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Villa Mercedes - Nicolas Fernandez\Año 2026\202605\"/>
    </mc:Choice>
  </mc:AlternateContent>
  <xr:revisionPtr revIDLastSave="0" documentId="13_ncr:1_{53536632-C25A-432E-9343-D2755B1DF9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O" sheetId="1" r:id="rId1"/>
    <sheet name="SERVICIOS" sheetId="3" r:id="rId2"/>
    <sheet name="VIATICOS" sheetId="4" r:id="rId3"/>
    <sheet name="TABLA DE KMS" sheetId="5" r:id="rId4"/>
  </sheets>
  <definedNames>
    <definedName name="_xlnm._FilterDatabase" localSheetId="0" hidden="1">MAYO!#REF!</definedName>
    <definedName name="_xlnm._FilterDatabase" localSheetId="1" hidden="1">SERVICIOS!$A$5857:$P$5952</definedName>
    <definedName name="_xlnm._FilterDatabase" localSheetId="3" hidden="1">'TABLA DE KMS'!$A$1:$U$187</definedName>
    <definedName name="_xlnm._FilterDatabase" localSheetId="2" hidden="1">VIATICOS!$Q$488:$S$497</definedName>
    <definedName name="tablakms">'TABLA DE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4" i="5" l="1"/>
  <c r="K194" i="5" s="1"/>
  <c r="Q658" i="4" s="1"/>
  <c r="R658" i="4" s="1"/>
  <c r="J193" i="5"/>
  <c r="K193" i="5" s="1"/>
  <c r="Q656" i="4" s="1"/>
  <c r="R656" i="4" s="1"/>
  <c r="C206" i="1"/>
  <c r="H46" i="1"/>
  <c r="E206" i="1" s="1"/>
  <c r="F206" i="1" s="1"/>
  <c r="G46" i="1"/>
  <c r="G17" i="1"/>
  <c r="H17" i="1" s="1"/>
  <c r="G61" i="1"/>
  <c r="H16" i="1"/>
  <c r="I142" i="1"/>
  <c r="G142" i="1"/>
  <c r="L141" i="1"/>
  <c r="I136" i="1"/>
  <c r="G136" i="1"/>
  <c r="L135" i="1"/>
  <c r="L134" i="1"/>
  <c r="L133" i="1"/>
  <c r="L132" i="1"/>
  <c r="L131" i="1"/>
  <c r="L130" i="1"/>
  <c r="L129" i="1"/>
  <c r="L128" i="1"/>
  <c r="I123" i="1"/>
  <c r="G123" i="1"/>
  <c r="H123" i="1" s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I82" i="1"/>
  <c r="G82" i="1"/>
  <c r="H82" i="1" s="1"/>
  <c r="L81" i="1"/>
  <c r="L80" i="1"/>
  <c r="L79" i="1"/>
  <c r="L78" i="1"/>
  <c r="L77" i="1"/>
  <c r="L76" i="1"/>
  <c r="I60" i="1"/>
  <c r="G60" i="1"/>
  <c r="H60" i="1" s="1"/>
  <c r="L59" i="1"/>
  <c r="K58" i="1"/>
  <c r="L58" i="1" s="1"/>
  <c r="K57" i="1"/>
  <c r="L57" i="1" s="1"/>
  <c r="L56" i="1"/>
  <c r="L55" i="1"/>
  <c r="K54" i="1"/>
  <c r="L54" i="1" s="1"/>
  <c r="L53" i="1"/>
  <c r="L52" i="1"/>
  <c r="K51" i="1"/>
  <c r="L51" i="1" s="1"/>
  <c r="I43" i="1"/>
  <c r="G44" i="1"/>
  <c r="H44" i="1" s="1"/>
  <c r="L42" i="1"/>
  <c r="L41" i="1"/>
  <c r="K40" i="1"/>
  <c r="L40" i="1" s="1"/>
  <c r="L39" i="1"/>
  <c r="L38" i="1"/>
  <c r="K37" i="1"/>
  <c r="L37" i="1" s="1"/>
  <c r="L36" i="1"/>
  <c r="L35" i="1"/>
  <c r="L34" i="1"/>
  <c r="L33" i="1"/>
  <c r="K32" i="1"/>
  <c r="L32" i="1" s="1"/>
  <c r="L31" i="1"/>
  <c r="L30" i="1"/>
  <c r="L29" i="1"/>
  <c r="L28" i="1"/>
  <c r="K27" i="1"/>
  <c r="L27" i="1" s="1"/>
  <c r="L26" i="1"/>
  <c r="L25" i="1"/>
  <c r="L24" i="1"/>
  <c r="L23" i="1"/>
  <c r="L22" i="1"/>
  <c r="G16" i="1"/>
  <c r="I15" i="1"/>
  <c r="G15" i="1"/>
  <c r="H15" i="1" s="1"/>
  <c r="K14" i="1"/>
  <c r="L14" i="1" s="1"/>
  <c r="K13" i="1"/>
  <c r="L13" i="1" s="1"/>
  <c r="L12" i="1"/>
  <c r="K11" i="1"/>
  <c r="L11" i="1" s="1"/>
  <c r="L10" i="1"/>
  <c r="L9" i="1"/>
  <c r="K8" i="1"/>
  <c r="L8" i="1" s="1"/>
  <c r="L7" i="1"/>
  <c r="L6" i="1"/>
  <c r="L5" i="1"/>
  <c r="N5894" i="3"/>
  <c r="N5870" i="3"/>
  <c r="J5895" i="3"/>
  <c r="K5895" i="3" s="1"/>
  <c r="N5895" i="3"/>
  <c r="N5882" i="3"/>
  <c r="Q651" i="4"/>
  <c r="R651" i="4" s="1"/>
  <c r="Q661" i="4"/>
  <c r="R661" i="4" s="1"/>
  <c r="Q653" i="4"/>
  <c r="R653" i="4" s="1"/>
  <c r="Q657" i="4"/>
  <c r="R657" i="4" s="1"/>
  <c r="Q654" i="4"/>
  <c r="R654" i="4" s="1"/>
  <c r="Q659" i="4"/>
  <c r="R659" i="4" s="1"/>
  <c r="Q660" i="4"/>
  <c r="R660" i="4" s="1"/>
  <c r="O651" i="4"/>
  <c r="O650" i="4"/>
  <c r="O652" i="4"/>
  <c r="O655" i="4"/>
  <c r="O661" i="4"/>
  <c r="O653" i="4"/>
  <c r="O658" i="4"/>
  <c r="O657" i="4"/>
  <c r="O654" i="4"/>
  <c r="O656" i="4"/>
  <c r="O659" i="4"/>
  <c r="O660" i="4"/>
  <c r="K5946" i="3"/>
  <c r="K5942" i="3"/>
  <c r="K5941" i="3"/>
  <c r="K5940" i="3"/>
  <c r="K5910" i="3"/>
  <c r="K5912" i="3"/>
  <c r="J5901" i="3"/>
  <c r="K5901" i="3" s="1"/>
  <c r="K5888" i="3"/>
  <c r="K5939" i="3"/>
  <c r="J5900" i="3"/>
  <c r="K5900" i="3" s="1"/>
  <c r="J5884" i="3"/>
  <c r="K5884" i="3" s="1"/>
  <c r="K5936" i="3"/>
  <c r="K5933" i="3"/>
  <c r="K5934" i="3"/>
  <c r="K5885" i="3"/>
  <c r="K5867" i="3"/>
  <c r="K5873" i="3"/>
  <c r="J5879" i="3"/>
  <c r="K5879" i="3" s="1"/>
  <c r="J5898" i="3"/>
  <c r="K5898" i="3" s="1"/>
  <c r="K5883" i="3"/>
  <c r="J5866" i="3"/>
  <c r="K5866" i="3" s="1"/>
  <c r="K5931" i="3"/>
  <c r="K5929" i="3"/>
  <c r="K5928" i="3"/>
  <c r="K5927" i="3"/>
  <c r="K5920" i="3"/>
  <c r="K5919" i="3"/>
  <c r="K5916" i="3"/>
  <c r="K5923" i="3"/>
  <c r="K5921" i="3"/>
  <c r="K5878" i="3"/>
  <c r="K5896" i="3"/>
  <c r="K5907" i="3"/>
  <c r="K5908" i="3"/>
  <c r="J5874" i="3"/>
  <c r="K5874" i="3" s="1"/>
  <c r="K5882" i="3"/>
  <c r="K5949" i="3"/>
  <c r="K5892" i="3"/>
  <c r="J5887" i="3"/>
  <c r="K5887" i="3" s="1"/>
  <c r="K5861" i="3"/>
  <c r="J5865" i="3"/>
  <c r="K5865" i="3" s="1"/>
  <c r="J5862" i="3"/>
  <c r="K5862" i="3" s="1"/>
  <c r="K5863" i="3"/>
  <c r="J5859" i="3"/>
  <c r="K5859" i="3" s="1"/>
  <c r="K5860" i="3"/>
  <c r="K5869" i="3"/>
  <c r="K5951" i="3"/>
  <c r="K5950" i="3"/>
  <c r="K5944" i="3"/>
  <c r="K5943" i="3"/>
  <c r="K5953" i="3"/>
  <c r="K5911" i="3"/>
  <c r="K5937" i="3"/>
  <c r="K5886" i="3"/>
  <c r="K5889" i="3"/>
  <c r="K5935" i="3"/>
  <c r="K5881" i="3"/>
  <c r="K5875" i="3"/>
  <c r="K5897" i="3"/>
  <c r="K5903" i="3"/>
  <c r="K5880" i="3"/>
  <c r="K5932" i="3"/>
  <c r="K5930" i="3"/>
  <c r="K5899" i="3"/>
  <c r="K5905" i="3"/>
  <c r="K5938" i="3"/>
  <c r="K5918" i="3"/>
  <c r="K5917" i="3"/>
  <c r="K5915" i="3"/>
  <c r="K5914" i="3"/>
  <c r="K5924" i="3"/>
  <c r="K5922" i="3"/>
  <c r="K5906" i="3"/>
  <c r="K5909" i="3"/>
  <c r="K5926" i="3"/>
  <c r="K5925" i="3"/>
  <c r="K5952" i="3"/>
  <c r="K5877" i="3"/>
  <c r="K5948" i="3"/>
  <c r="K5871" i="3"/>
  <c r="K5876" i="3"/>
  <c r="K5872" i="3"/>
  <c r="K5864" i="3"/>
  <c r="K5893" i="3"/>
  <c r="K5894" i="3"/>
  <c r="K5870" i="3"/>
  <c r="K5945" i="3"/>
  <c r="G43" i="1"/>
  <c r="N5726" i="3"/>
  <c r="Q645" i="4"/>
  <c r="R645" i="4" s="1"/>
  <c r="Q646" i="4"/>
  <c r="R646" i="4" s="1"/>
  <c r="Q648" i="4"/>
  <c r="R648" i="4" s="1"/>
  <c r="Q647" i="4"/>
  <c r="R647" i="4" s="1"/>
  <c r="O645" i="4"/>
  <c r="O646" i="4"/>
  <c r="O648" i="4"/>
  <c r="O647" i="4"/>
  <c r="J5747" i="3"/>
  <c r="K5747" i="3" s="1"/>
  <c r="J5736" i="3"/>
  <c r="K5736" i="3" s="1"/>
  <c r="J5721" i="3"/>
  <c r="K5721" i="3" s="1"/>
  <c r="J5717" i="3"/>
  <c r="K5717" i="3" s="1"/>
  <c r="K5852" i="3"/>
  <c r="K5853" i="3"/>
  <c r="K5849" i="3"/>
  <c r="K5850" i="3"/>
  <c r="K5737" i="3"/>
  <c r="K5750" i="3"/>
  <c r="K5730" i="3"/>
  <c r="K5843" i="3"/>
  <c r="K5844" i="3"/>
  <c r="K5824" i="3"/>
  <c r="K5825" i="3"/>
  <c r="K5826" i="3"/>
  <c r="K5827" i="3"/>
  <c r="K5828" i="3"/>
  <c r="K5829" i="3"/>
  <c r="K5830" i="3"/>
  <c r="K5831" i="3"/>
  <c r="K5832" i="3"/>
  <c r="K5833" i="3"/>
  <c r="K5845" i="3"/>
  <c r="K5846" i="3"/>
  <c r="K5847" i="3"/>
  <c r="K5848" i="3"/>
  <c r="K5760" i="3"/>
  <c r="K5761" i="3"/>
  <c r="K5762" i="3"/>
  <c r="K5763" i="3"/>
  <c r="K5764" i="3"/>
  <c r="K5765" i="3"/>
  <c r="K5766" i="3"/>
  <c r="K5767" i="3"/>
  <c r="K5768" i="3"/>
  <c r="K5738" i="3"/>
  <c r="K5748" i="3"/>
  <c r="K5731" i="3"/>
  <c r="K5728" i="3"/>
  <c r="K5751" i="3"/>
  <c r="K5817" i="3"/>
  <c r="K5749" i="3"/>
  <c r="K5818" i="3"/>
  <c r="K5819" i="3"/>
  <c r="K5746" i="3"/>
  <c r="K5757" i="3"/>
  <c r="K5823" i="3"/>
  <c r="K5735" i="3"/>
  <c r="K5733" i="3"/>
  <c r="K5745" i="3"/>
  <c r="K5727" i="3"/>
  <c r="K5744" i="3"/>
  <c r="K5758" i="3"/>
  <c r="K5729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713" i="3"/>
  <c r="K5840" i="3"/>
  <c r="K5712" i="3"/>
  <c r="K5809" i="3"/>
  <c r="K5810" i="3"/>
  <c r="K5811" i="3"/>
  <c r="K5812" i="3"/>
  <c r="K5813" i="3"/>
  <c r="K5814" i="3"/>
  <c r="K5815" i="3"/>
  <c r="K5816" i="3"/>
  <c r="K5820" i="3"/>
  <c r="K5821" i="3"/>
  <c r="K5734" i="3"/>
  <c r="K5794" i="3"/>
  <c r="K5779" i="3"/>
  <c r="K5780" i="3"/>
  <c r="K5781" i="3"/>
  <c r="K5808" i="3"/>
  <c r="K5782" i="3"/>
  <c r="K5783" i="3"/>
  <c r="K5732" i="3"/>
  <c r="K5718" i="3"/>
  <c r="K5742" i="3"/>
  <c r="K5842" i="3"/>
  <c r="K5841" i="3"/>
  <c r="K5773" i="3"/>
  <c r="K5774" i="3"/>
  <c r="K5755" i="3"/>
  <c r="K5775" i="3"/>
  <c r="K5719" i="3"/>
  <c r="K5726" i="3"/>
  <c r="K5790" i="3"/>
  <c r="K5791" i="3"/>
  <c r="K5784" i="3"/>
  <c r="K5792" i="3"/>
  <c r="K5793" i="3"/>
  <c r="K5786" i="3"/>
  <c r="K5787" i="3"/>
  <c r="K5776" i="3"/>
  <c r="K5770" i="3"/>
  <c r="K5771" i="3"/>
  <c r="K5772" i="3"/>
  <c r="K5785" i="3"/>
  <c r="K5777" i="3"/>
  <c r="K5778" i="3"/>
  <c r="K5753" i="3"/>
  <c r="K5754" i="3"/>
  <c r="K5838" i="3"/>
  <c r="K5835" i="3"/>
  <c r="K5836" i="3"/>
  <c r="K5837" i="3"/>
  <c r="K5723" i="3"/>
  <c r="K5743" i="3"/>
  <c r="K5711" i="3"/>
  <c r="K5714" i="3"/>
  <c r="K5720" i="3"/>
  <c r="K5839" i="3"/>
  <c r="K5740" i="3"/>
  <c r="K5724" i="3"/>
  <c r="K5741" i="3"/>
  <c r="K5725" i="3"/>
  <c r="K5716" i="3"/>
  <c r="K5722" i="3"/>
  <c r="K5822" i="3"/>
  <c r="K5789" i="3"/>
  <c r="K5788" i="3"/>
  <c r="K5759" i="3"/>
  <c r="K5795" i="3"/>
  <c r="K5851" i="3"/>
  <c r="J192" i="5"/>
  <c r="K192" i="5"/>
  <c r="J191" i="5"/>
  <c r="K191" i="5"/>
  <c r="J15" i="1"/>
  <c r="F16" i="1"/>
  <c r="N5618" i="3"/>
  <c r="Q643" i="4"/>
  <c r="R643" i="4" s="1"/>
  <c r="Q642" i="4"/>
  <c r="R642" i="4" s="1"/>
  <c r="Q641" i="4"/>
  <c r="R641" i="4" s="1"/>
  <c r="Q639" i="4"/>
  <c r="R639" i="4" s="1"/>
  <c r="O643" i="4"/>
  <c r="O642" i="4"/>
  <c r="O641" i="4"/>
  <c r="O640" i="4"/>
  <c r="O639" i="4"/>
  <c r="O638" i="4"/>
  <c r="K5637" i="3"/>
  <c r="K5640" i="3"/>
  <c r="J5634" i="3"/>
  <c r="K5634" i="3" s="1"/>
  <c r="K5635" i="3"/>
  <c r="K5626" i="3"/>
  <c r="K5620" i="3"/>
  <c r="K5630" i="3"/>
  <c r="K5629" i="3"/>
  <c r="J5633" i="3"/>
  <c r="K5633" i="3" s="1"/>
  <c r="K5624" i="3"/>
  <c r="K5658" i="3"/>
  <c r="J5661" i="3"/>
  <c r="K5661" i="3" s="1"/>
  <c r="K5644" i="3"/>
  <c r="K5655" i="3"/>
  <c r="K5654" i="3"/>
  <c r="J5657" i="3"/>
  <c r="K5657" i="3" s="1"/>
  <c r="J5653" i="3"/>
  <c r="K5653" i="3" s="1"/>
  <c r="K5645" i="3"/>
  <c r="J5647" i="3"/>
  <c r="K5647" i="3" s="1"/>
  <c r="K5663" i="3"/>
  <c r="K5668" i="3"/>
  <c r="K5667" i="3"/>
  <c r="K5691" i="3"/>
  <c r="K5692" i="3"/>
  <c r="K5679" i="3"/>
  <c r="K5672" i="3"/>
  <c r="K5687" i="3"/>
  <c r="K5683" i="3"/>
  <c r="K5675" i="3"/>
  <c r="K5674" i="3"/>
  <c r="K5695" i="3"/>
  <c r="K5701" i="3"/>
  <c r="K5699" i="3"/>
  <c r="K5704" i="3"/>
  <c r="K5702" i="3"/>
  <c r="K5642" i="3"/>
  <c r="K5639" i="3"/>
  <c r="K5628" i="3"/>
  <c r="K5638" i="3"/>
  <c r="K5641" i="3"/>
  <c r="K5632" i="3"/>
  <c r="K5627" i="3"/>
  <c r="K5619" i="3"/>
  <c r="K5621" i="3"/>
  <c r="K5622" i="3"/>
  <c r="K5636" i="3"/>
  <c r="K5631" i="3"/>
  <c r="K5625" i="3"/>
  <c r="K5623" i="3"/>
  <c r="K5664" i="3"/>
  <c r="K5660" i="3"/>
  <c r="K5659" i="3"/>
  <c r="K5651" i="3"/>
  <c r="K5656" i="3"/>
  <c r="K5652" i="3"/>
  <c r="K5650" i="3"/>
  <c r="K5646" i="3"/>
  <c r="K5648" i="3"/>
  <c r="K5649" i="3"/>
  <c r="K5662" i="3"/>
  <c r="K5669" i="3"/>
  <c r="K5666" i="3"/>
  <c r="K5690" i="3"/>
  <c r="K5686" i="3"/>
  <c r="K5681" i="3"/>
  <c r="K5680" i="3"/>
  <c r="K5678" i="3"/>
  <c r="K5677" i="3"/>
  <c r="K5684" i="3"/>
  <c r="K5671" i="3"/>
  <c r="K5688" i="3"/>
  <c r="K5682" i="3"/>
  <c r="K5685" i="3"/>
  <c r="K5673" i="3"/>
  <c r="K5676" i="3"/>
  <c r="K5689" i="3"/>
  <c r="K5696" i="3"/>
  <c r="K5697" i="3"/>
  <c r="K5694" i="3"/>
  <c r="K5700" i="3"/>
  <c r="K5698" i="3"/>
  <c r="K5705" i="3"/>
  <c r="K5703" i="3"/>
  <c r="K5618" i="3"/>
  <c r="J190" i="5"/>
  <c r="K190" i="5" s="1"/>
  <c r="Q632" i="4" s="1"/>
  <c r="R632" i="4" s="1"/>
  <c r="O633" i="4"/>
  <c r="O630" i="4"/>
  <c r="O629" i="4"/>
  <c r="O628" i="4"/>
  <c r="O631" i="4"/>
  <c r="O634" i="4"/>
  <c r="O632" i="4"/>
  <c r="O635" i="4"/>
  <c r="K5582" i="3"/>
  <c r="K5569" i="3"/>
  <c r="K5571" i="3"/>
  <c r="J5540" i="3"/>
  <c r="K5570" i="3"/>
  <c r="K5611" i="3"/>
  <c r="K5609" i="3"/>
  <c r="K5564" i="3"/>
  <c r="K5566" i="3"/>
  <c r="J5565" i="3"/>
  <c r="K5565" i="3" s="1"/>
  <c r="K5608" i="3"/>
  <c r="J5568" i="3"/>
  <c r="K5568" i="3" s="1"/>
  <c r="K5548" i="3"/>
  <c r="K5599" i="3"/>
  <c r="K5597" i="3"/>
  <c r="K5595" i="3"/>
  <c r="J5547" i="3"/>
  <c r="K5547" i="3" s="1"/>
  <c r="K5551" i="3"/>
  <c r="K5543" i="3"/>
  <c r="K5607" i="3"/>
  <c r="K5560" i="3"/>
  <c r="K5587" i="3"/>
  <c r="K5580" i="3"/>
  <c r="K5579" i="3"/>
  <c r="K5576" i="3"/>
  <c r="K5574" i="3"/>
  <c r="K5601" i="3"/>
  <c r="K5593" i="3"/>
  <c r="J5544" i="3"/>
  <c r="K5544" i="3" s="1"/>
  <c r="K5549" i="3"/>
  <c r="K5590" i="3"/>
  <c r="K5556" i="3"/>
  <c r="K5561" i="3"/>
  <c r="J5545" i="3"/>
  <c r="K5545" i="3" s="1"/>
  <c r="K5592" i="3"/>
  <c r="J5591" i="3"/>
  <c r="K5591" i="3" s="1"/>
  <c r="K5546" i="3"/>
  <c r="J5550" i="3"/>
  <c r="K5550" i="3" s="1"/>
  <c r="K5585" i="3"/>
  <c r="K5603" i="3"/>
  <c r="K5583" i="3"/>
  <c r="K5581" i="3"/>
  <c r="K5602" i="3"/>
  <c r="K5540" i="3"/>
  <c r="K5612" i="3"/>
  <c r="K5610" i="3"/>
  <c r="K5553" i="3"/>
  <c r="K5567" i="3"/>
  <c r="K5541" i="3"/>
  <c r="K5559" i="3"/>
  <c r="K5600" i="3"/>
  <c r="K5598" i="3"/>
  <c r="K5596" i="3"/>
  <c r="K5557" i="3"/>
  <c r="K5563" i="3"/>
  <c r="K5606" i="3"/>
  <c r="K5588" i="3"/>
  <c r="K5586" i="3"/>
  <c r="K5573" i="3"/>
  <c r="K5578" i="3"/>
  <c r="K5575" i="3"/>
  <c r="K5577" i="3"/>
  <c r="K5594" i="3"/>
  <c r="K5589" i="3"/>
  <c r="K5558" i="3"/>
  <c r="K5555" i="3"/>
  <c r="K5613" i="3"/>
  <c r="K5562" i="3"/>
  <c r="K5552" i="3"/>
  <c r="J189" i="5"/>
  <c r="K189" i="5" s="1"/>
  <c r="J5474" i="3"/>
  <c r="K5474" i="3" s="1"/>
  <c r="K5466" i="3"/>
  <c r="M5415" i="3"/>
  <c r="M5416" i="3"/>
  <c r="M5414" i="3"/>
  <c r="I67" i="1"/>
  <c r="G67" i="1"/>
  <c r="Q620" i="4"/>
  <c r="R620" i="4" s="1"/>
  <c r="Q617" i="4"/>
  <c r="R617" i="4" s="1"/>
  <c r="O626" i="4"/>
  <c r="O625" i="4"/>
  <c r="O624" i="4"/>
  <c r="O623" i="4"/>
  <c r="O622" i="4"/>
  <c r="O621" i="4"/>
  <c r="O620" i="4"/>
  <c r="O619" i="4"/>
  <c r="O618" i="4"/>
  <c r="O617" i="4"/>
  <c r="O616" i="4"/>
  <c r="J5462" i="3"/>
  <c r="K5462" i="3" s="1"/>
  <c r="K5469" i="3"/>
  <c r="K5470" i="3"/>
  <c r="K5457" i="3"/>
  <c r="K5517" i="3"/>
  <c r="K5429" i="3"/>
  <c r="J5455" i="3"/>
  <c r="K5455" i="3" s="1"/>
  <c r="K5454" i="3"/>
  <c r="K5483" i="3"/>
  <c r="K5482" i="3"/>
  <c r="K5450" i="3"/>
  <c r="K5521" i="3"/>
  <c r="J5512" i="3"/>
  <c r="K5513" i="3"/>
  <c r="K5425" i="3"/>
  <c r="K5510" i="3"/>
  <c r="K5422" i="3"/>
  <c r="K5446" i="3"/>
  <c r="J5475" i="3"/>
  <c r="K5475" i="3" s="1"/>
  <c r="K5478" i="3"/>
  <c r="K5443" i="3"/>
  <c r="K5503" i="3"/>
  <c r="K5504" i="3"/>
  <c r="K5490" i="3"/>
  <c r="K5498" i="3"/>
  <c r="K5415" i="3"/>
  <c r="K5440" i="3"/>
  <c r="J5445" i="3"/>
  <c r="K5445" i="3" s="1"/>
  <c r="J5458" i="3"/>
  <c r="K5458" i="3" s="1"/>
  <c r="K5476" i="3"/>
  <c r="K5487" i="3"/>
  <c r="K5499" i="3"/>
  <c r="J5477" i="3"/>
  <c r="K5477" i="3" s="1"/>
  <c r="K5438" i="3"/>
  <c r="K5500" i="3"/>
  <c r="J5460" i="3"/>
  <c r="K5460" i="3" s="1"/>
  <c r="K5461" i="3"/>
  <c r="K5529" i="3"/>
  <c r="K5497" i="3"/>
  <c r="K5524" i="3"/>
  <c r="J5435" i="3"/>
  <c r="K5435" i="3" s="1"/>
  <c r="K5473" i="3"/>
  <c r="J5420" i="3"/>
  <c r="K5420" i="3" s="1"/>
  <c r="K5439" i="3"/>
  <c r="K5516" i="3"/>
  <c r="K5419" i="3"/>
  <c r="J5416" i="3"/>
  <c r="K5416" i="3" s="1"/>
  <c r="K5493" i="3"/>
  <c r="K5506" i="3"/>
  <c r="K5433" i="3"/>
  <c r="K5463" i="3"/>
  <c r="K5465" i="3"/>
  <c r="K5427" i="3"/>
  <c r="K5518" i="3"/>
  <c r="K5519" i="3"/>
  <c r="K5520" i="3"/>
  <c r="K5453" i="3"/>
  <c r="K5456" i="3"/>
  <c r="K5464" i="3"/>
  <c r="K5449" i="3"/>
  <c r="K5481" i="3"/>
  <c r="K5448" i="3"/>
  <c r="K5522" i="3"/>
  <c r="K5523" i="3"/>
  <c r="K5512" i="3"/>
  <c r="K5451" i="3"/>
  <c r="K5467" i="3"/>
  <c r="K5428" i="3"/>
  <c r="K5514" i="3"/>
  <c r="K5515" i="3"/>
  <c r="K5444" i="3"/>
  <c r="K5447" i="3"/>
  <c r="K5507" i="3"/>
  <c r="K5508" i="3"/>
  <c r="K5480" i="3"/>
  <c r="K5530" i="3"/>
  <c r="K5509" i="3"/>
  <c r="K5479" i="3"/>
  <c r="K5421" i="3"/>
  <c r="K5502" i="3"/>
  <c r="K5505" i="3"/>
  <c r="K5528" i="3"/>
  <c r="K5437" i="3"/>
  <c r="K5511" i="3"/>
  <c r="K5441" i="3"/>
  <c r="K5531" i="3"/>
  <c r="K5532" i="3"/>
  <c r="K5452" i="3"/>
  <c r="K5426" i="3"/>
  <c r="K5494" i="3"/>
  <c r="K5488" i="3"/>
  <c r="K5489" i="3"/>
  <c r="K5459" i="3"/>
  <c r="K5436" i="3"/>
  <c r="K5496" i="3"/>
  <c r="K5424" i="3"/>
  <c r="K5491" i="3"/>
  <c r="K5442" i="3"/>
  <c r="K5423" i="3"/>
  <c r="K5535" i="3"/>
  <c r="K5501" i="3"/>
  <c r="K5533" i="3"/>
  <c r="K5534" i="3"/>
  <c r="K5484" i="3"/>
  <c r="K5525" i="3"/>
  <c r="K5414" i="3"/>
  <c r="K5431" i="3"/>
  <c r="K5432" i="3"/>
  <c r="K5468" i="3"/>
  <c r="J188" i="5"/>
  <c r="K188" i="5" s="1"/>
  <c r="J187" i="5"/>
  <c r="K187" i="5" s="1"/>
  <c r="Q610" i="4" s="1"/>
  <c r="R610" i="4" s="1"/>
  <c r="J186" i="5"/>
  <c r="K186" i="5" s="1"/>
  <c r="Q613" i="4" s="1"/>
  <c r="R613" i="4" s="1"/>
  <c r="J185" i="5"/>
  <c r="K185" i="5" s="1"/>
  <c r="Q608" i="4" s="1"/>
  <c r="R608" i="4" s="1"/>
  <c r="K5243" i="3"/>
  <c r="O611" i="4"/>
  <c r="O612" i="4"/>
  <c r="O609" i="4"/>
  <c r="O608" i="4"/>
  <c r="O606" i="4"/>
  <c r="O610" i="4"/>
  <c r="O607" i="4"/>
  <c r="O613" i="4"/>
  <c r="O589" i="4"/>
  <c r="K5409" i="3"/>
  <c r="K5372" i="3"/>
  <c r="K5367" i="3"/>
  <c r="K5277" i="3"/>
  <c r="K5279" i="3"/>
  <c r="K5280" i="3"/>
  <c r="J5284" i="3"/>
  <c r="K5284" i="3" s="1"/>
  <c r="K5287" i="3"/>
  <c r="J5275" i="3"/>
  <c r="K5275" i="3" s="1"/>
  <c r="K5273" i="3"/>
  <c r="K5269" i="3"/>
  <c r="K5348" i="3"/>
  <c r="K5266" i="3"/>
  <c r="K5267" i="3"/>
  <c r="K5270" i="3"/>
  <c r="K5400" i="3"/>
  <c r="J5399" i="3"/>
  <c r="K5399" i="3" s="1"/>
  <c r="J5263" i="3"/>
  <c r="K5263" i="3" s="1"/>
  <c r="J5261" i="3"/>
  <c r="K5261" i="3" s="1"/>
  <c r="K5335" i="3"/>
  <c r="K5317" i="3"/>
  <c r="K5352" i="3"/>
  <c r="K5333" i="3"/>
  <c r="K5385" i="3"/>
  <c r="K5342" i="3"/>
  <c r="K5396" i="3"/>
  <c r="K5397" i="3"/>
  <c r="K5361" i="3"/>
  <c r="K5387" i="3"/>
  <c r="K5305" i="3"/>
  <c r="K5292" i="3"/>
  <c r="K5354" i="3"/>
  <c r="K5355" i="3"/>
  <c r="K5380" i="3"/>
  <c r="K5315" i="3"/>
  <c r="K5340" i="3"/>
  <c r="K5323" i="3"/>
  <c r="K5336" i="3"/>
  <c r="K5394" i="3"/>
  <c r="K5329" i="3"/>
  <c r="K5306" i="3"/>
  <c r="K5307" i="3"/>
  <c r="K5337" i="3"/>
  <c r="K5357" i="3"/>
  <c r="K5300" i="3"/>
  <c r="K5346" i="3"/>
  <c r="K5309" i="3"/>
  <c r="K5310" i="3"/>
  <c r="K5272" i="3"/>
  <c r="K5308" i="3"/>
  <c r="K5358" i="3"/>
  <c r="J5254" i="3"/>
  <c r="K5254" i="3" s="1"/>
  <c r="J5251" i="3"/>
  <c r="K5251" i="3" s="1"/>
  <c r="K5250" i="3"/>
  <c r="K5246" i="3"/>
  <c r="K5377" i="3"/>
  <c r="K5259" i="3"/>
  <c r="K5326" i="3"/>
  <c r="K5330" i="3"/>
  <c r="K5331" i="3"/>
  <c r="K5321" i="3"/>
  <c r="J5247" i="3"/>
  <c r="K5247" i="3" s="1"/>
  <c r="K5264" i="3"/>
  <c r="K5255" i="3"/>
  <c r="K5402" i="3"/>
  <c r="K5291" i="3"/>
  <c r="K5283" i="3"/>
  <c r="K5410" i="3"/>
  <c r="K5411" i="3"/>
  <c r="K5370" i="3"/>
  <c r="K5281" i="3"/>
  <c r="K5371" i="3"/>
  <c r="K5373" i="3"/>
  <c r="K5374" i="3"/>
  <c r="K5278" i="3"/>
  <c r="K5296" i="3"/>
  <c r="K5285" i="3"/>
  <c r="K5286" i="3"/>
  <c r="K5288" i="3"/>
  <c r="K5289" i="3"/>
  <c r="K5274" i="3"/>
  <c r="K5294" i="3"/>
  <c r="K5349" i="3"/>
  <c r="K5265" i="3"/>
  <c r="K5248" i="3"/>
  <c r="K5249" i="3"/>
  <c r="K5268" i="3"/>
  <c r="K5271" i="3"/>
  <c r="K5260" i="3"/>
  <c r="K5359" i="3"/>
  <c r="K5401" i="3"/>
  <c r="K5327" i="3"/>
  <c r="K5334" i="3"/>
  <c r="K5318" i="3"/>
  <c r="K5350" i="3"/>
  <c r="K5351" i="3"/>
  <c r="K5353" i="3"/>
  <c r="K5295" i="3"/>
  <c r="K5332" i="3"/>
  <c r="K5339" i="3"/>
  <c r="K5366" i="3"/>
  <c r="K5343" i="3"/>
  <c r="K5369" i="3"/>
  <c r="K5398" i="3"/>
  <c r="K5390" i="3"/>
  <c r="K5360" i="3"/>
  <c r="K5362" i="3"/>
  <c r="K5363" i="3"/>
  <c r="K5364" i="3"/>
  <c r="K5383" i="3"/>
  <c r="K5384" i="3"/>
  <c r="K5276" i="3"/>
  <c r="K5258" i="3"/>
  <c r="K5347" i="3"/>
  <c r="K5356" i="3"/>
  <c r="K5386" i="3"/>
  <c r="K5381" i="3"/>
  <c r="K5382" i="3"/>
  <c r="K5314" i="3"/>
  <c r="K5344" i="3"/>
  <c r="K5391" i="3"/>
  <c r="K5392" i="3"/>
  <c r="K5393" i="3"/>
  <c r="K5395" i="3"/>
  <c r="K5406" i="3"/>
  <c r="K5328" i="3"/>
  <c r="K5324" i="3"/>
  <c r="K5325" i="3"/>
  <c r="K5345" i="3"/>
  <c r="K5319" i="3"/>
  <c r="K5368" i="3"/>
  <c r="K5298" i="3"/>
  <c r="K5299" i="3"/>
  <c r="K5301" i="3"/>
  <c r="K5311" i="3"/>
  <c r="K5312" i="3"/>
  <c r="K5379" i="3"/>
  <c r="K5365" i="3"/>
  <c r="K5376" i="3"/>
  <c r="K5388" i="3"/>
  <c r="K5262" i="3"/>
  <c r="K5252" i="3"/>
  <c r="K5320" i="3"/>
  <c r="K5338" i="3"/>
  <c r="K5407" i="3"/>
  <c r="K5408" i="3"/>
  <c r="K5378" i="3"/>
  <c r="K5316" i="3"/>
  <c r="K5303" i="3"/>
  <c r="K5341" i="3"/>
  <c r="K5304" i="3"/>
  <c r="K5313" i="3"/>
  <c r="K5322" i="3"/>
  <c r="K5256" i="3"/>
  <c r="K5257" i="3"/>
  <c r="K5389" i="3"/>
  <c r="K5403" i="3"/>
  <c r="K5404" i="3"/>
  <c r="K5405" i="3"/>
  <c r="K5293" i="3"/>
  <c r="K5282" i="3"/>
  <c r="J184" i="5"/>
  <c r="K184" i="5" s="1"/>
  <c r="R603" i="4"/>
  <c r="J603" i="4"/>
  <c r="K603" i="4" s="1"/>
  <c r="K15" i="1" l="1"/>
  <c r="M15" i="1" s="1"/>
  <c r="Q622" i="4"/>
  <c r="R622" i="4" s="1"/>
  <c r="L15" i="1"/>
  <c r="L123" i="1"/>
  <c r="R594" i="4"/>
  <c r="R595" i="4"/>
  <c r="R596" i="4"/>
  <c r="R597" i="4"/>
  <c r="R598" i="4"/>
  <c r="R599" i="4"/>
  <c r="R600" i="4"/>
  <c r="R601" i="4"/>
  <c r="R602" i="4"/>
  <c r="R593" i="4"/>
  <c r="J183" i="5"/>
  <c r="K183" i="5" s="1"/>
  <c r="J60" i="1" l="1"/>
  <c r="F61" i="1"/>
  <c r="H61" i="1"/>
  <c r="K60" i="1" l="1"/>
  <c r="L60" i="1" s="1"/>
  <c r="Q587" i="4"/>
  <c r="R587" i="4" s="1"/>
  <c r="R585" i="4"/>
  <c r="O588" i="4"/>
  <c r="O587" i="4"/>
  <c r="O586" i="4"/>
  <c r="O585" i="4"/>
  <c r="O584" i="4"/>
  <c r="H136" i="1"/>
  <c r="J5032" i="3"/>
  <c r="J5019" i="3"/>
  <c r="K5019" i="3" s="1"/>
  <c r="J5049" i="3"/>
  <c r="K5049" i="3" s="1"/>
  <c r="J5029" i="3"/>
  <c r="K5029" i="3" s="1"/>
  <c r="J5040" i="3"/>
  <c r="K5040" i="3" s="1"/>
  <c r="J4997" i="3"/>
  <c r="K4997" i="3" s="1"/>
  <c r="K5138" i="3"/>
  <c r="K5136" i="3"/>
  <c r="K5137" i="3"/>
  <c r="K5073" i="3"/>
  <c r="K5074" i="3"/>
  <c r="K5063" i="3"/>
  <c r="K5064" i="3"/>
  <c r="K5065" i="3"/>
  <c r="K5075" i="3"/>
  <c r="K5076" i="3"/>
  <c r="K5066" i="3"/>
  <c r="K5067" i="3"/>
  <c r="K5068" i="3"/>
  <c r="K5069" i="3"/>
  <c r="K5070" i="3"/>
  <c r="K5071" i="3"/>
  <c r="K5114" i="3"/>
  <c r="K5072" i="3"/>
  <c r="K5112" i="3"/>
  <c r="K5113" i="3"/>
  <c r="K5110" i="3"/>
  <c r="K5050" i="3"/>
  <c r="K5051" i="3"/>
  <c r="K5052" i="3"/>
  <c r="K5107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11" i="3"/>
  <c r="K5108" i="3"/>
  <c r="K5109" i="3"/>
  <c r="K5032" i="3"/>
  <c r="K5021" i="3"/>
  <c r="K5022" i="3"/>
  <c r="K5023" i="3"/>
  <c r="K5028" i="3"/>
  <c r="K5024" i="3"/>
  <c r="K5025" i="3"/>
  <c r="K5135" i="3"/>
  <c r="K5016" i="3"/>
  <c r="K5017" i="3"/>
  <c r="K5100" i="3"/>
  <c r="K5018" i="3"/>
  <c r="K5101" i="3"/>
  <c r="K5102" i="3"/>
  <c r="K5103" i="3"/>
  <c r="K5104" i="3"/>
  <c r="K5105" i="3"/>
  <c r="K5106" i="3"/>
  <c r="K5033" i="3"/>
  <c r="K5053" i="3"/>
  <c r="K5054" i="3"/>
  <c r="K5055" i="3"/>
  <c r="K5059" i="3"/>
  <c r="K4987" i="3"/>
  <c r="K5056" i="3"/>
  <c r="K5057" i="3"/>
  <c r="K5058" i="3"/>
  <c r="K5027" i="3"/>
  <c r="K5026" i="3"/>
  <c r="K5030" i="3"/>
  <c r="K5031" i="3"/>
  <c r="K5090" i="3"/>
  <c r="K5020" i="3"/>
  <c r="K5091" i="3"/>
  <c r="K5092" i="3"/>
  <c r="K5093" i="3"/>
  <c r="K5094" i="3"/>
  <c r="K5095" i="3"/>
  <c r="K5099" i="3"/>
  <c r="K5096" i="3"/>
  <c r="K5044" i="3"/>
  <c r="K5013" i="3"/>
  <c r="K5011" i="3"/>
  <c r="K5046" i="3"/>
  <c r="K5047" i="3"/>
  <c r="K5048" i="3"/>
  <c r="K5012" i="3"/>
  <c r="K5043" i="3"/>
  <c r="K5001" i="3"/>
  <c r="K5014" i="3"/>
  <c r="K5009" i="3"/>
  <c r="K4985" i="3"/>
  <c r="K5010" i="3"/>
  <c r="K5082" i="3"/>
  <c r="K5097" i="3"/>
  <c r="K5098" i="3"/>
  <c r="K5085" i="3"/>
  <c r="K5086" i="3"/>
  <c r="K5087" i="3"/>
  <c r="K5088" i="3"/>
  <c r="K5089" i="3"/>
  <c r="K4988" i="3"/>
  <c r="K5015" i="3"/>
  <c r="K4991" i="3"/>
  <c r="K5131" i="3"/>
  <c r="K5132" i="3"/>
  <c r="K5133" i="3"/>
  <c r="K5134" i="3"/>
  <c r="K5004" i="3"/>
  <c r="K5005" i="3"/>
  <c r="K5006" i="3"/>
  <c r="K5007" i="3"/>
  <c r="K5008" i="3"/>
  <c r="K5083" i="3"/>
  <c r="K5084" i="3"/>
  <c r="K5130" i="3"/>
  <c r="K5081" i="3"/>
  <c r="K5036" i="3"/>
  <c r="K5003" i="3"/>
  <c r="K5045" i="3"/>
  <c r="K5041" i="3"/>
  <c r="K5042" i="3"/>
  <c r="K5002" i="3"/>
  <c r="K4984" i="3"/>
  <c r="K4999" i="3"/>
  <c r="K5035" i="3"/>
  <c r="K5039" i="3"/>
  <c r="K5037" i="3"/>
  <c r="K5038" i="3"/>
  <c r="K4992" i="3"/>
  <c r="K4994" i="3"/>
  <c r="K4995" i="3"/>
  <c r="K4996" i="3"/>
  <c r="K5000" i="3"/>
  <c r="K4990" i="3"/>
  <c r="K4993" i="3"/>
  <c r="K4998" i="3"/>
  <c r="K5061" i="3"/>
  <c r="K5062" i="3"/>
  <c r="K4986" i="3"/>
  <c r="K5080" i="3"/>
  <c r="K5078" i="3"/>
  <c r="J182" i="5"/>
  <c r="K182" i="5" s="1"/>
  <c r="Q580" i="4" s="1"/>
  <c r="R580" i="4" s="1"/>
  <c r="N4886" i="3"/>
  <c r="K4859" i="3"/>
  <c r="N4845" i="3"/>
  <c r="N4844" i="3"/>
  <c r="Q581" i="4"/>
  <c r="R581" i="4" s="1"/>
  <c r="O582" i="4"/>
  <c r="O581" i="4"/>
  <c r="O580" i="4"/>
  <c r="O579" i="4"/>
  <c r="O578" i="4"/>
  <c r="K4949" i="3"/>
  <c r="K4950" i="3"/>
  <c r="K4943" i="3"/>
  <c r="K4944" i="3"/>
  <c r="K4947" i="3"/>
  <c r="K4948" i="3"/>
  <c r="K4954" i="3"/>
  <c r="K4955" i="3"/>
  <c r="K4897" i="3"/>
  <c r="K4896" i="3"/>
  <c r="K4908" i="3"/>
  <c r="K4938" i="3"/>
  <c r="K4937" i="3"/>
  <c r="K4941" i="3"/>
  <c r="K4880" i="3"/>
  <c r="J4881" i="3"/>
  <c r="K4881" i="3" s="1"/>
  <c r="K4933" i="3"/>
  <c r="K4976" i="3"/>
  <c r="K4854" i="3"/>
  <c r="K4929" i="3"/>
  <c r="K4968" i="3"/>
  <c r="K4883" i="3"/>
  <c r="K4975" i="3"/>
  <c r="K4978" i="3"/>
  <c r="K4910" i="3"/>
  <c r="K4980" i="3"/>
  <c r="K4972" i="3"/>
  <c r="K4973" i="3"/>
  <c r="K4924" i="3"/>
  <c r="K4905" i="3"/>
  <c r="K4927" i="3"/>
  <c r="K4923" i="3"/>
  <c r="K4967" i="3"/>
  <c r="K4894" i="3"/>
  <c r="K4895" i="3"/>
  <c r="K4893" i="3"/>
  <c r="K4869" i="3"/>
  <c r="K4865" i="3"/>
  <c r="K4917" i="3"/>
  <c r="K4875" i="3"/>
  <c r="K4866" i="3"/>
  <c r="K4966" i="3"/>
  <c r="K4965" i="3"/>
  <c r="K4916" i="3"/>
  <c r="K4891" i="3"/>
  <c r="K4876" i="3"/>
  <c r="K4902" i="3"/>
  <c r="K4903" i="3"/>
  <c r="K4914" i="3"/>
  <c r="K4851" i="3"/>
  <c r="K4861" i="3"/>
  <c r="K4913" i="3"/>
  <c r="J4868" i="3"/>
  <c r="K4868" i="3" s="1"/>
  <c r="K4852" i="3"/>
  <c r="J4850" i="3"/>
  <c r="K4850" i="3" s="1"/>
  <c r="J4849" i="3"/>
  <c r="K4849" i="3" s="1"/>
  <c r="K4848" i="3"/>
  <c r="K4887" i="3"/>
  <c r="K4888" i="3"/>
  <c r="K4846" i="3"/>
  <c r="K4847" i="3"/>
  <c r="K4962" i="3"/>
  <c r="J4863" i="3"/>
  <c r="K4863" i="3" s="1"/>
  <c r="K4886" i="3"/>
  <c r="K4900" i="3"/>
  <c r="K4958" i="3"/>
  <c r="K4959" i="3"/>
  <c r="K4951" i="3"/>
  <c r="K4942" i="3"/>
  <c r="K4945" i="3"/>
  <c r="K4946" i="3"/>
  <c r="K4952" i="3"/>
  <c r="K4953" i="3"/>
  <c r="K4956" i="3"/>
  <c r="K4882" i="3"/>
  <c r="K4879" i="3"/>
  <c r="K4934" i="3"/>
  <c r="K4939" i="3"/>
  <c r="K4936" i="3"/>
  <c r="K4940" i="3"/>
  <c r="K4906" i="3"/>
  <c r="K4884" i="3"/>
  <c r="K4932" i="3"/>
  <c r="K4877" i="3"/>
  <c r="K4969" i="3"/>
  <c r="K4930" i="3"/>
  <c r="K4928" i="3"/>
  <c r="K4977" i="3"/>
  <c r="K4970" i="3"/>
  <c r="K4974" i="3"/>
  <c r="K4979" i="3"/>
  <c r="K4935" i="3"/>
  <c r="K4971" i="3"/>
  <c r="K4925" i="3"/>
  <c r="K4909" i="3"/>
  <c r="K4926" i="3"/>
  <c r="K4922" i="3"/>
  <c r="K4892" i="3"/>
  <c r="K4872" i="3"/>
  <c r="K4856" i="3"/>
  <c r="K4857" i="3"/>
  <c r="K4853" i="3"/>
  <c r="K4878" i="3"/>
  <c r="K4931" i="3"/>
  <c r="K4907" i="3"/>
  <c r="K4874" i="3"/>
  <c r="K4871" i="3"/>
  <c r="K4963" i="3"/>
  <c r="K4964" i="3"/>
  <c r="K4918" i="3"/>
  <c r="K4919" i="3"/>
  <c r="K4867" i="3"/>
  <c r="K4901" i="3"/>
  <c r="K4904" i="3"/>
  <c r="K4915" i="3"/>
  <c r="K4855" i="3"/>
  <c r="K4862" i="3"/>
  <c r="K4873" i="3"/>
  <c r="K4860" i="3"/>
  <c r="K4889" i="3"/>
  <c r="K4890" i="3"/>
  <c r="K4864" i="3"/>
  <c r="K4870" i="3"/>
  <c r="K4920" i="3"/>
  <c r="K4921" i="3"/>
  <c r="K4957" i="3"/>
  <c r="O574" i="4"/>
  <c r="O573" i="4"/>
  <c r="O572" i="4"/>
  <c r="O571" i="4"/>
  <c r="O570" i="4"/>
  <c r="O4784" i="3"/>
  <c r="K4764" i="3"/>
  <c r="J4763" i="3"/>
  <c r="K4763" i="3" s="1"/>
  <c r="J4776" i="3"/>
  <c r="K4776" i="3" s="1"/>
  <c r="J4789" i="3"/>
  <c r="J4782" i="3"/>
  <c r="K4782" i="3" s="1"/>
  <c r="J4772" i="3"/>
  <c r="K4792" i="3"/>
  <c r="K4790" i="3"/>
  <c r="K4815" i="3"/>
  <c r="K4816" i="3"/>
  <c r="K4817" i="3"/>
  <c r="K4818" i="3"/>
  <c r="K4819" i="3"/>
  <c r="K4810" i="3"/>
  <c r="K4775" i="3"/>
  <c r="K4773" i="3"/>
  <c r="K4791" i="3"/>
  <c r="K4788" i="3"/>
  <c r="K4765" i="3"/>
  <c r="K4789" i="3"/>
  <c r="K4766" i="3"/>
  <c r="K4777" i="3"/>
  <c r="K4767" i="3"/>
  <c r="K4768" i="3"/>
  <c r="K4811" i="3"/>
  <c r="K4812" i="3"/>
  <c r="K4808" i="3"/>
  <c r="K4809" i="3"/>
  <c r="K4752" i="3"/>
  <c r="K4754" i="3"/>
  <c r="K4820" i="3"/>
  <c r="K4821" i="3"/>
  <c r="K4822" i="3"/>
  <c r="K4823" i="3"/>
  <c r="K4824" i="3"/>
  <c r="K4825" i="3"/>
  <c r="K4769" i="3"/>
  <c r="K4761" i="3"/>
  <c r="K4833" i="3"/>
  <c r="K4786" i="3"/>
  <c r="K4787" i="3"/>
  <c r="K4785" i="3"/>
  <c r="K4755" i="3"/>
  <c r="K4762" i="3"/>
  <c r="K4831" i="3"/>
  <c r="K4837" i="3"/>
  <c r="K4832" i="3"/>
  <c r="K4807" i="3"/>
  <c r="K4805" i="3"/>
  <c r="K4806" i="3"/>
  <c r="K4804" i="3"/>
  <c r="K4826" i="3"/>
  <c r="K4827" i="3"/>
  <c r="K4813" i="3"/>
  <c r="K4834" i="3"/>
  <c r="K4835" i="3"/>
  <c r="K4836" i="3"/>
  <c r="K4814" i="3"/>
  <c r="K4756" i="3"/>
  <c r="K4753" i="3"/>
  <c r="K4771" i="3"/>
  <c r="K4800" i="3"/>
  <c r="K4801" i="3"/>
  <c r="K4802" i="3"/>
  <c r="K4803" i="3"/>
  <c r="K4760" i="3"/>
  <c r="K4757" i="3"/>
  <c r="K4758" i="3"/>
  <c r="K4745" i="3"/>
  <c r="K4746" i="3"/>
  <c r="K4747" i="3"/>
  <c r="K4770" i="3"/>
  <c r="K4784" i="3"/>
  <c r="K4748" i="3"/>
  <c r="K4778" i="3"/>
  <c r="K4759" i="3"/>
  <c r="K4749" i="3"/>
  <c r="K4772" i="3"/>
  <c r="K4783" i="3"/>
  <c r="K4740" i="3"/>
  <c r="K4750" i="3"/>
  <c r="K4741" i="3"/>
  <c r="K4838" i="3"/>
  <c r="K4796" i="3"/>
  <c r="K4751" i="3"/>
  <c r="K4839" i="3"/>
  <c r="K4774" i="3"/>
  <c r="N4595" i="3"/>
  <c r="O4608" i="3"/>
  <c r="O566" i="4"/>
  <c r="O565" i="4"/>
  <c r="O564" i="4"/>
  <c r="K4693" i="3"/>
  <c r="K4638" i="3"/>
  <c r="K4698" i="3"/>
  <c r="K4699" i="3"/>
  <c r="K4685" i="3"/>
  <c r="K4721" i="3"/>
  <c r="J4621" i="3"/>
  <c r="K4621" i="3" s="1"/>
  <c r="K4625" i="3"/>
  <c r="K4730" i="3"/>
  <c r="K4729" i="3"/>
  <c r="J4614" i="3"/>
  <c r="K4610" i="3"/>
  <c r="K4609" i="3"/>
  <c r="K4655" i="3"/>
  <c r="K4703" i="3"/>
  <c r="K4675" i="3"/>
  <c r="K4689" i="3"/>
  <c r="K4662" i="3"/>
  <c r="K4658" i="3"/>
  <c r="K4705" i="3"/>
  <c r="K4715" i="3"/>
  <c r="K4678" i="3"/>
  <c r="K4719" i="3"/>
  <c r="K4734" i="3"/>
  <c r="K4723" i="3"/>
  <c r="K4727" i="3"/>
  <c r="K4619" i="3"/>
  <c r="K4590" i="3"/>
  <c r="K4661" i="3"/>
  <c r="K4648" i="3"/>
  <c r="K4650" i="3"/>
  <c r="K4623" i="3"/>
  <c r="J4633" i="3"/>
  <c r="K4633" i="3" s="1"/>
  <c r="K4599" i="3"/>
  <c r="K4695" i="3"/>
  <c r="K4628" i="3"/>
  <c r="K4639" i="3"/>
  <c r="K4694" i="3"/>
  <c r="K4692" i="3"/>
  <c r="K4691" i="3"/>
  <c r="K4690" i="3"/>
  <c r="K4680" i="3"/>
  <c r="K4683" i="3"/>
  <c r="K4682" i="3"/>
  <c r="K4697" i="3"/>
  <c r="K4684" i="3"/>
  <c r="K4679" i="3"/>
  <c r="K4688" i="3"/>
  <c r="K4687" i="3"/>
  <c r="K4686" i="3"/>
  <c r="K4674" i="3"/>
  <c r="K4596" i="3"/>
  <c r="K4624" i="3"/>
  <c r="K4636" i="3"/>
  <c r="K4594" i="3"/>
  <c r="K4620" i="3"/>
  <c r="K4629" i="3"/>
  <c r="K4635" i="3"/>
  <c r="K4617" i="3"/>
  <c r="K4615" i="3"/>
  <c r="K4667" i="3"/>
  <c r="K4728" i="3"/>
  <c r="K4670" i="3"/>
  <c r="K4669" i="3"/>
  <c r="K4668" i="3"/>
  <c r="K4626" i="3"/>
  <c r="K4614" i="3"/>
  <c r="K4611" i="3"/>
  <c r="K4616" i="3"/>
  <c r="K4592" i="3"/>
  <c r="K4627" i="3"/>
  <c r="K4731" i="3"/>
  <c r="K4706" i="3"/>
  <c r="K4707" i="3"/>
  <c r="K4710" i="3"/>
  <c r="K4673" i="3"/>
  <c r="K4702" i="3"/>
  <c r="K4732" i="3"/>
  <c r="K4643" i="3"/>
  <c r="K4711" i="3"/>
  <c r="K4722" i="3"/>
  <c r="K4676" i="3"/>
  <c r="K4704" i="3"/>
  <c r="K4677" i="3"/>
  <c r="K4672" i="3"/>
  <c r="K4671" i="3"/>
  <c r="K4663" i="3"/>
  <c r="K4603" i="3"/>
  <c r="K4659" i="3"/>
  <c r="K4657" i="3"/>
  <c r="K4656" i="3"/>
  <c r="K4642" i="3"/>
  <c r="K4712" i="3"/>
  <c r="K4713" i="3"/>
  <c r="K4714" i="3"/>
  <c r="K4716" i="3"/>
  <c r="K4717" i="3"/>
  <c r="K4644" i="3"/>
  <c r="K4681" i="3"/>
  <c r="K4701" i="3"/>
  <c r="K4718" i="3"/>
  <c r="K4720" i="3"/>
  <c r="K4709" i="3"/>
  <c r="K4733" i="3"/>
  <c r="K4735" i="3"/>
  <c r="K4708" i="3"/>
  <c r="K4660" i="3"/>
  <c r="K4724" i="3"/>
  <c r="K4725" i="3"/>
  <c r="K4726" i="3"/>
  <c r="K4607" i="3"/>
  <c r="K4591" i="3"/>
  <c r="K4654" i="3"/>
  <c r="K4605" i="3"/>
  <c r="K4601" i="3"/>
  <c r="K4602" i="3"/>
  <c r="K4593" i="3"/>
  <c r="K4637" i="3"/>
  <c r="K4664" i="3"/>
  <c r="K4666" i="3"/>
  <c r="K4665" i="3"/>
  <c r="K4649" i="3"/>
  <c r="K4647" i="3"/>
  <c r="K4651" i="3"/>
  <c r="K4652" i="3"/>
  <c r="K4600" i="3"/>
  <c r="K4622" i="3"/>
  <c r="K4634" i="3"/>
  <c r="K4606" i="3"/>
  <c r="K4618" i="3"/>
  <c r="K4604" i="3"/>
  <c r="K4613" i="3"/>
  <c r="K4653" i="3"/>
  <c r="K4612" i="3"/>
  <c r="K4598" i="3"/>
  <c r="K4595" i="3"/>
  <c r="K4608" i="3"/>
  <c r="K4696" i="3"/>
  <c r="K4630" i="3"/>
  <c r="J153" i="5"/>
  <c r="K153" i="5" s="1"/>
  <c r="Q561" i="4" s="1"/>
  <c r="R561" i="4" s="1"/>
  <c r="H153" i="5"/>
  <c r="O561" i="4"/>
  <c r="O560" i="4"/>
  <c r="O559" i="4"/>
  <c r="O558" i="4"/>
  <c r="K4585" i="3"/>
  <c r="K4584" i="3"/>
  <c r="K4576" i="3"/>
  <c r="K4575" i="3"/>
  <c r="K4574" i="3"/>
  <c r="K4577" i="3"/>
  <c r="K4578" i="3"/>
  <c r="K4580" i="3"/>
  <c r="K4579" i="3"/>
  <c r="K4582" i="3"/>
  <c r="K4581" i="3"/>
  <c r="K4572" i="3"/>
  <c r="K4571" i="3"/>
  <c r="K4570" i="3"/>
  <c r="K4569" i="3"/>
  <c r="K4558" i="3"/>
  <c r="K4564" i="3"/>
  <c r="K4559" i="3"/>
  <c r="K4560" i="3"/>
  <c r="K4563" i="3"/>
  <c r="K4561" i="3"/>
  <c r="K4562" i="3"/>
  <c r="K4566" i="3"/>
  <c r="K4565" i="3"/>
  <c r="K4540" i="3"/>
  <c r="K4539" i="3"/>
  <c r="J4538" i="3"/>
  <c r="K4538" i="3" s="1"/>
  <c r="K4541" i="3"/>
  <c r="K4537" i="3"/>
  <c r="K4549" i="3"/>
  <c r="K4545" i="3"/>
  <c r="K4544" i="3"/>
  <c r="K4543" i="3"/>
  <c r="K4536" i="3"/>
  <c r="K4542" i="3"/>
  <c r="K4552" i="3"/>
  <c r="K4548" i="3"/>
  <c r="J4554" i="3"/>
  <c r="K4554" i="3" s="1"/>
  <c r="J4547" i="3"/>
  <c r="K4547" i="3" s="1"/>
  <c r="K4555" i="3"/>
  <c r="K4551" i="3"/>
  <c r="K4550" i="3"/>
  <c r="K4546" i="3"/>
  <c r="K4556" i="3"/>
  <c r="K4553" i="3"/>
  <c r="K4534" i="3"/>
  <c r="J4533" i="3"/>
  <c r="K4533" i="3" s="1"/>
  <c r="Q555" i="4"/>
  <c r="R555" i="4" s="1"/>
  <c r="R553" i="4"/>
  <c r="O555" i="4"/>
  <c r="O554" i="4"/>
  <c r="O553" i="4"/>
  <c r="O552" i="4"/>
  <c r="O551" i="4"/>
  <c r="K4514" i="3"/>
  <c r="K4517" i="3"/>
  <c r="K4512" i="3"/>
  <c r="K4446" i="3"/>
  <c r="J4443" i="3"/>
  <c r="K4443" i="3" s="1"/>
  <c r="K4445" i="3"/>
  <c r="K4441" i="3"/>
  <c r="K4525" i="3"/>
  <c r="K4527" i="3"/>
  <c r="K4437" i="3"/>
  <c r="J4442" i="3"/>
  <c r="K4442" i="3" s="1"/>
  <c r="K4477" i="3"/>
  <c r="J4463" i="3"/>
  <c r="K4463" i="3" s="1"/>
  <c r="K4464" i="3"/>
  <c r="K4428" i="3"/>
  <c r="K4506" i="3"/>
  <c r="K4469" i="3"/>
  <c r="K4492" i="3"/>
  <c r="K4496" i="3"/>
  <c r="K4499" i="3"/>
  <c r="K4500" i="3"/>
  <c r="J4425" i="3"/>
  <c r="K4425" i="3" s="1"/>
  <c r="K4498" i="3"/>
  <c r="K4473" i="3"/>
  <c r="J4455" i="3"/>
  <c r="K4455" i="3" s="1"/>
  <c r="K4457" i="3"/>
  <c r="K4456" i="3"/>
  <c r="K4429" i="3"/>
  <c r="K4481" i="3"/>
  <c r="K4519" i="3"/>
  <c r="K4520" i="3"/>
  <c r="K4513" i="3"/>
  <c r="K4515" i="3"/>
  <c r="K4521" i="3"/>
  <c r="K4516" i="3"/>
  <c r="K4451" i="3"/>
  <c r="K4450" i="3"/>
  <c r="K4449" i="3"/>
  <c r="K4447" i="3"/>
  <c r="K4448" i="3"/>
  <c r="K4510" i="3"/>
  <c r="K4444" i="3"/>
  <c r="K4432" i="3"/>
  <c r="K4431" i="3"/>
  <c r="K4460" i="3"/>
  <c r="K4461" i="3"/>
  <c r="K4524" i="3"/>
  <c r="K4526" i="3"/>
  <c r="K4528" i="3"/>
  <c r="K4476" i="3"/>
  <c r="K4511" i="3"/>
  <c r="K4438" i="3"/>
  <c r="K4439" i="3"/>
  <c r="K4478" i="3"/>
  <c r="K4459" i="3"/>
  <c r="K4462" i="3"/>
  <c r="K4467" i="3"/>
  <c r="K4468" i="3"/>
  <c r="K4509" i="3"/>
  <c r="K4504" i="3"/>
  <c r="K4505" i="3"/>
  <c r="K4507" i="3"/>
  <c r="K4440" i="3"/>
  <c r="K4466" i="3"/>
  <c r="K4465" i="3"/>
  <c r="K4491" i="3"/>
  <c r="K4501" i="3"/>
  <c r="K4493" i="3"/>
  <c r="K4494" i="3"/>
  <c r="K4495" i="3"/>
  <c r="K4427" i="3"/>
  <c r="K4484" i="3"/>
  <c r="K4485" i="3"/>
  <c r="K4486" i="3"/>
  <c r="K4487" i="3"/>
  <c r="K4488" i="3"/>
  <c r="K4458" i="3"/>
  <c r="K4497" i="3"/>
  <c r="K4502" i="3"/>
  <c r="K4503" i="3"/>
  <c r="K4472" i="3"/>
  <c r="K4474" i="3"/>
  <c r="K4436" i="3"/>
  <c r="K4430" i="3"/>
  <c r="K4489" i="3"/>
  <c r="K4490" i="3"/>
  <c r="K4426" i="3"/>
  <c r="K4508" i="3"/>
  <c r="K4435" i="3"/>
  <c r="K4452" i="3"/>
  <c r="K4479" i="3"/>
  <c r="K4480" i="3"/>
  <c r="K4518" i="3"/>
  <c r="J181" i="5"/>
  <c r="K181" i="5" s="1"/>
  <c r="Q545" i="4" s="1"/>
  <c r="R545" i="4" s="1"/>
  <c r="J180" i="5"/>
  <c r="K180" i="5" s="1"/>
  <c r="Q544" i="4" s="1"/>
  <c r="R544" i="4" s="1"/>
  <c r="D207" i="1"/>
  <c r="F207" i="1" s="1"/>
  <c r="N4305" i="3"/>
  <c r="O547" i="4"/>
  <c r="O546" i="4"/>
  <c r="O545" i="4"/>
  <c r="O544" i="4"/>
  <c r="O543" i="4"/>
  <c r="O542" i="4"/>
  <c r="J4309" i="3"/>
  <c r="K4309" i="3" s="1"/>
  <c r="J4311" i="3"/>
  <c r="K4311" i="3" s="1"/>
  <c r="J4315" i="3"/>
  <c r="K4316" i="3"/>
  <c r="K4319" i="3"/>
  <c r="K4320" i="3"/>
  <c r="K4323" i="3"/>
  <c r="K4324" i="3"/>
  <c r="J4328" i="3"/>
  <c r="K4328" i="3" s="1"/>
  <c r="J4331" i="3"/>
  <c r="K4331" i="3" s="1"/>
  <c r="K4332" i="3"/>
  <c r="K4335" i="3"/>
  <c r="K4336" i="3"/>
  <c r="K4339" i="3"/>
  <c r="K4340" i="3"/>
  <c r="K4344" i="3"/>
  <c r="K4350" i="3"/>
  <c r="J4351" i="3"/>
  <c r="K4351" i="3" s="1"/>
  <c r="K4355" i="3"/>
  <c r="K4356" i="3"/>
  <c r="K4360" i="3"/>
  <c r="K4363" i="3"/>
  <c r="K4367" i="3"/>
  <c r="K4371" i="3"/>
  <c r="K4374" i="3"/>
  <c r="K4375" i="3"/>
  <c r="K4378" i="3"/>
  <c r="K4379" i="3"/>
  <c r="K4383" i="3"/>
  <c r="K4387" i="3"/>
  <c r="K4390" i="3"/>
  <c r="K4391" i="3"/>
  <c r="K4394" i="3"/>
  <c r="K4395" i="3"/>
  <c r="K4399" i="3"/>
  <c r="K4403" i="3"/>
  <c r="K4406" i="3"/>
  <c r="K4409" i="3"/>
  <c r="K4412" i="3"/>
  <c r="K4413" i="3"/>
  <c r="K4417" i="3"/>
  <c r="K4421" i="3"/>
  <c r="K4307" i="3"/>
  <c r="K4310" i="3"/>
  <c r="K4312" i="3"/>
  <c r="K4306" i="3"/>
  <c r="K4315" i="3"/>
  <c r="K4317" i="3"/>
  <c r="K4318" i="3"/>
  <c r="K4321" i="3"/>
  <c r="K4322" i="3"/>
  <c r="K4325" i="3"/>
  <c r="K4326" i="3"/>
  <c r="K4327" i="3"/>
  <c r="K4329" i="3"/>
  <c r="K4330" i="3"/>
  <c r="K4333" i="3"/>
  <c r="K4334" i="3"/>
  <c r="K4337" i="3"/>
  <c r="K4338" i="3"/>
  <c r="K4341" i="3"/>
  <c r="K4342" i="3"/>
  <c r="K4343" i="3"/>
  <c r="K4347" i="3"/>
  <c r="K4348" i="3"/>
  <c r="K4349" i="3"/>
  <c r="K4352" i="3"/>
  <c r="K4357" i="3"/>
  <c r="K4359" i="3"/>
  <c r="K4364" i="3"/>
  <c r="K4365" i="3"/>
  <c r="K4366" i="3"/>
  <c r="K4368" i="3"/>
  <c r="K4369" i="3"/>
  <c r="K4370" i="3"/>
  <c r="K4372" i="3"/>
  <c r="K4373" i="3"/>
  <c r="K4376" i="3"/>
  <c r="K4377" i="3"/>
  <c r="K4380" i="3"/>
  <c r="K4381" i="3"/>
  <c r="K4382" i="3"/>
  <c r="K4384" i="3"/>
  <c r="K4385" i="3"/>
  <c r="K4386" i="3"/>
  <c r="K4388" i="3"/>
  <c r="K4389" i="3"/>
  <c r="K4392" i="3"/>
  <c r="K4393" i="3"/>
  <c r="K4396" i="3"/>
  <c r="K4397" i="3"/>
  <c r="K4398" i="3"/>
  <c r="K4400" i="3"/>
  <c r="K4401" i="3"/>
  <c r="K4402" i="3"/>
  <c r="K4404" i="3"/>
  <c r="K4405" i="3"/>
  <c r="K4410" i="3"/>
  <c r="K4411" i="3"/>
  <c r="K4414" i="3"/>
  <c r="K4415" i="3"/>
  <c r="K4416" i="3"/>
  <c r="K4418" i="3"/>
  <c r="K4419" i="3"/>
  <c r="K4420" i="3"/>
  <c r="K4358" i="3"/>
  <c r="K4305" i="3"/>
  <c r="J42" i="5"/>
  <c r="K42" i="5" s="1"/>
  <c r="O538" i="4"/>
  <c r="O537" i="4"/>
  <c r="O536" i="4"/>
  <c r="O535" i="4"/>
  <c r="O534" i="4"/>
  <c r="J4180" i="3"/>
  <c r="K4180" i="3" s="1"/>
  <c r="J4199" i="3"/>
  <c r="K4199" i="3" s="1"/>
  <c r="J4209" i="3"/>
  <c r="K4209" i="3" s="1"/>
  <c r="J4183" i="3"/>
  <c r="K4183" i="3" s="1"/>
  <c r="J4206" i="3"/>
  <c r="K4206" i="3" s="1"/>
  <c r="K4286" i="3"/>
  <c r="K4290" i="3"/>
  <c r="K4291" i="3"/>
  <c r="K4281" i="3"/>
  <c r="K4278" i="3"/>
  <c r="K4289" i="3"/>
  <c r="K4280" i="3"/>
  <c r="K4279" i="3"/>
  <c r="K4277" i="3"/>
  <c r="K4284" i="3"/>
  <c r="K4282" i="3"/>
  <c r="K4276" i="3"/>
  <c r="K4267" i="3"/>
  <c r="K4266" i="3"/>
  <c r="K4288" i="3"/>
  <c r="K4287" i="3"/>
  <c r="K4285" i="3"/>
  <c r="K4265" i="3"/>
  <c r="K4283" i="3"/>
  <c r="K4202" i="3"/>
  <c r="K4264" i="3"/>
  <c r="K4263" i="3"/>
  <c r="K4262" i="3"/>
  <c r="K4256" i="3"/>
  <c r="K4297" i="3"/>
  <c r="K4261" i="3"/>
  <c r="K4195" i="3"/>
  <c r="K4191" i="3"/>
  <c r="K4254" i="3"/>
  <c r="K4253" i="3"/>
  <c r="K4260" i="3"/>
  <c r="K4259" i="3"/>
  <c r="K4258" i="3"/>
  <c r="K4257" i="3"/>
  <c r="K4252" i="3"/>
  <c r="K4251" i="3"/>
  <c r="K4275" i="3"/>
  <c r="K4250" i="3"/>
  <c r="K4298" i="3"/>
  <c r="K4200" i="3"/>
  <c r="K4246" i="3"/>
  <c r="K4201" i="3"/>
  <c r="K4192" i="3"/>
  <c r="K4193" i="3"/>
  <c r="K4197" i="3"/>
  <c r="K4198" i="3"/>
  <c r="K4189" i="3"/>
  <c r="K4248" i="3"/>
  <c r="K4249" i="3"/>
  <c r="K4243" i="3"/>
  <c r="K4247" i="3"/>
  <c r="K4242" i="3"/>
  <c r="K4190" i="3"/>
  <c r="K4194" i="3"/>
  <c r="K4210" i="3"/>
  <c r="K4240" i="3"/>
  <c r="K4196" i="3"/>
  <c r="K4274" i="3"/>
  <c r="K4273" i="3"/>
  <c r="K4272" i="3"/>
  <c r="K4271" i="3"/>
  <c r="K4270" i="3"/>
  <c r="K4269" i="3"/>
  <c r="K4268" i="3"/>
  <c r="K4236" i="3"/>
  <c r="K4207" i="3"/>
  <c r="K4232" i="3"/>
  <c r="K4208" i="3"/>
  <c r="K4235" i="3"/>
  <c r="K4234" i="3"/>
  <c r="K4233" i="3"/>
  <c r="K4184" i="3"/>
  <c r="K4294" i="3"/>
  <c r="K4295" i="3"/>
  <c r="K4296" i="3"/>
  <c r="K4231" i="3"/>
  <c r="K4188" i="3"/>
  <c r="K4186" i="3"/>
  <c r="K4187" i="3"/>
  <c r="K4178" i="3"/>
  <c r="K4185" i="3"/>
  <c r="K4225" i="3"/>
  <c r="K4224" i="3"/>
  <c r="K4230" i="3"/>
  <c r="K4205" i="3"/>
  <c r="K4179" i="3"/>
  <c r="K4241" i="3"/>
  <c r="K4229" i="3"/>
  <c r="K4255" i="3"/>
  <c r="K4244" i="3"/>
  <c r="K4245" i="3"/>
  <c r="K4239" i="3"/>
  <c r="K4228" i="3"/>
  <c r="K4227" i="3"/>
  <c r="K4226" i="3"/>
  <c r="K4238" i="3"/>
  <c r="K4237" i="3"/>
  <c r="K4299" i="3"/>
  <c r="O4104" i="3"/>
  <c r="R531" i="4"/>
  <c r="O531" i="4"/>
  <c r="O530" i="4"/>
  <c r="O529" i="4"/>
  <c r="O528" i="4"/>
  <c r="O527" i="4"/>
  <c r="K4134" i="3"/>
  <c r="K4165" i="3"/>
  <c r="K4166" i="3"/>
  <c r="K4169" i="3"/>
  <c r="K4126" i="3"/>
  <c r="K4122" i="3"/>
  <c r="K4123" i="3"/>
  <c r="K4118" i="3"/>
  <c r="K4161" i="3"/>
  <c r="K4120" i="3"/>
  <c r="K4121" i="3"/>
  <c r="K4139" i="3"/>
  <c r="K4140" i="3"/>
  <c r="K4115" i="3"/>
  <c r="K4113" i="3"/>
  <c r="K4117" i="3"/>
  <c r="J4116" i="3"/>
  <c r="K4116" i="3" s="1"/>
  <c r="K4158" i="3"/>
  <c r="K4155" i="3"/>
  <c r="K4156" i="3"/>
  <c r="K4157" i="3"/>
  <c r="J4107" i="3"/>
  <c r="K4107" i="3" s="1"/>
  <c r="K4105" i="3"/>
  <c r="K4110" i="3"/>
  <c r="K4131" i="3"/>
  <c r="K4096" i="3"/>
  <c r="J4111" i="3"/>
  <c r="K4111" i="3" s="1"/>
  <c r="K4148" i="3"/>
  <c r="K4149" i="3"/>
  <c r="K4150" i="3"/>
  <c r="J4106" i="3"/>
  <c r="K4106" i="3" s="1"/>
  <c r="J4108" i="3"/>
  <c r="K4108" i="3" s="1"/>
  <c r="K4103" i="3"/>
  <c r="K4174" i="3"/>
  <c r="K4104" i="3"/>
  <c r="K4143" i="3"/>
  <c r="K4127" i="3"/>
  <c r="K4128" i="3"/>
  <c r="K4135" i="3"/>
  <c r="K4164" i="3"/>
  <c r="K4170" i="3"/>
  <c r="K4133" i="3"/>
  <c r="K4136" i="3"/>
  <c r="K4124" i="3"/>
  <c r="K4172" i="3"/>
  <c r="K4163" i="3"/>
  <c r="K4160" i="3"/>
  <c r="K4162" i="3"/>
  <c r="K4141" i="3"/>
  <c r="K4142" i="3"/>
  <c r="K4099" i="3"/>
  <c r="K4114" i="3"/>
  <c r="K4119" i="3"/>
  <c r="K4153" i="3"/>
  <c r="K4154" i="3"/>
  <c r="K4097" i="3"/>
  <c r="K4125" i="3"/>
  <c r="K4152" i="3"/>
  <c r="K4132" i="3"/>
  <c r="K4109" i="3"/>
  <c r="K4102" i="3"/>
  <c r="K4147" i="3"/>
  <c r="K4112" i="3"/>
  <c r="K4151" i="3"/>
  <c r="K4095" i="3"/>
  <c r="K4171" i="3"/>
  <c r="K4144" i="3"/>
  <c r="K4167" i="3"/>
  <c r="K4159" i="3"/>
  <c r="K4168" i="3"/>
  <c r="P3963" i="3"/>
  <c r="O524" i="4"/>
  <c r="O523" i="4"/>
  <c r="O521" i="4"/>
  <c r="O520" i="4"/>
  <c r="O522" i="4"/>
  <c r="J3992" i="3"/>
  <c r="K3992" i="3" s="1"/>
  <c r="J3989" i="3"/>
  <c r="K3989" i="3" s="1"/>
  <c r="J3998" i="3"/>
  <c r="K3998" i="3" s="1"/>
  <c r="J3972" i="3"/>
  <c r="K3972" i="3" s="1"/>
  <c r="J3963" i="3"/>
  <c r="K3963" i="3" s="1"/>
  <c r="K4009" i="3"/>
  <c r="K4007" i="3"/>
  <c r="K4055" i="3"/>
  <c r="K3995" i="3"/>
  <c r="K3990" i="3"/>
  <c r="K3987" i="3"/>
  <c r="K4082" i="3"/>
  <c r="K3988" i="3"/>
  <c r="K4062" i="3"/>
  <c r="K4063" i="3"/>
  <c r="K3991" i="3"/>
  <c r="K4006" i="3"/>
  <c r="K3985" i="3"/>
  <c r="K4052" i="3"/>
  <c r="K4056" i="3"/>
  <c r="K4079" i="3"/>
  <c r="K4080" i="3"/>
  <c r="K3986" i="3"/>
  <c r="K3982" i="3"/>
  <c r="K4002" i="3"/>
  <c r="K4003" i="3"/>
  <c r="K3980" i="3"/>
  <c r="K3983" i="3"/>
  <c r="K4005" i="3"/>
  <c r="K3984" i="3"/>
  <c r="K4039" i="3"/>
  <c r="K4083" i="3"/>
  <c r="K4081" i="3"/>
  <c r="K4012" i="3"/>
  <c r="K4013" i="3"/>
  <c r="K3993" i="3"/>
  <c r="K4004" i="3"/>
  <c r="K3979" i="3"/>
  <c r="K3967" i="3"/>
  <c r="K3969" i="3"/>
  <c r="K4085" i="3"/>
  <c r="K4070" i="3"/>
  <c r="K4071" i="3"/>
  <c r="K4072" i="3"/>
  <c r="K4029" i="3"/>
  <c r="K4027" i="3"/>
  <c r="K4028" i="3"/>
  <c r="K4084" i="3"/>
  <c r="K4089" i="3"/>
  <c r="K4086" i="3"/>
  <c r="K4087" i="3"/>
  <c r="K4088" i="3"/>
  <c r="K4040" i="3"/>
  <c r="K4054" i="3"/>
  <c r="K4032" i="3"/>
  <c r="K4033" i="3"/>
  <c r="K4034" i="3"/>
  <c r="K4051" i="3"/>
  <c r="K4035" i="3"/>
  <c r="K4017" i="3"/>
  <c r="K4073" i="3"/>
  <c r="K3999" i="3"/>
  <c r="K3981" i="3"/>
  <c r="K4045" i="3"/>
  <c r="K4030" i="3"/>
  <c r="K4031" i="3"/>
  <c r="K4068" i="3"/>
  <c r="K4057" i="3"/>
  <c r="K4058" i="3"/>
  <c r="K4059" i="3"/>
  <c r="K4060" i="3"/>
  <c r="K4018" i="3"/>
  <c r="K4019" i="3"/>
  <c r="K4044" i="3"/>
  <c r="K4036" i="3"/>
  <c r="K4020" i="3"/>
  <c r="K4046" i="3"/>
  <c r="K4047" i="3"/>
  <c r="K4048" i="3"/>
  <c r="K4043" i="3"/>
  <c r="K4008" i="3"/>
  <c r="K3977" i="3"/>
  <c r="K3976" i="3"/>
  <c r="K4074" i="3"/>
  <c r="K4075" i="3"/>
  <c r="K4076" i="3"/>
  <c r="K3973" i="3"/>
  <c r="K3974" i="3"/>
  <c r="K3975" i="3"/>
  <c r="K3978" i="3"/>
  <c r="K4000" i="3"/>
  <c r="K4049" i="3"/>
  <c r="K4050" i="3"/>
  <c r="K4014" i="3"/>
  <c r="K4015" i="3"/>
  <c r="K4016" i="3"/>
  <c r="K4037" i="3"/>
  <c r="K4038" i="3"/>
  <c r="K4001" i="3"/>
  <c r="K3966" i="3"/>
  <c r="K4069" i="3"/>
  <c r="K4067" i="3"/>
  <c r="K4053" i="3"/>
  <c r="K4041" i="3"/>
  <c r="K4021" i="3"/>
  <c r="K4022" i="3"/>
  <c r="K4023" i="3"/>
  <c r="K4024" i="3"/>
  <c r="K4025" i="3"/>
  <c r="K4042" i="3"/>
  <c r="K4064" i="3"/>
  <c r="K4077" i="3"/>
  <c r="K4026" i="3"/>
  <c r="K4061" i="3"/>
  <c r="K4078" i="3"/>
  <c r="K3994" i="3"/>
  <c r="Q516" i="4"/>
  <c r="R516" i="4" s="1"/>
  <c r="Q511" i="4"/>
  <c r="R511" i="4" s="1"/>
  <c r="O515" i="4"/>
  <c r="O513" i="4"/>
  <c r="O516" i="4"/>
  <c r="O517" i="4"/>
  <c r="O512" i="4"/>
  <c r="O509" i="4"/>
  <c r="O511" i="4"/>
  <c r="O508" i="4"/>
  <c r="O514" i="4"/>
  <c r="O510" i="4"/>
  <c r="O506" i="4"/>
  <c r="O507" i="4"/>
  <c r="J3910" i="3"/>
  <c r="K3910" i="3" s="1"/>
  <c r="J3937" i="3"/>
  <c r="K3937" i="3" s="1"/>
  <c r="K3953" i="3"/>
  <c r="K3956" i="3"/>
  <c r="K3957" i="3"/>
  <c r="K3907" i="3"/>
  <c r="J3911" i="3"/>
  <c r="K3911" i="3" s="1"/>
  <c r="K3889" i="3"/>
  <c r="K3892" i="3"/>
  <c r="J3912" i="3"/>
  <c r="K3912" i="3" s="1"/>
  <c r="K3926" i="3"/>
  <c r="K3893" i="3"/>
  <c r="J3894" i="3"/>
  <c r="K3894" i="3" s="1"/>
  <c r="K3944" i="3"/>
  <c r="K3945" i="3"/>
  <c r="K3925" i="3"/>
  <c r="J3903" i="3"/>
  <c r="K3903" i="3" s="1"/>
  <c r="J3905" i="3"/>
  <c r="K3905" i="3" s="1"/>
  <c r="J3922" i="3"/>
  <c r="K3922" i="3" s="1"/>
  <c r="K3885" i="3"/>
  <c r="J3888" i="3"/>
  <c r="K3888" i="3" s="1"/>
  <c r="J3904" i="3"/>
  <c r="K3904" i="3" s="1"/>
  <c r="K3921" i="3"/>
  <c r="K3933" i="3"/>
  <c r="K3901" i="3"/>
  <c r="K3929" i="3"/>
  <c r="K3941" i="3"/>
  <c r="J3900" i="3"/>
  <c r="K3900" i="3" s="1"/>
  <c r="K3899" i="3"/>
  <c r="K3914" i="3"/>
  <c r="K3918" i="3"/>
  <c r="J3878" i="3"/>
  <c r="K3878" i="3" s="1"/>
  <c r="K3935" i="3"/>
  <c r="K3950" i="3"/>
  <c r="K3951" i="3"/>
  <c r="K3952" i="3"/>
  <c r="K3896" i="3"/>
  <c r="K3936" i="3"/>
  <c r="K3954" i="3"/>
  <c r="K3955" i="3"/>
  <c r="K3958" i="3"/>
  <c r="K3938" i="3"/>
  <c r="K3906" i="3"/>
  <c r="K3908" i="3"/>
  <c r="K3909" i="3"/>
  <c r="K3895" i="3"/>
  <c r="K3890" i="3"/>
  <c r="K3891" i="3"/>
  <c r="K3930" i="3"/>
  <c r="K3943" i="3"/>
  <c r="K3927" i="3"/>
  <c r="K3923" i="3"/>
  <c r="K3924" i="3"/>
  <c r="K3946" i="3"/>
  <c r="K3947" i="3"/>
  <c r="K3931" i="3"/>
  <c r="K3932" i="3"/>
  <c r="K3886" i="3"/>
  <c r="K3887" i="3"/>
  <c r="K3948" i="3"/>
  <c r="K3928" i="3"/>
  <c r="K3884" i="3"/>
  <c r="K3882" i="3"/>
  <c r="K3883" i="3"/>
  <c r="K3902" i="3"/>
  <c r="K3879" i="3"/>
  <c r="K3942" i="3"/>
  <c r="K3915" i="3"/>
  <c r="K3916" i="3"/>
  <c r="K3917" i="3"/>
  <c r="K3881" i="3"/>
  <c r="K3934" i="3"/>
  <c r="K3949" i="3"/>
  <c r="N3773" i="3"/>
  <c r="N3785" i="3"/>
  <c r="O502" i="4"/>
  <c r="O501" i="4"/>
  <c r="O500" i="4"/>
  <c r="K3862" i="3"/>
  <c r="J3805" i="3"/>
  <c r="K3805" i="3" s="1"/>
  <c r="K3866" i="3"/>
  <c r="K3851" i="3"/>
  <c r="K3853" i="3"/>
  <c r="K3855" i="3"/>
  <c r="K3788" i="3"/>
  <c r="J3803" i="3"/>
  <c r="K3803" i="3" s="1"/>
  <c r="K3794" i="3"/>
  <c r="K3797" i="3"/>
  <c r="K3807" i="3"/>
  <c r="J3773" i="3"/>
  <c r="K3773" i="3" s="1"/>
  <c r="K3802" i="3"/>
  <c r="K3820" i="3"/>
  <c r="K3822" i="3"/>
  <c r="K3834" i="3"/>
  <c r="K3859" i="3"/>
  <c r="K3842" i="3"/>
  <c r="K3774" i="3"/>
  <c r="K3840" i="3"/>
  <c r="K3847" i="3"/>
  <c r="K3829" i="3"/>
  <c r="K3833" i="3"/>
  <c r="K3838" i="3"/>
  <c r="K3816" i="3"/>
  <c r="K3787" i="3"/>
  <c r="K3770" i="3"/>
  <c r="K3869" i="3"/>
  <c r="K3870" i="3"/>
  <c r="K3772" i="3"/>
  <c r="K3861" i="3"/>
  <c r="K3848" i="3"/>
  <c r="K3849" i="3"/>
  <c r="K3850" i="3"/>
  <c r="K3852" i="3"/>
  <c r="K3854" i="3"/>
  <c r="K3856" i="3"/>
  <c r="K3857" i="3"/>
  <c r="K3776" i="3"/>
  <c r="K3791" i="3"/>
  <c r="K3792" i="3"/>
  <c r="K3804" i="3"/>
  <c r="K3786" i="3"/>
  <c r="K3783" i="3"/>
  <c r="K3789" i="3"/>
  <c r="K3799" i="3"/>
  <c r="K3800" i="3"/>
  <c r="K3779" i="3"/>
  <c r="K3780" i="3"/>
  <c r="K3801" i="3"/>
  <c r="K3790" i="3"/>
  <c r="K3826" i="3"/>
  <c r="K3782" i="3"/>
  <c r="K3819" i="3"/>
  <c r="K3821" i="3"/>
  <c r="K3858" i="3"/>
  <c r="K3823" i="3"/>
  <c r="K3824" i="3"/>
  <c r="K3778" i="3"/>
  <c r="K3867" i="3"/>
  <c r="K3863" i="3"/>
  <c r="K3810" i="3"/>
  <c r="K3811" i="3"/>
  <c r="K3812" i="3"/>
  <c r="K3843" i="3"/>
  <c r="K3844" i="3"/>
  <c r="K3798" i="3"/>
  <c r="K3775" i="3"/>
  <c r="K3860" i="3"/>
  <c r="K3839" i="3"/>
  <c r="K3841" i="3"/>
  <c r="K3845" i="3"/>
  <c r="K3846" i="3"/>
  <c r="K3796" i="3"/>
  <c r="K3827" i="3"/>
  <c r="K3828" i="3"/>
  <c r="K3830" i="3"/>
  <c r="K3831" i="3"/>
  <c r="K3832" i="3"/>
  <c r="K3835" i="3"/>
  <c r="K3836" i="3"/>
  <c r="K3837" i="3"/>
  <c r="K3815" i="3"/>
  <c r="K3785" i="3"/>
  <c r="K3784" i="3"/>
  <c r="K3781" i="3"/>
  <c r="K3825" i="3"/>
  <c r="K3868" i="3"/>
  <c r="K3808" i="3"/>
  <c r="K3871" i="3"/>
  <c r="K3809" i="3"/>
  <c r="K3793" i="3"/>
  <c r="J179" i="5"/>
  <c r="K179" i="5" s="1"/>
  <c r="Q496" i="4" s="1"/>
  <c r="R496" i="4" s="1"/>
  <c r="J178" i="5"/>
  <c r="K178" i="5" s="1"/>
  <c r="O3691" i="3"/>
  <c r="R492" i="4"/>
  <c r="O488" i="4"/>
  <c r="O489" i="4"/>
  <c r="O490" i="4"/>
  <c r="O491" i="4"/>
  <c r="O492" i="4"/>
  <c r="O493" i="4"/>
  <c r="O494" i="4"/>
  <c r="O495" i="4"/>
  <c r="O496" i="4"/>
  <c r="O497" i="4"/>
  <c r="J3678" i="3"/>
  <c r="K3678" i="3" s="1"/>
  <c r="J3679" i="3"/>
  <c r="K3679" i="3" s="1"/>
  <c r="J3701" i="3"/>
  <c r="K3701" i="3" s="1"/>
  <c r="J3706" i="3"/>
  <c r="K3706" i="3" s="1"/>
  <c r="J3704" i="3"/>
  <c r="K3704" i="3" s="1"/>
  <c r="J3710" i="3"/>
  <c r="K3710" i="3" s="1"/>
  <c r="J3675" i="3"/>
  <c r="K3675" i="3" s="1"/>
  <c r="J3692" i="3"/>
  <c r="K3692" i="3" s="1"/>
  <c r="J3676" i="3"/>
  <c r="K3676" i="3" s="1"/>
  <c r="J3711" i="3"/>
  <c r="K3711" i="3" s="1"/>
  <c r="K3707" i="3"/>
  <c r="K3708" i="3"/>
  <c r="K3759" i="3"/>
  <c r="K3758" i="3"/>
  <c r="K3749" i="3"/>
  <c r="K3764" i="3"/>
  <c r="K3763" i="3"/>
  <c r="K3762" i="3"/>
  <c r="K3686" i="3"/>
  <c r="K3720" i="3"/>
  <c r="K3721" i="3"/>
  <c r="K3722" i="3"/>
  <c r="K3723" i="3"/>
  <c r="K3765" i="3"/>
  <c r="K3712" i="3"/>
  <c r="K3702" i="3"/>
  <c r="K3757" i="3"/>
  <c r="K3756" i="3"/>
  <c r="K3755" i="3"/>
  <c r="K3754" i="3"/>
  <c r="K3753" i="3"/>
  <c r="K3752" i="3"/>
  <c r="K3748" i="3"/>
  <c r="K3718" i="3"/>
  <c r="K3705" i="3"/>
  <c r="K3684" i="3"/>
  <c r="K3703" i="3"/>
  <c r="K3677" i="3"/>
  <c r="K3743" i="3"/>
  <c r="K3742" i="3"/>
  <c r="K3741" i="3"/>
  <c r="K3740" i="3"/>
  <c r="K3739" i="3"/>
  <c r="K3738" i="3"/>
  <c r="K3737" i="3"/>
  <c r="K3736" i="3"/>
  <c r="K3685" i="3"/>
  <c r="K3761" i="3"/>
  <c r="K3760" i="3"/>
  <c r="K3700" i="3"/>
  <c r="K3747" i="3"/>
  <c r="K3746" i="3"/>
  <c r="K3735" i="3"/>
  <c r="K3734" i="3"/>
  <c r="K3733" i="3"/>
  <c r="K3732" i="3"/>
  <c r="K3731" i="3"/>
  <c r="K3751" i="3"/>
  <c r="K3730" i="3"/>
  <c r="K3750" i="3"/>
  <c r="K3729" i="3"/>
  <c r="K3728" i="3"/>
  <c r="K3726" i="3"/>
  <c r="K3716" i="3"/>
  <c r="K3709" i="3"/>
  <c r="K3717" i="3"/>
  <c r="K3699" i="3"/>
  <c r="K3744" i="3"/>
  <c r="K3745" i="3"/>
  <c r="K3696" i="3"/>
  <c r="K3693" i="3"/>
  <c r="K3683" i="3"/>
  <c r="K3694" i="3"/>
  <c r="K3715" i="3"/>
  <c r="K3688" i="3"/>
  <c r="K3766" i="3"/>
  <c r="K3698" i="3"/>
  <c r="K3697" i="3"/>
  <c r="K3695" i="3"/>
  <c r="K3689" i="3"/>
  <c r="K3690" i="3"/>
  <c r="K3724" i="3"/>
  <c r="K3691" i="3"/>
  <c r="K3727" i="3"/>
  <c r="Q621" i="4" l="1"/>
  <c r="R621" i="4" s="1"/>
  <c r="Q536" i="4"/>
  <c r="R536" i="4" s="1"/>
  <c r="Q552" i="4"/>
  <c r="R552" i="4" s="1"/>
  <c r="Q612" i="4"/>
  <c r="R612" i="4" s="1"/>
  <c r="Q572" i="4"/>
  <c r="R572" i="4" s="1"/>
  <c r="Q571" i="4"/>
  <c r="R571" i="4" s="1"/>
  <c r="M60" i="1"/>
  <c r="O477" i="4"/>
  <c r="O478" i="4"/>
  <c r="J177" i="5"/>
  <c r="K177" i="5" s="1"/>
  <c r="Q477" i="4" s="1"/>
  <c r="R477" i="4" s="1"/>
  <c r="O471" i="4"/>
  <c r="O472" i="4"/>
  <c r="O475" i="4"/>
  <c r="O476" i="4"/>
  <c r="O479" i="4"/>
  <c r="O480" i="4"/>
  <c r="O481" i="4"/>
  <c r="O482" i="4"/>
  <c r="O483" i="4"/>
  <c r="O484" i="4"/>
  <c r="O485" i="4"/>
  <c r="K3555" i="3"/>
  <c r="K3556" i="3"/>
  <c r="J3557" i="3"/>
  <c r="K3557" i="3" s="1"/>
  <c r="J3605" i="3"/>
  <c r="K3605" i="3" s="1"/>
  <c r="K3660" i="3"/>
  <c r="K3649" i="3"/>
  <c r="K3584" i="3"/>
  <c r="J3589" i="3"/>
  <c r="K3589" i="3" s="1"/>
  <c r="K3638" i="3"/>
  <c r="J3653" i="3"/>
  <c r="K3653" i="3" s="1"/>
  <c r="K3654" i="3"/>
  <c r="K3578" i="3"/>
  <c r="K3642" i="3"/>
  <c r="K3655" i="3"/>
  <c r="K3645" i="3"/>
  <c r="K3647" i="3"/>
  <c r="K3648" i="3"/>
  <c r="K3635" i="3"/>
  <c r="K3579" i="3"/>
  <c r="J3602" i="3"/>
  <c r="K3602" i="3" s="1"/>
  <c r="K3625" i="3"/>
  <c r="K3626" i="3"/>
  <c r="K3571" i="3"/>
  <c r="K3580" i="3"/>
  <c r="J3601" i="3"/>
  <c r="K3601" i="3" s="1"/>
  <c r="K3630" i="3"/>
  <c r="K3633" i="3"/>
  <c r="K3634" i="3"/>
  <c r="J3574" i="3"/>
  <c r="K3574" i="3" s="1"/>
  <c r="K3669" i="3"/>
  <c r="K3567" i="3"/>
  <c r="K3592" i="3"/>
  <c r="K3665" i="3"/>
  <c r="K3668" i="3"/>
  <c r="K3594" i="3"/>
  <c r="J3596" i="3"/>
  <c r="K3596" i="3" s="1"/>
  <c r="K3597" i="3"/>
  <c r="J3598" i="3"/>
  <c r="K3598" i="3" s="1"/>
  <c r="K3610" i="3"/>
  <c r="K3612" i="3"/>
  <c r="K3616" i="3"/>
  <c r="K3613" i="3"/>
  <c r="K3618" i="3"/>
  <c r="K3563" i="3"/>
  <c r="K3561" i="3"/>
  <c r="K3620" i="3"/>
  <c r="K3662" i="3"/>
  <c r="K3624" i="3"/>
  <c r="J3566" i="3"/>
  <c r="K3566" i="3" s="1"/>
  <c r="J3570" i="3"/>
  <c r="K3570" i="3" s="1"/>
  <c r="K3604" i="3"/>
  <c r="K3659" i="3"/>
  <c r="K3587" i="3"/>
  <c r="K3661" i="3"/>
  <c r="K3650" i="3"/>
  <c r="K3588" i="3"/>
  <c r="K3637" i="3"/>
  <c r="K3651" i="3"/>
  <c r="K3652" i="3"/>
  <c r="K3576" i="3"/>
  <c r="K3577" i="3"/>
  <c r="K3590" i="3"/>
  <c r="K3639" i="3"/>
  <c r="K3640" i="3"/>
  <c r="K3641" i="3"/>
  <c r="K3643" i="3"/>
  <c r="K3644" i="3"/>
  <c r="K3646" i="3"/>
  <c r="K3656" i="3"/>
  <c r="K3614" i="3"/>
  <c r="K3608" i="3"/>
  <c r="K3599" i="3"/>
  <c r="K3636" i="3"/>
  <c r="K3663" i="3"/>
  <c r="K3670" i="3"/>
  <c r="K3657" i="3"/>
  <c r="K3627" i="3"/>
  <c r="K3628" i="3"/>
  <c r="K3572" i="3"/>
  <c r="K3573" i="3"/>
  <c r="K3585" i="3"/>
  <c r="K3581" i="3"/>
  <c r="K3586" i="3"/>
  <c r="K3629" i="3"/>
  <c r="K3631" i="3"/>
  <c r="K3632" i="3"/>
  <c r="K3554" i="3"/>
  <c r="K3568" i="3"/>
  <c r="K3593" i="3"/>
  <c r="K3600" i="3"/>
  <c r="K3582" i="3"/>
  <c r="K3575" i="3"/>
  <c r="K3583" i="3"/>
  <c r="K3666" i="3"/>
  <c r="K3667" i="3"/>
  <c r="K3595" i="3"/>
  <c r="K3565" i="3"/>
  <c r="K3607" i="3"/>
  <c r="K3609" i="3"/>
  <c r="K3611" i="3"/>
  <c r="K3615" i="3"/>
  <c r="K3658" i="3"/>
  <c r="K3617" i="3"/>
  <c r="K3553" i="3"/>
  <c r="K3560" i="3"/>
  <c r="K3562" i="3"/>
  <c r="K3559" i="3"/>
  <c r="K3569" i="3"/>
  <c r="K3621" i="3"/>
  <c r="K3623" i="3"/>
  <c r="K3622" i="3"/>
  <c r="K3603" i="3"/>
  <c r="S461" i="4" l="1"/>
  <c r="K3497" i="3"/>
  <c r="O470" i="4"/>
  <c r="O469" i="4"/>
  <c r="O468" i="4"/>
  <c r="O467" i="4"/>
  <c r="O466" i="4"/>
  <c r="O465" i="4"/>
  <c r="O464" i="4"/>
  <c r="O463" i="4"/>
  <c r="O462" i="4"/>
  <c r="O461" i="4"/>
  <c r="J3458" i="3"/>
  <c r="K3458" i="3" s="1"/>
  <c r="K3545" i="3"/>
  <c r="J3486" i="3"/>
  <c r="K3486" i="3" s="1"/>
  <c r="J3480" i="3"/>
  <c r="K3480" i="3" s="1"/>
  <c r="K3481" i="3"/>
  <c r="J3489" i="3"/>
  <c r="K3489" i="3" s="1"/>
  <c r="K3482" i="3"/>
  <c r="K3483" i="3"/>
  <c r="K3503" i="3"/>
  <c r="K3540" i="3"/>
  <c r="K3541" i="3"/>
  <c r="K3542" i="3"/>
  <c r="J3479" i="3"/>
  <c r="K3479" i="3" s="1"/>
  <c r="K3536" i="3"/>
  <c r="K3532" i="3"/>
  <c r="K3487" i="3"/>
  <c r="K3530" i="3"/>
  <c r="K3531" i="3"/>
  <c r="K3477" i="3"/>
  <c r="K3533" i="3"/>
  <c r="J3534" i="3"/>
  <c r="K3534" i="3" s="1"/>
  <c r="K3474" i="3"/>
  <c r="K3526" i="3"/>
  <c r="K3546" i="3"/>
  <c r="K3544" i="3"/>
  <c r="K3528" i="3"/>
  <c r="K3501" i="3"/>
  <c r="K3502" i="3"/>
  <c r="K3504" i="3"/>
  <c r="K3506" i="3"/>
  <c r="K3507" i="3"/>
  <c r="K3499" i="3"/>
  <c r="K3508" i="3"/>
  <c r="K3509" i="3"/>
  <c r="K3520" i="3"/>
  <c r="K3522" i="3"/>
  <c r="K3523" i="3"/>
  <c r="K3524" i="3"/>
  <c r="K3539" i="3"/>
  <c r="K3495" i="3"/>
  <c r="K3494" i="3"/>
  <c r="J3472" i="3"/>
  <c r="K3472" i="3" s="1"/>
  <c r="K3469" i="3"/>
  <c r="K3470" i="3"/>
  <c r="K3454" i="3"/>
  <c r="K3455" i="3"/>
  <c r="K3493" i="3"/>
  <c r="K3468" i="3"/>
  <c r="J3475" i="3"/>
  <c r="K3475" i="3" s="1"/>
  <c r="K3462" i="3"/>
  <c r="K3476" i="3"/>
  <c r="J3457" i="3"/>
  <c r="K3457" i="3" s="1"/>
  <c r="J3463" i="3"/>
  <c r="K3463" i="3" s="1"/>
  <c r="K3464" i="3"/>
  <c r="K3465" i="3"/>
  <c r="K3514" i="3"/>
  <c r="J3461" i="3"/>
  <c r="K3461" i="3" s="1"/>
  <c r="J3460" i="3"/>
  <c r="K3460" i="3" s="1"/>
  <c r="K3484" i="3"/>
  <c r="K3456" i="3"/>
  <c r="K3547" i="3"/>
  <c r="K3485" i="3"/>
  <c r="K3543" i="3"/>
  <c r="K3496" i="3"/>
  <c r="K3488" i="3"/>
  <c r="K3478" i="3"/>
  <c r="K3473" i="3"/>
  <c r="K3535" i="3"/>
  <c r="K3527" i="3"/>
  <c r="K3517" i="3"/>
  <c r="K3529" i="3"/>
  <c r="K3518" i="3"/>
  <c r="K3519" i="3"/>
  <c r="K3505" i="3"/>
  <c r="K3500" i="3"/>
  <c r="K3521" i="3"/>
  <c r="K3525" i="3"/>
  <c r="K3490" i="3"/>
  <c r="K3467" i="3"/>
  <c r="K3513" i="3"/>
  <c r="K3516" i="3"/>
  <c r="K3471" i="3"/>
  <c r="K3466" i="3"/>
  <c r="K3515" i="3"/>
  <c r="K3510" i="3"/>
  <c r="R448" i="4" l="1"/>
  <c r="O458" i="4"/>
  <c r="O457" i="4"/>
  <c r="O456" i="4"/>
  <c r="O455" i="4"/>
  <c r="O453" i="4"/>
  <c r="O452" i="4"/>
  <c r="O451" i="4"/>
  <c r="O449" i="4"/>
  <c r="O446" i="4"/>
  <c r="O445" i="4"/>
  <c r="O443" i="4"/>
  <c r="K3324" i="3"/>
  <c r="K3319" i="3"/>
  <c r="K3342" i="3"/>
  <c r="K3343" i="3"/>
  <c r="K3335" i="3"/>
  <c r="J3315" i="3"/>
  <c r="K3316" i="3"/>
  <c r="K3382" i="3"/>
  <c r="J3309" i="3"/>
  <c r="K3309" i="3" s="1"/>
  <c r="K3321" i="3"/>
  <c r="K3322" i="3"/>
  <c r="J3288" i="3"/>
  <c r="K3288" i="3" s="1"/>
  <c r="J3306" i="3"/>
  <c r="K3306" i="3" s="1"/>
  <c r="J3334" i="3"/>
  <c r="K3334" i="3" s="1"/>
  <c r="K3312" i="3"/>
  <c r="K3307" i="3"/>
  <c r="K3318" i="3"/>
  <c r="J3284" i="3"/>
  <c r="K3284" i="3" s="1"/>
  <c r="K3423" i="3"/>
  <c r="K3305" i="3"/>
  <c r="J3329" i="3"/>
  <c r="K3329" i="3" s="1"/>
  <c r="K3332" i="3"/>
  <c r="J3299" i="3"/>
  <c r="K3299" i="3" s="1"/>
  <c r="K3298" i="3"/>
  <c r="K3357" i="3"/>
  <c r="K3358" i="3"/>
  <c r="K3394" i="3"/>
  <c r="K3359" i="3"/>
  <c r="K3365" i="3"/>
  <c r="K3366" i="3"/>
  <c r="K3369" i="3"/>
  <c r="K3370" i="3"/>
  <c r="K3374" i="3"/>
  <c r="K3405" i="3"/>
  <c r="K3408" i="3"/>
  <c r="K3409" i="3"/>
  <c r="K3412" i="3"/>
  <c r="K3415" i="3"/>
  <c r="K3349" i="3"/>
  <c r="K3430" i="3"/>
  <c r="K3402" i="3"/>
  <c r="K3403" i="3"/>
  <c r="K3384" i="3"/>
  <c r="K3353" i="3"/>
  <c r="K3327" i="3"/>
  <c r="J3286" i="3"/>
  <c r="K3286" i="3" s="1"/>
  <c r="J3333" i="3"/>
  <c r="K3333" i="3" s="1"/>
  <c r="K3354" i="3"/>
  <c r="K3385" i="3"/>
  <c r="K3338" i="3"/>
  <c r="K3428" i="3"/>
  <c r="K3433" i="3"/>
  <c r="K3437" i="3"/>
  <c r="K3439" i="3"/>
  <c r="K3440" i="3"/>
  <c r="K3418" i="3"/>
  <c r="J3287" i="3"/>
  <c r="K3287" i="3" s="1"/>
  <c r="K3421" i="3"/>
  <c r="K3390" i="3"/>
  <c r="J3377" i="3"/>
  <c r="K3377" i="3" s="1"/>
  <c r="K3378" i="3"/>
  <c r="K3392" i="3"/>
  <c r="K3393" i="3"/>
  <c r="K3340" i="3"/>
  <c r="K3341" i="3"/>
  <c r="K3344" i="3"/>
  <c r="K3345" i="3"/>
  <c r="K3346" i="3"/>
  <c r="K3320" i="3"/>
  <c r="K3315" i="3"/>
  <c r="K3442" i="3"/>
  <c r="K3317" i="3"/>
  <c r="K3381" i="3"/>
  <c r="K3293" i="3"/>
  <c r="K3294" i="3"/>
  <c r="K3302" i="3"/>
  <c r="K3300" i="3"/>
  <c r="K3310" i="3"/>
  <c r="K3311" i="3"/>
  <c r="K3313" i="3"/>
  <c r="K3330" i="3"/>
  <c r="K3301" i="3"/>
  <c r="K3323" i="3"/>
  <c r="K3424" i="3"/>
  <c r="K3425" i="3"/>
  <c r="K3426" i="3"/>
  <c r="K3314" i="3"/>
  <c r="K3331" i="3"/>
  <c r="K3420" i="3"/>
  <c r="K3328" i="3"/>
  <c r="K3355" i="3"/>
  <c r="K3356" i="3"/>
  <c r="K3388" i="3"/>
  <c r="K3380" i="3"/>
  <c r="K3389" i="3"/>
  <c r="K3361" i="3"/>
  <c r="K3362" i="3"/>
  <c r="K3363" i="3"/>
  <c r="K3379" i="3"/>
  <c r="K3364" i="3"/>
  <c r="K3367" i="3"/>
  <c r="K3368" i="3"/>
  <c r="K3371" i="3"/>
  <c r="K3360" i="3"/>
  <c r="K3352" i="3"/>
  <c r="K3427" i="3"/>
  <c r="K3414" i="3"/>
  <c r="K3429" i="3"/>
  <c r="K3406" i="3"/>
  <c r="K3407" i="3"/>
  <c r="K3410" i="3"/>
  <c r="K3411" i="3"/>
  <c r="K3413" i="3"/>
  <c r="K3326" i="3"/>
  <c r="K3291" i="3"/>
  <c r="K3383" i="3"/>
  <c r="K3350" i="3"/>
  <c r="K3351" i="3"/>
  <c r="K3400" i="3"/>
  <c r="K3401" i="3"/>
  <c r="K3404" i="3"/>
  <c r="K3372" i="3"/>
  <c r="K3290" i="3"/>
  <c r="K3292" i="3"/>
  <c r="K3285" i="3"/>
  <c r="K3308" i="3"/>
  <c r="K3303" i="3"/>
  <c r="K3395" i="3"/>
  <c r="K3304" i="3"/>
  <c r="K3375" i="3"/>
  <c r="K3376" i="3"/>
  <c r="K3431" i="3"/>
  <c r="K3432" i="3"/>
  <c r="K3443" i="3"/>
  <c r="K3434" i="3"/>
  <c r="K3435" i="3"/>
  <c r="K3436" i="3"/>
  <c r="K3441" i="3"/>
  <c r="K3438" i="3"/>
  <c r="K3416" i="3"/>
  <c r="K3417" i="3"/>
  <c r="K3386" i="3"/>
  <c r="K3387" i="3"/>
  <c r="K3419" i="3"/>
  <c r="K3373" i="3"/>
  <c r="K3396" i="3"/>
  <c r="K3422" i="3"/>
  <c r="K3397" i="3"/>
  <c r="K3391" i="3"/>
  <c r="O440" i="4"/>
  <c r="O435" i="4"/>
  <c r="O434" i="4"/>
  <c r="O437" i="4"/>
  <c r="O433" i="4"/>
  <c r="O439" i="4"/>
  <c r="O438" i="4"/>
  <c r="O436" i="4"/>
  <c r="J3222" i="3"/>
  <c r="K3222" i="3" s="1"/>
  <c r="J3267" i="3"/>
  <c r="K3267" i="3" s="1"/>
  <c r="J3221" i="3"/>
  <c r="K3221" i="3" s="1"/>
  <c r="J3237" i="3"/>
  <c r="K3237" i="3" s="1"/>
  <c r="J3223" i="3"/>
  <c r="K3223" i="3" s="1"/>
  <c r="J3250" i="3"/>
  <c r="K3250" i="3" s="1"/>
  <c r="J3231" i="3"/>
  <c r="K3231" i="3" s="1"/>
  <c r="J3262" i="3"/>
  <c r="K3262" i="3" s="1"/>
  <c r="K3225" i="3"/>
  <c r="K3264" i="3"/>
  <c r="K3265" i="3"/>
  <c r="K3266" i="3"/>
  <c r="K3226" i="3"/>
  <c r="K3227" i="3"/>
  <c r="K3219" i="3"/>
  <c r="K3238" i="3"/>
  <c r="K3217" i="3"/>
  <c r="K3218" i="3"/>
  <c r="K3249" i="3"/>
  <c r="K3245" i="3"/>
  <c r="K3268" i="3"/>
  <c r="K3246" i="3"/>
  <c r="K3278" i="3"/>
  <c r="K3279" i="3"/>
  <c r="K3220" i="3"/>
  <c r="K3235" i="3"/>
  <c r="K3213" i="3"/>
  <c r="K3244" i="3"/>
  <c r="K3277" i="3"/>
  <c r="K3276" i="3"/>
  <c r="K3215" i="3"/>
  <c r="K3228" i="3"/>
  <c r="K3236" i="3"/>
  <c r="K3247" i="3"/>
  <c r="K3239" i="3"/>
  <c r="K3240" i="3"/>
  <c r="K3214" i="3"/>
  <c r="K3211" i="3"/>
  <c r="K3229" i="3"/>
  <c r="K3248" i="3"/>
  <c r="K3212" i="3"/>
  <c r="K3232" i="3"/>
  <c r="K3233" i="3"/>
  <c r="K3234" i="3"/>
  <c r="K3259" i="3"/>
  <c r="K3251" i="3"/>
  <c r="K3252" i="3"/>
  <c r="K3253" i="3"/>
  <c r="K3242" i="3"/>
  <c r="K3260" i="3"/>
  <c r="K3274" i="3"/>
  <c r="K3275" i="3"/>
  <c r="K3216" i="3"/>
  <c r="K3263" i="3"/>
  <c r="K3261" i="3"/>
  <c r="K3254" i="3"/>
  <c r="K3255" i="3"/>
  <c r="K3256" i="3"/>
  <c r="K3257" i="3"/>
  <c r="K3258" i="3"/>
  <c r="K3269" i="3"/>
  <c r="K3270" i="3"/>
  <c r="K3271" i="3"/>
  <c r="K3272" i="3"/>
  <c r="K3224" i="3"/>
  <c r="J176" i="5"/>
  <c r="K176" i="5" s="1"/>
  <c r="Q434" i="4" s="1"/>
  <c r="R434" i="4" s="1"/>
  <c r="Q452" i="4" l="1"/>
  <c r="R452" i="4" s="1"/>
  <c r="H83" i="1"/>
  <c r="D192" i="1" l="1"/>
  <c r="J123" i="1"/>
  <c r="D194" i="1"/>
  <c r="F194" i="1" s="1"/>
  <c r="O431" i="4"/>
  <c r="O430" i="4"/>
  <c r="O429" i="4"/>
  <c r="O428" i="4"/>
  <c r="O427" i="4"/>
  <c r="O426" i="4"/>
  <c r="O425" i="4"/>
  <c r="O424" i="4"/>
  <c r="O423" i="4"/>
  <c r="J3131" i="3"/>
  <c r="K3131" i="3" s="1"/>
  <c r="J3193" i="3"/>
  <c r="K3193" i="3" s="1"/>
  <c r="J3092" i="3"/>
  <c r="K3092" i="3" s="1"/>
  <c r="J3130" i="3"/>
  <c r="K3130" i="3" s="1"/>
  <c r="J3085" i="3"/>
  <c r="K3085" i="3" s="1"/>
  <c r="J3104" i="3"/>
  <c r="K3104" i="3" s="1"/>
  <c r="J3096" i="3"/>
  <c r="J3107" i="3"/>
  <c r="K3107" i="3" s="1"/>
  <c r="J3191" i="3"/>
  <c r="K3191" i="3" s="1"/>
  <c r="K3093" i="3"/>
  <c r="K3132" i="3"/>
  <c r="K3118" i="3"/>
  <c r="K3119" i="3"/>
  <c r="K3124" i="3"/>
  <c r="K3194" i="3"/>
  <c r="K3195" i="3"/>
  <c r="K3196" i="3"/>
  <c r="K3197" i="3"/>
  <c r="K3198" i="3"/>
  <c r="K3205" i="3"/>
  <c r="K3114" i="3"/>
  <c r="K3151" i="3"/>
  <c r="K3145" i="3"/>
  <c r="K3113" i="3"/>
  <c r="K3120" i="3"/>
  <c r="K3192" i="3"/>
  <c r="K3189" i="3"/>
  <c r="K3190" i="3"/>
  <c r="K3146" i="3"/>
  <c r="K3199" i="3"/>
  <c r="K3200" i="3"/>
  <c r="K3186" i="3"/>
  <c r="K3187" i="3"/>
  <c r="K3188" i="3"/>
  <c r="K3110" i="3"/>
  <c r="K3123" i="3"/>
  <c r="K3147" i="3"/>
  <c r="K3148" i="3"/>
  <c r="K3149" i="3"/>
  <c r="K3150" i="3"/>
  <c r="K3177" i="3"/>
  <c r="K3181" i="3"/>
  <c r="K3182" i="3"/>
  <c r="K3183" i="3"/>
  <c r="K3184" i="3"/>
  <c r="K3185" i="3"/>
  <c r="K3125" i="3"/>
  <c r="K3126" i="3"/>
  <c r="K3127" i="3"/>
  <c r="K3128" i="3"/>
  <c r="K3129" i="3"/>
  <c r="K3122" i="3"/>
  <c r="K3116" i="3"/>
  <c r="K3094" i="3"/>
  <c r="K3101" i="3"/>
  <c r="K3115" i="3"/>
  <c r="K3121" i="3"/>
  <c r="K3091" i="3"/>
  <c r="K3099" i="3"/>
  <c r="K3117" i="3"/>
  <c r="K3138" i="3"/>
  <c r="K3139" i="3"/>
  <c r="K3140" i="3"/>
  <c r="K3141" i="3"/>
  <c r="K3142" i="3"/>
  <c r="K3143" i="3"/>
  <c r="K3111" i="3"/>
  <c r="K3173" i="3"/>
  <c r="K3174" i="3"/>
  <c r="K3175" i="3"/>
  <c r="K3155" i="3"/>
  <c r="K3157" i="3"/>
  <c r="K3158" i="3"/>
  <c r="K3156" i="3"/>
  <c r="K3152" i="3"/>
  <c r="K3153" i="3"/>
  <c r="K3154" i="3"/>
  <c r="K3086" i="3"/>
  <c r="K3105" i="3"/>
  <c r="K3137" i="3"/>
  <c r="K3090" i="3"/>
  <c r="K3106" i="3"/>
  <c r="K3178" i="3"/>
  <c r="K3171" i="3"/>
  <c r="K3161" i="3"/>
  <c r="K3164" i="3"/>
  <c r="K3162" i="3"/>
  <c r="K3163" i="3"/>
  <c r="K3165" i="3"/>
  <c r="K3166" i="3"/>
  <c r="K3167" i="3"/>
  <c r="K3168" i="3"/>
  <c r="K3169" i="3"/>
  <c r="K3180" i="3"/>
  <c r="K3135" i="3"/>
  <c r="K3136" i="3"/>
  <c r="K3100" i="3"/>
  <c r="K3109" i="3"/>
  <c r="K3098" i="3"/>
  <c r="K3103" i="3"/>
  <c r="K3097" i="3"/>
  <c r="K3102" i="3"/>
  <c r="K3112" i="3"/>
  <c r="K3089" i="3"/>
  <c r="K3087" i="3"/>
  <c r="K3088" i="3"/>
  <c r="K3096" i="3"/>
  <c r="K3084" i="3"/>
  <c r="K3108" i="3"/>
  <c r="K3170" i="3"/>
  <c r="K3176" i="3"/>
  <c r="K3172" i="3"/>
  <c r="K3179" i="3"/>
  <c r="K3144" i="3"/>
  <c r="K3201" i="3"/>
  <c r="K3202" i="3"/>
  <c r="K3203" i="3"/>
  <c r="K3204" i="3"/>
  <c r="O419" i="4"/>
  <c r="J83" i="1"/>
  <c r="K83" i="1" s="1"/>
  <c r="D187" i="1"/>
  <c r="F187" i="1" s="1"/>
  <c r="F83" i="1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D196" i="1"/>
  <c r="J124" i="1"/>
  <c r="K124" i="1" s="1"/>
  <c r="D186" i="1" l="1"/>
  <c r="F186" i="1" s="1"/>
  <c r="J45" i="1"/>
  <c r="J29" i="5"/>
  <c r="K29" i="5" s="1"/>
  <c r="Q416" i="4" s="1"/>
  <c r="R416" i="4" s="1"/>
  <c r="H29" i="5"/>
  <c r="O420" i="4"/>
  <c r="O417" i="4"/>
  <c r="O416" i="4"/>
  <c r="O415" i="4"/>
  <c r="K3066" i="3"/>
  <c r="K2965" i="3"/>
  <c r="K2979" i="3"/>
  <c r="J2962" i="3"/>
  <c r="K2962" i="3" s="1"/>
  <c r="K3061" i="3"/>
  <c r="K3063" i="3"/>
  <c r="K2980" i="3"/>
  <c r="J2978" i="3"/>
  <c r="K2978" i="3" s="1"/>
  <c r="K3072" i="3"/>
  <c r="J2944" i="3"/>
  <c r="K2944" i="3" s="1"/>
  <c r="K2972" i="3"/>
  <c r="K2949" i="3"/>
  <c r="J2955" i="3"/>
  <c r="K2955" i="3" s="1"/>
  <c r="J2973" i="3"/>
  <c r="K2973" i="3" s="1"/>
  <c r="K2951" i="3"/>
  <c r="K3060" i="3"/>
  <c r="K2969" i="3"/>
  <c r="J2946" i="3"/>
  <c r="K2946" i="3" s="1"/>
  <c r="K2964" i="3"/>
  <c r="K2963" i="3"/>
  <c r="K3065" i="3"/>
  <c r="K2966" i="3"/>
  <c r="K2981" i="3"/>
  <c r="K2957" i="3"/>
  <c r="K2958" i="3"/>
  <c r="K2959" i="3"/>
  <c r="K2982" i="3"/>
  <c r="K2983" i="3"/>
  <c r="K2960" i="3"/>
  <c r="K2976" i="3"/>
  <c r="K2977" i="3"/>
  <c r="K2961" i="3"/>
  <c r="K2956" i="3"/>
  <c r="K3064" i="3"/>
  <c r="K3062" i="3"/>
  <c r="K3069" i="3"/>
  <c r="K3070" i="3"/>
  <c r="K3071" i="3"/>
  <c r="K3073" i="3"/>
  <c r="K3074" i="3"/>
  <c r="K2971" i="3"/>
  <c r="K2974" i="3"/>
  <c r="K2950" i="3"/>
  <c r="K2970" i="3"/>
  <c r="K2975" i="3"/>
  <c r="K2968" i="3"/>
  <c r="K2954" i="3"/>
  <c r="K2953" i="3"/>
  <c r="K2948" i="3"/>
  <c r="K2952" i="3"/>
  <c r="K3059" i="3"/>
  <c r="K2947" i="3"/>
  <c r="K3075" i="3"/>
  <c r="K3076" i="3"/>
  <c r="K3077" i="3"/>
  <c r="J136" i="5"/>
  <c r="K136" i="5" s="1"/>
  <c r="O405" i="4"/>
  <c r="O406" i="4"/>
  <c r="O407" i="4"/>
  <c r="O408" i="4"/>
  <c r="O409" i="4"/>
  <c r="O410" i="4"/>
  <c r="O411" i="4"/>
  <c r="O412" i="4"/>
  <c r="O413" i="4"/>
  <c r="J2867" i="3"/>
  <c r="K2867" i="3" s="1"/>
  <c r="K2843" i="3"/>
  <c r="K2896" i="3"/>
  <c r="K2844" i="3"/>
  <c r="J2869" i="3"/>
  <c r="K2869" i="3" s="1"/>
  <c r="J2841" i="3"/>
  <c r="K2841" i="3" s="1"/>
  <c r="J2839" i="3"/>
  <c r="K2839" i="3" s="1"/>
  <c r="J2856" i="3"/>
  <c r="K2856" i="3" s="1"/>
  <c r="J2873" i="3"/>
  <c r="K2873" i="3" s="1"/>
  <c r="J2849" i="3"/>
  <c r="K2849" i="3" s="1"/>
  <c r="J2846" i="3"/>
  <c r="K2846" i="3" s="1"/>
  <c r="J2874" i="3"/>
  <c r="K2874" i="3" s="1"/>
  <c r="K2865" i="3"/>
  <c r="K2897" i="3"/>
  <c r="K2898" i="3"/>
  <c r="K2899" i="3"/>
  <c r="K2868" i="3"/>
  <c r="K2857" i="3"/>
  <c r="K2858" i="3"/>
  <c r="K2870" i="3"/>
  <c r="K2853" i="3"/>
  <c r="K2842" i="3"/>
  <c r="K2859" i="3"/>
  <c r="K2860" i="3"/>
  <c r="K2838" i="3"/>
  <c r="K2864" i="3"/>
  <c r="K2854" i="3"/>
  <c r="K2891" i="3"/>
  <c r="K2892" i="3"/>
  <c r="K2893" i="3"/>
  <c r="K2894" i="3"/>
  <c r="K2895" i="3"/>
  <c r="K2922" i="3"/>
  <c r="K2925" i="3"/>
  <c r="K2923" i="3"/>
  <c r="K2924" i="3"/>
  <c r="K2926" i="3"/>
  <c r="K2927" i="3"/>
  <c r="K2928" i="3"/>
  <c r="K2929" i="3"/>
  <c r="K2930" i="3"/>
  <c r="K2931" i="3"/>
  <c r="K2932" i="3"/>
  <c r="K2906" i="3"/>
  <c r="K2904" i="3"/>
  <c r="K2907" i="3"/>
  <c r="K2908" i="3"/>
  <c r="K2909" i="3"/>
  <c r="K2910" i="3"/>
  <c r="K2911" i="3"/>
  <c r="K2912" i="3"/>
  <c r="K2913" i="3"/>
  <c r="K2914" i="3"/>
  <c r="K2905" i="3"/>
  <c r="K2915" i="3"/>
  <c r="K2916" i="3"/>
  <c r="K2917" i="3"/>
  <c r="K2918" i="3"/>
  <c r="K2919" i="3"/>
  <c r="K2920" i="3"/>
  <c r="K2921" i="3"/>
  <c r="K2840" i="3"/>
  <c r="K2875" i="3"/>
  <c r="K2855" i="3"/>
  <c r="K2861" i="3"/>
  <c r="K2862" i="3"/>
  <c r="K2863" i="3"/>
  <c r="K2850" i="3"/>
  <c r="K2851" i="3"/>
  <c r="K2889" i="3"/>
  <c r="K2890" i="3"/>
  <c r="K2878" i="3"/>
  <c r="K2888" i="3"/>
  <c r="K2879" i="3"/>
  <c r="K2880" i="3"/>
  <c r="K2881" i="3"/>
  <c r="K2882" i="3"/>
  <c r="K2883" i="3"/>
  <c r="K2884" i="3"/>
  <c r="K2885" i="3"/>
  <c r="K2852" i="3"/>
  <c r="K2886" i="3"/>
  <c r="K2887" i="3"/>
  <c r="K2837" i="3"/>
  <c r="K2872" i="3"/>
  <c r="K2847" i="3"/>
  <c r="K2848" i="3"/>
  <c r="K2900" i="3"/>
  <c r="K2935" i="3"/>
  <c r="K2936" i="3"/>
  <c r="K2937" i="3"/>
  <c r="K2938" i="3"/>
  <c r="K2939" i="3"/>
  <c r="K2903" i="3"/>
  <c r="K2866" i="3"/>
  <c r="J175" i="5"/>
  <c r="K175" i="5" s="1"/>
  <c r="M175" i="5" a="1"/>
  <c r="M175" i="5" s="1"/>
  <c r="Q175" i="5" a="1"/>
  <c r="Q175" i="5" s="1"/>
  <c r="R398" i="4"/>
  <c r="Q400" i="4"/>
  <c r="R400" i="4" s="1"/>
  <c r="O397" i="4"/>
  <c r="O398" i="4"/>
  <c r="O399" i="4"/>
  <c r="O400" i="4"/>
  <c r="O401" i="4"/>
  <c r="O402" i="4"/>
  <c r="J2782" i="3"/>
  <c r="K2782" i="3" s="1"/>
  <c r="J2785" i="3"/>
  <c r="J2770" i="3"/>
  <c r="K2770" i="3" s="1"/>
  <c r="J2768" i="3"/>
  <c r="K2768" i="3" s="1"/>
  <c r="J2769" i="3"/>
  <c r="K2769" i="3" s="1"/>
  <c r="J2775" i="3"/>
  <c r="K2775" i="3" s="1"/>
  <c r="K2781" i="3"/>
  <c r="K2791" i="3"/>
  <c r="K2780" i="3"/>
  <c r="K2772" i="3"/>
  <c r="K2779" i="3"/>
  <c r="K2797" i="3"/>
  <c r="K2792" i="3"/>
  <c r="K2793" i="3"/>
  <c r="K2778" i="3"/>
  <c r="K2794" i="3"/>
  <c r="K2795" i="3"/>
  <c r="K2785" i="3"/>
  <c r="K2789" i="3"/>
  <c r="K2788" i="3"/>
  <c r="K2777" i="3"/>
  <c r="K2783" i="3"/>
  <c r="K2774" i="3"/>
  <c r="K2776" i="3"/>
  <c r="K2787" i="3"/>
  <c r="K2815" i="3"/>
  <c r="K2809" i="3"/>
  <c r="K2807" i="3"/>
  <c r="K2808" i="3"/>
  <c r="K2826" i="3"/>
  <c r="K2825" i="3"/>
  <c r="K2810" i="3"/>
  <c r="K2827" i="3"/>
  <c r="K2828" i="3"/>
  <c r="K2811" i="3"/>
  <c r="K2812" i="3"/>
  <c r="K2813" i="3"/>
  <c r="K2814" i="3"/>
  <c r="K2802" i="3"/>
  <c r="K2803" i="3"/>
  <c r="K2800" i="3"/>
  <c r="K2801" i="3"/>
  <c r="K2816" i="3"/>
  <c r="K2817" i="3"/>
  <c r="K2818" i="3"/>
  <c r="K2819" i="3"/>
  <c r="K2820" i="3"/>
  <c r="K2821" i="3"/>
  <c r="K2822" i="3"/>
  <c r="K2823" i="3"/>
  <c r="K2832" i="3"/>
  <c r="K2833" i="3"/>
  <c r="K2784" i="3"/>
  <c r="K2829" i="3"/>
  <c r="K2830" i="3"/>
  <c r="K2824" i="3"/>
  <c r="K2798" i="3"/>
  <c r="K2831" i="3"/>
  <c r="K2804" i="3"/>
  <c r="K2805" i="3"/>
  <c r="K2790" i="3"/>
  <c r="D190" i="1" l="1"/>
  <c r="F192" i="1"/>
  <c r="H63" i="5"/>
  <c r="D200" i="1"/>
  <c r="F124" i="1"/>
  <c r="D185" i="1"/>
  <c r="F185" i="1" s="1"/>
  <c r="D184" i="1"/>
  <c r="F184" i="1" s="1"/>
  <c r="D199" i="1"/>
  <c r="R393" i="4"/>
  <c r="R392" i="4"/>
  <c r="O393" i="4"/>
  <c r="O392" i="4"/>
  <c r="O391" i="4"/>
  <c r="O390" i="4"/>
  <c r="R389" i="4"/>
  <c r="O389" i="4"/>
  <c r="P389" i="4"/>
  <c r="O385" i="4"/>
  <c r="R386" i="4"/>
  <c r="K2759" i="3"/>
  <c r="K2760" i="3"/>
  <c r="K2761" i="3"/>
  <c r="K2735" i="3"/>
  <c r="K2751" i="3"/>
  <c r="K2752" i="3"/>
  <c r="K2753" i="3"/>
  <c r="J2754" i="3"/>
  <c r="K2754" i="3" s="1"/>
  <c r="K2756" i="3"/>
  <c r="K2718" i="3"/>
  <c r="K2666" i="3"/>
  <c r="K2721" i="3"/>
  <c r="K2736" i="3"/>
  <c r="K2731" i="3"/>
  <c r="K2725" i="3"/>
  <c r="K2727" i="3"/>
  <c r="K2732" i="3"/>
  <c r="K2704" i="3"/>
  <c r="K2705" i="3"/>
  <c r="K2706" i="3"/>
  <c r="K2708" i="3"/>
  <c r="K2738" i="3"/>
  <c r="K2740" i="3"/>
  <c r="K2741" i="3"/>
  <c r="K2742" i="3"/>
  <c r="J2667" i="3"/>
  <c r="K2667" i="3" s="1"/>
  <c r="K2652" i="3"/>
  <c r="K2684" i="3"/>
  <c r="K2669" i="3"/>
  <c r="J2662" i="3"/>
  <c r="K2662" i="3" s="1"/>
  <c r="K2693" i="3"/>
  <c r="K2695" i="3"/>
  <c r="K2697" i="3"/>
  <c r="K2698" i="3"/>
  <c r="K2699" i="3"/>
  <c r="K2653" i="3"/>
  <c r="K2651" i="3"/>
  <c r="K2750" i="3"/>
  <c r="K2746" i="3"/>
  <c r="K2747" i="3"/>
  <c r="K2749" i="3"/>
  <c r="K2649" i="3"/>
  <c r="K2700" i="3"/>
  <c r="K2691" i="3"/>
  <c r="K2701" i="3"/>
  <c r="K2716" i="3"/>
  <c r="K2683" i="3"/>
  <c r="K2657" i="3"/>
  <c r="K2702" i="3"/>
  <c r="K2692" i="3"/>
  <c r="K2734" i="3"/>
  <c r="K2661" i="3"/>
  <c r="K2687" i="3"/>
  <c r="K2730" i="3"/>
  <c r="J2673" i="3"/>
  <c r="K2673" i="3" s="1"/>
  <c r="K2676" i="3"/>
  <c r="K2678" i="3"/>
  <c r="K2709" i="3"/>
  <c r="K2680" i="3"/>
  <c r="K2681" i="3"/>
  <c r="K2711" i="3"/>
  <c r="K2758" i="3"/>
  <c r="K2762" i="3"/>
  <c r="K2763" i="3"/>
  <c r="K2743" i="3"/>
  <c r="K2668" i="3"/>
  <c r="K2755" i="3"/>
  <c r="K2719" i="3"/>
  <c r="K2720" i="3"/>
  <c r="K2722" i="3"/>
  <c r="K2723" i="3"/>
  <c r="K2724" i="3"/>
  <c r="K2726" i="3"/>
  <c r="K2728" i="3"/>
  <c r="K2729" i="3"/>
  <c r="K2737" i="3"/>
  <c r="K2703" i="3"/>
  <c r="K2707" i="3"/>
  <c r="K2655" i="3"/>
  <c r="K2739" i="3"/>
  <c r="K2654" i="3"/>
  <c r="K2685" i="3"/>
  <c r="K2686" i="3"/>
  <c r="K2663" i="3"/>
  <c r="K2694" i="3"/>
  <c r="K2696" i="3"/>
  <c r="K2664" i="3"/>
  <c r="K2665" i="3"/>
  <c r="K2660" i="3"/>
  <c r="K2748" i="3"/>
  <c r="K2650" i="3"/>
  <c r="K2690" i="3"/>
  <c r="K2715" i="3"/>
  <c r="K2682" i="3"/>
  <c r="K2717" i="3"/>
  <c r="K2733" i="3"/>
  <c r="K2658" i="3"/>
  <c r="K2672" i="3"/>
  <c r="K2659" i="3"/>
  <c r="K2677" i="3"/>
  <c r="K2679" i="3"/>
  <c r="K2710" i="3"/>
  <c r="K2712" i="3"/>
  <c r="J2757" i="3"/>
  <c r="K2757" i="3" s="1"/>
  <c r="H70" i="1"/>
  <c r="F70" i="1"/>
  <c r="O382" i="4"/>
  <c r="O383" i="4"/>
  <c r="O384" i="4"/>
  <c r="J174" i="5"/>
  <c r="K174" i="5" s="1"/>
  <c r="J173" i="5"/>
  <c r="K173" i="5" s="1"/>
  <c r="Q382" i="4" s="1"/>
  <c r="R382" i="4" s="1"/>
  <c r="D203" i="1"/>
  <c r="F203" i="1" s="1"/>
  <c r="F69" i="1"/>
  <c r="D202" i="1"/>
  <c r="F202" i="1" s="1"/>
  <c r="D201" i="1"/>
  <c r="F201" i="1" s="1"/>
  <c r="H142" i="1"/>
  <c r="K2589" i="3"/>
  <c r="N2588" i="3"/>
  <c r="J2588" i="3"/>
  <c r="K2588" i="3" s="1"/>
  <c r="O381" i="4"/>
  <c r="O380" i="4"/>
  <c r="O379" i="4"/>
  <c r="O378" i="4"/>
  <c r="K2639" i="3"/>
  <c r="J2608" i="3"/>
  <c r="K2608" i="3" s="1"/>
  <c r="J2609" i="3"/>
  <c r="K2609" i="3" s="1"/>
  <c r="J2604" i="3"/>
  <c r="K2604" i="3" s="1"/>
  <c r="J2617" i="3"/>
  <c r="K2617" i="3" s="1"/>
  <c r="J2611" i="3"/>
  <c r="K2611" i="3" s="1"/>
  <c r="J2599" i="3"/>
  <c r="K2599" i="3" s="1"/>
  <c r="J2593" i="3"/>
  <c r="K2593" i="3" s="1"/>
  <c r="J2600" i="3"/>
  <c r="K2600" i="3" s="1"/>
  <c r="K2640" i="3"/>
  <c r="K2638" i="3"/>
  <c r="K2641" i="3"/>
  <c r="K2642" i="3"/>
  <c r="K2621" i="3"/>
  <c r="K2610" i="3"/>
  <c r="K2618" i="3"/>
  <c r="K2619" i="3"/>
  <c r="K2590" i="3"/>
  <c r="K2612" i="3"/>
  <c r="K2605" i="3"/>
  <c r="K2632" i="3"/>
  <c r="K2631" i="3"/>
  <c r="K2630" i="3"/>
  <c r="K2629" i="3"/>
  <c r="K2635" i="3"/>
  <c r="K2634" i="3"/>
  <c r="K2633" i="3"/>
  <c r="K2602" i="3"/>
  <c r="K2603" i="3"/>
  <c r="K2615" i="3"/>
  <c r="K2616" i="3"/>
  <c r="K2601" i="3"/>
  <c r="K2625" i="3"/>
  <c r="K2624" i="3"/>
  <c r="K2607" i="3"/>
  <c r="K2592" i="3"/>
  <c r="K2598" i="3"/>
  <c r="K2606" i="3"/>
  <c r="K2620" i="3"/>
  <c r="K2597" i="3"/>
  <c r="K2595" i="3"/>
  <c r="K2596" i="3"/>
  <c r="K2628" i="3"/>
  <c r="K2643" i="3"/>
  <c r="J172" i="5"/>
  <c r="K172" i="5" s="1"/>
  <c r="J107" i="5"/>
  <c r="K107" i="5" s="1"/>
  <c r="Q372" i="4" s="1"/>
  <c r="R372" i="4" s="1"/>
  <c r="H107" i="5"/>
  <c r="J166" i="5"/>
  <c r="K166" i="5" s="1"/>
  <c r="J67" i="1"/>
  <c r="O375" i="4"/>
  <c r="O374" i="4"/>
  <c r="O373" i="4"/>
  <c r="O372" i="4"/>
  <c r="O371" i="4"/>
  <c r="O370" i="4"/>
  <c r="K2554" i="3"/>
  <c r="K2572" i="3"/>
  <c r="K2564" i="3"/>
  <c r="K2573" i="3"/>
  <c r="K2563" i="3"/>
  <c r="K2551" i="3"/>
  <c r="K2538" i="3"/>
  <c r="K2540" i="3"/>
  <c r="K2555" i="3"/>
  <c r="K2528" i="3"/>
  <c r="K2550" i="3"/>
  <c r="K2536" i="3"/>
  <c r="K2530" i="3"/>
  <c r="K2547" i="3"/>
  <c r="K2545" i="3"/>
  <c r="J2548" i="3"/>
  <c r="K2548" i="3" s="1"/>
  <c r="K2539" i="3"/>
  <c r="K2527" i="3"/>
  <c r="K2549" i="3"/>
  <c r="K2519" i="3"/>
  <c r="K2565" i="3"/>
  <c r="J2523" i="3"/>
  <c r="K2523" i="3" s="1"/>
  <c r="K2531" i="3"/>
  <c r="K2525" i="3"/>
  <c r="J2556" i="3"/>
  <c r="K2556" i="3" s="1"/>
  <c r="J2535" i="3"/>
  <c r="K2535" i="3" s="1"/>
  <c r="K2557" i="3"/>
  <c r="J2520" i="3"/>
  <c r="K2520" i="3" s="1"/>
  <c r="K2522" i="3"/>
  <c r="K2578" i="3"/>
  <c r="K2577" i="3"/>
  <c r="K2576" i="3"/>
  <c r="K2562" i="3"/>
  <c r="K2561" i="3"/>
  <c r="K2567" i="3"/>
  <c r="K2566" i="3"/>
  <c r="K2559" i="3"/>
  <c r="J2541" i="3"/>
  <c r="K2541" i="3" s="1"/>
  <c r="K2534" i="3"/>
  <c r="K2532" i="3"/>
  <c r="K2571" i="3"/>
  <c r="K2570" i="3"/>
  <c r="K2537" i="3"/>
  <c r="K2533" i="3"/>
  <c r="K2553" i="3"/>
  <c r="K2529" i="3"/>
  <c r="K2552" i="3"/>
  <c r="K2526" i="3"/>
  <c r="K2546" i="3"/>
  <c r="K2524" i="3"/>
  <c r="K2543" i="3"/>
  <c r="K2544" i="3"/>
  <c r="K2518" i="3"/>
  <c r="K2579" i="3"/>
  <c r="K2575" i="3"/>
  <c r="K2568" i="3"/>
  <c r="K2560" i="3"/>
  <c r="K2569" i="3"/>
  <c r="H68" i="1"/>
  <c r="F68" i="1"/>
  <c r="J142" i="1"/>
  <c r="N2480" i="3"/>
  <c r="O365" i="4"/>
  <c r="O356" i="4"/>
  <c r="O360" i="4"/>
  <c r="O363" i="4"/>
  <c r="O362" i="4"/>
  <c r="O368" i="4"/>
  <c r="O359" i="4"/>
  <c r="O358" i="4"/>
  <c r="O367" i="4"/>
  <c r="K2471" i="3"/>
  <c r="K2470" i="3"/>
  <c r="J2452" i="3"/>
  <c r="K2452" i="3" s="1"/>
  <c r="J2465" i="3"/>
  <c r="K2465" i="3" s="1"/>
  <c r="K2466" i="3"/>
  <c r="J2464" i="3"/>
  <c r="K2464" i="3" s="1"/>
  <c r="J2480" i="3"/>
  <c r="K2480" i="3" s="1"/>
  <c r="J2467" i="3"/>
  <c r="K2467" i="3" s="1"/>
  <c r="K2468" i="3"/>
  <c r="K2493" i="3"/>
  <c r="K2498" i="3"/>
  <c r="K2496" i="3"/>
  <c r="K2489" i="3"/>
  <c r="K2487" i="3"/>
  <c r="K2484" i="3"/>
  <c r="K2502" i="3"/>
  <c r="K2483" i="3"/>
  <c r="K2457" i="3"/>
  <c r="K2506" i="3"/>
  <c r="K2505" i="3"/>
  <c r="K2511" i="3"/>
  <c r="K2509" i="3"/>
  <c r="K2508" i="3"/>
  <c r="J2451" i="3"/>
  <c r="K2451" i="3" s="1"/>
  <c r="K2461" i="3"/>
  <c r="J2476" i="3"/>
  <c r="K2476" i="3" s="1"/>
  <c r="J2458" i="3"/>
  <c r="K2458" i="3" s="1"/>
  <c r="K2475" i="3"/>
  <c r="J2477" i="3"/>
  <c r="K2477" i="3" s="1"/>
  <c r="K2472" i="3"/>
  <c r="K2479" i="3"/>
  <c r="K2469" i="3"/>
  <c r="K2462" i="3"/>
  <c r="K2499" i="3"/>
  <c r="K2497" i="3"/>
  <c r="K2492" i="3"/>
  <c r="K2491" i="3"/>
  <c r="K2490" i="3"/>
  <c r="K2488" i="3"/>
  <c r="K2495" i="3"/>
  <c r="K2486" i="3"/>
  <c r="K2485" i="3"/>
  <c r="K2463" i="3"/>
  <c r="K2501" i="3"/>
  <c r="K2482" i="3"/>
  <c r="K2459" i="3"/>
  <c r="K2474" i="3"/>
  <c r="K2507" i="3"/>
  <c r="K2514" i="3"/>
  <c r="K2504" i="3"/>
  <c r="K2513" i="3"/>
  <c r="K2512" i="3"/>
  <c r="K2510" i="3"/>
  <c r="K2503" i="3"/>
  <c r="K2478" i="3"/>
  <c r="K2455" i="3"/>
  <c r="K2454" i="3"/>
  <c r="K2460" i="3"/>
  <c r="K2456" i="3"/>
  <c r="K2494" i="3"/>
  <c r="J43" i="1"/>
  <c r="J32" i="5"/>
  <c r="K32" i="5" s="1"/>
  <c r="J14" i="5"/>
  <c r="K14" i="5" s="1"/>
  <c r="J15" i="5"/>
  <c r="K15" i="5" s="1"/>
  <c r="J16" i="5"/>
  <c r="K16" i="5" s="1"/>
  <c r="J17" i="5"/>
  <c r="K17" i="5" s="1"/>
  <c r="J18" i="5"/>
  <c r="K18" i="5" s="1"/>
  <c r="H16" i="5"/>
  <c r="O354" i="4"/>
  <c r="O353" i="4"/>
  <c r="O352" i="4"/>
  <c r="O351" i="4"/>
  <c r="O350" i="4"/>
  <c r="K2443" i="3"/>
  <c r="K2441" i="3"/>
  <c r="K2395" i="3"/>
  <c r="K2396" i="3"/>
  <c r="J2394" i="3"/>
  <c r="K2394" i="3" s="1"/>
  <c r="J2403" i="3"/>
  <c r="K2403" i="3" s="1"/>
  <c r="K2404" i="3"/>
  <c r="K2427" i="3"/>
  <c r="J2392" i="3"/>
  <c r="K2392" i="3" s="1"/>
  <c r="K2390" i="3"/>
  <c r="J2388" i="3"/>
  <c r="K2388" i="3" s="1"/>
  <c r="K2425" i="3"/>
  <c r="K2423" i="3"/>
  <c r="K2422" i="3"/>
  <c r="K2421" i="3"/>
  <c r="K2384" i="3"/>
  <c r="K2437" i="3"/>
  <c r="K2438" i="3"/>
  <c r="K2439" i="3"/>
  <c r="K2386" i="3"/>
  <c r="K2412" i="3"/>
  <c r="K2418" i="3"/>
  <c r="K2416" i="3"/>
  <c r="K2420" i="3"/>
  <c r="K2411" i="3"/>
  <c r="K2430" i="3"/>
  <c r="K2428" i="3"/>
  <c r="K2409" i="3"/>
  <c r="K2414" i="3"/>
  <c r="K2433" i="3"/>
  <c r="K2413" i="3"/>
  <c r="K2379" i="3"/>
  <c r="K2381" i="3"/>
  <c r="K2376" i="3"/>
  <c r="K2380" i="3"/>
  <c r="K2401" i="3"/>
  <c r="K2378" i="3"/>
  <c r="K2402" i="3"/>
  <c r="K2375" i="3"/>
  <c r="K2400" i="3"/>
  <c r="K2399" i="3"/>
  <c r="K2407" i="3"/>
  <c r="J2445" i="3"/>
  <c r="K2445" i="3" s="1"/>
  <c r="K2444" i="3"/>
  <c r="K2442" i="3"/>
  <c r="K2440" i="3"/>
  <c r="K2372" i="3"/>
  <c r="K2370" i="3"/>
  <c r="K2385" i="3"/>
  <c r="K2389" i="3"/>
  <c r="K2426" i="3"/>
  <c r="K2424" i="3"/>
  <c r="K2393" i="3"/>
  <c r="K2391" i="3"/>
  <c r="K2436" i="3"/>
  <c r="K2419" i="3"/>
  <c r="K2431" i="3"/>
  <c r="K2417" i="3"/>
  <c r="K2415" i="3"/>
  <c r="K2429" i="3"/>
  <c r="K2410" i="3"/>
  <c r="K2432" i="3"/>
  <c r="K2387" i="3"/>
  <c r="K2377" i="3"/>
  <c r="K2383" i="3"/>
  <c r="K2382" i="3"/>
  <c r="K2374" i="3"/>
  <c r="K2369" i="3"/>
  <c r="K2408" i="3"/>
  <c r="K2446" i="3"/>
  <c r="J2295" i="3"/>
  <c r="K2295" i="3" s="1"/>
  <c r="R343" i="4"/>
  <c r="O347" i="4"/>
  <c r="O346" i="4"/>
  <c r="O345" i="4"/>
  <c r="O344" i="4"/>
  <c r="O343" i="4"/>
  <c r="O342" i="4"/>
  <c r="O341" i="4"/>
  <c r="O340" i="4"/>
  <c r="O339" i="4"/>
  <c r="J2292" i="3"/>
  <c r="K2292" i="3" s="1"/>
  <c r="J2284" i="3"/>
  <c r="K2284" i="3" s="1"/>
  <c r="J2289" i="3"/>
  <c r="K2289" i="3" s="1"/>
  <c r="J2269" i="3"/>
  <c r="K2269" i="3" s="1"/>
  <c r="J2280" i="3"/>
  <c r="K2280" i="3" s="1"/>
  <c r="J2275" i="3"/>
  <c r="K2275" i="3" s="1"/>
  <c r="J2272" i="3"/>
  <c r="K2272" i="3" s="1"/>
  <c r="J2294" i="3"/>
  <c r="K2294" i="3" s="1"/>
  <c r="K2365" i="3"/>
  <c r="K2358" i="3"/>
  <c r="K2357" i="3"/>
  <c r="K2355" i="3"/>
  <c r="K2356" i="3"/>
  <c r="K2315" i="3"/>
  <c r="K2314" i="3"/>
  <c r="K2313" i="3"/>
  <c r="K2312" i="3"/>
  <c r="K2311" i="3"/>
  <c r="K2310" i="3"/>
  <c r="K2307" i="3"/>
  <c r="K2291" i="3"/>
  <c r="K2287" i="3"/>
  <c r="K2306" i="3"/>
  <c r="K2304" i="3"/>
  <c r="K2308" i="3"/>
  <c r="K2285" i="3"/>
  <c r="K2305" i="3"/>
  <c r="K2354" i="3"/>
  <c r="K2353" i="3"/>
  <c r="K2352" i="3"/>
  <c r="K2351" i="3"/>
  <c r="K2350" i="3"/>
  <c r="K2349" i="3"/>
  <c r="K2348" i="3"/>
  <c r="K2347" i="3"/>
  <c r="K2345" i="3"/>
  <c r="K2290" i="3"/>
  <c r="K2281" i="3"/>
  <c r="K2288" i="3"/>
  <c r="K2303" i="3"/>
  <c r="K2343" i="3"/>
  <c r="K2342" i="3"/>
  <c r="K2282" i="3"/>
  <c r="K2341" i="3"/>
  <c r="K2338" i="3"/>
  <c r="K2337" i="3"/>
  <c r="K2336" i="3"/>
  <c r="K2335" i="3"/>
  <c r="K2334" i="3"/>
  <c r="K2332" i="3"/>
  <c r="K2331" i="3"/>
  <c r="K2333" i="3"/>
  <c r="K2340" i="3"/>
  <c r="K2286" i="3"/>
  <c r="K2277" i="3"/>
  <c r="K2278" i="3"/>
  <c r="K2301" i="3"/>
  <c r="K2298" i="3"/>
  <c r="K2302" i="3"/>
  <c r="K2344" i="3"/>
  <c r="K2330" i="3"/>
  <c r="K2329" i="3"/>
  <c r="K2328" i="3"/>
  <c r="K2327" i="3"/>
  <c r="K2339" i="3"/>
  <c r="K2326" i="3"/>
  <c r="K2325" i="3"/>
  <c r="K2324" i="3"/>
  <c r="K2323" i="3"/>
  <c r="K2268" i="3"/>
  <c r="K2322" i="3"/>
  <c r="K2320" i="3"/>
  <c r="K2319" i="3"/>
  <c r="K2321" i="3"/>
  <c r="K2276" i="3"/>
  <c r="K2299" i="3"/>
  <c r="K2300" i="3"/>
  <c r="K2279" i="3"/>
  <c r="K2296" i="3"/>
  <c r="K2274" i="3"/>
  <c r="K2363" i="3"/>
  <c r="K2362" i="3"/>
  <c r="K2361" i="3"/>
  <c r="K2360" i="3"/>
  <c r="K2271" i="3"/>
  <c r="K2297" i="3"/>
  <c r="K2283" i="3"/>
  <c r="K2273" i="3"/>
  <c r="K2346" i="3"/>
  <c r="K2318" i="3"/>
  <c r="K2317" i="3"/>
  <c r="K2364" i="3"/>
  <c r="O334" i="4"/>
  <c r="O335" i="4"/>
  <c r="O336" i="4"/>
  <c r="O337" i="4"/>
  <c r="O333" i="4"/>
  <c r="J88" i="5"/>
  <c r="K88" i="5" s="1"/>
  <c r="Q333" i="4" s="1"/>
  <c r="R333" i="4" s="1"/>
  <c r="K2230" i="3"/>
  <c r="K2213" i="3"/>
  <c r="K2212" i="3"/>
  <c r="J2229" i="3"/>
  <c r="K2229" i="3" s="1"/>
  <c r="K2208" i="3"/>
  <c r="K2205" i="3"/>
  <c r="K2223" i="3"/>
  <c r="K2220" i="3"/>
  <c r="K2222" i="3"/>
  <c r="K2248" i="3"/>
  <c r="K2244" i="3"/>
  <c r="K2261" i="3"/>
  <c r="K2260" i="3"/>
  <c r="K2259" i="3"/>
  <c r="K2258" i="3"/>
  <c r="K2256" i="3"/>
  <c r="K2253" i="3"/>
  <c r="K2252" i="3"/>
  <c r="K2218" i="3"/>
  <c r="K2210" i="3"/>
  <c r="J2228" i="3"/>
  <c r="K2228" i="3" s="1"/>
  <c r="K2219" i="3"/>
  <c r="K2194" i="3"/>
  <c r="K2195" i="3"/>
  <c r="J2197" i="3"/>
  <c r="K2197" i="3" s="1"/>
  <c r="J2199" i="3"/>
  <c r="K2199" i="3" s="1"/>
  <c r="J2206" i="3"/>
  <c r="K2206" i="3" s="1"/>
  <c r="K2221" i="3"/>
  <c r="K2238" i="3"/>
  <c r="K2236" i="3"/>
  <c r="K2234" i="3"/>
  <c r="K2242" i="3"/>
  <c r="K2240" i="3"/>
  <c r="K2237" i="3"/>
  <c r="K2215" i="3"/>
  <c r="K2231" i="3"/>
  <c r="K2227" i="3"/>
  <c r="K2211" i="3"/>
  <c r="K2225" i="3"/>
  <c r="K2224" i="3"/>
  <c r="K2214" i="3"/>
  <c r="K2209" i="3"/>
  <c r="K2226" i="3"/>
  <c r="K2204" i="3"/>
  <c r="K2207" i="3"/>
  <c r="K2251" i="3"/>
  <c r="K2250" i="3"/>
  <c r="K2249" i="3"/>
  <c r="K2247" i="3"/>
  <c r="K2246" i="3"/>
  <c r="K2245" i="3"/>
  <c r="K2263" i="3"/>
  <c r="K2262" i="3"/>
  <c r="K2257" i="3"/>
  <c r="K2255" i="3"/>
  <c r="K2254" i="3"/>
  <c r="K2235" i="3"/>
  <c r="K2201" i="3"/>
  <c r="K2203" i="3"/>
  <c r="K2202" i="3"/>
  <c r="K2196" i="3"/>
  <c r="K2200" i="3"/>
  <c r="K2233" i="3"/>
  <c r="K2239" i="3"/>
  <c r="K2241" i="3"/>
  <c r="K2264" i="3"/>
  <c r="K2216" i="3"/>
  <c r="J171" i="5"/>
  <c r="K171" i="5" s="1"/>
  <c r="Q573" i="4" s="1"/>
  <c r="R573" i="4" s="1"/>
  <c r="O306" i="4"/>
  <c r="O308" i="4"/>
  <c r="O309" i="4"/>
  <c r="O311" i="4"/>
  <c r="O312" i="4"/>
  <c r="O313" i="4"/>
  <c r="J70" i="5"/>
  <c r="K70" i="5" s="1"/>
  <c r="Q629" i="4" s="1"/>
  <c r="R629" i="4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H64" i="5"/>
  <c r="J63" i="5"/>
  <c r="K63" i="5" s="1"/>
  <c r="J62" i="5"/>
  <c r="K62" i="5" s="1"/>
  <c r="J61" i="5"/>
  <c r="K61" i="5" s="1"/>
  <c r="H61" i="5"/>
  <c r="J60" i="5"/>
  <c r="K60" i="5" s="1"/>
  <c r="Q439" i="4" s="1"/>
  <c r="R439" i="4" s="1"/>
  <c r="H60" i="5"/>
  <c r="J59" i="5"/>
  <c r="K59" i="5" s="1"/>
  <c r="H59" i="5"/>
  <c r="J58" i="5"/>
  <c r="K58" i="5" s="1"/>
  <c r="H58" i="5"/>
  <c r="J57" i="5"/>
  <c r="K57" i="5" s="1"/>
  <c r="H57" i="5"/>
  <c r="J56" i="5"/>
  <c r="K56" i="5" s="1"/>
  <c r="J55" i="5"/>
  <c r="K55" i="5" s="1"/>
  <c r="Q315" i="4" s="1"/>
  <c r="R315" i="4" s="1"/>
  <c r="H55" i="5"/>
  <c r="O315" i="4" s="1"/>
  <c r="J54" i="5"/>
  <c r="K54" i="5" s="1"/>
  <c r="J53" i="5"/>
  <c r="K53" i="5" s="1"/>
  <c r="Q308" i="4" s="1"/>
  <c r="R308" i="4" s="1"/>
  <c r="J52" i="5"/>
  <c r="K52" i="5" s="1"/>
  <c r="J51" i="5"/>
  <c r="K51" i="5" s="1"/>
  <c r="J50" i="5"/>
  <c r="K50" i="5" s="1"/>
  <c r="Q493" i="4" s="1"/>
  <c r="R493" i="4" s="1"/>
  <c r="Q611" i="4" l="1"/>
  <c r="R611" i="4" s="1"/>
  <c r="Q626" i="4"/>
  <c r="R626" i="4" s="1"/>
  <c r="Q584" i="4"/>
  <c r="R584" i="4" s="1"/>
  <c r="Q625" i="4"/>
  <c r="R625" i="4" s="1"/>
  <c r="Q607" i="4"/>
  <c r="R607" i="4" s="1"/>
  <c r="Q618" i="4"/>
  <c r="R618" i="4" s="1"/>
  <c r="Q309" i="4"/>
  <c r="R309" i="4" s="1"/>
  <c r="Q623" i="4"/>
  <c r="R623" i="4" s="1"/>
  <c r="Q624" i="4"/>
  <c r="R624" i="4" s="1"/>
  <c r="Q616" i="4"/>
  <c r="R616" i="4" s="1"/>
  <c r="Q640" i="4"/>
  <c r="R640" i="4" s="1"/>
  <c r="Q628" i="4"/>
  <c r="R628" i="4" s="1"/>
  <c r="Q631" i="4"/>
  <c r="R631" i="4" s="1"/>
  <c r="Q582" i="4"/>
  <c r="R582" i="4" s="1"/>
  <c r="Q606" i="4"/>
  <c r="R606" i="4" s="1"/>
  <c r="Q609" i="4"/>
  <c r="R609" i="4" s="1"/>
  <c r="Q570" i="4"/>
  <c r="R570" i="4" s="1"/>
  <c r="Q565" i="4"/>
  <c r="R565" i="4" s="1"/>
  <c r="Q391" i="4"/>
  <c r="R391" i="4" s="1"/>
  <c r="Q578" i="4"/>
  <c r="R578" i="4" s="1"/>
  <c r="Q471" i="4"/>
  <c r="R471" i="4" s="1"/>
  <c r="Q566" i="4"/>
  <c r="R566" i="4" s="1"/>
  <c r="Q383" i="4"/>
  <c r="R383" i="4" s="1"/>
  <c r="Q586" i="4"/>
  <c r="R586" i="4" s="1"/>
  <c r="Q529" i="4"/>
  <c r="R529" i="4" s="1"/>
  <c r="Q579" i="4"/>
  <c r="R579" i="4" s="1"/>
  <c r="Q574" i="4"/>
  <c r="R574" i="4" s="1"/>
  <c r="Q538" i="4"/>
  <c r="R538" i="4" s="1"/>
  <c r="Q560" i="4"/>
  <c r="R560" i="4" s="1"/>
  <c r="Q559" i="4"/>
  <c r="R559" i="4" s="1"/>
  <c r="Q546" i="4"/>
  <c r="R546" i="4" s="1"/>
  <c r="Q554" i="4"/>
  <c r="R554" i="4" s="1"/>
  <c r="Q542" i="4"/>
  <c r="R542" i="4" s="1"/>
  <c r="Q534" i="4"/>
  <c r="R534" i="4" s="1"/>
  <c r="Q508" i="4"/>
  <c r="R508" i="4" s="1"/>
  <c r="Q497" i="4"/>
  <c r="R497" i="4" s="1"/>
  <c r="Q512" i="4"/>
  <c r="R512" i="4" s="1"/>
  <c r="Q530" i="4"/>
  <c r="R530" i="4" s="1"/>
  <c r="Q523" i="4"/>
  <c r="R523" i="4" s="1"/>
  <c r="Q491" i="4"/>
  <c r="R491" i="4" s="1"/>
  <c r="Q424" i="4"/>
  <c r="R424" i="4" s="1"/>
  <c r="Q510" i="4"/>
  <c r="R510" i="4" s="1"/>
  <c r="Q521" i="4"/>
  <c r="R521" i="4" s="1"/>
  <c r="Q515" i="4"/>
  <c r="R515" i="4" s="1"/>
  <c r="Q375" i="4"/>
  <c r="R375" i="4" s="1"/>
  <c r="Q476" i="4"/>
  <c r="R476" i="4" s="1"/>
  <c r="Q467" i="4"/>
  <c r="R467" i="4" s="1"/>
  <c r="Q312" i="4"/>
  <c r="R312" i="4" s="1"/>
  <c r="Q480" i="4"/>
  <c r="R480" i="4" s="1"/>
  <c r="Q482" i="4"/>
  <c r="R482" i="4" s="1"/>
  <c r="Q443" i="4"/>
  <c r="R443" i="4" s="1"/>
  <c r="Q468" i="4"/>
  <c r="R468" i="4" s="1"/>
  <c r="Q461" i="4"/>
  <c r="R461" i="4" s="1"/>
  <c r="Q466" i="4"/>
  <c r="R466" i="4" s="1"/>
  <c r="Q438" i="4"/>
  <c r="R438" i="4" s="1"/>
  <c r="Q457" i="4"/>
  <c r="R457" i="4" s="1"/>
  <c r="Q440" i="4"/>
  <c r="R440" i="4" s="1"/>
  <c r="Q455" i="4"/>
  <c r="R455" i="4" s="1"/>
  <c r="Q419" i="4"/>
  <c r="R419" i="4" s="1"/>
  <c r="Q464" i="4"/>
  <c r="R464" i="4" s="1"/>
  <c r="Q313" i="4"/>
  <c r="R313" i="4" s="1"/>
  <c r="Q427" i="4"/>
  <c r="R427" i="4" s="1"/>
  <c r="Q431" i="4"/>
  <c r="R431" i="4" s="1"/>
  <c r="Q426" i="4"/>
  <c r="R426" i="4" s="1"/>
  <c r="Q306" i="4"/>
  <c r="R306" i="4" s="1"/>
  <c r="Q430" i="4"/>
  <c r="R430" i="4" s="1"/>
  <c r="Q413" i="4"/>
  <c r="R413" i="4" s="1"/>
  <c r="Q428" i="4"/>
  <c r="R428" i="4" s="1"/>
  <c r="Q351" i="4"/>
  <c r="R351" i="4" s="1"/>
  <c r="R418" i="4"/>
  <c r="Q336" i="4"/>
  <c r="R336" i="4" s="1"/>
  <c r="Q407" i="4"/>
  <c r="R407" i="4" s="1"/>
  <c r="Q350" i="4"/>
  <c r="R350" i="4" s="1"/>
  <c r="Q401" i="4"/>
  <c r="R401" i="4" s="1"/>
  <c r="H124" i="1"/>
  <c r="F200" i="1"/>
  <c r="K123" i="1"/>
  <c r="H69" i="1"/>
  <c r="Q378" i="4"/>
  <c r="R378" i="4" s="1"/>
  <c r="H43" i="1"/>
  <c r="Q356" i="4"/>
  <c r="R356" i="4" s="1"/>
  <c r="Q373" i="4"/>
  <c r="R373" i="4" s="1"/>
  <c r="Q362" i="4"/>
  <c r="R362" i="4" s="1"/>
  <c r="Q370" i="4"/>
  <c r="R370" i="4" s="1"/>
  <c r="Q358" i="4"/>
  <c r="R358" i="4" s="1"/>
  <c r="H67" i="1"/>
  <c r="K67" i="1"/>
  <c r="D204" i="1"/>
  <c r="F204" i="1" s="1"/>
  <c r="K142" i="1"/>
  <c r="M142" i="1" s="1"/>
  <c r="Q352" i="4"/>
  <c r="R352" i="4" s="1"/>
  <c r="Q342" i="4"/>
  <c r="R342" i="4" s="1"/>
  <c r="Q344" i="4"/>
  <c r="R344" i="4" s="1"/>
  <c r="Q341" i="4"/>
  <c r="R341" i="4" s="1"/>
  <c r="Q340" i="4"/>
  <c r="R340" i="4" s="1"/>
  <c r="Q337" i="4"/>
  <c r="R337" i="4" s="1"/>
  <c r="O301" i="4"/>
  <c r="J2140" i="3"/>
  <c r="K2140" i="3" s="1"/>
  <c r="K2138" i="3"/>
  <c r="K2158" i="3"/>
  <c r="K2157" i="3"/>
  <c r="K2131" i="3"/>
  <c r="K2154" i="3"/>
  <c r="J2137" i="3"/>
  <c r="K2137" i="3" s="1"/>
  <c r="J2104" i="3"/>
  <c r="K2104" i="3" s="1"/>
  <c r="K2160" i="3"/>
  <c r="K2133" i="3"/>
  <c r="K2121" i="3"/>
  <c r="J2134" i="3"/>
  <c r="K2134" i="3" s="1"/>
  <c r="J2122" i="3"/>
  <c r="K2122" i="3" s="1"/>
  <c r="K2144" i="3"/>
  <c r="K2123" i="3"/>
  <c r="J2136" i="3"/>
  <c r="K2136" i="3" s="1"/>
  <c r="K2135" i="3"/>
  <c r="K2124" i="3"/>
  <c r="K2100" i="3"/>
  <c r="J2101" i="3"/>
  <c r="K2101" i="3" s="1"/>
  <c r="K2116" i="3"/>
  <c r="K2126" i="3"/>
  <c r="J2118" i="3"/>
  <c r="K2118" i="3" s="1"/>
  <c r="K2152" i="3"/>
  <c r="K2110" i="3"/>
  <c r="K2127" i="3"/>
  <c r="J2108" i="3"/>
  <c r="K2108" i="3" s="1"/>
  <c r="J2102" i="3"/>
  <c r="K2102" i="3" s="1"/>
  <c r="J2113" i="3"/>
  <c r="K2113" i="3" s="1"/>
  <c r="J2107" i="3"/>
  <c r="K2107" i="3" s="1"/>
  <c r="K2150" i="3"/>
  <c r="J2112" i="3"/>
  <c r="K2112" i="3" s="1"/>
  <c r="K2106" i="3"/>
  <c r="J2156" i="3"/>
  <c r="K2156" i="3" s="1"/>
  <c r="K2109" i="3"/>
  <c r="J2162" i="3"/>
  <c r="K2162" i="3" s="1"/>
  <c r="K2167" i="3"/>
  <c r="K2165" i="3"/>
  <c r="K2186" i="3"/>
  <c r="K2184" i="3"/>
  <c r="K2182" i="3"/>
  <c r="K2177" i="3"/>
  <c r="K2175" i="3"/>
  <c r="J2180" i="3"/>
  <c r="K2180" i="3" s="1"/>
  <c r="K2179" i="3"/>
  <c r="K2188" i="3"/>
  <c r="K2172" i="3"/>
  <c r="K2173" i="3"/>
  <c r="K2169" i="3"/>
  <c r="K2163" i="3"/>
  <c r="K2141" i="3"/>
  <c r="K2142" i="3"/>
  <c r="K2159" i="3"/>
  <c r="K2155" i="3"/>
  <c r="K2161" i="3"/>
  <c r="K2130" i="3"/>
  <c r="K2103" i="3"/>
  <c r="K2139" i="3"/>
  <c r="K2132" i="3"/>
  <c r="K2129" i="3"/>
  <c r="K2120" i="3"/>
  <c r="K2115" i="3"/>
  <c r="K2125" i="3"/>
  <c r="K2153" i="3"/>
  <c r="K2117" i="3"/>
  <c r="K2119" i="3"/>
  <c r="K2149" i="3"/>
  <c r="K2147" i="3"/>
  <c r="K2111" i="3"/>
  <c r="K2128" i="3"/>
  <c r="K2151" i="3"/>
  <c r="K2146" i="3"/>
  <c r="K2114" i="3"/>
  <c r="K2148" i="3"/>
  <c r="K2166" i="3"/>
  <c r="K2189" i="3"/>
  <c r="K2185" i="3"/>
  <c r="K2183" i="3"/>
  <c r="K2181" i="3"/>
  <c r="K2176" i="3"/>
  <c r="K2178" i="3"/>
  <c r="K2187" i="3"/>
  <c r="K2171" i="3"/>
  <c r="K2170" i="3"/>
  <c r="K2168" i="3"/>
  <c r="K2143" i="3"/>
  <c r="O290" i="4"/>
  <c r="O292" i="4"/>
  <c r="O295" i="4"/>
  <c r="O296" i="4"/>
  <c r="K2015" i="3"/>
  <c r="K2025" i="3"/>
  <c r="K2028" i="3"/>
  <c r="J2032" i="3"/>
  <c r="K2032" i="3" s="1"/>
  <c r="J2054" i="3"/>
  <c r="K2054" i="3" s="1"/>
  <c r="K2053" i="3"/>
  <c r="K2052" i="3"/>
  <c r="K2048" i="3"/>
  <c r="K2046" i="3"/>
  <c r="K2042" i="3"/>
  <c r="K2041" i="3"/>
  <c r="K2024" i="3"/>
  <c r="J2040" i="3"/>
  <c r="K2040" i="3" s="1"/>
  <c r="K2094" i="3"/>
  <c r="K2026" i="3"/>
  <c r="J2039" i="3"/>
  <c r="K2039" i="3" s="1"/>
  <c r="J2017" i="3"/>
  <c r="K2017" i="3" s="1"/>
  <c r="J2020" i="3"/>
  <c r="K2020" i="3" s="1"/>
  <c r="K2022" i="3"/>
  <c r="K2036" i="3"/>
  <c r="K2084" i="3"/>
  <c r="K2083" i="3"/>
  <c r="K2080" i="3"/>
  <c r="K2079" i="3"/>
  <c r="K2062" i="3"/>
  <c r="K2061" i="3"/>
  <c r="K2073" i="3"/>
  <c r="K2089" i="3"/>
  <c r="K2077" i="3"/>
  <c r="K2049" i="3"/>
  <c r="J2014" i="3"/>
  <c r="K2014" i="3" s="1"/>
  <c r="J2064" i="3"/>
  <c r="K2064" i="3" s="1"/>
  <c r="J2090" i="3"/>
  <c r="K2090" i="3" s="1"/>
  <c r="K2091" i="3"/>
  <c r="K2072" i="3"/>
  <c r="K2075" i="3"/>
  <c r="K2074" i="3"/>
  <c r="K2068" i="3"/>
  <c r="K2071" i="3"/>
  <c r="J2012" i="3"/>
  <c r="K2012" i="3" s="1"/>
  <c r="K2019" i="3"/>
  <c r="K2016" i="3"/>
  <c r="K2088" i="3"/>
  <c r="K2057" i="3"/>
  <c r="K2029" i="3"/>
  <c r="K2047" i="3"/>
  <c r="K2031" i="3"/>
  <c r="K2051" i="3"/>
  <c r="K2045" i="3"/>
  <c r="K2030" i="3"/>
  <c r="K2043" i="3"/>
  <c r="K2044" i="3"/>
  <c r="K2027" i="3"/>
  <c r="K2034" i="3"/>
  <c r="K2023" i="3"/>
  <c r="K2021" i="3"/>
  <c r="K2038" i="3"/>
  <c r="K2087" i="3"/>
  <c r="K2086" i="3"/>
  <c r="K2085" i="3"/>
  <c r="K2095" i="3"/>
  <c r="K2066" i="3"/>
  <c r="K2065" i="3"/>
  <c r="K2060" i="3"/>
  <c r="K2059" i="3"/>
  <c r="K2081" i="3"/>
  <c r="K2078" i="3"/>
  <c r="K2037" i="3"/>
  <c r="K2018" i="3"/>
  <c r="K2063" i="3"/>
  <c r="K2082" i="3"/>
  <c r="K2076" i="3"/>
  <c r="K2070" i="3"/>
  <c r="K2069" i="3"/>
  <c r="K2067" i="3"/>
  <c r="K2093" i="3"/>
  <c r="K2056" i="3"/>
  <c r="K2055" i="3"/>
  <c r="K2033" i="3"/>
  <c r="J120" i="5"/>
  <c r="K120" i="5" s="1"/>
  <c r="Q558" i="4" s="1"/>
  <c r="R558" i="4" s="1"/>
  <c r="R281" i="4"/>
  <c r="O284" i="4"/>
  <c r="O280" i="4"/>
  <c r="K1925" i="3"/>
  <c r="J1944" i="3"/>
  <c r="K1944" i="3" s="1"/>
  <c r="J1923" i="3"/>
  <c r="J1942" i="3"/>
  <c r="K1942" i="3" s="1"/>
  <c r="K1956" i="3"/>
  <c r="K1955" i="3"/>
  <c r="K1966" i="3"/>
  <c r="K1975" i="3"/>
  <c r="K1954" i="3"/>
  <c r="K1974" i="3"/>
  <c r="K1953" i="3"/>
  <c r="K1952" i="3"/>
  <c r="K1972" i="3"/>
  <c r="K1971" i="3"/>
  <c r="K1951" i="3"/>
  <c r="K1962" i="3"/>
  <c r="K1950" i="3"/>
  <c r="K1969" i="3"/>
  <c r="J1926" i="3"/>
  <c r="K1926" i="3" s="1"/>
  <c r="K1934" i="3"/>
  <c r="K1913" i="3"/>
  <c r="K1918" i="3"/>
  <c r="J1943" i="3"/>
  <c r="K1943" i="3" s="1"/>
  <c r="K1931" i="3"/>
  <c r="J1948" i="3"/>
  <c r="K1948" i="3" s="1"/>
  <c r="K1960" i="3"/>
  <c r="K1982" i="3"/>
  <c r="K1981" i="3"/>
  <c r="K1991" i="3"/>
  <c r="K1990" i="3"/>
  <c r="K2004" i="3"/>
  <c r="K2003" i="3"/>
  <c r="K2007" i="3"/>
  <c r="K2005" i="3"/>
  <c r="K1932" i="3"/>
  <c r="K1959" i="3"/>
  <c r="K1945" i="3"/>
  <c r="K1924" i="3"/>
  <c r="K1923" i="3"/>
  <c r="K1940" i="3"/>
  <c r="K1939" i="3"/>
  <c r="K1922" i="3"/>
  <c r="K1937" i="3"/>
  <c r="K1921" i="3"/>
  <c r="K1920" i="3"/>
  <c r="K1935" i="3"/>
  <c r="K1919" i="3"/>
  <c r="K1933" i="3"/>
  <c r="K1989" i="3"/>
  <c r="K1988" i="3"/>
  <c r="K1987" i="3"/>
  <c r="K2000" i="3"/>
  <c r="K2002" i="3"/>
  <c r="K1999" i="3"/>
  <c r="K2001" i="3"/>
  <c r="K1998" i="3"/>
  <c r="K1997" i="3"/>
  <c r="K1996" i="3"/>
  <c r="K1995" i="3"/>
  <c r="K1994" i="3"/>
  <c r="K1993" i="3"/>
  <c r="K1992" i="3"/>
  <c r="K1941" i="3"/>
  <c r="K1985" i="3"/>
  <c r="K1983" i="3"/>
  <c r="K1984" i="3"/>
  <c r="K1986" i="3"/>
  <c r="K1928" i="3"/>
  <c r="K1916" i="3"/>
  <c r="K1915" i="3"/>
  <c r="K1938" i="3"/>
  <c r="K1936" i="3"/>
  <c r="K1977" i="3"/>
  <c r="K1968" i="3"/>
  <c r="K1958" i="3"/>
  <c r="K1976" i="3"/>
  <c r="K1957" i="3"/>
  <c r="K1967" i="3"/>
  <c r="K1965" i="3"/>
  <c r="K1964" i="3"/>
  <c r="K1973" i="3"/>
  <c r="K1963" i="3"/>
  <c r="K1970" i="3"/>
  <c r="K1961" i="3"/>
  <c r="K1917" i="3"/>
  <c r="K1914" i="3"/>
  <c r="K1980" i="3"/>
  <c r="K2008" i="3"/>
  <c r="K2006" i="3"/>
  <c r="K1927" i="3"/>
  <c r="J125" i="5"/>
  <c r="K125" i="5" s="1"/>
  <c r="H125" i="5"/>
  <c r="J110" i="5"/>
  <c r="K110" i="5" s="1"/>
  <c r="J139" i="5"/>
  <c r="K139" i="5" s="1"/>
  <c r="Q513" i="4" s="1"/>
  <c r="R513" i="4" s="1"/>
  <c r="H139" i="5"/>
  <c r="O288" i="4" s="1"/>
  <c r="J165" i="5"/>
  <c r="K165" i="5" s="1"/>
  <c r="O268" i="4"/>
  <c r="O269" i="4"/>
  <c r="O271" i="4"/>
  <c r="O272" i="4"/>
  <c r="O273" i="4"/>
  <c r="O274" i="4"/>
  <c r="O276" i="4"/>
  <c r="O278" i="4"/>
  <c r="K1880" i="3"/>
  <c r="K1853" i="3"/>
  <c r="J1825" i="3"/>
  <c r="K1825" i="3" s="1"/>
  <c r="J1863" i="3"/>
  <c r="K1863" i="3" s="1"/>
  <c r="K1847" i="3"/>
  <c r="K1844" i="3"/>
  <c r="J1859" i="3"/>
  <c r="K1859" i="3" s="1"/>
  <c r="K1861" i="3"/>
  <c r="K1878" i="3"/>
  <c r="K1872" i="3"/>
  <c r="J1824" i="3"/>
  <c r="K1824" i="3" s="1"/>
  <c r="K1836" i="3"/>
  <c r="K1837" i="3"/>
  <c r="J1845" i="3"/>
  <c r="K1845" i="3" s="1"/>
  <c r="K1857" i="3"/>
  <c r="K1841" i="3"/>
  <c r="J1823" i="3"/>
  <c r="K1823" i="3" s="1"/>
  <c r="K1858" i="3"/>
  <c r="K1851" i="3"/>
  <c r="K1879" i="3"/>
  <c r="K1870" i="3"/>
  <c r="K1881" i="3"/>
  <c r="K1867" i="3"/>
  <c r="J1869" i="3"/>
  <c r="K1869" i="3" s="1"/>
  <c r="K1875" i="3"/>
  <c r="K1876" i="3"/>
  <c r="K1889" i="3"/>
  <c r="K1890" i="3"/>
  <c r="K1901" i="3"/>
  <c r="K1902" i="3"/>
  <c r="K1905" i="3"/>
  <c r="K1906" i="3"/>
  <c r="K1897" i="3"/>
  <c r="K1884" i="3"/>
  <c r="K1885" i="3"/>
  <c r="J1822" i="3"/>
  <c r="K1822" i="3" s="1"/>
  <c r="K1832" i="3"/>
  <c r="J1831" i="3"/>
  <c r="K1831" i="3" s="1"/>
  <c r="J1838" i="3"/>
  <c r="K1838" i="3" s="1"/>
  <c r="K1834" i="3"/>
  <c r="J1843" i="3"/>
  <c r="K1843" i="3" s="1"/>
  <c r="K1829" i="3"/>
  <c r="K1830" i="3"/>
  <c r="K1827" i="3"/>
  <c r="K1865" i="3"/>
  <c r="K1895" i="3"/>
  <c r="K1899" i="3"/>
  <c r="K1852" i="3"/>
  <c r="K1849" i="3"/>
  <c r="K1850" i="3"/>
  <c r="K1846" i="3"/>
  <c r="K1842" i="3"/>
  <c r="K1848" i="3"/>
  <c r="K1839" i="3"/>
  <c r="K1862" i="3"/>
  <c r="K1840" i="3"/>
  <c r="K1833" i="3"/>
  <c r="K1856" i="3"/>
  <c r="K1860" i="3"/>
  <c r="K1873" i="3"/>
  <c r="K1874" i="3"/>
  <c r="K1892" i="3"/>
  <c r="K1893" i="3"/>
  <c r="K1894" i="3"/>
  <c r="K1868" i="3"/>
  <c r="K1877" i="3"/>
  <c r="K1888" i="3"/>
  <c r="K1891" i="3"/>
  <c r="K1900" i="3"/>
  <c r="K1903" i="3"/>
  <c r="K1904" i="3"/>
  <c r="K1907" i="3"/>
  <c r="K1908" i="3"/>
  <c r="K1821" i="3"/>
  <c r="K1835" i="3"/>
  <c r="K1883" i="3"/>
  <c r="K1886" i="3"/>
  <c r="K1887" i="3"/>
  <c r="K1828" i="3"/>
  <c r="K1855" i="3"/>
  <c r="K1871" i="3"/>
  <c r="K1896" i="3"/>
  <c r="K1898" i="3"/>
  <c r="Q415" i="4" l="1"/>
  <c r="R415" i="4" s="1"/>
  <c r="Q619" i="4"/>
  <c r="R619" i="4" s="1"/>
  <c r="L124" i="1"/>
  <c r="Q495" i="4"/>
  <c r="R495" i="4" s="1"/>
  <c r="Q551" i="4"/>
  <c r="R551" i="4" s="1"/>
  <c r="Q547" i="4"/>
  <c r="R547" i="4" s="1"/>
  <c r="Q458" i="4"/>
  <c r="R458" i="4" s="1"/>
  <c r="Q449" i="4"/>
  <c r="R449" i="4" s="1"/>
  <c r="Q288" i="4"/>
  <c r="R288" i="4" s="1"/>
  <c r="Q435" i="4"/>
  <c r="R435" i="4" s="1"/>
  <c r="Q274" i="4"/>
  <c r="R274" i="4" s="1"/>
  <c r="Q405" i="4"/>
  <c r="R405" i="4" s="1"/>
  <c r="M123" i="1"/>
  <c r="Q280" i="4"/>
  <c r="R280" i="4" s="1"/>
  <c r="Q363" i="4"/>
  <c r="R363" i="4" s="1"/>
  <c r="M67" i="1"/>
  <c r="L67" i="1"/>
  <c r="L142" i="1"/>
  <c r="Q271" i="4"/>
  <c r="R271" i="4" s="1"/>
  <c r="Q307" i="4"/>
  <c r="R307" i="4" s="1"/>
  <c r="Q305" i="4"/>
  <c r="R305" i="4" s="1"/>
  <c r="O297" i="4"/>
  <c r="O305" i="4"/>
  <c r="O307" i="4"/>
  <c r="Q297" i="4"/>
  <c r="R297" i="4" s="1"/>
  <c r="Q292" i="4"/>
  <c r="R292" i="4" s="1"/>
  <c r="Q269" i="4"/>
  <c r="R269" i="4" s="1"/>
  <c r="Q272" i="4"/>
  <c r="R272" i="4" s="1"/>
  <c r="D191" i="1"/>
  <c r="F191" i="1" s="1"/>
  <c r="H45" i="1"/>
  <c r="F45" i="1"/>
  <c r="O263" i="4"/>
  <c r="J265" i="4"/>
  <c r="K265" i="4" s="1"/>
  <c r="J264" i="4"/>
  <c r="K264" i="4" s="1"/>
  <c r="J263" i="4"/>
  <c r="K263" i="4" s="1"/>
  <c r="K1749" i="3"/>
  <c r="K1746" i="3"/>
  <c r="K1742" i="3"/>
  <c r="K1736" i="3"/>
  <c r="K1737" i="3"/>
  <c r="K1738" i="3"/>
  <c r="K1781" i="3"/>
  <c r="K1796" i="3"/>
  <c r="K1795" i="3"/>
  <c r="K1769" i="3"/>
  <c r="K1768" i="3"/>
  <c r="K1766" i="3"/>
  <c r="K1794" i="3"/>
  <c r="K1791" i="3"/>
  <c r="K1806" i="3"/>
  <c r="K1803" i="3"/>
  <c r="K1802" i="3"/>
  <c r="J1763" i="3"/>
  <c r="K1763" i="3" s="1"/>
  <c r="K1765" i="3"/>
  <c r="K1764" i="3"/>
  <c r="K1772" i="3"/>
  <c r="K1771" i="3"/>
  <c r="K1778" i="3"/>
  <c r="K1777" i="3"/>
  <c r="K1790" i="3"/>
  <c r="K1807" i="3"/>
  <c r="K1760" i="3"/>
  <c r="K1759" i="3"/>
  <c r="K1753" i="3"/>
  <c r="K1800" i="3"/>
  <c r="J1733" i="3"/>
  <c r="K1733" i="3" s="1"/>
  <c r="K1744" i="3"/>
  <c r="K1809" i="3"/>
  <c r="K1808" i="3"/>
  <c r="K1815" i="3"/>
  <c r="K1814" i="3"/>
  <c r="K1789" i="3"/>
  <c r="K1788" i="3"/>
  <c r="K1785" i="3"/>
  <c r="K1784" i="3"/>
  <c r="K1756" i="3"/>
  <c r="K1755" i="3"/>
  <c r="K1741" i="3"/>
  <c r="K1739" i="3"/>
  <c r="K1740" i="3"/>
  <c r="K1732" i="3"/>
  <c r="K1745" i="3"/>
  <c r="K1747" i="3"/>
  <c r="K1797" i="3"/>
  <c r="K1770" i="3"/>
  <c r="K1752" i="3"/>
  <c r="K1751" i="3"/>
  <c r="K1767" i="3"/>
  <c r="K1793" i="3"/>
  <c r="K1792" i="3"/>
  <c r="K1805" i="3"/>
  <c r="K1804" i="3"/>
  <c r="K1801" i="3"/>
  <c r="K1774" i="3"/>
  <c r="K1773" i="3"/>
  <c r="K1780" i="3"/>
  <c r="K1779" i="3"/>
  <c r="K1776" i="3"/>
  <c r="K1775" i="3"/>
  <c r="K1762" i="3"/>
  <c r="K1761" i="3"/>
  <c r="K1758" i="3"/>
  <c r="K1782" i="3"/>
  <c r="K1734" i="3"/>
  <c r="K1735" i="3"/>
  <c r="K1811" i="3"/>
  <c r="K1810" i="3"/>
  <c r="K1817" i="3"/>
  <c r="K1799" i="3"/>
  <c r="K1813" i="3"/>
  <c r="K1812" i="3"/>
  <c r="K1787" i="3"/>
  <c r="K1786" i="3"/>
  <c r="K1757" i="3"/>
  <c r="K1783" i="3"/>
  <c r="K1754" i="3"/>
  <c r="K1731" i="3"/>
  <c r="J1748" i="3"/>
  <c r="K1748" i="3" s="1"/>
  <c r="J158" i="5"/>
  <c r="K158" i="5" s="1"/>
  <c r="H158" i="5"/>
  <c r="O259" i="4" s="1"/>
  <c r="J8" i="5"/>
  <c r="K8" i="5" s="1"/>
  <c r="Q260" i="4" s="1"/>
  <c r="R260" i="4" s="1"/>
  <c r="H8" i="5"/>
  <c r="O260" i="4" s="1"/>
  <c r="K1624" i="3"/>
  <c r="R254" i="4"/>
  <c r="R255" i="4"/>
  <c r="O257" i="4"/>
  <c r="R258" i="4"/>
  <c r="R259" i="4"/>
  <c r="J1628" i="3"/>
  <c r="K1632" i="3"/>
  <c r="J1631" i="3"/>
  <c r="K1631" i="3" s="1"/>
  <c r="K1646" i="3"/>
  <c r="K1629" i="3"/>
  <c r="K1623" i="3"/>
  <c r="K1642" i="3"/>
  <c r="J1627" i="3"/>
  <c r="K1621" i="3"/>
  <c r="K1638" i="3"/>
  <c r="K1636" i="3"/>
  <c r="K1618" i="3"/>
  <c r="J1617" i="3"/>
  <c r="K1617" i="3" s="1"/>
  <c r="K1616" i="3"/>
  <c r="K1635" i="3"/>
  <c r="K1710" i="3"/>
  <c r="K1712" i="3"/>
  <c r="K1713" i="3"/>
  <c r="K1692" i="3"/>
  <c r="K1691" i="3"/>
  <c r="K1680" i="3"/>
  <c r="K1694" i="3"/>
  <c r="K1709" i="3"/>
  <c r="K1652" i="3"/>
  <c r="K1703" i="3"/>
  <c r="K1696" i="3"/>
  <c r="K1655" i="3"/>
  <c r="K1656" i="3"/>
  <c r="K1661" i="3"/>
  <c r="K1676" i="3"/>
  <c r="K1664" i="3"/>
  <c r="K1665" i="3"/>
  <c r="K1727" i="3"/>
  <c r="K1673" i="3"/>
  <c r="K1677" i="3"/>
  <c r="K1649" i="3"/>
  <c r="K1723" i="3"/>
  <c r="K1682" i="3"/>
  <c r="K1684" i="3"/>
  <c r="K1705" i="3"/>
  <c r="K1667" i="3"/>
  <c r="K1668" i="3"/>
  <c r="K1699" i="3"/>
  <c r="K1669" i="3"/>
  <c r="K1685" i="3"/>
  <c r="K1670" i="3"/>
  <c r="K1671" i="3"/>
  <c r="K1672" i="3"/>
  <c r="K1717" i="3"/>
  <c r="K1720" i="3"/>
  <c r="K1721" i="3"/>
  <c r="J1615" i="3"/>
  <c r="K1615" i="3" s="1"/>
  <c r="J1640" i="3"/>
  <c r="K1640" i="3" s="1"/>
  <c r="K1688" i="3"/>
  <c r="K1689" i="3"/>
  <c r="J1724" i="3"/>
  <c r="K1724" i="3" s="1"/>
  <c r="K1628" i="3"/>
  <c r="K1704" i="3"/>
  <c r="K1644" i="3"/>
  <c r="K1626" i="3"/>
  <c r="K1630" i="3"/>
  <c r="K1625" i="3"/>
  <c r="K1643" i="3"/>
  <c r="K1627" i="3"/>
  <c r="K1639" i="3"/>
  <c r="K1641" i="3"/>
  <c r="K1622" i="3"/>
  <c r="K1637" i="3"/>
  <c r="K1619" i="3"/>
  <c r="K1620" i="3"/>
  <c r="K1716" i="3"/>
  <c r="K1711" i="3"/>
  <c r="K1714" i="3"/>
  <c r="K1678" i="3"/>
  <c r="K1679" i="3"/>
  <c r="K1693" i="3"/>
  <c r="K1695" i="3"/>
  <c r="K1681" i="3"/>
  <c r="K1653" i="3"/>
  <c r="K1654" i="3"/>
  <c r="K1697" i="3"/>
  <c r="K1698" i="3"/>
  <c r="K1657" i="3"/>
  <c r="K1660" i="3"/>
  <c r="K1662" i="3"/>
  <c r="K1663" i="3"/>
  <c r="K1725" i="3"/>
  <c r="K1726" i="3"/>
  <c r="K1674" i="3"/>
  <c r="K1675" i="3"/>
  <c r="K1650" i="3"/>
  <c r="K1651" i="3"/>
  <c r="K1683" i="3"/>
  <c r="K1658" i="3"/>
  <c r="K1666" i="3"/>
  <c r="K1659" i="3"/>
  <c r="K1700" i="3"/>
  <c r="K1686" i="3"/>
  <c r="K1701" i="3"/>
  <c r="K1702" i="3"/>
  <c r="K1706" i="3"/>
  <c r="K1718" i="3"/>
  <c r="K1719" i="3"/>
  <c r="K1722" i="3"/>
  <c r="K1715" i="3"/>
  <c r="K1687" i="3"/>
  <c r="K1690" i="3"/>
  <c r="K1645" i="3"/>
  <c r="J116" i="5"/>
  <c r="K116" i="5" s="1"/>
  <c r="Q251" i="4" s="1"/>
  <c r="R251" i="4" s="1"/>
  <c r="J99" i="5"/>
  <c r="K99" i="5" s="1"/>
  <c r="Q244" i="4" s="1"/>
  <c r="R244" i="4" s="1"/>
  <c r="O251" i="4"/>
  <c r="O244" i="4"/>
  <c r="O249" i="4"/>
  <c r="J1556" i="3"/>
  <c r="K1556" i="3" s="1"/>
  <c r="K1572" i="3"/>
  <c r="K1554" i="3"/>
  <c r="K1552" i="3"/>
  <c r="K1571" i="3"/>
  <c r="K1570" i="3"/>
  <c r="J1553" i="3"/>
  <c r="K1553" i="3" s="1"/>
  <c r="K1564" i="3"/>
  <c r="K1567" i="3"/>
  <c r="K1563" i="3"/>
  <c r="K1577" i="3"/>
  <c r="J1569" i="3"/>
  <c r="K1569" i="3" s="1"/>
  <c r="K1578" i="3"/>
  <c r="J1559" i="3"/>
  <c r="K1559" i="3" s="1"/>
  <c r="K1558" i="3"/>
  <c r="K1604" i="3"/>
  <c r="J1603" i="3"/>
  <c r="K1603" i="3" s="1"/>
  <c r="K1594" i="3"/>
  <c r="K1593" i="3"/>
  <c r="K1608" i="3"/>
  <c r="K1583" i="3"/>
  <c r="J1582" i="3"/>
  <c r="K1582" i="3" s="1"/>
  <c r="K1592" i="3"/>
  <c r="K1590" i="3"/>
  <c r="K1589" i="3"/>
  <c r="K1588" i="3"/>
  <c r="K1586" i="3"/>
  <c r="K1602" i="3"/>
  <c r="K1600" i="3"/>
  <c r="K1599" i="3"/>
  <c r="K1596" i="3"/>
  <c r="J1576" i="3"/>
  <c r="K1576" i="3" s="1"/>
  <c r="K1562" i="3"/>
  <c r="K1551" i="3"/>
  <c r="K1575" i="3"/>
  <c r="K1609" i="3"/>
  <c r="K1566" i="3"/>
  <c r="K1605" i="3"/>
  <c r="J1606" i="3"/>
  <c r="K1606" i="3" s="1"/>
  <c r="K1607" i="3"/>
  <c r="K1579" i="3"/>
  <c r="K1568" i="3"/>
  <c r="K1573" i="3"/>
  <c r="K1565" i="3"/>
  <c r="K1557" i="3"/>
  <c r="K1595" i="3"/>
  <c r="K1591" i="3"/>
  <c r="K1587" i="3"/>
  <c r="K1585" i="3"/>
  <c r="K1601" i="3"/>
  <c r="K1560" i="3"/>
  <c r="K1561" i="3"/>
  <c r="K1597" i="3"/>
  <c r="K1580" i="3"/>
  <c r="O232" i="4"/>
  <c r="O235" i="4"/>
  <c r="O237" i="4"/>
  <c r="O239" i="4"/>
  <c r="O241" i="4"/>
  <c r="D198" i="1"/>
  <c r="F198" i="1" s="1"/>
  <c r="K1463" i="3"/>
  <c r="K1445" i="3"/>
  <c r="K1464" i="3"/>
  <c r="K1461" i="3"/>
  <c r="K1415" i="3"/>
  <c r="K1500" i="3"/>
  <c r="K1541" i="3"/>
  <c r="J1436" i="3"/>
  <c r="K1436" i="3" s="1"/>
  <c r="K1425" i="3"/>
  <c r="K1423" i="3"/>
  <c r="J1457" i="3"/>
  <c r="K1457" i="3" s="1"/>
  <c r="K1426" i="3"/>
  <c r="K1430" i="3"/>
  <c r="K1473" i="3"/>
  <c r="J1476" i="3"/>
  <c r="K1476" i="3" s="1"/>
  <c r="K1534" i="3"/>
  <c r="J1533" i="3"/>
  <c r="K1533" i="3" s="1"/>
  <c r="K1498" i="3"/>
  <c r="K1517" i="3"/>
  <c r="K1529" i="3"/>
  <c r="K1487" i="3"/>
  <c r="K1525" i="3"/>
  <c r="K1482" i="3"/>
  <c r="J1539" i="3"/>
  <c r="K1539" i="3" s="1"/>
  <c r="K1538" i="3"/>
  <c r="J1528" i="3"/>
  <c r="K1528" i="3" s="1"/>
  <c r="K1526" i="3"/>
  <c r="J1497" i="3"/>
  <c r="K1497" i="3" s="1"/>
  <c r="K1504" i="3"/>
  <c r="K1515" i="3"/>
  <c r="K1531" i="3"/>
  <c r="K1508" i="3"/>
  <c r="J1485" i="3"/>
  <c r="K1485" i="3" s="1"/>
  <c r="K1492" i="3"/>
  <c r="K1546" i="3"/>
  <c r="K1493" i="3"/>
  <c r="K1420" i="3"/>
  <c r="J1455" i="3"/>
  <c r="K1455" i="3" s="1"/>
  <c r="K1424" i="3"/>
  <c r="K1450" i="3"/>
  <c r="K1449" i="3"/>
  <c r="K1465" i="3"/>
  <c r="K1442" i="3"/>
  <c r="K1462" i="3"/>
  <c r="K1441" i="3"/>
  <c r="K1444" i="3"/>
  <c r="K1443" i="3"/>
  <c r="K1447" i="3"/>
  <c r="K1452" i="3"/>
  <c r="K1453" i="3"/>
  <c r="K1440" i="3"/>
  <c r="K1446" i="3"/>
  <c r="K1438" i="3"/>
  <c r="K1434" i="3"/>
  <c r="K1437" i="3"/>
  <c r="K1502" i="3"/>
  <c r="K1501" i="3"/>
  <c r="K1499" i="3"/>
  <c r="K1543" i="3"/>
  <c r="K1542" i="3"/>
  <c r="K1435" i="3"/>
  <c r="K1451" i="3"/>
  <c r="K1480" i="3"/>
  <c r="K1467" i="3"/>
  <c r="K1422" i="3"/>
  <c r="K1456" i="3"/>
  <c r="K1421" i="3"/>
  <c r="K1427" i="3"/>
  <c r="K1428" i="3"/>
  <c r="K1429" i="3"/>
  <c r="K1432" i="3"/>
  <c r="K1433" i="3"/>
  <c r="K1431" i="3"/>
  <c r="K1472" i="3"/>
  <c r="K1471" i="3"/>
  <c r="K1470" i="3"/>
  <c r="K1475" i="3"/>
  <c r="K1469" i="3"/>
  <c r="K1474" i="3"/>
  <c r="K1536" i="3"/>
  <c r="K1535" i="3"/>
  <c r="K1495" i="3"/>
  <c r="K1520" i="3"/>
  <c r="K1523" i="3"/>
  <c r="K1516" i="3"/>
  <c r="K1483" i="3"/>
  <c r="K1506" i="3"/>
  <c r="K1491" i="3"/>
  <c r="K1490" i="3"/>
  <c r="K1488" i="3"/>
  <c r="K1489" i="3"/>
  <c r="K1530" i="3"/>
  <c r="K1486" i="3"/>
  <c r="K1505" i="3"/>
  <c r="K1510" i="3"/>
  <c r="K1522" i="3"/>
  <c r="K1479" i="3"/>
  <c r="K1519" i="3"/>
  <c r="K1537" i="3"/>
  <c r="K1527" i="3"/>
  <c r="K1496" i="3"/>
  <c r="K1459" i="3"/>
  <c r="K1514" i="3"/>
  <c r="K1521" i="3"/>
  <c r="K1513" i="3"/>
  <c r="K1512" i="3"/>
  <c r="K1532" i="3"/>
  <c r="K1511" i="3"/>
  <c r="K1524" i="3"/>
  <c r="K1518" i="3"/>
  <c r="K1509" i="3"/>
  <c r="K1507" i="3"/>
  <c r="K1503" i="3"/>
  <c r="K1484" i="3"/>
  <c r="K1548" i="3"/>
  <c r="K1544" i="3"/>
  <c r="K1545" i="3"/>
  <c r="K1547" i="3"/>
  <c r="K1494" i="3"/>
  <c r="K1478" i="3"/>
  <c r="K1481" i="3"/>
  <c r="K1439" i="3"/>
  <c r="K1460" i="3"/>
  <c r="K1458" i="3"/>
  <c r="K1418" i="3"/>
  <c r="K1419" i="3"/>
  <c r="K1417" i="3"/>
  <c r="K1448" i="3"/>
  <c r="M157" i="5"/>
  <c r="O157" i="5"/>
  <c r="Q157" i="5"/>
  <c r="J157" i="5"/>
  <c r="K157" i="5" s="1"/>
  <c r="J41" i="5"/>
  <c r="K41" i="5" s="1"/>
  <c r="O223" i="4"/>
  <c r="O224" i="4"/>
  <c r="M36" i="5"/>
  <c r="O36" i="5"/>
  <c r="P36" i="5"/>
  <c r="R36" i="5"/>
  <c r="J36" i="5"/>
  <c r="K36" i="5" s="1"/>
  <c r="O200" i="4"/>
  <c r="O201" i="4"/>
  <c r="O207" i="4"/>
  <c r="O211" i="4"/>
  <c r="O216" i="4"/>
  <c r="O218" i="4"/>
  <c r="J1269" i="3"/>
  <c r="K1269" i="3" s="1"/>
  <c r="J1270" i="3"/>
  <c r="K1270" i="3" s="1"/>
  <c r="J1273" i="3"/>
  <c r="K1273" i="3" s="1"/>
  <c r="K1277" i="3"/>
  <c r="K1279" i="3"/>
  <c r="K1280" i="3"/>
  <c r="K1281" i="3"/>
  <c r="J1283" i="3"/>
  <c r="K1283" i="3" s="1"/>
  <c r="J1284" i="3"/>
  <c r="K1284" i="3" s="1"/>
  <c r="K1285" i="3"/>
  <c r="J1286" i="3"/>
  <c r="K1286" i="3" s="1"/>
  <c r="J1287" i="3"/>
  <c r="K1287" i="3" s="1"/>
  <c r="K1290" i="3"/>
  <c r="J1292" i="3"/>
  <c r="K1292" i="3" s="1"/>
  <c r="J1294" i="3"/>
  <c r="K1294" i="3" s="1"/>
  <c r="J1296" i="3"/>
  <c r="K1296" i="3" s="1"/>
  <c r="K1297" i="3"/>
  <c r="K1298" i="3"/>
  <c r="K1301" i="3"/>
  <c r="K1302" i="3"/>
  <c r="K1307" i="3"/>
  <c r="K1311" i="3"/>
  <c r="J1312" i="3"/>
  <c r="K1312" i="3" s="1"/>
  <c r="K1313" i="3"/>
  <c r="K1314" i="3"/>
  <c r="K1315" i="3"/>
  <c r="K1318" i="3"/>
  <c r="K1320" i="3"/>
  <c r="J1322" i="3"/>
  <c r="K1322" i="3" s="1"/>
  <c r="K1324" i="3"/>
  <c r="K1326" i="3"/>
  <c r="K1327" i="3"/>
  <c r="K1328" i="3"/>
  <c r="K1331" i="3"/>
  <c r="K1332" i="3"/>
  <c r="K1336" i="3"/>
  <c r="K1340" i="3"/>
  <c r="K1342" i="3"/>
  <c r="K1343" i="3"/>
  <c r="K1344" i="3"/>
  <c r="K1347" i="3"/>
  <c r="K1348" i="3"/>
  <c r="K1352" i="3"/>
  <c r="K1356" i="3"/>
  <c r="J1357" i="3"/>
  <c r="K1357" i="3" s="1"/>
  <c r="K1358" i="3"/>
  <c r="K1359" i="3"/>
  <c r="K1360" i="3"/>
  <c r="K1363" i="3"/>
  <c r="K1364" i="3"/>
  <c r="K1368" i="3"/>
  <c r="K1372" i="3"/>
  <c r="K1374" i="3"/>
  <c r="K1376" i="3"/>
  <c r="K1377" i="3"/>
  <c r="K1380" i="3"/>
  <c r="K1381" i="3"/>
  <c r="J1385" i="3"/>
  <c r="K1385" i="3" s="1"/>
  <c r="K1389" i="3"/>
  <c r="K1391" i="3"/>
  <c r="K1392" i="3"/>
  <c r="K1393" i="3"/>
  <c r="K1396" i="3"/>
  <c r="K1397" i="3"/>
  <c r="K1401" i="3"/>
  <c r="K1405" i="3"/>
  <c r="K1407" i="3"/>
  <c r="K1408" i="3"/>
  <c r="K1409" i="3"/>
  <c r="K1272" i="3"/>
  <c r="K1274" i="3"/>
  <c r="K1275" i="3"/>
  <c r="K1276" i="3"/>
  <c r="K1278" i="3"/>
  <c r="K1282" i="3"/>
  <c r="K1288" i="3"/>
  <c r="K1291" i="3"/>
  <c r="K1293" i="3"/>
  <c r="K1295" i="3"/>
  <c r="K1299" i="3"/>
  <c r="K1300" i="3"/>
  <c r="K1303" i="3"/>
  <c r="K1304" i="3"/>
  <c r="K1305" i="3"/>
  <c r="K1308" i="3"/>
  <c r="K1309" i="3"/>
  <c r="K1310" i="3"/>
  <c r="K1316" i="3"/>
  <c r="K1319" i="3"/>
  <c r="K1321" i="3"/>
  <c r="K1323" i="3"/>
  <c r="K1325" i="3"/>
  <c r="K1329" i="3"/>
  <c r="K1330" i="3"/>
  <c r="K1333" i="3"/>
  <c r="K1334" i="3"/>
  <c r="K1335" i="3"/>
  <c r="K1337" i="3"/>
  <c r="K1338" i="3"/>
  <c r="K1339" i="3"/>
  <c r="K1341" i="3"/>
  <c r="K1345" i="3"/>
  <c r="K1346" i="3"/>
  <c r="K1349" i="3"/>
  <c r="K1350" i="3"/>
  <c r="K1351" i="3"/>
  <c r="K1353" i="3"/>
  <c r="K1354" i="3"/>
  <c r="K1355" i="3"/>
  <c r="K1361" i="3"/>
  <c r="K1362" i="3"/>
  <c r="K1365" i="3"/>
  <c r="K1366" i="3"/>
  <c r="K1367" i="3"/>
  <c r="K1369" i="3"/>
  <c r="K1370" i="3"/>
  <c r="K1371" i="3"/>
  <c r="K1373" i="3"/>
  <c r="K1378" i="3"/>
  <c r="K1379" i="3"/>
  <c r="K1382" i="3"/>
  <c r="K1383" i="3"/>
  <c r="K1384" i="3"/>
  <c r="K1386" i="3"/>
  <c r="K1387" i="3"/>
  <c r="K1388" i="3"/>
  <c r="K1390" i="3"/>
  <c r="K1394" i="3"/>
  <c r="K1395" i="3"/>
  <c r="K1398" i="3"/>
  <c r="K1399" i="3"/>
  <c r="K1400" i="3"/>
  <c r="K1402" i="3"/>
  <c r="K1403" i="3"/>
  <c r="K1404" i="3"/>
  <c r="K1406" i="3"/>
  <c r="K1410" i="3"/>
  <c r="J1268" i="3"/>
  <c r="K1268" i="3" s="1"/>
  <c r="O196" i="4"/>
  <c r="O195" i="4"/>
  <c r="O194" i="4"/>
  <c r="Q223" i="4" l="1"/>
  <c r="R223" i="4" s="1"/>
  <c r="Q650" i="4"/>
  <c r="R650" i="4" s="1"/>
  <c r="Q652" i="4"/>
  <c r="R652" i="4" s="1"/>
  <c r="Q384" i="4"/>
  <c r="R384" i="4" s="1"/>
  <c r="Q239" i="4"/>
  <c r="R239" i="4" s="1"/>
  <c r="Q367" i="4"/>
  <c r="S244" i="4"/>
  <c r="Q224" i="4"/>
  <c r="R224" i="4" s="1"/>
  <c r="Q201" i="4"/>
  <c r="R201" i="4" s="1"/>
  <c r="Q211" i="4"/>
  <c r="R211" i="4" s="1"/>
  <c r="R367" i="4" l="1"/>
  <c r="S367" i="4"/>
  <c r="K1221" i="3"/>
  <c r="K1220" i="3"/>
  <c r="K1189" i="3"/>
  <c r="K1184" i="3"/>
  <c r="J1208" i="3"/>
  <c r="K1208" i="3" s="1"/>
  <c r="K1205" i="3"/>
  <c r="K1204" i="3"/>
  <c r="K1178" i="3"/>
  <c r="J1203" i="3"/>
  <c r="K1203" i="3" s="1"/>
  <c r="K1201" i="3"/>
  <c r="K1202" i="3"/>
  <c r="K1207" i="3"/>
  <c r="K1155" i="3"/>
  <c r="J1154" i="3"/>
  <c r="K1154" i="3" s="1"/>
  <c r="K1180" i="3"/>
  <c r="J1172" i="3"/>
  <c r="K1172" i="3" s="1"/>
  <c r="K1199" i="3"/>
  <c r="K1173" i="3"/>
  <c r="K1179" i="3"/>
  <c r="K1235" i="3"/>
  <c r="K1238" i="3"/>
  <c r="K1234" i="3"/>
  <c r="K1233" i="3"/>
  <c r="K1232" i="3"/>
  <c r="K1230" i="3"/>
  <c r="K1229" i="3"/>
  <c r="K1168" i="3"/>
  <c r="K1206" i="3"/>
  <c r="K1166" i="3"/>
  <c r="K1174" i="3"/>
  <c r="K1167" i="3"/>
  <c r="K1253" i="3"/>
  <c r="K1256" i="3"/>
  <c r="K1255" i="3"/>
  <c r="K1216" i="3"/>
  <c r="K1219" i="3"/>
  <c r="K1217" i="3"/>
  <c r="K1245" i="3"/>
  <c r="K1263" i="3"/>
  <c r="K1243" i="3"/>
  <c r="K1242" i="3"/>
  <c r="K1240" i="3"/>
  <c r="K1239" i="3"/>
  <c r="K1258" i="3"/>
  <c r="K1251" i="3"/>
  <c r="K1260" i="3"/>
  <c r="K1248" i="3"/>
  <c r="K1247" i="3"/>
  <c r="K1246" i="3"/>
  <c r="K1228" i="3"/>
  <c r="K1227" i="3"/>
  <c r="K1225" i="3"/>
  <c r="K1215" i="3"/>
  <c r="K1214" i="3"/>
  <c r="K1162" i="3"/>
  <c r="K1171" i="3"/>
  <c r="K1211" i="3"/>
  <c r="K1210" i="3"/>
  <c r="K1159" i="3"/>
  <c r="J1153" i="3"/>
  <c r="K1153" i="3" s="1"/>
  <c r="K1158" i="3"/>
  <c r="K1194" i="3"/>
  <c r="K1191" i="3"/>
  <c r="K1163" i="3"/>
  <c r="K1160" i="3"/>
  <c r="K1196" i="3"/>
  <c r="K1161" i="3"/>
  <c r="K1164" i="3"/>
  <c r="K1222" i="3"/>
  <c r="K1187" i="3"/>
  <c r="K1188" i="3"/>
  <c r="K1185" i="3"/>
  <c r="K1177" i="3"/>
  <c r="K1200" i="3"/>
  <c r="K1181" i="3"/>
  <c r="K1186" i="3"/>
  <c r="K1198" i="3"/>
  <c r="K1197" i="3"/>
  <c r="K1170" i="3"/>
  <c r="K1237" i="3"/>
  <c r="K1236" i="3"/>
  <c r="K1231" i="3"/>
  <c r="K1250" i="3"/>
  <c r="K1193" i="3"/>
  <c r="K1175" i="3"/>
  <c r="K1252" i="3"/>
  <c r="K1254" i="3"/>
  <c r="K1259" i="3"/>
  <c r="K1218" i="3"/>
  <c r="K1262" i="3"/>
  <c r="K1244" i="3"/>
  <c r="K1241" i="3"/>
  <c r="K1257" i="3"/>
  <c r="K1261" i="3"/>
  <c r="K1249" i="3"/>
  <c r="K1264" i="3"/>
  <c r="K1176" i="3"/>
  <c r="K1226" i="3"/>
  <c r="K1213" i="3"/>
  <c r="K1212" i="3"/>
  <c r="K1169" i="3"/>
  <c r="K1195" i="3"/>
  <c r="K1192" i="3"/>
  <c r="K1157" i="3"/>
  <c r="K1183" i="3"/>
  <c r="K1182" i="3"/>
  <c r="K1165" i="3"/>
  <c r="K1223" i="3"/>
  <c r="J77" i="5" l="1"/>
  <c r="K77" i="5" s="1"/>
  <c r="Q191" i="4" s="1"/>
  <c r="R191" i="4" s="1"/>
  <c r="J81" i="5"/>
  <c r="K81" i="5" s="1"/>
  <c r="Q194" i="4" s="1"/>
  <c r="R194" i="4" s="1"/>
  <c r="O189" i="4"/>
  <c r="O191" i="4"/>
  <c r="J170" i="5"/>
  <c r="K170" i="5" s="1"/>
  <c r="H170" i="5"/>
  <c r="J169" i="5"/>
  <c r="K169" i="5" s="1"/>
  <c r="H169" i="5"/>
  <c r="J168" i="5"/>
  <c r="K168" i="5" s="1"/>
  <c r="H168" i="5"/>
  <c r="J167" i="5"/>
  <c r="K167" i="5" s="1"/>
  <c r="H167" i="5"/>
  <c r="J164" i="5"/>
  <c r="K164" i="5" s="1"/>
  <c r="Q233" i="4" s="1"/>
  <c r="R233" i="4" s="1"/>
  <c r="H164" i="5"/>
  <c r="O233" i="4" s="1"/>
  <c r="J163" i="5"/>
  <c r="K163" i="5" s="1"/>
  <c r="H163" i="5"/>
  <c r="J162" i="5"/>
  <c r="K162" i="5" s="1"/>
  <c r="H162" i="5"/>
  <c r="J161" i="5"/>
  <c r="K161" i="5" s="1"/>
  <c r="H161" i="5"/>
  <c r="J160" i="5"/>
  <c r="K160" i="5" s="1"/>
  <c r="H160" i="5"/>
  <c r="J159" i="5"/>
  <c r="K159" i="5" s="1"/>
  <c r="Q234" i="4" s="1"/>
  <c r="R234" i="4" s="1"/>
  <c r="H159" i="5"/>
  <c r="O234" i="4" s="1"/>
  <c r="J156" i="5"/>
  <c r="K156" i="5" s="1"/>
  <c r="H156" i="5"/>
  <c r="J149" i="5"/>
  <c r="K149" i="5" s="1"/>
  <c r="H149" i="5"/>
  <c r="J154" i="5"/>
  <c r="K154" i="5" s="1"/>
  <c r="H154" i="5"/>
  <c r="J152" i="5"/>
  <c r="K152" i="5" s="1"/>
  <c r="H152" i="5"/>
  <c r="J151" i="5"/>
  <c r="K151" i="5" s="1"/>
  <c r="J150" i="5"/>
  <c r="K150" i="5" s="1"/>
  <c r="H150" i="5"/>
  <c r="J148" i="5"/>
  <c r="K148" i="5" s="1"/>
  <c r="H148" i="5"/>
  <c r="J155" i="5"/>
  <c r="K155" i="5" s="1"/>
  <c r="J147" i="5"/>
  <c r="K147" i="5" s="1"/>
  <c r="H147" i="5"/>
  <c r="J146" i="5"/>
  <c r="K146" i="5" s="1"/>
  <c r="H146" i="5"/>
  <c r="O246" i="4" s="1"/>
  <c r="J145" i="5"/>
  <c r="K145" i="5" s="1"/>
  <c r="H145" i="5"/>
  <c r="J144" i="5"/>
  <c r="K144" i="5" s="1"/>
  <c r="H144" i="5"/>
  <c r="J143" i="5"/>
  <c r="K143" i="5" s="1"/>
  <c r="H143" i="5"/>
  <c r="J142" i="5"/>
  <c r="K142" i="5" s="1"/>
  <c r="H142" i="5"/>
  <c r="J141" i="5"/>
  <c r="K141" i="5" s="1"/>
  <c r="H141" i="5"/>
  <c r="J140" i="5"/>
  <c r="K140" i="5" s="1"/>
  <c r="H140" i="5"/>
  <c r="J138" i="5"/>
  <c r="K138" i="5" s="1"/>
  <c r="H138" i="5"/>
  <c r="J137" i="5"/>
  <c r="K137" i="5" s="1"/>
  <c r="H137" i="5"/>
  <c r="J135" i="5"/>
  <c r="K135" i="5" s="1"/>
  <c r="H135" i="5"/>
  <c r="J133" i="5"/>
  <c r="K133" i="5" s="1"/>
  <c r="Q275" i="4" s="1"/>
  <c r="R275" i="4" s="1"/>
  <c r="H133" i="5"/>
  <c r="O275" i="4" s="1"/>
  <c r="J132" i="5"/>
  <c r="K132" i="5" s="1"/>
  <c r="Q564" i="4" s="1"/>
  <c r="R564" i="4" s="1"/>
  <c r="H132" i="5"/>
  <c r="J131" i="5"/>
  <c r="K131" i="5" s="1"/>
  <c r="H131" i="5"/>
  <c r="J134" i="5"/>
  <c r="K134" i="5" s="1"/>
  <c r="H134" i="5"/>
  <c r="J130" i="5"/>
  <c r="K130" i="5" s="1"/>
  <c r="Q283" i="4" s="1"/>
  <c r="R283" i="4" s="1"/>
  <c r="H130" i="5"/>
  <c r="O283" i="4" s="1"/>
  <c r="J129" i="5"/>
  <c r="K129" i="5" s="1"/>
  <c r="Q509" i="4" s="1"/>
  <c r="R509" i="4" s="1"/>
  <c r="H129" i="5"/>
  <c r="J128" i="5"/>
  <c r="K128" i="5" s="1"/>
  <c r="H128" i="5"/>
  <c r="O282" i="4" s="1"/>
  <c r="J127" i="5"/>
  <c r="K127" i="5" s="1"/>
  <c r="H127" i="5"/>
  <c r="J126" i="5"/>
  <c r="K126" i="5" s="1"/>
  <c r="H126" i="5"/>
  <c r="O310" i="4" s="1"/>
  <c r="J90" i="5"/>
  <c r="K90" i="5" s="1"/>
  <c r="H90" i="5"/>
  <c r="J115" i="5"/>
  <c r="K115" i="5" s="1"/>
  <c r="H115" i="5"/>
  <c r="J114" i="5"/>
  <c r="K114" i="5" s="1"/>
  <c r="H114" i="5"/>
  <c r="J113" i="5"/>
  <c r="K113" i="5" s="1"/>
  <c r="H113" i="5"/>
  <c r="J111" i="5"/>
  <c r="K111" i="5" s="1"/>
  <c r="H111" i="5"/>
  <c r="J118" i="5"/>
  <c r="K118" i="5" s="1"/>
  <c r="H118" i="5"/>
  <c r="J108" i="5"/>
  <c r="K108" i="5" s="1"/>
  <c r="H108" i="5"/>
  <c r="J106" i="5"/>
  <c r="K106" i="5" s="1"/>
  <c r="H106" i="5"/>
  <c r="O213" i="4" s="1"/>
  <c r="J105" i="5"/>
  <c r="K105" i="5" s="1"/>
  <c r="H105" i="5"/>
  <c r="J103" i="5"/>
  <c r="K103" i="5" s="1"/>
  <c r="H103" i="5"/>
  <c r="J102" i="5"/>
  <c r="K102" i="5" s="1"/>
  <c r="H102" i="5"/>
  <c r="J101" i="5"/>
  <c r="K101" i="5" s="1"/>
  <c r="Q507" i="4" s="1"/>
  <c r="R507" i="4" s="1"/>
  <c r="H101" i="5"/>
  <c r="J121" i="5"/>
  <c r="K121" i="5" s="1"/>
  <c r="H121" i="5"/>
  <c r="J97" i="5"/>
  <c r="K97" i="5" s="1"/>
  <c r="H97" i="5"/>
  <c r="J95" i="5"/>
  <c r="K95" i="5" s="1"/>
  <c r="H95" i="5"/>
  <c r="J94" i="5"/>
  <c r="K94" i="5" s="1"/>
  <c r="Q179" i="4" s="1"/>
  <c r="R179" i="4" s="1"/>
  <c r="H94" i="5"/>
  <c r="O179" i="4" s="1"/>
  <c r="J92" i="5"/>
  <c r="K92" i="5" s="1"/>
  <c r="Q314" i="4" s="1"/>
  <c r="R314" i="4" s="1"/>
  <c r="H92" i="5"/>
  <c r="O314" i="4" s="1"/>
  <c r="J91" i="5"/>
  <c r="K91" i="5" s="1"/>
  <c r="H91" i="5"/>
  <c r="J109" i="5"/>
  <c r="K109" i="5" s="1"/>
  <c r="J100" i="5"/>
  <c r="K100" i="5" s="1"/>
  <c r="J98" i="5"/>
  <c r="K98" i="5" s="1"/>
  <c r="Q589" i="4" s="1"/>
  <c r="H98" i="5"/>
  <c r="J96" i="5"/>
  <c r="K96" i="5" s="1"/>
  <c r="J119" i="5"/>
  <c r="K119" i="5" s="1"/>
  <c r="J124" i="5"/>
  <c r="K124" i="5" s="1"/>
  <c r="Q195" i="4" s="1"/>
  <c r="R195" i="4" s="1"/>
  <c r="J117" i="5"/>
  <c r="K117" i="5" s="1"/>
  <c r="J123" i="5"/>
  <c r="K123" i="5" s="1"/>
  <c r="J122" i="5"/>
  <c r="K122" i="5" s="1"/>
  <c r="J112" i="5"/>
  <c r="K112" i="5" s="1"/>
  <c r="Q385" i="4" s="1"/>
  <c r="R385" i="4" s="1"/>
  <c r="J93" i="5"/>
  <c r="K93" i="5" s="1"/>
  <c r="H93" i="5"/>
  <c r="J104" i="5"/>
  <c r="K104" i="5" s="1"/>
  <c r="J89" i="5"/>
  <c r="K89" i="5" s="1"/>
  <c r="H89" i="5"/>
  <c r="O174" i="4" s="1"/>
  <c r="J87" i="5"/>
  <c r="K87" i="5" s="1"/>
  <c r="H87" i="5"/>
  <c r="J84" i="5"/>
  <c r="K84" i="5" s="1"/>
  <c r="H84" i="5"/>
  <c r="J83" i="5"/>
  <c r="K83" i="5" s="1"/>
  <c r="J86" i="5"/>
  <c r="K86" i="5" s="1"/>
  <c r="J85" i="5"/>
  <c r="K85" i="5" s="1"/>
  <c r="J82" i="5"/>
  <c r="K82" i="5" s="1"/>
  <c r="H82" i="5"/>
  <c r="J80" i="5"/>
  <c r="K80" i="5" s="1"/>
  <c r="H80" i="5"/>
  <c r="J78" i="5"/>
  <c r="K78" i="5" s="1"/>
  <c r="H78" i="5"/>
  <c r="J76" i="5"/>
  <c r="K76" i="5" s="1"/>
  <c r="H76" i="5"/>
  <c r="J79" i="5"/>
  <c r="K79" i="5" s="1"/>
  <c r="Q257" i="4" s="1"/>
  <c r="R257" i="4" s="1"/>
  <c r="J75" i="5"/>
  <c r="K75" i="5" s="1"/>
  <c r="Q463" i="4" s="1"/>
  <c r="R463" i="4" s="1"/>
  <c r="J74" i="5"/>
  <c r="K74" i="5" s="1"/>
  <c r="H74" i="5"/>
  <c r="J73" i="5"/>
  <c r="K73" i="5" s="1"/>
  <c r="J72" i="5"/>
  <c r="K72" i="5" s="1"/>
  <c r="H72" i="5"/>
  <c r="J71" i="5"/>
  <c r="K71" i="5" s="1"/>
  <c r="H71" i="5"/>
  <c r="J49" i="5"/>
  <c r="K49" i="5" s="1"/>
  <c r="H49" i="5"/>
  <c r="J47" i="5"/>
  <c r="K47" i="5" s="1"/>
  <c r="Q446" i="4" s="1"/>
  <c r="R446" i="4" s="1"/>
  <c r="H47" i="5"/>
  <c r="J40" i="5"/>
  <c r="K40" i="5" s="1"/>
  <c r="Q277" i="4" s="1"/>
  <c r="R277" i="4" s="1"/>
  <c r="H40" i="5"/>
  <c r="O277" i="4" s="1"/>
  <c r="J48" i="5"/>
  <c r="K48" i="5" s="1"/>
  <c r="Q470" i="4" s="1"/>
  <c r="R470" i="4" s="1"/>
  <c r="J44" i="5"/>
  <c r="K44" i="5" s="1"/>
  <c r="J43" i="5"/>
  <c r="K43" i="5" s="1"/>
  <c r="H43" i="5"/>
  <c r="J46" i="5"/>
  <c r="K46" i="5" s="1"/>
  <c r="Q655" i="4" s="1"/>
  <c r="R655" i="4" s="1"/>
  <c r="J45" i="5"/>
  <c r="K45" i="5" s="1"/>
  <c r="Q502" i="4" s="1"/>
  <c r="R502" i="4" s="1"/>
  <c r="H45" i="5"/>
  <c r="O304" i="4" s="1"/>
  <c r="J39" i="5"/>
  <c r="K39" i="5" s="1"/>
  <c r="H39" i="5"/>
  <c r="J38" i="5"/>
  <c r="K38" i="5" s="1"/>
  <c r="H38" i="5"/>
  <c r="J37" i="5"/>
  <c r="K37" i="5" s="1"/>
  <c r="H37" i="5"/>
  <c r="J35" i="5"/>
  <c r="K35" i="5" s="1"/>
  <c r="H35" i="5"/>
  <c r="O172" i="4" s="1"/>
  <c r="J28" i="5"/>
  <c r="K28" i="5" s="1"/>
  <c r="H28" i="5"/>
  <c r="J31" i="5"/>
  <c r="K31" i="5" s="1"/>
  <c r="Q229" i="4" s="1"/>
  <c r="R229" i="4" s="1"/>
  <c r="H31" i="5"/>
  <c r="O229" i="4" s="1"/>
  <c r="J33" i="5"/>
  <c r="K33" i="5" s="1"/>
  <c r="H33" i="5"/>
  <c r="J30" i="5"/>
  <c r="K30" i="5" s="1"/>
  <c r="H30" i="5"/>
  <c r="J34" i="5"/>
  <c r="K34" i="5" s="1"/>
  <c r="H34" i="5"/>
  <c r="J26" i="5"/>
  <c r="K26" i="5" s="1"/>
  <c r="H26" i="5"/>
  <c r="J25" i="5"/>
  <c r="K25" i="5" s="1"/>
  <c r="H25" i="5"/>
  <c r="J27" i="5"/>
  <c r="K27" i="5" s="1"/>
  <c r="H27" i="5"/>
  <c r="J20" i="5"/>
  <c r="K20" i="5" s="1"/>
  <c r="H20" i="5"/>
  <c r="J24" i="5"/>
  <c r="K24" i="5" s="1"/>
  <c r="Q294" i="4" s="1"/>
  <c r="R294" i="4" s="1"/>
  <c r="H24" i="5"/>
  <c r="O294" i="4" s="1"/>
  <c r="J23" i="5"/>
  <c r="K23" i="5" s="1"/>
  <c r="H184" i="5"/>
  <c r="J21" i="5"/>
  <c r="K21" i="5" s="1"/>
  <c r="H21" i="5"/>
  <c r="J22" i="5"/>
  <c r="K22" i="5" s="1"/>
  <c r="H17" i="5"/>
  <c r="J19" i="5"/>
  <c r="K19" i="5" s="1"/>
  <c r="H18" i="5"/>
  <c r="H15" i="5"/>
  <c r="H14" i="5"/>
  <c r="J13" i="5"/>
  <c r="K13" i="5" s="1"/>
  <c r="H13" i="5"/>
  <c r="J12" i="5"/>
  <c r="K12" i="5" s="1"/>
  <c r="H12" i="5"/>
  <c r="J11" i="5"/>
  <c r="K11" i="5" s="1"/>
  <c r="H11" i="5"/>
  <c r="J10" i="5"/>
  <c r="K10" i="5" s="1"/>
  <c r="Q190" i="4" s="1"/>
  <c r="R190" i="4" s="1"/>
  <c r="H10" i="5"/>
  <c r="O190" i="4" s="1"/>
  <c r="J9" i="5"/>
  <c r="K9" i="5" s="1"/>
  <c r="H9" i="5"/>
  <c r="J7" i="5"/>
  <c r="K7" i="5" s="1"/>
  <c r="Q634" i="4" s="1"/>
  <c r="R634" i="4" s="1"/>
  <c r="H7" i="5"/>
  <c r="O316" i="4" s="1"/>
  <c r="J6" i="5"/>
  <c r="K6" i="5" s="1"/>
  <c r="H6" i="5"/>
  <c r="J4" i="5"/>
  <c r="K4" i="5" s="1"/>
  <c r="J5" i="5"/>
  <c r="K5" i="5" s="1"/>
  <c r="H5" i="5"/>
  <c r="J3" i="5"/>
  <c r="K3" i="5" s="1"/>
  <c r="Q522" i="4" s="1"/>
  <c r="R522" i="4" s="1"/>
  <c r="H3" i="5"/>
  <c r="J2" i="5"/>
  <c r="K2" i="5" s="1"/>
  <c r="H2" i="5"/>
  <c r="O181" i="4"/>
  <c r="F199" i="1"/>
  <c r="D205" i="1"/>
  <c r="F205" i="1" s="1"/>
  <c r="J136" i="1"/>
  <c r="F196" i="1"/>
  <c r="D197" i="1"/>
  <c r="F197" i="1" s="1"/>
  <c r="D189" i="1"/>
  <c r="F189" i="1" s="1"/>
  <c r="D182" i="1"/>
  <c r="F182" i="1" s="1"/>
  <c r="D183" i="1"/>
  <c r="F183" i="1" s="1"/>
  <c r="D181" i="1"/>
  <c r="J1072" i="3"/>
  <c r="K1072" i="3" s="1"/>
  <c r="K1070" i="3"/>
  <c r="J1073" i="3"/>
  <c r="K1073" i="3" s="1"/>
  <c r="K1046" i="3"/>
  <c r="K1051" i="3"/>
  <c r="J1068" i="3"/>
  <c r="K1068" i="3" s="1"/>
  <c r="K1040" i="3"/>
  <c r="J1039" i="3"/>
  <c r="K1039" i="3" s="1"/>
  <c r="J1063" i="3"/>
  <c r="K1063" i="3" s="1"/>
  <c r="K1047" i="3"/>
  <c r="K1045" i="3"/>
  <c r="J1021" i="3"/>
  <c r="K1021" i="3" s="1"/>
  <c r="K1062" i="3"/>
  <c r="K1028" i="3"/>
  <c r="J1031" i="3"/>
  <c r="K1031" i="3" s="1"/>
  <c r="K1037" i="3"/>
  <c r="K1120" i="3"/>
  <c r="K1121" i="3"/>
  <c r="K1042" i="3"/>
  <c r="K1034" i="3"/>
  <c r="K1065" i="3"/>
  <c r="K1055" i="3"/>
  <c r="K1103" i="3"/>
  <c r="K1104" i="3"/>
  <c r="K1094" i="3"/>
  <c r="K1095" i="3"/>
  <c r="K1148" i="3"/>
  <c r="K1149" i="3"/>
  <c r="K1033" i="3"/>
  <c r="K1024" i="3"/>
  <c r="J1020" i="3"/>
  <c r="K1020" i="3" s="1"/>
  <c r="K1107" i="3"/>
  <c r="K1128" i="3"/>
  <c r="K1129" i="3"/>
  <c r="K1132" i="3"/>
  <c r="K1133" i="3"/>
  <c r="K1113" i="3"/>
  <c r="K1114" i="3"/>
  <c r="K1117" i="3"/>
  <c r="K1118" i="3"/>
  <c r="K1126" i="3"/>
  <c r="K1125" i="3"/>
  <c r="K1082" i="3"/>
  <c r="K1083" i="3"/>
  <c r="K1136" i="3"/>
  <c r="K1137" i="3"/>
  <c r="K1098" i="3"/>
  <c r="K1099" i="3"/>
  <c r="K1100" i="3"/>
  <c r="K1078" i="3"/>
  <c r="K1079" i="3"/>
  <c r="K1088" i="3"/>
  <c r="K1090" i="3"/>
  <c r="K1091" i="3"/>
  <c r="K1110" i="3"/>
  <c r="K1092" i="3"/>
  <c r="K1056" i="3"/>
  <c r="K1057" i="3"/>
  <c r="J1058" i="3"/>
  <c r="K1058" i="3" s="1"/>
  <c r="K1139" i="3"/>
  <c r="K1140" i="3"/>
  <c r="K1141" i="3"/>
  <c r="K1144" i="3"/>
  <c r="K1023" i="3"/>
  <c r="J1059" i="3"/>
  <c r="K1059" i="3" s="1"/>
  <c r="K1060" i="3"/>
  <c r="K1018" i="3"/>
  <c r="J1019" i="3"/>
  <c r="K1019" i="3" s="1"/>
  <c r="K1054" i="3"/>
  <c r="K1050" i="3"/>
  <c r="K1069" i="3"/>
  <c r="K1048" i="3"/>
  <c r="K1041" i="3"/>
  <c r="K1052" i="3"/>
  <c r="K1038" i="3"/>
  <c r="K1064" i="3"/>
  <c r="K1044" i="3"/>
  <c r="K1032" i="3"/>
  <c r="K1061" i="3"/>
  <c r="K1029" i="3"/>
  <c r="K1027" i="3"/>
  <c r="K1075" i="3"/>
  <c r="K1138" i="3"/>
  <c r="K1122" i="3"/>
  <c r="K1123" i="3"/>
  <c r="K1049" i="3"/>
  <c r="K1043" i="3"/>
  <c r="K1036" i="3"/>
  <c r="K1066" i="3"/>
  <c r="K1105" i="3"/>
  <c r="K1106" i="3"/>
  <c r="K1096" i="3"/>
  <c r="K1147" i="3"/>
  <c r="K1150" i="3"/>
  <c r="K1067" i="3"/>
  <c r="K1025" i="3"/>
  <c r="K1026" i="3"/>
  <c r="K1108" i="3"/>
  <c r="K1127" i="3"/>
  <c r="K1130" i="3"/>
  <c r="K1131" i="3"/>
  <c r="K1134" i="3"/>
  <c r="K1135" i="3"/>
  <c r="K1115" i="3"/>
  <c r="K1116" i="3"/>
  <c r="K1119" i="3"/>
  <c r="K1124" i="3"/>
  <c r="K1080" i="3"/>
  <c r="K1081" i="3"/>
  <c r="K1084" i="3"/>
  <c r="K1112" i="3"/>
  <c r="K1085" i="3"/>
  <c r="K1097" i="3"/>
  <c r="K1086" i="3"/>
  <c r="K1077" i="3"/>
  <c r="K1109" i="3"/>
  <c r="K1087" i="3"/>
  <c r="K1089" i="3"/>
  <c r="K1145" i="3"/>
  <c r="K1101" i="3"/>
  <c r="K1102" i="3"/>
  <c r="K1111" i="3"/>
  <c r="K1093" i="3"/>
  <c r="K1142" i="3"/>
  <c r="K1143" i="3"/>
  <c r="K1035" i="3"/>
  <c r="K1030" i="3"/>
  <c r="K1071" i="3"/>
  <c r="O169" i="4"/>
  <c r="R171" i="4"/>
  <c r="O173" i="4"/>
  <c r="D188" i="1"/>
  <c r="F188" i="1" s="1"/>
  <c r="K915" i="3"/>
  <c r="K1011" i="3"/>
  <c r="J950" i="3"/>
  <c r="K950" i="3" s="1"/>
  <c r="K929" i="3"/>
  <c r="K923" i="3"/>
  <c r="K922" i="3"/>
  <c r="K927" i="3"/>
  <c r="K948" i="3"/>
  <c r="J946" i="3"/>
  <c r="K946" i="3" s="1"/>
  <c r="K947" i="3"/>
  <c r="K921" i="3"/>
  <c r="K928" i="3"/>
  <c r="K913" i="3"/>
  <c r="K942" i="3"/>
  <c r="J951" i="3"/>
  <c r="K911" i="3"/>
  <c r="K916" i="3"/>
  <c r="K943" i="3"/>
  <c r="K919" i="3"/>
  <c r="J906" i="3"/>
  <c r="K906" i="3" s="1"/>
  <c r="K979" i="3"/>
  <c r="K978" i="3"/>
  <c r="K977" i="3"/>
  <c r="K908" i="3"/>
  <c r="K907" i="3"/>
  <c r="K954" i="3"/>
  <c r="J953" i="3"/>
  <c r="K953" i="3" s="1"/>
  <c r="J1009" i="3"/>
  <c r="K1009" i="3" s="1"/>
  <c r="J1004" i="3"/>
  <c r="K1004" i="3" s="1"/>
  <c r="K1006" i="3"/>
  <c r="K993" i="3"/>
  <c r="K994" i="3"/>
  <c r="K984" i="3"/>
  <c r="K983" i="3"/>
  <c r="K982" i="3"/>
  <c r="K988" i="3"/>
  <c r="K980" i="3"/>
  <c r="K968" i="3"/>
  <c r="K967" i="3"/>
  <c r="K966" i="3"/>
  <c r="J965" i="3"/>
  <c r="K965" i="3" s="1"/>
  <c r="K901" i="3"/>
  <c r="K920" i="3"/>
  <c r="K961" i="3"/>
  <c r="K959" i="3"/>
  <c r="K936" i="3"/>
  <c r="K944" i="3"/>
  <c r="K995" i="3"/>
  <c r="K991" i="3"/>
  <c r="K1001" i="3"/>
  <c r="K999" i="3"/>
  <c r="K998" i="3"/>
  <c r="K997" i="3"/>
  <c r="K972" i="3"/>
  <c r="K971" i="3"/>
  <c r="K969" i="3"/>
  <c r="K975" i="3"/>
  <c r="K902" i="3"/>
  <c r="K912" i="3"/>
  <c r="K904" i="3"/>
  <c r="K909" i="3"/>
  <c r="K940" i="3"/>
  <c r="K903" i="3"/>
  <c r="J938" i="3"/>
  <c r="K938" i="3" s="1"/>
  <c r="K905" i="3"/>
  <c r="J963" i="3"/>
  <c r="K963" i="3" s="1"/>
  <c r="J900" i="3"/>
  <c r="K900" i="3" s="1"/>
  <c r="K985" i="3"/>
  <c r="K926" i="3"/>
  <c r="K925" i="3"/>
  <c r="K1010" i="3"/>
  <c r="K932" i="3"/>
  <c r="K931" i="3"/>
  <c r="K949" i="3"/>
  <c r="K930" i="3"/>
  <c r="K917" i="3"/>
  <c r="K918" i="3"/>
  <c r="K945" i="3"/>
  <c r="K951" i="3"/>
  <c r="K910" i="3"/>
  <c r="K976" i="3"/>
  <c r="K941" i="3"/>
  <c r="K962" i="3"/>
  <c r="K1008" i="3"/>
  <c r="K1007" i="3"/>
  <c r="K1005" i="3"/>
  <c r="K992" i="3"/>
  <c r="K986" i="3"/>
  <c r="K981" i="3"/>
  <c r="K987" i="3"/>
  <c r="K964" i="3"/>
  <c r="K960" i="3"/>
  <c r="K958" i="3"/>
  <c r="K937" i="3"/>
  <c r="K1002" i="3"/>
  <c r="K1000" i="3"/>
  <c r="K1003" i="3"/>
  <c r="K996" i="3"/>
  <c r="K974" i="3"/>
  <c r="K973" i="3"/>
  <c r="K970" i="3"/>
  <c r="K924" i="3"/>
  <c r="K939" i="3"/>
  <c r="K914" i="3"/>
  <c r="K957" i="3"/>
  <c r="K933" i="3"/>
  <c r="Q160" i="4"/>
  <c r="R160" i="4" s="1"/>
  <c r="O157" i="4"/>
  <c r="O159" i="4"/>
  <c r="O160" i="4"/>
  <c r="O162" i="4"/>
  <c r="O163" i="4"/>
  <c r="R161" i="4"/>
  <c r="Q527" i="4" l="1"/>
  <c r="R527" i="4" s="1"/>
  <c r="Q630" i="4"/>
  <c r="R630" i="4" s="1"/>
  <c r="Q301" i="4"/>
  <c r="R301" i="4" s="1"/>
  <c r="Q633" i="4"/>
  <c r="R633" i="4" s="1"/>
  <c r="Q368" i="4"/>
  <c r="R368" i="4" s="1"/>
  <c r="Q638" i="4"/>
  <c r="R638" i="4" s="1"/>
  <c r="Q490" i="4"/>
  <c r="R490" i="4" s="1"/>
  <c r="Q635" i="4"/>
  <c r="R635" i="4" s="1"/>
  <c r="F181" i="1"/>
  <c r="Q528" i="4"/>
  <c r="R528" i="4" s="1"/>
  <c r="Q588" i="4"/>
  <c r="R588" i="4" s="1"/>
  <c r="Q291" i="4"/>
  <c r="R291" i="4" s="1"/>
  <c r="R589" i="4"/>
  <c r="Q537" i="4"/>
  <c r="R537" i="4" s="1"/>
  <c r="Q543" i="4"/>
  <c r="R543" i="4" s="1"/>
  <c r="Q520" i="4"/>
  <c r="R520" i="4" s="1"/>
  <c r="Q514" i="4"/>
  <c r="R514" i="4" s="1"/>
  <c r="Q517" i="4"/>
  <c r="R517" i="4" s="1"/>
  <c r="Q500" i="4"/>
  <c r="R500" i="4" s="1"/>
  <c r="Q246" i="4"/>
  <c r="R246" i="4" s="1"/>
  <c r="Q535" i="4"/>
  <c r="R535" i="4" s="1"/>
  <c r="Q506" i="4"/>
  <c r="R506" i="4" s="1"/>
  <c r="Q483" i="4"/>
  <c r="R483" i="4" s="1"/>
  <c r="Q524" i="4"/>
  <c r="R524" i="4" s="1"/>
  <c r="Q371" i="4"/>
  <c r="R371" i="4" s="1"/>
  <c r="Q501" i="4"/>
  <c r="R501" i="4" s="1"/>
  <c r="Q437" i="4"/>
  <c r="R437" i="4" s="1"/>
  <c r="Q489" i="4"/>
  <c r="R489" i="4" s="1"/>
  <c r="Q488" i="4"/>
  <c r="R488" i="4" s="1"/>
  <c r="Q494" i="4"/>
  <c r="R494" i="4" s="1"/>
  <c r="Q475" i="4"/>
  <c r="R475" i="4" s="1"/>
  <c r="Q263" i="4"/>
  <c r="R263" i="4" s="1"/>
  <c r="Q484" i="4"/>
  <c r="R484" i="4" s="1"/>
  <c r="Q469" i="4"/>
  <c r="R469" i="4" s="1"/>
  <c r="Q399" i="4"/>
  <c r="R399" i="4" s="1"/>
  <c r="Q445" i="4"/>
  <c r="R445" i="4" s="1"/>
  <c r="Q472" i="4"/>
  <c r="R472" i="4" s="1"/>
  <c r="Q462" i="4"/>
  <c r="R462" i="4" s="1"/>
  <c r="Q453" i="4"/>
  <c r="R453" i="4" s="1"/>
  <c r="R425" i="4"/>
  <c r="Q465" i="4"/>
  <c r="R465" i="4" s="1"/>
  <c r="Q436" i="4"/>
  <c r="R436" i="4" s="1"/>
  <c r="Q456" i="4"/>
  <c r="R456" i="4" s="1"/>
  <c r="Q429" i="4"/>
  <c r="R429" i="4" s="1"/>
  <c r="Q479" i="4"/>
  <c r="R479" i="4" s="1"/>
  <c r="Q481" i="4"/>
  <c r="R481" i="4" s="1"/>
  <c r="Q451" i="4"/>
  <c r="R451" i="4" s="1"/>
  <c r="Q360" i="4"/>
  <c r="R360" i="4" s="1"/>
  <c r="Q478" i="4"/>
  <c r="R478" i="4" s="1"/>
  <c r="Q485" i="4"/>
  <c r="Q282" i="4"/>
  <c r="R282" i="4" s="1"/>
  <c r="Q433" i="4"/>
  <c r="R433" i="4" s="1"/>
  <c r="Q410" i="4"/>
  <c r="R410" i="4" s="1"/>
  <c r="Q423" i="4"/>
  <c r="R423" i="4" s="1"/>
  <c r="Q347" i="4"/>
  <c r="R347" i="4" s="1"/>
  <c r="Q420" i="4"/>
  <c r="R420" i="4" s="1"/>
  <c r="R412" i="4"/>
  <c r="R417" i="4"/>
  <c r="Q397" i="4"/>
  <c r="R397" i="4" s="1"/>
  <c r="Q409" i="4"/>
  <c r="R409" i="4" s="1"/>
  <c r="Q241" i="4"/>
  <c r="R241" i="4" s="1"/>
  <c r="Q390" i="4"/>
  <c r="R390" i="4" s="1"/>
  <c r="Q411" i="4"/>
  <c r="R411" i="4" s="1"/>
  <c r="R408" i="4"/>
  <c r="Q406" i="4"/>
  <c r="R406" i="4" s="1"/>
  <c r="Q402" i="4"/>
  <c r="R402" i="4" s="1"/>
  <c r="Q304" i="4"/>
  <c r="R304" i="4" s="1"/>
  <c r="Q379" i="4"/>
  <c r="R379" i="4" s="1"/>
  <c r="Q249" i="4"/>
  <c r="R249" i="4" s="1"/>
  <c r="Q380" i="4"/>
  <c r="R380" i="4" s="1"/>
  <c r="Q374" i="4"/>
  <c r="R374" i="4" s="1"/>
  <c r="Q381" i="4"/>
  <c r="R381" i="4" s="1"/>
  <c r="Q172" i="4"/>
  <c r="R172" i="4" s="1"/>
  <c r="Q359" i="4"/>
  <c r="R359" i="4" s="1"/>
  <c r="Q354" i="4"/>
  <c r="R354" i="4" s="1"/>
  <c r="Q365" i="4"/>
  <c r="R365" i="4" s="1"/>
  <c r="Q270" i="4"/>
  <c r="R270" i="4" s="1"/>
  <c r="Q345" i="4"/>
  <c r="R345" i="4" s="1"/>
  <c r="R302" i="4"/>
  <c r="R353" i="4"/>
  <c r="Q334" i="4"/>
  <c r="R334" i="4" s="1"/>
  <c r="Q339" i="4"/>
  <c r="R339" i="4" s="1"/>
  <c r="Q173" i="4"/>
  <c r="R173" i="4" s="1"/>
  <c r="Q346" i="4"/>
  <c r="R346" i="4" s="1"/>
  <c r="Q185" i="4"/>
  <c r="R185" i="4" s="1"/>
  <c r="Q335" i="4"/>
  <c r="R335" i="4" s="1"/>
  <c r="O185" i="4"/>
  <c r="Q285" i="4"/>
  <c r="R285" i="4" s="1"/>
  <c r="Q316" i="4"/>
  <c r="R316" i="4" s="1"/>
  <c r="O289" i="4"/>
  <c r="O302" i="4"/>
  <c r="Q293" i="4"/>
  <c r="R293" i="4" s="1"/>
  <c r="Q310" i="4"/>
  <c r="R310" i="4" s="1"/>
  <c r="Q268" i="4"/>
  <c r="R268" i="4" s="1"/>
  <c r="Q311" i="4"/>
  <c r="R311" i="4" s="1"/>
  <c r="Q184" i="4"/>
  <c r="R184" i="4" s="1"/>
  <c r="Q303" i="4"/>
  <c r="R303" i="4" s="1"/>
  <c r="O184" i="4"/>
  <c r="O303" i="4"/>
  <c r="Q265" i="4"/>
  <c r="R265" i="4" s="1"/>
  <c r="Q289" i="4"/>
  <c r="R289" i="4" s="1"/>
  <c r="Q216" i="4"/>
  <c r="R216" i="4" s="1"/>
  <c r="Q295" i="4"/>
  <c r="R295" i="4" s="1"/>
  <c r="O221" i="4"/>
  <c r="O291" i="4"/>
  <c r="O264" i="4"/>
  <c r="O293" i="4"/>
  <c r="Q237" i="4"/>
  <c r="R237" i="4" s="1"/>
  <c r="Q290" i="4"/>
  <c r="R290" i="4" s="1"/>
  <c r="Q296" i="4"/>
  <c r="R296" i="4" s="1"/>
  <c r="O265" i="4"/>
  <c r="O281" i="4"/>
  <c r="O176" i="4"/>
  <c r="O285" i="4"/>
  <c r="Q273" i="4"/>
  <c r="R273" i="4" s="1"/>
  <c r="Q284" i="4"/>
  <c r="R284" i="4" s="1"/>
  <c r="Q278" i="4"/>
  <c r="R278" i="4" s="1"/>
  <c r="R276" i="4"/>
  <c r="O255" i="4"/>
  <c r="O270" i="4"/>
  <c r="Q235" i="4"/>
  <c r="R235" i="4" s="1"/>
  <c r="Q256" i="4"/>
  <c r="R256" i="4" s="1"/>
  <c r="Q264" i="4"/>
  <c r="R264" i="4" s="1"/>
  <c r="O171" i="4"/>
  <c r="O258" i="4"/>
  <c r="O254" i="4"/>
  <c r="O247" i="4"/>
  <c r="O256" i="4"/>
  <c r="Q247" i="4"/>
  <c r="R247" i="4" s="1"/>
  <c r="O175" i="4"/>
  <c r="Q183" i="4"/>
  <c r="R183" i="4" s="1"/>
  <c r="Q248" i="4"/>
  <c r="R248" i="4" s="1"/>
  <c r="O178" i="4"/>
  <c r="O231" i="4"/>
  <c r="O245" i="4"/>
  <c r="O250" i="4"/>
  <c r="O183" i="4"/>
  <c r="O248" i="4"/>
  <c r="Q214" i="4"/>
  <c r="R214" i="4" s="1"/>
  <c r="Q231" i="4"/>
  <c r="R231" i="4" s="1"/>
  <c r="R250" i="4"/>
  <c r="R245" i="4"/>
  <c r="Q200" i="4"/>
  <c r="R200" i="4" s="1"/>
  <c r="Q232" i="4"/>
  <c r="R232" i="4" s="1"/>
  <c r="Q221" i="4"/>
  <c r="R221" i="4" s="1"/>
  <c r="Q213" i="4"/>
  <c r="R213" i="4" s="1"/>
  <c r="Q189" i="4"/>
  <c r="R189" i="4" s="1"/>
  <c r="R218" i="4"/>
  <c r="Q181" i="4"/>
  <c r="R181" i="4" s="1"/>
  <c r="Q196" i="4"/>
  <c r="R196" i="4" s="1"/>
  <c r="O182" i="4"/>
  <c r="O205" i="4"/>
  <c r="O209" i="4"/>
  <c r="O214" i="4"/>
  <c r="O186" i="4"/>
  <c r="O219" i="4"/>
  <c r="O177" i="4"/>
  <c r="Q188" i="4"/>
  <c r="R188" i="4" s="1"/>
  <c r="Q205" i="4"/>
  <c r="R205" i="4" s="1"/>
  <c r="Q209" i="4"/>
  <c r="R209" i="4" s="1"/>
  <c r="R186" i="4"/>
  <c r="R219" i="4"/>
  <c r="Q169" i="4"/>
  <c r="R169" i="4" s="1"/>
  <c r="Q207" i="4"/>
  <c r="R207" i="4" s="1"/>
  <c r="O170" i="4"/>
  <c r="O203" i="4"/>
  <c r="O198" i="4"/>
  <c r="O197" i="4"/>
  <c r="Q170" i="4"/>
  <c r="R170" i="4" s="1"/>
  <c r="Q203" i="4"/>
  <c r="R203" i="4" s="1"/>
  <c r="Q198" i="4"/>
  <c r="R198" i="4" s="1"/>
  <c r="Q197" i="4"/>
  <c r="R197" i="4" s="1"/>
  <c r="O188" i="4"/>
  <c r="Q182" i="4"/>
  <c r="R182" i="4" s="1"/>
  <c r="Q187" i="4"/>
  <c r="R187" i="4" s="1"/>
  <c r="O187" i="4"/>
  <c r="Q176" i="4"/>
  <c r="R176" i="4" s="1"/>
  <c r="Q178" i="4"/>
  <c r="R178" i="4" s="1"/>
  <c r="Q177" i="4"/>
  <c r="R177" i="4" s="1"/>
  <c r="Q174" i="4"/>
  <c r="R174" i="4" s="1"/>
  <c r="Q175" i="4"/>
  <c r="R175" i="4" s="1"/>
  <c r="D195" i="1"/>
  <c r="F195" i="1" s="1"/>
  <c r="D193" i="1"/>
  <c r="K136" i="1"/>
  <c r="J834" i="3"/>
  <c r="K851" i="3"/>
  <c r="K830" i="3"/>
  <c r="J876" i="3"/>
  <c r="K876" i="3" s="1"/>
  <c r="K822" i="3"/>
  <c r="K821" i="3"/>
  <c r="K852" i="3"/>
  <c r="K845" i="3"/>
  <c r="K843" i="3"/>
  <c r="K814" i="3"/>
  <c r="K850" i="3"/>
  <c r="K846" i="3"/>
  <c r="K882" i="3"/>
  <c r="K879" i="3"/>
  <c r="K878" i="3"/>
  <c r="K840" i="3"/>
  <c r="K849" i="3"/>
  <c r="J838" i="3"/>
  <c r="K838" i="3" s="1"/>
  <c r="J826" i="3"/>
  <c r="K826" i="3" s="1"/>
  <c r="K815" i="3"/>
  <c r="K871" i="3"/>
  <c r="J868" i="3"/>
  <c r="K868" i="3" s="1"/>
  <c r="J864" i="3"/>
  <c r="K864" i="3" s="1"/>
  <c r="J892" i="3"/>
  <c r="K892" i="3" s="1"/>
  <c r="J855" i="3"/>
  <c r="K855" i="3" s="1"/>
  <c r="J856" i="3"/>
  <c r="K856" i="3" s="1"/>
  <c r="K866" i="3"/>
  <c r="J865" i="3"/>
  <c r="K865" i="3" s="1"/>
  <c r="K872" i="3"/>
  <c r="K875" i="3"/>
  <c r="K891" i="3"/>
  <c r="K890" i="3"/>
  <c r="K862" i="3"/>
  <c r="J816" i="3"/>
  <c r="K816" i="3" s="1"/>
  <c r="K824" i="3"/>
  <c r="K809" i="3"/>
  <c r="K834" i="3"/>
  <c r="K831" i="3"/>
  <c r="K877" i="3"/>
  <c r="K828" i="3"/>
  <c r="K848" i="3"/>
  <c r="K829" i="3"/>
  <c r="K833" i="3"/>
  <c r="K825" i="3"/>
  <c r="K844" i="3"/>
  <c r="K806" i="3"/>
  <c r="K832" i="3"/>
  <c r="K813" i="3"/>
  <c r="K823" i="3"/>
  <c r="K847" i="3"/>
  <c r="K817" i="3"/>
  <c r="K883" i="3"/>
  <c r="K881" i="3"/>
  <c r="K880" i="3"/>
  <c r="K820" i="3"/>
  <c r="K819" i="3"/>
  <c r="K842" i="3"/>
  <c r="K885" i="3"/>
  <c r="K841" i="3"/>
  <c r="K811" i="3"/>
  <c r="K870" i="3"/>
  <c r="K869" i="3"/>
  <c r="K893" i="3"/>
  <c r="K874" i="3"/>
  <c r="K867" i="3"/>
  <c r="K884" i="3"/>
  <c r="K873" i="3"/>
  <c r="K810" i="3"/>
  <c r="K818" i="3"/>
  <c r="K889" i="3"/>
  <c r="K888" i="3"/>
  <c r="K863" i="3"/>
  <c r="K861" i="3"/>
  <c r="K860" i="3"/>
  <c r="K859" i="3"/>
  <c r="K839" i="3"/>
  <c r="K812" i="3"/>
  <c r="K805" i="3"/>
  <c r="K827" i="3"/>
  <c r="K835" i="3"/>
  <c r="Q134" i="4"/>
  <c r="R134" i="4" s="1"/>
  <c r="R135" i="4"/>
  <c r="Q138" i="4"/>
  <c r="R138" i="4" s="1"/>
  <c r="Q142" i="4"/>
  <c r="R142" i="4" s="1"/>
  <c r="Q146" i="4"/>
  <c r="R146" i="4" s="1"/>
  <c r="Q150" i="4"/>
  <c r="R150" i="4" s="1"/>
  <c r="Q162" i="4"/>
  <c r="R162" i="4" s="1"/>
  <c r="Q144" i="4"/>
  <c r="R144" i="4" s="1"/>
  <c r="Q158" i="4"/>
  <c r="R158" i="4" s="1"/>
  <c r="O158" i="4"/>
  <c r="Q156" i="4"/>
  <c r="R156" i="4" s="1"/>
  <c r="O156" i="4"/>
  <c r="Q145" i="4"/>
  <c r="R145" i="4" s="1"/>
  <c r="Q165" i="4"/>
  <c r="R165" i="4" s="1"/>
  <c r="O165" i="4"/>
  <c r="Q164" i="4"/>
  <c r="R164" i="4" s="1"/>
  <c r="O164" i="4"/>
  <c r="Q151" i="4"/>
  <c r="R151" i="4" s="1"/>
  <c r="Q132" i="4"/>
  <c r="R132" i="4" s="1"/>
  <c r="Q143" i="4"/>
  <c r="R143" i="4" s="1"/>
  <c r="Q147" i="4"/>
  <c r="R147" i="4" s="1"/>
  <c r="Q148" i="4"/>
  <c r="R148" i="4" s="1"/>
  <c r="Q139" i="4"/>
  <c r="R139" i="4" s="1"/>
  <c r="Q140" i="4"/>
  <c r="R140" i="4" s="1"/>
  <c r="Q163" i="4"/>
  <c r="R163" i="4" s="1"/>
  <c r="O161" i="4"/>
  <c r="Q157" i="4"/>
  <c r="R157" i="4" s="1"/>
  <c r="Q159" i="4"/>
  <c r="R159" i="4" s="1"/>
  <c r="Q155" i="4"/>
  <c r="R155" i="4" s="1"/>
  <c r="O155" i="4"/>
  <c r="Q141" i="4"/>
  <c r="R141" i="4" s="1"/>
  <c r="Q149" i="4"/>
  <c r="R149" i="4" s="1"/>
  <c r="P137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32" i="4"/>
  <c r="J688" i="3"/>
  <c r="K688" i="3" s="1"/>
  <c r="J689" i="3"/>
  <c r="K689" i="3" s="1"/>
  <c r="K692" i="3"/>
  <c r="J693" i="3"/>
  <c r="K693" i="3" s="1"/>
  <c r="K694" i="3"/>
  <c r="K695" i="3"/>
  <c r="J696" i="3"/>
  <c r="K696" i="3" s="1"/>
  <c r="K699" i="3"/>
  <c r="K700" i="3"/>
  <c r="K704" i="3"/>
  <c r="K709" i="3"/>
  <c r="K711" i="3"/>
  <c r="K712" i="3"/>
  <c r="K713" i="3"/>
  <c r="J714" i="3"/>
  <c r="K714" i="3" s="1"/>
  <c r="K716" i="3"/>
  <c r="K717" i="3"/>
  <c r="J719" i="3"/>
  <c r="K719" i="3" s="1"/>
  <c r="K722" i="3"/>
  <c r="J723" i="3"/>
  <c r="K723" i="3" s="1"/>
  <c r="K727" i="3"/>
  <c r="K729" i="3"/>
  <c r="J730" i="3"/>
  <c r="K730" i="3" s="1"/>
  <c r="K731" i="3"/>
  <c r="J734" i="3"/>
  <c r="K734" i="3" s="1"/>
  <c r="K735" i="3"/>
  <c r="J738" i="3"/>
  <c r="K738" i="3" s="1"/>
  <c r="K739" i="3"/>
  <c r="J740" i="3"/>
  <c r="K740" i="3" s="1"/>
  <c r="K743" i="3"/>
  <c r="K745" i="3"/>
  <c r="K746" i="3"/>
  <c r="K747" i="3"/>
  <c r="K750" i="3"/>
  <c r="K751" i="3"/>
  <c r="J753" i="3"/>
  <c r="K753" i="3" s="1"/>
  <c r="K755" i="3"/>
  <c r="J757" i="3"/>
  <c r="K757" i="3" s="1"/>
  <c r="K759" i="3"/>
  <c r="K761" i="3"/>
  <c r="K762" i="3"/>
  <c r="K763" i="3"/>
  <c r="K765" i="3"/>
  <c r="J766" i="3"/>
  <c r="K766" i="3" s="1"/>
  <c r="K767" i="3"/>
  <c r="J771" i="3"/>
  <c r="K771" i="3" s="1"/>
  <c r="J772" i="3"/>
  <c r="K772" i="3" s="1"/>
  <c r="J773" i="3"/>
  <c r="K773" i="3" s="1"/>
  <c r="K775" i="3"/>
  <c r="K777" i="3"/>
  <c r="K778" i="3"/>
  <c r="K780" i="3"/>
  <c r="K783" i="3"/>
  <c r="K784" i="3"/>
  <c r="K788" i="3"/>
  <c r="K792" i="3"/>
  <c r="K794" i="3"/>
  <c r="K795" i="3"/>
  <c r="J796" i="3"/>
  <c r="K796" i="3" s="1"/>
  <c r="J799" i="3"/>
  <c r="K799" i="3" s="1"/>
  <c r="K800" i="3"/>
  <c r="K691" i="3"/>
  <c r="K697" i="3"/>
  <c r="K698" i="3"/>
  <c r="K701" i="3"/>
  <c r="K702" i="3"/>
  <c r="K703" i="3"/>
  <c r="K706" i="3"/>
  <c r="K707" i="3"/>
  <c r="K708" i="3"/>
  <c r="K710" i="3"/>
  <c r="K715" i="3"/>
  <c r="K720" i="3"/>
  <c r="K721" i="3"/>
  <c r="K724" i="3"/>
  <c r="K725" i="3"/>
  <c r="K728" i="3"/>
  <c r="K732" i="3"/>
  <c r="K733" i="3"/>
  <c r="K736" i="3"/>
  <c r="K737" i="3"/>
  <c r="K741" i="3"/>
  <c r="K742" i="3"/>
  <c r="K744" i="3"/>
  <c r="K748" i="3"/>
  <c r="K749" i="3"/>
  <c r="K752" i="3"/>
  <c r="K754" i="3"/>
  <c r="K756" i="3"/>
  <c r="K758" i="3"/>
  <c r="K760" i="3"/>
  <c r="K764" i="3"/>
  <c r="K768" i="3"/>
  <c r="K769" i="3"/>
  <c r="K770" i="3"/>
  <c r="K774" i="3"/>
  <c r="K776" i="3"/>
  <c r="K781" i="3"/>
  <c r="K782" i="3"/>
  <c r="K785" i="3"/>
  <c r="K786" i="3"/>
  <c r="K787" i="3"/>
  <c r="K789" i="3"/>
  <c r="K790" i="3"/>
  <c r="K791" i="3"/>
  <c r="K793" i="3"/>
  <c r="K797" i="3"/>
  <c r="K798" i="3"/>
  <c r="K801" i="3"/>
  <c r="J687" i="3"/>
  <c r="K687" i="3" s="1"/>
  <c r="J82" i="1"/>
  <c r="N118" i="4"/>
  <c r="N119" i="4"/>
  <c r="N120" i="4"/>
  <c r="N121" i="4"/>
  <c r="N122" i="4"/>
  <c r="N123" i="4"/>
  <c r="N124" i="4"/>
  <c r="N125" i="4"/>
  <c r="N126" i="4"/>
  <c r="N127" i="4"/>
  <c r="N128" i="4"/>
  <c r="N129" i="4"/>
  <c r="J621" i="3"/>
  <c r="K621" i="3" s="1"/>
  <c r="K623" i="3"/>
  <c r="K618" i="3"/>
  <c r="K620" i="3"/>
  <c r="K635" i="3"/>
  <c r="J617" i="3"/>
  <c r="K617" i="3" s="1"/>
  <c r="K631" i="3"/>
  <c r="K633" i="3"/>
  <c r="K634" i="3"/>
  <c r="K615" i="3"/>
  <c r="J629" i="3"/>
  <c r="K629" i="3" s="1"/>
  <c r="J605" i="3"/>
  <c r="K605" i="3" s="1"/>
  <c r="J669" i="3"/>
  <c r="K669" i="3" s="1"/>
  <c r="K680" i="3"/>
  <c r="J676" i="3"/>
  <c r="K676" i="3" s="1"/>
  <c r="K675" i="3"/>
  <c r="J679" i="3"/>
  <c r="K679" i="3" s="1"/>
  <c r="J683" i="3"/>
  <c r="K683" i="3" s="1"/>
  <c r="K672" i="3"/>
  <c r="K671" i="3"/>
  <c r="K681" i="3"/>
  <c r="K677" i="3"/>
  <c r="K653" i="3"/>
  <c r="K641" i="3"/>
  <c r="K651" i="3"/>
  <c r="K655" i="3"/>
  <c r="K647" i="3"/>
  <c r="K650" i="3"/>
  <c r="K665" i="3"/>
  <c r="K664" i="3"/>
  <c r="K666" i="3"/>
  <c r="K668" i="3"/>
  <c r="J678" i="3"/>
  <c r="K678" i="3" s="1"/>
  <c r="K639" i="3"/>
  <c r="K638" i="3"/>
  <c r="J637" i="3"/>
  <c r="K637" i="3" s="1"/>
  <c r="K661" i="3"/>
  <c r="K660" i="3"/>
  <c r="K659" i="3"/>
  <c r="K657" i="3"/>
  <c r="K646" i="3"/>
  <c r="K645" i="3"/>
  <c r="K643" i="3"/>
  <c r="K628" i="3"/>
  <c r="K607" i="3"/>
  <c r="K614" i="3"/>
  <c r="K616" i="3"/>
  <c r="K609" i="3"/>
  <c r="K608" i="3"/>
  <c r="K622" i="3"/>
  <c r="J627" i="3"/>
  <c r="K627" i="3" s="1"/>
  <c r="J624" i="3"/>
  <c r="K624" i="3" s="1"/>
  <c r="K652" i="3"/>
  <c r="K619" i="3"/>
  <c r="K630" i="3"/>
  <c r="K632" i="3"/>
  <c r="K625" i="3"/>
  <c r="K612" i="3"/>
  <c r="K674" i="3"/>
  <c r="K673" i="3"/>
  <c r="K682" i="3"/>
  <c r="K670" i="3"/>
  <c r="K654" i="3"/>
  <c r="K649" i="3"/>
  <c r="K648" i="3"/>
  <c r="K662" i="3"/>
  <c r="K667" i="3"/>
  <c r="K640" i="3"/>
  <c r="K663" i="3"/>
  <c r="K658" i="3"/>
  <c r="K644" i="3"/>
  <c r="K642" i="3"/>
  <c r="K610" i="3"/>
  <c r="K613" i="3"/>
  <c r="K611" i="3"/>
  <c r="N107" i="4"/>
  <c r="N108" i="4"/>
  <c r="N109" i="4"/>
  <c r="N110" i="4"/>
  <c r="N111" i="4"/>
  <c r="N112" i="4"/>
  <c r="N113" i="4"/>
  <c r="N114" i="4"/>
  <c r="N115" i="4"/>
  <c r="N116" i="4"/>
  <c r="N106" i="4"/>
  <c r="K600" i="3"/>
  <c r="K601" i="3"/>
  <c r="K570" i="3"/>
  <c r="K555" i="3"/>
  <c r="K567" i="3"/>
  <c r="K554" i="3"/>
  <c r="J553" i="3"/>
  <c r="K553" i="3" s="1"/>
  <c r="J551" i="3"/>
  <c r="K551" i="3" s="1"/>
  <c r="K550" i="3"/>
  <c r="J562" i="3"/>
  <c r="K562" i="3" s="1"/>
  <c r="J537" i="3"/>
  <c r="J546" i="3"/>
  <c r="K546" i="3" s="1"/>
  <c r="K566" i="3"/>
  <c r="J534" i="3"/>
  <c r="K534" i="3" s="1"/>
  <c r="K535" i="3"/>
  <c r="K565" i="3"/>
  <c r="K541" i="3"/>
  <c r="J552" i="3"/>
  <c r="K552" i="3" s="1"/>
  <c r="J536" i="3"/>
  <c r="K536" i="3" s="1"/>
  <c r="K544" i="3"/>
  <c r="K561" i="3"/>
  <c r="K547" i="3"/>
  <c r="K545" i="3"/>
  <c r="J533" i="3"/>
  <c r="K533" i="3" s="1"/>
  <c r="K598" i="3"/>
  <c r="K597" i="3"/>
  <c r="K596" i="3"/>
  <c r="K593" i="3"/>
  <c r="K592" i="3"/>
  <c r="K590" i="3"/>
  <c r="K589" i="3"/>
  <c r="K588" i="3"/>
  <c r="K586" i="3"/>
  <c r="K585" i="3"/>
  <c r="K584" i="3"/>
  <c r="K574" i="3"/>
  <c r="J573" i="3"/>
  <c r="K573" i="3" s="1"/>
  <c r="K576" i="3"/>
  <c r="K542" i="3"/>
  <c r="J543" i="3"/>
  <c r="K543" i="3" s="1"/>
  <c r="K540" i="3"/>
  <c r="K579" i="3"/>
  <c r="K558" i="3"/>
  <c r="K556" i="3"/>
  <c r="K569" i="3"/>
  <c r="K564" i="3"/>
  <c r="K568" i="3"/>
  <c r="K557" i="3"/>
  <c r="K549" i="3"/>
  <c r="K548" i="3"/>
  <c r="K537" i="3"/>
  <c r="K563" i="3"/>
  <c r="K581" i="3"/>
  <c r="K595" i="3"/>
  <c r="K594" i="3"/>
  <c r="K591" i="3"/>
  <c r="K587" i="3"/>
  <c r="K599" i="3"/>
  <c r="K575" i="3"/>
  <c r="K580" i="3"/>
  <c r="R485" i="4" l="1"/>
  <c r="F193" i="1"/>
  <c r="L136" i="1"/>
  <c r="M136" i="1"/>
  <c r="Q137" i="4"/>
  <c r="R137" i="4" s="1"/>
  <c r="Q133" i="4"/>
  <c r="R133" i="4" s="1"/>
  <c r="Q136" i="4"/>
  <c r="R136" i="4" s="1"/>
  <c r="N92" i="4"/>
  <c r="N93" i="4"/>
  <c r="N95" i="4"/>
  <c r="N97" i="4"/>
  <c r="N99" i="4"/>
  <c r="N101" i="4"/>
  <c r="N103" i="4"/>
  <c r="K82" i="1"/>
  <c r="J455" i="3"/>
  <c r="K455" i="3" s="1"/>
  <c r="K452" i="3"/>
  <c r="K449" i="3"/>
  <c r="J487" i="3"/>
  <c r="K487" i="3" s="1"/>
  <c r="K456" i="3"/>
  <c r="J442" i="3"/>
  <c r="K442" i="3" s="1"/>
  <c r="K505" i="3"/>
  <c r="J472" i="3"/>
  <c r="K472" i="3" s="1"/>
  <c r="K474" i="3"/>
  <c r="K478" i="3"/>
  <c r="K483" i="3"/>
  <c r="K525" i="3"/>
  <c r="K476" i="3"/>
  <c r="K526" i="3"/>
  <c r="J469" i="3"/>
  <c r="K469" i="3" s="1"/>
  <c r="K519" i="3"/>
  <c r="K512" i="3"/>
  <c r="K516" i="3"/>
  <c r="K497" i="3"/>
  <c r="K493" i="3"/>
  <c r="K491" i="3"/>
  <c r="K438" i="3"/>
  <c r="J436" i="3"/>
  <c r="K436" i="3" s="1"/>
  <c r="K446" i="3"/>
  <c r="J435" i="3"/>
  <c r="K435" i="3" s="1"/>
  <c r="K444" i="3"/>
  <c r="K457" i="3"/>
  <c r="K467" i="3"/>
  <c r="K454" i="3"/>
  <c r="K466" i="3"/>
  <c r="K458" i="3"/>
  <c r="K503" i="3"/>
  <c r="K453" i="3"/>
  <c r="K465" i="3"/>
  <c r="K464" i="3"/>
  <c r="K445" i="3"/>
  <c r="K463" i="3"/>
  <c r="K462" i="3"/>
  <c r="K448" i="3"/>
  <c r="K447" i="3"/>
  <c r="K450" i="3"/>
  <c r="K502" i="3"/>
  <c r="K501" i="3"/>
  <c r="K473" i="3"/>
  <c r="K471" i="3"/>
  <c r="K488" i="3"/>
  <c r="K522" i="3"/>
  <c r="K479" i="3"/>
  <c r="K486" i="3"/>
  <c r="K485" i="3"/>
  <c r="K484" i="3"/>
  <c r="K482" i="3"/>
  <c r="K481" i="3"/>
  <c r="K480" i="3"/>
  <c r="K524" i="3"/>
  <c r="K523" i="3"/>
  <c r="K477" i="3"/>
  <c r="K529" i="3"/>
  <c r="K528" i="3"/>
  <c r="K527" i="3"/>
  <c r="K521" i="3"/>
  <c r="K470" i="3"/>
  <c r="K518" i="3"/>
  <c r="K514" i="3"/>
  <c r="K513" i="3"/>
  <c r="K511" i="3"/>
  <c r="K510" i="3"/>
  <c r="K517" i="3"/>
  <c r="K500" i="3"/>
  <c r="K499" i="3"/>
  <c r="K498" i="3"/>
  <c r="K496" i="3"/>
  <c r="K495" i="3"/>
  <c r="K494" i="3"/>
  <c r="K492" i="3"/>
  <c r="K515" i="3"/>
  <c r="K509" i="3"/>
  <c r="K490" i="3"/>
  <c r="K489" i="3"/>
  <c r="K508" i="3"/>
  <c r="K440" i="3"/>
  <c r="K459" i="3"/>
  <c r="K460" i="3"/>
  <c r="K451" i="3"/>
  <c r="K441" i="3"/>
  <c r="K507" i="3"/>
  <c r="K506" i="3"/>
  <c r="K504" i="3"/>
  <c r="K439" i="3"/>
  <c r="K443" i="3"/>
  <c r="N86" i="4"/>
  <c r="N87" i="4"/>
  <c r="N88" i="4"/>
  <c r="N89" i="4"/>
  <c r="N366" i="3"/>
  <c r="K380" i="3"/>
  <c r="K386" i="3"/>
  <c r="J378" i="3"/>
  <c r="K378" i="3" s="1"/>
  <c r="K377" i="3"/>
  <c r="K412" i="3"/>
  <c r="K398" i="3"/>
  <c r="K397" i="3"/>
  <c r="K417" i="3"/>
  <c r="K408" i="3"/>
  <c r="K416" i="3"/>
  <c r="K410" i="3"/>
  <c r="K415" i="3"/>
  <c r="K409" i="3"/>
  <c r="K407" i="3"/>
  <c r="K405" i="3"/>
  <c r="K403" i="3"/>
  <c r="K413" i="3"/>
  <c r="K402" i="3"/>
  <c r="K381" i="3"/>
  <c r="K382" i="3"/>
  <c r="K383" i="3"/>
  <c r="K370" i="3"/>
  <c r="K384" i="3"/>
  <c r="J385" i="3"/>
  <c r="K385" i="3" s="1"/>
  <c r="J367" i="3"/>
  <c r="K367" i="3" s="1"/>
  <c r="K395" i="3"/>
  <c r="K393" i="3"/>
  <c r="K399" i="3"/>
  <c r="K387" i="3"/>
  <c r="K390" i="3"/>
  <c r="J389" i="3"/>
  <c r="K389" i="3" s="1"/>
  <c r="K426" i="3"/>
  <c r="K420" i="3"/>
  <c r="K419" i="3"/>
  <c r="K430" i="3"/>
  <c r="K429" i="3"/>
  <c r="K425" i="3"/>
  <c r="K423" i="3"/>
  <c r="K428" i="3"/>
  <c r="K396" i="3"/>
  <c r="K373" i="3"/>
  <c r="K369" i="3"/>
  <c r="K372" i="3"/>
  <c r="K376" i="3"/>
  <c r="K371" i="3"/>
  <c r="K401" i="3"/>
  <c r="K411" i="3"/>
  <c r="K414" i="3"/>
  <c r="K406" i="3"/>
  <c r="K404" i="3"/>
  <c r="K375" i="3"/>
  <c r="K374" i="3"/>
  <c r="K394" i="3"/>
  <c r="K400" i="3"/>
  <c r="K421" i="3"/>
  <c r="K424" i="3"/>
  <c r="K422" i="3"/>
  <c r="K427" i="3"/>
  <c r="N76" i="4"/>
  <c r="N77" i="4"/>
  <c r="N78" i="4"/>
  <c r="N79" i="4"/>
  <c r="N80" i="4"/>
  <c r="N81" i="4"/>
  <c r="N82" i="4"/>
  <c r="N83" i="4"/>
  <c r="N84" i="4"/>
  <c r="J331" i="3"/>
  <c r="K331" i="3" s="1"/>
  <c r="J332" i="3"/>
  <c r="K332" i="3" s="1"/>
  <c r="J333" i="3"/>
  <c r="K333" i="3" s="1"/>
  <c r="J335" i="3"/>
  <c r="K335" i="3" s="1"/>
  <c r="K336" i="3"/>
  <c r="J338" i="3"/>
  <c r="K338" i="3" s="1"/>
  <c r="K341" i="3"/>
  <c r="K343" i="3"/>
  <c r="J344" i="3"/>
  <c r="K344" i="3" s="1"/>
  <c r="K345" i="3"/>
  <c r="K347" i="3"/>
  <c r="K349" i="3"/>
  <c r="J350" i="3"/>
  <c r="K350" i="3" s="1"/>
  <c r="J351" i="3"/>
  <c r="K351" i="3" s="1"/>
  <c r="K354" i="3"/>
  <c r="K356" i="3"/>
  <c r="K358" i="3"/>
  <c r="K360" i="3"/>
  <c r="J362" i="3"/>
  <c r="K362" i="3" s="1"/>
  <c r="K329" i="3"/>
  <c r="K330" i="3"/>
  <c r="K337" i="3"/>
  <c r="K340" i="3"/>
  <c r="K342" i="3"/>
  <c r="K346" i="3"/>
  <c r="K348" i="3"/>
  <c r="K353" i="3"/>
  <c r="K355" i="3"/>
  <c r="K357" i="3"/>
  <c r="K359" i="3"/>
  <c r="K361" i="3"/>
  <c r="N69" i="4"/>
  <c r="N70" i="4"/>
  <c r="N71" i="4"/>
  <c r="N72" i="4"/>
  <c r="N73" i="4"/>
  <c r="N74" i="4"/>
  <c r="N281" i="3"/>
  <c r="N285" i="3"/>
  <c r="N291" i="3"/>
  <c r="N280" i="3"/>
  <c r="J295" i="3"/>
  <c r="J297" i="3"/>
  <c r="J300" i="3"/>
  <c r="J306" i="3"/>
  <c r="J310" i="3"/>
  <c r="J312" i="3"/>
  <c r="K280" i="3"/>
  <c r="N59" i="4"/>
  <c r="N60" i="4"/>
  <c r="N61" i="4"/>
  <c r="N62" i="4"/>
  <c r="N63" i="4"/>
  <c r="N64" i="4"/>
  <c r="N65" i="4"/>
  <c r="N66" i="4"/>
  <c r="N67" i="4"/>
  <c r="N240" i="3"/>
  <c r="N229" i="3"/>
  <c r="J223" i="3"/>
  <c r="K223" i="3" s="1"/>
  <c r="J225" i="3"/>
  <c r="K225" i="3" s="1"/>
  <c r="J228" i="3"/>
  <c r="K228" i="3" s="1"/>
  <c r="J230" i="3"/>
  <c r="K230" i="3" s="1"/>
  <c r="J231" i="3"/>
  <c r="K231" i="3" s="1"/>
  <c r="J232" i="3"/>
  <c r="K232" i="3" s="1"/>
  <c r="J236" i="3"/>
  <c r="K236" i="3" s="1"/>
  <c r="J245" i="3"/>
  <c r="K245" i="3" s="1"/>
  <c r="J250" i="3"/>
  <c r="K250" i="3" s="1"/>
  <c r="K253" i="3"/>
  <c r="K255" i="3"/>
  <c r="K258" i="3"/>
  <c r="K260" i="3"/>
  <c r="K262" i="3"/>
  <c r="K264" i="3"/>
  <c r="K266" i="3"/>
  <c r="K268" i="3"/>
  <c r="K270" i="3"/>
  <c r="K272" i="3"/>
  <c r="K274" i="3"/>
  <c r="K229" i="3"/>
  <c r="K240" i="3"/>
  <c r="K242" i="3"/>
  <c r="K224" i="3"/>
  <c r="K227" i="3"/>
  <c r="K233" i="3"/>
  <c r="K234" i="3"/>
  <c r="K235" i="3"/>
  <c r="K238" i="3"/>
  <c r="K239" i="3"/>
  <c r="K241" i="3"/>
  <c r="K244" i="3"/>
  <c r="K247" i="3"/>
  <c r="K248" i="3"/>
  <c r="K249" i="3"/>
  <c r="K251" i="3"/>
  <c r="K252" i="3"/>
  <c r="K254" i="3"/>
  <c r="K256" i="3"/>
  <c r="K259" i="3"/>
  <c r="K261" i="3"/>
  <c r="K263" i="3"/>
  <c r="K265" i="3"/>
  <c r="K267" i="3"/>
  <c r="K269" i="3"/>
  <c r="K271" i="3"/>
  <c r="K273" i="3"/>
  <c r="K275" i="3"/>
  <c r="N53" i="4"/>
  <c r="N54" i="4"/>
  <c r="N55" i="4"/>
  <c r="N56" i="4"/>
  <c r="N52" i="4"/>
  <c r="J180" i="3"/>
  <c r="K180" i="3" s="1"/>
  <c r="J184" i="3"/>
  <c r="K184" i="3" s="1"/>
  <c r="J189" i="3"/>
  <c r="K189" i="3" s="1"/>
  <c r="J197" i="3"/>
  <c r="K197" i="3" s="1"/>
  <c r="J204" i="3"/>
  <c r="K204" i="3" s="1"/>
  <c r="K182" i="3"/>
  <c r="K183" i="3"/>
  <c r="K185" i="3"/>
  <c r="K186" i="3"/>
  <c r="K187" i="3"/>
  <c r="K188" i="3"/>
  <c r="K192" i="3"/>
  <c r="K193" i="3"/>
  <c r="K194" i="3"/>
  <c r="K195" i="3"/>
  <c r="K196" i="3"/>
  <c r="K198" i="3"/>
  <c r="K201" i="3"/>
  <c r="K202" i="3"/>
  <c r="K203" i="3"/>
  <c r="K205" i="3"/>
  <c r="K208" i="3"/>
  <c r="K209" i="3"/>
  <c r="K210" i="3"/>
  <c r="K211" i="3"/>
  <c r="K212" i="3"/>
  <c r="K213" i="3"/>
  <c r="K214" i="3"/>
  <c r="K215" i="3"/>
  <c r="K216" i="3"/>
  <c r="K217" i="3"/>
  <c r="K179" i="3"/>
  <c r="N50" i="4"/>
  <c r="N49" i="4"/>
  <c r="N48" i="4"/>
  <c r="K150" i="3"/>
  <c r="J137" i="3"/>
  <c r="K137" i="3" s="1"/>
  <c r="K146" i="3"/>
  <c r="K142" i="3"/>
  <c r="K145" i="3"/>
  <c r="K171" i="3"/>
  <c r="K170" i="3"/>
  <c r="K169" i="3"/>
  <c r="K166" i="3"/>
  <c r="K162" i="3"/>
  <c r="K160" i="3"/>
  <c r="K157" i="3"/>
  <c r="K158" i="3"/>
  <c r="K173" i="3"/>
  <c r="K175" i="3"/>
  <c r="K143" i="3"/>
  <c r="K136" i="3"/>
  <c r="K148" i="3"/>
  <c r="K139" i="3"/>
  <c r="K144" i="3"/>
  <c r="K141" i="3"/>
  <c r="K165" i="3"/>
  <c r="K164" i="3"/>
  <c r="K163" i="3"/>
  <c r="J155" i="3"/>
  <c r="K155" i="3" s="1"/>
  <c r="K154" i="3"/>
  <c r="K153" i="3"/>
  <c r="J134" i="3"/>
  <c r="K134" i="3" s="1"/>
  <c r="K151" i="3"/>
  <c r="K149" i="3"/>
  <c r="K147" i="3"/>
  <c r="K167" i="3"/>
  <c r="K161" i="3"/>
  <c r="K159" i="3"/>
  <c r="K174" i="3"/>
  <c r="K140" i="3"/>
  <c r="K168" i="3"/>
  <c r="F44" i="1"/>
  <c r="K108" i="3"/>
  <c r="K114" i="3"/>
  <c r="K117" i="3"/>
  <c r="K116" i="3"/>
  <c r="J112" i="3"/>
  <c r="K112" i="3" s="1"/>
  <c r="K111" i="3"/>
  <c r="K131" i="3"/>
  <c r="K129" i="3"/>
  <c r="K128" i="3"/>
  <c r="K121" i="3"/>
  <c r="K127" i="3"/>
  <c r="K125" i="3"/>
  <c r="K123" i="3"/>
  <c r="K124" i="3"/>
  <c r="K126" i="3"/>
  <c r="K119" i="3"/>
  <c r="J102" i="3"/>
  <c r="K102" i="3" s="1"/>
  <c r="K106" i="3"/>
  <c r="K107" i="3"/>
  <c r="J104" i="3"/>
  <c r="K104" i="3" s="1"/>
  <c r="K109" i="3"/>
  <c r="K115" i="3"/>
  <c r="K130" i="3"/>
  <c r="K120" i="3"/>
  <c r="K122" i="3"/>
  <c r="K103" i="3"/>
  <c r="N41" i="4"/>
  <c r="N42" i="4"/>
  <c r="N43" i="4"/>
  <c r="N44" i="4"/>
  <c r="N45" i="4"/>
  <c r="N40" i="4"/>
  <c r="N46" i="4"/>
  <c r="J57" i="3"/>
  <c r="K57" i="3" s="1"/>
  <c r="J56" i="3"/>
  <c r="K56" i="3" s="1"/>
  <c r="K67" i="3"/>
  <c r="J60" i="3"/>
  <c r="K60" i="3" s="1"/>
  <c r="J51" i="3"/>
  <c r="K51" i="3" s="1"/>
  <c r="K55" i="3"/>
  <c r="K65" i="3"/>
  <c r="K78" i="3"/>
  <c r="K86" i="3"/>
  <c r="K88" i="3"/>
  <c r="K90" i="3"/>
  <c r="K92" i="3"/>
  <c r="K94" i="3"/>
  <c r="K96" i="3"/>
  <c r="K81" i="3"/>
  <c r="J82" i="3"/>
  <c r="K74" i="3"/>
  <c r="K76" i="3"/>
  <c r="J77" i="3"/>
  <c r="K77" i="3" s="1"/>
  <c r="K45" i="3"/>
  <c r="K53" i="3"/>
  <c r="K64" i="3"/>
  <c r="J48" i="3"/>
  <c r="K48" i="3" s="1"/>
  <c r="K47" i="3"/>
  <c r="K71" i="3"/>
  <c r="K54" i="3"/>
  <c r="K68" i="3"/>
  <c r="K59" i="3"/>
  <c r="K50" i="3"/>
  <c r="K52" i="3"/>
  <c r="K66" i="3"/>
  <c r="K46" i="3"/>
  <c r="K79" i="3"/>
  <c r="K87" i="3"/>
  <c r="K89" i="3"/>
  <c r="K91" i="3"/>
  <c r="K93" i="3"/>
  <c r="K95" i="3"/>
  <c r="K80" i="3"/>
  <c r="K82" i="3"/>
  <c r="K75" i="3"/>
  <c r="K63" i="3"/>
  <c r="K49" i="3"/>
  <c r="K85" i="3"/>
  <c r="K58" i="3"/>
  <c r="N34" i="4"/>
  <c r="N35" i="4"/>
  <c r="N36" i="4"/>
  <c r="N37" i="4"/>
  <c r="N38" i="4"/>
  <c r="K3" i="3"/>
  <c r="J4" i="3"/>
  <c r="K4" i="3" s="1"/>
  <c r="J6" i="3"/>
  <c r="K6" i="3" s="1"/>
  <c r="K7" i="3"/>
  <c r="K8" i="3"/>
  <c r="K9" i="3"/>
  <c r="K11" i="3"/>
  <c r="K12" i="3"/>
  <c r="J16" i="3"/>
  <c r="K16" i="3" s="1"/>
  <c r="K18" i="3"/>
  <c r="K19" i="3"/>
  <c r="K21" i="3"/>
  <c r="K22" i="3"/>
  <c r="J23" i="3"/>
  <c r="K23" i="3" s="1"/>
  <c r="J24" i="3"/>
  <c r="K24" i="3" s="1"/>
  <c r="K26" i="3"/>
  <c r="K27" i="3"/>
  <c r="K28" i="3"/>
  <c r="K30" i="3"/>
  <c r="K31" i="3"/>
  <c r="K32" i="3"/>
  <c r="K34" i="3"/>
  <c r="K35" i="3"/>
  <c r="K36" i="3"/>
  <c r="K38" i="3"/>
  <c r="K39" i="3"/>
  <c r="K40" i="3"/>
  <c r="K5" i="3"/>
  <c r="K15" i="3"/>
  <c r="K20" i="3"/>
  <c r="K29" i="3"/>
  <c r="K33" i="3"/>
  <c r="K37" i="3"/>
  <c r="K2" i="3"/>
  <c r="N28" i="4"/>
  <c r="N29" i="4"/>
  <c r="N30" i="4"/>
  <c r="N31" i="4"/>
  <c r="K433" i="3" l="1"/>
  <c r="L82" i="1"/>
  <c r="M82" i="1"/>
  <c r="N18" i="4"/>
  <c r="N19" i="4"/>
  <c r="N22" i="4"/>
  <c r="N23" i="4"/>
  <c r="N25" i="4"/>
  <c r="N21" i="4"/>
  <c r="N24" i="4"/>
  <c r="N26" i="4"/>
  <c r="N17" i="4" l="1"/>
  <c r="J6" i="4" l="1"/>
  <c r="K6" i="4" s="1"/>
  <c r="J5" i="4"/>
  <c r="K5" i="4" s="1"/>
  <c r="J1" i="4" l="1"/>
  <c r="K1" i="4" s="1"/>
  <c r="F190" i="1" l="1"/>
  <c r="F208" i="1" s="1"/>
  <c r="K43" i="1"/>
  <c r="K45" i="1"/>
  <c r="M43" i="1" l="1"/>
  <c r="L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marodriguez</author>
  </authors>
  <commentList>
    <comment ref="H7" authorId="0" shapeId="0" xr:uid="{27F1EEB0-2CAF-46F7-B1FD-336F79978F06}">
      <text>
        <r>
          <rPr>
            <b/>
            <sz val="9"/>
            <color indexed="81"/>
            <rFont val="Tahoma"/>
            <family val="2"/>
          </rPr>
          <t xml:space="preserve"> Buen día. Por este servicio realizamos la visita el día de mañana martes 5/05, se deja constancia que se aprobó el traslado de equipos por Juan Corigliano mediante un servicio de flete el cual absorberán desde Canal Directo. Saludos!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xr:uid="{A57D94D7-CD17-490C-9251-9BAA2BB04F29}">
      <text>
        <r>
          <rPr>
            <b/>
            <sz val="9"/>
            <color indexed="81"/>
            <rFont val="Tahoma"/>
            <family val="2"/>
          </rPr>
          <t xml:space="preserve"> Buen día. Por este servicio realizamos la visita el día de mañana martes 5/05, se deja constancia que se aprobó el traslado de equipos por Juan Corigliano mediante un servicio de flete el cual absorberán desde Canal Directo. Saludos!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marodriguez</author>
  </authors>
  <commentList>
    <comment ref="G5870" authorId="0" shapeId="0" xr:uid="{FE703AFA-DE25-4B35-99BB-A71ADE47E724}">
      <text>
        <r>
          <rPr>
            <b/>
            <sz val="9"/>
            <color indexed="81"/>
            <rFont val="Tahoma"/>
            <family val="2"/>
          </rPr>
          <t xml:space="preserve"> Buen día. Por este servicio realizamos la visita el día de mañana martes 5/05, se deja constancia que se aprobó el traslado de equipos por Juan Corigliano mediante un servicio de flete el cual absorberán desde Canal Directo. Saludos!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894" authorId="0" shapeId="0" xr:uid="{61494C96-2B69-4FFD-A118-D63BC2C200CA}">
      <text>
        <r>
          <rPr>
            <b/>
            <sz val="9"/>
            <color indexed="81"/>
            <rFont val="Tahoma"/>
            <family val="2"/>
          </rPr>
          <t xml:space="preserve"> Buen día. Por este servicio realizamos la visita el día de mañana martes 5/05, se deja constancia que se aprobó el traslado de equipos por Juan Corigliano mediante un servicio de flete el cual absorberán desde Canal Directo. Saludos!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<sst xmlns="http://schemas.openxmlformats.org/spreadsheetml/2006/main" count="32303" uniqueCount="7460">
  <si>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</si>
  <si>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</si>
  <si>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</si>
  <si>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</si>
  <si>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</si>
  <si>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</si>
  <si>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</si>
  <si>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</si>
  <si>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</si>
  <si>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</si>
  <si>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</si>
  <si>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</si>
  <si>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</si>
  <si>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</si>
  <si>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</si>
  <si>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</si>
  <si>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</si>
  <si>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</si>
  <si>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</si>
  <si>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</si>
  <si>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</si>
  <si>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</si>
  <si>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</si>
  <si>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</si>
  <si>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INFOMAC - VILLA MERCEDES</t>
  </si>
  <si>
    <t>Preventivo</t>
  </si>
  <si>
    <t>Villa Mercedes</t>
  </si>
  <si>
    <t>Correctivos - Villa Mercedes</t>
  </si>
  <si>
    <t>Preventivos - Villa Mercedes</t>
  </si>
  <si>
    <t>OCA</t>
  </si>
  <si>
    <t>VILLA MERCEDES</t>
  </si>
  <si>
    <t>Correctivos |General Roca - Rio Negro - Neuquen - Cipoletti</t>
  </si>
  <si>
    <t xml:space="preserve">Correctivos | Rincon de los Sauces - Chos Malal - Barrancas - Buta Ranquil
</t>
  </si>
  <si>
    <t>Preventivos | Rincon de los Sauces - Chos Malal - Barrancas - Buta Ranquil</t>
  </si>
  <si>
    <t>Preventivos |General Roca - Rio Negro - Neuquen - Cipoletti</t>
  </si>
  <si>
    <t>Molino Cañuelas</t>
  </si>
  <si>
    <t>ISSN</t>
  </si>
  <si>
    <t>Delegacion ISSN Chos Malal</t>
  </si>
  <si>
    <t>599362-6</t>
  </si>
  <si>
    <t>ZELLBJFJA0000AY</t>
  </si>
  <si>
    <t>599361-7</t>
  </si>
  <si>
    <t>Delegación ISSN Barrancas - Edificio Municipal</t>
  </si>
  <si>
    <t>ZELLBJFJA00008R</t>
  </si>
  <si>
    <t>597526-8</t>
  </si>
  <si>
    <t>ZELLBJFJA00001K</t>
  </si>
  <si>
    <t>605185-7</t>
  </si>
  <si>
    <t>Planta Justo Daract</t>
  </si>
  <si>
    <t>ZDBXB8GK1F00H9H</t>
  </si>
  <si>
    <t>603346-2</t>
  </si>
  <si>
    <t>OK</t>
  </si>
  <si>
    <t>608125-6</t>
  </si>
  <si>
    <t>Galeno</t>
  </si>
  <si>
    <t>Sucursal Cutral- Co</t>
  </si>
  <si>
    <t>Z8PMB3BC600539M</t>
  </si>
  <si>
    <t>607453-9</t>
  </si>
  <si>
    <t>607105-5</t>
  </si>
  <si>
    <t>Delegacion ISSN Andacollo</t>
  </si>
  <si>
    <t>ZELLBJEJA0001BF</t>
  </si>
  <si>
    <t>604634-1</t>
  </si>
  <si>
    <t>Delegacion ISSN Las Lajas</t>
  </si>
  <si>
    <t>ZELLBJFJA00007W</t>
  </si>
  <si>
    <t>791WB6B</t>
  </si>
  <si>
    <t>7902VDY</t>
  </si>
  <si>
    <t>648340-9</t>
  </si>
  <si>
    <t>SOYCHU</t>
  </si>
  <si>
    <t>San Luis</t>
  </si>
  <si>
    <t>ZDBXB8GK2A00CLF</t>
  </si>
  <si>
    <t>647964-6</t>
  </si>
  <si>
    <t>CUTRAL-CO</t>
  </si>
  <si>
    <t>ZDBXBJCF70005QK</t>
  </si>
  <si>
    <t>Diarco</t>
  </si>
  <si>
    <t>647957-6</t>
  </si>
  <si>
    <t>Cutral Co</t>
  </si>
  <si>
    <t>ZDBXB8GJ9F000LP</t>
  </si>
  <si>
    <t>651569-2</t>
  </si>
  <si>
    <t>Delegacion ISSN Cutral Co</t>
  </si>
  <si>
    <t>ZELLBJEJA0000JN</t>
  </si>
  <si>
    <t>Banco Santander Río</t>
  </si>
  <si>
    <t>186 - VILLA MERCEDES</t>
  </si>
  <si>
    <t>650768-4</t>
  </si>
  <si>
    <t>ZELLBJFJA00013P</t>
  </si>
  <si>
    <t>650767-5</t>
  </si>
  <si>
    <t>Delegacion ISSN Buta Ranquil</t>
  </si>
  <si>
    <t>ZELLBJFJA0000FZ</t>
  </si>
  <si>
    <t>Marfrig</t>
  </si>
  <si>
    <t>Instalación</t>
  </si>
  <si>
    <t>YAGUAR</t>
  </si>
  <si>
    <t>General Roca</t>
  </si>
  <si>
    <t>CIPOLLETTI</t>
  </si>
  <si>
    <t>ZDBXBJCH100038N</t>
  </si>
  <si>
    <t>07QWB9UFAA007JY</t>
  </si>
  <si>
    <t>071GBJEF500011R</t>
  </si>
  <si>
    <t>656502-2</t>
  </si>
  <si>
    <t>656272-4</t>
  </si>
  <si>
    <t>655370-8</t>
  </si>
  <si>
    <t>Delegacion ISSN Plaza Huincul</t>
  </si>
  <si>
    <t>ZELLBJEJA00007M</t>
  </si>
  <si>
    <t>655369-2</t>
  </si>
  <si>
    <t>Efectivo Si</t>
  </si>
  <si>
    <t>ZDBXB8GJCF0032V</t>
  </si>
  <si>
    <t>GENERAL ROCA</t>
  </si>
  <si>
    <t>Z75NBJBD40004LR</t>
  </si>
  <si>
    <t>655012-7</t>
  </si>
  <si>
    <t>BRBSFB8XM8</t>
  </si>
  <si>
    <t>653424-4</t>
  </si>
  <si>
    <t>Gral Roca</t>
  </si>
  <si>
    <t>Rincon de los Sauces</t>
  </si>
  <si>
    <t>076UBJFJ30000HT</t>
  </si>
  <si>
    <t>658598-3</t>
  </si>
  <si>
    <t>New Gen Breeders S.A.</t>
  </si>
  <si>
    <t>658596-5</t>
  </si>
  <si>
    <t>CNB2N2WY6B</t>
  </si>
  <si>
    <t>658593-8</t>
  </si>
  <si>
    <t>126 - CIPOLLETTI</t>
  </si>
  <si>
    <t>ZDBXBJAG8000H6F</t>
  </si>
  <si>
    <t>658364-8</t>
  </si>
  <si>
    <t>Nobleza Piccardo</t>
  </si>
  <si>
    <t>Cipolletti - Río Negro</t>
  </si>
  <si>
    <t>SP000419</t>
  </si>
  <si>
    <t>Merlo?</t>
  </si>
  <si>
    <t>recorrido rincon de los sauces</t>
  </si>
  <si>
    <t>664087-3</t>
  </si>
  <si>
    <t>720 - CITIBANK - Neuquen</t>
  </si>
  <si>
    <t>076UBJFH10004ZX</t>
  </si>
  <si>
    <t>664021-7</t>
  </si>
  <si>
    <t>BRBSG2RN91</t>
  </si>
  <si>
    <t>664001-3</t>
  </si>
  <si>
    <t>Bagues</t>
  </si>
  <si>
    <t>Merlo - San Luis (Bagues)</t>
  </si>
  <si>
    <t>ZDBXBJCH2001DWM</t>
  </si>
  <si>
    <t>663758-7</t>
  </si>
  <si>
    <t>663646-3</t>
  </si>
  <si>
    <t>Neuquén</t>
  </si>
  <si>
    <t>794W398</t>
  </si>
  <si>
    <t>663166-2</t>
  </si>
  <si>
    <t>BRDSG8P4M0</t>
  </si>
  <si>
    <t>662644-8</t>
  </si>
  <si>
    <t>662643-9</t>
  </si>
  <si>
    <t>662288-6</t>
  </si>
  <si>
    <t>662167-4</t>
  </si>
  <si>
    <t>CCU</t>
  </si>
  <si>
    <t>Allen (Río Negro)</t>
  </si>
  <si>
    <t>MXBCN3413Z</t>
  </si>
  <si>
    <t>661366-6</t>
  </si>
  <si>
    <t>Distribuidora Metropolitana</t>
  </si>
  <si>
    <t>Cipolletti</t>
  </si>
  <si>
    <t>Z8PMB3BC600373Z</t>
  </si>
  <si>
    <t>661365-7</t>
  </si>
  <si>
    <t>Sucursal General Roca</t>
  </si>
  <si>
    <t>ZDBXB8GK2A001YE</t>
  </si>
  <si>
    <t>661364-8</t>
  </si>
  <si>
    <t>Z8PMB3BC601471J</t>
  </si>
  <si>
    <t>661362-0</t>
  </si>
  <si>
    <t>Correo Argentino</t>
  </si>
  <si>
    <t>79G2T48</t>
  </si>
  <si>
    <t>661361-1</t>
  </si>
  <si>
    <t>OPDEA</t>
  </si>
  <si>
    <t>Villa Mercedes (San Luis)</t>
  </si>
  <si>
    <t>7928FRB</t>
  </si>
  <si>
    <t>661359-6</t>
  </si>
  <si>
    <t>661358-7</t>
  </si>
  <si>
    <t>ZELLBJEJ50000LX</t>
  </si>
  <si>
    <t>661357-8</t>
  </si>
  <si>
    <t>Z83DBJEG600009T</t>
  </si>
  <si>
    <t>661356-9</t>
  </si>
  <si>
    <t>661355-0</t>
  </si>
  <si>
    <t>07QWB9UFAA007FW</t>
  </si>
  <si>
    <t>661354-1</t>
  </si>
  <si>
    <t>07QWB9UFAA003NW</t>
  </si>
  <si>
    <t>661353-2</t>
  </si>
  <si>
    <t>661352-3</t>
  </si>
  <si>
    <t>071GBJEF500001P</t>
  </si>
  <si>
    <t>661351-4</t>
  </si>
  <si>
    <t>661349-9</t>
  </si>
  <si>
    <t>661348-0</t>
  </si>
  <si>
    <t>Delegacion ISSN Bajada del Agrio</t>
  </si>
  <si>
    <t>ZELLBJEJA0001QW</t>
  </si>
  <si>
    <t>661347-1</t>
  </si>
  <si>
    <t>Sucursal Villa Mercedes</t>
  </si>
  <si>
    <t>ZELLBJFK400009F</t>
  </si>
  <si>
    <t>661346-2</t>
  </si>
  <si>
    <t>ZDBXB8GK6A00FYX</t>
  </si>
  <si>
    <t>661345-3</t>
  </si>
  <si>
    <t>ZDBXBJCF700064V</t>
  </si>
  <si>
    <t>661344-4</t>
  </si>
  <si>
    <t>661343-5</t>
  </si>
  <si>
    <t>7926NZW</t>
  </si>
  <si>
    <t>661342-6</t>
  </si>
  <si>
    <t>ZDBXBJCH3000CCN</t>
  </si>
  <si>
    <t>661341-7</t>
  </si>
  <si>
    <t>661340-8</t>
  </si>
  <si>
    <t>recorrido con bajada del agrio</t>
  </si>
  <si>
    <t>667277-5</t>
  </si>
  <si>
    <t>666366-1</t>
  </si>
  <si>
    <t>666259-2</t>
  </si>
  <si>
    <t>GENNEIA S.A.</t>
  </si>
  <si>
    <t>Parque Eolico Pomona</t>
  </si>
  <si>
    <t>MXNCM2P093</t>
  </si>
  <si>
    <t>666240-4</t>
  </si>
  <si>
    <t>Banco Credicoop</t>
  </si>
  <si>
    <t>254 - Cutral Co</t>
  </si>
  <si>
    <t>076UBJFJA0002AF</t>
  </si>
  <si>
    <t>666235-2</t>
  </si>
  <si>
    <t>665824-3</t>
  </si>
  <si>
    <t>BRDSG8P4LW</t>
  </si>
  <si>
    <t>665819-1</t>
  </si>
  <si>
    <t>132 - Cipolletti</t>
  </si>
  <si>
    <t>076UBJFJ300004X</t>
  </si>
  <si>
    <t>665343-3</t>
  </si>
  <si>
    <t>Casa Central ISSN</t>
  </si>
  <si>
    <t>0ACTBJFJB00005T</t>
  </si>
  <si>
    <t>665314-1</t>
  </si>
  <si>
    <t>Calico</t>
  </si>
  <si>
    <t>Neuquen</t>
  </si>
  <si>
    <t>07QWB9UG3A002JF</t>
  </si>
  <si>
    <t>665313-2</t>
  </si>
  <si>
    <t>07QWB9UG3A001WV</t>
  </si>
  <si>
    <t>664892-7</t>
  </si>
  <si>
    <t>124 - NEUQUEN</t>
  </si>
  <si>
    <t>076UBJFH200082Z</t>
  </si>
  <si>
    <t>664874-1</t>
  </si>
  <si>
    <t>664873-2</t>
  </si>
  <si>
    <t>664503-6</t>
  </si>
  <si>
    <t>ZDBXBJAG8000GTJ</t>
  </si>
  <si>
    <t>664489-7</t>
  </si>
  <si>
    <t>Gral. Roca</t>
  </si>
  <si>
    <t>ZDBXBJCH200165P</t>
  </si>
  <si>
    <t>664488-8</t>
  </si>
  <si>
    <t>0ACTBJFHB0001TN</t>
  </si>
  <si>
    <t>664387-0</t>
  </si>
  <si>
    <t>664385-2</t>
  </si>
  <si>
    <t>664384-3</t>
  </si>
  <si>
    <t>ZDBXBJFJ90007YV</t>
  </si>
  <si>
    <t>664383-4</t>
  </si>
  <si>
    <t>ZDBXBJFJ900041N</t>
  </si>
  <si>
    <t>664382-5</t>
  </si>
  <si>
    <t>ZDBXBJFJ90003FB</t>
  </si>
  <si>
    <t>664381-6</t>
  </si>
  <si>
    <t>0BLQBJLJA00007H</t>
  </si>
  <si>
    <t>664377-3</t>
  </si>
  <si>
    <t>Avex S.A.</t>
  </si>
  <si>
    <t>ZDBXBJCH20014FW</t>
  </si>
  <si>
    <t>664376-4</t>
  </si>
  <si>
    <t>ZDBXBJCH20013FP</t>
  </si>
  <si>
    <t>664375-5</t>
  </si>
  <si>
    <t>79100VR</t>
  </si>
  <si>
    <t>664374-6</t>
  </si>
  <si>
    <t>0ACTBJFJ900002B</t>
  </si>
  <si>
    <t>664373-7</t>
  </si>
  <si>
    <t>07QWB9UG3A005CE</t>
  </si>
  <si>
    <t>664272-9</t>
  </si>
  <si>
    <t>664271-0</t>
  </si>
  <si>
    <t>ZDBXBJCF70002VM</t>
  </si>
  <si>
    <t>664270-1</t>
  </si>
  <si>
    <t>ZDBXB8GK2A0024M</t>
  </si>
  <si>
    <t>664269-5</t>
  </si>
  <si>
    <t>664268-6</t>
  </si>
  <si>
    <t>ZDBXB8GJ9F000HH</t>
  </si>
  <si>
    <t>664267-7</t>
  </si>
  <si>
    <t>ZDBXB8GJ9F000FA</t>
  </si>
  <si>
    <t>664266-8</t>
  </si>
  <si>
    <t>0BLQBJKJ900003J</t>
  </si>
  <si>
    <t>663920-2</t>
  </si>
  <si>
    <t>Edificio Calle Sgo.del Estero</t>
  </si>
  <si>
    <t>0ACTBJFJB0000YF</t>
  </si>
  <si>
    <t>663754-1</t>
  </si>
  <si>
    <t>Z83DBJEK100014H</t>
  </si>
  <si>
    <t>663649-0</t>
  </si>
  <si>
    <t>Banco Bice</t>
  </si>
  <si>
    <t>0ACTBJFJ50003KW</t>
  </si>
  <si>
    <t>663512-7</t>
  </si>
  <si>
    <t>Z83DBJEF900009L</t>
  </si>
  <si>
    <t>663508-4</t>
  </si>
  <si>
    <t>663185-7</t>
  </si>
  <si>
    <t>Ilolay</t>
  </si>
  <si>
    <t>NEUQUÉN</t>
  </si>
  <si>
    <t>ZELLBJEJ50003QL</t>
  </si>
  <si>
    <t>663172-3</t>
  </si>
  <si>
    <t>7954HLG</t>
  </si>
  <si>
    <t>661350-5</t>
  </si>
  <si>
    <t>Delegacion ISSN Rincon de los Sauces</t>
  </si>
  <si>
    <t>ZELLBJEJA0000AZ</t>
  </si>
  <si>
    <t>661155-2</t>
  </si>
  <si>
    <t>79G3228</t>
  </si>
  <si>
    <t>655372-6</t>
  </si>
  <si>
    <t>Z831BJEH300005K</t>
  </si>
  <si>
    <t>669815-3</t>
  </si>
  <si>
    <t>668921-6</t>
  </si>
  <si>
    <t>Z83DBJEH200003P</t>
  </si>
  <si>
    <t>668251-4</t>
  </si>
  <si>
    <t>667574-5</t>
  </si>
  <si>
    <t>238 - General Roca</t>
  </si>
  <si>
    <t>076UBJFJA0000MT</t>
  </si>
  <si>
    <t>667570-9</t>
  </si>
  <si>
    <t>260 - GENERAL ROCA</t>
  </si>
  <si>
    <t>ZDBXB8GH2F00EFX</t>
  </si>
  <si>
    <t>667569-3</t>
  </si>
  <si>
    <t>076UBJFH20006RJ</t>
  </si>
  <si>
    <t>667568-4</t>
  </si>
  <si>
    <t>076UBJFH20006DW</t>
  </si>
  <si>
    <t>667565-7</t>
  </si>
  <si>
    <t>667563-9</t>
  </si>
  <si>
    <t>667558-7</t>
  </si>
  <si>
    <t>ZDBXBJFM60007SV</t>
  </si>
  <si>
    <t>667557-8</t>
  </si>
  <si>
    <t>ZDBXBJFM60007KF</t>
  </si>
  <si>
    <t>667556-9</t>
  </si>
  <si>
    <t>ZDBXBJFM60007AP</t>
  </si>
  <si>
    <t>667555-0</t>
  </si>
  <si>
    <t>ZDBXBJFM60005GT</t>
  </si>
  <si>
    <t>667553-2</t>
  </si>
  <si>
    <t>ZDBXBJCH20008EA</t>
  </si>
  <si>
    <t>667552-3</t>
  </si>
  <si>
    <t>ZDBXBJAG80006AL</t>
  </si>
  <si>
    <t>667551-4</t>
  </si>
  <si>
    <t>Plastiferro</t>
  </si>
  <si>
    <t>792FNNF</t>
  </si>
  <si>
    <t>667550-5</t>
  </si>
  <si>
    <t>667549-9</t>
  </si>
  <si>
    <t>ZDBXBJCF700003M</t>
  </si>
  <si>
    <t>667548-0</t>
  </si>
  <si>
    <t>667547-1</t>
  </si>
  <si>
    <t>667545-3</t>
  </si>
  <si>
    <t>07QWB9UFAA00AJK</t>
  </si>
  <si>
    <t>667544-4</t>
  </si>
  <si>
    <t>076UBJFG80008WB</t>
  </si>
  <si>
    <t>667463-0</t>
  </si>
  <si>
    <t>667416-2</t>
  </si>
  <si>
    <t>667305-7</t>
  </si>
  <si>
    <t>664820-0</t>
  </si>
  <si>
    <t>Adicional</t>
  </si>
  <si>
    <t>673265-1</t>
  </si>
  <si>
    <t>673169-8</t>
  </si>
  <si>
    <t>672676-6</t>
  </si>
  <si>
    <t>672636-8</t>
  </si>
  <si>
    <t>671482-2</t>
  </si>
  <si>
    <t>671481-3</t>
  </si>
  <si>
    <t>670969-9</t>
  </si>
  <si>
    <t>670579-0</t>
  </si>
  <si>
    <t>670578-1</t>
  </si>
  <si>
    <t>670576-3</t>
  </si>
  <si>
    <t>Delegacion ISSN Cipolletti</t>
  </si>
  <si>
    <t>ZELLBJEJA00015W</t>
  </si>
  <si>
    <t>670575-4</t>
  </si>
  <si>
    <t>670574-5</t>
  </si>
  <si>
    <t>ZDBXBJCF70004ZH</t>
  </si>
  <si>
    <t>670573-6</t>
  </si>
  <si>
    <t>670572-7</t>
  </si>
  <si>
    <t>0ACTBJFJ50002YA</t>
  </si>
  <si>
    <t>670571-8</t>
  </si>
  <si>
    <t>ZDBXBJFJ90000QW</t>
  </si>
  <si>
    <t>670570-9</t>
  </si>
  <si>
    <t>BRDSG9X4LJ</t>
  </si>
  <si>
    <t>670568-4</t>
  </si>
  <si>
    <t>BRDSG8P4LZ</t>
  </si>
  <si>
    <t>670567-5</t>
  </si>
  <si>
    <t>670566-6</t>
  </si>
  <si>
    <t>670564-8</t>
  </si>
  <si>
    <t>793PZK2</t>
  </si>
  <si>
    <t>670563-9</t>
  </si>
  <si>
    <t>670562-0</t>
  </si>
  <si>
    <t>670561-1</t>
  </si>
  <si>
    <t>670421-4</t>
  </si>
  <si>
    <t>ZELLBJFK20006GA</t>
  </si>
  <si>
    <t>670296-0</t>
  </si>
  <si>
    <t>BRBSF4XXN2</t>
  </si>
  <si>
    <t>670269-6</t>
  </si>
  <si>
    <t>670258-0</t>
  </si>
  <si>
    <t>670025-4</t>
  </si>
  <si>
    <t>669503-1</t>
  </si>
  <si>
    <t>669120-2</t>
  </si>
  <si>
    <t>Manpower</t>
  </si>
  <si>
    <t>Z8PMB3BC600257W</t>
  </si>
  <si>
    <t>667573-6</t>
  </si>
  <si>
    <t>667572-7</t>
  </si>
  <si>
    <t>667571-8</t>
  </si>
  <si>
    <t>667567-5</t>
  </si>
  <si>
    <t>ZELLBJEJA00002W</t>
  </si>
  <si>
    <t>667566-6</t>
  </si>
  <si>
    <t>667564-8</t>
  </si>
  <si>
    <t>667562-0</t>
  </si>
  <si>
    <t>677502-7</t>
  </si>
  <si>
    <t>677453-2</t>
  </si>
  <si>
    <t>677331-1</t>
  </si>
  <si>
    <t>676962-8</t>
  </si>
  <si>
    <t>675731-3</t>
  </si>
  <si>
    <t>ZDBXB8GK1F00JHF</t>
  </si>
  <si>
    <t>675730-4</t>
  </si>
  <si>
    <t>Pre-Correctivo</t>
  </si>
  <si>
    <t>076UBJFG800022D</t>
  </si>
  <si>
    <t>675373-3</t>
  </si>
  <si>
    <t>675343-2</t>
  </si>
  <si>
    <t>675302-5</t>
  </si>
  <si>
    <t>675042-6</t>
  </si>
  <si>
    <t>675041-7</t>
  </si>
  <si>
    <t>674239-3</t>
  </si>
  <si>
    <t>674219-9</t>
  </si>
  <si>
    <t>076UBJFJA00087T</t>
  </si>
  <si>
    <t>673927-4</t>
  </si>
  <si>
    <t>673779-9</t>
  </si>
  <si>
    <t>ZELLBJEJ40001KY</t>
  </si>
  <si>
    <t>673778-0</t>
  </si>
  <si>
    <t>ZDBXBJCH2001EGA</t>
  </si>
  <si>
    <t>673777-1</t>
  </si>
  <si>
    <t>ZDBXBJCH2001E6H</t>
  </si>
  <si>
    <t>673776-2</t>
  </si>
  <si>
    <t>673775-3</t>
  </si>
  <si>
    <t>ZDBXBJCH20018KF</t>
  </si>
  <si>
    <t>673774-4</t>
  </si>
  <si>
    <t>ZDBXBJCH20017AR</t>
  </si>
  <si>
    <t>673773-5</t>
  </si>
  <si>
    <t>ZDBXBJCH2000WKK</t>
  </si>
  <si>
    <t>673772-6</t>
  </si>
  <si>
    <t>673771-7</t>
  </si>
  <si>
    <t>ZELLBJEK20002QD</t>
  </si>
  <si>
    <t>673770-8</t>
  </si>
  <si>
    <t>673769-2</t>
  </si>
  <si>
    <t>673768-3</t>
  </si>
  <si>
    <t>0ACTBJFHB00012A</t>
  </si>
  <si>
    <t>673754-0</t>
  </si>
  <si>
    <t>673753-1</t>
  </si>
  <si>
    <t>673672-7</t>
  </si>
  <si>
    <t>671820-8</t>
  </si>
  <si>
    <t>671749-4</t>
  </si>
  <si>
    <t>667279-3</t>
  </si>
  <si>
    <t>BRDSG9X4LG</t>
  </si>
  <si>
    <t>680702-5</t>
  </si>
  <si>
    <t>8W91B1CZ700005H</t>
  </si>
  <si>
    <t>680062-4</t>
  </si>
  <si>
    <t>680036-9</t>
  </si>
  <si>
    <t>679959-5</t>
  </si>
  <si>
    <t>ZELLBJAH70001BE</t>
  </si>
  <si>
    <t>679723-2</t>
  </si>
  <si>
    <t>679695-0</t>
  </si>
  <si>
    <t>Delegacion ISSN Taquimilan</t>
  </si>
  <si>
    <t>ZELLBJFJA0000VX</t>
  </si>
  <si>
    <t>679337-9</t>
  </si>
  <si>
    <t>Natura</t>
  </si>
  <si>
    <t>Alejandra Andrea García</t>
  </si>
  <si>
    <t>PF31J2X1</t>
  </si>
  <si>
    <t>679302-3</t>
  </si>
  <si>
    <t>679167-2</t>
  </si>
  <si>
    <t>678304-4</t>
  </si>
  <si>
    <t>Yanina Paola Camargo</t>
  </si>
  <si>
    <t>PF31J815</t>
  </si>
  <si>
    <t>678193-0</t>
  </si>
  <si>
    <t>678113-4</t>
  </si>
  <si>
    <t>678075-5</t>
  </si>
  <si>
    <t>678029-6</t>
  </si>
  <si>
    <t>678028-7</t>
  </si>
  <si>
    <t>678027-8</t>
  </si>
  <si>
    <t>Delegación Curi Leuvú</t>
  </si>
  <si>
    <t>CNB1N2SYQL</t>
  </si>
  <si>
    <t>678024-1</t>
  </si>
  <si>
    <t>678023-2</t>
  </si>
  <si>
    <t>678022-3</t>
  </si>
  <si>
    <t>678021-4</t>
  </si>
  <si>
    <t>678020-5</t>
  </si>
  <si>
    <t>678017-1</t>
  </si>
  <si>
    <t>678016-2</t>
  </si>
  <si>
    <t>678014-4</t>
  </si>
  <si>
    <t>678013-5</t>
  </si>
  <si>
    <t>678012-6</t>
  </si>
  <si>
    <t>678003-8</t>
  </si>
  <si>
    <t>678002-9</t>
  </si>
  <si>
    <t>678001-0</t>
  </si>
  <si>
    <t>678000-1</t>
  </si>
  <si>
    <t>677999-9</t>
  </si>
  <si>
    <t>677998-0</t>
  </si>
  <si>
    <t>677996-2</t>
  </si>
  <si>
    <t>677995-3</t>
  </si>
  <si>
    <t>ZELLBJFJB00042Z</t>
  </si>
  <si>
    <t>677994-4</t>
  </si>
  <si>
    <t>677993-5</t>
  </si>
  <si>
    <t>677992-6</t>
  </si>
  <si>
    <t>677991-7</t>
  </si>
  <si>
    <t>677990-8</t>
  </si>
  <si>
    <t>677982-9</t>
  </si>
  <si>
    <t>ZDBXBJAG8000JWY</t>
  </si>
  <si>
    <t>677981-0</t>
  </si>
  <si>
    <t>677980-1</t>
  </si>
  <si>
    <t>677979-5</t>
  </si>
  <si>
    <t>076UBJFG800009F</t>
  </si>
  <si>
    <t>677692-9</t>
  </si>
  <si>
    <t>677685-9</t>
  </si>
  <si>
    <t>LAURA MACIEL</t>
  </si>
  <si>
    <t>PF31J89N</t>
  </si>
  <si>
    <t>677425-9</t>
  </si>
  <si>
    <t>676994-7</t>
  </si>
  <si>
    <t>675831-2</t>
  </si>
  <si>
    <t>Roca</t>
  </si>
  <si>
    <t>Recorrido con Leuvú 473</t>
  </si>
  <si>
    <t>682756-0</t>
  </si>
  <si>
    <t>682393-5</t>
  </si>
  <si>
    <t>María Delfina Iriarte</t>
  </si>
  <si>
    <t>PF31J63X</t>
  </si>
  <si>
    <t>682253-8</t>
  </si>
  <si>
    <t>María Celeste Manrique</t>
  </si>
  <si>
    <t>PF31J84S</t>
  </si>
  <si>
    <t>682043-3</t>
  </si>
  <si>
    <t>681896-0</t>
  </si>
  <si>
    <t>681825-2</t>
  </si>
  <si>
    <t>Paula Bruner</t>
  </si>
  <si>
    <t>PF31J1EZ</t>
  </si>
  <si>
    <t>681786-4</t>
  </si>
  <si>
    <t>Julia Sillone</t>
  </si>
  <si>
    <t>PF31HSAY</t>
  </si>
  <si>
    <t>681770-3</t>
  </si>
  <si>
    <t>681372-5</t>
  </si>
  <si>
    <t>681344-2</t>
  </si>
  <si>
    <t>681338-1</t>
  </si>
  <si>
    <t>Delegación ISSN Manzano Amargo</t>
  </si>
  <si>
    <t>ZELLBJFJA00041R</t>
  </si>
  <si>
    <t>681336-3</t>
  </si>
  <si>
    <t>Delegacion ISSN El Cholar</t>
  </si>
  <si>
    <t>ZELLBJFJA0000KP</t>
  </si>
  <si>
    <t>681335-4</t>
  </si>
  <si>
    <t>Delegacion ISSN El Huecu</t>
  </si>
  <si>
    <t>ZELLBJFJA00002V</t>
  </si>
  <si>
    <t>681333-6</t>
  </si>
  <si>
    <t>Delegacion ISSN Las Ovejas</t>
  </si>
  <si>
    <t>ZELLBJEJA00014B</t>
  </si>
  <si>
    <t>681332-7</t>
  </si>
  <si>
    <t>Delegacion ISSN Huinganco</t>
  </si>
  <si>
    <t>ZELLBJEJA0000MW</t>
  </si>
  <si>
    <t>681331-8</t>
  </si>
  <si>
    <t>Delegación ISSN Varvarco - Puesto Sanitario</t>
  </si>
  <si>
    <t>ZELLBJEJA0000GV</t>
  </si>
  <si>
    <t>681330-9</t>
  </si>
  <si>
    <t>Delegación ISSN Villa Nahueve</t>
  </si>
  <si>
    <t>ZELLBJEJA00008F</t>
  </si>
  <si>
    <t>681319-6</t>
  </si>
  <si>
    <t>Fargo</t>
  </si>
  <si>
    <t>Oficina Centenario</t>
  </si>
  <si>
    <t>07QWB9UG3A006AW</t>
  </si>
  <si>
    <t>681311-4</t>
  </si>
  <si>
    <t>168 - Centenario</t>
  </si>
  <si>
    <t>076UBJFJA00033H</t>
  </si>
  <si>
    <t>681301-7</t>
  </si>
  <si>
    <t>CHOELE CHOEL</t>
  </si>
  <si>
    <t>ZDBXBJCF70002NN</t>
  </si>
  <si>
    <t>681300-8</t>
  </si>
  <si>
    <t>790GVGC</t>
  </si>
  <si>
    <t>681297-5</t>
  </si>
  <si>
    <t>681296-6</t>
  </si>
  <si>
    <t>681279-9</t>
  </si>
  <si>
    <t>681278-0</t>
  </si>
  <si>
    <t>681275-3</t>
  </si>
  <si>
    <t>681271-7</t>
  </si>
  <si>
    <t>681270-8</t>
  </si>
  <si>
    <t>Z83DBJEJ500003F</t>
  </si>
  <si>
    <t>681269-2</t>
  </si>
  <si>
    <t>681268-3</t>
  </si>
  <si>
    <t>681267-4</t>
  </si>
  <si>
    <t>Z83DBJEFA00006M</t>
  </si>
  <si>
    <t>681266-5</t>
  </si>
  <si>
    <t>681264-7</t>
  </si>
  <si>
    <t>681263-8</t>
  </si>
  <si>
    <t>681262-9</t>
  </si>
  <si>
    <t>681257-7</t>
  </si>
  <si>
    <t>681256-8</t>
  </si>
  <si>
    <t>Delegacion ISSN Centenario</t>
  </si>
  <si>
    <t>ZELLBJEJA0000KA</t>
  </si>
  <si>
    <t>681255-9</t>
  </si>
  <si>
    <t>CNB2N2WY66</t>
  </si>
  <si>
    <t>681254-0</t>
  </si>
  <si>
    <t>CNB1N2SYHY</t>
  </si>
  <si>
    <t>680047-5</t>
  </si>
  <si>
    <t>680046-6</t>
  </si>
  <si>
    <t>675729-8</t>
  </si>
  <si>
    <t>Recorrido con Nahueve</t>
  </si>
  <si>
    <t>Recorrido con El Huecu</t>
  </si>
  <si>
    <t>Recorrido con Manzano Amargo y Varvaco</t>
  </si>
  <si>
    <t>684750-0</t>
  </si>
  <si>
    <t>Sika</t>
  </si>
  <si>
    <t>Planta Cipolletti</t>
  </si>
  <si>
    <t>BRBSP6X11X</t>
  </si>
  <si>
    <t>684618-5</t>
  </si>
  <si>
    <t>684455-8</t>
  </si>
  <si>
    <t>684439-0</t>
  </si>
  <si>
    <t>684438-1</t>
  </si>
  <si>
    <t>684437-2</t>
  </si>
  <si>
    <t>684436-3</t>
  </si>
  <si>
    <t>684435-4</t>
  </si>
  <si>
    <t>684434-5</t>
  </si>
  <si>
    <t>684433-6</t>
  </si>
  <si>
    <t>684431-8</t>
  </si>
  <si>
    <t>684429-3</t>
  </si>
  <si>
    <t>CHOS MALAL</t>
  </si>
  <si>
    <t>Z75NBJAD50003QW</t>
  </si>
  <si>
    <t>684427-5</t>
  </si>
  <si>
    <t>CNB1N2SYJG</t>
  </si>
  <si>
    <t>684426-6</t>
  </si>
  <si>
    <t>684425-7</t>
  </si>
  <si>
    <t>684424-8</t>
  </si>
  <si>
    <t>684423-9</t>
  </si>
  <si>
    <t>684422-0</t>
  </si>
  <si>
    <t>684421-1</t>
  </si>
  <si>
    <t>684420-2</t>
  </si>
  <si>
    <t>684419-6</t>
  </si>
  <si>
    <t>684418-7</t>
  </si>
  <si>
    <t>684417-8</t>
  </si>
  <si>
    <t>684416-9</t>
  </si>
  <si>
    <t>681552-9</t>
  </si>
  <si>
    <t>681548-6</t>
  </si>
  <si>
    <t>681337-2</t>
  </si>
  <si>
    <t>681334-5</t>
  </si>
  <si>
    <t>Delegación ISSN Tricao Malal</t>
  </si>
  <si>
    <t>ZELLBJEJA0002AX</t>
  </si>
  <si>
    <t>681280-5</t>
  </si>
  <si>
    <t>678026-9</t>
  </si>
  <si>
    <t>678025-0</t>
  </si>
  <si>
    <t>ZDBXB8GK2A005PD</t>
  </si>
  <si>
    <t>roca</t>
  </si>
  <si>
    <t>villa de merlo</t>
  </si>
  <si>
    <t>chos malal</t>
  </si>
  <si>
    <t>rincon de los sauces</t>
  </si>
  <si>
    <t>Recorrido con taquimilan</t>
  </si>
  <si>
    <t>690477-1</t>
  </si>
  <si>
    <t>689545-5</t>
  </si>
  <si>
    <t>688937-5</t>
  </si>
  <si>
    <t>Fresenius</t>
  </si>
  <si>
    <t>FME Villa Regina</t>
  </si>
  <si>
    <t>SP000757</t>
  </si>
  <si>
    <t>688936-6</t>
  </si>
  <si>
    <t>FME Gral Roca</t>
  </si>
  <si>
    <t>SP000758</t>
  </si>
  <si>
    <t>688935-7</t>
  </si>
  <si>
    <t>FME Neuquén</t>
  </si>
  <si>
    <t>SP000760</t>
  </si>
  <si>
    <t>688774-8</t>
  </si>
  <si>
    <t>ZDBXBJEJ90008DX</t>
  </si>
  <si>
    <t>688514-8</t>
  </si>
  <si>
    <t>NEUQUEN CAPITAL</t>
  </si>
  <si>
    <t>79G4MNF</t>
  </si>
  <si>
    <t>688513-9</t>
  </si>
  <si>
    <t>ZDBXBJFJ90006BP</t>
  </si>
  <si>
    <t>688512-0</t>
  </si>
  <si>
    <t>ZDBXBJEJ9000BBK</t>
  </si>
  <si>
    <t>688505-0</t>
  </si>
  <si>
    <t>Centro Medico Neuquen</t>
  </si>
  <si>
    <t>ZELLBJFK30006HZ</t>
  </si>
  <si>
    <t>688492-7</t>
  </si>
  <si>
    <t>Galeno ART</t>
  </si>
  <si>
    <t>Sucursal Neuquen- ART</t>
  </si>
  <si>
    <t>ZELLBJFK400069V</t>
  </si>
  <si>
    <t>688491-8</t>
  </si>
  <si>
    <t>ZELLBJFK400058E</t>
  </si>
  <si>
    <t>688490-9</t>
  </si>
  <si>
    <t>Centro Medico Neuquen- ART</t>
  </si>
  <si>
    <t>ZDBXBJCF70003BJ</t>
  </si>
  <si>
    <t>688489-3</t>
  </si>
  <si>
    <t>ZDBXB8GK2A0022N</t>
  </si>
  <si>
    <t>688488-4</t>
  </si>
  <si>
    <t>ZDBXB8GK2A0021P</t>
  </si>
  <si>
    <t>688487-5</t>
  </si>
  <si>
    <t>ZDBXB8GK2A001ZH</t>
  </si>
  <si>
    <t>688486-6</t>
  </si>
  <si>
    <t>ZDBXB8GK2A001XD</t>
  </si>
  <si>
    <t>688485-7</t>
  </si>
  <si>
    <t>ZDBXB8GK2A001TV</t>
  </si>
  <si>
    <t>688484-8</t>
  </si>
  <si>
    <t>ZDBXB8GK1F00PMY</t>
  </si>
  <si>
    <t>688483-9</t>
  </si>
  <si>
    <t>ZDBXB8GK1F00D1T</t>
  </si>
  <si>
    <t>688482-0</t>
  </si>
  <si>
    <t>ZDBXB8GH2F008XR</t>
  </si>
  <si>
    <t>688481-1</t>
  </si>
  <si>
    <t>ZDBXB8GH2F008KV</t>
  </si>
  <si>
    <t>688480-2</t>
  </si>
  <si>
    <t>ZDBXB8GH2F002RH</t>
  </si>
  <si>
    <t>688479-6</t>
  </si>
  <si>
    <t>Z8PMB3BC600167W</t>
  </si>
  <si>
    <t>688478-7</t>
  </si>
  <si>
    <t>07QWB9UFAA0046W</t>
  </si>
  <si>
    <t>688338-0</t>
  </si>
  <si>
    <t>Rosario</t>
  </si>
  <si>
    <t>8W91B1BZA00089Z</t>
  </si>
  <si>
    <t>688337-1</t>
  </si>
  <si>
    <t>Z8PMB3BC600229X</t>
  </si>
  <si>
    <t>688288-6</t>
  </si>
  <si>
    <t>794DD57</t>
  </si>
  <si>
    <t>688273-4</t>
  </si>
  <si>
    <t>CD Rosario</t>
  </si>
  <si>
    <t>CNMCK8K0NW</t>
  </si>
  <si>
    <t>688209-9</t>
  </si>
  <si>
    <t>NEUQUEN</t>
  </si>
  <si>
    <t>ZDBXBJCF70006BA</t>
  </si>
  <si>
    <t>688132-8</t>
  </si>
  <si>
    <t>Sede Central</t>
  </si>
  <si>
    <t>076UBJFH100020D</t>
  </si>
  <si>
    <t>688058-7</t>
  </si>
  <si>
    <t>Sistemas</t>
  </si>
  <si>
    <t>Le Utthe</t>
  </si>
  <si>
    <t>06TLHNJMC00013</t>
  </si>
  <si>
    <t>688017-0</t>
  </si>
  <si>
    <t>687794-5</t>
  </si>
  <si>
    <t>687679-7</t>
  </si>
  <si>
    <t>ZDBXBJFM600063X</t>
  </si>
  <si>
    <t>687676-0</t>
  </si>
  <si>
    <t>BRDSG8P4LT</t>
  </si>
  <si>
    <t>687675-1</t>
  </si>
  <si>
    <t>687674-2</t>
  </si>
  <si>
    <t>687672-4</t>
  </si>
  <si>
    <t>794958G</t>
  </si>
  <si>
    <t>687643-2</t>
  </si>
  <si>
    <t>Julieta Martínez</t>
  </si>
  <si>
    <t>PF31HWZ1</t>
  </si>
  <si>
    <t>687603-4</t>
  </si>
  <si>
    <t>687602-5</t>
  </si>
  <si>
    <t>687601-6</t>
  </si>
  <si>
    <t>687600-7</t>
  </si>
  <si>
    <t>687599-2</t>
  </si>
  <si>
    <t>687598-3</t>
  </si>
  <si>
    <t>687597-4</t>
  </si>
  <si>
    <t>GOYA</t>
  </si>
  <si>
    <t>ZDBXBJCH20018RE</t>
  </si>
  <si>
    <t>687596-5</t>
  </si>
  <si>
    <t>ZDBXBJCF70004MK</t>
  </si>
  <si>
    <t>687594-7</t>
  </si>
  <si>
    <t>687593-8</t>
  </si>
  <si>
    <t>687592-9</t>
  </si>
  <si>
    <t>687591-0</t>
  </si>
  <si>
    <t>687590-1</t>
  </si>
  <si>
    <t>687589-5</t>
  </si>
  <si>
    <t>687588-6</t>
  </si>
  <si>
    <t>687263-0</t>
  </si>
  <si>
    <t>Direccion de Jubilaciones del ISSN</t>
  </si>
  <si>
    <t>0ACTBJFJB0000AW</t>
  </si>
  <si>
    <t>687205-6</t>
  </si>
  <si>
    <t>Supermayorista Vital</t>
  </si>
  <si>
    <t>Sucursal Neuquen</t>
  </si>
  <si>
    <t>ZDBXB8GK1F00ETP</t>
  </si>
  <si>
    <t>687000-3</t>
  </si>
  <si>
    <t>79G3F7B</t>
  </si>
  <si>
    <t>694924-2</t>
  </si>
  <si>
    <t>BRFY310189</t>
  </si>
  <si>
    <t>692837-3</t>
  </si>
  <si>
    <t>0ACTBJFJB0001XK</t>
  </si>
  <si>
    <t>692705-5</t>
  </si>
  <si>
    <t>Salta Refrescos (Región Este)</t>
  </si>
  <si>
    <t>Goya</t>
  </si>
  <si>
    <t>BRBSN9YYRV</t>
  </si>
  <si>
    <t>692635-7</t>
  </si>
  <si>
    <t>ZDBXB8GH2F00AJM</t>
  </si>
  <si>
    <t>692468-7</t>
  </si>
  <si>
    <t>692335-0</t>
  </si>
  <si>
    <t>692320-8</t>
  </si>
  <si>
    <t>692316-5</t>
  </si>
  <si>
    <t>0ACTBJFHB0001VW</t>
  </si>
  <si>
    <t>692178-7</t>
  </si>
  <si>
    <t>BARILOCHE</t>
  </si>
  <si>
    <t>79472ZF</t>
  </si>
  <si>
    <t>692122-8</t>
  </si>
  <si>
    <t>692045-0</t>
  </si>
  <si>
    <t>076UBJFJA0004XR</t>
  </si>
  <si>
    <t>691990-4</t>
  </si>
  <si>
    <t>691564-3</t>
  </si>
  <si>
    <t>076UBJFH20007DD</t>
  </si>
  <si>
    <t>691363-6</t>
  </si>
  <si>
    <t>691343-2</t>
  </si>
  <si>
    <t>691333-5</t>
  </si>
  <si>
    <t>691267-3</t>
  </si>
  <si>
    <t>0ACTBJFJB00019D</t>
  </si>
  <si>
    <t>691171-7</t>
  </si>
  <si>
    <t>Dorada S.A.</t>
  </si>
  <si>
    <t>691082-4</t>
  </si>
  <si>
    <t>791R9K4</t>
  </si>
  <si>
    <t>691081-5</t>
  </si>
  <si>
    <t>7911Z9W</t>
  </si>
  <si>
    <t>690840-3</t>
  </si>
  <si>
    <t>690768-0</t>
  </si>
  <si>
    <t>ZDBXB8GJBA001TV</t>
  </si>
  <si>
    <t>690604-3</t>
  </si>
  <si>
    <t>0ACTBJFJB0000EP</t>
  </si>
  <si>
    <t>690603-4</t>
  </si>
  <si>
    <t>076UBJFJA00014Y</t>
  </si>
  <si>
    <t>690601-6</t>
  </si>
  <si>
    <t>ZDBXB8GK2A0041D</t>
  </si>
  <si>
    <t>690598-3</t>
  </si>
  <si>
    <t>690597-4</t>
  </si>
  <si>
    <t>Farmacia Chosmalal</t>
  </si>
  <si>
    <t>690596-5</t>
  </si>
  <si>
    <t>690595-6</t>
  </si>
  <si>
    <t>794959W</t>
  </si>
  <si>
    <t>690594-7</t>
  </si>
  <si>
    <t>690593-8</t>
  </si>
  <si>
    <t>690592-9</t>
  </si>
  <si>
    <t>7954K1T</t>
  </si>
  <si>
    <t>690591-0</t>
  </si>
  <si>
    <t>690590-1</t>
  </si>
  <si>
    <t>690589-5</t>
  </si>
  <si>
    <t>690588-6</t>
  </si>
  <si>
    <t>ZDBXB8GH2F0021V</t>
  </si>
  <si>
    <t>690586-8</t>
  </si>
  <si>
    <t>690585-9</t>
  </si>
  <si>
    <t>690584-0</t>
  </si>
  <si>
    <t>690583-1</t>
  </si>
  <si>
    <t>690582-2</t>
  </si>
  <si>
    <t>690581-3</t>
  </si>
  <si>
    <t>690580-4</t>
  </si>
  <si>
    <t>690578-9</t>
  </si>
  <si>
    <t>690577-0</t>
  </si>
  <si>
    <t>690575-2</t>
  </si>
  <si>
    <t>690574-3</t>
  </si>
  <si>
    <t>690573-4</t>
  </si>
  <si>
    <t>690572-5</t>
  </si>
  <si>
    <t>690569-1</t>
  </si>
  <si>
    <t>690561-9</t>
  </si>
  <si>
    <t>690560-0</t>
  </si>
  <si>
    <t>690558-5</t>
  </si>
  <si>
    <t>690557-6</t>
  </si>
  <si>
    <t>690555-8</t>
  </si>
  <si>
    <t>0ACTBJFJB00027E</t>
  </si>
  <si>
    <t>690553-0</t>
  </si>
  <si>
    <t>0ACTBJFJB0001EY</t>
  </si>
  <si>
    <t>690552-1</t>
  </si>
  <si>
    <t>0ACTBJFJB0001CN</t>
  </si>
  <si>
    <t>690551-2</t>
  </si>
  <si>
    <t>690550-3</t>
  </si>
  <si>
    <t>076UBJFH10000NF</t>
  </si>
  <si>
    <t>690547-9</t>
  </si>
  <si>
    <t>0ACTBJFJB00023B</t>
  </si>
  <si>
    <t>690546-0</t>
  </si>
  <si>
    <t>0ACTBJFJB0001WJ</t>
  </si>
  <si>
    <t>690544-2</t>
  </si>
  <si>
    <t>0ACTBJFJB0001KB</t>
  </si>
  <si>
    <t>690543-3</t>
  </si>
  <si>
    <t>0ACTBJFJB0001DW</t>
  </si>
  <si>
    <t>690541-5</t>
  </si>
  <si>
    <t>0ACTBJFJB00018T</t>
  </si>
  <si>
    <t>690540-6</t>
  </si>
  <si>
    <t>0ACTBJFJB00017R</t>
  </si>
  <si>
    <t>690539-0</t>
  </si>
  <si>
    <t>0ACTBJFJB00015V</t>
  </si>
  <si>
    <t>690538-1</t>
  </si>
  <si>
    <t>0ACTBJFJB0000VN</t>
  </si>
  <si>
    <t>690537-2</t>
  </si>
  <si>
    <t>0ACTBJFJB0000GB</t>
  </si>
  <si>
    <t>690536-3</t>
  </si>
  <si>
    <t>0ACTBJFJB0000CF</t>
  </si>
  <si>
    <t>690535-4</t>
  </si>
  <si>
    <t>0ACTBJFHB0001NR</t>
  </si>
  <si>
    <t>690534-5</t>
  </si>
  <si>
    <t>076UBJFJ30004MK</t>
  </si>
  <si>
    <t>690532-7</t>
  </si>
  <si>
    <t>076UBJFJ30002LM</t>
  </si>
  <si>
    <t>690530-9</t>
  </si>
  <si>
    <t>076UBJFH1000A9H</t>
  </si>
  <si>
    <t>690526-6</t>
  </si>
  <si>
    <t>690525-7</t>
  </si>
  <si>
    <t>076UBJFG8000D2E</t>
  </si>
  <si>
    <t>690524-8</t>
  </si>
  <si>
    <t>076UBJFG80002YH</t>
  </si>
  <si>
    <t>690297-7</t>
  </si>
  <si>
    <t>0ACTBJFJB00004R</t>
  </si>
  <si>
    <t>690024-3</t>
  </si>
  <si>
    <t>689390-7</t>
  </si>
  <si>
    <t>076UBJFH300033E</t>
  </si>
  <si>
    <t>689386-4</t>
  </si>
  <si>
    <t>689211-1</t>
  </si>
  <si>
    <t>689192-7</t>
  </si>
  <si>
    <t>Instalación-Desinstalación</t>
  </si>
  <si>
    <t>689191-8</t>
  </si>
  <si>
    <t>688938-4</t>
  </si>
  <si>
    <t>FME Choele Choel</t>
  </si>
  <si>
    <t>SP000756</t>
  </si>
  <si>
    <t>688504-1</t>
  </si>
  <si>
    <t>ZELLBJFK200083A</t>
  </si>
  <si>
    <t>688503-2</t>
  </si>
  <si>
    <t>ZDBXB8GK6A00G6Z</t>
  </si>
  <si>
    <t>688501-4</t>
  </si>
  <si>
    <t>8W91B1DZ500058D</t>
  </si>
  <si>
    <t>687678-8</t>
  </si>
  <si>
    <t>683898-2</t>
  </si>
  <si>
    <t>0BLQBJKJ90000DW</t>
  </si>
  <si>
    <t>695633-0</t>
  </si>
  <si>
    <t>695295-4</t>
  </si>
  <si>
    <t>AGS - Agrosalta Cooperativa de Seguros</t>
  </si>
  <si>
    <t>ZDBXBJFM60000YY</t>
  </si>
  <si>
    <t>695082-2</t>
  </si>
  <si>
    <t>CPCEPBA</t>
  </si>
  <si>
    <t>Delegación Trenque Lauquen</t>
  </si>
  <si>
    <t>ZELLBJEJ50002LB</t>
  </si>
  <si>
    <t>695081-3</t>
  </si>
  <si>
    <t>Los Grobo Agropecuaria</t>
  </si>
  <si>
    <t>Trenque Lauquen</t>
  </si>
  <si>
    <t>ZELLBJEJ500009F</t>
  </si>
  <si>
    <t>694854-4</t>
  </si>
  <si>
    <t>Z83DBJEFA00003X</t>
  </si>
  <si>
    <t>694853-5</t>
  </si>
  <si>
    <t>076UBJFH10004YW</t>
  </si>
  <si>
    <t>694588-4</t>
  </si>
  <si>
    <t>694526-4</t>
  </si>
  <si>
    <t>694497-3</t>
  </si>
  <si>
    <t>694482-1</t>
  </si>
  <si>
    <t>694419-5</t>
  </si>
  <si>
    <t>Arcos Dorados (Mc Donalds)</t>
  </si>
  <si>
    <t>BAR - Bariloche (131)</t>
  </si>
  <si>
    <t>Z75NBJBD2000AAM</t>
  </si>
  <si>
    <t>694354-9</t>
  </si>
  <si>
    <t>7911YTH</t>
  </si>
  <si>
    <t>694248-9</t>
  </si>
  <si>
    <t>694058-8</t>
  </si>
  <si>
    <t>AMN - Acceso Multitrocha (186)</t>
  </si>
  <si>
    <t>ZDBXBJCH1000FWM</t>
  </si>
  <si>
    <t>694014-4</t>
  </si>
  <si>
    <t>693902-3</t>
  </si>
  <si>
    <t>693771-5</t>
  </si>
  <si>
    <t>693712-2</t>
  </si>
  <si>
    <t>ZDBXBJEJ90007DB</t>
  </si>
  <si>
    <t>693679-8</t>
  </si>
  <si>
    <t>693583-2</t>
  </si>
  <si>
    <t>693391-3</t>
  </si>
  <si>
    <t>Agroservicios Pampeanos</t>
  </si>
  <si>
    <t>Trenque Lauquen - Bs. As.</t>
  </si>
  <si>
    <t>9919D13</t>
  </si>
  <si>
    <t>693337-5</t>
  </si>
  <si>
    <t>Delegacion ISSN Zapala</t>
  </si>
  <si>
    <t>693332-0</t>
  </si>
  <si>
    <t>Zapala</t>
  </si>
  <si>
    <t>0BLQBJPK100002L</t>
  </si>
  <si>
    <t>693317-1</t>
  </si>
  <si>
    <t>0BLQBJLJB00001B</t>
  </si>
  <si>
    <t>693313-5</t>
  </si>
  <si>
    <t>693310-8</t>
  </si>
  <si>
    <t>El Bolsón</t>
  </si>
  <si>
    <t>0BLQBJPHC00003Y</t>
  </si>
  <si>
    <t>693309-2</t>
  </si>
  <si>
    <t>693307-4</t>
  </si>
  <si>
    <t>Bariloche</t>
  </si>
  <si>
    <t>0BLQBJKJ90000PL</t>
  </si>
  <si>
    <t>693229-7</t>
  </si>
  <si>
    <t>693061-5</t>
  </si>
  <si>
    <t>FME Villa Mercedes</t>
  </si>
  <si>
    <t>SP000770</t>
  </si>
  <si>
    <t>693060-6</t>
  </si>
  <si>
    <t>FME Neuquen I</t>
  </si>
  <si>
    <t>SP000769</t>
  </si>
  <si>
    <t>693018-3</t>
  </si>
  <si>
    <t>692910-5</t>
  </si>
  <si>
    <t>692889-6</t>
  </si>
  <si>
    <t>692888-7</t>
  </si>
  <si>
    <t>692887-8</t>
  </si>
  <si>
    <t>ZDBXBJFJ90006FZ</t>
  </si>
  <si>
    <t>692886-9</t>
  </si>
  <si>
    <t>ZDBXBJCH2001F3J</t>
  </si>
  <si>
    <t>692885-0</t>
  </si>
  <si>
    <t>692884-1</t>
  </si>
  <si>
    <t>692883-2</t>
  </si>
  <si>
    <t>ZDBXBJCH2001E4D</t>
  </si>
  <si>
    <t>692882-3</t>
  </si>
  <si>
    <t>692881-4</t>
  </si>
  <si>
    <t>692880-5</t>
  </si>
  <si>
    <t>692879-9</t>
  </si>
  <si>
    <t>692878-0</t>
  </si>
  <si>
    <t>692877-1</t>
  </si>
  <si>
    <t>692876-2</t>
  </si>
  <si>
    <t>692875-3</t>
  </si>
  <si>
    <t>692874-4</t>
  </si>
  <si>
    <t>692873-5</t>
  </si>
  <si>
    <t>793LTXG</t>
  </si>
  <si>
    <t>692871-7</t>
  </si>
  <si>
    <t>692870-8</t>
  </si>
  <si>
    <t>692869-2</t>
  </si>
  <si>
    <t>692868-3</t>
  </si>
  <si>
    <t>692495-1</t>
  </si>
  <si>
    <t>07QBW9UG3A0043K</t>
  </si>
  <si>
    <t>692270-4</t>
  </si>
  <si>
    <t>SAN MARTIN DE LOS ANDES</t>
  </si>
  <si>
    <t>ZDBXBJCFA00019M</t>
  </si>
  <si>
    <t>690767-1</t>
  </si>
  <si>
    <t>690599-2</t>
  </si>
  <si>
    <t>690587-7</t>
  </si>
  <si>
    <t>Villa de Merlo</t>
  </si>
  <si>
    <t>698363-5</t>
  </si>
  <si>
    <t>550 - Centenario Neuquen</t>
  </si>
  <si>
    <t>ZDBXBJCH2000JBB</t>
  </si>
  <si>
    <t>697833-2</t>
  </si>
  <si>
    <t>697807-7</t>
  </si>
  <si>
    <t>697610-3</t>
  </si>
  <si>
    <t>697576-0</t>
  </si>
  <si>
    <t>697537-1</t>
  </si>
  <si>
    <t>697470-7</t>
  </si>
  <si>
    <t>697208-2</t>
  </si>
  <si>
    <t>697022-4</t>
  </si>
  <si>
    <t>PLASTIFERRO</t>
  </si>
  <si>
    <t>696964-4</t>
  </si>
  <si>
    <t>696860-9</t>
  </si>
  <si>
    <t>696685-0</t>
  </si>
  <si>
    <t>186 - Trenque Launquen</t>
  </si>
  <si>
    <t>076UBJFJA0002YZ</t>
  </si>
  <si>
    <t>696648-9</t>
  </si>
  <si>
    <t>696457-9</t>
  </si>
  <si>
    <t>696456-0</t>
  </si>
  <si>
    <t>696290-6</t>
  </si>
  <si>
    <t>696289-0</t>
  </si>
  <si>
    <t>Carlos Casares (Oficina Central)</t>
  </si>
  <si>
    <t>7954HZ1</t>
  </si>
  <si>
    <t>696241-0</t>
  </si>
  <si>
    <t>696169-7</t>
  </si>
  <si>
    <t>CNB1N3T4NS</t>
  </si>
  <si>
    <t>696124-4</t>
  </si>
  <si>
    <t>Pehuajó</t>
  </si>
  <si>
    <t>ZELLBJEJ50002AK</t>
  </si>
  <si>
    <t>696115-6</t>
  </si>
  <si>
    <t>Carlos Casares (Planta 2)</t>
  </si>
  <si>
    <t>ZELLBJEJ50002ML</t>
  </si>
  <si>
    <t>696114-7</t>
  </si>
  <si>
    <t>ZELLBJEJ50001SK</t>
  </si>
  <si>
    <t>696113-8</t>
  </si>
  <si>
    <t>ZELLBJEJ50001RY</t>
  </si>
  <si>
    <t>696110-1</t>
  </si>
  <si>
    <t>ZDBXBJCH2000V9T</t>
  </si>
  <si>
    <t>696108-6</t>
  </si>
  <si>
    <t>Carlos Casares (Planta Cooperativa)</t>
  </si>
  <si>
    <t>ZDBXBJCH2000T1Y</t>
  </si>
  <si>
    <t>696106-8</t>
  </si>
  <si>
    <t>ZDBXBJCH2000PJM</t>
  </si>
  <si>
    <t>696103-1</t>
  </si>
  <si>
    <t>ZDBXBJCH2000PEZ</t>
  </si>
  <si>
    <t>696102-2</t>
  </si>
  <si>
    <t>ZDBHBJEJ900020W</t>
  </si>
  <si>
    <t>696101-3</t>
  </si>
  <si>
    <t>Z83DBJEFA00009Z</t>
  </si>
  <si>
    <t>696099-9</t>
  </si>
  <si>
    <t>794Y62T</t>
  </si>
  <si>
    <t>696098-0</t>
  </si>
  <si>
    <t>07QWB9UG3A004CJ</t>
  </si>
  <si>
    <t>696097-1</t>
  </si>
  <si>
    <t>076UBJFJA00074T</t>
  </si>
  <si>
    <t>696096-2</t>
  </si>
  <si>
    <t>341 - Carlos Casares</t>
  </si>
  <si>
    <t>076UBJFJA00005D</t>
  </si>
  <si>
    <t>696094-4</t>
  </si>
  <si>
    <t>696093-5</t>
  </si>
  <si>
    <t>696090-8</t>
  </si>
  <si>
    <t>696088-3</t>
  </si>
  <si>
    <t>ZDBXBJCF7000AXR</t>
  </si>
  <si>
    <t>696087-4</t>
  </si>
  <si>
    <t>696086-5</t>
  </si>
  <si>
    <t>ZDBXBJCF70004XF</t>
  </si>
  <si>
    <t>696085-6</t>
  </si>
  <si>
    <t>7954HZ0</t>
  </si>
  <si>
    <t>696084-7</t>
  </si>
  <si>
    <t>794DD62</t>
  </si>
  <si>
    <t>696083-8</t>
  </si>
  <si>
    <t>794956G</t>
  </si>
  <si>
    <t>696080-1</t>
  </si>
  <si>
    <t>696079-5</t>
  </si>
  <si>
    <t>696078-6</t>
  </si>
  <si>
    <t>696077-7</t>
  </si>
  <si>
    <t>696076-8</t>
  </si>
  <si>
    <t>TRENQUE LAUQUEN</t>
  </si>
  <si>
    <t>ZDBXBJCF700033P</t>
  </si>
  <si>
    <t>696075-9</t>
  </si>
  <si>
    <t>7905M2M</t>
  </si>
  <si>
    <t>696057-3</t>
  </si>
  <si>
    <t>371 - Pehuajo</t>
  </si>
  <si>
    <t>076UBJFJ50000AR</t>
  </si>
  <si>
    <t>696055-5</t>
  </si>
  <si>
    <t>ZDBXBJFM6000LSX</t>
  </si>
  <si>
    <t>696054-6</t>
  </si>
  <si>
    <t>ZDBXBJFJ900079A</t>
  </si>
  <si>
    <t>696053-7</t>
  </si>
  <si>
    <t>ZDBXB8GJAF001PW</t>
  </si>
  <si>
    <t>696052-8</t>
  </si>
  <si>
    <t>695958-6</t>
  </si>
  <si>
    <t>695957-7</t>
  </si>
  <si>
    <t>695956-8</t>
  </si>
  <si>
    <t>695955-9</t>
  </si>
  <si>
    <t>695954-0</t>
  </si>
  <si>
    <t>695953-1</t>
  </si>
  <si>
    <t>695952-2</t>
  </si>
  <si>
    <t>695951-3</t>
  </si>
  <si>
    <t>695950-4</t>
  </si>
  <si>
    <t>695949-8</t>
  </si>
  <si>
    <t>695948-9</t>
  </si>
  <si>
    <t>695862-0</t>
  </si>
  <si>
    <t>695780-7</t>
  </si>
  <si>
    <t>695779-1</t>
  </si>
  <si>
    <t>695305-0</t>
  </si>
  <si>
    <t>695304-1</t>
  </si>
  <si>
    <t>695227-3</t>
  </si>
  <si>
    <t>694851-7</t>
  </si>
  <si>
    <t>694789-1</t>
  </si>
  <si>
    <t>0ACTBJFJB0001PE</t>
  </si>
  <si>
    <t>694788-2</t>
  </si>
  <si>
    <t>694359-4</t>
  </si>
  <si>
    <t>693373-7</t>
  </si>
  <si>
    <t>Pehuajo</t>
  </si>
  <si>
    <t>076UBJFJA0001XJ</t>
  </si>
  <si>
    <t>Rio Negro</t>
  </si>
  <si>
    <t>700649-2</t>
  </si>
  <si>
    <t>700571-2</t>
  </si>
  <si>
    <t>700372-3</t>
  </si>
  <si>
    <t>ZDBXB8GK2A0063J</t>
  </si>
  <si>
    <t>700298-2</t>
  </si>
  <si>
    <t>700059-5</t>
  </si>
  <si>
    <t>699962-7</t>
  </si>
  <si>
    <t>699940-5</t>
  </si>
  <si>
    <t>699736-4</t>
  </si>
  <si>
    <t>699735-5</t>
  </si>
  <si>
    <t>699439-4</t>
  </si>
  <si>
    <t>699410-9</t>
  </si>
  <si>
    <t>699366-9</t>
  </si>
  <si>
    <t>699343-8</t>
  </si>
  <si>
    <t>699328-9</t>
  </si>
  <si>
    <t>699251-8</t>
  </si>
  <si>
    <t>ZELLBJEJ50002TP</t>
  </si>
  <si>
    <t>699235-0</t>
  </si>
  <si>
    <t>Delegacion ISSN San Martii­n De Los Andes</t>
  </si>
  <si>
    <t>07QWB9UG3A005YE</t>
  </si>
  <si>
    <t>699068-0</t>
  </si>
  <si>
    <t>699033-4</t>
  </si>
  <si>
    <t>Provincia Microempresas</t>
  </si>
  <si>
    <t>0ACTBJFH900025V</t>
  </si>
  <si>
    <t>698978-1</t>
  </si>
  <si>
    <t>Aerolineas Argentinas</t>
  </si>
  <si>
    <t>Aeropuerto de Chapelco</t>
  </si>
  <si>
    <t>07QWB9UFAA004GJ</t>
  </si>
  <si>
    <t>698977-2</t>
  </si>
  <si>
    <t>ZELLBJEJ500036W</t>
  </si>
  <si>
    <t>698976-3</t>
  </si>
  <si>
    <t>ZDBXB8GK1F00BHJ</t>
  </si>
  <si>
    <t>698975-4</t>
  </si>
  <si>
    <t>Hotel Villa La Angostura</t>
  </si>
  <si>
    <t>ZELLBJEJA0001GE</t>
  </si>
  <si>
    <t>698974-5</t>
  </si>
  <si>
    <t>Delegacion ISSN Villa La Angostura</t>
  </si>
  <si>
    <t>ZELLBJFJA00035Z</t>
  </si>
  <si>
    <t>698972-7</t>
  </si>
  <si>
    <t>Delegacion ISSN Villa Traful</t>
  </si>
  <si>
    <t>ZELLBJFJA0000BT</t>
  </si>
  <si>
    <t>698971-8</t>
  </si>
  <si>
    <t>698969-3</t>
  </si>
  <si>
    <t>698968-4</t>
  </si>
  <si>
    <t>698940-8</t>
  </si>
  <si>
    <t>698898-6</t>
  </si>
  <si>
    <t>Farmacia San Martin de los Andes</t>
  </si>
  <si>
    <t>CNB2N2WY6C</t>
  </si>
  <si>
    <t>698897-7</t>
  </si>
  <si>
    <t>CNB1N3T4NR</t>
  </si>
  <si>
    <t>698896-8</t>
  </si>
  <si>
    <t>CNB1N2SYN3</t>
  </si>
  <si>
    <t>698895-9</t>
  </si>
  <si>
    <t>Hotel ISSN San Marti­n De Los Andes</t>
  </si>
  <si>
    <t>ZELLBJFJA0000DF</t>
  </si>
  <si>
    <t>698894-0</t>
  </si>
  <si>
    <t>ZELLBJFJA0003QZ</t>
  </si>
  <si>
    <t>698893-1</t>
  </si>
  <si>
    <t>698892-2</t>
  </si>
  <si>
    <t>7902VG8</t>
  </si>
  <si>
    <t>698890-4</t>
  </si>
  <si>
    <t>Daireaux</t>
  </si>
  <si>
    <t>ZDBXBJCH2000PYW</t>
  </si>
  <si>
    <t>698889-8</t>
  </si>
  <si>
    <t>PLANTA DAIREAUX</t>
  </si>
  <si>
    <t>ZDBXBJAFA00028E</t>
  </si>
  <si>
    <t>698888-9</t>
  </si>
  <si>
    <t>Sucursal Bariloche</t>
  </si>
  <si>
    <t>ZELLBJFK200088B</t>
  </si>
  <si>
    <t>698887-0</t>
  </si>
  <si>
    <t>ZELLBJAH70003LH</t>
  </si>
  <si>
    <t>698886-1</t>
  </si>
  <si>
    <t>ZDBXB8GK2A002CB</t>
  </si>
  <si>
    <t>698885-2</t>
  </si>
  <si>
    <t>0ACTBJFJB0000KZ</t>
  </si>
  <si>
    <t>698884-3</t>
  </si>
  <si>
    <t>ZDBXBJCH3000ETK</t>
  </si>
  <si>
    <t>698883-4</t>
  </si>
  <si>
    <t>ZDBXB8GJ9F000ME</t>
  </si>
  <si>
    <t>698882-5</t>
  </si>
  <si>
    <t>ZDBXB8GJ9F000CR</t>
  </si>
  <si>
    <t>698881-6</t>
  </si>
  <si>
    <t>698880-7</t>
  </si>
  <si>
    <t>Delegacion ISSN Bariloche</t>
  </si>
  <si>
    <t>ZELLBJEJA0001AM</t>
  </si>
  <si>
    <t>698879-1</t>
  </si>
  <si>
    <t>Design Suites</t>
  </si>
  <si>
    <t>ZDBXBJFJ90002RM</t>
  </si>
  <si>
    <t>698878-2</t>
  </si>
  <si>
    <t>Protección Mutual</t>
  </si>
  <si>
    <t>Oficina Bariloche</t>
  </si>
  <si>
    <t>0C52BJFK300023X</t>
  </si>
  <si>
    <t>698877-3</t>
  </si>
  <si>
    <t>07QWB9UFAA009EP</t>
  </si>
  <si>
    <t>698869-4</t>
  </si>
  <si>
    <t>Aeropuerto de Bariloche</t>
  </si>
  <si>
    <t>Z8PMB3BC600020A</t>
  </si>
  <si>
    <t>698868-5</t>
  </si>
  <si>
    <t>8W91B1BB900136M</t>
  </si>
  <si>
    <t>698867-6</t>
  </si>
  <si>
    <t>ZELLBJFJA0001DY</t>
  </si>
  <si>
    <t>698866-7</t>
  </si>
  <si>
    <t>ZDBXB8GK1F0074Z</t>
  </si>
  <si>
    <t>698865-8</t>
  </si>
  <si>
    <t>ZDBXB8GK1F0016J</t>
  </si>
  <si>
    <t>698789-9</t>
  </si>
  <si>
    <t>698747-3</t>
  </si>
  <si>
    <t>698736-7</t>
  </si>
  <si>
    <t>Delegacion ISSN Junin de los Andes</t>
  </si>
  <si>
    <t>ZELLBJEJA0000FK</t>
  </si>
  <si>
    <t>698735-8</t>
  </si>
  <si>
    <t>698734-9</t>
  </si>
  <si>
    <t>698733-0</t>
  </si>
  <si>
    <t>698732-1</t>
  </si>
  <si>
    <t>698731-2</t>
  </si>
  <si>
    <t>698728-8</t>
  </si>
  <si>
    <t>698727-9</t>
  </si>
  <si>
    <t>698726-0</t>
  </si>
  <si>
    <t>698725-1</t>
  </si>
  <si>
    <t>698724-2</t>
  </si>
  <si>
    <t>698723-3</t>
  </si>
  <si>
    <t>BRFX161255</t>
  </si>
  <si>
    <t>698722-4</t>
  </si>
  <si>
    <t>698721-5</t>
  </si>
  <si>
    <t>698720-6</t>
  </si>
  <si>
    <t>698719-0</t>
  </si>
  <si>
    <t>698718-1</t>
  </si>
  <si>
    <t>698717-2</t>
  </si>
  <si>
    <t>698716-3</t>
  </si>
  <si>
    <t>698715-4</t>
  </si>
  <si>
    <t>698714-5</t>
  </si>
  <si>
    <t>698713-6</t>
  </si>
  <si>
    <t>698712-7</t>
  </si>
  <si>
    <t>ZELLBJFK20005QT</t>
  </si>
  <si>
    <t>698711-8</t>
  </si>
  <si>
    <t>698710-9</t>
  </si>
  <si>
    <t>ZDBXB8GK6A00G9F</t>
  </si>
  <si>
    <t>698709-3</t>
  </si>
  <si>
    <t>ZDBXB8GK1F00JDA</t>
  </si>
  <si>
    <t>698706-6</t>
  </si>
  <si>
    <t>0ACTBJFH900031X</t>
  </si>
  <si>
    <t>698704-8</t>
  </si>
  <si>
    <t>ZDBXBJFM6000RER</t>
  </si>
  <si>
    <t>698702-0</t>
  </si>
  <si>
    <t>Assist Card</t>
  </si>
  <si>
    <t>MXBCK11097</t>
  </si>
  <si>
    <t>698701-1</t>
  </si>
  <si>
    <t>698700-2</t>
  </si>
  <si>
    <t>7934KLH</t>
  </si>
  <si>
    <t>698698-8</t>
  </si>
  <si>
    <t>698697-9</t>
  </si>
  <si>
    <t>698696-0</t>
  </si>
  <si>
    <t>698695-1</t>
  </si>
  <si>
    <t>698693-3</t>
  </si>
  <si>
    <t>698692-4</t>
  </si>
  <si>
    <t>698691-5</t>
  </si>
  <si>
    <t>698690-6</t>
  </si>
  <si>
    <t>698689-0</t>
  </si>
  <si>
    <t>698688-1</t>
  </si>
  <si>
    <t>698687-2</t>
  </si>
  <si>
    <t>698686-3</t>
  </si>
  <si>
    <t>698652-6</t>
  </si>
  <si>
    <t>698317-6</t>
  </si>
  <si>
    <t>698314-9</t>
  </si>
  <si>
    <t>698166-4</t>
  </si>
  <si>
    <t>697975-7</t>
  </si>
  <si>
    <t>697750-0</t>
  </si>
  <si>
    <t>696996-3</t>
  </si>
  <si>
    <t>696963-5</t>
  </si>
  <si>
    <t>696473-7</t>
  </si>
  <si>
    <t>696109-5</t>
  </si>
  <si>
    <t>ZDBXBJCH2000TTP</t>
  </si>
  <si>
    <t>recorrido completo 630</t>
  </si>
  <si>
    <t>recorrido completo 521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</si>
  <si>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</si>
  <si>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</si>
  <si>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</si>
  <si>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</si>
  <si>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</si>
  <si>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</si>
  <si>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</si>
  <si>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Maps</t>
  </si>
  <si>
    <t>Adecoagro</t>
  </si>
  <si>
    <t>El Meridiano</t>
  </si>
  <si>
    <t>Ruta Prov. 188 Zona Rural Paraje Villa Sauze</t>
  </si>
  <si>
    <t>GENERAL VILLEGAS</t>
  </si>
  <si>
    <t>Buenos Aires</t>
  </si>
  <si>
    <t>Ruta Nacional N° 8 - S/N- Aer. Int. Teniente Luis Candelaria</t>
  </si>
  <si>
    <t>SAN CARLOS DE BARILOCHE</t>
  </si>
  <si>
    <t>https://www.google.com/maps/dir/%C3%91ancu+-+Lahuen+496,+R8400+San+Carlos+de+Bariloche,+R%C3%ADo+Negro/Aeropuerto+Internacional+de+Bariloche+Tte.+Luis+Candelaria,+RP80+S%2FN,+San+Carlos+de+Bariloche,+R%C3%ADo+Negro/%C3%91ancu+-+Lahuen+496+r8400,+R8400+San+Carlos+de+Bariloche,+R%C3%ADo+Negro/@-41.1506676,-71.3187619,12z/data=!3m1!4b1!4m20!4m19!1m5!1m1!1s0x961a7b28586e04df:0x1b321cbcd81d96cb!2m2!1d-71.3320114!2d-41.1603592!1m5!1m1!1s0x961a8871188c7457:0x7ce310357b116299!2m2!1d-71.1615774!2d-41.1459655!1m5!1m1!1s0x961a7b28586e04df:0xbf8280058ab29267!2m2!1d-71.3320114!2d-41.1603592!3e0</t>
  </si>
  <si>
    <t>BRC - Bariloche</t>
  </si>
  <si>
    <t>Mitre 185 (Mitre y villegas)</t>
  </si>
  <si>
    <t>Ruta 40 Km. 22</t>
  </si>
  <si>
    <t>30 de Agosto - Bs. As.</t>
  </si>
  <si>
    <t>Predio Estación 30 de Agosto</t>
  </si>
  <si>
    <t>30 DE AGOSTO</t>
  </si>
  <si>
    <t>América - Bs. As.</t>
  </si>
  <si>
    <t>Predio Estación América - Carlos Diehl S/N</t>
  </si>
  <si>
    <t>AMERICA</t>
  </si>
  <si>
    <t>General Villegas - Bs. As.</t>
  </si>
  <si>
    <t>Ruta 188 Km. 362 - Acceso Parque</t>
  </si>
  <si>
    <t>Ruta 226 Km 485</t>
  </si>
  <si>
    <t>PEHUAJO</t>
  </si>
  <si>
    <t>García Salinas 2225</t>
  </si>
  <si>
    <t>Av. Mitre 161, Bariloche</t>
  </si>
  <si>
    <t>https://www.google.com/maps/dir/%C3%91ancu+-+Lahuen+496,+R8400+San+Carlos+de+Bariloche,+R%C3%ADo+Negro/Mitre+161,+San+Carlos+de+Bariloche,+R%C3%ADo+Negro/%C3%91ancu+-+Lahuen+496+r8400,+R8400+San+Carlos+de+Bariloche,+R%C3%ADo+Negro/@-41.1505122,-71.3369753,14z/data=!3m1!4b1!4m20!4m19!1m5!1m1!1s0x961a7b28586e04df:0x1b321cbcd81d96cb!2m2!1d-71.3320114!2d-41.1603592!1m5!1m1!1s0x961a7b725d5029d9:0x153ef04754b7e12b!2m2!1d-71.3075661!2d-41.1338111!1m5!1m1!1s0x961a7b28586e04df:0xbf8280058ab29267!2m2!1d-71.3320114!2d-41.1603592!3e0</t>
  </si>
  <si>
    <t>Elflein 306 y Rolando</t>
  </si>
  <si>
    <t>https://www.google.com/maps/dir/%C3%91ancu+-+Lahuen+496,+R8400+San+Carlos+de+Bariloche,+R%C3%ADo+Negro/Elflein+%26+Rolando,+San+Carlos+de+Bariloche,+R%C3%ADo+Negro/%C3%91ancu+-+Lahuen+496+r8400,+R8400+San+Carlos+de+Bariloche,+R%C3%ADo+Negro/@-41.1517179,-71.335651,14z/data=!3m1!4b1!4m20!4m19!1m5!1m1!1s0x961a7b28586e04df:0x1b321cbcd81d96cb!2m2!1d-71.3320114!2d-41.1603592!1m5!1m1!1s0x961a7b6dc2a10e0b:0xe58f42100e993ad0!2m2!1d-71.3059089!2d-41.1361027!1m5!1m1!1s0x961a7b28586e04df:0xbf8280058ab29267!2m2!1d-71.3320114!2d-41.1603592!3e0</t>
  </si>
  <si>
    <t>Sucursal Bariloche (base Cerro Catedral)</t>
  </si>
  <si>
    <t>Acceso A Cerro Catedral, San Carlos de Bariloche, Río Negro</t>
  </si>
  <si>
    <t>https://www.google.com/maps/dir/%C3%91ancu+-+Lahuen+496,+R8400+San+Carlos+de+Bariloche,+R%C3%ADo+Negro/Acceso+A+Cerro+Catedral,+San+Carlos+de+Bariloche,+R%C3%ADo+Negro/%C3%91ancu+-+Lahuen+496+r8400,+R8400+San+Carlos+de+Bariloche,+R%C3%ADo+Negro/@-41.1557445,-71.4166192,13z/data=!3m1!4b1!4m20!4m19!1m5!1m1!1s0x961a7b28586e04df:0x1b321cbcd81d96cb!2m2!1d-71.3320114!2d-41.1603592!1m5!1m1!1s0x961a705314005dcf:0x4b6f43ec4e27632f!2m2!1d-71.4312345!2d-41.150646!1m5!1m1!1s0x961a7b28586e04df:0xbf8280058ab29267!2m2!1d-71.3320114!2d-41.1603592!3e0</t>
  </si>
  <si>
    <t>Camino del Cerro 0</t>
  </si>
  <si>
    <t>CERRO DE ORO</t>
  </si>
  <si>
    <t>Merlo</t>
  </si>
  <si>
    <t>137 - Bariloche</t>
  </si>
  <si>
    <t>Angel Gallardo 185</t>
  </si>
  <si>
    <t>https://www.google.com/maps/dir/%C3%91ancu+-+Lahuen+496,+R8400+San+Carlos+de+Bariloche,+R%C3%ADo+Negro/Av.+%C3%81ngel+Gallardo+185,+San+Carlos+de+Bariloche,+R%C3%ADo+Negro/%C3%91ancu+-+Lahuen+496+r8400,+R8400+San+Carlos+de+Bariloche,+R%C3%ADo+Negro/@-41.1521717,-71.3360199,14z/data=!3m1!4b1!4m20!4m19!1m5!1m1!1s0x961a7b28586e04df:0x1b321cbcd81d96cb!2m2!1d-71.3320114!2d-41.1603592!1m5!1m1!1s0x961a7b6d0843ad6b:0x5167feea1950233b!2m2!1d-71.3078636!2d-41.1372352!1m5!1m1!1s0x961a7b28586e04df:0xbf8280058ab29267!2m2!1d-71.3320114!2d-41.1603592!3e0</t>
  </si>
  <si>
    <t>San Martin 350</t>
  </si>
  <si>
    <t>CENTENARIO</t>
  </si>
  <si>
    <t>La Plata 487</t>
  </si>
  <si>
    <t>https://www.google.com/maps/dir/La+Plata+487,+Gral.+Roca,+R%C3%ADo+Negro/General+San+Mart%C3%ADn+350,+Centenario,+Neuqu%C3%A9n/La+Plata+487,+Gral.+Roca,+R%C3%ADo+Negro/@-38.9336964,-67.9792912,11z/data=!3m1!4b1!4m20!4m19!1m5!1m1!1s0x960a02dacab51a1b:0x7e03ff715ff2b964!2m2!1d-67.5577831!2d-39.027362!1m5!1m1!1s0x960a4ac03e4b9ac9:0x6631d4ac4c2b3d39!2m2!1d-68.1205745!2d-38.8301061!1m5!1m1!1s0x960a02dacab51a1b:0x7e03ff715ff2b964!2m2!1d-67.5577831!2d-39.027362!3e0</t>
  </si>
  <si>
    <t>Sarmiento 298 Esq. Irigoyen</t>
  </si>
  <si>
    <t>https://www.google.com/maps/dir/La+Plata+487,+Gral.+Roca,+R%C3%ADo+Negro/Sarmiento+298,+Cipolletti,+R%C3%ADo+Negro/La+Plata+487,+Gral.+Roca,+R%C3%ADo+Negro/@-38.9920259,-67.9130469,11z/data=!3m1!4b1!4m20!4m19!1m5!1m1!1s0x960a02dacab51a1b:0x7e03ff715ff2b964!2m2!1d-67.5577831!2d-39.027362!1m5!1m1!1s0x960a30fb91fd5159:0x2d341a4fe7f9daaa!2m2!1d-67.9932316!2d-38.9386814!1m5!1m1!1s0x960a02dacab51a1b:0x7e03ff715ff2b964!2m2!1d-67.5577831!2d-39.027362!3e0</t>
  </si>
  <si>
    <t>Perito Moreno 450</t>
  </si>
  <si>
    <t>CUTRAL CO</t>
  </si>
  <si>
    <t>https://www.google.com/maps/dir/La+Plata+487,+Gral.+Roca,+R%C3%ADo+Negro/Francisco+Perito+Moreno+450,+Cutral+Co,+Neuqu%C3%A9n/La+Plata+487,+Gral.+Roca,+R%C3%ADo+Negro/@-38.9924699,-68.9505237,9z/data=!3m1!4b1!4m20!4m19!1m5!1m1!1s0x960a02dacab51a1b:0x7e03ff715ff2b964!2m2!1d-67.5577831!2d-39.027362!1m5!1m1!1s0x960c68e51505e7d3:0x63330b09d35d3940!2m2!1d-69.2265001!2d-38.9340096!1m5!1m1!1s0x960a02dacab51a1b:0x7e03ff715ff2b964!2m2!1d-67.5577831!2d-39.027362!3e0</t>
  </si>
  <si>
    <t>9 De Julio Nro 823</t>
  </si>
  <si>
    <t>https://www.google.com/maps/dir/La+Plata+487,+Gral.+Roca,+R%C3%ADo+Negro/9+de+Julio+823,+General+Roca,+R%C3%ADo+Negro/La+Plata+487,+Gral.+Roca,+R%C3%ADo+Negro/@-39.0286743,-67.5763545,15z/data=!3m1!4b1!4m20!4m19!1m5!1m1!1s0x960a02dacab51a1b:0x7e03ff715ff2b964!2m2!1d-67.5577831!2d-39.027362!1m5!1m1!1s0x960a1d2dd0c5a113:0x1c018ecd5ec0bcf4!2m2!1d-67.5763881!2d-39.0293109!1m5!1m1!1s0x960a02dacab51a1b:0x7e03ff715ff2b964!2m2!1d-67.5577831!2d-39.027362!3e0</t>
  </si>
  <si>
    <t>Av. 9 De Julio 18</t>
  </si>
  <si>
    <t>CARLOS CASARES</t>
  </si>
  <si>
    <t>Bartolome Mitre 299</t>
  </si>
  <si>
    <t>Uruguay 179</t>
  </si>
  <si>
    <t>285 - BARILOCHE</t>
  </si>
  <si>
    <t>B. MITRE 520</t>
  </si>
  <si>
    <t>https://www.google.com/maps/dir/%C3%91ancu+-+Lahuen+496,+R8400+San+Carlos+de+Bariloche,+R%C3%ADo+Negro/Mitre+520,+San+Carlos+de+Bariloche,+R%C3%ADo+Negro/%C3%91ancu+-+Lahuen+496+r8400,+R8400+San+Carlos+de+Bariloche,+R%C3%ADo+Negro/@-41.1506343,-71.3306585,14z/data=!3m1!4b1!4m20!4m19!1m5!1m1!1s0x961a7b28586e04df:0x1b321cbcd81d96cb!2m2!1d-71.3320114!2d-41.1603592!1m5!1m1!1s0x961a7b702acaf03d:0x19a0c4440a4c8dd0!2m2!1d-71.3022456!2d-41.1341057!1m5!1m1!1s0x961a7b28586e04df:0xbf8280058ab29267!2m2!1d-71.3320114!2d-41.1603592!3e0</t>
  </si>
  <si>
    <t>ESPAÑA 266</t>
  </si>
  <si>
    <t>TUCUMAN 750</t>
  </si>
  <si>
    <t>https://www.google.com/maps/dir/La+Plata+487,+Gral.+Roca,+R%C3%ADo+Negro/Tucum%C3%A1n+750,+General+Roca,+R%C3%ADo+Negro/La+Plata+487,+Gral.+Roca,+R%C3%ADo+Negro/@-39.0289408,-67.5712514,16z/data=!3m1!4b1!4m20!4m19!1m5!1m1!1s0x960a02dacab51a1b:0x7e03ff715ff2b964!2m2!1d-67.5577831!2d-39.027362!1m5!1m1!1s0x960a1d2db4409181:0xd0dade7ac22d3176!2m2!1d-67.5750678!2d-39.0287434!1m5!1m1!1s0x960a02dacab51a1b:0x7e03ff715ff2b964!2m2!1d-67.5577831!2d-39.027362!3e0</t>
  </si>
  <si>
    <t>583  Lojas America</t>
  </si>
  <si>
    <t>Av. Gral. Rodriguez 163</t>
  </si>
  <si>
    <t>470 - CARLOS CASARES</t>
  </si>
  <si>
    <t>BRANDSEN 28</t>
  </si>
  <si>
    <t>557 - Daireaux</t>
  </si>
  <si>
    <t>Belgrano 141 (entre Pellegrini y Rivadavia)</t>
  </si>
  <si>
    <t>DAIREAUX</t>
  </si>
  <si>
    <t>510 - GENERAL VILLEGAS</t>
  </si>
  <si>
    <t>SAN MARTIN 454</t>
  </si>
  <si>
    <t>439 - PEHUAJO</t>
  </si>
  <si>
    <t>IRIGOYEN 456</t>
  </si>
  <si>
    <t>Acceso bilo y calle rural 4</t>
  </si>
  <si>
    <t>ALLEN</t>
  </si>
  <si>
    <t>https://www.google.com/maps/dir/La+Plata+487,+Gral.+Roca,+R%C3%ADo+Negro/Acceso+Bil%C3%B3,+Allen,+R%C3%ADo+Negro/La+Plata+487,+Gral.+Roca,+R%C3%ADo+Negro/@-39.0091231,-67.7655227,12z/data=!3m1!4b1!4m20!4m19!1m5!1m1!1s0x960a02dacab51a1b:0x7e03ff715ff2b964!2m2!1d-67.5577831!2d-39.027362!1m5!1m1!1s0x960a23985f2ac1df:0x374198777a6b6839!2m2!1d-67.8319518!2d-38.9868765!1m5!1m1!1s0x960a02dacab51a1b:0x7e03ff715ff2b964!2m2!1d-67.5577831!2d-39.027362!3e0</t>
  </si>
  <si>
    <t>LEON GUILLET 31</t>
  </si>
  <si>
    <t>GENERAL PEDERNERA</t>
  </si>
  <si>
    <t>Asia 379</t>
  </si>
  <si>
    <t>https://www.google.com/maps/dir/Asia+379,+D5730+Villa+Mercedes,+San+Luis/Le%C3%B3n+Guillet,+Villa+Mercedes,+San+Luis/Asia+379,+D5730+Villa+Mercedes,+San+Luis/@-33.6773684,-65.4687737,13z/data=!3m1!4b1!4m20!4m19!1m5!1m1!1s0x95d16a72db590ae1:0x43d425db61a56800!2m2!1d-65.4658162!2d-33.6548872!1m5!1m1!1s0x95d16ad8fa94a90d:0x959d4f1fd3d27f53!2m2!1d-65.430963!2d-33.6959055!1m5!1m1!1s0x95d16a72db590ae1:0x43d425db61a56800!2m2!1d-65.4658162!2d-33.6548872!3e0</t>
  </si>
  <si>
    <t>Sarmiento 308</t>
  </si>
  <si>
    <t>Av. Bustillo KM 2,5</t>
  </si>
  <si>
    <t>https://www.google.com/maps/dir/%C3%91ancu+-+Lahuen+496,+R8400+San+Carlos+de+Bariloche,+R%C3%ADo+Negro/Design+Suites+Bariloche,+Avenida+Exequiel+Bustillo,+San+Carlos+de+Bariloche,+R%C3%ADo+Negro/%C3%91ancu+-+Lahuen+496+r8400,+R8400+San+Carlos+de+Bariloche,+R%C3%ADo+Negro/@-41.1484077,-71.3488108,14z/data=!3m1!4b1!4m20!4m19!1m5!1m1!1s0x961a7b28586e04df:0x1b321cbcd81d96cb!2m2!1d-71.3320114!2d-41.1603592!1m5!1m1!1s0x961a7aff691a1815:0xb9dce4256745e43e!2m2!1d-71.3384537!2d-41.1323796!1m5!1m1!1s0x961a7b28586e04df:0xbf8280058ab29267!2m2!1d-71.3320114!2d-41.1603592!3e0</t>
  </si>
  <si>
    <t>San Martin 510</t>
  </si>
  <si>
    <t>EL BOLSON</t>
  </si>
  <si>
    <t>Junín de los Andes</t>
  </si>
  <si>
    <t>Ruta 40 colectora 9 de Julio N° 1125</t>
  </si>
  <si>
    <t>JUNIN DE LOS ANDES</t>
  </si>
  <si>
    <t>Ruta Nacional 40 (Esq. Circunvalacion)</t>
  </si>
  <si>
    <t>https://www.google.com/maps/dir/%C3%91ancu+-+Lahuen+496,+R8400+San+Carlos+de+Bariloche,+R%C3%ADo+Negro/Diarco,+Bariloche,+R%C3%ADo+Negro/%C3%91ancu+-+Lahuen+496+r8400,+R8400+San+Carlos+de+Bariloche,+R%C3%ADo+Negro/@-41.166304,-71.3393912,15z/data=!3m1!4b1!4m20!4m19!1m5!1m1!1s0x961a7b28586e04df:0x1b321cbcd81d96cb!2m2!1d-71.3320114!2d-41.1603592!1m5!1m1!1s0x961a652a6b6dd4fd:0xa7b20dbfba93d65!2m2!1d-71.335474!2d-41.1721667!1m5!1m1!1s0x961a7b28586e04df:0xbf8280058ab29267!2m2!1d-71.3320114!2d-41.1603592!3e0</t>
  </si>
  <si>
    <t>Ludovico Pernisek y Rio Renile</t>
  </si>
  <si>
    <t>https://www.google.com/maps/dir/La+Plata+487,+Gral.+Roca,+R%C3%ADo+Negro/Diarco,+Cutral+Co,+Neuqu%C3%A9n/La+Plata+487,+Gral.+Roca,+R%C3%ADo+Negro/@-38.9924699,-68.9687987,9z/data=!3m1!4b1!4m20!4m19!1m5!1m1!1s0x960a02dacab51a1b:0x7e03ff715ff2b964!2m2!1d-67.5577831!2d-39.027362!1m5!1m1!1s0x960c6838acf8e727:0x4ae6748f2d9b3a0!2m2!1d-69.2647934!2d-38.9355382!1m5!1m1!1s0x960a02dacab51a1b:0x7e03ff715ff2b964!2m2!1d-67.5577831!2d-39.027362!3e0</t>
  </si>
  <si>
    <t>Acceso Fortabat E/Ruta Prov 14 y J.M.PAZ</t>
  </si>
  <si>
    <t>ZAPALA</t>
  </si>
  <si>
    <t>https://www.google.com/maps/dir/La+Plata+487,+Gral.+Roca,+R%C3%ADo+Negro/Diarco,+Zapala,+Neuqu%C3%A9n/La+Plata+487,+Gral.+Roca,+R%C3%ADo+Negro/@-38.97195,-69.9232389,8z/data=!3m1!4b1!4m20!4m19!1m5!1m1!1s0x960a02dacab51a1b:0x7e03ff715ff2b964!2m2!1d-67.5577831!2d-39.027362!1m5!1m1!1s0x960d7552ecd3e2d3:0xb2edb4b97d5b8e7a!2m2!1d-70.0523347!2d-38.8832767!1m5!1m1!1s0x960a02dacab51a1b:0x7e03ff715ff2b964!2m2!1d-67.5577831!2d-39.027362!3e0</t>
  </si>
  <si>
    <t>60- Pehuajó</t>
  </si>
  <si>
    <t>Acceso Kirchner 891</t>
  </si>
  <si>
    <t>Av. Garcia Salinas 1475</t>
  </si>
  <si>
    <t>https://www.google.com/maps/dir/Paredes+685,+Trenque+Lauquen,+Provincia+de+Buenos+Aires/Garc%C3%ADa+Salinas+1475,+Trenque+Lauquen,+Provincia+de+Buenos+Aires/Paredes+685,+Trenque+Lauquen,+Provincia+de+Buenos+Aires/@-35.9823579,-62.736224,16z/data=!3m1!4b1!4m20!4m19!1m5!1m1!1s0x95c17c02030b3b15:0x3a8aa8da2b181588!2m2!1d-62.7387288!2d-35.9783133!1m5!1m1!1s0x95c179518fc1bfd3:0x15d776897bd2a0d9!2m2!1d-62.7258311!2d-35.9833286!1m5!1m1!1s0x95c17c02030b3b15:0x3a8aa8da2b181588!2m2!1d-62.7387288!2d-35.9783133!3e0</t>
  </si>
  <si>
    <t>Gral. Paz 1055</t>
  </si>
  <si>
    <t>https://www.google.com/maps/dir/La+Plata+487,+Gral.+Roca,+R%C3%ADo+Negro/Gral.+Paz+1055,+Cipolletti,+R%C3%ADo+Negro/La+Plata+487,+Gral.+Roca,+R%C3%ADo+Negro/@-38.9948877,-67.9124688,11z/data=!3m1!4b1!4m20!4m19!1m5!1m1!1s0x960a02dacab51a1b:0x7e03ff715ff2b964!2m2!1d-67.5577831!2d-39.027362!1m5!1m1!1s0x960a3114223de999:0x6bb61ead04aa55e2!2m2!1d-67.9888772!2d-38.9439401!1m5!1m1!1s0x960a02dacab51a1b:0x7e03ff715ff2b964!2m2!1d-67.5577831!2d-39.027362!3e0</t>
  </si>
  <si>
    <t>F.Perito Moreno 319</t>
  </si>
  <si>
    <t>https://www.google.com/maps/dir/%C3%91ancu+-+Lahuen+496,+R8400+San+Carlos+de+Bariloche,+R%C3%ADo+Negro/Francisco+Perito+Moreno+319,+San+Carlos+de+Bariloche,+R%C3%ADo+Negro/%C3%91ancu+-+Lahuen+496+r8400,+R8400+San+Carlos+de+Bariloche,+R%C3%ADo+Negro/@-41.1511352,-71.3328487,14z/data=!3m1!4b1!4m20!4m19!1m5!1m1!1s0x961a7b28586e04df:0x1b321cbcd81d96cb!2m2!1d-71.3320114!2d-41.1603592!1m5!1m1!1s0x961a7b6dfcffb0dd:0xa6fe3bdd7c21b965!2m2!1d-71.3054315!2d-41.1351982!1m5!1m1!1s0x961a7b28586e04df:0xbf8280058ab29267!2m2!1d-71.3320114!2d-41.1603592!3e0</t>
  </si>
  <si>
    <t>Roca 253</t>
  </si>
  <si>
    <t>https://www.google.com/maps/dir/La+Plata+487,+Gral.+Roca,+R%C3%ADo+Negro/General+Roca+253,+Cipolletti,+R%C3%ADo+Negro/La+Plata+487,+Gral.+Roca,+R%C3%ADo+Negro/@-38.9922363,-67.9180977,11z/data=!3m1!4b1!4m20!4m19!1m5!1m1!1s0x960a02dacab51a1b:0x7e03ff715ff2b964!2m2!1d-67.5577831!2d-39.027362!1m5!1m1!1s0x960a30fd0dbae7dd:0x5e8588cf02d76c82!2m2!1d-67.9982906!2d-38.9388593!1m5!1m1!1s0x960a02dacab51a1b:0x7e03ff715ff2b964!2m2!1d-67.5577831!2d-39.027362!3e0</t>
  </si>
  <si>
    <t>Roca 499</t>
  </si>
  <si>
    <t>https://www.google.com/maps/dir/La+Plata+487,+Gral.+Roca,+R%C3%ADo+Negro/Julio+Argentino+Roca+499,+Cutral+Co,+Neuqu%C3%A9n/La+Plata+487,+Gral.+Roca,+R%C3%ADo+Negro/@-38.9924699,-68.9529317,9z/data=!3m1!4b1!4m20!4m19!1m5!1m1!1s0x960a02dacab51a1b:0x7e03ff715ff2b964!2m2!1d-67.5577831!2d-39.027362!1m5!1m1!1s0x960c68faf1bbb2ef:0x5c8c600e052c7f1f!2m2!1d-69.2305046!2d-38.9350255!1m5!1m1!1s0x960a02dacab51a1b:0x7e03ff715ff2b964!2m2!1d-67.5577831!2d-39.027362!3e0</t>
  </si>
  <si>
    <t>Av Roca 1489 Esquina Tucumán al 800</t>
  </si>
  <si>
    <t>https://www.google.com/maps/dir/La+Plata+487,+Gral.+Roca,+R%C3%ADo+Negro/Av.+Gral.+Julio+Argentino+Roca+1489,+Gral.+Roca,+R%C3%ADo+Negro/La+Plata+487,+Gral.+Roca,+R%C3%ADo+Negro/@-39.0287656,-67.5712514,16z/data=!3m1!4b1!4m20!4m19!1m5!1m1!1s0x960a02dacab51a1b:0x7e03ff715ff2b964!2m2!1d-67.5577831!2d-39.027362!1m5!1m1!1s0x960a1d2dcc339a81:0x75c451fd413b7a2d!2m2!1d-67.5756216!2d-39.0286257!1m5!1m1!1s0x960a02dacab51a1b:0x7e03ff715ff2b964!2m2!1d-67.5577831!2d-39.027362!3e0</t>
  </si>
  <si>
    <t>Republica De Chile 50</t>
  </si>
  <si>
    <t>https://www.google.com/maps/dir/La+Plata+487,+Gral.+Roca,+R%C3%ADo+Negro/Rep%C3%BAblica+de+Chile+50,+Centenario,+Neuqu%C3%A9n/La+Plata+487,+Gral.+Roca,+R%C3%ADo+Negro/@-38.9336964,-67.9812906,11z/data=!3m1!4b1!4m20!4m19!1m5!1m1!1s0x960a02dacab51a1b:0x7e03ff715ff2b964!2m2!1d-67.5577831!2d-39.027362!1m5!1m1!1s0x960a4abf227d8075:0xf1fdc5f2d1fd4a0e!2m2!1d-68.1230319!2d-38.8353541!1m5!1m1!1s0x960a02dacab51a1b:0x7e03ff715ff2b964!2m2!1d-67.5577831!2d-39.027362!3e0</t>
  </si>
  <si>
    <t>FME San Martín de los Andes</t>
  </si>
  <si>
    <t>Gabriel Obeid 844</t>
  </si>
  <si>
    <t>https://www.google.com/maps/dir/%C3%91ancu+-+Lahuen+496,+R8400+San+Carlos+de+Bariloche,+R%C3%ADo+Negro/Gabriel+Obeid+844,+Q8370+San+Martin+de+los+Andes,+Neuqu%C3%A9n/%C3%91ancu+-+Lahuen+496+r8400,+R8400+San+Carlos+de+Bariloche,+R%C3%ADo+Negro/@-40.6687412,-71.9328234,9z/data=!3m1!4b1!4m20!4m19!1m5!1m1!1s0x961a7b28586e04df:0x1b321cbcd81d96cb!2m2!1d-71.3320114!2d-41.1603592!1m5!1m1!1s0x96110e7057d29da5:0x2babf3fb10370258!2m2!1d-71.3493547!2d-40.158666!1m5!1m1!1s0x961a7b28586e04df:0xbf8280058ab29267!2m2!1d-71.3320114!2d-41.1603592!3e0</t>
  </si>
  <si>
    <t>Av. Gral. San Martín 1788</t>
  </si>
  <si>
    <t>https://www.google.com/maps/dir/La+Plata+487,+Gral.+Roca,+R%C3%ADo+Negro/Av.+Gral.+San+Mart%C3%ADn+1788,+Choele-choel,+R%C3%ADo+Negro/La+Plata+487,+Gral.+Roca,+R%C3%ADo+Negro/@-39.160997,-67.1666185,9z/data=!3m1!4b1!4m20!4m19!1m5!1m1!1s0x960a02dacab51a1b:0x7e03ff715ff2b964!2m2!1d-67.5577831!2d-39.027362!1m5!1m1!1s0x95e4880efd80e519:0x18e97eafe8a2c3f2!2m2!1d-65.6571532!2d-39.2971879!1m5!1m1!1s0x960a02dacab51a1b:0x7e03ff715ff2b964!2m2!1d-67.5577831!2d-39.027362!3e0</t>
  </si>
  <si>
    <t>Av. San Juan 1564</t>
  </si>
  <si>
    <t>https://www.google.com/maps/dir/La+Plata+487,+Gral.+Roca,+R%C3%ADo+Negro/Av.+San+Juan+1564,+General+Roca,+R%C3%ADo+Negro/La+Plata+487,+Gral.+Roca,+R%C3%ADo+Negro/@-39.0277779,-67.581705,15z/data=!3m1!4b1!4m20!4m19!1m5!1m1!1s0x960a02dacab51a1b:0x7e03ff715ff2b964!2m2!1d-67.5577831!2d-39.027362!1m5!1m1!1s0x960a1d26d92da97f:0x33025fe5e3bd4a7!2m2!1d-67.5876406!2d-39.0263243!1m5!1m1!1s0x960a02dacab51a1b:0x7e03ff715ff2b964!2m2!1d-67.5577831!2d-39.027362!3e0</t>
  </si>
  <si>
    <t>Paso de los Patos 477</t>
  </si>
  <si>
    <t>VILLA REGINA</t>
  </si>
  <si>
    <t>https://www.google.com/maps/dir/La+Plata+487,+Gral.+Roca,+R%C3%ADo+Negro/Paso+de+los+Patos+477,+Villa+Regina,+R%C3%ADo+Negro/La+Plata+487,+Gral.+Roca,+R%C3%ADo+Negro/@-39.0648145,-67.4611956,11z/data=!3m1!4b1!4m20!4m19!1m5!1m1!1s0x960a02dacab51a1b:0x7e03ff715ff2b964!2m2!1d-67.5577831!2d-39.027362!1m5!1m1!1s0x95e219f3a7d276d7:0x4d8db7d5e270821!2m2!1d-67.0859977!2d-39.1018817!1m5!1m1!1s0x960a02dacab51a1b:0x7e03ff715ff2b964!2m2!1d-67.5577831!2d-39.027362!3e0</t>
  </si>
  <si>
    <t>Vice Almirante Eduardo O. Connor 541</t>
  </si>
  <si>
    <t>https://www.google.com/maps/dir/%C3%91ancu+-+Lahuen+496,+R8400+San+Carlos+de+Bariloche,+R%C3%ADo+Negro/John+O'Connor+541,+San+Carlos+de+Bariloche,+R%C3%ADo+Negro/%C3%91ancu+-+Lahuen+496+r8400,+R8400+San+Carlos+de+Bariloche,+R%C3%ADo+Negro/@-41.1524686,-71.3337513,14z/data=!3m1!4b1!4m20!4m19!1m5!1m1!1s0x961a7b28586e04df:0x1b321cbcd81d96cb!2m2!1d-71.3320114!2d-41.1603592!1m5!1m1!1s0x961a7b6f48fe4cfd:0x1276f1adecc0cf6!2m2!1d-71.3007333!2d-41.1382006!1m5!1m1!1s0x961a7b28586e04df:0xbf8280058ab29267!2m2!1d-71.3320114!2d-41.1603592!3e0</t>
  </si>
  <si>
    <t>Sucursal San Martin De Los Andes</t>
  </si>
  <si>
    <t>Belgrano 978</t>
  </si>
  <si>
    <t>https://www.google.com/maps/dir/%C3%91ancu+-+Lahuen+496,+R8400+San+Carlos+de+Bariloche,+R%C3%ADo+Negro/Belgrano+978,+San+Martin+de+los+Andes,+Neuqu%C3%A9n/%C3%91ancu+-+Lahuen+496+r8400,+R8400+San+Carlos+de+Bariloche,+R%C3%ADo+Negro/@-40.6684423,-71.9328234,9z/data=!3m1!4b1!4m20!4m19!1m5!1m1!1s0x961a7b28586e04df:0x1b321cbcd81d96cb!2m2!1d-71.3320114!2d-41.1603592!1m5!1m1!1s0x96110e70ee76ed05:0xaa7bc0cef8a25284!2m2!1d-71.3486799!2d-40.1580681!1m5!1m1!1s0x961a7b28586e04df:0xbf8280058ab29267!2m2!1d-71.3320114!2d-41.1603592!3e0</t>
  </si>
  <si>
    <t>Sucursal Villa La Angostura</t>
  </si>
  <si>
    <t>Millaqueo 16</t>
  </si>
  <si>
    <t>VILLA LA ANGOSTURA</t>
  </si>
  <si>
    <t>https://www.google.com/maps/dir/%C3%91ancu+-+Lahuen+496,+R8400+San+Carlos+de+Bariloche,+R%C3%ADo+Negro/Millaqueo+16,+Villa+La+Angostura,+Neuqu%C3%A9n/%C3%91ancu+-+Lahuen+496+r8400,+R8400+San+Carlos+de+Bariloche,+R%C3%ADo+Negro/@-40.9717615,-71.6747852,10z/data=!3m1!4b1!4m20!4m19!1m5!1m1!1s0x961a7b28586e04df:0x1b321cbcd81d96cb!2m2!1d-71.3320114!2d-41.1603592!1m5!1m1!1s0x9610bf69063e234d:0xe3d5525a7d048595!2m2!1d-71.6407097!2d-40.7633684!1m5!1m1!1s0x961a7b28586e04df:0xbf8280058ab29267!2m2!1d-71.3320114!2d-41.1603592!3e0</t>
  </si>
  <si>
    <t>Av. Olascoaga 958</t>
  </si>
  <si>
    <t>https://www.google.com/maps/dir/La+Plata+487,+Gral.+Roca,+R%C3%ADo+Negro/Av.+Olascoaga+958,+Cutral+Co,+Neuqu%C3%A9n/La+Plata+487,+Gral.+Roca,+R%C3%ADo+Negro/@-38.9924699,-68.9458634,9z/data=!3m1!4b1!4m20!4m19!1m5!1m1!1s0x960a02dacab51a1b:0x7e03ff715ff2b964!2m2!1d-67.5577831!2d-39.027362!1m5!1m1!1s0x960c68dd6d64651d:0xa426e5d0ae242839!2m2!1d-69.2148823!2d-38.9322257!1m5!1m1!1s0x960a02dacab51a1b:0x7e03ff715ff2b964!2m2!1d-67.5577831!2d-39.027362!3e0</t>
  </si>
  <si>
    <t>Sarmiento 1405</t>
  </si>
  <si>
    <t>https://www.google.com/maps/dir/La+Plata+487,+Gral.+Roca,+R%C3%ADo+Negro/Domingo+Faustino+Sarmiento+1405,+General+Roca,+R%C3%ADo+Negro/La+Plata+487,+Gral.+Roca,+R%C3%ADo+Negro/@-39.0283967,-67.5706345,16z/data=!3m1!4b1!4m20!4m19!1m5!1m1!1s0x960a02dacab51a1b:0x7e03ff715ff2b964!2m2!1d-67.5577831!2d-39.027362!1m5!1m1!1s0x960a1d2da2ee1d6b:0x641a1d747a5a6fc6!2m2!1d-67.5744395!2d-39.0295431!1m5!1m1!1s0x960a02dacab51a1b:0x7e03ff715ff2b964!2m2!1d-67.5577831!2d-39.027362!3e0</t>
  </si>
  <si>
    <t>Ruta Provincial 4 KM 3</t>
  </si>
  <si>
    <t>POMONA</t>
  </si>
  <si>
    <t>https://www.google.com/maps/dir/La+Plata+487,+Gral.+Roca,+R%C3%ADo+Negro/PARQUE+E%C3%93LICO+POMONA,+Avellaneda,+R%C3%ADo+Negro/La+Plata+487,+Gral.+Roca,+R%C3%ADo+Negro/@-39.2968858,-67.1416279,9z/data=!3m1!4b1!4m20!4m19!1m5!1m1!1s0x960a02dacab51a1b:0x7e03ff715ff2b964!2m2!1d-67.5577831!2d-39.027362!1m5!1m1!1s0x95e4991821f04c17:0x9aceaa6ef5b11bc8!2m2!1d-65.691767!2d-39.5675287!1m5!1m1!1s0x960a02dacab51a1b:0x7e03ff715ff2b964!2m2!1d-67.5577831!2d-39.027362!3e0</t>
  </si>
  <si>
    <t>Girasoles del Plata S.A.</t>
  </si>
  <si>
    <t>Planta Pehuajo</t>
  </si>
  <si>
    <t>Parque Industrial Pehuajo Ruta 226 - Parcela 1 (Frente a Cargill)</t>
  </si>
  <si>
    <t>Olavarria y Milanesio</t>
  </si>
  <si>
    <t>https://www.google.com/maps/dir/%C3%91ancu+-+Lahuen+496,+R8400+San+Carlos+de+Bariloche,+R%C3%ADo+Negro/Olavarr%C3%ADa+%26+Padre+Milanesio,+Jun%C3%ADn+de+los+Andes,+Neuqu%C3%A9n/%C3%91ancu+-+Lahuen+496+r8400,+R8400+San+Carlos+de+Bariloche,+R%C3%ADo+Negro/@-40.5460602,-71.5457341,9z/data=!3m1!4b1!4m20!4m19!1m5!1m1!1s0x961a7b28586e04df:0x1b321cbcd81d96cb!2m2!1d-71.3320114!2d-41.1603592!1m5!1m1!1s0x9611996110c81e6d:0x3725d10169d32ea!2m2!1d-71.0696291!2d-39.9494247!1m5!1m1!1s0x961a7b28586e04df:0xbf8280058ab29267!2m2!1d-71.3320114!2d-41.1603592!3e0</t>
  </si>
  <si>
    <t>Pasaje Juramento 184</t>
  </si>
  <si>
    <t>https://www.google.com/maps/dir/%C3%91ancu+-+Lahuen+496,+R8400+San+Carlos+de+Bariloche,+R%C3%ADo+Negro/Juramento+184,+Bariloche,+R%C3%ADo+Negro/%C3%91ancu+-+Lahuen+496+r8400,+R8400+San+Carlos+de+Bariloche,+R%C3%ADo+Negro/@-41.1509793,-71.3386995,14z/data=!3m1!4b1!4m20!4m19!1m5!1m1!1s0x961a7b28586e04df:0x1b321cbcd81d96cb!2m2!1d-71.3320114!2d-41.1603592!1m5!1m1!1s0x961a7b0d41985663:0x99fb92bbedde25b3!2m2!1d-71.3125164!2d-41.1349535!1m5!1m1!1s0x961a7b28586e04df:0xbf8280058ab29267!2m2!1d-71.3320114!2d-41.1603592!3e0</t>
  </si>
  <si>
    <t>Gral. Roca 722</t>
  </si>
  <si>
    <t>https://www.google.com/maps/dir/%C3%91ancu+-+Lahuen+496,+R8400+San+Carlos+de+Bariloche,+R%C3%ADo+Negro/Gral.+Roca+722,+San+Martin+de+los+Andes,+Neuqu%C3%A9n/%C3%91ancu+-+Lahuen+496+r8400,+R8400+San+Carlos+de+Bariloche,+R%C3%ADo+Negro/@-40.6674756,-71.9328234,9z/data=!3m1!4b1!4m20!4m19!1m5!1m1!1s0x961a7b28586e04df:0x1b321cbcd81d96cb!2m2!1d-71.3320114!2d-41.1603592!1m5!1m1!1s0x96110e76a71d4a01:0x980bb09357e59560!2m2!1d-71.352585!2d-40.1561347!1m5!1m1!1s0x961a7b28586e04df:0xbf8280058ab29267!2m2!1d-71.3320114!2d-41.1603592!3e0</t>
  </si>
  <si>
    <t>Villegas y Rodhe S/N</t>
  </si>
  <si>
    <t>https://www.google.com/maps/dir/%C3%91ancu+-+Lahuen+496,+R8400+San+Carlos+de+Bariloche,+R%C3%ADo+Negro/Hotel+I.S.S.N.,+Q8370+San+Martin+de+los+Andes,+Neuqu%C3%A9n/%C3%91ancu+-+Lahuen+496+r8400,+R8400+San+Carlos+de+Bariloche,+R%C3%ADo+Negro/@-40.6690344,-71.9328234,9z/data=!3m1!4b1!4m20!4m19!1m5!1m1!1s0x961a7b28586e04df:0x1b321cbcd81d96cb!2m2!1d-71.3320114!2d-41.1603592!1m5!1m1!1s0x96110e73aac1af8d:0xf0b1b6da290c136f!2m2!1d-71.3552259!2d-40.1596863!1m5!1m1!1s0x961a7b28586e04df:0xbf8280058ab29267!2m2!1d-71.3320114!2d-41.1603592!3e0</t>
  </si>
  <si>
    <t>Villegas Y Rodhe</t>
  </si>
  <si>
    <t>Av. Nahuel Huapi s/n</t>
  </si>
  <si>
    <t>https://www.google.com/maps/dir/%C3%91ancu+-+Lahuen+496,+R8400+San+Carlos+de+Bariloche,+R%C3%ADo+Negro/ISSN,+Boulevard+Nahuel+Huapi,+Villa+La+Angostura,+Neuqu%C3%A9n/%C3%91ancu+-+Lahuen+496+r8400,+R8400+San+Carlos+de+Bariloche,+R%C3%ADo+Negro/@-40.9713769,-71.6798397,10z/data=!3m1!4b1!4m20!4m19!1m5!1m1!1s0x961a7b28586e04df:0x1b321cbcd81d96cb!2m2!1d-71.3320114!2d-41.1603592!1m5!1m1!1s0x9610bf416d6d4f01:0x8c6d263df49e6052!2m2!1d-71.6505633!2d-40.7706299!1m5!1m1!1s0x961a7b28586e04df:0xbf8280058ab29267!2m2!1d-71.3320114!2d-41.1603592!3e0</t>
  </si>
  <si>
    <t>Blvd. Nahuel Huapi</t>
  </si>
  <si>
    <t>https://www.google.com/maps/dir/%C3%91ancu+-+Lahuen+496,+R8400+San+Carlos+de+Bariloche,+R%C3%ADo+Negro/Hotel+Angostura,+Boulevard+Nahuel+Huapi,+Villa+La+Angostura,+Neuqu%C3%A9n/%C3%91ancu+-+Lahuen+496+r8400,+R8400+San+Carlos+de+Bariloche,+R%C3%ADo+Negro/@-40.9713769,-71.6831118,10z/data=!3m1!4b1!4m20!4m19!1m5!1m1!1s0x961a7b28586e04df:0x1b321cbcd81d96cb!2m2!1d-71.3320114!2d-41.1603592!1m5!1m1!1s0x960a33a9fdf1834d:0xbe154a24c98b6546!2m2!1d-71.6561956!2d-40.7816117!1m5!1m1!1s0x961a7b28586e04df:0xbf8280058ab29267!2m2!1d-71.3320114!2d-41.1603592!3e0</t>
  </si>
  <si>
    <t>Ruta 65 Kilometro 30 - Paseo De Los Artesanos Local 1</t>
  </si>
  <si>
    <t>VILLA TRAFUL</t>
  </si>
  <si>
    <t>https://www.google.com/maps/dir/%C3%91ancu+-+Lahuen+496,+R8400+San+Carlos+de+Bariloche,+R%C3%ADo+Negro/RP65,+Villa+Traful,+Neuqu%C3%A9n/%C3%91ancu+-+Lahuen+496+r8400,+R8400+San+Carlos+de+Bariloche,+R%C3%ADo+Negro/@-40.8907315,-71.7095463,10z/data=!3m1!4b1!4m20!4m19!1m5!1m1!1s0x961a7b28586e04df:0x1b321cbcd81d96cb!2m2!1d-71.3320114!2d-41.1603592!1m5!1m1!1s0x9610f26323dbc97b:0x2ec7e53e4a32c17a!2m2!1d-71.636253!2d-40.6034166!1m5!1m1!1s0x961a7b28586e04df:0xbf8280058ab29267!2m2!1d-71.3320114!2d-41.1603592!3e0</t>
  </si>
  <si>
    <t>Canada 525</t>
  </si>
  <si>
    <t>https://www.google.com/maps/dir/La+Plata+487,+Gral.+Roca,+R%C3%ADo+Negro/Canad%C3%A1+525,+Centenario,+Neuqu%C3%A9n/La+Plata+487,+Gral.+Roca,+R%C3%ADo+Negro/@-38.9336964,-67.9839531,11z/data=!3m1!4b1!4m20!4m19!1m5!1m1!1s0x960a02dacab51a1b:0x7e03ff715ff2b964!2m2!1d-67.5577831!2d-39.027362!1m5!1m1!1s0x960a4ac971fe138b:0xe1c369e215161370!2m2!1d-68.1360732!2d-38.8313832!1m5!1m1!1s0x960a02dacab51a1b:0x7e03ff715ff2b964!2m2!1d-67.5577831!2d-39.027362!3e0</t>
  </si>
  <si>
    <t>Miguel MuÃ±oz 426</t>
  </si>
  <si>
    <t>https://www.google.com/maps/dir/La+Plata+487,+Gral.+Roca,+R%C3%ADo+Negro/Miguel+Mu%C3%B1oz+426,+Cipolletti,+R%C3%ADo+Negro/La+Plata+487,+Gral.+Roca,+R%C3%ADo+Negro/@-38.9913651,-67.9137107,11z/data=!3m1!4b1!4m20!4m19!1m5!1m1!1s0x960a02dacab51a1b:0x7e03ff715ff2b964!2m2!1d-67.5577831!2d-39.027362!1m5!1m1!1s0x960a30fb58bd165b:0x24c907d4b1b5592e!2m2!1d-67.9943171!2d-38.937029!1m5!1m1!1s0x960a02dacab51a1b:0x7e03ff715ff2b964!2m2!1d-67.5577831!2d-39.027362!3e0</t>
  </si>
  <si>
    <t>Carlos H. Rodríguez 266</t>
  </si>
  <si>
    <t>https://www.google.com/maps/dir/La+Plata+487,+Gral.+Roca,+R%C3%ADo+Negro/I.s.s.n.,+Avenida+Carlos+H.+Rodr%C3%ADguez,+Cutral+Co,+Neuqu%C3%A9n/La+Plata+487,+Gral.+Roca,+R%C3%ADo+Negro/@-38.9924699,-68.9529317,9z/data=!3m1!4b1!4m20!4m19!1m5!1m1!1s0x960a02dacab51a1b:0x7e03ff715ff2b964!2m2!1d-67.5577831!2d-39.027362!1m5!1m1!1s0x960c68fa7080433f:0xfbaa4fb14657336b!2m2!1d-69.2320213!2d-38.9339495!1m5!1m1!1s0x960a02dacab51a1b:0x7e03ff715ff2b964!2m2!1d-67.5577831!2d-39.027362!3e0</t>
  </si>
  <si>
    <t>Av. San Martín 801</t>
  </si>
  <si>
    <t>PLAZA HUINCUL</t>
  </si>
  <si>
    <t>https://www.google.com/maps/dir/La+Plata+487,+Gral.+Roca,+R%C3%ADo+Negro/ISSN+Plaza+Huincul,+Ruta+Nacional+22,+Plaza+Huincul,+Neuqu%C3%A9n/La+Plata+487,+Gral.+Roca,+R%C3%ADo+Negro/@-38.9924699,-68.9405384,9z/data=!3m1!4b1!4m20!4m19!1m5!1m1!1s0x960a02dacab51a1b:0x7e03ff715ff2b964!2m2!1d-67.5577831!2d-39.027362!1m5!1m1!1s0x960c6965753d2851:0xa988143290bc9ae9!2m2!1d-69.205576!2d-38.9302972!1m5!1m1!1s0x960a02dacab51a1b:0x7e03ff715ff2b964!2m2!1d-67.5577831!2d-39.027362!3e0</t>
  </si>
  <si>
    <t>Gobernador Felipe Sapag 224</t>
  </si>
  <si>
    <t>ANDACOLLO</t>
  </si>
  <si>
    <t>San Martin 1118</t>
  </si>
  <si>
    <t>https://www.google.com/maps/dir/Jos%C3%A9+de+San+Mart%C3%ADn+1118,+Rinc%C3%B3n+de+los+Sauces,+Neuqu%C3%A9n/Andacollo,+Neuqu%C3%A9n/Jos%C3%A9+de+San+Mart%C3%ADn+1118,+Rinc%C3%B3n+de+los+Sauces,+Neuqu%C3%A9n/@-37.2699427,-70.3636421,9z/data=!3m1!4b1!4m20!4m19!1m5!1m1!1s0x9673801fca0499bd:0xb8425b43e57df109!2m2!1d-68.9274779!2d-37.390156!1m5!1m1!1s0x966de5bb6e72f961:0xc93ceea886e350f4!2m2!1d-70.6700266!2d-37.1797391!1m5!1m1!1s0x9673801fca0499bd:0xb8425b43e57df109!2m2!1d-68.9274779!2d-37.390156!3e0</t>
  </si>
  <si>
    <t>Gregorio Alvarez S/N</t>
  </si>
  <si>
    <t>BAJADA DEL AGRIO</t>
  </si>
  <si>
    <t>https://www.google.com/maps/dir/Jos%C3%A9+de+San+Mart%C3%ADn+1118,+Rinc%C3%B3n+de+los+Sauces,+Neuqu%C3%A9n/Dr.+Gregorio+Alvarez,+Bajada+del+Agrio,+Neuqu%C3%A9n/Jos%C3%A9+de+San+Mart%C3%ADn+1118,+Rinc%C3%B3n+de+los+Sauces,+Neuqu%C3%A9n/@-37.7781883,-70.1614594,9z/data=!3m1!4b1!4m20!4m19!1m5!1m1!1s0x9673801fca0499bd:0xb8425b43e57df109!2m2!1d-68.9274779!2d-37.390156!1m5!1m1!1s0x960d381f73359faf:0x3de92153f3bc9d3f!2m2!1d-70.0265759!2d-38.4074956!1m5!1m1!1s0x9673801fca0499bd:0xb8425b43e57df109!2m2!1d-68.9274779!2d-37.390156!3e0</t>
  </si>
  <si>
    <t>Sargento Cabral s/n</t>
  </si>
  <si>
    <t>BARRANCAS</t>
  </si>
  <si>
    <t>https://www.google.com/maps/dir/Jos%C3%A9+de+San+Mart%C3%ADn+1118,+Rinc%C3%B3n+de+los+Sauces,+Neuqu%C3%A9n/Sgto.+Cabral,+Barrancas,+Neuqu%C3%A9n/Jos%C3%A9+de+San+Mart%C3%ADn+1118,+Rinc%C3%B3n+de+los+Sauces,+Neuqu%C3%A9n/@-37.106365,-69.7016161,10z/data=!3m1!4b1!4m20!4m19!1m5!1m1!1s0x9673801fca0499bd:0xb8425b43e57df109!2m2!1d-68.9274779!2d-37.390156!1m5!1m1!1s0x96718ece03bc84cf:0xa540a4c902fbcfc6!2m2!1d-69.9164242!2d-36.8227389!1m5!1m1!1s0x9673801fca0499bd:0xb8425b43e57df109!2m2!1d-68.9274779!2d-37.390156!3e0</t>
  </si>
  <si>
    <t>Av. Jadul s/n</t>
  </si>
  <si>
    <t>BUTA RANQUIL</t>
  </si>
  <si>
    <t>https://www.google.com/maps/dir/Jos%C3%A9+de+San+Mart%C3%ADn+1118,+Rinc%C3%B3n+de+los+Sauces,+Neuqu%C3%A9n/ISSN+-+Instituto+de+Seguridad+Social+de+Neuqu%C3%A9n,+Avenida+Jose+Jadul,+Buta+Ranquil,+Neuqu%C3%A9n/Jos%C3%A9+de+San+Mart%C3%ADn+1118,+Rinc%C3%B3n+de+los+Sauces,+Neuqu%C3%A9n/@-36.986975,-69.9980936,11.56z/data=!4m20!4m19!1m5!1m1!1s0x9673801fca0499bd:0xb8425b43e57df109!2m2!1d-68.9274779!2d-37.390156!1m5!1m1!1s0x96722541e0605541:0x4a5ff166a86d7e58!2m2!1d-69.8777518!2d-37.0506906!1m5!1m1!1s0x9673801fca0499bd:0xb8425b43e57df109!2m2!1d-68.9274779!2d-37.390156!3e0</t>
  </si>
  <si>
    <t>Roca 34</t>
  </si>
  <si>
    <t>Roca 46</t>
  </si>
  <si>
    <t>Av. Wemes S/N</t>
  </si>
  <si>
    <t>EL CHOLAR</t>
  </si>
  <si>
    <t>https://www.google.com/maps/dir/Jos%C3%A9+de+San+Mart%C3%ADn+1118,+Rinc%C3%B3n+de+los+Sauces,+Neuqu%C3%A9n/El+Cholar,+Neuqu%C3%A9n/Jos%C3%A9+de+San+Mart%C3%ADn+1118,+Rinc%C3%B3n+de+los+Sauces,+Neuqu%C3%A9n/@-37.296165,-70.3446392,9z/data=!3m1!4b1!4m20!4m19!1m5!1m1!1s0x9673801fca0499bd:0xb8425b43e57df109!2m2!1d-68.9274779!2d-37.390156!1m5!1m1!1s0x966d925c1366b56b:0x6eb1996087d6db56!2m2!1d-70.6417553!2d-37.4429632!1m5!1m1!1s0x9673801fca0499bd:0xb8425b43e57df109!2m2!1d-68.9274779!2d-37.390156!3e0</t>
  </si>
  <si>
    <t>San Martín s/n</t>
  </si>
  <si>
    <t>EL HUECU</t>
  </si>
  <si>
    <t>https://www.google.com/maps/dir/Jos%C3%A9+de+San+Mart%C3%ADn+1118,+Rinc%C3%B3n+de+los+Sauces,+Neuqu%C3%A9n/El+Huec%C3%BA,+Neuqu%C3%A9n/Jos%C3%A9+de+San+Mart%C3%ADn+1118,+Rinc%C3%B3n+de+los+Sauces,+Neuqu%C3%A9n/@-37.3988402,-70.3450066,9z/data=!3m1!4b1!4m20!4m19!1m5!1m1!1s0x9673801fca0499bd:0xb8425b43e57df109!2m2!1d-68.9274779!2d-37.390156!1m5!1m1!1s0x966d830274422141:0x2c6ee84d55260fcf!2m2!1d-70.581525!2d-37.6437617!1m5!1m1!1s0x9673801fca0499bd:0xb8425b43e57df109!2m2!1d-68.9274779!2d-37.390156!3e0</t>
  </si>
  <si>
    <t>Avda. Manuel Belgrano S/N°</t>
  </si>
  <si>
    <t>HUINGANCO</t>
  </si>
  <si>
    <t>https://www.google.com/maps/dir/Jos%C3%A9+de+San+Mart%C3%ADn+1118,+Rinc%C3%B3n+de+los+Sauces,+Neuqu%C3%A9n/Huinganco,+Neuqu%C3%A9n/Jos%C3%A9+de+San+Mart%C3%ADn+1118,+Rinc%C3%B3n+de+los+Sauces,+Neuqu%C3%A9n/@-37.2699427,-70.3371161,9z/data=!3m1!4b1!4m20!4m19!1m5!1m1!1s0x9673801fca0499bd:0xb8425b43e57df109!2m2!1d-68.9274779!2d-37.390156!1m5!1m1!1s0x966de3614abbccf3:0x8d3e56520adb0dbc!2m2!1d-70.6236775!2d-37.1604895!1m5!1m1!1s0x9673801fca0499bd:0xb8425b43e57df109!2m2!1d-68.9274779!2d-37.390156!3e0</t>
  </si>
  <si>
    <t>Av. del Trabajador S/N</t>
  </si>
  <si>
    <t>LAS LAJAS</t>
  </si>
  <si>
    <t>https://www.google.com/maps/dir/Jos%C3%A9+de+San+Mart%C3%ADn+1118,+Rinc%C3%B3n+de+los+Sauces,+Neuqu%C3%A9n/Las+Lajas,+Neuqu%C3%A9n/Jos%C3%A9+de+San+Mart%C3%ADn+1118,+Rinc%C3%B3n+de+los+Sauces,+Neuqu%C3%A9n/@-37.8325077,-70.7674656,8z/data=!3m1!4b1!4m20!4m19!1m5!1m1!1s0x9673801fca0499bd:0xb8425b43e57df109!2m2!1d-68.9274779!2d-37.390156!1m5!1m1!1s0x960d591177a20337:0x7794b08d9628f8ec!2m2!1d-70.3640077!2d-38.5238888!1m5!1m1!1s0x9673801fca0499bd:0xb8425b43e57df109!2m2!1d-68.9274779!2d-37.390156!3e0</t>
  </si>
  <si>
    <t>Dr. Gregorio Alvarez s/n</t>
  </si>
  <si>
    <t>LAS OVEJAS</t>
  </si>
  <si>
    <t>https://www.google.com/maps/dir/Jos%C3%A9+de+San+Mart%C3%ADn+1118,+Rinc%C3%B3n+de+los+Sauces,+Neuqu%C3%A9n/Las+Ovejas,+Neuqu%C3%A9n/Jos%C3%A9+de+San+Mart%C3%ADn+1118,+Rinc%C3%B3n+de+los+Sauces,+Neuqu%C3%A9n/@-37.1892112,-70.4102519,9z/data=!3m1!4b1!4m20!4m19!1m5!1m1!1s0x9673801fca0499bd:0xb8425b43e57df109!2m2!1d-68.9274779!2d-37.390156!1m5!1m1!1s0x966e0a4cde748133:0x77fa47940c573e15!2m2!1d-70.7488397!2d-36.9897045!1m5!1m1!1s0x9673801fca0499bd:0xb8425b43e57df109!2m2!1d-68.9274779!2d-37.390156!3e0</t>
  </si>
  <si>
    <t>Comision de fomento -Calle Pincipal s/n</t>
  </si>
  <si>
    <t>MANZANO AMARGO</t>
  </si>
  <si>
    <t>https://www.google.com/maps/dir/Jos%C3%A9+de+San+Mart%C3%ADn+1118,+Rinc%C3%B3n+de+los+Sauces,+Neuqu%C3%A9n/Manzano+Amargo,+Neuqu%C3%A9n/Jos%C3%A9+de+San+Mart%C3%ADn+1118,+Rinc%C3%B3n+de+los+Sauces,+Neuqu%C3%A9n/@-37.0708513,-70.4102522,9z/data=!3m1!4b1!4m20!4m19!1m5!1m1!1s0x9673801fca0499bd:0xb8425b43e57df109!2m2!1d-68.9274779!2d-37.390156!1m5!1m1!1s0x966e15a779798ac1:0x8744343e47a1328d!2m2!1d-70.7633226!2d-36.7529961!1m5!1m1!1s0x9673801fca0499bd:0xb8425b43e57df109!2m2!1d-68.9274779!2d-37.390156!3e0</t>
  </si>
  <si>
    <t>Paraje los Carrizos - Comision Fomento</t>
  </si>
  <si>
    <t>NAHUEVE</t>
  </si>
  <si>
    <t>https://www.google.com/maps/dir/Jos%C3%A9+de+San+Mart%C3%ADn+1118,+Rinc%C3%B3n+de+los+Sauces,+Neuqu%C3%A9n/Nahueve,+Neuqu%C3%A9n/Jos%C3%A9+de+San+Mart%C3%ADn+1118,+Rinc%C3%B3n+de+los+Sauces,+Neuqu%C3%A9n/@-37.2257467,-70.4123505,9z/data=!3m1!4b1!4m20!4m19!1m5!1m1!1s0x9673801fca0499bd:0xb8425b43e57df109!2m2!1d-68.9274779!2d-37.390156!1m5!1m1!1s0x966de02158b76323:0xc296bae7a04813b6!2m2!1d-70.7773429!2d-37.0627763!1m5!1m1!1s0x9673801fca0499bd:0xb8425b43e57df109!2m2!1d-68.9274779!2d-37.390156!3e0</t>
  </si>
  <si>
    <t>Jujuy 692</t>
  </si>
  <si>
    <t>RINCON DE LOS SAUCES</t>
  </si>
  <si>
    <t>https://www.google.com/maps/dir/Jos%C3%A9+de+San+Mart%C3%ADn+1118,+Rinc%C3%B3n+de+los+Sauces,+Neuqu%C3%A9n/Jujuy+692,+Rinc%C3%B3n+de+los+Sauces,+Neuqu%C3%A9n/Jos%C3%A9+de+San+Mart%C3%ADn+1118,+Rinc%C3%B3n+de+los+Sauces,+Neuqu%C3%A9n/@-37.3885533,-68.9330409,16z/data=!3m1!4b1!4m20!4m19!1m5!1m1!1s0x9673801fca0499bd:0xb8425b43e57df109!2m2!1d-68.9274779!2d-37.390156!1m5!1m1!1s0x96738018a706745b:0x4bb6f748184f7327!2m2!1d-68.9300676!2d-37.3857487!1m5!1m1!1s0x9673801fca0499bd:0xb8425b43e57df109!2m2!1d-68.9274779!2d-37.390156!3e0</t>
  </si>
  <si>
    <t>Primeros Poladores y 30 de Mayo</t>
  </si>
  <si>
    <t>TAQUIMILAN</t>
  </si>
  <si>
    <t>https://www.google.com/maps/dir/Jos%C3%A9+de+San+Mart%C3%ADn+1118,+Rinc%C3%B3n+de+los+Sauces,+Neuqu%C3%A9n/Primeros+Pobladores+%26+30+de+Mayo,+Taquimil%C3%A1n,+Neuqu%C3%A9n/Jos%C3%A9+de+San+Mart%C3%ADn+1118,+Rinc%C3%B3n+de+los+Sauces,+Neuqu%C3%A9n/@-37.3333637,-70.1614606,9z/data=!3m1!4b1!4m20!4m19!1m5!1m1!1s0x9673801fca0499bd:0xb8425b43e57df109!2m2!1d-68.9274779!2d-37.390156!1m5!1m1!1s0x96727b3035252cb1:0x6f923f4e36dddb14!2m2!1d-70.2496698!2d-37.5174835!1m5!1m1!1s0x9673801fca0499bd:0xb8425b43e57df109!2m2!1d-68.9274779!2d-37.390156!3e0</t>
  </si>
  <si>
    <t>Sarmiento s/n (Edificio Municipal)</t>
  </si>
  <si>
    <t>TRICAO MALAL</t>
  </si>
  <si>
    <t>https://www.google.com/maps/dir/Jos%C3%A9+de+San+Mart%C3%ADn+1118,+Rinc%C3%B3n+de+los+Sauces,+Neuqu%C3%A9n/Tricao+Malal,+Neuqu%C3%A9n/Jos%C3%A9+de+San+Mart%C3%ADn+1118,+Rinc%C3%B3n+de+los+Sauces,+Neuqu%C3%A9n/@-37.2159176,-70.1877278,9z/data=!3m1!4b1!4m20!4m19!1m5!1m1!1s0x9673801fca0499bd:0xb8425b43e57df109!2m2!1d-68.9274779!2d-37.390156!1m5!1m1!1s0x967203ebe1734d17:0x212c1de629293225!2m2!1d-70.3231584!2d-37.043586!1m5!1m1!1s0x9673801fca0499bd:0xb8425b43e57df109!2m2!1d-68.9274779!2d-37.390156!3e0</t>
  </si>
  <si>
    <t>Avenida Domuyo Cabaña municipal Nº 4</t>
  </si>
  <si>
    <t>VARVARCO</t>
  </si>
  <si>
    <t>https://www.google.com/maps/dir/Jos%C3%A9+de+San+Mart%C3%ADn+1118,+Rinc%C3%B3n+de+los+Sauces,+Neuqu%C3%A9n/Av.+Domuyo,+Varvarco,+Neuqu%C3%A9n/Jos%C3%A9+de+San+Mart%C3%ADn+1118,+Rinc%C3%B3n+de+los+Sauces,+Neuqu%C3%A9n/@-37.119032,-70.4102521,9z/data=!3m1!4b1!4m20!4m19!1m5!1m1!1s0x9673801fca0499bd:0xb8425b43e57df109!2m2!1d-68.9274779!2d-37.390156!1m5!1m1!1s0x966e11b1bc431223:0x60fca1b9c8852025!2m2!1d-70.6771295!2d-36.8493536!1m5!1m1!1s0x9673801fca0499bd:0xb8425b43e57df109!2m2!1d-68.9274779!2d-37.390156!3e0</t>
  </si>
  <si>
    <t>Paraje Los Menucos</t>
  </si>
  <si>
    <t>VILLA CURI LEUVU</t>
  </si>
  <si>
    <t>https://www.google.com/maps/dir/Jos%C3%A9+de+San+Mart%C3%ADn+1118,+Rinc%C3%B3n+de+los+Sauces,+Neuqu%C3%A9n/Curi+Leuv%C3%BA,+Neuqu%C3%A9n/Jos%C3%A9+de+San+Mart%C3%ADn+1118,+Rinc%C3%B3n+de+los+Sauces,+Neuqu%C3%A9n/@-37.1769411,-70.2344375,9z/data=!3m1!4b1!4m20!4m19!1m5!1m1!1s0x9673801fca0499bd:0xb8425b43e57df109!2m2!1d-68.9274779!2d-37.390156!1m5!1m1!1s0x9671ffa5fa9ee919:0xb9e731f7a1872627!2m2!1d-70.3902149!2d-36.965244!1m5!1m1!1s0x9673801fca0499bd:0xb8425b43e57df109!2m2!1d-68.9274779!2d-37.390156!3e0</t>
  </si>
  <si>
    <t>Ruta Nacional Nº 5 Km 308</t>
  </si>
  <si>
    <t>Carlos Casares (Oficina Viejo Adolfo)</t>
  </si>
  <si>
    <t>Rodriguez Peña 136</t>
  </si>
  <si>
    <t>Av. 9 de Julio S/N</t>
  </si>
  <si>
    <t>Dorrego 83</t>
  </si>
  <si>
    <t>Ruta Prov. 65 Km 340.7</t>
  </si>
  <si>
    <t>RUTA 65 KM 345,5</t>
  </si>
  <si>
    <t>Francisco Madero</t>
  </si>
  <si>
    <t>Ruta Nc. Nro. 5 Km 383 (Francisco Madero)</t>
  </si>
  <si>
    <t>Magdala</t>
  </si>
  <si>
    <t>Ruta 86 km 24,7 (Magdala)</t>
  </si>
  <si>
    <t>Ruta Nac. Nro. 5 Km 370</t>
  </si>
  <si>
    <t>RN 5 y Acc. Garcia Salinas (1er rotonda)</t>
  </si>
  <si>
    <t>Bartolome Mitre 265 2º Piso Dpto B</t>
  </si>
  <si>
    <t>https://www.google.com/maps/dir/%C3%91ancu+-+Lahuen+496,+R8400+San+Carlos+de+Bariloche,+R%C3%ADo+Negro/Manpower+Argentina+-+Bariloche,+Bartolom%C3%A9+Mitre+265+piso+2B,+R8400+San+Carlos+de+Bariloche,+R%C3%ADo+Negro/%C3%91ancu+-+Lahuen+496+r8400,+R8400+San+Carlos+de+Bariloche,+R%C3%ADo+Negro/@-41.1500431,-71.3361811,14z/data=!3m1!4b1!4m20!4m19!1m5!1m1!1s0x961a7b28586e04df:0x1b321cbcd81d96cb!2m2!1d-71.3320114!2d-41.1603592!1m5!1m1!1s0x961a7b6df1e1a2d7:0xf0448aa046817980!2m2!1d-71.3059392!2d-41.1340101!1m5!1m1!1s0x961a7b28586e04df:0xbf8280058ab29267!2m2!1d-71.3320114!2d-41.1603592!3e0</t>
  </si>
  <si>
    <t>Acc Malvinas Argentinas y Predio de FFCC</t>
  </si>
  <si>
    <t>JUSTO DARACT</t>
  </si>
  <si>
    <t>https://www.google.com/maps/dir/Asia+379,+D5730+Villa+Mercedes,+San+Luis/Justo+Daract,+San+Luis/Asia+379,+D5730+Villa+Mercedes,+San+Luis/@-33.8600981,-65.1850244,15.95z/data=!4m20!4m19!1m5!1m1!1s0x95d16a72db590ae1:0x43d425db61a56800!2m2!1d-65.4658162!2d-33.6548872!1m5!1m1!1s0x95d1067dd8fca5a7:0x37a4a1b5a6dcb24f!2m2!1d-65.1794895!2d-33.8582206!1m5!1m1!1s0x95d16a72db590ae1:0x43d425db61a56800!2m2!1d-65.4658162!2d-33.6548872!3e0</t>
  </si>
  <si>
    <t>Cinthia Cottet</t>
  </si>
  <si>
    <t>Tronador 4530</t>
  </si>
  <si>
    <t>https://www.google.com/maps/dir/%C3%91ancu+-+Lahuen+496,+R8400+San+Carlos+de+Bariloche,+R%C3%ADo+Negro/Tronador+4530,+San+Carlos+de+Bariloche,+R%C3%ADo+Negro/%C3%91ancu+-+Lahuen+496+r8400,+R8400+San+Carlos+de+Bariloche,+R%C3%ADo+Negro/@-41.1463651,-71.3715993,13z/data=!3m1!4b1!4m20!4m19!1m5!1m1!1s0x961a7b28586e04df:0x1b321cbcd81d96cb!2m2!1d-71.3320114!2d-41.1603592!1m5!1m1!1s0x961a7a67c1a2a5bb:0x3ba95a308d2ba4e8!2m2!1d-71.3603126!2d-41.1254578!1m5!1m1!1s0x961a7b28586e04df:0xbf8280058ab29267!2m2!1d-71.3320114!2d-41.1603592!3e0</t>
  </si>
  <si>
    <t>IVONE CARDIGONDE</t>
  </si>
  <si>
    <t>CHACABUCO 3819</t>
  </si>
  <si>
    <t>https://www.google.com/maps/dir/%C3%91ancu+-+Lahuen+496,+R8400+San+Carlos+de+Bariloche,+R%C3%ADo+Negro/Chacabuco+3819,+San+Carlos+de+Bariloche,+R%C3%ADo+Negro/%C3%91ancu+-+Lahuen+496+r8400,+R8400+San+Carlos+de+Bariloche,+R%C3%ADo+Negro/@-41.1587293,-71.3329051,13z/data=!3m1!4b1!4m20!4m19!1m5!1m1!1s0x961a7b28586e04df:0x1b321cbcd81d96cb!2m2!1d-71.3320114!2d-41.1603592!1m5!1m1!1s0x961a7ce9fa2bac69:0xf759582bafdb81f4!2m2!1d-71.2577672!2d-41.1359429!1m5!1m1!1s0x961a7b28586e04df:0xbf8280058ab29267!2m2!1d-71.3320114!2d-41.1603592!3e0</t>
  </si>
  <si>
    <t>Av. Viterbori 1550</t>
  </si>
  <si>
    <t>https://www.google.com/maps/dir/La+Plata+487,+Gral.+Roca,+R%C3%ADo+Negro/Gobernador+Viterbori+1550,+R%C3%ADo+Negro/La+Plata+487,+Gral.+Roca,+R%C3%ADo+Negro/@-39.0446242,-67.5846533,14z/data=!3m1!4b1!4m20!4m19!1m5!1m1!1s0x960a02dacab51a1b:0x7e03ff715ff2b964!2m2!1d-67.5577831!2d-39.027362!1m5!1m1!1s0x960a1d577c7c436f:0x4d0f26b4a59f3cea!2m2!1d-67.5824334!2d-39.0592966!1m5!1m1!1s0x960a02dacab51a1b:0x7e03ff715ff2b964!2m2!1d-67.5577831!2d-39.027362!3e0</t>
  </si>
  <si>
    <t>Estados Unidos 2675, Barrio Japones</t>
  </si>
  <si>
    <t>https://www.google.com/maps/dir/La+Plata+487,+Gral.+Roca,+R%C3%ADo+Negro/Estados+Unidos+2675,+Gral.+Roca,+R%C3%ADo+Negro/La+Plata+487,+Gral.+Roca,+R%C3%ADo+Negro/@-39.030222,-67.5971969,14z/data=!3m1!4b1!4m20!4m19!1m5!1m1!1s0x960a02dacab51a1b:0x7e03ff715ff2b964!2m2!1d-67.5577831!2d-39.027362!1m5!1m1!1s0x960a1d1bccc353c9:0x81aaeab9c75b906!2m2!1d-67.6015915!2d-39.0338696!1m5!1m1!1s0x960a02dacab51a1b:0x7e03ff715ff2b964!2m2!1d-67.5577831!2d-39.027362!3e0</t>
  </si>
  <si>
    <t>Los Perales 650</t>
  </si>
  <si>
    <t>https://www.google.com/maps/dir/La+Plata+487,+Gral.+Roca,+R%C3%ADo+Negro/Los+Perales+650,+Gral.+Roca,+R%C3%ADo+Negro/La+Plata+487,+Gral.+Roca,+R%C3%ADo+Negro/@-39.0333304,-67.5654141,15z/data=!3m1!4b1!4m20!4m19!1m5!1m1!1s0x960a02dacab51a1b:0x7e03ff715ff2b964!2m2!1d-67.5577831!2d-39.027362!1m5!1m1!1s0x960a02b7c952aff7:0xe5412c854c8fc617!2m2!1d-67.5616572!2d-39.039081!1m5!1m1!1s0x960a02dacab51a1b:0x7e03ff715ff2b964!2m2!1d-67.5577831!2d-39.027362!3e0</t>
  </si>
  <si>
    <t>Estados Unidos 1057 1°A</t>
  </si>
  <si>
    <t>https://www.google.com/maps/dir/La+Plata+487,+Gral.+Roca,+R%C3%ADo+Negro/Estados+Unidos+1057,+General+Roca,+R%C3%ADo+Negro/La+Plata+487,+Gral.+Roca,+R%C3%ADo+Negro/@-39.0318997,-67.5783912,15z/data=!3m1!4b1!4m20!4m19!1m5!1m1!1s0x960a02dacab51a1b:0x7e03ff715ff2b964!2m2!1d-67.5577831!2d-39.027362!1m5!1m1!1s0x960a1d30c21104eb:0x33dd2fcb922d0890!2m2!1d-67.5808502!2d-39.0359363!1m5!1m1!1s0x960a02dacab51a1b:0x7e03ff715ff2b964!2m2!1d-67.5577831!2d-39.027362!3e0</t>
  </si>
  <si>
    <t>Ruta Provincial N°1 km 37,500</t>
  </si>
  <si>
    <t>PAPAGAYOS</t>
  </si>
  <si>
    <t>Vice Alte. O. Connor 1031</t>
  </si>
  <si>
    <t>https://www.google.com/maps/dir/%C3%91ancu+-+Lahuen+496,+R8400+San+Carlos+de+Bariloche,+R%C3%ADo+Negro/John+O'Connor+1031,+San+Carlos+de+Bariloche,+R%C3%ADo+Negro/%C3%91ancu+-+Lahuen+496+r8400,+R8400+San+Carlos+de+Bariloche,+R%C3%ADo+Negro/@-41.1550855,-71.3342496,14z/data=!3m1!4b1!4m20!4m19!1m5!1m1!1s0x961a7b28586e04df:0x1b321cbcd81d96cb!2m2!1d-71.3320114!2d-41.1603592!1m5!1m1!1s0x961a7b6828a99933:0x4454ac2c17af5493!2m2!1d-71.3017174!2d-41.14335!1m5!1m1!1s0x961a7b28586e04df:0xbf8280058ab29267!2m2!1d-71.3320114!2d-41.1603592!3e0</t>
  </si>
  <si>
    <t>KOESSLER 1425</t>
  </si>
  <si>
    <t>https://www.google.com/maps/dir/%C3%91ancu+-+Lahuen+496,+R8400+San+Carlos+de+Bariloche,+R%C3%ADo+Negro/Avenida+Koessler+1425,+San+Martin+de+los+Andes,+Neuqu%C3%A9n/%C3%91ancu+-+Lahuen+496+r8400,+R8400+San+Carlos+de+Bariloche,+R%C3%ADo+Negro/@-40.6665333,-71.9328234,9z/data=!3m1!4b1!4m20!4m19!1m5!1m1!1s0x961a7b28586e04df:0x1b321cbcd81d96cb!2m2!1d-71.3320114!2d-41.1603592!1m5!1m1!1s0x96110e7969c31041:0x712c180713dff118!2m2!1d-71.34241!2d-40.154435!1m5!1m1!1s0x961a7b28586e04df:0xbf8280058ab29267!2m2!1d-71.3320114!2d-41.1603592!3e0</t>
  </si>
  <si>
    <t>San Martin 824</t>
  </si>
  <si>
    <t>https://www.google.com/maps/dir/La+Plata+487,+Gral.+Roca,+R%C3%ADo+Negro/Av.+Gral.+San+Mart%C3%ADn+824,+Choele-choel,+R%C3%ADo+Negro/La+Plata+487,+Gral.+Roca,+R%C3%ADo+Negro/@-39.160997,-67.1666185,9z/data=!4m20!4m19!1m5!1m1!1s0x960a02dacab51a1b:0x7e03ff715ff2b964!2m2!1d-67.5577831!2d-39.027362!1m5!1m1!1s0x95e48806f6c6b07b:0xdcd5c6292428fe28!2m2!1d-65.6620505!2d-39.2925218!1m5!1m1!1s0x960a02dacab51a1b:0x7e03ff715ff2b964!2m2!1d-67.5577831!2d-39.027362!3e0</t>
  </si>
  <si>
    <t>25 de Mayo 233</t>
  </si>
  <si>
    <t>Di Paolo 502 esquina Chubut</t>
  </si>
  <si>
    <t>https://www.google.com/maps/dir/La+Plata+487,+Gral.+Roca,+R%C3%ADo+Negro/Di+Paolo+502,+Cutral+Co,+Neuqu%C3%A9n/La+Plata+487,+Gral.+Roca,+R%C3%ADo+Negro/@-38.9924699,-68.9475774,9z/data=!3m1!4b1!4m20!4m19!1m5!1m1!1s0x960a02dacab51a1b:0x7e03ff715ff2b964!2m2!1d-67.5577831!2d-39.027362!1m5!1m1!1s0x960c68e5d37e7549:0xdd4ee9d0481c2d99!2m2!1d-69.2225672!2d-38.934281!1m5!1m1!1s0x960a02dacab51a1b:0x7e03ff715ff2b964!2m2!1d-67.5577831!2d-39.027362!3e0</t>
  </si>
  <si>
    <t>Rochdale 36</t>
  </si>
  <si>
    <t>https://www.google.com/maps/dir/La+Plata+487,+Gral.+Roca,+R%C3%ADo+Negro/Rochdale+36,+General+Roca,+R%C3%ADo+Negro/La+Plata+487,+Gral.+Roca,+R%C3%ADo+Negro/@-39.0292163,-67.5633926,17z/data=!3m1!4b1!4m20!4m19!1m5!1m1!1s0x960a02dacab51a1b:0x7e03ff715ff2b964!2m2!1d-67.5577831!2d-39.027362!1m5!1m1!1s0x960a02ce88fd350f:0x7296545441f4afc5!2m2!1d-67.5638567!2d-39.031586!1m5!1m1!1s0x960a02dacab51a1b:0x7e03ff715ff2b964!2m2!1d-67.5577831!2d-39.027362!3e0</t>
  </si>
  <si>
    <t>J. J. Rolon 417</t>
  </si>
  <si>
    <t>Corrientes</t>
  </si>
  <si>
    <t>Brasil 245</t>
  </si>
  <si>
    <t>https://www.google.com/maps/dir/Brasil+245,+W3450HBE+Goya,+Corrientes/GTI,+Avenida+Jos%C3%A9+Jacinto+Rolon+417,+Goya,+Corrientes/Brasil+245,+W3450HBE+Goya,+Corrientes/@-29.1383619,-59.2573261,17z/data=!3m1!4b1!4m20!4m19!1m5!1m1!1s0x944e849290ae2b49:0x53f0d48fa3fcce5d!2m2!1d-59.2541301!2d-29.1374708!1m5!1m1!1s0x944e849251674c71:0xe470a13abed9ec92!2m2!1d-59.2560022!2d-29.1392868!1m5!1m1!1s0x944e849290ae2b49:0x53f0d48fa3fcce5d!2m2!1d-59.2541301!2d-29.1374708!3e0</t>
  </si>
  <si>
    <t>Av. 25 de Mayo 1141</t>
  </si>
  <si>
    <t>https://www.google.com/maps/dir/Jos%C3%A9+de+San+Mart%C3%ADn+1118,+Rinc%C3%B3n+de+los+Sauces,+Neuqu%C3%A9n/25+de+Mayo+1141,+Q8353+Chos+Malal,+Neuqu%C3%A9n/Jos%C3%A9+de+San+Mart%C3%ADn+1118,+Rinc%C3%B3n+de+los+Sauces,+Neuqu%C3%A9n/@-37.2699427,-70.1614608,9z/data=!3m1!4b1!4m20!4m19!1m5!1m1!1s0x9673801fca0499bd:0xb8425b43e57df109!2m2!1d-68.9274779!2d-37.390156!1m5!1m1!1s0x96727221acb42d25:0x649d9600c601195e!2m2!1d-70.2668544!2d-37.3831965!1m5!1m1!1s0x9673801fca0499bd:0xb8425b43e57df109!2m2!1d-68.9274779!2d-37.390156!3e0</t>
  </si>
  <si>
    <t>Simini 676</t>
  </si>
  <si>
    <t>PROF Grupo Asegurador</t>
  </si>
  <si>
    <t>Cipolleti</t>
  </si>
  <si>
    <t>Miguel MuÃ±oz 305</t>
  </si>
  <si>
    <t>https://www.google.com/maps/dir/La+Plata+487,+Gral.+Roca,+R%C3%ADo+Negro/Miguel+Mu%C3%B1oz+305,+Cipolletti,+R%C3%ADo+Negro/La+Plata+487,+Gral.+Roca,+R%C3%ADo+Negro/@-38.9911928,-67.9180977,11z/data=!4m20!4m19!1m5!1m1!1s0x960a02dacab51a1b:0x7e03ff715ff2b964!2m2!1d-67.5577831!2d-39.027362!1m5!1m1!1s0x960a30fc9cb6577b:0x666251766a6a73a1!2m2!1d-67.9945162!2d-38.9383803!1m5!1m1!1s0x960a02dacab51a1b:0x7e03ff715ff2b964!2m2!1d-67.5577831!2d-39.027362!3e0</t>
  </si>
  <si>
    <t>Av. Gral. Roca 1802</t>
  </si>
  <si>
    <t>https://www.google.com/maps/dir/La+Plata+487,+Gral.+Roca,+R%C3%ADo+Negro/Av.+Gral.+Julio+Argentino+Roca+1802,+R8332+Gral.+Roca,+R%C3%ADo+Negro/La+Plata+487,+Gral.+Roca,+R%C3%ADo+Negro/@-39.0246979,-67.5715444,16z/data=!3m1!4b1!4m20!4m19!1m5!1m1!1s0x960a02dacab51a1b:0x7e03ff715ff2b964!2m2!1d-67.5577831!2d-39.027362!1m5!1m1!1s0x960a1d2beac92315:0x68a02830aed9e5fe!2m2!1d-67.5753562!2d-39.0249562!1m5!1m1!1s0x960a02dacab51a1b:0x7e03ff715ff2b964!2m2!1d-67.5577831!2d-39.027362!3e0</t>
  </si>
  <si>
    <t>Vice Almirante O Connor 1142 - Local 2</t>
  </si>
  <si>
    <t>https://www.google.com/maps/dir/%C3%91ancu+-+Lahuen+496,+R8400+San+Carlos+de+Bariloche,+R%C3%ADo+Negro/Vice+Almte+O'Connor+1142,+San+Carlos+de+Bariloche,+R%C3%ADo+Negro/%C3%91ancu+-+Lahuen+496+r8400,+R8400+San+Carlos+de+Bariloche,+R%C3%ADo+Negro/@-41.1550855,-71.3342496,14z/data=!4m20!4m19!1m5!1m1!1s0x961a7b28586e04df:0x1b321cbcd81d96cb!2m2!1d-71.3320114!2d-41.1603592!1m5!1m1!1s0x961a7b6360082b83:0xe47b78f36a8befd5!2m2!1d-71.2933138!2d-41.1338801!1m5!1m1!1s0x961a7b28586e04df:0xbf8280058ab29267!2m2!1d-71.3320114!2d-41.1603592!3e0</t>
  </si>
  <si>
    <t>Boulevard Villegas 500</t>
  </si>
  <si>
    <t>Av Francisco Saa 2241</t>
  </si>
  <si>
    <t>https://www.google.com/maps/dir/Brasil+245,+W3450HBE+Goya,+Corrientes/Vice+Gdor.+Francisco+Sa,+Goya,+Corrientes/Brasil+245,+W3450HBE+Goya,+Corrientes/@-29.1565943,-59.2673838,14z/data=!3m1!4b1!4m20!4m19!1m5!1m1!1s0x944e849290ae2b49:0x53f0d48fa3fcce5d!2m2!1d-59.2541301!2d-29.1374708!1m5!1m1!1s0x944e836fe0205ea9:0xbf927a3a1eef705f!2m2!1d-59.2529103!2d-29.1709162!1m5!1m1!1s0x944e849290ae2b49:0x53f0d48fa3fcce5d!2m2!1d-59.2541301!2d-29.1374708!3e0</t>
  </si>
  <si>
    <t>G. Eiffel 1740 - Parque Industrial Cipolletti</t>
  </si>
  <si>
    <t>https://www.google.com/maps/dir/La+Plata+487,+Gral.+Roca,+R%C3%ADo+Negro/Parque+Industrial,+Cipolletti,+R%C3%ADo+Negro/La+Plata+487,+Gral.+Roca,+R%C3%ADo+Negro/@-38.9842445,-67.9045588,11z/data=!3m1!4b1!4m20!4m19!1m5!1m1!1s0x960a02dacab51a1b:0x7e03ff715ff2b964!2m2!1d-67.5577831!2d-39.027362!1m5!1m1!1s0x960a3099056201c3:0xe0e233849a7f9bc0!2m2!1d-67.9623382!2d-38.922084!1m5!1m1!1s0x960a02dacab51a1b:0x7e03ff715ff2b964!2m2!1d-67.5577831!2d-39.027362!3e0</t>
  </si>
  <si>
    <t>SWISSPORT</t>
  </si>
  <si>
    <t>Ruta Provincial NÂº 80 S/N</t>
  </si>
  <si>
    <t>Syngenta Agro S.A.</t>
  </si>
  <si>
    <t>Urquiza 844</t>
  </si>
  <si>
    <t>Universal Assistance</t>
  </si>
  <si>
    <t>Tiscornia 896</t>
  </si>
  <si>
    <t>https://www.google.com/maps/dir/%C3%91ancu+-+Lahuen+496,+R8400+San+Carlos+de+Bariloche,+R%C3%ADo+Negro/Gral.+Antonio+Tiscornia+896,+San+Carlos+de+Bariloche,+R%C3%ADo+Negro/%C3%91ancu+-+Lahuen+496+r8400,+R8400+San+Carlos+de+Bariloche,+R%C3%ADo+Negro/@-41.1529347,-71.3324429,14z/data=!3m1!4b1!4m20!4m19!1m5!1m1!1s0x961a7b28586e04df:0x1b321cbcd81d96cb!2m2!1d-71.3320114!2d-41.1603592!1m5!1m1!1s0x961a7b661008a481:0x54b8e520f1547bb7!2m2!1d-71.2979182!2d-41.1389435!1m5!1m1!1s0x961a7b28586e04df:0xbf8280058ab29267!2m2!1d-71.3320114!2d-41.1603592!3e0</t>
  </si>
  <si>
    <t>Ruta 22 Km 1194</t>
  </si>
  <si>
    <t>https://www.google.com/maps/dir/La+Plata+487,+Gral.+Roca,+R%C3%ADo+Negro/YAGUAR,+General+Roca,+R%C3%ADo+Negro/La+Plata+487,+Gral.+Roca,+R%C3%ADo+Negro/@-39.0369669,-67.5641026,15z/data=!3m1!4b1!4m20!4m19!1m5!1m1!1s0x960a02dacab51a1b:0x7e03ff715ff2b964!2m2!1d-67.5577831!2d-39.027362!1m5!1m1!1s0x960a02b0807e4be9:0xca67988fc9d5d46c!2m2!1d-67.5589768!2d-39.0457572!1m5!1m1!1s0x960a02dacab51a1b:0x7e03ff715ff2b964!2m2!1d-67.5577831!2d-39.027362!3e0</t>
  </si>
  <si>
    <t>Kms tabla</t>
  </si>
  <si>
    <t>Diferencia</t>
  </si>
  <si>
    <t>Kms</t>
  </si>
  <si>
    <t>Cliente</t>
  </si>
  <si>
    <t>Nro de pedido</t>
  </si>
  <si>
    <t>Recorrido completo 630</t>
  </si>
  <si>
    <t>Recorrido completo 521</t>
  </si>
  <si>
    <t>Dos visitas = 480</t>
  </si>
  <si>
    <t>Observaciones</t>
  </si>
  <si>
    <t>Fecha</t>
  </si>
  <si>
    <t>703788-1</t>
  </si>
  <si>
    <t>703787-2</t>
  </si>
  <si>
    <t>703676-7</t>
  </si>
  <si>
    <t>ZDBXBJCH2001H3M</t>
  </si>
  <si>
    <t>703506-9</t>
  </si>
  <si>
    <t>703480-2</t>
  </si>
  <si>
    <t>FME Neuquen 2</t>
  </si>
  <si>
    <t>703390-0</t>
  </si>
  <si>
    <t>703276-1</t>
  </si>
  <si>
    <t>703229-3</t>
  </si>
  <si>
    <t>703154-0</t>
  </si>
  <si>
    <t>703140-7</t>
  </si>
  <si>
    <t>703014-3</t>
  </si>
  <si>
    <t>ZDBXB8GK3A00BTR</t>
  </si>
  <si>
    <t>702994-3</t>
  </si>
  <si>
    <t>ZDBXB8GK6A001ZM</t>
  </si>
  <si>
    <t>702990-7</t>
  </si>
  <si>
    <t>BRDSK2262LY</t>
  </si>
  <si>
    <t>702974-9</t>
  </si>
  <si>
    <t>702949-3</t>
  </si>
  <si>
    <t>702948-4</t>
  </si>
  <si>
    <t>702946-6</t>
  </si>
  <si>
    <t>791GFHX</t>
  </si>
  <si>
    <t>702889-2</t>
  </si>
  <si>
    <t>702762-6</t>
  </si>
  <si>
    <t>702594-7</t>
  </si>
  <si>
    <t>702525-7</t>
  </si>
  <si>
    <t>702524-8</t>
  </si>
  <si>
    <t>702436-4</t>
  </si>
  <si>
    <t>ZDBXB8GK7A00HQH</t>
  </si>
  <si>
    <t>702369-3</t>
  </si>
  <si>
    <t>702368-4</t>
  </si>
  <si>
    <t>702365-7</t>
  </si>
  <si>
    <t>702349-9</t>
  </si>
  <si>
    <t>702341-7</t>
  </si>
  <si>
    <t>702338-3</t>
  </si>
  <si>
    <t>702337-4</t>
  </si>
  <si>
    <t>702336-5</t>
  </si>
  <si>
    <t>702335-6</t>
  </si>
  <si>
    <t>702334-7</t>
  </si>
  <si>
    <t>702158-9</t>
  </si>
  <si>
    <t>702148-2</t>
  </si>
  <si>
    <t>702076-6</t>
  </si>
  <si>
    <t>701842-4</t>
  </si>
  <si>
    <t>701840-6</t>
  </si>
  <si>
    <t>701768-3</t>
  </si>
  <si>
    <t>ACN - Alto Comahue Neuquén (175)</t>
  </si>
  <si>
    <t>ZDBXBJEJ90000YA</t>
  </si>
  <si>
    <t>701748-9</t>
  </si>
  <si>
    <t>ZDBXB8GK3F009MF</t>
  </si>
  <si>
    <t>701630-1</t>
  </si>
  <si>
    <t>701605-5</t>
  </si>
  <si>
    <t>701560-3</t>
  </si>
  <si>
    <t>701531-1</t>
  </si>
  <si>
    <t>701528-7</t>
  </si>
  <si>
    <t>ZDBXBJFJ90002JP</t>
  </si>
  <si>
    <t>701527-8</t>
  </si>
  <si>
    <t>ZDBXBJEJ9000AQN</t>
  </si>
  <si>
    <t>701526-9</t>
  </si>
  <si>
    <t>ZDBXBJEJ90007HV</t>
  </si>
  <si>
    <t>701525-0</t>
  </si>
  <si>
    <t>CNC1M4Q08H</t>
  </si>
  <si>
    <t>701524-1</t>
  </si>
  <si>
    <t>701519-9</t>
  </si>
  <si>
    <t>701518-0</t>
  </si>
  <si>
    <t>701514-4</t>
  </si>
  <si>
    <t>701513-5</t>
  </si>
  <si>
    <t>701509-2</t>
  </si>
  <si>
    <t>701508-3</t>
  </si>
  <si>
    <t>701507-4</t>
  </si>
  <si>
    <t>701506-5</t>
  </si>
  <si>
    <t>701503-8</t>
  </si>
  <si>
    <t>701502-9</t>
  </si>
  <si>
    <t>701501-0</t>
  </si>
  <si>
    <t>701498-7</t>
  </si>
  <si>
    <t>701496-9</t>
  </si>
  <si>
    <t>701480-8</t>
  </si>
  <si>
    <t>701439-4</t>
  </si>
  <si>
    <t>701438-5</t>
  </si>
  <si>
    <t>701437-6</t>
  </si>
  <si>
    <t>701436-7</t>
  </si>
  <si>
    <t>701435-8</t>
  </si>
  <si>
    <t>701434-9</t>
  </si>
  <si>
    <t>701433-0</t>
  </si>
  <si>
    <t>701381-8</t>
  </si>
  <si>
    <t>701380-9</t>
  </si>
  <si>
    <t>701250-9</t>
  </si>
  <si>
    <t>701073-2</t>
  </si>
  <si>
    <t>700596-1</t>
  </si>
  <si>
    <t>700353-8</t>
  </si>
  <si>
    <t>Brinks Argentina S.A.</t>
  </si>
  <si>
    <t>CNB2N2WY77</t>
  </si>
  <si>
    <t>700302-4</t>
  </si>
  <si>
    <t>699902-5</t>
  </si>
  <si>
    <t>699294-3</t>
  </si>
  <si>
    <t>707116-8</t>
  </si>
  <si>
    <t>707056-7</t>
  </si>
  <si>
    <t>ZDBXB8GK1F00AHN</t>
  </si>
  <si>
    <t>707055-8</t>
  </si>
  <si>
    <t>ZDBXBJFM600023K</t>
  </si>
  <si>
    <t>707047-9</t>
  </si>
  <si>
    <t>706999-6</t>
  </si>
  <si>
    <t>ZDBXBJAH20003GW</t>
  </si>
  <si>
    <t>706875-7</t>
  </si>
  <si>
    <t>706773-0</t>
  </si>
  <si>
    <t>ZDBXBJBF100046N</t>
  </si>
  <si>
    <t>706213-3</t>
  </si>
  <si>
    <t>ZDBXBJFM6000ELK</t>
  </si>
  <si>
    <t>706210-6</t>
  </si>
  <si>
    <t>ZDBXB8GK3A00DLB</t>
  </si>
  <si>
    <t>706126-8</t>
  </si>
  <si>
    <t>706056-0</t>
  </si>
  <si>
    <t>705899-0</t>
  </si>
  <si>
    <t>Nación Servicios SA</t>
  </si>
  <si>
    <t>076UBJFH600024K</t>
  </si>
  <si>
    <t>705884-8</t>
  </si>
  <si>
    <t>MXBCK110K1</t>
  </si>
  <si>
    <t>705874-1</t>
  </si>
  <si>
    <t>076UBJFH10002SX</t>
  </si>
  <si>
    <t>705769-0</t>
  </si>
  <si>
    <t>PF32CQNV</t>
  </si>
  <si>
    <t>705759-3</t>
  </si>
  <si>
    <t>705748-7</t>
  </si>
  <si>
    <t>076UBJFGC0000HB</t>
  </si>
  <si>
    <t>705649-7</t>
  </si>
  <si>
    <t>705636-3</t>
  </si>
  <si>
    <t>076UBJFJ30002ZR</t>
  </si>
  <si>
    <t>705592-0</t>
  </si>
  <si>
    <t>794956Y</t>
  </si>
  <si>
    <t>705448-0</t>
  </si>
  <si>
    <t>705333-9</t>
  </si>
  <si>
    <t>Z83DBJEFA0000JA</t>
  </si>
  <si>
    <t>705271-0</t>
  </si>
  <si>
    <t>705249-1</t>
  </si>
  <si>
    <t>0BLQBJPHC00009V</t>
  </si>
  <si>
    <t>705225-1</t>
  </si>
  <si>
    <t>705010-1</t>
  </si>
  <si>
    <t>0ACTBJFJC0000DE</t>
  </si>
  <si>
    <t>704966-4</t>
  </si>
  <si>
    <t>704834-6</t>
  </si>
  <si>
    <t>AMI MUSIC</t>
  </si>
  <si>
    <t>A19 - DASH Villa Mercedes</t>
  </si>
  <si>
    <t>79G3HWH</t>
  </si>
  <si>
    <t>704833-7</t>
  </si>
  <si>
    <t>Aeropuerto Neuquen</t>
  </si>
  <si>
    <t>8W91B1CZ300159F</t>
  </si>
  <si>
    <t>704828-5</t>
  </si>
  <si>
    <t>704775-4</t>
  </si>
  <si>
    <t>ZDBXBJEJ90007ZB</t>
  </si>
  <si>
    <t>704774-5</t>
  </si>
  <si>
    <t>ZDBXBJAG8000A3L</t>
  </si>
  <si>
    <t>704773-6</t>
  </si>
  <si>
    <t>076UBJFG800053P</t>
  </si>
  <si>
    <t>704772-7</t>
  </si>
  <si>
    <t>076UBJFG800050X</t>
  </si>
  <si>
    <t>704653-3</t>
  </si>
  <si>
    <t>704462-3</t>
  </si>
  <si>
    <t>A38 - DASH San Luis</t>
  </si>
  <si>
    <t>79G4MM1</t>
  </si>
  <si>
    <t>704453-5</t>
  </si>
  <si>
    <t>704410-0</t>
  </si>
  <si>
    <t>076UBJFH30004VJ</t>
  </si>
  <si>
    <t>704408-5</t>
  </si>
  <si>
    <t>704407-6</t>
  </si>
  <si>
    <t>704403-0</t>
  </si>
  <si>
    <t>ZDBXBJCF70009HK</t>
  </si>
  <si>
    <t>704402-1</t>
  </si>
  <si>
    <t>ZDBXBJCF700038F</t>
  </si>
  <si>
    <t>704401-2</t>
  </si>
  <si>
    <t>ZDBXB8GK1F003ZP</t>
  </si>
  <si>
    <t>704399-8</t>
  </si>
  <si>
    <t>Z75NBJBD40002ZP</t>
  </si>
  <si>
    <t>704398-9</t>
  </si>
  <si>
    <t>Z68LBJED60000EY</t>
  </si>
  <si>
    <t>704396-1</t>
  </si>
  <si>
    <t>790WMP6</t>
  </si>
  <si>
    <t>704392-5</t>
  </si>
  <si>
    <t>704391-6</t>
  </si>
  <si>
    <t>704390-7</t>
  </si>
  <si>
    <t>704388-2</t>
  </si>
  <si>
    <t>704387-3</t>
  </si>
  <si>
    <t>704386-4</t>
  </si>
  <si>
    <t>704385-5</t>
  </si>
  <si>
    <t>704384-6</t>
  </si>
  <si>
    <t>704383-7</t>
  </si>
  <si>
    <t>704382-8</t>
  </si>
  <si>
    <t>704381-9</t>
  </si>
  <si>
    <t>704380-0</t>
  </si>
  <si>
    <t>704379-4</t>
  </si>
  <si>
    <t>704378-5</t>
  </si>
  <si>
    <t>704377-6</t>
  </si>
  <si>
    <t>ZELLBJFK400008A</t>
  </si>
  <si>
    <t>704376-7</t>
  </si>
  <si>
    <t>ZDBXB8GK6A00C3X</t>
  </si>
  <si>
    <t>704351-8</t>
  </si>
  <si>
    <t>0ACTBJFJC00008M</t>
  </si>
  <si>
    <t>704324-4</t>
  </si>
  <si>
    <t>704201-4</t>
  </si>
  <si>
    <t>704200-5</t>
  </si>
  <si>
    <t>704199-0</t>
  </si>
  <si>
    <t>704198-1</t>
  </si>
  <si>
    <t>704158-3</t>
  </si>
  <si>
    <t>704156-5</t>
  </si>
  <si>
    <t>704155-6</t>
  </si>
  <si>
    <t>704136-1</t>
  </si>
  <si>
    <t>704132-5</t>
  </si>
  <si>
    <t>704131-6</t>
  </si>
  <si>
    <t>704130-7</t>
  </si>
  <si>
    <t>704129-1</t>
  </si>
  <si>
    <t>704128-2</t>
  </si>
  <si>
    <t>704127-3</t>
  </si>
  <si>
    <t>704126-4</t>
  </si>
  <si>
    <t>704125-5</t>
  </si>
  <si>
    <t>704124-6</t>
  </si>
  <si>
    <t>704123-7</t>
  </si>
  <si>
    <t>704122-8</t>
  </si>
  <si>
    <t>704121-9</t>
  </si>
  <si>
    <t>704120-0</t>
  </si>
  <si>
    <t>704119-4</t>
  </si>
  <si>
    <t>704118-5</t>
  </si>
  <si>
    <t>704117-6</t>
  </si>
  <si>
    <t>704053-9</t>
  </si>
  <si>
    <t>ANNEX</t>
  </si>
  <si>
    <t>G20 - GRID Neuquen-Comahue</t>
  </si>
  <si>
    <t>79G32K4</t>
  </si>
  <si>
    <t>704048-7</t>
  </si>
  <si>
    <t>703993-1</t>
  </si>
  <si>
    <t>703903-8</t>
  </si>
  <si>
    <t>703841-9</t>
  </si>
  <si>
    <t>703509-6</t>
  </si>
  <si>
    <t>703437-0</t>
  </si>
  <si>
    <t>703369-0</t>
  </si>
  <si>
    <t>G24 - GRID Portal de la Patagonia - NEUQUEN</t>
  </si>
  <si>
    <t>79G3F92</t>
  </si>
  <si>
    <t>703325-6</t>
  </si>
  <si>
    <t>703264-6</t>
  </si>
  <si>
    <t>702931-4</t>
  </si>
  <si>
    <t>701517-1</t>
  </si>
  <si>
    <t>701515-3</t>
  </si>
  <si>
    <t>700899-5</t>
  </si>
  <si>
    <t>698699-7</t>
  </si>
  <si>
    <t>0AVKB8KJ7B006RB</t>
  </si>
  <si>
    <t>696027-2</t>
  </si>
  <si>
    <t>ZDBXB8GK6A0035Z</t>
  </si>
  <si>
    <t>696026-3</t>
  </si>
  <si>
    <t>ZDBXB8GK5F0003M</t>
  </si>
  <si>
    <t>CV GR - RN - NQN - CIP</t>
  </si>
  <si>
    <t>ok (recorrido)</t>
  </si>
  <si>
    <t>11 - 21 - 28</t>
  </si>
  <si>
    <t>711422-3</t>
  </si>
  <si>
    <t>710263-5</t>
  </si>
  <si>
    <t>710247-7</t>
  </si>
  <si>
    <t>710167-2</t>
  </si>
  <si>
    <t>076UBJFH30002FF</t>
  </si>
  <si>
    <t>710039-0</t>
  </si>
  <si>
    <t>709880-0</t>
  </si>
  <si>
    <t>ZDBXBJCH10006RK</t>
  </si>
  <si>
    <t>709767-0</t>
  </si>
  <si>
    <t>FME Concarán</t>
  </si>
  <si>
    <t>SP000543</t>
  </si>
  <si>
    <t>709746-7</t>
  </si>
  <si>
    <t>709637-0</t>
  </si>
  <si>
    <t>709536-2</t>
  </si>
  <si>
    <t>709532-6</t>
  </si>
  <si>
    <t>709502-5</t>
  </si>
  <si>
    <t>709396-6</t>
  </si>
  <si>
    <t>709386-9</t>
  </si>
  <si>
    <t>709138-4</t>
  </si>
  <si>
    <t>708884-9</t>
  </si>
  <si>
    <t>708868-1</t>
  </si>
  <si>
    <t>708834-4</t>
  </si>
  <si>
    <t>708812-2</t>
  </si>
  <si>
    <t>708811-3</t>
  </si>
  <si>
    <t>708768-2</t>
  </si>
  <si>
    <t>FME Zapala - Neuquén</t>
  </si>
  <si>
    <t>SP000574</t>
  </si>
  <si>
    <t>708733-6</t>
  </si>
  <si>
    <t>708682-3</t>
  </si>
  <si>
    <t>708613-3</t>
  </si>
  <si>
    <t>708467-6</t>
  </si>
  <si>
    <t>ZDBXB8GK5F0005F</t>
  </si>
  <si>
    <t>708466-7</t>
  </si>
  <si>
    <t>ZDBXB8GK1F00F5W</t>
  </si>
  <si>
    <t>708454-2</t>
  </si>
  <si>
    <t>708367-7</t>
  </si>
  <si>
    <t>708301-1</t>
  </si>
  <si>
    <t>076UBJFH10002BJ</t>
  </si>
  <si>
    <t>708273-9</t>
  </si>
  <si>
    <t>708272-0</t>
  </si>
  <si>
    <t>076UBJFJA00035A</t>
  </si>
  <si>
    <t>708271-1</t>
  </si>
  <si>
    <t>708270-2</t>
  </si>
  <si>
    <t>708269-6</t>
  </si>
  <si>
    <t>708268-7</t>
  </si>
  <si>
    <t>708258-0</t>
  </si>
  <si>
    <t>708144-8</t>
  </si>
  <si>
    <t>708138-7</t>
  </si>
  <si>
    <t>708136-9</t>
  </si>
  <si>
    <t>708113-8</t>
  </si>
  <si>
    <t>708077-7</t>
  </si>
  <si>
    <t>708063-4</t>
  </si>
  <si>
    <t>708033-3</t>
  </si>
  <si>
    <t>707997-5</t>
  </si>
  <si>
    <t>NQN - Neuquen</t>
  </si>
  <si>
    <t>ZELLBJFK300016K</t>
  </si>
  <si>
    <t>707996-6</t>
  </si>
  <si>
    <t>ZELLBJFK300010H</t>
  </si>
  <si>
    <t>707995-7</t>
  </si>
  <si>
    <t>ZDBXB8GK1F001HK</t>
  </si>
  <si>
    <t>707994-8</t>
  </si>
  <si>
    <t>ZDBXB8GK1F001DM</t>
  </si>
  <si>
    <t>707985-0</t>
  </si>
  <si>
    <t>ZELLBJEK30001TE</t>
  </si>
  <si>
    <t>707984-1</t>
  </si>
  <si>
    <t>ZDBXB8GK2A0074X</t>
  </si>
  <si>
    <t>707980-5</t>
  </si>
  <si>
    <t>0DZZBJEJB0000HF</t>
  </si>
  <si>
    <t>707843-5</t>
  </si>
  <si>
    <t>707842-6</t>
  </si>
  <si>
    <t>707841-7</t>
  </si>
  <si>
    <t>707840-8</t>
  </si>
  <si>
    <t>707700-1</t>
  </si>
  <si>
    <t>707687-1</t>
  </si>
  <si>
    <t>707686-2</t>
  </si>
  <si>
    <t>707642-8</t>
  </si>
  <si>
    <t>707553-5</t>
  </si>
  <si>
    <t>707318-4</t>
  </si>
  <si>
    <t>707284-8</t>
  </si>
  <si>
    <t>707283-9</t>
  </si>
  <si>
    <t>707282-0</t>
  </si>
  <si>
    <t>707281-1</t>
  </si>
  <si>
    <t>ZDBXBJBF10002CX</t>
  </si>
  <si>
    <t>707280-2</t>
  </si>
  <si>
    <t>707279-6</t>
  </si>
  <si>
    <t>707278-7</t>
  </si>
  <si>
    <t>707277-8</t>
  </si>
  <si>
    <t>707276-9</t>
  </si>
  <si>
    <t>707275-0</t>
  </si>
  <si>
    <t>707274-1</t>
  </si>
  <si>
    <t>707273-2</t>
  </si>
  <si>
    <t>707272-3</t>
  </si>
  <si>
    <t>707271-4</t>
  </si>
  <si>
    <t>707270-5</t>
  </si>
  <si>
    <t>707269-9</t>
  </si>
  <si>
    <t>707268-0</t>
  </si>
  <si>
    <t>707267-1</t>
  </si>
  <si>
    <t>707266-2</t>
  </si>
  <si>
    <t>707265-3</t>
  </si>
  <si>
    <t>707264-4</t>
  </si>
  <si>
    <t>707263-5</t>
  </si>
  <si>
    <t>707262-6</t>
  </si>
  <si>
    <t>707260-8</t>
  </si>
  <si>
    <t>794LCTV</t>
  </si>
  <si>
    <t>707259-2</t>
  </si>
  <si>
    <t>707257-4</t>
  </si>
  <si>
    <t>707256-5</t>
  </si>
  <si>
    <t>707255-6</t>
  </si>
  <si>
    <t>707254-7</t>
  </si>
  <si>
    <t>707253-8</t>
  </si>
  <si>
    <t>707252-9</t>
  </si>
  <si>
    <t>707251-0</t>
  </si>
  <si>
    <t>707250-1</t>
  </si>
  <si>
    <t>707249-5</t>
  </si>
  <si>
    <t>707248-6</t>
  </si>
  <si>
    <t>707247-7</t>
  </si>
  <si>
    <t>707246-8</t>
  </si>
  <si>
    <t>707245-9</t>
  </si>
  <si>
    <t>707244-0</t>
  </si>
  <si>
    <t>707242-2</t>
  </si>
  <si>
    <t>707241-3</t>
  </si>
  <si>
    <t>707240-4</t>
  </si>
  <si>
    <t>707239-8</t>
  </si>
  <si>
    <t>707238-9</t>
  </si>
  <si>
    <t>0ACTBJFJ90000WJ</t>
  </si>
  <si>
    <t>707237-0</t>
  </si>
  <si>
    <t>707235-2</t>
  </si>
  <si>
    <t>707234-3</t>
  </si>
  <si>
    <t>707233-4</t>
  </si>
  <si>
    <t>707232-5</t>
  </si>
  <si>
    <t>707231-6</t>
  </si>
  <si>
    <t>707230-7</t>
  </si>
  <si>
    <t>707228-2</t>
  </si>
  <si>
    <t>707227-3</t>
  </si>
  <si>
    <t>707226-4</t>
  </si>
  <si>
    <t>707224-6</t>
  </si>
  <si>
    <t>707223-7</t>
  </si>
  <si>
    <t>707222-8</t>
  </si>
  <si>
    <t>707221-9</t>
  </si>
  <si>
    <t>707220-0</t>
  </si>
  <si>
    <t>707219-4</t>
  </si>
  <si>
    <t>707173-3</t>
  </si>
  <si>
    <t>706869-6</t>
  </si>
  <si>
    <t>706823-4</t>
  </si>
  <si>
    <t>ZDBXBJCFA0003XR</t>
  </si>
  <si>
    <t>706711-0</t>
  </si>
  <si>
    <t>706410-4</t>
  </si>
  <si>
    <t>791GNBF</t>
  </si>
  <si>
    <t>706369-1</t>
  </si>
  <si>
    <t>706284-1</t>
  </si>
  <si>
    <t>ZDBXB8GK2A00GBA</t>
  </si>
  <si>
    <t>706128-6</t>
  </si>
  <si>
    <r>
      <t> </t>
    </r>
    <r>
      <rPr>
        <b/>
        <sz val="8"/>
        <color rgb="FF333333"/>
        <rFont val="Arial"/>
        <family val="2"/>
      </rPr>
      <t>Tte. Candelaria 317</t>
    </r>
  </si>
  <si>
    <t>https://www.google.com/maps/dir/La+Plata+487,+Gral.+Roca,+R%C3%ADo+Negro/Tte.+Candelaria+317,+Zapala,+Neuqu%C3%A9n/La+Plata+487,+Gral.+Roca,+R%C3%ADo+Negro/@-38.9719494,-69.9294652,8z/data=!3m1!4b1!4m20!4m19!1m5!1m1!1s0x960a02dacab51a1b:0x7e03ff715ff2b964!2m2!1d-67.5577831!2d-39.027362!1m5!1m1!1s0x960d9fe552a0911d:0x88d115974335e00d!2m2!1d-70.0623666!2d-38.9029697!1m5!1m1!1s0x960a02dacab51a1b:0x7e03ff715ff2b964!2m2!1d-67.5577831!2d-39.027362!3e0</t>
  </si>
  <si>
    <t>Juan M. de Rosas S/N</t>
  </si>
  <si>
    <r>
      <t>CONCARAN</t>
    </r>
    <r>
      <rPr>
        <sz val="8"/>
        <color rgb="FF333333"/>
        <rFont val="Arial"/>
        <family val="2"/>
      </rPr>
      <t> </t>
    </r>
  </si>
  <si>
    <t xml:space="preserve">Jaspe 1224 </t>
  </si>
  <si>
    <t>https://www.google.com/maps/dir/Jaspe,+Merlo,+San+Luis/Concaran,+San+Luis/Jaspe,+Merlo,+San+Luis/@-32.4562014,-65.263717,11z/data=!3m1!4b1!4m20!4m19!1m5!1m1!1s0x95d2e3f836ca419b:0x34228e8fe976573f!2m2!1d-65.0032133!2d-32.360669!1m5!1m1!1s0x95d3044abdfd8e73:0x543275123c171790!2m2!1d-65.2440415!2d-32.5594627!1m5!1m1!1s0x95d2e3f836ca419b:0x34228e8fe976573f!2m2!1d-65.0032133!2d-32.360669!3e0</t>
  </si>
  <si>
    <t>714496-9</t>
  </si>
  <si>
    <t>ZDBXBJCH20010TR</t>
  </si>
  <si>
    <t>714495-0</t>
  </si>
  <si>
    <t>ZDBXBJCH200034B</t>
  </si>
  <si>
    <t>714493-2</t>
  </si>
  <si>
    <t>076UBJFH20007AV</t>
  </si>
  <si>
    <t>714491-4</t>
  </si>
  <si>
    <t>076UBJFH20003YK</t>
  </si>
  <si>
    <t>714317-3</t>
  </si>
  <si>
    <t>ZDBXB8GK7A00GWK</t>
  </si>
  <si>
    <t>714176-8</t>
  </si>
  <si>
    <t>ZDBXB8GK1F00FAJ</t>
  </si>
  <si>
    <t>714175-9</t>
  </si>
  <si>
    <t>ZDBXB8GK2A00D9D</t>
  </si>
  <si>
    <t>714005-1</t>
  </si>
  <si>
    <t>713914-3</t>
  </si>
  <si>
    <t>713795-0</t>
  </si>
  <si>
    <t>ZDBXB8GK1F00FLE</t>
  </si>
  <si>
    <t>713575-8</t>
  </si>
  <si>
    <t>TANDIL</t>
  </si>
  <si>
    <t>ZDBXB8GK1F00E5F</t>
  </si>
  <si>
    <t>713541-1</t>
  </si>
  <si>
    <t>713514-7</t>
  </si>
  <si>
    <t>Hotel Ciudad NQN</t>
  </si>
  <si>
    <t>076UBJFH10008FR</t>
  </si>
  <si>
    <t>713420-9</t>
  </si>
  <si>
    <t>713349-5</t>
  </si>
  <si>
    <t>713310-3</t>
  </si>
  <si>
    <t>MXBCJDP050</t>
  </si>
  <si>
    <t>713299-1</t>
  </si>
  <si>
    <t>Tandil</t>
  </si>
  <si>
    <t>ZDBXBJEJ90000LL</t>
  </si>
  <si>
    <t>713095-7</t>
  </si>
  <si>
    <t>713094-8</t>
  </si>
  <si>
    <t>713055-9</t>
  </si>
  <si>
    <t>713053-1</t>
  </si>
  <si>
    <t>713038-2</t>
  </si>
  <si>
    <t>Sgo.del Estero 44-Neuquen</t>
  </si>
  <si>
    <t>712967-8</t>
  </si>
  <si>
    <t>ZDBXB8GK3F0090K</t>
  </si>
  <si>
    <t>712920-7</t>
  </si>
  <si>
    <t>712798-0</t>
  </si>
  <si>
    <t>712792-6</t>
  </si>
  <si>
    <t>ZDBXBJCH2001AAY</t>
  </si>
  <si>
    <t>712754-6</t>
  </si>
  <si>
    <t>712696-3</t>
  </si>
  <si>
    <t>712690-9</t>
  </si>
  <si>
    <t>712672-3</t>
  </si>
  <si>
    <t>712394-8</t>
  </si>
  <si>
    <t>712293-0</t>
  </si>
  <si>
    <t>712292-1</t>
  </si>
  <si>
    <t>712291-2</t>
  </si>
  <si>
    <t>712290-3</t>
  </si>
  <si>
    <t>712289-7</t>
  </si>
  <si>
    <t>712288-8</t>
  </si>
  <si>
    <t>712287-9</t>
  </si>
  <si>
    <t>712286-0</t>
  </si>
  <si>
    <t>712285-1</t>
  </si>
  <si>
    <t>712284-2</t>
  </si>
  <si>
    <t>712283-3</t>
  </si>
  <si>
    <t>07QWB9UG3A0026J</t>
  </si>
  <si>
    <t>712282-4</t>
  </si>
  <si>
    <t>712262-0</t>
  </si>
  <si>
    <t>712133-9</t>
  </si>
  <si>
    <t>712112-6</t>
  </si>
  <si>
    <t>712106-5</t>
  </si>
  <si>
    <t>712104-7</t>
  </si>
  <si>
    <t>712082-6</t>
  </si>
  <si>
    <t>711941-3</t>
  </si>
  <si>
    <t>Delegacion Tandil</t>
  </si>
  <si>
    <t>ZELLBJEJ500030N</t>
  </si>
  <si>
    <t>711940-4</t>
  </si>
  <si>
    <t>711939-8</t>
  </si>
  <si>
    <t>711938-9</t>
  </si>
  <si>
    <t>711937-0</t>
  </si>
  <si>
    <t>711936-1</t>
  </si>
  <si>
    <t>711935-2</t>
  </si>
  <si>
    <t>711934-3</t>
  </si>
  <si>
    <t>711933-4</t>
  </si>
  <si>
    <t>711932-5</t>
  </si>
  <si>
    <t>711924-6</t>
  </si>
  <si>
    <t>ZELLBJEJ500021B</t>
  </si>
  <si>
    <t>711921-9</t>
  </si>
  <si>
    <t>División Sur - Tandil</t>
  </si>
  <si>
    <t>711920-0</t>
  </si>
  <si>
    <t>0ACTBJFH90002LB</t>
  </si>
  <si>
    <t>711919-4</t>
  </si>
  <si>
    <t>ZELLBJEJ500010W</t>
  </si>
  <si>
    <t>711918-5</t>
  </si>
  <si>
    <t>ZDBXBJFJ900050R</t>
  </si>
  <si>
    <t>711917-6</t>
  </si>
  <si>
    <t>ZDBXBJCH2001JEB</t>
  </si>
  <si>
    <t>711916-7</t>
  </si>
  <si>
    <t>ZDBXBJCH2000SVL</t>
  </si>
  <si>
    <t>711913-0</t>
  </si>
  <si>
    <t>ZDBXB8GJ7A004JV</t>
  </si>
  <si>
    <t>711912-1</t>
  </si>
  <si>
    <t>0ACTBJFHB00020X</t>
  </si>
  <si>
    <t>711911-2</t>
  </si>
  <si>
    <t>Sucursal Tandil</t>
  </si>
  <si>
    <t>ZDBXBJCH2000L1E</t>
  </si>
  <si>
    <t>711910-3</t>
  </si>
  <si>
    <t>8W91B1BZ700170Z</t>
  </si>
  <si>
    <t>711909-7</t>
  </si>
  <si>
    <t>ZDBXBJCH2001B2N</t>
  </si>
  <si>
    <t>711908-8</t>
  </si>
  <si>
    <t>711907-9</t>
  </si>
  <si>
    <t>795BBKD</t>
  </si>
  <si>
    <t>711906-0</t>
  </si>
  <si>
    <t>ZDBXBJEJ90002HB</t>
  </si>
  <si>
    <t>711905-1</t>
  </si>
  <si>
    <t>ZDBXBJEJ900026J</t>
  </si>
  <si>
    <t>711904-2</t>
  </si>
  <si>
    <t>711903-3</t>
  </si>
  <si>
    <t>0BLQBJPJC00001W</t>
  </si>
  <si>
    <t>711902-4</t>
  </si>
  <si>
    <t>136 - Tandil</t>
  </si>
  <si>
    <t>076UBJFJA0003AY</t>
  </si>
  <si>
    <t>711901-5</t>
  </si>
  <si>
    <t>711899-1</t>
  </si>
  <si>
    <t>711898-2</t>
  </si>
  <si>
    <t>711897-3</t>
  </si>
  <si>
    <t>711896-4</t>
  </si>
  <si>
    <t>711888-5</t>
  </si>
  <si>
    <t>711887-6</t>
  </si>
  <si>
    <t>711886-7</t>
  </si>
  <si>
    <t>711885-8</t>
  </si>
  <si>
    <t>711850-2</t>
  </si>
  <si>
    <t>076UBJFH20007XB</t>
  </si>
  <si>
    <t>711826-5</t>
  </si>
  <si>
    <t>711686-9</t>
  </si>
  <si>
    <t>711673-5</t>
  </si>
  <si>
    <t>711672-6</t>
  </si>
  <si>
    <t>711631-9</t>
  </si>
  <si>
    <t>711608-1</t>
  </si>
  <si>
    <t>0ACTBJFH900024H</t>
  </si>
  <si>
    <t>711582-4</t>
  </si>
  <si>
    <t>ESSENTIAL</t>
  </si>
  <si>
    <t>S21 - DASH TANDIL 1</t>
  </si>
  <si>
    <t>79G4MFH</t>
  </si>
  <si>
    <t>711477-3</t>
  </si>
  <si>
    <t>711468-5</t>
  </si>
  <si>
    <t>711451-5</t>
  </si>
  <si>
    <t>711436-6</t>
  </si>
  <si>
    <t>711413-5</t>
  </si>
  <si>
    <t>711305-7</t>
  </si>
  <si>
    <t>076UBJFG80003HL</t>
  </si>
  <si>
    <t>710779-1</t>
  </si>
  <si>
    <t>Cartocor</t>
  </si>
  <si>
    <t>Oficina Neuquén (Ventas)</t>
  </si>
  <si>
    <t>MXBC17QG6W</t>
  </si>
  <si>
    <t>710778-2</t>
  </si>
  <si>
    <t>BRBSPDM0PJ</t>
  </si>
  <si>
    <t>710544-7</t>
  </si>
  <si>
    <t>710000-8</t>
  </si>
  <si>
    <t>709998-8</t>
  </si>
  <si>
    <t>709996-0</t>
  </si>
  <si>
    <t>705876-9</t>
  </si>
  <si>
    <t>717538-5</t>
  </si>
  <si>
    <t>717533-0</t>
  </si>
  <si>
    <t>717116-7</t>
  </si>
  <si>
    <t>717113-0</t>
  </si>
  <si>
    <t>Z8PMB3BC600620P</t>
  </si>
  <si>
    <t>717109-7</t>
  </si>
  <si>
    <t>S22 - DASH TANDIL 2</t>
  </si>
  <si>
    <t>Z8PMB3BC601580D</t>
  </si>
  <si>
    <t>717108-8</t>
  </si>
  <si>
    <t>Z8PMB3CC600102E</t>
  </si>
  <si>
    <t>716908-3</t>
  </si>
  <si>
    <t>716903-8</t>
  </si>
  <si>
    <t>716861-3</t>
  </si>
  <si>
    <t>8W91B1ASC00017W</t>
  </si>
  <si>
    <t>716607-7</t>
  </si>
  <si>
    <t>716571-3</t>
  </si>
  <si>
    <t>716355-7</t>
  </si>
  <si>
    <t>716353-9</t>
  </si>
  <si>
    <t>716303-4</t>
  </si>
  <si>
    <t>716288-6</t>
  </si>
  <si>
    <t>716104-5</t>
  </si>
  <si>
    <t>715850-0</t>
  </si>
  <si>
    <t>Delegacion ISSN Picun Leufu</t>
  </si>
  <si>
    <t>ZELLBJEJA0000LB</t>
  </si>
  <si>
    <t>715846-7</t>
  </si>
  <si>
    <t>Central Puerto</t>
  </si>
  <si>
    <t>HPDA (base Piedra del Águila)</t>
  </si>
  <si>
    <t>Z831BJEJ90000FB</t>
  </si>
  <si>
    <t>715845-8</t>
  </si>
  <si>
    <t>CNC1M1Q06M</t>
  </si>
  <si>
    <t>715844-9</t>
  </si>
  <si>
    <t>0ACTBJFK80001TW</t>
  </si>
  <si>
    <t>715843-0</t>
  </si>
  <si>
    <t>0ACTBJFK800004Y</t>
  </si>
  <si>
    <t>715688-5</t>
  </si>
  <si>
    <t>715598-3</t>
  </si>
  <si>
    <t>715392-1</t>
  </si>
  <si>
    <t>ZDBXBJCH2001FDP</t>
  </si>
  <si>
    <t>715391-2</t>
  </si>
  <si>
    <t>076UBJFJA0007SD</t>
  </si>
  <si>
    <t>715390-3</t>
  </si>
  <si>
    <t>076UBJFJA00062M</t>
  </si>
  <si>
    <t>715389-7</t>
  </si>
  <si>
    <t>076UBJFH10006KX</t>
  </si>
  <si>
    <t>715388-8</t>
  </si>
  <si>
    <t>715376-3</t>
  </si>
  <si>
    <t>715139-4</t>
  </si>
  <si>
    <t>715101-1</t>
  </si>
  <si>
    <t>715039-5</t>
  </si>
  <si>
    <t>65 - Añelo</t>
  </si>
  <si>
    <t>CNC1M5907D</t>
  </si>
  <si>
    <t>715002-1</t>
  </si>
  <si>
    <t>ZDBXBJCH2000KAX</t>
  </si>
  <si>
    <t>714987-6</t>
  </si>
  <si>
    <t>714976-0</t>
  </si>
  <si>
    <t>076UBJFJA00015T</t>
  </si>
  <si>
    <t>714975-1</t>
  </si>
  <si>
    <t>076UBJFG80000HR</t>
  </si>
  <si>
    <t>714960-9</t>
  </si>
  <si>
    <t>714959-3</t>
  </si>
  <si>
    <t>714958-4</t>
  </si>
  <si>
    <t>714955-7</t>
  </si>
  <si>
    <t>714908-9</t>
  </si>
  <si>
    <t>ZDBXBJCFA0003BR</t>
  </si>
  <si>
    <t>714907-0</t>
  </si>
  <si>
    <t>714906-1</t>
  </si>
  <si>
    <t>714905-2</t>
  </si>
  <si>
    <t>ZDBXBJCFA0002QA</t>
  </si>
  <si>
    <t>714900-7</t>
  </si>
  <si>
    <t>714899-2</t>
  </si>
  <si>
    <t>714898-3</t>
  </si>
  <si>
    <t>714897-4</t>
  </si>
  <si>
    <t>714894-7</t>
  </si>
  <si>
    <t>714893-8</t>
  </si>
  <si>
    <t>714892-9</t>
  </si>
  <si>
    <t>714891-0</t>
  </si>
  <si>
    <t>714890-1</t>
  </si>
  <si>
    <t>714889-5</t>
  </si>
  <si>
    <t>714888-6</t>
  </si>
  <si>
    <t>714887-7</t>
  </si>
  <si>
    <t>714886-8</t>
  </si>
  <si>
    <t>714884-0</t>
  </si>
  <si>
    <t>714883-1</t>
  </si>
  <si>
    <t>714882-2</t>
  </si>
  <si>
    <t>714879-8</t>
  </si>
  <si>
    <t>714878-9</t>
  </si>
  <si>
    <t>714877-0</t>
  </si>
  <si>
    <t>ZDBXBJBF10006HD</t>
  </si>
  <si>
    <t>714875-2</t>
  </si>
  <si>
    <t>CI NEUQUEN</t>
  </si>
  <si>
    <t>714874-3</t>
  </si>
  <si>
    <t>714873-4</t>
  </si>
  <si>
    <t>714872-5</t>
  </si>
  <si>
    <t>714871-6</t>
  </si>
  <si>
    <t>714869-1</t>
  </si>
  <si>
    <t>714867-3</t>
  </si>
  <si>
    <t>714866-4</t>
  </si>
  <si>
    <t>714865-5</t>
  </si>
  <si>
    <t>714864-6</t>
  </si>
  <si>
    <t>CNB2N2WY7G</t>
  </si>
  <si>
    <t>714863-7</t>
  </si>
  <si>
    <t>CNB2N2WY7F</t>
  </si>
  <si>
    <t>714862-8</t>
  </si>
  <si>
    <t>714861-9</t>
  </si>
  <si>
    <t>ZDBXBJFM6000A9F</t>
  </si>
  <si>
    <t>714860-0</t>
  </si>
  <si>
    <t>093 - Neuquen</t>
  </si>
  <si>
    <t>076UBJFJA00036B</t>
  </si>
  <si>
    <t>714859-4</t>
  </si>
  <si>
    <t>076UBJFJA0002XD</t>
  </si>
  <si>
    <t>714857-6</t>
  </si>
  <si>
    <t>714856-7</t>
  </si>
  <si>
    <t>714855-8</t>
  </si>
  <si>
    <t>ZDBXB8GK7A00HKX</t>
  </si>
  <si>
    <t>714854-9</t>
  </si>
  <si>
    <t>714853-0</t>
  </si>
  <si>
    <t>ZDBXB8GK5F0007D</t>
  </si>
  <si>
    <t>714852-1</t>
  </si>
  <si>
    <t>714851-2</t>
  </si>
  <si>
    <t>714850-3</t>
  </si>
  <si>
    <t>714849-7</t>
  </si>
  <si>
    <t>ZDBXB8GK2A00CTH</t>
  </si>
  <si>
    <t>714848-8</t>
  </si>
  <si>
    <t>ZDBXB8GK1F00FMK</t>
  </si>
  <si>
    <t>714847-9</t>
  </si>
  <si>
    <t>714846-0</t>
  </si>
  <si>
    <t>ZDBXB8GK1F00FHM</t>
  </si>
  <si>
    <t>714845-1</t>
  </si>
  <si>
    <t>ZDBXB8GK1F00FGY</t>
  </si>
  <si>
    <t>714844-2</t>
  </si>
  <si>
    <t>ZDBXB8GK1F00F8F</t>
  </si>
  <si>
    <t>714843-3</t>
  </si>
  <si>
    <t>ZDBXB8GK1F00F6X</t>
  </si>
  <si>
    <t>714842-4</t>
  </si>
  <si>
    <t>714841-5</t>
  </si>
  <si>
    <t>ZDBXB8GK1F00F3H</t>
  </si>
  <si>
    <t>714840-6</t>
  </si>
  <si>
    <t>714839-0</t>
  </si>
  <si>
    <t>ZDBXB8GK1F00EQF</t>
  </si>
  <si>
    <t>714838-1</t>
  </si>
  <si>
    <t>MXBC16NG9S</t>
  </si>
  <si>
    <t>714837-2</t>
  </si>
  <si>
    <t>MXBC16EG9S</t>
  </si>
  <si>
    <t>714836-3</t>
  </si>
  <si>
    <t>714835-4</t>
  </si>
  <si>
    <t>ZDBXBJFM6000D6V</t>
  </si>
  <si>
    <t>714834-5</t>
  </si>
  <si>
    <t>714833-6</t>
  </si>
  <si>
    <t>714830-9</t>
  </si>
  <si>
    <t>714829-3</t>
  </si>
  <si>
    <t>714828-4</t>
  </si>
  <si>
    <t>714827-5</t>
  </si>
  <si>
    <t>714823-9</t>
  </si>
  <si>
    <t>714822-0</t>
  </si>
  <si>
    <t>714821-1</t>
  </si>
  <si>
    <t>714820-2</t>
  </si>
  <si>
    <t>714819-6</t>
  </si>
  <si>
    <t>714818-7</t>
  </si>
  <si>
    <t>714816-9</t>
  </si>
  <si>
    <t>714814-1</t>
  </si>
  <si>
    <t>714812-3</t>
  </si>
  <si>
    <t>714811-4</t>
  </si>
  <si>
    <t>714810-5</t>
  </si>
  <si>
    <t>714809-9</t>
  </si>
  <si>
    <t>714808-0</t>
  </si>
  <si>
    <t>714807-1</t>
  </si>
  <si>
    <t>714500-1</t>
  </si>
  <si>
    <t>375 - BAJO DEL NEUQUEN</t>
  </si>
  <si>
    <t>ZDBXBJCH1000HSF</t>
  </si>
  <si>
    <t>714498-7</t>
  </si>
  <si>
    <t>714497-8</t>
  </si>
  <si>
    <t>714494-1</t>
  </si>
  <si>
    <t>ZDBXBJCH200029P</t>
  </si>
  <si>
    <t>714488-0</t>
  </si>
  <si>
    <t>714420-6</t>
  </si>
  <si>
    <t>0ACTBJFK2000BEV</t>
  </si>
  <si>
    <t>714311-9</t>
  </si>
  <si>
    <t>ZDBXB8GK1F00EXB</t>
  </si>
  <si>
    <t>714116-6</t>
  </si>
  <si>
    <t>714110-2</t>
  </si>
  <si>
    <t>714027-3</t>
  </si>
  <si>
    <t>713925-9</t>
  </si>
  <si>
    <t>713862-1</t>
  </si>
  <si>
    <t>713813-5</t>
  </si>
  <si>
    <t>713796-9</t>
  </si>
  <si>
    <t>713571-2</t>
  </si>
  <si>
    <t>713411-1</t>
  </si>
  <si>
    <t>ZDBXBJCH100052E</t>
  </si>
  <si>
    <t>713385-7</t>
  </si>
  <si>
    <t>Tecnologia E Informacion</t>
  </si>
  <si>
    <t>PIEDRA DEL AGUILA</t>
  </si>
  <si>
    <t>https://www.google.com/maps/dir/La+Plata+487</t>
  </si>
  <si>
    <t>+R%C3%ADo+Negro/Hidroelectrica+Piedra+Del+Aguila+S.a.</t>
  </si>
  <si>
    <t>+Neuqu%C3%A9n/La+Plata+487</t>
  </si>
  <si>
    <t>+R%C3%ADo+Negro/@-39.4752161</t>
  </si>
  <si>
    <t>8z/data=!3m1!4b1!4m20!4m19!1m5!1m1!1s0x960a02dacab51a1b:0x7e03ff715ff2b964!2m2!1d-67.5577831!2d-39.027362!1m5!1m1!1s0x960e364aaef0ef49:0x2d9d65fc951fb003!2m2!1d-70.0746595!2d-40.0505889!1m5!1m1!1s0x960a02dacab51a1b:0x7e03ff715ff2b964!2m2!1d-67.5577831!2d-39.027362!3e0</t>
  </si>
  <si>
    <t>Planta de Hidroeléctrica Piedra del Águila 25 km al oeste del pueblo de Piedra del Águila</t>
  </si>
  <si>
    <t>RUTA PROVINCIAL. N* 17 KM 5.2</t>
  </si>
  <si>
    <t>AÑELO</t>
  </si>
  <si>
    <t>+A%C3%B1elo</t>
  </si>
  <si>
    <t>+Rinc%C3%B3n+de+los+Sauces</t>
  </si>
  <si>
    <t>+Neuqu%C3%A9n/Diarco</t>
  </si>
  <si>
    <t>+Neuqu%C3%A9n/Jos%C3%A9+de+San+Mart%C3%ADn+1118</t>
  </si>
  <si>
    <t>+Neuqu%C3%A9n/@-37.8683714</t>
  </si>
  <si>
    <t>9z/data=!3m1!4b1!4m20!4m19!1m5!1m1!1s0x96737ff6066d8d9d:0xff8f8129e5dd835f!2m2!1d-68.9240104!2d-37.3910693!1m5!1m1!1s0x960b6150d2ff9177:0x2d23931215498f3a!2m2!1d-68.8325908!2d-38.3541378!1m5!1m1!1s0x9673801fca0499bd:0xb8425b43e57df109!2m2!1d-68.927522!2d-37.3902452!3e0</t>
  </si>
  <si>
    <t>Av. 12 de Julio 269</t>
  </si>
  <si>
    <t>+R%C3%ADo+Negro/Av.+12+de+Julio+269</t>
  </si>
  <si>
    <t>+R%C3%ADo+Negro/@-38.97195</t>
  </si>
  <si>
    <t>8z/data=!3m1!4b1!4m20!4m19!1m5!1m1!1s0x960a02dacab51a1b:0x7e03ff715ff2b964!2m2!1d-67.5577831!2d-39.027362!1m5!1m1!1s0x960d9fe0b1b2bf4f:0x863e26eb0dd6554a!2m2!1d-70.0732537!2d-38.9003045!1m5!1m1!1s0x960a02dacab51a1b:0x7e03ff715ff2b964!2m2!1d-67.5577831!2d-39.027362!3e0</t>
  </si>
  <si>
    <t>Se ponen KMS a OCA Zapala ya que se aprovecho el viaje a Cutral Co para hacer los preventivos en dicha localidad</t>
  </si>
  <si>
    <t>aprobado por AO</t>
  </si>
  <si>
    <t>720826-7</t>
  </si>
  <si>
    <t>720643-6</t>
  </si>
  <si>
    <t>720642-7</t>
  </si>
  <si>
    <t>720618-0</t>
  </si>
  <si>
    <t>720475-7</t>
  </si>
  <si>
    <t>8W91B1BBA00040P</t>
  </si>
  <si>
    <t>720078-8</t>
  </si>
  <si>
    <t>719995-0</t>
  </si>
  <si>
    <t>719904-8</t>
  </si>
  <si>
    <t>719903-9</t>
  </si>
  <si>
    <t>719897-9</t>
  </si>
  <si>
    <t>719814-6</t>
  </si>
  <si>
    <t>719798-9</t>
  </si>
  <si>
    <t>719755-4</t>
  </si>
  <si>
    <t>719752-7</t>
  </si>
  <si>
    <t>719749-3</t>
  </si>
  <si>
    <t>719525-5</t>
  </si>
  <si>
    <t>Z8PMB3BC600637E</t>
  </si>
  <si>
    <t>719382-2</t>
  </si>
  <si>
    <t>Tandil - Quintana</t>
  </si>
  <si>
    <t>8W91B1CBA00157D</t>
  </si>
  <si>
    <t>719351-2</t>
  </si>
  <si>
    <t>719206-3</t>
  </si>
  <si>
    <t>719201-8</t>
  </si>
  <si>
    <t>719046-3</t>
  </si>
  <si>
    <t>718799-1</t>
  </si>
  <si>
    <t>718784-9</t>
  </si>
  <si>
    <t>718783-0</t>
  </si>
  <si>
    <t>718782-1</t>
  </si>
  <si>
    <t>718781-2</t>
  </si>
  <si>
    <t>718743-2</t>
  </si>
  <si>
    <t>114 - TANDIL</t>
  </si>
  <si>
    <t>ZDBXBJAH200040W</t>
  </si>
  <si>
    <t>718742-3</t>
  </si>
  <si>
    <t>076UBJFH200040J</t>
  </si>
  <si>
    <t>718741-4</t>
  </si>
  <si>
    <t>076UBJFH20003PW</t>
  </si>
  <si>
    <t>718627-5</t>
  </si>
  <si>
    <t>7463369902P8N</t>
  </si>
  <si>
    <t>718626-6</t>
  </si>
  <si>
    <t>7463369902PBT</t>
  </si>
  <si>
    <t>718625-7</t>
  </si>
  <si>
    <t>7463369902P8V</t>
  </si>
  <si>
    <t>718399-5</t>
  </si>
  <si>
    <t>Chubb</t>
  </si>
  <si>
    <t>ZDBXB8GK1F00KLF</t>
  </si>
  <si>
    <t>718390-4</t>
  </si>
  <si>
    <t>HPDA (base Neuquen)</t>
  </si>
  <si>
    <t>ZDBXB8GK1F00MXV</t>
  </si>
  <si>
    <t>718389-8</t>
  </si>
  <si>
    <t>0ACTBJFK80002LE</t>
  </si>
  <si>
    <t>718271-0</t>
  </si>
  <si>
    <t>718266-8</t>
  </si>
  <si>
    <t>718229-7</t>
  </si>
  <si>
    <t>718226-0</t>
  </si>
  <si>
    <t>718184-5</t>
  </si>
  <si>
    <t>718165-0</t>
  </si>
  <si>
    <t>718162-3</t>
  </si>
  <si>
    <t>718157-1</t>
  </si>
  <si>
    <t>718152-6</t>
  </si>
  <si>
    <t>718149-2</t>
  </si>
  <si>
    <t>718147-4</t>
  </si>
  <si>
    <t>718130-4</t>
  </si>
  <si>
    <t>718123-4</t>
  </si>
  <si>
    <t>718001-3</t>
  </si>
  <si>
    <t>718000-4</t>
  </si>
  <si>
    <t>717999-2</t>
  </si>
  <si>
    <t>717998-3</t>
  </si>
  <si>
    <t>717996-5</t>
  </si>
  <si>
    <t>717995-6</t>
  </si>
  <si>
    <t>717994-7</t>
  </si>
  <si>
    <t>717993-8</t>
  </si>
  <si>
    <t>717992-9</t>
  </si>
  <si>
    <t>717991-0</t>
  </si>
  <si>
    <t>ZDBXBJFM6000RRW</t>
  </si>
  <si>
    <t>717990-1</t>
  </si>
  <si>
    <t>ZDBXBJFM6000QLV</t>
  </si>
  <si>
    <t>717989-5</t>
  </si>
  <si>
    <t>717984-0</t>
  </si>
  <si>
    <t>0ACTBJFJB0001QV</t>
  </si>
  <si>
    <t>717983-1</t>
  </si>
  <si>
    <t>717982-2</t>
  </si>
  <si>
    <t>8W91B1AZ200011K</t>
  </si>
  <si>
    <t>717981-3</t>
  </si>
  <si>
    <t>Western Union</t>
  </si>
  <si>
    <t>Regional Patagonia - Neuquén</t>
  </si>
  <si>
    <t>ZELLBJFJA00026P</t>
  </si>
  <si>
    <t>717976-1</t>
  </si>
  <si>
    <t>ZDBXB8GK2A001PA</t>
  </si>
  <si>
    <t>717975-2</t>
  </si>
  <si>
    <t>ZDBXB8GK1F00BCW</t>
  </si>
  <si>
    <t>717974-3</t>
  </si>
  <si>
    <t>717972-5</t>
  </si>
  <si>
    <t>717966-4</t>
  </si>
  <si>
    <t>717936-3</t>
  </si>
  <si>
    <t>717935-4</t>
  </si>
  <si>
    <t>717934-5</t>
  </si>
  <si>
    <t>717933-6</t>
  </si>
  <si>
    <t>717932-7</t>
  </si>
  <si>
    <t>717928-4</t>
  </si>
  <si>
    <t>717927-5</t>
  </si>
  <si>
    <t>717925-7</t>
  </si>
  <si>
    <t>717924-8</t>
  </si>
  <si>
    <t>717923-9</t>
  </si>
  <si>
    <t>717915-0</t>
  </si>
  <si>
    <t>ZELLBJEJA0001NA</t>
  </si>
  <si>
    <t>717914-1</t>
  </si>
  <si>
    <t>717912-3</t>
  </si>
  <si>
    <t>717910-5</t>
  </si>
  <si>
    <t>717908-0</t>
  </si>
  <si>
    <t>ZDBXBJCH30009QL</t>
  </si>
  <si>
    <t>717907-1</t>
  </si>
  <si>
    <t>717906-2</t>
  </si>
  <si>
    <t>717905-3</t>
  </si>
  <si>
    <t>717904-4</t>
  </si>
  <si>
    <t>717903-5</t>
  </si>
  <si>
    <t>717902-6</t>
  </si>
  <si>
    <t>717901-7</t>
  </si>
  <si>
    <t>717894-8</t>
  </si>
  <si>
    <t>717892-0</t>
  </si>
  <si>
    <t>717891-1</t>
  </si>
  <si>
    <t>717890-2</t>
  </si>
  <si>
    <t>717889-6</t>
  </si>
  <si>
    <t>717888-7</t>
  </si>
  <si>
    <t>717886-9</t>
  </si>
  <si>
    <t>717883-2</t>
  </si>
  <si>
    <t>Sucursal Bariloche Oficina</t>
  </si>
  <si>
    <t>717882-3</t>
  </si>
  <si>
    <t>717879-9</t>
  </si>
  <si>
    <t>717878-0</t>
  </si>
  <si>
    <t>717876-2</t>
  </si>
  <si>
    <t>717874-4</t>
  </si>
  <si>
    <t>717862-9</t>
  </si>
  <si>
    <t>717861-0</t>
  </si>
  <si>
    <t>717858-6</t>
  </si>
  <si>
    <t>717854-0</t>
  </si>
  <si>
    <t>717850-4</t>
  </si>
  <si>
    <t>717849-8</t>
  </si>
  <si>
    <t>717848-9</t>
  </si>
  <si>
    <t>717846-1</t>
  </si>
  <si>
    <t>7902V70</t>
  </si>
  <si>
    <t>717845-2</t>
  </si>
  <si>
    <t>0ACTBJFJ90001TH</t>
  </si>
  <si>
    <t>717844-3</t>
  </si>
  <si>
    <t>717842-5</t>
  </si>
  <si>
    <t>717840-7</t>
  </si>
  <si>
    <t>717839-1</t>
  </si>
  <si>
    <t>717838-2</t>
  </si>
  <si>
    <t>PPN - Paseo Patagonia Neuquen (145)</t>
  </si>
  <si>
    <t>ZDBXB8GK2A0018V</t>
  </si>
  <si>
    <t>717837-3</t>
  </si>
  <si>
    <t>PON - Portal Neuquen (71)</t>
  </si>
  <si>
    <t>ZDBXBJCH2000ATD</t>
  </si>
  <si>
    <t>717797-6</t>
  </si>
  <si>
    <t>717796-7</t>
  </si>
  <si>
    <t>717534-9</t>
  </si>
  <si>
    <t>717456-2</t>
  </si>
  <si>
    <t>076UBJFH20003ZA</t>
  </si>
  <si>
    <t>717003-4</t>
  </si>
  <si>
    <t>716985-2</t>
  </si>
  <si>
    <t>716954-2</t>
  </si>
  <si>
    <t>716880-8</t>
  </si>
  <si>
    <t>716698-9</t>
  </si>
  <si>
    <t>google.com/maps/dir/La+Plata+487,+Gral.+Roca,+Río+Negro/Diarco,+Añelo,+Neuquén/La+Plata+487,+Gral.+Roca,+Río+Negro/@-38.6972392,-68.7526411,9z/data=!3m1!4b1!4m20!4m19!1m5!1m1!1s0x960a02dacab51a1b:0x7e03ff715ff2b964!2m2!1d-67.5577831!2d-39.027362!1m5!1m1!1s0x960b6150d2ff9177:0x2d23931215498f3a!2m2!1d-68.8325908!2d-38.3541378!1m5!1m1!1s0x960a02dacab51a1b:0x7e03ff715ff2b964!2m2!1d-67.5577831!2d-39.027362!3e0</t>
  </si>
  <si>
    <t>723374-0</t>
  </si>
  <si>
    <t>723216-7</t>
  </si>
  <si>
    <t>722937-6</t>
  </si>
  <si>
    <t>ZDBXBJAH20003KP</t>
  </si>
  <si>
    <t>722744-8</t>
  </si>
  <si>
    <t>722408-9</t>
  </si>
  <si>
    <t>Soledad Suarez</t>
  </si>
  <si>
    <t>PF31J9RT</t>
  </si>
  <si>
    <t>722334-5</t>
  </si>
  <si>
    <t>722247-0</t>
  </si>
  <si>
    <t>722069-4</t>
  </si>
  <si>
    <t>722051-5</t>
  </si>
  <si>
    <t>722031-1</t>
  </si>
  <si>
    <t>Delegacion ISSN Villa El Chocon</t>
  </si>
  <si>
    <t>ZELLBJEJA00004X</t>
  </si>
  <si>
    <t>721996-2</t>
  </si>
  <si>
    <t>721995-3</t>
  </si>
  <si>
    <t>721958-2</t>
  </si>
  <si>
    <t>721783-0</t>
  </si>
  <si>
    <t>721620-2</t>
  </si>
  <si>
    <t>721468-4</t>
  </si>
  <si>
    <t>721128-9</t>
  </si>
  <si>
    <t>721068-8</t>
  </si>
  <si>
    <t>720966-4</t>
  </si>
  <si>
    <t>720956-7</t>
  </si>
  <si>
    <t>720912-3</t>
  </si>
  <si>
    <t>720911-4</t>
  </si>
  <si>
    <t>720910-5</t>
  </si>
  <si>
    <t>720909-9</t>
  </si>
  <si>
    <t>720908-0</t>
  </si>
  <si>
    <t>ZDBXBJF10005YY</t>
  </si>
  <si>
    <t>720907-1</t>
  </si>
  <si>
    <t>720906-2</t>
  </si>
  <si>
    <t>720905-3</t>
  </si>
  <si>
    <t>720904-4</t>
  </si>
  <si>
    <t>720903-5</t>
  </si>
  <si>
    <t>720897-5</t>
  </si>
  <si>
    <t>720896-6</t>
  </si>
  <si>
    <t>720895-7</t>
  </si>
  <si>
    <t>720894-8</t>
  </si>
  <si>
    <t>720893-9</t>
  </si>
  <si>
    <t>720892-0</t>
  </si>
  <si>
    <t>720891-1</t>
  </si>
  <si>
    <t>720890-2</t>
  </si>
  <si>
    <t>720889-6</t>
  </si>
  <si>
    <t>720888-7</t>
  </si>
  <si>
    <t>720887-8</t>
  </si>
  <si>
    <t>720886-9</t>
  </si>
  <si>
    <t>720829-4</t>
  </si>
  <si>
    <t>720691-3</t>
  </si>
  <si>
    <t>720641-8</t>
  </si>
  <si>
    <t>720349-3</t>
  </si>
  <si>
    <t>719435-3</t>
  </si>
  <si>
    <t>718947-6</t>
  </si>
  <si>
    <t>Delegacion ISSN Cordones De Chapelco</t>
  </si>
  <si>
    <t>718744-1</t>
  </si>
  <si>
    <t>ZDBXBJCH10006KR</t>
  </si>
  <si>
    <t>718624-8</t>
  </si>
  <si>
    <t>7463269902DR2</t>
  </si>
  <si>
    <t>717988-6</t>
  </si>
  <si>
    <t>717987-7</t>
  </si>
  <si>
    <t>717980-4</t>
  </si>
  <si>
    <t>790RBKF</t>
  </si>
  <si>
    <t>714499-6</t>
  </si>
  <si>
    <t>Cerro De La Virgen Y Cerro Colorado</t>
  </si>
  <si>
    <t>https://www.google.com/maps/dir/Jaspe+1224,+Merlo,+San+Luis/New+Gen+Breeders+S.A.,+Chacabuco,+San+Luis/Jaspe+1224,+Merlo,+San+Luis/@-32.6677546,-64.9953961,14.39z/data=!4m20!4m19!1m5!1m1!1s0x95d2e3f787a6fb95:0xc5a93ba3141b7bad!2m2!1d-65.0032548!2d-32.3635234!1m5!1m1!1s0x95d2571876ce00b9:0x406e723653dcaa8c!2m2!1d-64.9886383!2d-32.6598319!1m5!1m1!1s0x95d2e3f787a6fb95:0xc5a93ba3141b7bad!2m2!1d-65.0032548!2d-32.3635234!3e0</t>
  </si>
  <si>
    <t>https://www.google.com/maps/dir/%C3%91ancu+-+Lahuen+496,+San+Carlos+de+Bariloche,+R%C3%ADo+Negro/Cerro+de+la+Virgen+%26+Cerro+Colorado,+Bazan,+Neuqu%C3%A9n/%C3%91ancu+-+Lahuen+496,+San+Carlos+de+Bariloche,+R%C3%ADo+Negro/@-40.5419943,-72.1065542,8z/data=!3m1!4b1!4m20!4m19!1m5!1m1!1s0x961a7b28586e04df:0x1b321cbcd81d96cb!2m2!1d-71.3320114!2d-41.1603592!1m5!1m1!1s0x9611098837f79985:0x832e68500645b749!2m2!1d-71.2257797!2d-40.1320382!1m5!1m1!1s0x961a7b28586e04df:0x1b321cbcd81d96cb!2m2!1d-71.3320114!2d-41.1603592!3e0</t>
  </si>
  <si>
    <t>B° Llequen - Pedro Salvatori S/n</t>
  </si>
  <si>
    <r>
      <t>VILLA EL CHOCON</t>
    </r>
    <r>
      <rPr>
        <sz val="8"/>
        <color rgb="FF333333"/>
        <rFont val="Arial"/>
        <family val="2"/>
      </rPr>
      <t> </t>
    </r>
  </si>
  <si>
    <t>https://www.google.com/maps/dir/La+Plata+487,+Gral.+Roca,+R%C3%ADo+Negro/Oficina+ISSN,+El+Choc%C3%B3n,+Neuqu%C3%A9n/La+Plata+487,+Gral.+Roca,+R%C3%ADo+Negro/@-39.0841639,-68.7493957,9z/data=!3m1!4b1!4m20!4m19!1m5!1m1!1s0x960a02dacab51a1b:0x7e03ff715ff2b964!2m2!1d-67.5577831!2d-39.027362!1m5!1m1!1s0x960bff8fc2d9b32d:0xa3b98782e97b9d7e!2m2!1d-68.8204411!2d-39.2602489!1m5!1m1!1s0x960a02dacab51a1b:0x7e03ff715ff2b964!2m2!1d-67.5577831!2d-39.027362!3e0</t>
  </si>
  <si>
    <t>Recorrido con Pza Hincul y Cutral Co</t>
  </si>
  <si>
    <t>726188-6</t>
  </si>
  <si>
    <t>725943-8</t>
  </si>
  <si>
    <t>ZDBXBJCF70000ED</t>
  </si>
  <si>
    <t>725942-9</t>
  </si>
  <si>
    <t>Delegación ISSN Vista Alegre</t>
  </si>
  <si>
    <t>ZELLBJFJA0003PD</t>
  </si>
  <si>
    <t>725815-6</t>
  </si>
  <si>
    <t>725814-7</t>
  </si>
  <si>
    <t>Peñaflor</t>
  </si>
  <si>
    <t>Bodega Patritti</t>
  </si>
  <si>
    <t>ZDBXB8GJ7A005WP</t>
  </si>
  <si>
    <t>725719-3</t>
  </si>
  <si>
    <t>725590-0</t>
  </si>
  <si>
    <t>725235-6</t>
  </si>
  <si>
    <t>Quickfood S.A.</t>
  </si>
  <si>
    <t>MARFRIG Villa Mercedes</t>
  </si>
  <si>
    <t>Z83DBJEFA0000SF</t>
  </si>
  <si>
    <t>725234-7</t>
  </si>
  <si>
    <t>MUTUAL DE EMPLEADOS Y OBREROS</t>
  </si>
  <si>
    <t>Sede Central de ART MEOPP</t>
  </si>
  <si>
    <t>076UBJFH100095K</t>
  </si>
  <si>
    <t>725233-8</t>
  </si>
  <si>
    <t>076UBJFH10007FD</t>
  </si>
  <si>
    <t>725232-9</t>
  </si>
  <si>
    <t>SINDICATO DE PETROLEO Y GAS</t>
  </si>
  <si>
    <t>Edificio Meopp</t>
  </si>
  <si>
    <t>CN846HY0GD</t>
  </si>
  <si>
    <t>725169-4</t>
  </si>
  <si>
    <t>725101-0</t>
  </si>
  <si>
    <t>724948-6</t>
  </si>
  <si>
    <t>724905-1</t>
  </si>
  <si>
    <t>SP000767</t>
  </si>
  <si>
    <t>724859-3</t>
  </si>
  <si>
    <t>724323-3</t>
  </si>
  <si>
    <t>724319-0</t>
  </si>
  <si>
    <t>724313-6</t>
  </si>
  <si>
    <t>724193-4</t>
  </si>
  <si>
    <t>724176-7</t>
  </si>
  <si>
    <t>ISSN Sede Central</t>
  </si>
  <si>
    <t>0ACTBJFK20002ZT</t>
  </si>
  <si>
    <t>724069-8</t>
  </si>
  <si>
    <t>724051-9</t>
  </si>
  <si>
    <t>724022-7</t>
  </si>
  <si>
    <t>723953-1</t>
  </si>
  <si>
    <t>723899-4</t>
  </si>
  <si>
    <t>723863-9</t>
  </si>
  <si>
    <t>723651-6</t>
  </si>
  <si>
    <t>723650-7</t>
  </si>
  <si>
    <t>723649-1</t>
  </si>
  <si>
    <t>723648-2</t>
  </si>
  <si>
    <t>723646-4</t>
  </si>
  <si>
    <t>723645-5</t>
  </si>
  <si>
    <t>723643-7</t>
  </si>
  <si>
    <t>723642-8</t>
  </si>
  <si>
    <t>723641-9</t>
  </si>
  <si>
    <t>723640-0</t>
  </si>
  <si>
    <t>723639-4</t>
  </si>
  <si>
    <t>723638-5</t>
  </si>
  <si>
    <t>723637-6</t>
  </si>
  <si>
    <t>723636-7</t>
  </si>
  <si>
    <t>723635-8</t>
  </si>
  <si>
    <t>723634-9</t>
  </si>
  <si>
    <t>723627-9</t>
  </si>
  <si>
    <t>723626-0</t>
  </si>
  <si>
    <t>723625-1</t>
  </si>
  <si>
    <t>723624-2</t>
  </si>
  <si>
    <t>723623-3</t>
  </si>
  <si>
    <t>723622-4</t>
  </si>
  <si>
    <t>723621-5</t>
  </si>
  <si>
    <t>723620-6</t>
  </si>
  <si>
    <t>723617-2</t>
  </si>
  <si>
    <t>723616-3</t>
  </si>
  <si>
    <t>723614-5</t>
  </si>
  <si>
    <t>723609-3</t>
  </si>
  <si>
    <t>723608-4</t>
  </si>
  <si>
    <t>723607-5</t>
  </si>
  <si>
    <t>723606-6</t>
  </si>
  <si>
    <t>723605-7</t>
  </si>
  <si>
    <t>723604-8</t>
  </si>
  <si>
    <t>723603-9</t>
  </si>
  <si>
    <t>723590-6</t>
  </si>
  <si>
    <t>723589-0</t>
  </si>
  <si>
    <t>723588-1</t>
  </si>
  <si>
    <t>723587-2</t>
  </si>
  <si>
    <t>723586-3</t>
  </si>
  <si>
    <t>723585-4</t>
  </si>
  <si>
    <t>723584-5</t>
  </si>
  <si>
    <t>723583-6</t>
  </si>
  <si>
    <t>723582-7</t>
  </si>
  <si>
    <t>723581-8</t>
  </si>
  <si>
    <t>723578-4</t>
  </si>
  <si>
    <t>723577-5</t>
  </si>
  <si>
    <t>723576-6</t>
  </si>
  <si>
    <t>723574-8</t>
  </si>
  <si>
    <t>0ACTBJFJB0000LE</t>
  </si>
  <si>
    <t>723573-9</t>
  </si>
  <si>
    <t>723572-0</t>
  </si>
  <si>
    <t>723569-6</t>
  </si>
  <si>
    <t>723565-0</t>
  </si>
  <si>
    <t>723564-1</t>
  </si>
  <si>
    <t>0ACTBJFH90002WL</t>
  </si>
  <si>
    <t>723562-3</t>
  </si>
  <si>
    <t>723561-4</t>
  </si>
  <si>
    <t>723558-0</t>
  </si>
  <si>
    <t>723557-1</t>
  </si>
  <si>
    <t>723556-2</t>
  </si>
  <si>
    <t>723555-3</t>
  </si>
  <si>
    <t>723554-4</t>
  </si>
  <si>
    <t>723551-7</t>
  </si>
  <si>
    <t>723550-8</t>
  </si>
  <si>
    <t>723549-2</t>
  </si>
  <si>
    <t>723548-3</t>
  </si>
  <si>
    <t>723547-4</t>
  </si>
  <si>
    <t>0ACTBJFJB0001AJ</t>
  </si>
  <si>
    <t>723546-5</t>
  </si>
  <si>
    <t>723545-6</t>
  </si>
  <si>
    <t>723544-7</t>
  </si>
  <si>
    <t>723543-8</t>
  </si>
  <si>
    <t>723542-9</t>
  </si>
  <si>
    <t>723541-0</t>
  </si>
  <si>
    <t>BRBSN9YYNJ</t>
  </si>
  <si>
    <t>723539-5</t>
  </si>
  <si>
    <t>723210-3</t>
  </si>
  <si>
    <t>722600-5</t>
  </si>
  <si>
    <t>722163-9</t>
  </si>
  <si>
    <t>720901-7</t>
  </si>
  <si>
    <t>720900-8</t>
  </si>
  <si>
    <t>720899-3</t>
  </si>
  <si>
    <t>720898-4</t>
  </si>
  <si>
    <t>717979-8</t>
  </si>
  <si>
    <t>Gardey - Bs. As</t>
  </si>
  <si>
    <t>ZDBXBJCH200090F</t>
  </si>
  <si>
    <t>Predio Estacion Gardey</t>
  </si>
  <si>
    <t>GARDEY</t>
  </si>
  <si>
    <t>Pasteur 416</t>
  </si>
  <si>
    <t>https://www.google.com.ar/maps/dir/Pasteur+416,+B7000+Tandil,+Provincia+de+Buenos+Aires/Estaci%C3%B3n+Gardey,+Gardey,+Provincia+de+Buenos+Aires/Pasteur+416,+B7000+Tandil,+Provincia+de+Buenos+Aires/@-37.2761772,-59.3163513,12z/data=!3m1!4b1!4m20!4m19!1m5!1m1!1s0x9591202e0c4f035d:0xa7704e68bb645d11!2m2!1d-59.1438588!2d-37.3061913!1m5!1m1!1s0x95913b13205761a9:0x2743c3a1079b629c!2m2!1d-59.3593696!2d-37.2838508!1m5!1m1!1s0x9591202e0c4f035d:0xa7704e68bb645d11!2m2!1d-59.1438588!2d-37.3061913!3e0</t>
  </si>
  <si>
    <t>Picada 4 S/N</t>
  </si>
  <si>
    <t>SAN PATRICIO DEL CHAÑAR</t>
  </si>
  <si>
    <t>https://www.google.com.ar/maps/dir/La+Plata+487,+Gral.+Roca,+R%C3%ADo+Negro/Bodega+Patritti,+-38.597623,+-68.258987/La+Plata+487,+Gral.+Roca,+R%C3%ADo+Negro/@-38.8204542,-68.2075352,10z/data=!3m1!4b1!4m20!4m19!1m5!1m1!1s0x960a02dacab51a1b:0x7e03ff715ff2b964!2m2!1d-67.5577831!2d-39.027362!1m5!1m1!1s0x960ba99e360d9e4d:0x2fe7221bcfbb6a91!2m2!1d-68.258987!2d-38.597623!1m5!1m1!1s0x960a02dacab51a1b:0x7e03ff715ff2b964!2m2!1d-67.5577831!2d-39.027362!3e0</t>
  </si>
  <si>
    <t>Los viaticos son a Junin de los Andes que se aprovecho el viaje a San Martin para meter los preventivos de Diarco</t>
  </si>
  <si>
    <t>Se toma el promedio de 90</t>
  </si>
  <si>
    <t>728265-8</t>
  </si>
  <si>
    <t>727723-0</t>
  </si>
  <si>
    <t>793H5P5</t>
  </si>
  <si>
    <t>727710-6</t>
  </si>
  <si>
    <t>727362-3</t>
  </si>
  <si>
    <t>727146-7</t>
  </si>
  <si>
    <t>727047-7</t>
  </si>
  <si>
    <t>727009-7</t>
  </si>
  <si>
    <t>CNB1N2SYP2</t>
  </si>
  <si>
    <t>726784-4</t>
  </si>
  <si>
    <t>726783-5</t>
  </si>
  <si>
    <t>726635-9</t>
  </si>
  <si>
    <t>726615-5</t>
  </si>
  <si>
    <t>726552-7</t>
  </si>
  <si>
    <t>726551-8</t>
  </si>
  <si>
    <t>726545-7</t>
  </si>
  <si>
    <t>726544-8</t>
  </si>
  <si>
    <t>726543-9</t>
  </si>
  <si>
    <t>726542-0</t>
  </si>
  <si>
    <t>726529-9</t>
  </si>
  <si>
    <t>726528-0</t>
  </si>
  <si>
    <t>726527-1</t>
  </si>
  <si>
    <t>ZDBXBJAG80005RP</t>
  </si>
  <si>
    <t>726526-2</t>
  </si>
  <si>
    <t>726525-3</t>
  </si>
  <si>
    <t>726522-6</t>
  </si>
  <si>
    <t>726521-7</t>
  </si>
  <si>
    <t>726519-2</t>
  </si>
  <si>
    <t>726518-3</t>
  </si>
  <si>
    <t>726517-4</t>
  </si>
  <si>
    <t>726516-5</t>
  </si>
  <si>
    <t>726514-7</t>
  </si>
  <si>
    <t>726513-8</t>
  </si>
  <si>
    <t>726510-1</t>
  </si>
  <si>
    <t>726509-5</t>
  </si>
  <si>
    <t>726508-6</t>
  </si>
  <si>
    <t>726507-7</t>
  </si>
  <si>
    <t>726504-0</t>
  </si>
  <si>
    <t>726503-1</t>
  </si>
  <si>
    <t>726502-2</t>
  </si>
  <si>
    <t>726501-3</t>
  </si>
  <si>
    <t>726500-4</t>
  </si>
  <si>
    <t>726499-9</t>
  </si>
  <si>
    <t>726498-0</t>
  </si>
  <si>
    <t>726497-1</t>
  </si>
  <si>
    <t>726496-2</t>
  </si>
  <si>
    <t>726495-3</t>
  </si>
  <si>
    <t>726494-4</t>
  </si>
  <si>
    <t>726493-5</t>
  </si>
  <si>
    <t>726492-6</t>
  </si>
  <si>
    <t>726490-8</t>
  </si>
  <si>
    <t>726486-5</t>
  </si>
  <si>
    <t>726485-6</t>
  </si>
  <si>
    <t>726484-7</t>
  </si>
  <si>
    <t>726483-8</t>
  </si>
  <si>
    <t>726482-9</t>
  </si>
  <si>
    <t>726481-0</t>
  </si>
  <si>
    <t>726480-1</t>
  </si>
  <si>
    <t>726479-5</t>
  </si>
  <si>
    <t>726045-2</t>
  </si>
  <si>
    <t>725851-8</t>
  </si>
  <si>
    <t>725743-0</t>
  </si>
  <si>
    <t>724910-3</t>
  </si>
  <si>
    <t>724554-1</t>
  </si>
  <si>
    <t>723633-0</t>
  </si>
  <si>
    <t>723632-1</t>
  </si>
  <si>
    <t>723631-2</t>
  </si>
  <si>
    <t>723630-3</t>
  </si>
  <si>
    <t>723629-7</t>
  </si>
  <si>
    <t>723628-8</t>
  </si>
  <si>
    <t>723600-2</t>
  </si>
  <si>
    <t>723599-7</t>
  </si>
  <si>
    <t>723598-8</t>
  </si>
  <si>
    <t>723597-9</t>
  </si>
  <si>
    <t>723596-0</t>
  </si>
  <si>
    <t>723595-1</t>
  </si>
  <si>
    <t>723594-2</t>
  </si>
  <si>
    <t>723593-3</t>
  </si>
  <si>
    <t>723592-4</t>
  </si>
  <si>
    <t>723591-5</t>
  </si>
  <si>
    <t>723575-7</t>
  </si>
  <si>
    <t>723570-2</t>
  </si>
  <si>
    <t>0ACTBJFJ900030J</t>
  </si>
  <si>
    <t>723567-8</t>
  </si>
  <si>
    <t>0ACTBJFJ40003AW</t>
  </si>
  <si>
    <t>723560-5</t>
  </si>
  <si>
    <t>723559-9</t>
  </si>
  <si>
    <t>721897-2</t>
  </si>
  <si>
    <t>CV General Roca - Rio Negro - Neuquen - Cipoletti</t>
  </si>
  <si>
    <t>730939-9</t>
  </si>
  <si>
    <t>730938-0</t>
  </si>
  <si>
    <t>ZDBXB8GK1F00GVX</t>
  </si>
  <si>
    <t>730936-2</t>
  </si>
  <si>
    <t>730935-3</t>
  </si>
  <si>
    <t>730728-5</t>
  </si>
  <si>
    <t>730617-0</t>
  </si>
  <si>
    <t>730552-4</t>
  </si>
  <si>
    <t>730409-3</t>
  </si>
  <si>
    <t>730184-7</t>
  </si>
  <si>
    <t>729959-7</t>
  </si>
  <si>
    <t>BRDSG954KW</t>
  </si>
  <si>
    <t>729951-5</t>
  </si>
  <si>
    <t>729863-1</t>
  </si>
  <si>
    <t>729852-5</t>
  </si>
  <si>
    <t>729809-3</t>
  </si>
  <si>
    <t>729794-2</t>
  </si>
  <si>
    <t>729731-3</t>
  </si>
  <si>
    <t>729730-4</t>
  </si>
  <si>
    <t>729624-4</t>
  </si>
  <si>
    <t>729563-4</t>
  </si>
  <si>
    <t>729425-5</t>
  </si>
  <si>
    <t>729423-7</t>
  </si>
  <si>
    <t>729283-1</t>
  </si>
  <si>
    <t>729244-2</t>
  </si>
  <si>
    <t>Delegacion ISSN Plottier</t>
  </si>
  <si>
    <t>CNB1N3T4NQ</t>
  </si>
  <si>
    <t>729217-8</t>
  </si>
  <si>
    <t>729166-5</t>
  </si>
  <si>
    <t>729103-6</t>
  </si>
  <si>
    <t>729070-9</t>
  </si>
  <si>
    <t>Sanatorio Plaza Huincul Petroleros Privados</t>
  </si>
  <si>
    <t>076UBJFG80000EJ</t>
  </si>
  <si>
    <t>729031-0</t>
  </si>
  <si>
    <t>729009-1</t>
  </si>
  <si>
    <t>728998-9</t>
  </si>
  <si>
    <t>728959-0</t>
  </si>
  <si>
    <t>728688-5</t>
  </si>
  <si>
    <t>728659-3</t>
  </si>
  <si>
    <t>728656-6</t>
  </si>
  <si>
    <t>728655-7</t>
  </si>
  <si>
    <t>728652-0</t>
  </si>
  <si>
    <t>0ACTBJFHB0001SK</t>
  </si>
  <si>
    <t>728650-2</t>
  </si>
  <si>
    <t>728635-3</t>
  </si>
  <si>
    <t>ZDBXBJCH1000HQX</t>
  </si>
  <si>
    <t>728634-4</t>
  </si>
  <si>
    <t>076UBJFG80005GE</t>
  </si>
  <si>
    <t>728633-5</t>
  </si>
  <si>
    <t>076UBJFG80004XA</t>
  </si>
  <si>
    <t>728632-6</t>
  </si>
  <si>
    <t>728631-7</t>
  </si>
  <si>
    <t>728630-8</t>
  </si>
  <si>
    <t>728629-2</t>
  </si>
  <si>
    <t>728627-4</t>
  </si>
  <si>
    <t>728626-5</t>
  </si>
  <si>
    <t>728620-1</t>
  </si>
  <si>
    <t>728619-5</t>
  </si>
  <si>
    <t>ZDBXBJAG80005BN</t>
  </si>
  <si>
    <t>728617-7</t>
  </si>
  <si>
    <t>728616-8</t>
  </si>
  <si>
    <t>728602-5</t>
  </si>
  <si>
    <t>728601-6</t>
  </si>
  <si>
    <t>728600-7</t>
  </si>
  <si>
    <t>728599-2</t>
  </si>
  <si>
    <t>728597-4</t>
  </si>
  <si>
    <t>728596-5</t>
  </si>
  <si>
    <t>728595-6</t>
  </si>
  <si>
    <t>728594-7</t>
  </si>
  <si>
    <t>728593-8</t>
  </si>
  <si>
    <t>728578-9</t>
  </si>
  <si>
    <t>ClN­nica Juan Domingo PerN³n</t>
  </si>
  <si>
    <t>076UBJFH10005XE</t>
  </si>
  <si>
    <t>728550-3</t>
  </si>
  <si>
    <t>728529-3</t>
  </si>
  <si>
    <t>728519-6</t>
  </si>
  <si>
    <t>728518-7</t>
  </si>
  <si>
    <t>728517-8</t>
  </si>
  <si>
    <t>728516-9</t>
  </si>
  <si>
    <t>728515-0</t>
  </si>
  <si>
    <t>728510-5</t>
  </si>
  <si>
    <t>076UBJFH1000A0N</t>
  </si>
  <si>
    <t>728389-7</t>
  </si>
  <si>
    <t>728385-1</t>
  </si>
  <si>
    <t>728346-2</t>
  </si>
  <si>
    <t>728334-7</t>
  </si>
  <si>
    <t>728169-5</t>
  </si>
  <si>
    <t>728076-6</t>
  </si>
  <si>
    <t>727744-3</t>
  </si>
  <si>
    <t>727695-8</t>
  </si>
  <si>
    <t>727507-4</t>
  </si>
  <si>
    <t>726835-7</t>
  </si>
  <si>
    <t>726541-1</t>
  </si>
  <si>
    <t>726487-4</t>
  </si>
  <si>
    <t>723602-0</t>
  </si>
  <si>
    <t>723601-1</t>
  </si>
  <si>
    <t>723552-6</t>
  </si>
  <si>
    <r>
      <t> </t>
    </r>
    <r>
      <rPr>
        <b/>
        <sz val="8"/>
        <color rgb="FF333333"/>
        <rFont val="Arial"/>
        <family val="2"/>
      </rPr>
      <t>Carmen Funes 1000 entre Pedro Rotter y Av del Libertador</t>
    </r>
  </si>
  <si>
    <t>https://www.google.com/maps/dir/La+Plata+487,+Gral.+Roca,+R%C3%ADo+Negro/Carmen+Funes+1000,+Plaza+Huincul,+Neuqu%C3%A9n/La+Plata+487,+Gral.+Roca,+R%C3%ADo+Negro/@-38.9919546,-69.0399205,9z/data=!3m1!4b1!4m20!4m19!1m5!1m1!1s0x960a02dacab51a1b:0x7e03ff715ff2b964!2m2!1d-67.5577831!2d-39.027362!1m5!1m1!1s0x960c68cf129364e1:0x73bd7d63d9ed5563!2m2!1d-69.2031604!2d-38.9247124!1m5!1m1!1s0x960a02dacab51a1b:0x7e03ff715ff2b964!2m2!1d-67.5577831!2d-39.027362!3e0</t>
  </si>
  <si>
    <t>IRIGOYEN 315</t>
  </si>
  <si>
    <t>https://www.google.com/maps/dir/La+Plata+487,+Gral.+Roca,+R%C3%ADo+Negro/Hip%C3%B3lito+Yrigoyen+315,+Cipolletti,+R%C3%ADo+Negro/La+Plata+487,+Gral.+Roca,+R%C3%ADo+Negro/@-38.9844044,-67.9458218,11z/data=!3m1!4b1!4m20!4m19!1m5!1m1!1s0x960a02dacab51a1b:0x7e03ff715ff2b964!2m2!1d-67.5577831!2d-39.027362!1m5!1m1!1s0x960a30fce406e79d:0xb1650965b9765f86!2m2!1d-67.9966798!2d-38.9380641!1m5!1m1!1s0x960a02dacab51a1b:0x7e03ff715ff2b964!2m2!1d-67.5577831!2d-39.027362!3e0</t>
  </si>
  <si>
    <t>Sarmiento 155</t>
  </si>
  <si>
    <r>
      <t>PLOTTIER</t>
    </r>
    <r>
      <rPr>
        <sz val="8"/>
        <color rgb="FF333333"/>
        <rFont val="Arial"/>
        <family val="2"/>
      </rPr>
      <t> </t>
    </r>
  </si>
  <si>
    <t>https://www.google.com/maps/dir/La+Plata+487,+Gral.+Roca,+R%C3%ADo+Negro/Sarmiento+155,+Neuqu%C3%A9n/La+Plata+487,+Gral.+Roca,+R%C3%ADo+Negro/@-38.9866577,-68.2229178,10z/data=!3m1!4b1!4m20!4m19!1m5!1m1!1s0x960a02dacab51a1b:0x7e03ff715ff2b964!2m2!1d-67.5577831!2d-39.027362!1m5!1m1!1s0x960bcbf87254e527:0xdcfde1a4ba6f4594!2m2!1d-68.2287415!2d-38.9516461!1m5!1m1!1s0x960a02dacab51a1b:0x7e03ff715ff2b964!2m2!1d-67.5577831!2d-39.027362!3e0</t>
  </si>
  <si>
    <t>girasoles del plata  son 159 dentro del recorrido</t>
  </si>
  <si>
    <t>Buenos Aires 353</t>
  </si>
  <si>
    <r>
      <t>NEUQUEN</t>
    </r>
    <r>
      <rPr>
        <sz val="8"/>
        <color rgb="FF333333"/>
        <rFont val="Arial"/>
        <family val="2"/>
      </rPr>
      <t> </t>
    </r>
  </si>
  <si>
    <t>https://www.google.com/maps/dir/La+Plata+487,+Gral.+Roca,+R%C3%ADo+Negro/Buenos+Aires+353,+Neuqu%C3%A9n/La+Plata+487,+Gral.+Roca,+R%C3%ADo+Negro/@-38.9865204,-68.1162415,10.22z/data=!4m20!4m19!1m5!1m1!1s0x960a02dacab51a1b:0x7e03ff715ff2b964!2m2!1d-67.5577831!2d-39.027362!1m5!1m1!1s0x960a33d1ade2975d:0x848a8425a840909b!2m2!1d-68.0573923!2d-38.9512245!1m5!1m1!1s0x960a02dacab51a1b:0x7e03ff715ff2b964!2m2!1d-67.5577831!2d-39.027362!3e0</t>
  </si>
  <si>
    <t>Viaticos hasta Cutral Co por los servicios 729070-9 y 726487-4</t>
  </si>
  <si>
    <t>733379-4</t>
  </si>
  <si>
    <t>733300-4</t>
  </si>
  <si>
    <t>Villa Italia</t>
  </si>
  <si>
    <t>0ACTBJFJ200009M</t>
  </si>
  <si>
    <t>733187-5</t>
  </si>
  <si>
    <t>732945-4</t>
  </si>
  <si>
    <t>732825-1</t>
  </si>
  <si>
    <t>732717-3</t>
  </si>
  <si>
    <t>732710-0</t>
  </si>
  <si>
    <t>732487-5</t>
  </si>
  <si>
    <t>732459-2</t>
  </si>
  <si>
    <t>732390-0</t>
  </si>
  <si>
    <t>732291-0</t>
  </si>
  <si>
    <t>732252-1</t>
  </si>
  <si>
    <t>732185-0</t>
  </si>
  <si>
    <t>732127-6</t>
  </si>
  <si>
    <t>732107-2</t>
  </si>
  <si>
    <t>732102-7</t>
  </si>
  <si>
    <t>732087-9</t>
  </si>
  <si>
    <t>732086-0</t>
  </si>
  <si>
    <t>732085-1</t>
  </si>
  <si>
    <t>732073-6</t>
  </si>
  <si>
    <t>732071-8</t>
  </si>
  <si>
    <t>ZDBXBJCH2001AQX</t>
  </si>
  <si>
    <t>732070-9</t>
  </si>
  <si>
    <t>732069-3</t>
  </si>
  <si>
    <t>732068-4</t>
  </si>
  <si>
    <t>732066-6</t>
  </si>
  <si>
    <t>732065-7</t>
  </si>
  <si>
    <t>732064-8</t>
  </si>
  <si>
    <t>732063-9</t>
  </si>
  <si>
    <t>794GRHP</t>
  </si>
  <si>
    <t>732062-0</t>
  </si>
  <si>
    <t>732061-1</t>
  </si>
  <si>
    <t>732035-6</t>
  </si>
  <si>
    <t>732017-0</t>
  </si>
  <si>
    <t>732016-1</t>
  </si>
  <si>
    <t>732015-2</t>
  </si>
  <si>
    <t>732014-3</t>
  </si>
  <si>
    <t>731859-1</t>
  </si>
  <si>
    <t>731706-0</t>
  </si>
  <si>
    <t>731608-9</t>
  </si>
  <si>
    <t>731576-1</t>
  </si>
  <si>
    <t>731567-3</t>
  </si>
  <si>
    <t>731562-8</t>
  </si>
  <si>
    <t>731557-6</t>
  </si>
  <si>
    <t>731556-7</t>
  </si>
  <si>
    <t>731555-8</t>
  </si>
  <si>
    <t>731554-9</t>
  </si>
  <si>
    <t>731553-0</t>
  </si>
  <si>
    <t>731552-1</t>
  </si>
  <si>
    <t>731551-2</t>
  </si>
  <si>
    <t>731550-3</t>
  </si>
  <si>
    <t>731549-7</t>
  </si>
  <si>
    <t>731548-8</t>
  </si>
  <si>
    <t>731547-9</t>
  </si>
  <si>
    <t>731546-0</t>
  </si>
  <si>
    <t>731545-1</t>
  </si>
  <si>
    <t>731544-2</t>
  </si>
  <si>
    <t>731543-3</t>
  </si>
  <si>
    <t>731542-4</t>
  </si>
  <si>
    <t>731541-5</t>
  </si>
  <si>
    <t>731540-6</t>
  </si>
  <si>
    <t>731539-0</t>
  </si>
  <si>
    <t>731538-1</t>
  </si>
  <si>
    <t>731537-2</t>
  </si>
  <si>
    <t>731536-3</t>
  </si>
  <si>
    <t>731535-4</t>
  </si>
  <si>
    <t>731534-5</t>
  </si>
  <si>
    <t>731533-6</t>
  </si>
  <si>
    <t>731361-1</t>
  </si>
  <si>
    <t>731274-6</t>
  </si>
  <si>
    <t>731015-5</t>
  </si>
  <si>
    <t>CNB1N3T4NH</t>
  </si>
  <si>
    <t>730968-1</t>
  </si>
  <si>
    <t>730899-2</t>
  </si>
  <si>
    <t>79G3PXZ</t>
  </si>
  <si>
    <t>730751-3</t>
  </si>
  <si>
    <t>730407-5</t>
  </si>
  <si>
    <t>729792-4</t>
  </si>
  <si>
    <t>729715-5</t>
  </si>
  <si>
    <t>728647-8</t>
  </si>
  <si>
    <t>0ACTBJFK20003SF</t>
  </si>
  <si>
    <t>728560-0</t>
  </si>
  <si>
    <t>728559-4</t>
  </si>
  <si>
    <t>728558-5</t>
  </si>
  <si>
    <t>728557-6</t>
  </si>
  <si>
    <t>728556-7</t>
  </si>
  <si>
    <t>728554-9</t>
  </si>
  <si>
    <t>728549-7</t>
  </si>
  <si>
    <t>728548-8</t>
  </si>
  <si>
    <t>728544-2</t>
  </si>
  <si>
    <t>728543-3</t>
  </si>
  <si>
    <t>728542-4</t>
  </si>
  <si>
    <t>728523-9</t>
  </si>
  <si>
    <t>726540-2</t>
  </si>
  <si>
    <r>
      <t>ZAPALA</t>
    </r>
    <r>
      <rPr>
        <sz val="8"/>
        <color rgb="FF333333"/>
        <rFont val="Arial"/>
        <family val="2"/>
      </rPr>
      <t> </t>
    </r>
  </si>
  <si>
    <t>736080-4</t>
  </si>
  <si>
    <t>736035-4</t>
  </si>
  <si>
    <t>735897-9</t>
  </si>
  <si>
    <t>735787-3</t>
  </si>
  <si>
    <t>735724-4</t>
  </si>
  <si>
    <t>735654-6</t>
  </si>
  <si>
    <t>735538-9</t>
  </si>
  <si>
    <t>735537-0</t>
  </si>
  <si>
    <t>735536-1</t>
  </si>
  <si>
    <t>735535-2</t>
  </si>
  <si>
    <t>735282-3</t>
  </si>
  <si>
    <t>735265-6</t>
  </si>
  <si>
    <t>735079-1</t>
  </si>
  <si>
    <t>735032-0</t>
  </si>
  <si>
    <t>734973-1</t>
  </si>
  <si>
    <t>734915-7</t>
  </si>
  <si>
    <t>ZDBXBJFJ90007CV</t>
  </si>
  <si>
    <t>734840-4</t>
  </si>
  <si>
    <t>734811-2</t>
  </si>
  <si>
    <t>734718-6</t>
  </si>
  <si>
    <t>734696-5</t>
  </si>
  <si>
    <t>734607-1</t>
  </si>
  <si>
    <t>734604-4</t>
  </si>
  <si>
    <t>734511-5</t>
  </si>
  <si>
    <t>734361-2</t>
  </si>
  <si>
    <t>734313-5</t>
  </si>
  <si>
    <t>79G32DH</t>
  </si>
  <si>
    <t>734291-4</t>
  </si>
  <si>
    <t>734284-4</t>
  </si>
  <si>
    <t>734010-1</t>
  </si>
  <si>
    <t>734007-7</t>
  </si>
  <si>
    <t>733949-7</t>
  </si>
  <si>
    <t>ZELLBJEJA0000ZE</t>
  </si>
  <si>
    <t>733932-7</t>
  </si>
  <si>
    <t>733664-9</t>
  </si>
  <si>
    <t>733595-0</t>
  </si>
  <si>
    <t>ZELLBJFK30004KB</t>
  </si>
  <si>
    <t>733516-3</t>
  </si>
  <si>
    <t>733515-4</t>
  </si>
  <si>
    <t>733514-5</t>
  </si>
  <si>
    <t>733513-6</t>
  </si>
  <si>
    <t>733512-7</t>
  </si>
  <si>
    <t>733507-5</t>
  </si>
  <si>
    <t>733473-9</t>
  </si>
  <si>
    <t>733472-0</t>
  </si>
  <si>
    <t>733471-1</t>
  </si>
  <si>
    <t>733469-6</t>
  </si>
  <si>
    <t>733467-8</t>
  </si>
  <si>
    <t>733466-9</t>
  </si>
  <si>
    <t>733465-0</t>
  </si>
  <si>
    <t>733464-1</t>
  </si>
  <si>
    <t>733463-2</t>
  </si>
  <si>
    <t>733462-3</t>
  </si>
  <si>
    <t>733461-4</t>
  </si>
  <si>
    <t>733460-5</t>
  </si>
  <si>
    <t>733459-9</t>
  </si>
  <si>
    <t>733363-3</t>
  </si>
  <si>
    <t>PF32D55G</t>
  </si>
  <si>
    <t>733083-0</t>
  </si>
  <si>
    <t>732882-6</t>
  </si>
  <si>
    <t>732387-6</t>
  </si>
  <si>
    <t>732082-4</t>
  </si>
  <si>
    <t>732080-6</t>
  </si>
  <si>
    <t>732077-2</t>
  </si>
  <si>
    <t>07QWB9UFAA003PR</t>
  </si>
  <si>
    <t>732060-2</t>
  </si>
  <si>
    <t>732058-7</t>
  </si>
  <si>
    <t>732057-8</t>
  </si>
  <si>
    <t>732056-9</t>
  </si>
  <si>
    <t>732055-0</t>
  </si>
  <si>
    <t>732054-1</t>
  </si>
  <si>
    <t>732046-2</t>
  </si>
  <si>
    <t>732043-5</t>
  </si>
  <si>
    <t>732042-6</t>
  </si>
  <si>
    <t>732040-8</t>
  </si>
  <si>
    <t>732039-2</t>
  </si>
  <si>
    <t>731978-5</t>
  </si>
  <si>
    <t>730962-7</t>
  </si>
  <si>
    <t>730752-2</t>
  </si>
  <si>
    <t>729104-5</t>
  </si>
  <si>
    <t>728564-6</t>
  </si>
  <si>
    <t>726523-5</t>
  </si>
  <si>
    <t>693336-6</t>
  </si>
  <si>
    <t>ZELLBJFJA0002YB</t>
  </si>
  <si>
    <t>693335-7</t>
  </si>
  <si>
    <t>ZELLBJEJA00009D</t>
  </si>
  <si>
    <t>693334-8</t>
  </si>
  <si>
    <t>CNB1N3T4NV</t>
  </si>
  <si>
    <t>20/4 - 02/05</t>
  </si>
  <si>
    <t>738822-6</t>
  </si>
  <si>
    <t>738820-8</t>
  </si>
  <si>
    <t>738667-1</t>
  </si>
  <si>
    <t>738626-4</t>
  </si>
  <si>
    <t>738550-2</t>
  </si>
  <si>
    <t>738453-0</t>
  </si>
  <si>
    <t>738426-6</t>
  </si>
  <si>
    <t>738387-8</t>
  </si>
  <si>
    <t>076UBJFH10003LY</t>
  </si>
  <si>
    <t>738375-3</t>
  </si>
  <si>
    <t>738275-4</t>
  </si>
  <si>
    <t>738254-1</t>
  </si>
  <si>
    <t>738236-5</t>
  </si>
  <si>
    <t>738185-2</t>
  </si>
  <si>
    <t>738155-1</t>
  </si>
  <si>
    <t>738095-0</t>
  </si>
  <si>
    <t>738037-6</t>
  </si>
  <si>
    <t>EDERSA S.A.</t>
  </si>
  <si>
    <t>07QWB9UG6A0043N</t>
  </si>
  <si>
    <t>738036-7</t>
  </si>
  <si>
    <t>ZELLBJFK9000CBF</t>
  </si>
  <si>
    <t>738024-2</t>
  </si>
  <si>
    <t>BARDA DEL MEDIO</t>
  </si>
  <si>
    <t>ZELLBJFK30001YE</t>
  </si>
  <si>
    <t>737969-9</t>
  </si>
  <si>
    <t>737939-8</t>
  </si>
  <si>
    <t>737938-9</t>
  </si>
  <si>
    <t>737937-0</t>
  </si>
  <si>
    <t>Z831BJEC900013J</t>
  </si>
  <si>
    <t>737837-1</t>
  </si>
  <si>
    <t>737765-5</t>
  </si>
  <si>
    <t>CERVANTES</t>
  </si>
  <si>
    <t>ZELLBJFK20002WY</t>
  </si>
  <si>
    <t>737734-5</t>
  </si>
  <si>
    <t>737692-0</t>
  </si>
  <si>
    <t>737581-5</t>
  </si>
  <si>
    <t>737484-3</t>
  </si>
  <si>
    <t>737314-5</t>
  </si>
  <si>
    <t>ZELLBJFK9001H4P</t>
  </si>
  <si>
    <t>737313-6</t>
  </si>
  <si>
    <t>CINCO SALTOS</t>
  </si>
  <si>
    <t>ZELLBJFK9000JBM</t>
  </si>
  <si>
    <t>737312-7</t>
  </si>
  <si>
    <t>ZELLBJFK9000BQL</t>
  </si>
  <si>
    <t>737311-8</t>
  </si>
  <si>
    <t>CIPOLLETTI - EIFFEL</t>
  </si>
  <si>
    <t>ZELLBJFK9001GLP</t>
  </si>
  <si>
    <t>737310-9</t>
  </si>
  <si>
    <t>07QWB9UG3A001HB</t>
  </si>
  <si>
    <t>737304-8</t>
  </si>
  <si>
    <t>737303-9</t>
  </si>
  <si>
    <t>CATRIEL</t>
  </si>
  <si>
    <t>ZELLBJFK9000ADA</t>
  </si>
  <si>
    <t>737302-0</t>
  </si>
  <si>
    <t>ZELLBJFK9000KJR</t>
  </si>
  <si>
    <t>737301-1</t>
  </si>
  <si>
    <t>GRAL. ROCA</t>
  </si>
  <si>
    <t>ZELLBJFK20005HV</t>
  </si>
  <si>
    <t>737300-2</t>
  </si>
  <si>
    <t>ZELLBJFK9000HGN</t>
  </si>
  <si>
    <t>737299-7</t>
  </si>
  <si>
    <t>FERNANDEZ ORO</t>
  </si>
  <si>
    <t>ZELLBJFK9001EYV</t>
  </si>
  <si>
    <t>737295-1</t>
  </si>
  <si>
    <t>ZELLBJFK9001HJA</t>
  </si>
  <si>
    <t>737294-2</t>
  </si>
  <si>
    <t>ZELLBJAH70002EE</t>
  </si>
  <si>
    <t>737119-2</t>
  </si>
  <si>
    <t>737080-1</t>
  </si>
  <si>
    <t>793G5BT</t>
  </si>
  <si>
    <t>737070-4</t>
  </si>
  <si>
    <t>793H5KZ</t>
  </si>
  <si>
    <t>737021-8</t>
  </si>
  <si>
    <t>736947-0</t>
  </si>
  <si>
    <t>736903-6</t>
  </si>
  <si>
    <t>736752-4</t>
  </si>
  <si>
    <t>736732-0</t>
  </si>
  <si>
    <t>736684-4</t>
  </si>
  <si>
    <t>736640-0</t>
  </si>
  <si>
    <t>736560-5</t>
  </si>
  <si>
    <t>736239-8</t>
  </si>
  <si>
    <t>736220-0</t>
  </si>
  <si>
    <t>736199-1</t>
  </si>
  <si>
    <t>736104-3</t>
  </si>
  <si>
    <t>736077-0</t>
  </si>
  <si>
    <t>735911-8</t>
  </si>
  <si>
    <t>735407-0</t>
  </si>
  <si>
    <t>735336-3</t>
  </si>
  <si>
    <t>794HWDM</t>
  </si>
  <si>
    <t>735168-4</t>
  </si>
  <si>
    <t>734712-2</t>
  </si>
  <si>
    <t>734283-5</t>
  </si>
  <si>
    <t>75 - Chos Malal</t>
  </si>
  <si>
    <t>ZDBXB8GK1F00PQL</t>
  </si>
  <si>
    <t>734282-6</t>
  </si>
  <si>
    <t>ZDBXB8GJAF000BJ</t>
  </si>
  <si>
    <t>734281-7</t>
  </si>
  <si>
    <t>ZDBXB8GJ7A004PZ</t>
  </si>
  <si>
    <t>733508-4</t>
  </si>
  <si>
    <t>733493-3</t>
  </si>
  <si>
    <t>733492-4</t>
  </si>
  <si>
    <t>733491-5</t>
  </si>
  <si>
    <t>733490-6</t>
  </si>
  <si>
    <t>733489-0</t>
  </si>
  <si>
    <t>733488-1</t>
  </si>
  <si>
    <t>733486-3</t>
  </si>
  <si>
    <t>733485-4</t>
  </si>
  <si>
    <t>733484-5</t>
  </si>
  <si>
    <t>732079-0</t>
  </si>
  <si>
    <t>732053-2</t>
  </si>
  <si>
    <t>732052-3</t>
  </si>
  <si>
    <t>732041-7</t>
  </si>
  <si>
    <t>732038-3</t>
  </si>
  <si>
    <t>729714-6</t>
  </si>
  <si>
    <t>Delegacion ISSN Loncopue</t>
  </si>
  <si>
    <t>ZELLBJEJA0000PX</t>
  </si>
  <si>
    <t>729713-7</t>
  </si>
  <si>
    <t>726549-3</t>
  </si>
  <si>
    <t>726548-4</t>
  </si>
  <si>
    <t>726547-5</t>
  </si>
  <si>
    <t>726546-6</t>
  </si>
  <si>
    <t>0ACTBJFHB00004K</t>
  </si>
  <si>
    <t>Tomás Orelll y Mitre</t>
  </si>
  <si>
    <t>Río Negro</t>
  </si>
  <si>
    <t>https://www.google.com/maps/place/EDERSA/@-38.9783994,-67.8264955,17z/data=!3m1!4b1!4m6!3m5!1s0x960a2310e3bdd097:0xa1fb44d0e2a30a50!8m2!3d-38.9783994!4d-67.8239206!16s%2Fg%2F11c1tjhp2s?entry=ttu</t>
  </si>
  <si>
    <t>Ruta 151- frente a la caminera</t>
  </si>
  <si>
    <t>https://www.google.com/maps/place/Sucursal+EdERSA/@-38.7243292,-68.1624586,17z/data=!4m6!3m5!1s0x960bb2c168769131:0x203aa89d44e0dca6!8m2!3d-38.7243837!4d-68.1625878!16s%2Fg%2F11c3v6dnwd?entry=ttu</t>
  </si>
  <si>
    <t>Formosa 711</t>
  </si>
  <si>
    <t>Chaco 144</t>
  </si>
  <si>
    <t>CHIMPAY</t>
  </si>
  <si>
    <t>Ceferino Namuncura 368</t>
  </si>
  <si>
    <t>https://www.google.com/maps/place/Av.+Ceferino+Namuncura+368,+Chimpay,+R%C3%ADo+Negro/@-39.1634214,-66.1494414,17z/data=!3m1!4b1!4m6!3m5!1s0x95e396ac556cbc8d:0xf9ad85c26649c39!8m2!3d-39.1634215!4d-66.1445705!16s%2Fg%2F11jym8s_w1?entry=ttu</t>
  </si>
  <si>
    <t>Uruguay y Pacheco</t>
  </si>
  <si>
    <t>Rivadavia 731</t>
  </si>
  <si>
    <t>Ing. Gustavo Eiffel 1651</t>
  </si>
  <si>
    <t>CIPOLLETTI - MENGELLE 145</t>
  </si>
  <si>
    <t>Mengelle 145 - Piso 1</t>
  </si>
  <si>
    <t>CIPOLLETTI - PERITO MORENO</t>
  </si>
  <si>
    <t>Perito Moreno 50</t>
  </si>
  <si>
    <t>Avenida Sarmiento 2957</t>
  </si>
  <si>
    <t>https://www.google.com/maps/dir/%C3%91ancu+-+Lahuen+496,+R8400+San+Carlos+de+Bariloche,+R%C3%ADo+Negro/Av.+Sarmiento+2957,+El+Bols%C3%B3n,+R%C3%ADo+Negro/%C3%91ancu+-+Lahuen+496,+R8400+San+Carlos+de+Bariloche,+R%C3%ADo+Negro/@-41.55917,-72.0895652,9z/data=!3m1!4b1!4m20!4m19!1m5!1m1!1s0x961a7b28586e04df:0x1b321cbcd81d96cb!2m2!1d-71.3320114!2d-41.1603592!1m5!1m1!1s0x961bbfc589dbe959:0xfa93caebca3807b7!2m2!1d-71.5368135!2d-41.961993!1m5!1m1!1s0x961a7b28586e04df:0x1b321cbcd81d96cb!2m2!1d-71.3320114!2d-41.1603592!3e0?entry=ttu</t>
  </si>
  <si>
    <t>EL FOYEL</t>
  </si>
  <si>
    <t>Ruta Nacional 40 km 1958</t>
  </si>
  <si>
    <t>ESTACION TRANSFORMADORA LUIS BELTRAN</t>
  </si>
  <si>
    <t>EETT - 1 km aprox de la rotonda</t>
  </si>
  <si>
    <t>LUIS BELTRAN</t>
  </si>
  <si>
    <t>https://www.google.com/maps/place/Estacion+Transformadora+Beltran+-+SET+Beltran+132%2F33%2F13.2kV/@-39.3583781,-65.7648979,15.44z/data=!4m6!3m5!1s0x95e48714a1f0e94b:0x8e7054bed1d10dcc!8m2!3d-39.3601932!4d-65.7569361!16s%2Fg%2F11fknh41z2?entry=ttu</t>
  </si>
  <si>
    <t>Roca 325</t>
  </si>
  <si>
    <t>GENERAL FERNANDEZ ORO</t>
  </si>
  <si>
    <t>Villegas 635</t>
  </si>
  <si>
    <t>https://www.google.com/maps/dir/La+Plata+Este+487,+Cipolletti,+R%C3%ADo+Negro/Villegas+635,+General+Roca,+R%C3%ADo+Negro/La+Plata+Este+487,+Cipolletti,+R%C3%ADo+Negro/@-38.9741742,-67.9463028,11z/data=!3m1!4b1!4m20!4m19!1m5!1m1!1s0x960a30db1efb4c05:0xb42bec9aebcd1405!2m2!1d-67.9905746!2d-38.9179256!1m5!1m1!1s0x960a1d2b638a377d:0x1e49729ba3a67772!2m2!1d-67.5728559!2d-39.0253347!1m5!1m1!1s0x960a30db1efb4c05:0xb42bec9aebcd1405!2m2!1d-67.9905746!2d-38.9179256!3e0?entry=ttu</t>
  </si>
  <si>
    <t>INGENIERO HUERGO</t>
  </si>
  <si>
    <t>Aimé Paine y 9 de Julio</t>
  </si>
  <si>
    <t>https://www.google.com/maps/place/Aim%C3%A9+Pain%C3%A9+%26+9+de+Julio,+Ingeniero+Luis+A.+Huergo,+R%C3%ADo+Negro/@-39.0714196,-67.2336163,17z/data=!3m1!4b1!4m6!3m5!1s0x95e2048220d75b9d:0x3ec9a6735b8d9dec!8m2!3d-39.0714196!4d-67.2310414!16s%2Fg%2F11gdlxy_mm?entry=ttu</t>
  </si>
  <si>
    <t>LAMARQUE</t>
  </si>
  <si>
    <t>Libertad 195</t>
  </si>
  <si>
    <t>https://www.google.com/maps/place/Libertad+195,+Lamarque,+R%C3%ADo+Negro/@-39.4168461,-65.6969685,17z/data=!3m1!4b1!4m5!3m4!1s0x95e4850c47489f2d:0x52ca0f36279c3032!8m2!3d-39.4168461!4d-65.6943936?entry=ttu</t>
  </si>
  <si>
    <t>PILCANIYEU</t>
  </si>
  <si>
    <t>Aimé Paine s/n</t>
  </si>
  <si>
    <t>https://www.google.com/maps/place/Oficina+EDERSA+(empresa+de+energ%C3%ADa)/@-40.8945217,-71.0398185,17z/data=!3m1!4b1!4m6!3m5!1s0x961079d9dcb1cee9:0xc642a47a17298c71!8m2!3d-40.8945217!4d-71.0372436!16s%2Fg%2F11nx2kmkj5?entry=ttu</t>
  </si>
  <si>
    <t>RINCON LAS PERLAS</t>
  </si>
  <si>
    <t>LORENZO URRA S/N MANZANA 120</t>
  </si>
  <si>
    <t>LAS PERLAS</t>
  </si>
  <si>
    <t>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</t>
  </si>
  <si>
    <t>VILLA LLANQUIN</t>
  </si>
  <si>
    <t>Ingreso a la Balsa a 2 cuadras</t>
  </si>
  <si>
    <t>Cipolletti 37</t>
  </si>
  <si>
    <t>14/6 - 30/6</t>
  </si>
  <si>
    <t>https://www.google.com/maps/dir/La+Plata+487,+Gral.+Roca,+R%C3%ADo+Negro/Av.+Cipolletti+37,+Villa+Regina,+R%C3%ADo+Negro/La+Plata+487,+Gral.+Roca,+R%C3%ADo+Negro/@-39.0616107,-67.4860819,11z/data=!3m1!4b1!4m20!4m19!1m5!1m1!1s0x960a02dacab51a1b:0x7e03ff715ff2b964!2m2!1d-67.5577423!2d-39.0272516!1m5!1m1!1s0x95e2198daebe9fdf:0x8583b8e01ee813c9!2m2!1d-67.0847718!2d-39.0959997!1m5!1m1!1s0x960a02dacab51a1b:0x7e03ff715ff2b964!2m2!1d-67.5577423!2d-39.0272516!3e0?entry=ttu</t>
  </si>
  <si>
    <t>https://www.google.com/maps/dir/La+Plata+487,+Gral.+Roca,+R%C3%ADo+Negro/Centro+de+Gesti%C3%B3n+EdERSA,+La+Pampa+368,+Cervantes,+R%C3%ADo+Negro/La+Plata+487,+Gral.+Roca,+R%C3%ADo+Negro/@-39.0451091,-67.5550498,12z/data=!3m1!4b1!4m20!4m19!1m5!1m1!1s0x960a02dacab51a1b:0x7e03ff715ff2b964!2m2!1d-67.5577423!2d-39.0272516!1m5!1m1!1s0x9609ff38c19c261f:0x2b1b5f6004421cd7!2m2!1d-67.3920379!2d-39.0562625!1m5!1m1!1s0x960a02dacab51a1b:0x7e03ff715ff2b964!2m2!1d-67.5577423!2d-39.0272516!3e0?entry=ttu</t>
  </si>
  <si>
    <t>https://www.google.com/maps/dir/La+Plata+487,+Gral.+Roca,+R%C3%ADo+Negro/EDERSA,+Av.+Rivadavia+808-704,+Cinco+Saltos,+R%C3%ADo+Negro/La+Plata+487,+Gral.+Roca,+R%C3%ADo+Negro/@-38.9362897,-67.9780235,11z/data=!3m1!4b1!4m20!4m19!1m5!1m1!1s0x960a02dacab51a1b:0x7e03ff715ff2b964!2m2!1d-67.5577423!2d-39.0272516!1m5!1m1!1s0x960a4a13b49b1401:0xc995b153c4b394e6!2m2!1d-68.068915!2d-38.8268841!1m5!1m1!1s0x960a02dacab51a1b:0x7e03ff715ff2b964!2m2!1d-67.5577423!2d-39.0272516!3e0?entry=ttu</t>
  </si>
  <si>
    <t>https://www.google.com/maps/dir/La+Plata+487,+Gral.+Roca,+R%C3%ADo+Negro/Edersa,+Formosa+711,+Catriel,+R%C3%ADo+Negro/La+Plata+487,+Gral.+Roca,+R%C3%ADo+Negro/@-38.4633999,-68.5190898,9z/data=!3m1!4b1!4m20!4m19!1m5!1m1!1s0x960a02dacab51a1b:0x7e03ff715ff2b964!2m2!1d-67.5577423!2d-39.0272516!1m5!1m1!1s0x960aca480c3fa787:0xa752480ecb4b14b9!2m2!1d-67.7981252!2d-37.8840884!1m5!1m1!1s0x960a02dacab51a1b:0x7e03ff715ff2b964!2m2!1d-67.5577423!2d-39.0272516!3e0?entry=ttu</t>
  </si>
  <si>
    <t>Ruta 7 km 7.5 Frente a ZANON ( predio DON PEDRO ) sobre calle A.Vela)</t>
  </si>
  <si>
    <t>https://www.google.com/maps/dir/La+Plata+487,+Gral.+Roca,+R%C3%ADo+Negro/Calico+SA+Sucural+Neuquen,+Ruta+Prov,+Neuqu%C3%A9n/La+Plata+487,+Gral.+Roca,+R%C3%ADo+Negro/@-38.9632036,-67.9905646,11z/data=!3m1!4b1!4m20!4m19!1m5!1m1!1s0x960a02dacab51a1b:0x7e03ff715ff2b964!2m2!1d-67.5577423!2d-39.0272516!1m5!1m1!1s0x960a4b79b4c5b451:0x982ed76f4aef80e!2m2!1d-68.0899844!2d-38.8940317!1m5!1m1!1s0x960a02dacab51a1b:0x7e03ff715ff2b964!2m2!1d-67.5577423!2d-39.0272516!3e0?entry=ttu</t>
  </si>
  <si>
    <t>https://www.google.com/maps/dir/La+Plata+487,+Gral.+Roca,+R%C3%ADo+Negro/General+Pacheco+%26+Rep%C3%BAblica+Oriental+del+Uruguay,+Choele-choel,+R%C3%ADo+Negro/La+Plata+487,+Gral.+Roca,+R%C3%ADo+Negro/@-39.1564281,-67.2689681,9z/data=!3m1!4b1!4m20!4m19!1m5!1m1!1s0x960a02dacab51a1b:0x7e03ff715ff2b964!2m2!1d-67.5577423!2d-39.0272516!1m5!1m1!1s0x95e4880172972f85:0xe7ca1875ae859279!2m2!1d-65.6612866!2d-39.288575!1m5!1m1!1s0x960a02dacab51a1b:0x7e03ff715ff2b964!2m2!1d-67.5577423!2d-39.0272516!3e0?entry=ttu</t>
  </si>
  <si>
    <t>recorrido con chos malal, loncopue</t>
  </si>
  <si>
    <t>741211-6</t>
  </si>
  <si>
    <t>741206-4</t>
  </si>
  <si>
    <t>741071-0</t>
  </si>
  <si>
    <t>740995-4</t>
  </si>
  <si>
    <t>740836-2</t>
  </si>
  <si>
    <t>740790-1</t>
  </si>
  <si>
    <t>740660-1</t>
  </si>
  <si>
    <t>740601-8</t>
  </si>
  <si>
    <t>740485-2</t>
  </si>
  <si>
    <t>740467-6</t>
  </si>
  <si>
    <t>740457-9</t>
  </si>
  <si>
    <t>Tandil - Parque Eólico La Elbita</t>
  </si>
  <si>
    <t>0BLRBJMJ900002E</t>
  </si>
  <si>
    <t>740342-8</t>
  </si>
  <si>
    <t>740080-1</t>
  </si>
  <si>
    <t>740037-9</t>
  </si>
  <si>
    <t>740033-3</t>
  </si>
  <si>
    <t>739994-9</t>
  </si>
  <si>
    <t>739910-7</t>
  </si>
  <si>
    <t>739902-8</t>
  </si>
  <si>
    <t>739900-0</t>
  </si>
  <si>
    <t>739805-6</t>
  </si>
  <si>
    <t>739757-0</t>
  </si>
  <si>
    <t>739748-2</t>
  </si>
  <si>
    <t>739747-3</t>
  </si>
  <si>
    <t>739745-5</t>
  </si>
  <si>
    <t>739744-6</t>
  </si>
  <si>
    <t>739743-7</t>
  </si>
  <si>
    <t>739742-8</t>
  </si>
  <si>
    <t>739741-9</t>
  </si>
  <si>
    <t>739740-0</t>
  </si>
  <si>
    <t>739739-4</t>
  </si>
  <si>
    <t>739738-5</t>
  </si>
  <si>
    <t>739737-6</t>
  </si>
  <si>
    <t>739736-7</t>
  </si>
  <si>
    <t>739735-8</t>
  </si>
  <si>
    <t>739733-0</t>
  </si>
  <si>
    <t>739732-1</t>
  </si>
  <si>
    <t>739731-2</t>
  </si>
  <si>
    <t>739730-3</t>
  </si>
  <si>
    <t>739729-7</t>
  </si>
  <si>
    <t>739728-8</t>
  </si>
  <si>
    <t>739727-9</t>
  </si>
  <si>
    <t>739596-1</t>
  </si>
  <si>
    <t>739439-7</t>
  </si>
  <si>
    <t>739276-0</t>
  </si>
  <si>
    <t>739246-9</t>
  </si>
  <si>
    <t>739180-4</t>
  </si>
  <si>
    <t>739127-5</t>
  </si>
  <si>
    <t>076UBJFH10005WL</t>
  </si>
  <si>
    <t>739010-6</t>
  </si>
  <si>
    <t>738999-7</t>
  </si>
  <si>
    <t>738895-2</t>
  </si>
  <si>
    <t>738885-5</t>
  </si>
  <si>
    <t>738843-9</t>
  </si>
  <si>
    <t>738842-0</t>
  </si>
  <si>
    <t>738775-9</t>
  </si>
  <si>
    <t>076UBJFGC0000CP</t>
  </si>
  <si>
    <t>738740-3</t>
  </si>
  <si>
    <t>738272-7</t>
  </si>
  <si>
    <t>738080-8</t>
  </si>
  <si>
    <t>737988-4</t>
  </si>
  <si>
    <t>733511-8</t>
  </si>
  <si>
    <t>733479-3</t>
  </si>
  <si>
    <t>733477-5</t>
  </si>
  <si>
    <t>733474-8</t>
  </si>
  <si>
    <t>732051-4</t>
  </si>
  <si>
    <t>732050-5</t>
  </si>
  <si>
    <t>732049-9</t>
  </si>
  <si>
    <t>717986-8</t>
  </si>
  <si>
    <t>ZDBXB8GK2F003AV</t>
  </si>
  <si>
    <t>668832-3</t>
  </si>
  <si>
    <t>Departamento Automotores</t>
  </si>
  <si>
    <t>0ACTBJFJB00025M</t>
  </si>
  <si>
    <t>Ruta Nacional 226 KM 124 -Parque Eólico La Elbita</t>
  </si>
  <si>
    <t>Gorman 1475</t>
  </si>
  <si>
    <t>https://www.google.com/maps/dir/Gorman+1475,+Tandil,+Provincia+de+Buenos+Aires/ET+0102+-+LA+ELBITA,+Tandil,+Provincia+de+Buenos+Aires,+Argentina/Gorman+1475,+Tandil,+Provincia+de+Buenos+Aires/@-37.7124293,-59.0331021,13.65z/data=!4m20!4m19!1m5!1m1!1s0x9591204ee58de077:0x9c30869d26338c6c!2m2!1d-59.1421765!2d-37.2885332!1m5!1m1!1s0x95905170f9bc919b:0x9aa05d28087e14a1!2m2!1d-59.0007307!2d-37.6981742!1m5!1m1!1s0x9591204ee58de077:0x9c30869d26338c6c!2m2!1d-59.1421765!2d-37.2885332!3e0?hl=es-ES&amp;entry=ttu</t>
  </si>
  <si>
    <t>234, dos visitas</t>
  </si>
  <si>
    <t>https://www.google.com/maps/dir/La+Plata+487,+Gral.+Roca,+R%C3%ADo+Negro/G.+Eiffel+1651,+Cipolletti,+R%C3%ADo+Negro/La+Plata+487,+Gral.+Roca,+R%C3%ADo+Negro/@-38.9847547,-67.9292844,11z/data=!3m1!4b1!4m20!4m19!1m5!1m1!1s0x960a02dacab51a1b:0x7e03ff715ff2b964!2m2!1d-67.5577423!2d-39.0272516!1m5!1m1!1s0x960a3095e33dfacd:0x520571317f1647a2!2m2!1d-67.9704939!2d-38.9231762!1m5!1m1!1s0x960a02dacab51a1b:0x7e03ff715ff2b964!2m2!1d-67.5577423!2d-39.0272516!3e0?entry=ttu</t>
  </si>
  <si>
    <t>https://www.google.com/maps/dir/La+Plata+487,+Gral.+Roca,+R%C3%ADo+Negro/Perito+Moreno+50,+Cipolletti,+R%C3%ADo+Negro/La+Plata+487,+Gral.+Roca,+R%C3%ADo+Negro/@-38.9922042,-67.9428233,11z/data=!3m1!4b1!4m20!4m19!1m5!1m1!1s0x960a02dacab51a1b:0x7e03ff715ff2b964!2m2!1d-67.5577423!2d-39.0272516!1m5!1m1!1s0x960a3102c5465163:0x6c12ba01d25cc7df!2m2!1d-68.0022689!2d-38.9382745!1m5!1m1!1s0x960a02dacab51a1b:0x7e03ff715ff2b964!2m2!1d-67.5577423!2d-39.0272516!3e0?entry=ttu</t>
  </si>
  <si>
    <t>744394-9</t>
  </si>
  <si>
    <t>744391-2</t>
  </si>
  <si>
    <t>744378-1</t>
  </si>
  <si>
    <t>744377-2</t>
  </si>
  <si>
    <t>744376-3</t>
  </si>
  <si>
    <t>744375-4</t>
  </si>
  <si>
    <t>744203-8</t>
  </si>
  <si>
    <t>744202-9</t>
  </si>
  <si>
    <t>744201-0</t>
  </si>
  <si>
    <t>744200-1</t>
  </si>
  <si>
    <t>744199-6</t>
  </si>
  <si>
    <t>744198-7</t>
  </si>
  <si>
    <t>744083-6</t>
  </si>
  <si>
    <t>744014-6</t>
  </si>
  <si>
    <t>743987-6</t>
  </si>
  <si>
    <t>743913-1</t>
  </si>
  <si>
    <t>EFECTIVO SI - Neuquen</t>
  </si>
  <si>
    <t>743800-8</t>
  </si>
  <si>
    <t>743615-2</t>
  </si>
  <si>
    <t>743524-1</t>
  </si>
  <si>
    <t>743514-4</t>
  </si>
  <si>
    <t>07QWB9UFAA009QY</t>
  </si>
  <si>
    <t>743498-7</t>
  </si>
  <si>
    <t>743361-4</t>
  </si>
  <si>
    <t>743360-5</t>
  </si>
  <si>
    <t>743359-9</t>
  </si>
  <si>
    <t>743358-0</t>
  </si>
  <si>
    <t>743357-1</t>
  </si>
  <si>
    <t>743356-2</t>
  </si>
  <si>
    <t>743355-3</t>
  </si>
  <si>
    <t>743353-5</t>
  </si>
  <si>
    <t>743338-6</t>
  </si>
  <si>
    <t>07QBW9UG4A005AR</t>
  </si>
  <si>
    <t>743260-6</t>
  </si>
  <si>
    <t>743116-6</t>
  </si>
  <si>
    <t>743108-7</t>
  </si>
  <si>
    <t>742977-2</t>
  </si>
  <si>
    <t>742976-3</t>
  </si>
  <si>
    <t>742963-9</t>
  </si>
  <si>
    <t>742956-9</t>
  </si>
  <si>
    <t>742899-5</t>
  </si>
  <si>
    <t>742898-6</t>
  </si>
  <si>
    <t>742831-1</t>
  </si>
  <si>
    <t>Delegacion ISSN Zona Oeste</t>
  </si>
  <si>
    <t>742821-4</t>
  </si>
  <si>
    <t>742806-5</t>
  </si>
  <si>
    <t>742805-6</t>
  </si>
  <si>
    <t>742804-7</t>
  </si>
  <si>
    <t>742803-8</t>
  </si>
  <si>
    <t>742802-9</t>
  </si>
  <si>
    <t>742801-0</t>
  </si>
  <si>
    <t>742799-6</t>
  </si>
  <si>
    <t>742798-7</t>
  </si>
  <si>
    <t>742797-8</t>
  </si>
  <si>
    <t>742796-9</t>
  </si>
  <si>
    <t>742785-3</t>
  </si>
  <si>
    <t>742714-5</t>
  </si>
  <si>
    <t>742713-6</t>
  </si>
  <si>
    <t>742707-5</t>
  </si>
  <si>
    <t>742692-4</t>
  </si>
  <si>
    <t>742637-7</t>
  </si>
  <si>
    <t>742631-3</t>
  </si>
  <si>
    <t>742629-8</t>
  </si>
  <si>
    <t>742628-9</t>
  </si>
  <si>
    <t>742627-0</t>
  </si>
  <si>
    <t>742626-1</t>
  </si>
  <si>
    <t>742624-3</t>
  </si>
  <si>
    <t>742622-5</t>
  </si>
  <si>
    <t>742619-1</t>
  </si>
  <si>
    <t>742618-2</t>
  </si>
  <si>
    <t>742617-3</t>
  </si>
  <si>
    <t>742407-8</t>
  </si>
  <si>
    <t>Clínica y Maternidad Eva Perón</t>
  </si>
  <si>
    <t>0C52BJFK300001D</t>
  </si>
  <si>
    <t>742405-0</t>
  </si>
  <si>
    <t>742404-1</t>
  </si>
  <si>
    <t>742403-2</t>
  </si>
  <si>
    <t>742402-3</t>
  </si>
  <si>
    <t>742203-4</t>
  </si>
  <si>
    <t>742094-8</t>
  </si>
  <si>
    <t>742093-9</t>
  </si>
  <si>
    <t>ZDBXBJCH200146X</t>
  </si>
  <si>
    <t>742021-2</t>
  </si>
  <si>
    <t>741991-5</t>
  </si>
  <si>
    <t>741960-5</t>
  </si>
  <si>
    <t>741698-1</t>
  </si>
  <si>
    <t>741497-4</t>
  </si>
  <si>
    <t>741461-9</t>
  </si>
  <si>
    <t>741460-0</t>
  </si>
  <si>
    <t>741459-4</t>
  </si>
  <si>
    <t>741424-8</t>
  </si>
  <si>
    <t>741422-0</t>
  </si>
  <si>
    <t>741140-9</t>
  </si>
  <si>
    <t>740851-1</t>
  </si>
  <si>
    <t>07QWB9UG3A0070A</t>
  </si>
  <si>
    <t>740737-2</t>
  </si>
  <si>
    <t>ZDBXB8GK1F00DNZ</t>
  </si>
  <si>
    <t>740702-6</t>
  </si>
  <si>
    <t>ZELLBJKF20001HM</t>
  </si>
  <si>
    <t>740309-3</t>
  </si>
  <si>
    <t>BRBS7DM0HH</t>
  </si>
  <si>
    <t>733497-9</t>
  </si>
  <si>
    <t>732045-3</t>
  </si>
  <si>
    <t>723612-7</t>
  </si>
  <si>
    <t>COLOCAR 184 KMS Y DESCONTAR DEL COSTO DEL INCIDENTE</t>
  </si>
  <si>
    <t>746753-2</t>
  </si>
  <si>
    <t>746752-3</t>
  </si>
  <si>
    <t>746751-4</t>
  </si>
  <si>
    <t>ZDBXBJCH2000PHR</t>
  </si>
  <si>
    <t>746750-5</t>
  </si>
  <si>
    <t>746748-0</t>
  </si>
  <si>
    <t>746747-1</t>
  </si>
  <si>
    <t>746670-0</t>
  </si>
  <si>
    <t>746528-8</t>
  </si>
  <si>
    <t>746467-8</t>
  </si>
  <si>
    <t>ZELLBJFK9001KKY</t>
  </si>
  <si>
    <t>745960-3</t>
  </si>
  <si>
    <t>745865-9</t>
  </si>
  <si>
    <t>124 - Casbas</t>
  </si>
  <si>
    <t>076UBJFJ30004RB</t>
  </si>
  <si>
    <t>745840-0</t>
  </si>
  <si>
    <t>745771-1</t>
  </si>
  <si>
    <t>745699-8</t>
  </si>
  <si>
    <t>ZELLBJFK9000K6K</t>
  </si>
  <si>
    <t>745684-6</t>
  </si>
  <si>
    <t>745681-9</t>
  </si>
  <si>
    <t>745676-7</t>
  </si>
  <si>
    <t>745665-1</t>
  </si>
  <si>
    <t>745648-4</t>
  </si>
  <si>
    <t>745629-9</t>
  </si>
  <si>
    <t>0ACTBJFK800012B</t>
  </si>
  <si>
    <t>745628-0</t>
  </si>
  <si>
    <t>745627-1</t>
  </si>
  <si>
    <t>745626-2</t>
  </si>
  <si>
    <t>745625-3</t>
  </si>
  <si>
    <t>745624-4</t>
  </si>
  <si>
    <t>745596-2</t>
  </si>
  <si>
    <t>745541-2</t>
  </si>
  <si>
    <t>745418-5</t>
  </si>
  <si>
    <t>745386-7</t>
  </si>
  <si>
    <t>745385-8</t>
  </si>
  <si>
    <t>745384-9</t>
  </si>
  <si>
    <t>745383-0</t>
  </si>
  <si>
    <t>745221-1</t>
  </si>
  <si>
    <t>745105-4</t>
  </si>
  <si>
    <t>745104-5</t>
  </si>
  <si>
    <t>745102-7</t>
  </si>
  <si>
    <t>745101-8</t>
  </si>
  <si>
    <t>745100-9</t>
  </si>
  <si>
    <t>745099-4</t>
  </si>
  <si>
    <t>745098-5</t>
  </si>
  <si>
    <t>745092-1</t>
  </si>
  <si>
    <t>745090-3</t>
  </si>
  <si>
    <t>745088-8</t>
  </si>
  <si>
    <t>745087-9</t>
  </si>
  <si>
    <t>745086-0</t>
  </si>
  <si>
    <t>745084-2</t>
  </si>
  <si>
    <t>745083-3</t>
  </si>
  <si>
    <t>745082-4</t>
  </si>
  <si>
    <t>745074-5</t>
  </si>
  <si>
    <t>745073-6</t>
  </si>
  <si>
    <t>745072-7</t>
  </si>
  <si>
    <t>745021-3</t>
  </si>
  <si>
    <t>744874-0</t>
  </si>
  <si>
    <t>744842-1</t>
  </si>
  <si>
    <t>744816-6</t>
  </si>
  <si>
    <t>744772-3</t>
  </si>
  <si>
    <t>744736-1</t>
  </si>
  <si>
    <t>744625-6</t>
  </si>
  <si>
    <t>744293-1</t>
  </si>
  <si>
    <t>744188-0</t>
  </si>
  <si>
    <t>744142-8</t>
  </si>
  <si>
    <t>744029-8</t>
  </si>
  <si>
    <t>744019-1</t>
  </si>
  <si>
    <t>Z8PMB3BC601490D</t>
  </si>
  <si>
    <t>743944-1</t>
  </si>
  <si>
    <t>743841-5</t>
  </si>
  <si>
    <t>743798-4</t>
  </si>
  <si>
    <t>743623-1</t>
  </si>
  <si>
    <t>743363-2</t>
  </si>
  <si>
    <t>Hotel Ciudad Neuquen</t>
  </si>
  <si>
    <t>742795-0</t>
  </si>
  <si>
    <t>732072-7</t>
  </si>
  <si>
    <t>Alejandro Caride 148</t>
  </si>
  <si>
    <t>CASBAS</t>
  </si>
  <si>
    <t>Padre Jacinto Stabile 357</t>
  </si>
  <si>
    <t>749001-7</t>
  </si>
  <si>
    <t>749000-8</t>
  </si>
  <si>
    <t>748685-6</t>
  </si>
  <si>
    <t>748607-8</t>
  </si>
  <si>
    <t>748515-8</t>
  </si>
  <si>
    <t>748406-1</t>
  </si>
  <si>
    <t>747955-5</t>
  </si>
  <si>
    <t>747888-4</t>
  </si>
  <si>
    <t>ZELLBJFK20000KF</t>
  </si>
  <si>
    <t>747885-7</t>
  </si>
  <si>
    <t>747827-3</t>
  </si>
  <si>
    <t>747750-2</t>
  </si>
  <si>
    <t>076UBJFH10004QM</t>
  </si>
  <si>
    <t>747718-6</t>
  </si>
  <si>
    <t>076UBJFGC00005H</t>
  </si>
  <si>
    <t>747716-8</t>
  </si>
  <si>
    <t>747695-6</t>
  </si>
  <si>
    <t>747661-9</t>
  </si>
  <si>
    <t>747660-0</t>
  </si>
  <si>
    <t>747659-4</t>
  </si>
  <si>
    <t>747658-5</t>
  </si>
  <si>
    <t>747657-6</t>
  </si>
  <si>
    <t>747656-7</t>
  </si>
  <si>
    <t>747653-0</t>
  </si>
  <si>
    <t>747650-3</t>
  </si>
  <si>
    <t>747649-7</t>
  </si>
  <si>
    <t>747647-9</t>
  </si>
  <si>
    <t>747644-2</t>
  </si>
  <si>
    <t>747643-3</t>
  </si>
  <si>
    <t>747642-4</t>
  </si>
  <si>
    <t>747640-6</t>
  </si>
  <si>
    <t>747639-0</t>
  </si>
  <si>
    <t>747623-9</t>
  </si>
  <si>
    <t>ZDBXBJFM6000FCV</t>
  </si>
  <si>
    <t>747555-9</t>
  </si>
  <si>
    <t>747554-0</t>
  </si>
  <si>
    <t>8W91B1CB400068D</t>
  </si>
  <si>
    <t>747515-1</t>
  </si>
  <si>
    <t>747514-2</t>
  </si>
  <si>
    <t>747439-2</t>
  </si>
  <si>
    <t>747426-8</t>
  </si>
  <si>
    <t>747414-3</t>
  </si>
  <si>
    <t>747350-6</t>
  </si>
  <si>
    <t>747349-0</t>
  </si>
  <si>
    <t>747348-1</t>
  </si>
  <si>
    <t>747347-2</t>
  </si>
  <si>
    <t>747346-3</t>
  </si>
  <si>
    <t>747345-4</t>
  </si>
  <si>
    <t>747344-5</t>
  </si>
  <si>
    <t>747343-6</t>
  </si>
  <si>
    <t>747342-7</t>
  </si>
  <si>
    <t>747341-8</t>
  </si>
  <si>
    <t>747340-9</t>
  </si>
  <si>
    <t>747339-3</t>
  </si>
  <si>
    <t>747302-9</t>
  </si>
  <si>
    <t>747086-4</t>
  </si>
  <si>
    <t>747037-8</t>
  </si>
  <si>
    <t>0ACTBJFH70001AB</t>
  </si>
  <si>
    <t>746974-3</t>
  </si>
  <si>
    <t>746915-0</t>
  </si>
  <si>
    <t>746900-8</t>
  </si>
  <si>
    <t>746891-1</t>
  </si>
  <si>
    <t>746873-5</t>
  </si>
  <si>
    <t>746824-9</t>
  </si>
  <si>
    <t>746709-1</t>
  </si>
  <si>
    <t>746198-1</t>
  </si>
  <si>
    <t>Absorvido por inc de CCU (747888-4), recorrido total 88,5 kms</t>
  </si>
  <si>
    <t>https://www.google.com/maps/dir/La+Plata+487,+Gral.+Roca,+R%C3%ADo+Negro/Ejercito+Argentino+261,+Zapala,+Neuqu%C3%A9n/Avenida+Mengelle+145,+Cipolletti,+R%C3%ADo+Negro/La+Plata+487,+Gral.+Roca,+R%C3%ADo+Negro/@-38.9698531,-70.1339258,8z/data=!3m1!4b1!4m26!4m25!1m5!1m1!1s0x960a02dacab51a1b:0x7e03ff715ff2b964!2m2!1d-67.5577422!2d-39.0272514!1m5!1m1!1s0x960d9fe898fc4075:0xb9b1cd5e1bb50cdc!2m2!1d-70.069829!2d-38.905635!1m5!1m1!1s0x960a3102ea766cbb:0xe3e3496f3f236386!2m2!1d-68.0017638!2d-38.9387571!1m5!1m1!1s0x960a02dacab51a1b:0x7e03ff715ff2b964!2m2!1d-67.5577422!2d-39.0272514!3e0?entry=ttu</t>
  </si>
  <si>
    <t>Absorvido por inc de CCU (747037-8), recorrido total 481 kms - se pasa la ER del 06/10</t>
  </si>
  <si>
    <t>PREVENTIVO General Roca - Rio Negro - Neuquen - Cipoletti</t>
  </si>
  <si>
    <t>CORRECTIVO General Roca - Rio Negro - Neuquen - Cipoletti</t>
  </si>
  <si>
    <t>CORRECTIVO Rincon de los Sauces - Chos Malal - Barrancas - Buta Ranquil</t>
  </si>
  <si>
    <t>PREVENTIVO Rincon de los Sauces - Chos Malal - Barrancas - Buta Ranquil</t>
  </si>
  <si>
    <t>CORRECTIVO Ushuahia</t>
  </si>
  <si>
    <t>PREVENTIVO Ushuaia</t>
  </si>
  <si>
    <t>Preventivos | Ushuaia</t>
  </si>
  <si>
    <t xml:space="preserve">Correctivos | Ushuaia
</t>
  </si>
  <si>
    <t>750998-0</t>
  </si>
  <si>
    <t>Clínica Juan Domingo Peron</t>
  </si>
  <si>
    <t>0C52BJFK30000VA</t>
  </si>
  <si>
    <t>750910-2</t>
  </si>
  <si>
    <t>750771-5</t>
  </si>
  <si>
    <t>750698-3</t>
  </si>
  <si>
    <t>750646-0</t>
  </si>
  <si>
    <t>750645-1</t>
  </si>
  <si>
    <t>750644-2</t>
  </si>
  <si>
    <t>750642-4</t>
  </si>
  <si>
    <t>750640-6</t>
  </si>
  <si>
    <t>750639-0</t>
  </si>
  <si>
    <t>750585-0</t>
  </si>
  <si>
    <t>750569-2</t>
  </si>
  <si>
    <t>CNB1N2SYJX</t>
  </si>
  <si>
    <t>750567-4</t>
  </si>
  <si>
    <t>CNB1N4F15F</t>
  </si>
  <si>
    <t>750492-1</t>
  </si>
  <si>
    <t>750486-0</t>
  </si>
  <si>
    <t>750405-5</t>
  </si>
  <si>
    <t>750299-6</t>
  </si>
  <si>
    <t>79G49BY</t>
  </si>
  <si>
    <t>750265-9</t>
  </si>
  <si>
    <t>750264-0</t>
  </si>
  <si>
    <t>750263-1</t>
  </si>
  <si>
    <t>750227-9</t>
  </si>
  <si>
    <t>750209-3</t>
  </si>
  <si>
    <t>750166-9</t>
  </si>
  <si>
    <t>750105-8</t>
  </si>
  <si>
    <t>750090-7</t>
  </si>
  <si>
    <t>750033-2</t>
  </si>
  <si>
    <t>749955-9</t>
  </si>
  <si>
    <t>749945-2</t>
  </si>
  <si>
    <t>749944-3</t>
  </si>
  <si>
    <t>749940-7</t>
  </si>
  <si>
    <t>749938-2</t>
  </si>
  <si>
    <t>749889-7</t>
  </si>
  <si>
    <t>USHUAIA</t>
  </si>
  <si>
    <t>ZDBXBJCH2000MXR</t>
  </si>
  <si>
    <t>749845-3</t>
  </si>
  <si>
    <t>749729-6</t>
  </si>
  <si>
    <t>749600-2</t>
  </si>
  <si>
    <t>749490-7</t>
  </si>
  <si>
    <t>749489-1</t>
  </si>
  <si>
    <t>749431-4</t>
  </si>
  <si>
    <t>749383-8</t>
  </si>
  <si>
    <t>749069-1</t>
  </si>
  <si>
    <t>748731-4</t>
  </si>
  <si>
    <t>ZDBXB8GH2F00DGB</t>
  </si>
  <si>
    <t>748709-5</t>
  </si>
  <si>
    <t>748423-8</t>
  </si>
  <si>
    <t>748370-7</t>
  </si>
  <si>
    <t>747939-7</t>
  </si>
  <si>
    <t>747677-0</t>
  </si>
  <si>
    <t>Planta Pehuajó</t>
  </si>
  <si>
    <t>747676-1</t>
  </si>
  <si>
    <t>747673-4</t>
  </si>
  <si>
    <t>747672-5</t>
  </si>
  <si>
    <t>MXBCM9R1QZ</t>
  </si>
  <si>
    <t>747671-6</t>
  </si>
  <si>
    <t>747654-9</t>
  </si>
  <si>
    <t>747652-1</t>
  </si>
  <si>
    <t>747651-2</t>
  </si>
  <si>
    <t>747648-8</t>
  </si>
  <si>
    <t>747646-0</t>
  </si>
  <si>
    <t>747645-1</t>
  </si>
  <si>
    <t>747638-1</t>
  </si>
  <si>
    <t>745173-5</t>
  </si>
  <si>
    <t>ZDBXBJFM6000BHL</t>
  </si>
  <si>
    <t>Gral. Roca 448</t>
  </si>
  <si>
    <t>El Salvador y Belgrano</t>
  </si>
  <si>
    <t>LONCOPUE</t>
  </si>
  <si>
    <t>https://www.google.com/maps/dir/Jos%C3%A9+de+San+Mart%C3%ADn+1118,+Rinc%C3%B3n+de+los+Sauces,+Neuqu%C3%A9n/Loncopu%C3%A9,+Neuqu%C3%A9n/Jos%C3%A9+de+San+Mart%C3%ADn+1118,+Q8319+Rinc%C3%B3n+de+los+Sauces,+Neuqu%C3%A9n/@-37.8415293,-70.4343456,9z/data=!3m1!4b1!4m20!4m19!1m5!1m1!1s0x96737ff6109b5c75:0x6a1ed86b9130589!2m2!1d-68.9231632!2d-37.3911211!1m5!1m1!1s0x966d432cea58edc1:0xf04a400ade7f94b6!2m2!1d-70.611022!2d-38.0696162!1m5!1m1!1s0x96737ff6109b5c75:0x6a1ed86b9130589!2m2!1d-68.9231632!2d-37.3911211!3e0?entry=ttu</t>
  </si>
  <si>
    <t>3 VISITAS</t>
  </si>
  <si>
    <t>https://www.google.com/maps/dir/La+Plata+487,+Gral.+Roca,+R%C3%ADo+Negro/Cl%C3%ADnica+Juan+Domingo+Per%C3%B3n,+Avenida+General+Roca,+Catriel,+R%C3%ADo+Negro/La+Plata+487,+Gral.+Roca,+R%C3%ADo+Negro/@-38.4603918,-68.5189978,9z/data=!3m1!4b1!4m20!4m19!1m5!1m1!1s0x960a02dacab51a1b:0x7e03ff715ff2b964!2m2!1d-67.5577398!2d-39.0272413!1m5!1m1!1s0x960aca4f4d9ca673:0x833919444c326d24!2m2!1d-67.7981571!2d-37.880058!1m5!1m1!1s0x960a02dacab51a1b:0x7e03ff715ff2b964!2m2!1d-67.5577398!2d-39.0272413!3e0?entry=ttu</t>
  </si>
  <si>
    <t>Acceso Guemes 359</t>
  </si>
  <si>
    <t>https://www.google.com/maps/dir/Av.+J.+M.+G%C3%BCemes,+Pehuaj%C3%B3,+Provincia+de+Buenos+Aires/Diarco,+Garc%C3%ADa+Salinas,+Trenque+Lauquen,+Provincia+de+Buenos+Aires/Av.+J.+M.+G%C3%BCemes,+Pehuaj%C3%B3,+Provincia+de+Buenos+Aires/@-35.9092742,-62.4805506,11z/data=!3m1!4b1!4m20!4m19!1m5!1m1!1s0x95c0f848d5ec74cf:0xe0d12f4beca52f6d!2m2!1d-61.9167952!2d-35.8214868!1m5!1m1!1s0x95c1799432ce3aa5:0xa258c49cb4aa0741!2m2!1d-62.7258498!2d-35.9833383!1m5!1m1!1s0x95c0f848d5ec74cf:0xe0d12f4beca52f6d!2m2!1d-61.9167952!2d-35.8214868!3e0?entry=ttu</t>
  </si>
  <si>
    <t>Son 166 kms desde Pehuajo</t>
  </si>
  <si>
    <t>Son 353 kms desde Gral Roca</t>
  </si>
  <si>
    <t>Son 89 kms desde Gral Roca</t>
  </si>
  <si>
    <t>754305-4</t>
  </si>
  <si>
    <t>793H5LG</t>
  </si>
  <si>
    <t>754303-6</t>
  </si>
  <si>
    <t>754302-7</t>
  </si>
  <si>
    <t>754301-8</t>
  </si>
  <si>
    <t>754300-9</t>
  </si>
  <si>
    <t>754253-2</t>
  </si>
  <si>
    <t>754217-0</t>
  </si>
  <si>
    <t>753453-3</t>
  </si>
  <si>
    <t>753376-5</t>
  </si>
  <si>
    <t>CNB1N3T4LK</t>
  </si>
  <si>
    <t>753375-6</t>
  </si>
  <si>
    <t>753371-0</t>
  </si>
  <si>
    <t>753312-7</t>
  </si>
  <si>
    <t>753277-5</t>
  </si>
  <si>
    <t>FLY SEG</t>
  </si>
  <si>
    <t>USH  Ushuaia</t>
  </si>
  <si>
    <t>Z8PMB3BC600515V</t>
  </si>
  <si>
    <t>753268-7</t>
  </si>
  <si>
    <t>753153-6</t>
  </si>
  <si>
    <t>ZDBXB8GH2F00APF</t>
  </si>
  <si>
    <t>753090-8</t>
  </si>
  <si>
    <t>753007-8</t>
  </si>
  <si>
    <t>753006-9</t>
  </si>
  <si>
    <t>753005-0</t>
  </si>
  <si>
    <t>076UBJFH30002DK</t>
  </si>
  <si>
    <t>753004-1</t>
  </si>
  <si>
    <t>076UBJFGC00017J</t>
  </si>
  <si>
    <t>753001-4</t>
  </si>
  <si>
    <t>753000-5</t>
  </si>
  <si>
    <t>752999-3</t>
  </si>
  <si>
    <t>752777-3</t>
  </si>
  <si>
    <t>752765-8</t>
  </si>
  <si>
    <t>752658-9</t>
  </si>
  <si>
    <t>752585-4</t>
  </si>
  <si>
    <t>752536-8</t>
  </si>
  <si>
    <t>Mariella Castañeda</t>
  </si>
  <si>
    <t>PF32D9RB</t>
  </si>
  <si>
    <t>752526-1</t>
  </si>
  <si>
    <t>752518-2</t>
  </si>
  <si>
    <t>752404-0</t>
  </si>
  <si>
    <t>752281-1</t>
  </si>
  <si>
    <t>485 - USHUAIA</t>
  </si>
  <si>
    <t>ZDBXBJCH3000BDX</t>
  </si>
  <si>
    <t>752280-2</t>
  </si>
  <si>
    <t>076UBJFH300043P</t>
  </si>
  <si>
    <t>752247-7</t>
  </si>
  <si>
    <t>752184-9</t>
  </si>
  <si>
    <t>0C52BJFK20001HE</t>
  </si>
  <si>
    <t>752179-7</t>
  </si>
  <si>
    <t>752178-8</t>
  </si>
  <si>
    <t>752044-2</t>
  </si>
  <si>
    <t>751928-8</t>
  </si>
  <si>
    <t>751919-0</t>
  </si>
  <si>
    <t>751839-5</t>
  </si>
  <si>
    <t>751786-4</t>
  </si>
  <si>
    <t>751273-5</t>
  </si>
  <si>
    <t>076UBJFH30001VD</t>
  </si>
  <si>
    <t>751250-4</t>
  </si>
  <si>
    <t>750164-1</t>
  </si>
  <si>
    <t>745094-9</t>
  </si>
  <si>
    <t>Aeropuerto Internacional Malvinas Argentinas  Roque Sánchez Galdeano s/n</t>
  </si>
  <si>
    <r>
      <t>USHUAIA</t>
    </r>
    <r>
      <rPr>
        <sz val="8"/>
        <color rgb="FF333333"/>
        <rFont val="Arial"/>
        <family val="2"/>
      </rPr>
      <t> </t>
    </r>
  </si>
  <si>
    <t>Tierra del Fuego</t>
  </si>
  <si>
    <t>RIVADAVIA 34</t>
  </si>
  <si>
    <t>Ushuaia</t>
  </si>
  <si>
    <t>Ricardo Rojas 795</t>
  </si>
  <si>
    <t>https://www.google.com/maps/dir/Ricardo+Rojas+795,+V9410IJE+Ushuaia,+Tierra+del+Fuego/Aeropuerto+Internacional+de+Ushuaia,+Ushuaia,+Tierra+del+Fuego/Ricardo+Rojas+795,+V9410IJE+Ushuaia,+Tierra+del+Fuego/@-54.8323326,-68.3297454,15z/data=!3m1!4b1!4m20!4m19!1m5!1m1!1s0xbc4c2372edc3889f:0x31608e21002e371b!2m2!1d-68.3305432!2d-54.825129!1m5!1m1!1s0xbc4c23ba8f25a3f3:0xfa013b808fc25b27!2m2!1d-68.3122441!2d-54.8395618!1m5!1m1!1s0xbc4c2372edc3889f:0x31608e21002e371b!2m2!1d-68.3305432!2d-54.825129!3e2?entry=ttu</t>
  </si>
  <si>
    <t>https://www.google.com/maps/dir/Ricardo+Rojas+795,+V9410IJE+Ushuaia,+Tierra+del+Fuego/Presidente+Bernardino+Rivadavia+34,+Ushuaia,+Tierra+del+Fuego/Ricardo+Rojas+795,+V9410IJE+Ushuaia,+Tierra+del+Fuego/@-54.8155272,-68.336339,14z/data=!3m1!4b1!4m20!4m19!1m5!1m1!1s0xbc4c2372edc3889f:0x31608e21002e371b!2m2!1d-68.3305432!2d-54.825129!1m5!1m1!1s0xbc4c22dfd553bf51:0xaea5ffec4acc7992!2m2!1d-68.3007509!2d-54.8060174!1m5!1m1!1s0xbc4c2372edc3889f:0x31608e21002e371b!2m2!1d-68.3305432!2d-54.825129!3e2?entry=ttu</t>
  </si>
  <si>
    <t>Extra estacionamiento</t>
  </si>
  <si>
    <t>757079-3</t>
  </si>
  <si>
    <t>757078-4</t>
  </si>
  <si>
    <t>757076-6</t>
  </si>
  <si>
    <t>ZELLBJFK9000W8Y</t>
  </si>
  <si>
    <t>757075-7</t>
  </si>
  <si>
    <t>757060-5</t>
  </si>
  <si>
    <t>757059-9</t>
  </si>
  <si>
    <t>757058-0</t>
  </si>
  <si>
    <t>757056-2</t>
  </si>
  <si>
    <t>07QWB9UG3A0047B</t>
  </si>
  <si>
    <t>757042-9</t>
  </si>
  <si>
    <t>756720-3</t>
  </si>
  <si>
    <t>756632-9</t>
  </si>
  <si>
    <t>Delegacion ISSN El Chañar</t>
  </si>
  <si>
    <t>ZELLBJEJA00006T</t>
  </si>
  <si>
    <t>756624-0</t>
  </si>
  <si>
    <t>756623-1</t>
  </si>
  <si>
    <t>Delegacion ISSN Añelo</t>
  </si>
  <si>
    <t>ZELLBJEJA00018Y</t>
  </si>
  <si>
    <t>756622-2</t>
  </si>
  <si>
    <t>756621-3</t>
  </si>
  <si>
    <t>756620-4</t>
  </si>
  <si>
    <t>756587-0</t>
  </si>
  <si>
    <t>756567-6</t>
  </si>
  <si>
    <t>756515-3</t>
  </si>
  <si>
    <t>756512-6</t>
  </si>
  <si>
    <t>756511-7</t>
  </si>
  <si>
    <t>756510-8</t>
  </si>
  <si>
    <t>756509-2</t>
  </si>
  <si>
    <t>756505-6</t>
  </si>
  <si>
    <t>756504-7</t>
  </si>
  <si>
    <t>756503-8</t>
  </si>
  <si>
    <t>756502-9</t>
  </si>
  <si>
    <t>756501-0</t>
  </si>
  <si>
    <t>756500-1</t>
  </si>
  <si>
    <t>756499-6</t>
  </si>
  <si>
    <t>756498-7</t>
  </si>
  <si>
    <t>756489-9</t>
  </si>
  <si>
    <t>756481-7</t>
  </si>
  <si>
    <t>756478-3</t>
  </si>
  <si>
    <t>756467-7</t>
  </si>
  <si>
    <t>756466-8</t>
  </si>
  <si>
    <t>756392-4</t>
  </si>
  <si>
    <t>756388-1</t>
  </si>
  <si>
    <t>756387-2</t>
  </si>
  <si>
    <t>756178-6</t>
  </si>
  <si>
    <t>756170-4</t>
  </si>
  <si>
    <t>79G3Z7G</t>
  </si>
  <si>
    <t>756168-9</t>
  </si>
  <si>
    <t>79G2T0Y</t>
  </si>
  <si>
    <t>756167-0</t>
  </si>
  <si>
    <t>756166-1</t>
  </si>
  <si>
    <t>756165-2</t>
  </si>
  <si>
    <t>756112-0</t>
  </si>
  <si>
    <t>756008-8</t>
  </si>
  <si>
    <t>756007-9</t>
  </si>
  <si>
    <t>755958-7</t>
  </si>
  <si>
    <t>755957-8</t>
  </si>
  <si>
    <t>755956-9</t>
  </si>
  <si>
    <t>755886-1</t>
  </si>
  <si>
    <t>755777-4</t>
  </si>
  <si>
    <t>755757-0</t>
  </si>
  <si>
    <t>755634-0</t>
  </si>
  <si>
    <t>755633-1</t>
  </si>
  <si>
    <t>755632-2</t>
  </si>
  <si>
    <t>755631-3</t>
  </si>
  <si>
    <t>755630-4</t>
  </si>
  <si>
    <t>755629-8</t>
  </si>
  <si>
    <t>755628-9</t>
  </si>
  <si>
    <t>755417-5</t>
  </si>
  <si>
    <t>755396-3</t>
  </si>
  <si>
    <t>755338-9</t>
  </si>
  <si>
    <t>755231-7</t>
  </si>
  <si>
    <t>755196-5</t>
  </si>
  <si>
    <t>755020-3</t>
  </si>
  <si>
    <t>CNB2N2WY8B</t>
  </si>
  <si>
    <t>755019-7</t>
  </si>
  <si>
    <t>755018-8</t>
  </si>
  <si>
    <t>755017-9</t>
  </si>
  <si>
    <t>CNB1N2SYNW</t>
  </si>
  <si>
    <t>755016-0</t>
  </si>
  <si>
    <t>754861-5</t>
  </si>
  <si>
    <t>754764-3</t>
  </si>
  <si>
    <t>754620-0</t>
  </si>
  <si>
    <t>754619-4</t>
  </si>
  <si>
    <t>754618-5</t>
  </si>
  <si>
    <t>754617-6</t>
  </si>
  <si>
    <t>754412-3</t>
  </si>
  <si>
    <t>754411-4</t>
  </si>
  <si>
    <t>754410-5</t>
  </si>
  <si>
    <t>754409-9</t>
  </si>
  <si>
    <t>754408-0</t>
  </si>
  <si>
    <t>754377-1</t>
  </si>
  <si>
    <t>754375-3</t>
  </si>
  <si>
    <t>754304-5</t>
  </si>
  <si>
    <t>754270-9</t>
  </si>
  <si>
    <t>754269-3</t>
  </si>
  <si>
    <t>754259-6</t>
  </si>
  <si>
    <t>754214-3</t>
  </si>
  <si>
    <t>753669-2</t>
  </si>
  <si>
    <t>753003-2</t>
  </si>
  <si>
    <t>752998-4</t>
  </si>
  <si>
    <t>752786-1</t>
  </si>
  <si>
    <t>751208-1</t>
  </si>
  <si>
    <t>745103-6</t>
  </si>
  <si>
    <t>745089-7</t>
  </si>
  <si>
    <t>745085-1</t>
  </si>
  <si>
    <t>076UBJFH100075F</t>
  </si>
  <si>
    <t>745071-8</t>
  </si>
  <si>
    <t>0ACTBJFJB0001NZ</t>
  </si>
  <si>
    <t>744392-1</t>
  </si>
  <si>
    <t>743352-6</t>
  </si>
  <si>
    <t>743351-7</t>
  </si>
  <si>
    <t>741458-5</t>
  </si>
  <si>
    <t>741456-7</t>
  </si>
  <si>
    <t>741455-8</t>
  </si>
  <si>
    <t>https://www.google.com/maps/dir/La+Plata+487,+Gral.+Roca,+R%C3%ADo+Negro/General+Roca+325,+General+Fern%C3%A1ndez+Oro,+R%C3%ADo+Negro/La+Plata+487,+Gral.+Roca,+R%C3%ADo+Negro/@-38.9997056,-67.9023718,11z/data=!3m1!4b1!4m20!4m19!1m5!1m1!1s0x960a02dacab51a1b:0x7e03ff715ff2b964!2m2!1d-67.5577479!2d-39.0272381!1m5!1m1!1s0x960a3ac24ba57dcf:0xf980df35ee14ef54!2m2!1d-67.92082!2d-38.9536042!1m5!1m1!1s0x960a02dacab51a1b:0x7e03ff715ff2b964!2m2!1d-67.5577479!2d-39.0272381!3e0?entry=ttu</t>
  </si>
  <si>
    <t>El recorrido completo (Cervantes, Ing Huergo, Villa Regina, Chimpay, Choele Choel) da 373 kms</t>
  </si>
  <si>
    <t>El recorrido completo (AÑELO - EL CHAÑAR) da 295 kms</t>
  </si>
  <si>
    <t>758562-5</t>
  </si>
  <si>
    <t>758517-5</t>
  </si>
  <si>
    <t>0ACTBJFJB00008K</t>
  </si>
  <si>
    <t>758455-6</t>
  </si>
  <si>
    <t>758398-2</t>
  </si>
  <si>
    <t>757934-1</t>
  </si>
  <si>
    <t>757926-2</t>
  </si>
  <si>
    <t>Aeropuerto Ushuaia</t>
  </si>
  <si>
    <t>ZELLBJEK30003CB</t>
  </si>
  <si>
    <t>757867-0</t>
  </si>
  <si>
    <t>757803-2</t>
  </si>
  <si>
    <t>076UBJFJA00095B</t>
  </si>
  <si>
    <t>757725-5</t>
  </si>
  <si>
    <t>757694-6</t>
  </si>
  <si>
    <t>757654-8</t>
  </si>
  <si>
    <t>ZDBXBJEJ90006HE</t>
  </si>
  <si>
    <t>757652-0</t>
  </si>
  <si>
    <t>757607-0</t>
  </si>
  <si>
    <t>757601-6</t>
  </si>
  <si>
    <t>7945BFC</t>
  </si>
  <si>
    <t>757576-1</t>
  </si>
  <si>
    <t>757294-0</t>
  </si>
  <si>
    <t>ZELLBJFK400003H</t>
  </si>
  <si>
    <t>757080-9</t>
  </si>
  <si>
    <t>0ACTBJFJ500038T</t>
  </si>
  <si>
    <t>756961-8</t>
  </si>
  <si>
    <t>756901-6</t>
  </si>
  <si>
    <t>756883-1</t>
  </si>
  <si>
    <t>756858-5</t>
  </si>
  <si>
    <t>756721-2</t>
  </si>
  <si>
    <t>756665-7</t>
  </si>
  <si>
    <t>756664-8</t>
  </si>
  <si>
    <t>ZDBXBJCH20005ZE</t>
  </si>
  <si>
    <t>756659-6</t>
  </si>
  <si>
    <t>756628-6</t>
  </si>
  <si>
    <t>756626-8</t>
  </si>
  <si>
    <t>756508-3</t>
  </si>
  <si>
    <t>756507-4</t>
  </si>
  <si>
    <t>756494-1</t>
  </si>
  <si>
    <t>756493-2</t>
  </si>
  <si>
    <t>756488-0</t>
  </si>
  <si>
    <t>756487-1</t>
  </si>
  <si>
    <t>756486-2</t>
  </si>
  <si>
    <t>756485-3</t>
  </si>
  <si>
    <t>756484-4</t>
  </si>
  <si>
    <t>756483-5</t>
  </si>
  <si>
    <t>756482-6</t>
  </si>
  <si>
    <t>756473-8</t>
  </si>
  <si>
    <t>756472-9</t>
  </si>
  <si>
    <t>756465-9</t>
  </si>
  <si>
    <t>756463-1</t>
  </si>
  <si>
    <t>756438-5</t>
  </si>
  <si>
    <t>756437-6</t>
  </si>
  <si>
    <t>756436-7</t>
  </si>
  <si>
    <t>756435-8</t>
  </si>
  <si>
    <t>756434-9</t>
  </si>
  <si>
    <t>756432-1</t>
  </si>
  <si>
    <t>756431-2</t>
  </si>
  <si>
    <t>756430-3</t>
  </si>
  <si>
    <t>756428-8</t>
  </si>
  <si>
    <t>756427-9</t>
  </si>
  <si>
    <t>756199-9</t>
  </si>
  <si>
    <t>IRSA</t>
  </si>
  <si>
    <t>Alto Comahue</t>
  </si>
  <si>
    <t>VNC3P01354</t>
  </si>
  <si>
    <t>756172-2</t>
  </si>
  <si>
    <t>756171-3</t>
  </si>
  <si>
    <t>754254-1</t>
  </si>
  <si>
    <t>751887-2</t>
  </si>
  <si>
    <t>745093-0</t>
  </si>
  <si>
    <t>0ACTBJFHB0001QD</t>
  </si>
  <si>
    <t>744393-0</t>
  </si>
  <si>
    <t>744387-9</t>
  </si>
  <si>
    <t>+R%C3%ADo+Negro/YAGUAR+Supermercado+Mayorista</t>
  </si>
  <si>
    <t>+F%C3%A9lix+San+Mart%C3%ADn</t>
  </si>
  <si>
    <t>+8000+Neuqu%C3%A9n/La+Plata+487</t>
  </si>
  <si>
    <t>+R%C3%ADo+Negro/@-38.9139697</t>
  </si>
  <si>
    <t>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</si>
  <si>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https://www.google.com/maps/dir/La+Plata+487,+Gral.+Roca,+R%C3%ADo+Negro/YAGUAR+Supermercado+Mayorista,+F%C3%A9lix+San+Mart%C3%ADn,+8000+Neuqu%C3%A9n/La+Plata+487,+Gral.+Roca,+R%C3%ADo+Negro/@-38.9139697,-68.6501512,10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</si>
  <si>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Ruta 22 y Aluminé</t>
  </si>
  <si>
    <t>761254-9</t>
  </si>
  <si>
    <t>761208-0</t>
  </si>
  <si>
    <t>761034-7</t>
  </si>
  <si>
    <t>760863-4</t>
  </si>
  <si>
    <t>760764-4</t>
  </si>
  <si>
    <t>760763-5</t>
  </si>
  <si>
    <t>760761-7</t>
  </si>
  <si>
    <t>100 - Goya</t>
  </si>
  <si>
    <t>ZDBXBJCH20019DZ</t>
  </si>
  <si>
    <t>760760-8</t>
  </si>
  <si>
    <t>ZDBXBJCG8000GVN</t>
  </si>
  <si>
    <t>760756-5</t>
  </si>
  <si>
    <t>760618-6</t>
  </si>
  <si>
    <t>760594-7</t>
  </si>
  <si>
    <t>760585-9</t>
  </si>
  <si>
    <t>760530-9</t>
  </si>
  <si>
    <t>760449-8</t>
  </si>
  <si>
    <t>760234-8</t>
  </si>
  <si>
    <t>760227-8</t>
  </si>
  <si>
    <t>760153-4</t>
  </si>
  <si>
    <t>760131-2</t>
  </si>
  <si>
    <t>759993-8</t>
  </si>
  <si>
    <t>759946-0</t>
  </si>
  <si>
    <t>759940-6</t>
  </si>
  <si>
    <t>759927-5</t>
  </si>
  <si>
    <t>759780-6</t>
  </si>
  <si>
    <t>759779-0</t>
  </si>
  <si>
    <t>759778-1</t>
  </si>
  <si>
    <t>759777-2</t>
  </si>
  <si>
    <t>759775-4</t>
  </si>
  <si>
    <t>076UBJFH20003KY</t>
  </si>
  <si>
    <t>759771-8</t>
  </si>
  <si>
    <t>759770-9</t>
  </si>
  <si>
    <t>759769-3</t>
  </si>
  <si>
    <t>759768-4</t>
  </si>
  <si>
    <t>759767-5</t>
  </si>
  <si>
    <t>759766-6</t>
  </si>
  <si>
    <t>759765-7</t>
  </si>
  <si>
    <t>BRBSLCD377</t>
  </si>
  <si>
    <t>759764-8</t>
  </si>
  <si>
    <t>759763-9</t>
  </si>
  <si>
    <t>076UBJFJA0004LJ</t>
  </si>
  <si>
    <t>759761-1</t>
  </si>
  <si>
    <t>759760-2</t>
  </si>
  <si>
    <t>759758-7</t>
  </si>
  <si>
    <t>759757-8</t>
  </si>
  <si>
    <t>759756-9</t>
  </si>
  <si>
    <t>759755-0</t>
  </si>
  <si>
    <t>759754-1</t>
  </si>
  <si>
    <t>759753-2</t>
  </si>
  <si>
    <t>759752-3</t>
  </si>
  <si>
    <t>759751-4</t>
  </si>
  <si>
    <t>759750-5</t>
  </si>
  <si>
    <t>759749-9</t>
  </si>
  <si>
    <t>759748-0</t>
  </si>
  <si>
    <t>759747-1</t>
  </si>
  <si>
    <t>759746-2</t>
  </si>
  <si>
    <t>759745-3</t>
  </si>
  <si>
    <t>759744-4</t>
  </si>
  <si>
    <t>759740-8</t>
  </si>
  <si>
    <t>759739-2</t>
  </si>
  <si>
    <t>759736-5</t>
  </si>
  <si>
    <t>759713-4</t>
  </si>
  <si>
    <t>759689-8</t>
  </si>
  <si>
    <t>759608-3</t>
  </si>
  <si>
    <t>759602-9</t>
  </si>
  <si>
    <t>7923ZP7</t>
  </si>
  <si>
    <t>759513-6</t>
  </si>
  <si>
    <t>759452-6</t>
  </si>
  <si>
    <t>759403-0</t>
  </si>
  <si>
    <t>759402-1</t>
  </si>
  <si>
    <t>759398-9</t>
  </si>
  <si>
    <t>759395-2</t>
  </si>
  <si>
    <t>759267-0</t>
  </si>
  <si>
    <t>759217-5</t>
  </si>
  <si>
    <t>759216-6</t>
  </si>
  <si>
    <t>759215-7</t>
  </si>
  <si>
    <t>759214-8</t>
  </si>
  <si>
    <t>759213-9</t>
  </si>
  <si>
    <t>759212-0</t>
  </si>
  <si>
    <t>759211-1</t>
  </si>
  <si>
    <t>759204-1</t>
  </si>
  <si>
    <t>759203-2</t>
  </si>
  <si>
    <t>759202-3</t>
  </si>
  <si>
    <t>759201-4</t>
  </si>
  <si>
    <t>759195-4</t>
  </si>
  <si>
    <t>759194-5</t>
  </si>
  <si>
    <t>759187-5</t>
  </si>
  <si>
    <t>759186-6</t>
  </si>
  <si>
    <t>759116-7</t>
  </si>
  <si>
    <t>758565-2</t>
  </si>
  <si>
    <t>758560-7</t>
  </si>
  <si>
    <t>758448-6</t>
  </si>
  <si>
    <t>758212-3</t>
  </si>
  <si>
    <t>758154-0</t>
  </si>
  <si>
    <t>756462-2</t>
  </si>
  <si>
    <t>756461-3</t>
  </si>
  <si>
    <t>756460-4</t>
  </si>
  <si>
    <t>ZDBXB8GK1F00M1K</t>
  </si>
  <si>
    <t>756456-1</t>
  </si>
  <si>
    <t>ZDBXB8GK1F00PLR</t>
  </si>
  <si>
    <t>756455-2</t>
  </si>
  <si>
    <t>Z6J1B1AD60000GA</t>
  </si>
  <si>
    <t>756453-4</t>
  </si>
  <si>
    <t>ZDBXBJCF700028J</t>
  </si>
  <si>
    <t>754257-8</t>
  </si>
  <si>
    <t>https://www.google.com/maps/dir/Av.+J.+M.+G%C3%BCemes,+Pehuaj%C3%B3,+Provincia+de+Buenos+Aires/Grupo+Los+Grobo,+Garc%C3%ADa+Salinas,+Trenque+Lauquen,+Provincia+de+Buenos+Aires/Av.+J.+M.+G%C3%BCemes,+Pehuaj%C3%B3,+Provincia+de+Buenos+Aires/@-35.9086581,-62.640298,10z/data=!3m1!4b1!4m20!4m19!1m5!1m1!1s0x95c0f848d5ec74cf:0xe0d12f4beca52f6d!2m2!1d-61.9167952!2d-35.8214868!1m5!1m1!1s0x95c17939b0d02a2f:0x2beebdcecd9e3447!2m2!1d-62.716406!2d-35.9970543!1m5!1m1!1s0x95c0f848d5ec74cf:0xe0d12f4beca52f6d!2m2!1d-61.9167952!2d-35.8214868!3e0?entry=ttu</t>
  </si>
  <si>
    <t>764149-9</t>
  </si>
  <si>
    <t>764148-0</t>
  </si>
  <si>
    <t>764141-7</t>
  </si>
  <si>
    <t>764139-2</t>
  </si>
  <si>
    <t>EFECTIVO SI - Tandil</t>
  </si>
  <si>
    <t>764073-7</t>
  </si>
  <si>
    <t>764018-0</t>
  </si>
  <si>
    <t>763926-3</t>
  </si>
  <si>
    <t>763921-8</t>
  </si>
  <si>
    <t>763645-1</t>
  </si>
  <si>
    <t>763474-5</t>
  </si>
  <si>
    <t>763368-5</t>
  </si>
  <si>
    <t>763353-3</t>
  </si>
  <si>
    <t>763352-4</t>
  </si>
  <si>
    <t>763351-5</t>
  </si>
  <si>
    <t>763349-0</t>
  </si>
  <si>
    <t>763348-1</t>
  </si>
  <si>
    <t>763347-2</t>
  </si>
  <si>
    <t>763346-3</t>
  </si>
  <si>
    <t>763345-4</t>
  </si>
  <si>
    <t>763344-5</t>
  </si>
  <si>
    <t>763331-1</t>
  </si>
  <si>
    <t>763329-6</t>
  </si>
  <si>
    <t>763124-3</t>
  </si>
  <si>
    <t>763069-7</t>
  </si>
  <si>
    <t>Dpto. Turismo Social PB At. Publico</t>
  </si>
  <si>
    <t>763050-9</t>
  </si>
  <si>
    <t>763042-0</t>
  </si>
  <si>
    <t>763040-2</t>
  </si>
  <si>
    <t>763037-8</t>
  </si>
  <si>
    <t>762823-0</t>
  </si>
  <si>
    <t>762820-3</t>
  </si>
  <si>
    <t>CNB1N3T4N8</t>
  </si>
  <si>
    <t>762819-7</t>
  </si>
  <si>
    <t>CNB1N3T4LS</t>
  </si>
  <si>
    <t>762817-9</t>
  </si>
  <si>
    <t>762816-0</t>
  </si>
  <si>
    <t>762815-1</t>
  </si>
  <si>
    <t>762814-2</t>
  </si>
  <si>
    <t>762813-3</t>
  </si>
  <si>
    <t>762812-4</t>
  </si>
  <si>
    <t>762811-5</t>
  </si>
  <si>
    <t>762810-6</t>
  </si>
  <si>
    <t>762809-0</t>
  </si>
  <si>
    <t>762808-1</t>
  </si>
  <si>
    <t>762807-2</t>
  </si>
  <si>
    <t>762806-3</t>
  </si>
  <si>
    <t>762805-4</t>
  </si>
  <si>
    <t>762804-5</t>
  </si>
  <si>
    <t>762803-6</t>
  </si>
  <si>
    <t>762802-7</t>
  </si>
  <si>
    <t>762801-8</t>
  </si>
  <si>
    <t>762800-9</t>
  </si>
  <si>
    <t>762799-4</t>
  </si>
  <si>
    <t>0ACTBJFHB0001WY</t>
  </si>
  <si>
    <t>762798-5</t>
  </si>
  <si>
    <t>762796-7</t>
  </si>
  <si>
    <t>762795-8</t>
  </si>
  <si>
    <t>762794-9</t>
  </si>
  <si>
    <t>762793-0</t>
  </si>
  <si>
    <t>0ACTBJFJB0001LX</t>
  </si>
  <si>
    <t>762791-2</t>
  </si>
  <si>
    <t>762790-3</t>
  </si>
  <si>
    <t>762789-7</t>
  </si>
  <si>
    <t>762788-8</t>
  </si>
  <si>
    <t>762787-9</t>
  </si>
  <si>
    <t>762785-1</t>
  </si>
  <si>
    <t>762784-2</t>
  </si>
  <si>
    <t>762783-3</t>
  </si>
  <si>
    <t>762781-5</t>
  </si>
  <si>
    <t>ZELLBJFJA00042X</t>
  </si>
  <si>
    <t>762780-6</t>
  </si>
  <si>
    <t>CNB1N3T4NP</t>
  </si>
  <si>
    <t>762779-0</t>
  </si>
  <si>
    <t>762762-0</t>
  </si>
  <si>
    <t>762761-1</t>
  </si>
  <si>
    <t>762760-2</t>
  </si>
  <si>
    <t>762758-7</t>
  </si>
  <si>
    <t>762757-8</t>
  </si>
  <si>
    <t>762752-3</t>
  </si>
  <si>
    <t>762751-4</t>
  </si>
  <si>
    <t>762604-7</t>
  </si>
  <si>
    <t>762541-9</t>
  </si>
  <si>
    <t>720 - CITIBANK - Neuquen (suc cerrada)</t>
  </si>
  <si>
    <t>762517-2</t>
  </si>
  <si>
    <t>762501-1</t>
  </si>
  <si>
    <t>762500-2</t>
  </si>
  <si>
    <t>762499-7</t>
  </si>
  <si>
    <t>762498-8</t>
  </si>
  <si>
    <t>762495-1</t>
  </si>
  <si>
    <t>762477-5</t>
  </si>
  <si>
    <t>762476-6</t>
  </si>
  <si>
    <t>762475-7</t>
  </si>
  <si>
    <t>076UBJFG80006XN</t>
  </si>
  <si>
    <t>762449-2</t>
  </si>
  <si>
    <t>762244-9</t>
  </si>
  <si>
    <t>ZELLBJFK9000WGV</t>
  </si>
  <si>
    <t>762233-3</t>
  </si>
  <si>
    <t>076UBJFGC00012T</t>
  </si>
  <si>
    <t>762232-4</t>
  </si>
  <si>
    <t>762231-5</t>
  </si>
  <si>
    <t>076UBJFG800058N</t>
  </si>
  <si>
    <t>762230-6</t>
  </si>
  <si>
    <t>762225-4</t>
  </si>
  <si>
    <t>762209-6</t>
  </si>
  <si>
    <t>762184-8</t>
  </si>
  <si>
    <t>762183-9</t>
  </si>
  <si>
    <t>762182-0</t>
  </si>
  <si>
    <t>762181-1</t>
  </si>
  <si>
    <t>762180-2</t>
  </si>
  <si>
    <t>762158-3</t>
  </si>
  <si>
    <t>762049-6</t>
  </si>
  <si>
    <t>762048-7</t>
  </si>
  <si>
    <t>762021-0</t>
  </si>
  <si>
    <t>761976-4</t>
  </si>
  <si>
    <t>761936-6</t>
  </si>
  <si>
    <t>761639-6</t>
  </si>
  <si>
    <t>761635-0</t>
  </si>
  <si>
    <t>761625-3</t>
  </si>
  <si>
    <t>761537-9</t>
  </si>
  <si>
    <t>761534-2</t>
  </si>
  <si>
    <t>761533-3</t>
  </si>
  <si>
    <t>761446-8</t>
  </si>
  <si>
    <t>761354-8</t>
  </si>
  <si>
    <t>761315-9</t>
  </si>
  <si>
    <t>465 - BENITO JUAREZ</t>
  </si>
  <si>
    <t>ZDBXBJAH30004BP</t>
  </si>
  <si>
    <t>761248-8</t>
  </si>
  <si>
    <t>760907-7</t>
  </si>
  <si>
    <t>760762-6</t>
  </si>
  <si>
    <t>ZELLBJFK9000JJA</t>
  </si>
  <si>
    <t>760759-2</t>
  </si>
  <si>
    <t>ZDBXB8GJ7A005PT</t>
  </si>
  <si>
    <t>760757-4</t>
  </si>
  <si>
    <t>760589-5</t>
  </si>
  <si>
    <t>760152-5</t>
  </si>
  <si>
    <t>0ACTBJFH900052D</t>
  </si>
  <si>
    <t>759762-0</t>
  </si>
  <si>
    <t>759759-6</t>
  </si>
  <si>
    <t>757476-2</t>
  </si>
  <si>
    <t>757475-3</t>
  </si>
  <si>
    <t>757474-4</t>
  </si>
  <si>
    <t>757421-2</t>
  </si>
  <si>
    <t>756627-7</t>
  </si>
  <si>
    <t>756506-5</t>
  </si>
  <si>
    <t>ALSINA 62/64</t>
  </si>
  <si>
    <t>BENITO JUAREZ</t>
  </si>
  <si>
    <t>https://www.google.com/maps/dir/Las+Heras+1660,+B7001+Tandil,+Provincia+de+Buenos+Aires/Banco+Santander+Rio,+Avenida+Alsina,+Benito+Ju%C3%A1rez,+Provincia+de+Buenos+Aires/Las+Heras+1660,+B7001+Tandil,+Provincia+de+Buenos+Aires/@-37.4948372,-59.6285774,11z/data=!3m1!4b1!4m20!4m19!1m5!1m1!1s0x95911ff37c843d47:0x27ead152f2bb0add!2m2!1d-59.1246476!2d-37.3141508!1m5!1m1!1s0x95917ce1eeadacc3:0x816bd9fb23deb093!2m2!1d-59.8034762!2d-37.674328!1m5!1m1!1s0x95911ff37c843d47:0x27ead152f2bb0add!2m2!1d-59.1246476!2d-37.3141508!3e0?entry=ttu</t>
  </si>
  <si>
    <t>Las Heras 1660</t>
  </si>
  <si>
    <t>viatico CV</t>
  </si>
  <si>
    <t>CV</t>
  </si>
  <si>
    <t>Viatico CV</t>
  </si>
  <si>
    <t>https://www.google.com/maps/dir/Av.+J.+M.+G%C3%BCemes,+Pehuaj%C3%B3,+Provincia+de+Buenos+Aires/Villa+Sauce,+Provincia+de+Buenos+Aires/Av.+J.+M.+G%C3%BCemes,+Pehuaj%C3%B3,+Provincia+de+Buenos+Aires/@-35.431611,-62.9727316,10z/data=!3m1!4b1!4m20!4m19!1m5!1m1!1s0x95c0f848d5ec74cf:0xe0d12f4beca52f6d!2m2!1d-61.9167952!2d-35.8214868!1m5!1m1!1s0x95c4688d205f212f:0xa620a13ba5247af7!2m2!1d-63.3683764!2d-35.2857871!1m5!1m1!1s0x95c0f848d5ec74cf:0xe0d12f4beca52f6d!2m2!1d-61.9167952!2d-35.8214868!3e0?entry=ttu</t>
  </si>
  <si>
    <t>https://www.google.com/maps/dir/Av.+J.+M.+G%C3%BCemes,+Pehuaj%C3%B3,+Provincia+de+Buenos+Aires/Nutrien+Ag+Solutions+-+Planta+Gral.+Villegas,+General+Villegas,+Provincia+de+Buenos+Aires/Av.+J.+M.+G%C3%BCemes,+Pehuaj%C3%B3,+Provincia+de+Buenos+Aires/@-35.431611,-62.7907288,10z/data=!3m1!4b1!4m20!4m19!1m5!1m1!1s0x95c0f848d5ec74cf:0xe0d12f4beca52f6d!2m2!1d-61.9167952!2d-35.8214868!1m5!1m1!1s0x95c425a311df9a1b:0xc7206cd00b17368d!2m2!1d-63.0040367!2d-35.0463116!1m5!1m1!1s0x95c0f848d5ec74cf:0xe0d12f4beca52f6d!2m2!1d-61.9167952!2d-35.8214868!3e0?entry=ttu</t>
  </si>
  <si>
    <t>https://www.google.com/maps/dir/Av.+J.+M.+G%C3%BCemes,+Pehuaj%C3%B3,+Provincia+de+Buenos+Aires/Nutrien+Ag+Solutions,+RN226+488,+Provincia+de+Buenos+Aires/Av.+J.+M.+G%C3%BCemes,+Pehuaj%C3%B3,+Provincia+de+Buenos+Aires/@-35.8255833,-61.928317,16z/data=!3m1!4b1!4m20!4m19!1m5!1m1!1s0x95c0f848d5ec74cf:0xe0d12f4beca52f6d!2m2!1d-61.9167952!2d-35.8214868!1m5!1m1!1s0x95c0f99a5409b4eb:0x8fbc470a2fb31e49!2m2!1d-61.9295351!2d-35.8288269!1m5!1m1!1s0x95c0f848d5ec74cf:0xe0d12f4beca52f6d!2m2!1d-61.9167952!2d-35.8214868!3e0?entry=ttu</t>
  </si>
  <si>
    <t>https://www.google.com/maps/dir/Av.+J.+M.+G%C3%BCemes,+Pehuaj%C3%B3,+Provincia+de+Buenos+Aires/Garc%C3%ADa+Salinas+2225,+Trenque+Lauquen,+Provincia+de+Buenos+Aires/Av.+J.+M.+G%C3%BCemes,+Pehuaj%C3%B3,+Provincia+de+Buenos+Aires/@-35.9092742,-62.4775314,11z/data=!3m1!4b1!4m20!4m19!1m5!1m1!1s0x95c0f848d5ec74cf:0xe0d12f4beca52f6d!2m2!1d-61.9167952!2d-35.8214868!1m5!1m1!1s0x95c179462a657c77:0xac23fdb574adf1e8!2m2!1d-62.7205626!2d-35.9912318!1m5!1m1!1s0x95c0f848d5ec74cf:0xe0d12f4beca52f6d!2m2!1d-61.9167952!2d-35.8214868!3e0?entry=ttu</t>
  </si>
  <si>
    <t>https://www.google.com/maps/dir/Av.+J.+M.+G%C3%BCemes,+Pehuaj%C3%B3,+Provincia+de+Buenos+Aires/Uruguay+179,+Trenque+Lauquen,+Provincia+de+Buenos+Aires/Av.+J.+M.+G%C3%BCemes,+Pehuaj%C3%B3,+Provincia+de+Buenos+Aires/@-35.9092742,-62.4846833,11z/data=!3m1!4b1!4m20!4m19!1m5!1m1!1s0x95c0f848d5ec74cf:0xe0d12f4beca52f6d!2m2!1d-61.9167952!2d-35.8214868!1m5!1m1!1s0x95c17d88151a6a91:0x338647dd36bc035f!2m2!1d-62.7345578!2d-35.9734595!1m5!1m1!1s0x95c0f848d5ec74cf:0xe0d12f4beca52f6d!2m2!1d-61.9167952!2d-35.8214868!3e0?entry=ttu</t>
  </si>
  <si>
    <t>https://www.google.com/maps/dir/Av.+J.+M.+G%C3%BCemes,+Pehuaj%C3%B3,+Provincia+de+Buenos+Aires/9+de+Julio,+Carlos+Casares,+Provincia+de+Buenos+Aires/Av.+J.+M.+G%C3%BCemes,+Pehuaj%C3%B3,+Provincia+de+Buenos+Aires/@-35.7348326,-61.8015567,11z/data=!3m1!4b1!4m20!4m19!1m5!1m1!1s0x95c0f848d5ec74cf:0xe0d12f4beca52f6d!2m2!1d-61.9167952!2d-35.8214868!1m5!1m1!1s0x95c08223b09ef0cb:0xc55105e23139acfa!2m2!1d-61.3540184!2d-35.6228679!1m5!1m1!1s0x95c0f848d5ec74cf:0xe0d12f4beca52f6d!2m2!1d-61.9167952!2d-35.8214868!3e0?entry=ttu</t>
  </si>
  <si>
    <t>https://www.google.com/maps/dir/Av.+J.+M.+G%C3%BCemes,+Pehuaj%C3%B3,+Provincia+de+Buenos+Aires/Bartolom%C3%A9+Mitre+299,+Pehuaj%C3%B3,+Provincia+de+Buenos+Aires/Av.+J.+M.+G%C3%BCemes,+Pehuaj%C3%B3,+Provincia+de+Buenos+Aires/@-35.8164967,-61.9115869,16z/data=!3m1!4b1!4m20!4m19!1m5!1m1!1s0x95c0f848d5ec74cf:0xe0d12f4beca52f6d!2m2!1d-61.9167952!2d-35.8214868!1m5!1m1!1s0x95c0f82dcdf24f9d:0xa8cfacb6c6c753e9!2m2!1d-61.8968078!2d-35.8130886!1m5!1m1!1s0x95c0f848d5ec74cf:0xe0d12f4beca52f6d!2m2!1d-61.9167952!2d-35.8214868!3e0?entry=ttu</t>
  </si>
  <si>
    <t>https://www.google.com/maps/dir/Av.+J.+M.+G%C3%BCemes,+Pehuaj%C3%B3,+Provincia+de+Buenos+Aires/Hip%C3%B3lito+Yrigoyen+456,+Pehuaj%C3%B3,+Provincia+de+Buenos+Aires/Av.+J.+M.+G%C3%BCemes,+Pehuaj%C3%B3,+Provincia+de+Buenos+Aires/@-35.8142167,-61.9115849,16z/data=!3m1!4b1!4m20!4m19!1m5!1m1!1s0x95c0f848d5ec74cf:0xe0d12f4beca52f6d!2m2!1d-61.9167952!2d-35.8214868!1m5!1m1!1s0x95c0f82d113bf45b:0xd7fe7f319342e4c1!2m2!1d-61.8974573!2d-35.810537!1m5!1m1!1s0x95c0f848d5ec74cf:0xe0d12f4beca52f6d!2m2!1d-61.9167952!2d-35.8214868!3e0?entry=ttu</t>
  </si>
  <si>
    <t>https://www.google.com/maps/dir/Av.+J.+M.+G%C3%BCemes,+Pehuaj%C3%B3,+Provincia+de+Buenos+Aires/Brandsen+28,+Carlos+Casares,+Provincia+de+Buenos+Aires/Av.+J.+M.+G%C3%BCemes,+Pehuaj%C3%B3,+Provincia+de+Buenos+Aires/@-35.7354378,-61.8045034,11z/data=!3m1!4b1!4m20!4m19!1m5!1m1!1s0x95c0f848d5ec74cf:0xe0d12f4beca52f6d!2m2!1d-61.9167952!2d-35.8214868!1m5!1m1!1s0x95c0822f00a7af4d:0x2bed8e28bf64a606!2m2!1d-61.364428!2d-35.6247715!1m5!1m1!1s0x95c0f848d5ec74cf:0xe0d12f4beca52f6d!2m2!1d-61.9167952!2d-35.8214868!3e0?entry=ttu</t>
  </si>
  <si>
    <t>https://www.google.com/maps/dir/Av.+J.+M.+G%C3%BCemes,+Pehuaj%C3%B3,+Provincia+de+Buenos+Aires/San+Mart%C3%ADn+454,+Gral.+Villegas,+Provincia+de+Buenos+Aires/Av.+J.+M.+G%C3%BCemes,+Pehuaj%C3%B3,+Provincia+de+Buenos+Aires/@-35.4296749,-62.7963214,10z/data=!3m1!4b1!4m20!4m19!1m5!1m1!1s0x95c0f848d5ec74cf:0xe0d12f4beca52f6d!2m2!1d-61.9167952!2d-35.8214868!1m5!1m1!1s0x95c43b2b3c29dd95:0x48a7069fe942b543!2m2!1d-63.0163017!2d-35.0338966!1m5!1m1!1s0x95c0f848d5ec74cf:0xe0d12f4beca52f6d!2m2!1d-61.9167952!2d-35.8214868!3e0?entry=ttu</t>
  </si>
  <si>
    <t>https://www.google.com/maps/dir/Av.+J.+M.+G%C3%BCemes,+Pehuaj%C3%B3,+Provincia+de+Buenos+Aires/Banco+Santander+Rio,+B6555CGF,+Belgrano,+Daireaux,+Provincia+de+Buenos+Aires/Av.+J.+M.+G%C3%BCemes,+Pehuaj%C3%B3,+Provincia+de+Buenos+Aires/@-36.2100564,-62.145415,10z/data=!3m1!4b1!4m20!4m19!1m5!1m1!1s0x95c0f848d5ec74cf:0xe0d12f4beca52f6d!2m2!1d-61.9167952!2d-35.8214868!1m5!1m1!1s0x95ea9832a71679c5:0x8652db2b11c72fca!2m2!1d-61.7462826!2d-36.6000889!1m5!1m1!1s0x95c0f848d5ec74cf:0xe0d12f4beca52f6d!2m2!1d-61.9167952!2d-35.8214868!3e0?entry=ttu</t>
  </si>
  <si>
    <t>https://www.google.com/maps/dir/Av.+J.+M.+G%C3%BCemes,+Pehuaj%C3%B3,+Provincia+de+Buenos+Aires/Gral.+Rodr%C3%ADguez+163,+Am%C3%A9rica,+Provincia+de+Buenos+Aires/Av.+J.+M.+G%C3%BCemes,+Pehuaj%C3%B3,+Provincia+de+Buenos+Aires/@-35.6094805,-62.7766329,10z/data=!3m1!4b1!4m20!4m19!1m5!1m1!1s0x95c0f848d5ec74cf:0xe0d12f4beca52f6d!2m2!1d-61.9167952!2d-35.8214868!1m5!1m1!1s0x95c3f867249847b7:0x7fabda415aa5c704!2m2!1d-62.9745278!2d-35.4867924!1m5!1m1!1s0x95c0f848d5ec74cf:0xe0d12f4beca52f6d!2m2!1d-61.9167952!2d-35.8214868!3e0?entry=ttu</t>
  </si>
  <si>
    <t>766694-8</t>
  </si>
  <si>
    <t>07QWB9UG2A003XK</t>
  </si>
  <si>
    <t>766676-2</t>
  </si>
  <si>
    <t>Santa Rosa</t>
  </si>
  <si>
    <t>ZDBXB8GJ9F0009T</t>
  </si>
  <si>
    <t>766547-1</t>
  </si>
  <si>
    <t>766539-2</t>
  </si>
  <si>
    <t>766350-7</t>
  </si>
  <si>
    <t>766349-1</t>
  </si>
  <si>
    <t>766345-5</t>
  </si>
  <si>
    <t>766326-0</t>
  </si>
  <si>
    <t>766325-1</t>
  </si>
  <si>
    <t>766324-2</t>
  </si>
  <si>
    <t>766323-3</t>
  </si>
  <si>
    <t>766322-4</t>
  </si>
  <si>
    <t>766319-0</t>
  </si>
  <si>
    <t>766244-7</t>
  </si>
  <si>
    <t>766186-4</t>
  </si>
  <si>
    <t>766152-7</t>
  </si>
  <si>
    <t>766041-2</t>
  </si>
  <si>
    <t>766026-3</t>
  </si>
  <si>
    <t>766000-5</t>
  </si>
  <si>
    <t>765999-3</t>
  </si>
  <si>
    <t>765897-6</t>
  </si>
  <si>
    <t>765896-7</t>
  </si>
  <si>
    <t>765784-3</t>
  </si>
  <si>
    <t>765714-4</t>
  </si>
  <si>
    <t>765713-5</t>
  </si>
  <si>
    <t>765707-4</t>
  </si>
  <si>
    <t>765706-5</t>
  </si>
  <si>
    <t>765705-6</t>
  </si>
  <si>
    <t>765629-7</t>
  </si>
  <si>
    <t>ZDBXBJAG80006TH</t>
  </si>
  <si>
    <t>765628-8</t>
  </si>
  <si>
    <t>765625-1</t>
  </si>
  <si>
    <t>765622-4</t>
  </si>
  <si>
    <t>765617-2</t>
  </si>
  <si>
    <t>765615-4</t>
  </si>
  <si>
    <t>765585-4</t>
  </si>
  <si>
    <t>765430-5</t>
  </si>
  <si>
    <t>765428-0</t>
  </si>
  <si>
    <t>765427-1</t>
  </si>
  <si>
    <t>765426-2</t>
  </si>
  <si>
    <t>765425-3</t>
  </si>
  <si>
    <t>765424-4</t>
  </si>
  <si>
    <t>765395-3</t>
  </si>
  <si>
    <t>VNC5700007</t>
  </si>
  <si>
    <t>765394-4</t>
  </si>
  <si>
    <t>ZDBXBJCH2000L9M</t>
  </si>
  <si>
    <t>765393-5</t>
  </si>
  <si>
    <t>ZDBXBJCH2000V8W</t>
  </si>
  <si>
    <t>765392-6</t>
  </si>
  <si>
    <t>CNB1N3T4LG</t>
  </si>
  <si>
    <t>765391-7</t>
  </si>
  <si>
    <t>CNB1N3T4N0</t>
  </si>
  <si>
    <t>765356-4</t>
  </si>
  <si>
    <t>765322-7</t>
  </si>
  <si>
    <t>765293-6</t>
  </si>
  <si>
    <t>ZELLBJFK20002VB</t>
  </si>
  <si>
    <t>765245-9</t>
  </si>
  <si>
    <t>765214-9</t>
  </si>
  <si>
    <t>ZELLBJFK9001J2A</t>
  </si>
  <si>
    <t>765194-6</t>
  </si>
  <si>
    <t>765114-0</t>
  </si>
  <si>
    <t>765092-9</t>
  </si>
  <si>
    <t>765080-4</t>
  </si>
  <si>
    <t>765051-2</t>
  </si>
  <si>
    <t>765026-6</t>
  </si>
  <si>
    <t>765025-7</t>
  </si>
  <si>
    <t>765024-8</t>
  </si>
  <si>
    <t>765023-9</t>
  </si>
  <si>
    <t>765022-0</t>
  </si>
  <si>
    <t>765021-1</t>
  </si>
  <si>
    <t>ZDBXBJFJ90001TW</t>
  </si>
  <si>
    <t>765008-0</t>
  </si>
  <si>
    <t>764945-5</t>
  </si>
  <si>
    <t>764944-6</t>
  </si>
  <si>
    <t>764943-7</t>
  </si>
  <si>
    <t>764936-7</t>
  </si>
  <si>
    <t>SANTA ROSA</t>
  </si>
  <si>
    <t>ZDBXBJEJ90000PF</t>
  </si>
  <si>
    <t>764930-3</t>
  </si>
  <si>
    <t>LA PAMPA - SANTA ROSA</t>
  </si>
  <si>
    <t>CNC1M7Z069</t>
  </si>
  <si>
    <t>764929-7</t>
  </si>
  <si>
    <t>Sucursal Santa Rosa- La Pampa</t>
  </si>
  <si>
    <t>ZDBXB8GK7A00HEZ</t>
  </si>
  <si>
    <t>764928-8</t>
  </si>
  <si>
    <t>ZDBXBJCF70007BK</t>
  </si>
  <si>
    <t>764927-9</t>
  </si>
  <si>
    <t>ZDBXB8GJ9F000SF</t>
  </si>
  <si>
    <t>764926-0</t>
  </si>
  <si>
    <t>ZDBXB8GJ9F000GN</t>
  </si>
  <si>
    <t>764925-1</t>
  </si>
  <si>
    <t>764642-1</t>
  </si>
  <si>
    <t>764605-0</t>
  </si>
  <si>
    <t>764575-0</t>
  </si>
  <si>
    <t>764562-6</t>
  </si>
  <si>
    <t>764528-2</t>
  </si>
  <si>
    <t>764444-1</t>
  </si>
  <si>
    <t>764442-3</t>
  </si>
  <si>
    <t>764441-4</t>
  </si>
  <si>
    <t>764440-5</t>
  </si>
  <si>
    <t>764439-9</t>
  </si>
  <si>
    <t>764438-0</t>
  </si>
  <si>
    <t>764437-1</t>
  </si>
  <si>
    <t>764436-2</t>
  </si>
  <si>
    <t>764435-3</t>
  </si>
  <si>
    <t>764434-4</t>
  </si>
  <si>
    <t>764433-5</t>
  </si>
  <si>
    <t>764432-6</t>
  </si>
  <si>
    <t>764341-5</t>
  </si>
  <si>
    <t>764340-6</t>
  </si>
  <si>
    <t>764322-0</t>
  </si>
  <si>
    <t>764303-5</t>
  </si>
  <si>
    <t>764302-6</t>
  </si>
  <si>
    <t>764301-7</t>
  </si>
  <si>
    <t>764251-3</t>
  </si>
  <si>
    <t>764250-4</t>
  </si>
  <si>
    <t>764233-7</t>
  </si>
  <si>
    <t>764227-6</t>
  </si>
  <si>
    <t>764089-8</t>
  </si>
  <si>
    <t>763991-7</t>
  </si>
  <si>
    <t>763910-2</t>
  </si>
  <si>
    <t>763732-6</t>
  </si>
  <si>
    <t>763696-5</t>
  </si>
  <si>
    <t>763692-9</t>
  </si>
  <si>
    <t>763658-5</t>
  </si>
  <si>
    <t>763577-1</t>
  </si>
  <si>
    <t>763350-6</t>
  </si>
  <si>
    <t>762797-6</t>
  </si>
  <si>
    <t>762778-1</t>
  </si>
  <si>
    <t>Delegacion ISSN Area Norte</t>
  </si>
  <si>
    <t>ZELLBJEJA0000WZ</t>
  </si>
  <si>
    <t>762755-0</t>
  </si>
  <si>
    <t>761643-9</t>
  </si>
  <si>
    <t>761629-9</t>
  </si>
  <si>
    <t>761628-0</t>
  </si>
  <si>
    <t>759733-8</t>
  </si>
  <si>
    <t>756496-9</t>
  </si>
  <si>
    <t>https://www.google.com/maps/dir/Av.+J.+M.+G%C3%BCemes,+Pehuaj%C3%B3,+Provincia+de+Buenos+Aires/Rodr%C3%ADguez+Pe%C3%B1a+136,+Carlos+Casares,+Provincia+de+Buenos+Aires/Av.+J.+M.+G%C3%BCemes,+Pehuaj%C3%B3,+Provincia+de+Buenos+Aires/@-35.7328824,-61.8045034,11z/data=!3m1!4b1!4m20!4m19!1m5!1m1!1s0x95c0f848d5ec74cf:0xe0d12f4beca52f6d!2m2!1d-61.9167952!2d-35.8214868!1m5!1m1!1s0x95c08230efbef25f:0xaa97be7bbd54e472!2m2!1d-61.3639152!2d-35.618842!1m5!1m1!1s0x95c0f848d5ec74cf:0xe0d12f4beca52f6d!2m2!1d-61.9167952!2d-35.8214868!3e0?entry=ttu</t>
  </si>
  <si>
    <t>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</t>
  </si>
  <si>
    <t>https://www.google.com/maps/dir/Cerro+Runge+269,+San+Carlos+de+Bariloche,+R%C3%ADo+Negro/EDERSA,+Avenida+Sarmiento,+El+Bols%C3%B3n,+R%C3%ADo+Negro/Cerro+Runge+269,+San+Carlos+de+Bariloche,+R%C3%ADo+Negro/@-41.5577341,-71.75641,10z/data=!3m1!4b1!4m20!4m19!1m5!1m1!1s0x961a7b39fba526d5:0x42882952cd0f5f14!2m2!1d-71.3166014!2d-41.1556437!1m5!1m1!1s0x961bbffb2520b6ff:0x9a4edc3a4ef314a7!2m2!1d-71.5368134!2d-41.961993!1m5!1m1!1s0x961a7b39fba526d5:0x42882952cd0f5f14!2m2!1d-71.3166014!2d-41.1556437!3e0?entry=ttu</t>
  </si>
  <si>
    <t>El recorrido completo a BSR + Calicó da 127 kms</t>
  </si>
  <si>
    <t>https://www.google.com/maps/dir/La+Plata+487,+Gral.+Roca,+R%C3%ADo+Negro/Santander+R%C3%ADo,+Espa%C3%B1a,+Cipolletti,+R%C3%ADo+Negro/La+Plata+487,+Gral.+Roca,+R%C3%ADo+Negro/@-38.9902457,-67.9457928,11z/data=!3m1!4b1!4m20!4m19!1m5!1m1!1s0x960a02dacab51a1b:0x7e03ff715ff2b964!2m2!1d-67.5577362!2d-39.0272066!1m5!1m1!1s0x960a30ee145c2355:0xaba03c7da20180e0!2m2!1d-67.9962275!2d-38.9383621!1m5!1m1!1s0x960a02dacab51a1b:0x7e03ff715ff2b964!2m2!1d-67.5577362!2d-39.0272066!3e0?entry=ttu</t>
  </si>
  <si>
    <t>Planta Macachin</t>
  </si>
  <si>
    <t>Compañía Introductora 2019</t>
  </si>
  <si>
    <t>Ruta Pcial N°1, Acceso Sur</t>
  </si>
  <si>
    <r>
      <t>MACACHIN</t>
    </r>
    <r>
      <rPr>
        <sz val="10"/>
        <color rgb="FF333333"/>
        <rFont val="Arial"/>
        <family val="2"/>
      </rPr>
      <t> </t>
    </r>
  </si>
  <si>
    <t>La Pampa</t>
  </si>
  <si>
    <t>Colomes F 1795, L6304 Santa Rosa, La Pampa</t>
  </si>
  <si>
    <t>https://www.google.com/maps/dir/Colomes+F+1795,+L6304+Santa+Rosa,+La+Pampa/Dos+Anclas,+A.+Sobral,+Macachin,+La+Pampa/Colomes+F+1795,+Santa+Rosa,+La+Pampa/@-36.891309,-64.3009299,10z/data=!3m1!4b1!4m20!4m19!1m5!1m1!1s0x95c2cc584c8b587f:0xb0765f98b243cb23!2m2!1d-64.287024!2d-36.640505!1m5!1m1!1s0x95e833e77d08c7b9:0x4d9d00105c2c5dc5!2m2!1d-63.6623311!2d-37.1457304!1m5!1m1!1s0x95c2cc584c8b587f:0xb0765f98b243cb23!2m2!1d-64.287024!2d-36.640505!3e0?entry=ttu</t>
  </si>
  <si>
    <t>768842-7</t>
  </si>
  <si>
    <t>768586-4</t>
  </si>
  <si>
    <t>768446-7</t>
  </si>
  <si>
    <t>768247-8</t>
  </si>
  <si>
    <t>768246-9</t>
  </si>
  <si>
    <t>768245-0</t>
  </si>
  <si>
    <t>768244-1</t>
  </si>
  <si>
    <t>768156-7</t>
  </si>
  <si>
    <t>MXBCR7N0WR</t>
  </si>
  <si>
    <t>768155-8</t>
  </si>
  <si>
    <t>CNBRRBS46G</t>
  </si>
  <si>
    <t>767918-2</t>
  </si>
  <si>
    <t>767900-3</t>
  </si>
  <si>
    <t>Z83DBJEJ90000DD</t>
  </si>
  <si>
    <t>767885-5</t>
  </si>
  <si>
    <t>767803-1</t>
  </si>
  <si>
    <t>767730-6</t>
  </si>
  <si>
    <t>ZELLBJFK40006CW</t>
  </si>
  <si>
    <t>767505-2</t>
  </si>
  <si>
    <t>767504-3</t>
  </si>
  <si>
    <t>767503-4</t>
  </si>
  <si>
    <t>767346-1</t>
  </si>
  <si>
    <t>America</t>
  </si>
  <si>
    <t>8W91B1CB400022H</t>
  </si>
  <si>
    <t>767345-2</t>
  </si>
  <si>
    <t>767254-1</t>
  </si>
  <si>
    <t>Jardin Maternal Sonrisas</t>
  </si>
  <si>
    <t>0ACTBJFJB0001JH</t>
  </si>
  <si>
    <t>767233-8</t>
  </si>
  <si>
    <t>767230-1</t>
  </si>
  <si>
    <t>767216-1</t>
  </si>
  <si>
    <t>767197-7</t>
  </si>
  <si>
    <t>767113-5</t>
  </si>
  <si>
    <t>767081-7</t>
  </si>
  <si>
    <t>767080-8</t>
  </si>
  <si>
    <t>767015-4</t>
  </si>
  <si>
    <t>766822-9</t>
  </si>
  <si>
    <t>766784-0</t>
  </si>
  <si>
    <t>766703-5</t>
  </si>
  <si>
    <t>766693-9</t>
  </si>
  <si>
    <t>766659-5</t>
  </si>
  <si>
    <t>ZDBXBJAG80005WW</t>
  </si>
  <si>
    <t>766658-6</t>
  </si>
  <si>
    <t>076UBJFH10002XJ</t>
  </si>
  <si>
    <t>766649-8</t>
  </si>
  <si>
    <t>766592-1</t>
  </si>
  <si>
    <t>0BLQBJPHC00004Z</t>
  </si>
  <si>
    <t>766590-3</t>
  </si>
  <si>
    <t>766458-8</t>
  </si>
  <si>
    <t>766284-5</t>
  </si>
  <si>
    <t>766283-6</t>
  </si>
  <si>
    <t>766135-0</t>
  </si>
  <si>
    <t>766132-3</t>
  </si>
  <si>
    <t>765994-8</t>
  </si>
  <si>
    <t>765755-1</t>
  </si>
  <si>
    <t>7954HKP</t>
  </si>
  <si>
    <t>765754-2</t>
  </si>
  <si>
    <t>794VFLD</t>
  </si>
  <si>
    <t>765751-5</t>
  </si>
  <si>
    <t>79G1BY4</t>
  </si>
  <si>
    <t>765750-6</t>
  </si>
  <si>
    <t>79G49BG</t>
  </si>
  <si>
    <t>765739-3</t>
  </si>
  <si>
    <t>765719-9</t>
  </si>
  <si>
    <t>765715-3</t>
  </si>
  <si>
    <t>ZELLBJEJ50004LH</t>
  </si>
  <si>
    <t>765624-2</t>
  </si>
  <si>
    <t>765623-3</t>
  </si>
  <si>
    <t>765350-0</t>
  </si>
  <si>
    <t>764994-1</t>
  </si>
  <si>
    <t>764993-2</t>
  </si>
  <si>
    <t>764992-3</t>
  </si>
  <si>
    <t>762756-9</t>
  </si>
  <si>
    <t>761632-3</t>
  </si>
  <si>
    <t>761631-4</t>
  </si>
  <si>
    <t>761630-5</t>
  </si>
  <si>
    <t>759742-6</t>
  </si>
  <si>
    <t>759741-7</t>
  </si>
  <si>
    <t>756158-2</t>
  </si>
  <si>
    <t>756157-3</t>
  </si>
  <si>
    <t>756156-4</t>
  </si>
  <si>
    <t>Recorrido hasta Los Grobo da 249</t>
  </si>
  <si>
    <t>771687-2</t>
  </si>
  <si>
    <t>771686-3</t>
  </si>
  <si>
    <t>771685-4</t>
  </si>
  <si>
    <t>771546-6</t>
  </si>
  <si>
    <t>771335-2</t>
  </si>
  <si>
    <t>771177-0</t>
  </si>
  <si>
    <t>771176-1</t>
  </si>
  <si>
    <t>771175-2</t>
  </si>
  <si>
    <t>ZDBXB8GJ7A0027R</t>
  </si>
  <si>
    <t>771174-3</t>
  </si>
  <si>
    <t>771173-4</t>
  </si>
  <si>
    <t>771172-5</t>
  </si>
  <si>
    <t>ZDBXBJEJ900021H</t>
  </si>
  <si>
    <t>771171-6</t>
  </si>
  <si>
    <t>ZDBXBJEJ9000D3Z</t>
  </si>
  <si>
    <t>771111-4</t>
  </si>
  <si>
    <t>771088-7</t>
  </si>
  <si>
    <t>771087-8</t>
  </si>
  <si>
    <t>771006-3</t>
  </si>
  <si>
    <t>Merlo - San Luis</t>
  </si>
  <si>
    <t>793MP41</t>
  </si>
  <si>
    <t>770923-4</t>
  </si>
  <si>
    <t>770865-1</t>
  </si>
  <si>
    <t>770857-2</t>
  </si>
  <si>
    <t>770811-0</t>
  </si>
  <si>
    <t>Galeno - COLONOS</t>
  </si>
  <si>
    <t>770632-5</t>
  </si>
  <si>
    <t>770580-3</t>
  </si>
  <si>
    <t>770571-5</t>
  </si>
  <si>
    <t>ZELLBJFK30005DX</t>
  </si>
  <si>
    <t>770461-9</t>
  </si>
  <si>
    <t>770384-1</t>
  </si>
  <si>
    <t>770171-9</t>
  </si>
  <si>
    <t>770119-9</t>
  </si>
  <si>
    <t>770042-8</t>
  </si>
  <si>
    <t>769990-0</t>
  </si>
  <si>
    <t>769948-7</t>
  </si>
  <si>
    <t>769896-5</t>
  </si>
  <si>
    <t>769895-6</t>
  </si>
  <si>
    <t>769891-0</t>
  </si>
  <si>
    <t>CNB1N3T4N5</t>
  </si>
  <si>
    <t>769890-1</t>
  </si>
  <si>
    <t>CNB1N4F158</t>
  </si>
  <si>
    <t>769881-3</t>
  </si>
  <si>
    <t>769880-4</t>
  </si>
  <si>
    <t>769816-9</t>
  </si>
  <si>
    <t>769793-9</t>
  </si>
  <si>
    <t>769778-0</t>
  </si>
  <si>
    <t>769770-8</t>
  </si>
  <si>
    <t>769758-6</t>
  </si>
  <si>
    <t>769755-9</t>
  </si>
  <si>
    <t>769754-0</t>
  </si>
  <si>
    <t>ZDBXBJCH30007XM</t>
  </si>
  <si>
    <t>769753-1</t>
  </si>
  <si>
    <t>ZDBXBJCF700074J</t>
  </si>
  <si>
    <t>769736-4</t>
  </si>
  <si>
    <t>769722-1</t>
  </si>
  <si>
    <t>769714-2</t>
  </si>
  <si>
    <t>769601-9</t>
  </si>
  <si>
    <t>769493-2</t>
  </si>
  <si>
    <t>769418-1</t>
  </si>
  <si>
    <t>769398-8</t>
  </si>
  <si>
    <t>769356-2</t>
  </si>
  <si>
    <t>769319-1</t>
  </si>
  <si>
    <t>769313-7</t>
  </si>
  <si>
    <t>Aeropuerto Santa Rosa</t>
  </si>
  <si>
    <t>ZELLBJFJA00019B</t>
  </si>
  <si>
    <t>769312-8</t>
  </si>
  <si>
    <t>ZDBXB8GK2A0020Z</t>
  </si>
  <si>
    <t>769311-9</t>
  </si>
  <si>
    <t>ZDBXB8GK1F0011W</t>
  </si>
  <si>
    <t>769310-0</t>
  </si>
  <si>
    <t>ZDBXB8GK1F000DE</t>
  </si>
  <si>
    <t>769309-4</t>
  </si>
  <si>
    <t>769307-6</t>
  </si>
  <si>
    <t>769306-7</t>
  </si>
  <si>
    <t>769305-8</t>
  </si>
  <si>
    <t>769304-9</t>
  </si>
  <si>
    <t>769303-0</t>
  </si>
  <si>
    <t>769302-1</t>
  </si>
  <si>
    <t>769301-2</t>
  </si>
  <si>
    <t>769300-3</t>
  </si>
  <si>
    <t>769299-8</t>
  </si>
  <si>
    <t>769298-9</t>
  </si>
  <si>
    <t>769297-0</t>
  </si>
  <si>
    <t>769296-1</t>
  </si>
  <si>
    <t>769295-2</t>
  </si>
  <si>
    <t>769294-3</t>
  </si>
  <si>
    <t>769292-5</t>
  </si>
  <si>
    <t>769291-6</t>
  </si>
  <si>
    <t>769290-7</t>
  </si>
  <si>
    <t>769289-1</t>
  </si>
  <si>
    <t>769288-2</t>
  </si>
  <si>
    <t>0BLQBJPHC00008L</t>
  </si>
  <si>
    <t>769286-4</t>
  </si>
  <si>
    <t>769285-5</t>
  </si>
  <si>
    <t>769284-6</t>
  </si>
  <si>
    <t>769283-7</t>
  </si>
  <si>
    <t>769282-8</t>
  </si>
  <si>
    <t>769281-9</t>
  </si>
  <si>
    <t>769280-0</t>
  </si>
  <si>
    <t>769279-4</t>
  </si>
  <si>
    <t>769278-5</t>
  </si>
  <si>
    <t>769277-6</t>
  </si>
  <si>
    <t>769276-7</t>
  </si>
  <si>
    <t>0ACTBJFJ50004BT</t>
  </si>
  <si>
    <t>769274-9</t>
  </si>
  <si>
    <t>769273-0</t>
  </si>
  <si>
    <t>769238-7</t>
  </si>
  <si>
    <t>769176-8</t>
  </si>
  <si>
    <t>769096-3</t>
  </si>
  <si>
    <t>769095-4</t>
  </si>
  <si>
    <t>769094-5</t>
  </si>
  <si>
    <t>769093-6</t>
  </si>
  <si>
    <t>769077-8</t>
  </si>
  <si>
    <t>769076-9</t>
  </si>
  <si>
    <t>769075-0</t>
  </si>
  <si>
    <t>769074-1</t>
  </si>
  <si>
    <t>769073-2</t>
  </si>
  <si>
    <t>769072-3</t>
  </si>
  <si>
    <t>768836-6</t>
  </si>
  <si>
    <t>768834-8</t>
  </si>
  <si>
    <t>768833-9</t>
  </si>
  <si>
    <t>768697-9</t>
  </si>
  <si>
    <t>USH - Ushuaia</t>
  </si>
  <si>
    <t>ZDBXBJCH10009YD</t>
  </si>
  <si>
    <t>768696-0</t>
  </si>
  <si>
    <t>CNB1N3T4LW</t>
  </si>
  <si>
    <t>768618-2</t>
  </si>
  <si>
    <t>768617-3</t>
  </si>
  <si>
    <t>768373-2</t>
  </si>
  <si>
    <t>768358-3</t>
  </si>
  <si>
    <t>0ACTBJFHB00016J</t>
  </si>
  <si>
    <t>767741-2</t>
  </si>
  <si>
    <t>767580-3</t>
  </si>
  <si>
    <t>EFECTIVO SI - Cutral Co</t>
  </si>
  <si>
    <t>767466-4</t>
  </si>
  <si>
    <t>766737-2</t>
  </si>
  <si>
    <t>79G1C11</t>
  </si>
  <si>
    <t>766456-0</t>
  </si>
  <si>
    <t>765929-4</t>
  </si>
  <si>
    <t>765756-0</t>
  </si>
  <si>
    <t>79G13VG</t>
  </si>
  <si>
    <t>765753-3</t>
  </si>
  <si>
    <t>79G3R0V</t>
  </si>
  <si>
    <t>765738-4</t>
  </si>
  <si>
    <t>ZDBXB8GK5F0002V</t>
  </si>
  <si>
    <t>765610-9</t>
  </si>
  <si>
    <t>6738 - Carlos Casares</t>
  </si>
  <si>
    <t>076UBJFG80006PB</t>
  </si>
  <si>
    <t>765206-0</t>
  </si>
  <si>
    <t>765044-2</t>
  </si>
  <si>
    <t>765043-3</t>
  </si>
  <si>
    <t>765042-4</t>
  </si>
  <si>
    <t>765041-5</t>
  </si>
  <si>
    <t>765040-6</t>
  </si>
  <si>
    <t>765039-0</t>
  </si>
  <si>
    <t>765037-2</t>
  </si>
  <si>
    <t>765036-3</t>
  </si>
  <si>
    <t>765035-4</t>
  </si>
  <si>
    <t>765034-5</t>
  </si>
  <si>
    <t>765033-6</t>
  </si>
  <si>
    <t>765020-2</t>
  </si>
  <si>
    <t>765019-6</t>
  </si>
  <si>
    <t>765018-7</t>
  </si>
  <si>
    <t>765009-9</t>
  </si>
  <si>
    <t>762759-6</t>
  </si>
  <si>
    <t>762478-4</t>
  </si>
  <si>
    <t>761642-0</t>
  </si>
  <si>
    <t>761640-2</t>
  </si>
  <si>
    <t>076UBJFG80006AW</t>
  </si>
  <si>
    <t>761627-1</t>
  </si>
  <si>
    <t>761626-2</t>
  </si>
  <si>
    <t>759774-5</t>
  </si>
  <si>
    <t>756479-2</t>
  </si>
  <si>
    <t>756447-3</t>
  </si>
  <si>
    <t>Z83DBJEJ90000NA</t>
  </si>
  <si>
    <t>756443-7</t>
  </si>
  <si>
    <t>756442-8</t>
  </si>
  <si>
    <t>El recorrido por ambos casos es de  332 kms, eliminar el costo de Efectivo Si</t>
  </si>
  <si>
    <t>Visita del 15/07 corresponde al incidente 765009-9, dejar 324 kms del 25/07</t>
  </si>
  <si>
    <t>Para este cliente tenemos 88 kms</t>
  </si>
  <si>
    <t>Para este cliente tenemos 331 kms</t>
  </si>
  <si>
    <t>Para este cliente tenemos 166 kms</t>
  </si>
  <si>
    <t>Para este cliente tenemos 128 kms</t>
  </si>
  <si>
    <t>Para este cliente tenemos  225 kms cada visita, debe ser 450 kms, ok por el doble costo (Aprobado por JP)</t>
  </si>
  <si>
    <t>Para este cliente tenemos 46 kms</t>
  </si>
  <si>
    <t>Para este cliente tenemos 89 kms</t>
  </si>
  <si>
    <t>774556-4</t>
  </si>
  <si>
    <t>0ACTBJFH70001KE</t>
  </si>
  <si>
    <t>774505-0</t>
  </si>
  <si>
    <t>774447-7</t>
  </si>
  <si>
    <t>774379-7</t>
  </si>
  <si>
    <t>ZDBXBJCH2000CGH</t>
  </si>
  <si>
    <t>774317-7</t>
  </si>
  <si>
    <t>774206-2</t>
  </si>
  <si>
    <t>774090-3</t>
  </si>
  <si>
    <t>07QWB9UFAA007GR</t>
  </si>
  <si>
    <t>774083-3</t>
  </si>
  <si>
    <t>773982-8</t>
  </si>
  <si>
    <t>CNB1R4B17Q</t>
  </si>
  <si>
    <t>773960-6</t>
  </si>
  <si>
    <t>773950-9</t>
  </si>
  <si>
    <t>773948-4</t>
  </si>
  <si>
    <t>773947-5</t>
  </si>
  <si>
    <t>773880-1</t>
  </si>
  <si>
    <t>794Y600</t>
  </si>
  <si>
    <t>773876-8</t>
  </si>
  <si>
    <t>773875-9</t>
  </si>
  <si>
    <t>773874-0</t>
  </si>
  <si>
    <t>773873-1</t>
  </si>
  <si>
    <t>773871-3</t>
  </si>
  <si>
    <t>773841-2</t>
  </si>
  <si>
    <t>773833-3</t>
  </si>
  <si>
    <t>773744-0</t>
  </si>
  <si>
    <t>773740-4</t>
  </si>
  <si>
    <t>773679-7</t>
  </si>
  <si>
    <t>773678-8</t>
  </si>
  <si>
    <t>773600-7</t>
  </si>
  <si>
    <t>773470-8</t>
  </si>
  <si>
    <t>773417-9</t>
  </si>
  <si>
    <t>773395-8</t>
  </si>
  <si>
    <t>773393-0</t>
  </si>
  <si>
    <t>0C52BJFK20000QK</t>
  </si>
  <si>
    <t>773373-6</t>
  </si>
  <si>
    <t>773283-4</t>
  </si>
  <si>
    <t>773282-5</t>
  </si>
  <si>
    <t>773231-1</t>
  </si>
  <si>
    <t>773218-0</t>
  </si>
  <si>
    <t>79G1C67</t>
  </si>
  <si>
    <t>773213-5</t>
  </si>
  <si>
    <t>773210-8</t>
  </si>
  <si>
    <t>773184-4</t>
  </si>
  <si>
    <t>773180-8</t>
  </si>
  <si>
    <t>773164-0</t>
  </si>
  <si>
    <t>773152-5</t>
  </si>
  <si>
    <t>773151-6</t>
  </si>
  <si>
    <t>A31 - DASH La Pampa</t>
  </si>
  <si>
    <t>79G324M</t>
  </si>
  <si>
    <t>773059-9</t>
  </si>
  <si>
    <t>CNB1N3T4LY</t>
  </si>
  <si>
    <t>773058-0</t>
  </si>
  <si>
    <t>773055-3</t>
  </si>
  <si>
    <t>773054-4</t>
  </si>
  <si>
    <t>773053-5</t>
  </si>
  <si>
    <t>773052-6</t>
  </si>
  <si>
    <t>773051-7</t>
  </si>
  <si>
    <t>773050-8</t>
  </si>
  <si>
    <t>772991-9</t>
  </si>
  <si>
    <t>772990-0</t>
  </si>
  <si>
    <t>772983-0</t>
  </si>
  <si>
    <t>772982-1</t>
  </si>
  <si>
    <t>772981-2</t>
  </si>
  <si>
    <t>772980-3</t>
  </si>
  <si>
    <t>772979-7</t>
  </si>
  <si>
    <t>772977-9</t>
  </si>
  <si>
    <t>772964-5</t>
  </si>
  <si>
    <t>772898-3</t>
  </si>
  <si>
    <t>772870-7</t>
  </si>
  <si>
    <t>772700-9</t>
  </si>
  <si>
    <t>772567-6</t>
  </si>
  <si>
    <t>772563-0</t>
  </si>
  <si>
    <t>CNB1N4F15J</t>
  </si>
  <si>
    <t>772518-0</t>
  </si>
  <si>
    <t>ZDBXB8GH2F005AV</t>
  </si>
  <si>
    <t>772510-8</t>
  </si>
  <si>
    <t>772462-2</t>
  </si>
  <si>
    <t>772401-1</t>
  </si>
  <si>
    <t>772259-0</t>
  </si>
  <si>
    <t>772215-6</t>
  </si>
  <si>
    <t>772187-4</t>
  </si>
  <si>
    <t>772159-1</t>
  </si>
  <si>
    <t>772144-9</t>
  </si>
  <si>
    <t>772019-4</t>
  </si>
  <si>
    <t>771925-9</t>
  </si>
  <si>
    <t>771725-1</t>
  </si>
  <si>
    <t>771550-9</t>
  </si>
  <si>
    <t>771533-2</t>
  </si>
  <si>
    <t>771260-9</t>
  </si>
  <si>
    <t>771090-2</t>
  </si>
  <si>
    <t>770975-7</t>
  </si>
  <si>
    <t>770615-8</t>
  </si>
  <si>
    <t>769580-7</t>
  </si>
  <si>
    <t>769577-3</t>
  </si>
  <si>
    <t>767598-2</t>
  </si>
  <si>
    <t>764932-1</t>
  </si>
  <si>
    <t>251 - Santa Rosa</t>
  </si>
  <si>
    <t>076UBJFJA0009CF</t>
  </si>
  <si>
    <t>40 desde el Domicilio de Eduardo Aguilar</t>
  </si>
  <si>
    <t>https://www.google.com/maps/dir/Cerro+Runge+269,+San+Carlos+de+Bariloche,+R%C3%ADo+Negro/Aeropuerto+Internacional+de+Bariloche+Tte.+Luis+Candelaria,+RP80+S%2FN,+San+Carlos+de+Bariloche,+R%C3%ADo+Negro/Cerro+Runge+269,+San+Carlos+de+Bariloche,+R%C3%ADo+Negro/@</t>
  </si>
  <si>
    <t>71.2892447,13z/data=!3m1!4b1!4m20!4m19!1m5!1m1!1s0x961a7b39fba526d5:0x42882952cd0f5f14!2m2!1d</t>
  </si>
  <si>
    <t>71.3166014!2d</t>
  </si>
  <si>
    <t>41.1556437!1m5!1m1!1s0x961a8871188c7457:0x7ce310357b116299!2m2!1d</t>
  </si>
  <si>
    <t>71.1615774!2d</t>
  </si>
  <si>
    <t>41.1459655!1m5!1m1!1s0x961a7b39fba526d5:0x42882952cd0f5f14!2m2!1d</t>
  </si>
  <si>
    <t>41.1556437!3e0?entry=ttu&amp;g_ep=EgoyMDI0MDgyOC4wIKXMDSoASAFQAw%3D%3D</t>
  </si>
  <si>
    <t>El viatico se coloca en el correctivo mencionado, (773019-1) por favor eliminar del mantenimiento, no corresponde el costo</t>
  </si>
  <si>
    <t>Va desde SM de los Andes</t>
  </si>
  <si>
    <t xml:space="preserve">Viatico desde Mainque </t>
  </si>
  <si>
    <t>Las Ostras 810, R8400 San Carlos de Bariloche, Río Negro</t>
  </si>
  <si>
    <t>777303-5</t>
  </si>
  <si>
    <t>777250-4</t>
  </si>
  <si>
    <t>777080-7</t>
  </si>
  <si>
    <t>CNB1R4B15X</t>
  </si>
  <si>
    <t>777079-1</t>
  </si>
  <si>
    <t>CNB1R4B15P</t>
  </si>
  <si>
    <t>777078-2</t>
  </si>
  <si>
    <t>ZDBXBJFM60008ZP</t>
  </si>
  <si>
    <t>777062-1</t>
  </si>
  <si>
    <t>777008-3</t>
  </si>
  <si>
    <t>776934-2</t>
  </si>
  <si>
    <t>776931-5</t>
  </si>
  <si>
    <t>776875-0</t>
  </si>
  <si>
    <t>776738-0</t>
  </si>
  <si>
    <t>776737-1</t>
  </si>
  <si>
    <t>776700-7</t>
  </si>
  <si>
    <t>776576-2</t>
  </si>
  <si>
    <t>776574-4</t>
  </si>
  <si>
    <t>776553-1</t>
  </si>
  <si>
    <t>776429-5</t>
  </si>
  <si>
    <t>776424-0</t>
  </si>
  <si>
    <t>776423-1</t>
  </si>
  <si>
    <t>776422-2</t>
  </si>
  <si>
    <t>776421-3</t>
  </si>
  <si>
    <t>776385-2</t>
  </si>
  <si>
    <t>776379-1</t>
  </si>
  <si>
    <t>776376-4</t>
  </si>
  <si>
    <t>776374-6</t>
  </si>
  <si>
    <t>776341-8</t>
  </si>
  <si>
    <t>776340-9</t>
  </si>
  <si>
    <t>776339-3</t>
  </si>
  <si>
    <t>776338-4</t>
  </si>
  <si>
    <t>776337-5</t>
  </si>
  <si>
    <t>776336-6</t>
  </si>
  <si>
    <t>776335-7</t>
  </si>
  <si>
    <t>776334-8</t>
  </si>
  <si>
    <t>776333-9</t>
  </si>
  <si>
    <t>776332-0</t>
  </si>
  <si>
    <t>776331-1</t>
  </si>
  <si>
    <t>776330-2</t>
  </si>
  <si>
    <t>776151-7</t>
  </si>
  <si>
    <t>ZELLBJFK50004VX</t>
  </si>
  <si>
    <t>776150-8</t>
  </si>
  <si>
    <t>ZDBXBJFJ90007HL</t>
  </si>
  <si>
    <t>776018-3</t>
  </si>
  <si>
    <t>776007-7</t>
  </si>
  <si>
    <t>CNB2N2WYBD</t>
  </si>
  <si>
    <t>776006-8</t>
  </si>
  <si>
    <t>CNB1N2SYLX</t>
  </si>
  <si>
    <t>775996-5</t>
  </si>
  <si>
    <t>775995-6</t>
  </si>
  <si>
    <t>775938-1</t>
  </si>
  <si>
    <t>CNB1N2SYLY</t>
  </si>
  <si>
    <t>775846-1</t>
  </si>
  <si>
    <t>775808-1</t>
  </si>
  <si>
    <t>775807-2</t>
  </si>
  <si>
    <t>775806-3</t>
  </si>
  <si>
    <t>775805-4</t>
  </si>
  <si>
    <t>775804-5</t>
  </si>
  <si>
    <t>775801-8</t>
  </si>
  <si>
    <t>775791-2</t>
  </si>
  <si>
    <t>775789-7</t>
  </si>
  <si>
    <t>775737-4</t>
  </si>
  <si>
    <t>775736-5</t>
  </si>
  <si>
    <t>775692-2</t>
  </si>
  <si>
    <t>775671-9</t>
  </si>
  <si>
    <t>775665-8</t>
  </si>
  <si>
    <t>775553-4</t>
  </si>
  <si>
    <t>775552-5</t>
  </si>
  <si>
    <t>775551-6</t>
  </si>
  <si>
    <t>775550-7</t>
  </si>
  <si>
    <t>775549-1</t>
  </si>
  <si>
    <t>775548-2</t>
  </si>
  <si>
    <t>775516-3</t>
  </si>
  <si>
    <t>775256-4</t>
  </si>
  <si>
    <t>775214-8</t>
  </si>
  <si>
    <t>775213-9</t>
  </si>
  <si>
    <t>775110-3</t>
  </si>
  <si>
    <t>775089-4</t>
  </si>
  <si>
    <t>775030-8</t>
  </si>
  <si>
    <t>775029-2</t>
  </si>
  <si>
    <t>775000-7</t>
  </si>
  <si>
    <t>774958-8</t>
  </si>
  <si>
    <t>774918-0</t>
  </si>
  <si>
    <t>774878-3</t>
  </si>
  <si>
    <t>774877-4</t>
  </si>
  <si>
    <t>774876-5</t>
  </si>
  <si>
    <t>774875-6</t>
  </si>
  <si>
    <t>774474-1</t>
  </si>
  <si>
    <t>774451-0</t>
  </si>
  <si>
    <t>Aeropuerto Internacional Valle del Conlara Merlo (RLO) San Luis</t>
  </si>
  <si>
    <t>ZELLBJFK200020R</t>
  </si>
  <si>
    <t>774450-1</t>
  </si>
  <si>
    <t>CNB1R4C0SH</t>
  </si>
  <si>
    <t>774449-5</t>
  </si>
  <si>
    <t>CNB1R4C0SF</t>
  </si>
  <si>
    <t>774312-2</t>
  </si>
  <si>
    <t>774300-7</t>
  </si>
  <si>
    <t>774143-4</t>
  </si>
  <si>
    <t>0ACTBJFJ50003QP</t>
  </si>
  <si>
    <t>774142-5</t>
  </si>
  <si>
    <t>ZDBXBJCH2000ZLW</t>
  </si>
  <si>
    <t>774141-6</t>
  </si>
  <si>
    <t>774140-7</t>
  </si>
  <si>
    <t>076UBJFH200039R</t>
  </si>
  <si>
    <t>774139-1</t>
  </si>
  <si>
    <t>076UBJFH10009QK</t>
  </si>
  <si>
    <t>774138-2</t>
  </si>
  <si>
    <t>ZDBXBJCFA0000YE</t>
  </si>
  <si>
    <t>774137-3</t>
  </si>
  <si>
    <t>ZDBXBJCFA00004Y</t>
  </si>
  <si>
    <t>774136-4</t>
  </si>
  <si>
    <t>ZDBXB8GK2F002ZW</t>
  </si>
  <si>
    <t>774135-5</t>
  </si>
  <si>
    <t>07QWB9UG3A005FJ</t>
  </si>
  <si>
    <t>774134-6</t>
  </si>
  <si>
    <t>07QWB9UG2A000TB</t>
  </si>
  <si>
    <t>774133-7</t>
  </si>
  <si>
    <t>774013-4</t>
  </si>
  <si>
    <t>773981-9</t>
  </si>
  <si>
    <t>CNB1R4C0JN</t>
  </si>
  <si>
    <t>773980-0</t>
  </si>
  <si>
    <t>CNB1R4C0JD</t>
  </si>
  <si>
    <t>773979-4</t>
  </si>
  <si>
    <t>CNB1R4C0P0</t>
  </si>
  <si>
    <t>773978-5</t>
  </si>
  <si>
    <t>ZDBXBJCH10009EE</t>
  </si>
  <si>
    <t>773977-6</t>
  </si>
  <si>
    <t>ZDBXBJCH1000ANX</t>
  </si>
  <si>
    <t>773953-6</t>
  </si>
  <si>
    <t>773836-0</t>
  </si>
  <si>
    <t>773835-1</t>
  </si>
  <si>
    <t>773834-2</t>
  </si>
  <si>
    <t>773396-7</t>
  </si>
  <si>
    <t>0C52BJFK300020Y</t>
  </si>
  <si>
    <t>773394-9</t>
  </si>
  <si>
    <t>0C52BJFK20000ZD</t>
  </si>
  <si>
    <t>773366-6</t>
  </si>
  <si>
    <t>ZDBXBJCH1000AGL</t>
  </si>
  <si>
    <t>773229-6</t>
  </si>
  <si>
    <t>ZDBXB8GK1F001ZM</t>
  </si>
  <si>
    <t>773019-1</t>
  </si>
  <si>
    <t>0C52BJFK200010W</t>
  </si>
  <si>
    <t>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</t>
  </si>
  <si>
    <t>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</t>
  </si>
  <si>
    <t>NO ES AEP</t>
  </si>
  <si>
    <t>Aeropuerto Internacional Valle del Conlara</t>
  </si>
  <si>
    <t>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</t>
  </si>
  <si>
    <t>Rodeo de Los Cocos, D5881, San Luis</t>
  </si>
  <si>
    <t>Urquiza 536 (Trenque Lauquen) - CP 6400</t>
  </si>
  <si>
    <t>Azcona 615 (Pehuajó) - CP: 6450</t>
  </si>
  <si>
    <t>Solo vale doble el incidente</t>
  </si>
  <si>
    <t>San Martin de los Andes</t>
  </si>
  <si>
    <t>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</t>
  </si>
  <si>
    <t>Río Negro 424 (San Martin de los Andes) - CP 8370</t>
  </si>
  <si>
    <t>Pasa recorrido con SIKA</t>
  </si>
  <si>
    <t>Recorrido con ALLEN, CINCO SALTOS, BARDA DEL MEDIO y FERNANDEZ ORO</t>
  </si>
  <si>
    <t>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</t>
  </si>
  <si>
    <t>780309-9</t>
  </si>
  <si>
    <t>780139-2</t>
  </si>
  <si>
    <t>780071-9</t>
  </si>
  <si>
    <t>780007-4</t>
  </si>
  <si>
    <t>780006-5</t>
  </si>
  <si>
    <t>780004-7</t>
  </si>
  <si>
    <t>780001-0</t>
  </si>
  <si>
    <t>780000-1</t>
  </si>
  <si>
    <t>779999-0</t>
  </si>
  <si>
    <t>779939-8</t>
  </si>
  <si>
    <t>779914-9</t>
  </si>
  <si>
    <t>779913-0</t>
  </si>
  <si>
    <t>779912-1</t>
  </si>
  <si>
    <t>779911-2</t>
  </si>
  <si>
    <t>779910-3</t>
  </si>
  <si>
    <t>779851-1</t>
  </si>
  <si>
    <t>779640-7</t>
  </si>
  <si>
    <t>779614-2</t>
  </si>
  <si>
    <t>779613-3</t>
  </si>
  <si>
    <t>779612-4</t>
  </si>
  <si>
    <t>779611-5</t>
  </si>
  <si>
    <t>779610-6</t>
  </si>
  <si>
    <t>779609-0</t>
  </si>
  <si>
    <t>779608-1</t>
  </si>
  <si>
    <t>779575-4</t>
  </si>
  <si>
    <t>CNB2N2WYB6</t>
  </si>
  <si>
    <t>779460-3</t>
  </si>
  <si>
    <t>779449-0</t>
  </si>
  <si>
    <t>ZELLBJFK40001NJ</t>
  </si>
  <si>
    <t>779360-4</t>
  </si>
  <si>
    <t>779344-6</t>
  </si>
  <si>
    <t>779317-2</t>
  </si>
  <si>
    <t>779314-5</t>
  </si>
  <si>
    <t>779313-6</t>
  </si>
  <si>
    <t>779312-7</t>
  </si>
  <si>
    <t>779311-8</t>
  </si>
  <si>
    <t>779310-9</t>
  </si>
  <si>
    <t>779309-3</t>
  </si>
  <si>
    <t>779308-4</t>
  </si>
  <si>
    <t>779307-5</t>
  </si>
  <si>
    <t>779282-7</t>
  </si>
  <si>
    <t>779193-4</t>
  </si>
  <si>
    <t>779191-6</t>
  </si>
  <si>
    <t>779094-4</t>
  </si>
  <si>
    <t>779047-6</t>
  </si>
  <si>
    <t>779046-7</t>
  </si>
  <si>
    <t>779045-8</t>
  </si>
  <si>
    <t>779041-2</t>
  </si>
  <si>
    <t>779040-3</t>
  </si>
  <si>
    <t>779039-7</t>
  </si>
  <si>
    <t>779038-8</t>
  </si>
  <si>
    <t>779037-9</t>
  </si>
  <si>
    <t>779036-0</t>
  </si>
  <si>
    <t>779035-1</t>
  </si>
  <si>
    <t>779034-2</t>
  </si>
  <si>
    <t>779031-5</t>
  </si>
  <si>
    <t>779030-6</t>
  </si>
  <si>
    <t>778932-8</t>
  </si>
  <si>
    <t>778920-3</t>
  </si>
  <si>
    <t>778911-5</t>
  </si>
  <si>
    <t>778852-3</t>
  </si>
  <si>
    <t>778622-4</t>
  </si>
  <si>
    <t>778621-5</t>
  </si>
  <si>
    <t>778588-1</t>
  </si>
  <si>
    <t>778567-8</t>
  </si>
  <si>
    <t>778566-9</t>
  </si>
  <si>
    <t>778507-6</t>
  </si>
  <si>
    <t>778107-0</t>
  </si>
  <si>
    <t>Generación Mediterránea</t>
  </si>
  <si>
    <t>MXBCS6V018</t>
  </si>
  <si>
    <t>778105-2</t>
  </si>
  <si>
    <t>LA PAMPA (BODEGA)</t>
  </si>
  <si>
    <t>CNCRS4L06J</t>
  </si>
  <si>
    <t>778066-4</t>
  </si>
  <si>
    <t>778031-8</t>
  </si>
  <si>
    <t>778009-9</t>
  </si>
  <si>
    <t>CNB1N2SYNY</t>
  </si>
  <si>
    <t>778002-6</t>
  </si>
  <si>
    <t>777972-9</t>
  </si>
  <si>
    <t>777950-7</t>
  </si>
  <si>
    <t>777906-6</t>
  </si>
  <si>
    <t>777894-2</t>
  </si>
  <si>
    <t>777846-5</t>
  </si>
  <si>
    <t>777812-8</t>
  </si>
  <si>
    <t>776937-9</t>
  </si>
  <si>
    <t>776701-6</t>
  </si>
  <si>
    <t>776416-1</t>
  </si>
  <si>
    <t>776308-3</t>
  </si>
  <si>
    <t>Delegación Cutral Co</t>
  </si>
  <si>
    <t>ZELLBJFJA0001BR</t>
  </si>
  <si>
    <t>776189-0</t>
  </si>
  <si>
    <t>775985-9</t>
  </si>
  <si>
    <t>774558-2</t>
  </si>
  <si>
    <t>Manuel Belgrano al 1600 esquina con Gregorio Álvarez - (Rincon de los Sauces) - CP:8319</t>
  </si>
  <si>
    <t>https://www.google.com/maps/dir/General+Manuel+Belgrano+%26+Gregorio+%C3%81lvarez,+Q8319+Rinc%C3%B3n+de+los+Sauces,+Neuqu%C3%A9n/Roca+46,+Q8353CNA+Chos+Malal,+Neuqu%C3%A9n/Gregorio+%C3%81lvarez+%26+General+Manuel+Belgrano,+Q8319+Rinc%C3%B3n+de+los+Sauces,+Neuqu%C3%A9n/@</t>
  </si>
  <si>
    <t>69.9278701,10z/data=!3m1!4b1!4m20!4m19!1m5!1m1!1s0x96737ff0b65b9a75:0xe7347f1a7ac839e1!2m2!1d</t>
  </si>
  <si>
    <t>68.9195636!2d</t>
  </si>
  <si>
    <t>37.3953091!1m5!1m1!1s0x9672723acdbbe1c3:0x54d29bf28e376a06!2m2!1d</t>
  </si>
  <si>
    <t>70.2742153!2d</t>
  </si>
  <si>
    <t>37.3768804!1m5!1m1!1s0x96737ff0b65b9a75:0xe7347f1a7ac839e1!2m2!1d</t>
  </si>
  <si>
    <t>37.3953091!3e0?entry=ttu&amp;g_ep=EgoyMDI0MTAyOS4wIKXMDSoASAFQAw%3D%3D</t>
  </si>
  <si>
    <t>Urquiza 536, B6400 Trenque Lauquen, Provincia de Buenos Aires</t>
  </si>
  <si>
    <t>https://www.google.com/maps/dir/Urquiza+536,+Trenque+Lauquen,+Provincia+de+Buenos+Aires/Corrientes+81,+Am%C3%A9rica,+Provincia+de+Buenos+Aires/Urquiza+536,+B6400+Trenque+Lauquen,+Provincia+de+Buenos+Aires/@</t>
  </si>
  <si>
    <t>63.2021526,10z/data=!3m1!4b1!4m20!4m19!1m5!1m1!1s0x95c17c01a071a1d1:0x63038e98841d2a7b!2m2!1d</t>
  </si>
  <si>
    <t>62.7366826!2d</t>
  </si>
  <si>
    <t>35.9752154!1m5!1m1!1s0x95c3f866137ed427:0x752d232ccdbe313e!2m2!1d</t>
  </si>
  <si>
    <t>62.9781407!2d</t>
  </si>
  <si>
    <t>35.4857629!1m5!1m1!1s0x95c17c01a071a1d1:0x63038e98841d2a7b!2m2!1d</t>
  </si>
  <si>
    <t>35.9752154!3e0?entry=ttu&amp;g_ep=EgoyMDI0MTAyOS4wIKXMDSoASAFQAw%3D%3D</t>
  </si>
  <si>
    <t>https://www.google.com/maps/dir/General+Manuel+Belgrano+%26+Gregorio+%C3%81lvarez,+Rinc%C3%B3n+de+los+Sauces,+Neuqu%C3%A9n/Roca+34,+Q8353CNA+Chos+Malal,+Neuqu%C3%A9n/Gregorio+%C3%81lvarez+%26+General+Manuel+Belgrano,+Q8319+Rinc%C3%B3n+de+los+Sauces,+Neuqu%C3%A9n/@</t>
  </si>
  <si>
    <t>37.3953091!1m5!1m1!1s0x9672723acdbbe1c3:0x74d9f53c8857b878!2m2!1d</t>
  </si>
  <si>
    <t>70.2743151!2d</t>
  </si>
  <si>
    <t>37.3769587!1m5!1m1!1s0x96737ff0b65b9a75:0xe7347f1a7ac839e1!2m2!1d</t>
  </si>
  <si>
    <t>Generacion Mediterranea</t>
  </si>
  <si>
    <t>Ruta 6, Km 11</t>
  </si>
  <si>
    <t>https://www.google.com/maps/dir/La+Plata+487,+R8332+Gral.+Roca,+R%C3%ADo+Negro/Central+Termica+Roca+S.A.,+Ruta+Provincial+N%C2%B06+km+11,1,+R8332+Gral.+Roca,+R%C3%ADo+Negro/La+Plata+487,+R8332+Gral.+Roca,+R%C3%ADo+Negro/@</t>
  </si>
  <si>
    <t>67.622392,13z/data=!3m1!4b1!4m20!4m19!1m5!1m1!1s0x960a02dacab51a1b:0x7e03ff715ff2b964!2m2!1d</t>
  </si>
  <si>
    <t>67.557742!2d</t>
  </si>
  <si>
    <t>39.0272057!1m5!1m1!1s0x960a1ae18c01da05:0x38b4d0071060d0b7!2m2!1d</t>
  </si>
  <si>
    <t>67.6012115!2d</t>
  </si>
  <si>
    <t>38.9460716!1m5!1m1!1s0x960a02dacab51a1b:0x7e03ff715ff2b964!2m2!1d</t>
  </si>
  <si>
    <t>39.0272057!3e0?entry=ttu&amp;g_ep=EgoyMDI0MTAyOS4wIKXMDSoASAFQAw%3D%3D</t>
  </si>
  <si>
    <t>Ok el doble costo, pero no van los viaticos</t>
  </si>
  <si>
    <t>ok</t>
  </si>
  <si>
    <t>69.8084261,11z/data=!3m1!4b1!4m20!4m19!1m5!1m1!1s0x960c68e09cf145d5:0xfc09ec44a97dcdaf!2m2!1d</t>
  </si>
  <si>
    <t>69.2164126!2d</t>
  </si>
  <si>
    <t>38.9375671!1m5!1m1!1s0x960d9fe898f1aa9d:0xf54a92eaec464fcf!2m2!1d</t>
  </si>
  <si>
    <t>70.0697951!2d</t>
  </si>
  <si>
    <t>38.9056179!1m5!1m1!1s0x960c68e09cf145d5:0xfc09ec44a97dcdaf!2m2!1d</t>
  </si>
  <si>
    <t>38.9375671!3e0?entry=ttu&amp;g_ep=EgoyMDI0MTAyOS4wIKXMDSoASAFQAw%3D%3D</t>
  </si>
  <si>
    <t>Cutral CO</t>
  </si>
  <si>
    <t>https://www.google.com/maps/dir/La+Plata+487,+R8332+Gral.+Roca,+R%C3%ADo+Negro/Bodega+del+Desierto,+Ruta+Provincial+34+km,+L8201+25+de+Mayo,+La+Pampa/La+Plata+487,+R8332+Gral.+Roca,+R%C3%ADo+Negro/@</t>
  </si>
  <si>
    <t>68.5190006,9z/data=!3m1!4b1!4m20!4m19!1m5!1m1!1s0x960a02dacab51a1b:0x7e03ff715ff2b964!2m2!1d</t>
  </si>
  <si>
    <t>39.0272057!1m5!1m1!1s0x967549f4a3684fc7:0x5f78f39e74545e2c!2m2!1d</t>
  </si>
  <si>
    <t>67.7384652!2d</t>
  </si>
  <si>
    <t>37.7286185!1m5!1m1!1s0x960a02dacab51a1b:0x7e03ff715ff2b964!2m2!1d</t>
  </si>
  <si>
    <t>Ruta 34, Km 2</t>
  </si>
  <si>
    <t>25 de Mayo</t>
  </si>
  <si>
    <t>782601-8</t>
  </si>
  <si>
    <t>782554-1</t>
  </si>
  <si>
    <t>782553-2</t>
  </si>
  <si>
    <t>795607T</t>
  </si>
  <si>
    <t>782238-6</t>
  </si>
  <si>
    <t>782091-7</t>
  </si>
  <si>
    <t>782087-4</t>
  </si>
  <si>
    <t>782086-5</t>
  </si>
  <si>
    <t>782085-6</t>
  </si>
  <si>
    <t>782027-2</t>
  </si>
  <si>
    <t>782026-3</t>
  </si>
  <si>
    <t>782025-4</t>
  </si>
  <si>
    <t>782021-8</t>
  </si>
  <si>
    <t>782020-9</t>
  </si>
  <si>
    <t>782019-3</t>
  </si>
  <si>
    <t>782018-4</t>
  </si>
  <si>
    <t>781977-1</t>
  </si>
  <si>
    <t>781601-1</t>
  </si>
  <si>
    <t>781392-6</t>
  </si>
  <si>
    <t>781391-7</t>
  </si>
  <si>
    <t>781371-3</t>
  </si>
  <si>
    <t>781298-1</t>
  </si>
  <si>
    <t>781167-2</t>
  </si>
  <si>
    <t>781104-3</t>
  </si>
  <si>
    <t>781097-4</t>
  </si>
  <si>
    <t>781094-7</t>
  </si>
  <si>
    <t>781058-5</t>
  </si>
  <si>
    <t>781022-0</t>
  </si>
  <si>
    <t>781018-7</t>
  </si>
  <si>
    <t>781014-1</t>
  </si>
  <si>
    <t>780998-7</t>
  </si>
  <si>
    <t>780967-7</t>
  </si>
  <si>
    <t>780940-0</t>
  </si>
  <si>
    <t>780867-8</t>
  </si>
  <si>
    <t>ZDBXB8GK1F00PXX</t>
  </si>
  <si>
    <t>780814-6</t>
  </si>
  <si>
    <t>780807-6</t>
  </si>
  <si>
    <t>780779-4</t>
  </si>
  <si>
    <t>780778-5</t>
  </si>
  <si>
    <t>780618-4</t>
  </si>
  <si>
    <t>780617-5</t>
  </si>
  <si>
    <t>780616-6</t>
  </si>
  <si>
    <t>780615-7</t>
  </si>
  <si>
    <t>780614-8</t>
  </si>
  <si>
    <t>780613-9</t>
  </si>
  <si>
    <t>780612-0</t>
  </si>
  <si>
    <t>780611-1</t>
  </si>
  <si>
    <t>780558-3</t>
  </si>
  <si>
    <t>780300-8</t>
  </si>
  <si>
    <t>780299-3</t>
  </si>
  <si>
    <t>780298-4</t>
  </si>
  <si>
    <t>780175-4</t>
  </si>
  <si>
    <t>780174-5</t>
  </si>
  <si>
    <t>780173-6</t>
  </si>
  <si>
    <t>780172-7</t>
  </si>
  <si>
    <t>780171-8</t>
  </si>
  <si>
    <t>780170-9</t>
  </si>
  <si>
    <t>780158-7</t>
  </si>
  <si>
    <t>780153-2</t>
  </si>
  <si>
    <t>780120-4</t>
  </si>
  <si>
    <t>780094-0</t>
  </si>
  <si>
    <t>780093-1</t>
  </si>
  <si>
    <t>780092-2</t>
  </si>
  <si>
    <t>780091-3</t>
  </si>
  <si>
    <t>780035-7</t>
  </si>
  <si>
    <t>780034-8</t>
  </si>
  <si>
    <t>780033-9</t>
  </si>
  <si>
    <t>780016-2</t>
  </si>
  <si>
    <t>780014-4</t>
  </si>
  <si>
    <t>780013-5</t>
  </si>
  <si>
    <t>780012-6</t>
  </si>
  <si>
    <t>780011-7</t>
  </si>
  <si>
    <t>780010-8</t>
  </si>
  <si>
    <t>780009-2</t>
  </si>
  <si>
    <t>780008-3</t>
  </si>
  <si>
    <t>780005-6</t>
  </si>
  <si>
    <t>780003-8</t>
  </si>
  <si>
    <t>780002-9</t>
  </si>
  <si>
    <t>779998-1</t>
  </si>
  <si>
    <t>779908-8</t>
  </si>
  <si>
    <t>779907-9</t>
  </si>
  <si>
    <t>779661-0</t>
  </si>
  <si>
    <t>795GDBN</t>
  </si>
  <si>
    <t>779524-0</t>
  </si>
  <si>
    <t>779520-4</t>
  </si>
  <si>
    <t>795BBHM</t>
  </si>
  <si>
    <t>779482-5</t>
  </si>
  <si>
    <t>79G5VG3</t>
  </si>
  <si>
    <t>779315-4</t>
  </si>
  <si>
    <t>779109-5</t>
  </si>
  <si>
    <t>778624-2</t>
  </si>
  <si>
    <t>778623-3</t>
  </si>
  <si>
    <t>777940-0</t>
  </si>
  <si>
    <t>776597-5</t>
  </si>
  <si>
    <t>776596-6</t>
  </si>
  <si>
    <t>776347-2</t>
  </si>
  <si>
    <t>CNB1N4F154</t>
  </si>
  <si>
    <t>774554-6</t>
  </si>
  <si>
    <t>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</t>
  </si>
  <si>
    <t>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</t>
  </si>
  <si>
    <t>785279-4</t>
  </si>
  <si>
    <t>785277-6</t>
  </si>
  <si>
    <t>785275-8</t>
  </si>
  <si>
    <t>785274-9</t>
  </si>
  <si>
    <t>784891-3</t>
  </si>
  <si>
    <t>784755-2</t>
  </si>
  <si>
    <t>784272-4</t>
  </si>
  <si>
    <t>784271-5</t>
  </si>
  <si>
    <t>784264-5</t>
  </si>
  <si>
    <t>784263-6</t>
  </si>
  <si>
    <t>784262-7</t>
  </si>
  <si>
    <t>784261-8</t>
  </si>
  <si>
    <t>784260-9</t>
  </si>
  <si>
    <t>784259-3</t>
  </si>
  <si>
    <t>784237-1</t>
  </si>
  <si>
    <t>784225-6</t>
  </si>
  <si>
    <t>SWIFT ARGENTINA S.A</t>
  </si>
  <si>
    <t>Villa Mercedes - San Luis</t>
  </si>
  <si>
    <t>784087-8</t>
  </si>
  <si>
    <t>783848-4</t>
  </si>
  <si>
    <t>783806-8</t>
  </si>
  <si>
    <t>783762-5</t>
  </si>
  <si>
    <t>783543-2</t>
  </si>
  <si>
    <t>783516-8</t>
  </si>
  <si>
    <t>CNB1R4C0RJ</t>
  </si>
  <si>
    <t>783515-9</t>
  </si>
  <si>
    <t>ZDBXBJFM6000A2A</t>
  </si>
  <si>
    <t>783514-0</t>
  </si>
  <si>
    <t>ZDBXBJFM60008TL</t>
  </si>
  <si>
    <t>783513-1</t>
  </si>
  <si>
    <t>ZDBXBJFM6000J7A</t>
  </si>
  <si>
    <t>783488-6</t>
  </si>
  <si>
    <t>ZDBHBJEJ90001HB</t>
  </si>
  <si>
    <t>783458-5</t>
  </si>
  <si>
    <t>783457-6</t>
  </si>
  <si>
    <t>783390-2</t>
  </si>
  <si>
    <t>783360-1</t>
  </si>
  <si>
    <t>783346-1</t>
  </si>
  <si>
    <t>783345-2</t>
  </si>
  <si>
    <t>783344-3</t>
  </si>
  <si>
    <t>783336-4</t>
  </si>
  <si>
    <t>783333-7</t>
  </si>
  <si>
    <t>783332-8</t>
  </si>
  <si>
    <t>783331-9</t>
  </si>
  <si>
    <t>783124-1</t>
  </si>
  <si>
    <t>783123-2</t>
  </si>
  <si>
    <t>783079-2</t>
  </si>
  <si>
    <t>782938-9</t>
  </si>
  <si>
    <t>782921-9</t>
  </si>
  <si>
    <t>782920-0</t>
  </si>
  <si>
    <t>782919-4</t>
  </si>
  <si>
    <t>782917-6</t>
  </si>
  <si>
    <t>782915-8</t>
  </si>
  <si>
    <t>782876-0</t>
  </si>
  <si>
    <t>782817-7</t>
  </si>
  <si>
    <t>782810-4</t>
  </si>
  <si>
    <t>782703-5</t>
  </si>
  <si>
    <t>782655-9</t>
  </si>
  <si>
    <t>Musimundo</t>
  </si>
  <si>
    <t>ZDBXBJCH2000VHA</t>
  </si>
  <si>
    <t>782561-1</t>
  </si>
  <si>
    <t>782560-2</t>
  </si>
  <si>
    <t>782412-6</t>
  </si>
  <si>
    <t>782327-9</t>
  </si>
  <si>
    <t>782281-8</t>
  </si>
  <si>
    <t>782274-8</t>
  </si>
  <si>
    <t>782213-7</t>
  </si>
  <si>
    <t>782157-2</t>
  </si>
  <si>
    <t>782088-3</t>
  </si>
  <si>
    <t>782075-9</t>
  </si>
  <si>
    <t>782074-0</t>
  </si>
  <si>
    <t>781974-4</t>
  </si>
  <si>
    <t>781943-4</t>
  </si>
  <si>
    <t>781644-6</t>
  </si>
  <si>
    <t>ZELLBJAH70002ZN</t>
  </si>
  <si>
    <t>781643-7</t>
  </si>
  <si>
    <t>781642-8</t>
  </si>
  <si>
    <t>781641-9</t>
  </si>
  <si>
    <t>781635-8</t>
  </si>
  <si>
    <t>ZDBXBJCH2001FSD</t>
  </si>
  <si>
    <t>781596-0</t>
  </si>
  <si>
    <t>ZELLBJFK200036K</t>
  </si>
  <si>
    <t>781007-1</t>
  </si>
  <si>
    <t>ZELLBJFK40006XE</t>
  </si>
  <si>
    <t>777953-4</t>
  </si>
  <si>
    <t>777944-6</t>
  </si>
  <si>
    <t>787171-7</t>
  </si>
  <si>
    <t>787151-3</t>
  </si>
  <si>
    <t>786900-4</t>
  </si>
  <si>
    <t>79G3LCK</t>
  </si>
  <si>
    <t>786882-9</t>
  </si>
  <si>
    <t>786832-4</t>
  </si>
  <si>
    <t>786829-0</t>
  </si>
  <si>
    <t>786807-8</t>
  </si>
  <si>
    <t>786800-5</t>
  </si>
  <si>
    <t>786767-1</t>
  </si>
  <si>
    <t>786726-4</t>
  </si>
  <si>
    <t>786719-4</t>
  </si>
  <si>
    <t>786698-2</t>
  </si>
  <si>
    <t>7946KNF</t>
  </si>
  <si>
    <t>786690-0</t>
  </si>
  <si>
    <t>786687-6</t>
  </si>
  <si>
    <t>786644-1</t>
  </si>
  <si>
    <t>786572-5</t>
  </si>
  <si>
    <t>786571-6</t>
  </si>
  <si>
    <t>786496-6</t>
  </si>
  <si>
    <t>786495-7</t>
  </si>
  <si>
    <t>786486-9</t>
  </si>
  <si>
    <t>786466-5</t>
  </si>
  <si>
    <t>786459-5</t>
  </si>
  <si>
    <t>786428-5</t>
  </si>
  <si>
    <t>786272-8</t>
  </si>
  <si>
    <t>786248-1</t>
  </si>
  <si>
    <t>786238-4</t>
  </si>
  <si>
    <t>786213-5</t>
  </si>
  <si>
    <t>282 - SAN LUIS</t>
  </si>
  <si>
    <t>076UBJFG80008EF</t>
  </si>
  <si>
    <t>786212-6</t>
  </si>
  <si>
    <t>786203-8</t>
  </si>
  <si>
    <t>786179-2</t>
  </si>
  <si>
    <t>786177-4</t>
  </si>
  <si>
    <t>786147-3</t>
  </si>
  <si>
    <t>786146-4</t>
  </si>
  <si>
    <t>786109-3</t>
  </si>
  <si>
    <t>786033-1</t>
  </si>
  <si>
    <t>785958-4</t>
  </si>
  <si>
    <t>785868-2</t>
  </si>
  <si>
    <t>785817-8</t>
  </si>
  <si>
    <t>CNB1N2SYQK</t>
  </si>
  <si>
    <t>785815-0</t>
  </si>
  <si>
    <t>785813-2</t>
  </si>
  <si>
    <t>785812-3</t>
  </si>
  <si>
    <t>785811-4</t>
  </si>
  <si>
    <t>785810-5</t>
  </si>
  <si>
    <t>785807-1</t>
  </si>
  <si>
    <t>785806-2</t>
  </si>
  <si>
    <t>785805-3</t>
  </si>
  <si>
    <t>785804-4</t>
  </si>
  <si>
    <t>785803-5</t>
  </si>
  <si>
    <t>785802-6</t>
  </si>
  <si>
    <t>785801-7</t>
  </si>
  <si>
    <t>785800-8</t>
  </si>
  <si>
    <t>785799-3</t>
  </si>
  <si>
    <t>785798-4</t>
  </si>
  <si>
    <t>785797-5</t>
  </si>
  <si>
    <t>785796-6</t>
  </si>
  <si>
    <t>785795-7</t>
  </si>
  <si>
    <t>785794-8</t>
  </si>
  <si>
    <t>785793-9</t>
  </si>
  <si>
    <t>785760-1</t>
  </si>
  <si>
    <t>785714-2</t>
  </si>
  <si>
    <t>785665-7</t>
  </si>
  <si>
    <t>785355-3</t>
  </si>
  <si>
    <t>785354-4</t>
  </si>
  <si>
    <t>785353-5</t>
  </si>
  <si>
    <t>785350-8</t>
  </si>
  <si>
    <t>785343-8</t>
  </si>
  <si>
    <t>785342-9</t>
  </si>
  <si>
    <t>785341-0</t>
  </si>
  <si>
    <t>785340-1</t>
  </si>
  <si>
    <t>785338-6</t>
  </si>
  <si>
    <t>785337-7</t>
  </si>
  <si>
    <t>785336-8</t>
  </si>
  <si>
    <t>785335-9</t>
  </si>
  <si>
    <t>785334-0</t>
  </si>
  <si>
    <t>785332-2</t>
  </si>
  <si>
    <t>785331-3</t>
  </si>
  <si>
    <t>785330-4</t>
  </si>
  <si>
    <t>785329-8</t>
  </si>
  <si>
    <t>785278-5</t>
  </si>
  <si>
    <t>785242-0</t>
  </si>
  <si>
    <t>785145-8</t>
  </si>
  <si>
    <t>785043-1</t>
  </si>
  <si>
    <t>784992-1</t>
  </si>
  <si>
    <t>784990-3</t>
  </si>
  <si>
    <t>784989-7</t>
  </si>
  <si>
    <t>784988-8</t>
  </si>
  <si>
    <t>784941-7</t>
  </si>
  <si>
    <t>CNB1R4C0N2</t>
  </si>
  <si>
    <t>784940-8</t>
  </si>
  <si>
    <t>ZDBXBJFM600073T</t>
  </si>
  <si>
    <t>784939-2</t>
  </si>
  <si>
    <t>ZDBXBJFM6000A1M</t>
  </si>
  <si>
    <t>784938-3</t>
  </si>
  <si>
    <t>ZDBXBJFM60006XY</t>
  </si>
  <si>
    <t>784932-9</t>
  </si>
  <si>
    <t>784910-7</t>
  </si>
  <si>
    <t>784617-3</t>
  </si>
  <si>
    <t>784616-4</t>
  </si>
  <si>
    <t>784615-5</t>
  </si>
  <si>
    <t>784614-6</t>
  </si>
  <si>
    <t>784612-8</t>
  </si>
  <si>
    <t>784557-2</t>
  </si>
  <si>
    <t>784556-3</t>
  </si>
  <si>
    <t>784427-2</t>
  </si>
  <si>
    <t>784322-8</t>
  </si>
  <si>
    <t>784243-2</t>
  </si>
  <si>
    <t>784242-3</t>
  </si>
  <si>
    <t>784239-9</t>
  </si>
  <si>
    <t>784238-0</t>
  </si>
  <si>
    <t>783341-6</t>
  </si>
  <si>
    <t>783340-7</t>
  </si>
  <si>
    <t>783339-1</t>
  </si>
  <si>
    <t>783338-2</t>
  </si>
  <si>
    <t>783337-3</t>
  </si>
  <si>
    <t>779194-3</t>
  </si>
  <si>
    <t>777952-5</t>
  </si>
  <si>
    <t>777949-1</t>
  </si>
  <si>
    <t>ZDBXB8GK1F00BFF</t>
  </si>
  <si>
    <t>777847-4</t>
  </si>
  <si>
    <t>776430-1</t>
  </si>
  <si>
    <t>776425-9</t>
  </si>
  <si>
    <t>ZDBXBJCH2000VRE</t>
  </si>
  <si>
    <t>Urquiza 536</t>
  </si>
  <si>
    <t>maps</t>
  </si>
  <si>
    <t>789459-6</t>
  </si>
  <si>
    <t>789315-3</t>
  </si>
  <si>
    <t>789311-7</t>
  </si>
  <si>
    <t>789310-8</t>
  </si>
  <si>
    <t>789177-5</t>
  </si>
  <si>
    <t>789133-1</t>
  </si>
  <si>
    <t>789132-2</t>
  </si>
  <si>
    <t>789131-3</t>
  </si>
  <si>
    <t>789130-4</t>
  </si>
  <si>
    <t>789129-8</t>
  </si>
  <si>
    <t>789109-4</t>
  </si>
  <si>
    <t>789100-3</t>
  </si>
  <si>
    <t>789079-4</t>
  </si>
  <si>
    <t>788986-8</t>
  </si>
  <si>
    <t>788808-1</t>
  </si>
  <si>
    <t>788807-2</t>
  </si>
  <si>
    <t>788789-7</t>
  </si>
  <si>
    <t>788771-8</t>
  </si>
  <si>
    <t>788770-9</t>
  </si>
  <si>
    <t>788769-3</t>
  </si>
  <si>
    <t>788768-4</t>
  </si>
  <si>
    <t>788767-5</t>
  </si>
  <si>
    <t>788645-4</t>
  </si>
  <si>
    <t>ZELLBJFK40001PB</t>
  </si>
  <si>
    <t>788644-5</t>
  </si>
  <si>
    <t>788516-3</t>
  </si>
  <si>
    <t>788515-4</t>
  </si>
  <si>
    <t>788514-5</t>
  </si>
  <si>
    <t>788513-6</t>
  </si>
  <si>
    <t>788464-1</t>
  </si>
  <si>
    <t>788413-7</t>
  </si>
  <si>
    <t>788408-5</t>
  </si>
  <si>
    <t>788375-8</t>
  </si>
  <si>
    <t>788329-9</t>
  </si>
  <si>
    <t>788245-8</t>
  </si>
  <si>
    <t>788186-6</t>
  </si>
  <si>
    <t>788138-9</t>
  </si>
  <si>
    <t>788074-2</t>
  </si>
  <si>
    <t>788073-3</t>
  </si>
  <si>
    <t>ZDBXB8GJBA007MB</t>
  </si>
  <si>
    <t>788072-4</t>
  </si>
  <si>
    <t>788071-5</t>
  </si>
  <si>
    <t>788070-6</t>
  </si>
  <si>
    <t>787848-2</t>
  </si>
  <si>
    <t>787803-9</t>
  </si>
  <si>
    <t>787802-0</t>
  </si>
  <si>
    <t>787794-2</t>
  </si>
  <si>
    <t>787699-8</t>
  </si>
  <si>
    <t>787617-4</t>
  </si>
  <si>
    <t>787509-6</t>
  </si>
  <si>
    <t>787496-3</t>
  </si>
  <si>
    <t>787379-7</t>
  </si>
  <si>
    <t>787225-7</t>
  </si>
  <si>
    <t>787224-8</t>
  </si>
  <si>
    <t>787220-2</t>
  </si>
  <si>
    <t>787080-6</t>
  </si>
  <si>
    <t>787079-0</t>
  </si>
  <si>
    <t>787078-1</t>
  </si>
  <si>
    <t>787077-2</t>
  </si>
  <si>
    <t>787053-2</t>
  </si>
  <si>
    <t>786973-0</t>
  </si>
  <si>
    <t>786932-3</t>
  </si>
  <si>
    <t>786870-4</t>
  </si>
  <si>
    <t>786702-4</t>
  </si>
  <si>
    <t>786578-9</t>
  </si>
  <si>
    <t>786500-8</t>
  </si>
  <si>
    <t>786019-1</t>
  </si>
  <si>
    <t>785344-7</t>
  </si>
  <si>
    <t>785333-1</t>
  </si>
  <si>
    <t>784269-0</t>
  </si>
  <si>
    <t>784236-2</t>
  </si>
  <si>
    <t>780036-6</t>
  </si>
  <si>
    <t>791736-5</t>
  </si>
  <si>
    <t>791735-6</t>
  </si>
  <si>
    <t>791625-0</t>
  </si>
  <si>
    <t>791624-1</t>
  </si>
  <si>
    <t>791623-2</t>
  </si>
  <si>
    <t>791621-4</t>
  </si>
  <si>
    <t>791620-5</t>
  </si>
  <si>
    <t>791619-9</t>
  </si>
  <si>
    <t>791618-0</t>
  </si>
  <si>
    <t>791617-1</t>
  </si>
  <si>
    <t>791522-4</t>
  </si>
  <si>
    <t>791431-3</t>
  </si>
  <si>
    <t>791430-4</t>
  </si>
  <si>
    <t>791429-8</t>
  </si>
  <si>
    <t>791428-9</t>
  </si>
  <si>
    <t>791427-0</t>
  </si>
  <si>
    <t>791426-1</t>
  </si>
  <si>
    <t>791425-2</t>
  </si>
  <si>
    <t>791424-3</t>
  </si>
  <si>
    <t>791423-4</t>
  </si>
  <si>
    <t>791286-5</t>
  </si>
  <si>
    <t>791264-3</t>
  </si>
  <si>
    <t>CNB2N2WY72</t>
  </si>
  <si>
    <t>791199-0</t>
  </si>
  <si>
    <t>791198-1</t>
  </si>
  <si>
    <t>791197-2</t>
  </si>
  <si>
    <t>791184-8</t>
  </si>
  <si>
    <t>791024-7</t>
  </si>
  <si>
    <t>9 de Julio</t>
  </si>
  <si>
    <t>ZDBXBGK1F000P1R</t>
  </si>
  <si>
    <t>791017-7</t>
  </si>
  <si>
    <t>790998-6</t>
  </si>
  <si>
    <t>790962-1</t>
  </si>
  <si>
    <t>790927-8</t>
  </si>
  <si>
    <t>790913-5</t>
  </si>
  <si>
    <t>790912-6</t>
  </si>
  <si>
    <t>790911-7</t>
  </si>
  <si>
    <t>790910-8</t>
  </si>
  <si>
    <t>790909-2</t>
  </si>
  <si>
    <t>790908-3</t>
  </si>
  <si>
    <t>790907-4</t>
  </si>
  <si>
    <t>790906-5</t>
  </si>
  <si>
    <t>790905-6</t>
  </si>
  <si>
    <t>Oficina Bimbo - Transporte Don Pedro</t>
  </si>
  <si>
    <t>790904-7</t>
  </si>
  <si>
    <t>790903-8</t>
  </si>
  <si>
    <t>790897-8</t>
  </si>
  <si>
    <t>790884-4</t>
  </si>
  <si>
    <t>790847-3</t>
  </si>
  <si>
    <t>790839-4</t>
  </si>
  <si>
    <t>790838-5</t>
  </si>
  <si>
    <t>790796-0</t>
  </si>
  <si>
    <t>790795-1</t>
  </si>
  <si>
    <t>790783-6</t>
  </si>
  <si>
    <t>790775-7</t>
  </si>
  <si>
    <t>790774-8</t>
  </si>
  <si>
    <t>790773-9</t>
  </si>
  <si>
    <t>790772-0</t>
  </si>
  <si>
    <t>790771-1</t>
  </si>
  <si>
    <t>790616-5</t>
  </si>
  <si>
    <t>790566-1</t>
  </si>
  <si>
    <t>790526-3</t>
  </si>
  <si>
    <t>790417-6</t>
  </si>
  <si>
    <t>790382-1</t>
  </si>
  <si>
    <t>790373-3</t>
  </si>
  <si>
    <t>076UBJFH10000WR</t>
  </si>
  <si>
    <t>790372-4</t>
  </si>
  <si>
    <t>076UBJFGC0001DX</t>
  </si>
  <si>
    <t>790368-1</t>
  </si>
  <si>
    <t>076UBJFG80006TF</t>
  </si>
  <si>
    <t>790364-5</t>
  </si>
  <si>
    <t>OSPEPRI</t>
  </si>
  <si>
    <t>EDIFICIO MEOPP</t>
  </si>
  <si>
    <t>076UBJFH100034L</t>
  </si>
  <si>
    <t>790363-6</t>
  </si>
  <si>
    <t>076UBJFGC0000VN</t>
  </si>
  <si>
    <t>790362-7</t>
  </si>
  <si>
    <t>076UBJFG80006CK</t>
  </si>
  <si>
    <t>790360-9</t>
  </si>
  <si>
    <t>076UBJFG800064B</t>
  </si>
  <si>
    <t>790356-6</t>
  </si>
  <si>
    <t>790191-1</t>
  </si>
  <si>
    <t>790030-1</t>
  </si>
  <si>
    <t>0BLQBJLK10000BT</t>
  </si>
  <si>
    <t>789990-8</t>
  </si>
  <si>
    <t>789858-3</t>
  </si>
  <si>
    <t>789649-7</t>
  </si>
  <si>
    <t>789648-8</t>
  </si>
  <si>
    <t>789647-9</t>
  </si>
  <si>
    <t>789646-0</t>
  </si>
  <si>
    <t>789560-1</t>
  </si>
  <si>
    <t>789559-5</t>
  </si>
  <si>
    <t>789557-7</t>
  </si>
  <si>
    <t>789553-1</t>
  </si>
  <si>
    <t>789482-4</t>
  </si>
  <si>
    <t>789481-5</t>
  </si>
  <si>
    <t>789364-9</t>
  </si>
  <si>
    <t>789167-8</t>
  </si>
  <si>
    <t>789089-1</t>
  </si>
  <si>
    <t>789057-2</t>
  </si>
  <si>
    <t>788963-7</t>
  </si>
  <si>
    <t>788960-0</t>
  </si>
  <si>
    <t>788959-4</t>
  </si>
  <si>
    <t>788766-6</t>
  </si>
  <si>
    <t>788552-5</t>
  </si>
  <si>
    <t>788523-3</t>
  </si>
  <si>
    <t>785846-0</t>
  </si>
  <si>
    <t>785351-7</t>
  </si>
  <si>
    <t>785348-3</t>
  </si>
  <si>
    <t>784235-3</t>
  </si>
  <si>
    <t>784234-4</t>
  </si>
  <si>
    <t>778337-9</t>
  </si>
  <si>
    <t>777948-2</t>
  </si>
  <si>
    <t>777947-3</t>
  </si>
  <si>
    <t>777946-4</t>
  </si>
  <si>
    <t>775074-2</t>
  </si>
  <si>
    <t>775073-3</t>
  </si>
  <si>
    <t>790MVXN</t>
  </si>
  <si>
    <t>Ruta Nacional 5 KM 262</t>
  </si>
  <si>
    <t>este servicio incluye los viaticos de los siguientes correctivos: 790905-6; 791430-4; 791423-4; 791425-2; 791522-4; 791426-1; 791427-0</t>
  </si>
  <si>
    <t>794726-9</t>
  </si>
  <si>
    <t>794648-2</t>
  </si>
  <si>
    <t>794616-3</t>
  </si>
  <si>
    <t>794608-4</t>
  </si>
  <si>
    <t>794607-5</t>
  </si>
  <si>
    <t>794305-0</t>
  </si>
  <si>
    <t>794163-6</t>
  </si>
  <si>
    <t>794162-7</t>
  </si>
  <si>
    <t>794161-8</t>
  </si>
  <si>
    <t>794160-9</t>
  </si>
  <si>
    <t>794159-3</t>
  </si>
  <si>
    <t>794158-4</t>
  </si>
  <si>
    <t>794157-5</t>
  </si>
  <si>
    <t>794156-6</t>
  </si>
  <si>
    <t>794155-7</t>
  </si>
  <si>
    <t>794154-8</t>
  </si>
  <si>
    <t>794153-9</t>
  </si>
  <si>
    <t>794152-0</t>
  </si>
  <si>
    <t>794151-1</t>
  </si>
  <si>
    <t>794150-2</t>
  </si>
  <si>
    <t>794149-6</t>
  </si>
  <si>
    <t>794068-2</t>
  </si>
  <si>
    <t>794067-3</t>
  </si>
  <si>
    <t>794066-4</t>
  </si>
  <si>
    <t>794065-5</t>
  </si>
  <si>
    <t>794064-6</t>
  </si>
  <si>
    <t>794063-7</t>
  </si>
  <si>
    <t>794062-8</t>
  </si>
  <si>
    <t>794061-9</t>
  </si>
  <si>
    <t>794060-0</t>
  </si>
  <si>
    <t>794059-4</t>
  </si>
  <si>
    <t>794058-5</t>
  </si>
  <si>
    <t>793968-6</t>
  </si>
  <si>
    <t>793767-9</t>
  </si>
  <si>
    <t>ZDBXB8GK1F000WM</t>
  </si>
  <si>
    <t>793766-0</t>
  </si>
  <si>
    <t>ZELLBJFK30001QD</t>
  </si>
  <si>
    <t>793616-6</t>
  </si>
  <si>
    <t>793615-7</t>
  </si>
  <si>
    <t>793613-9</t>
  </si>
  <si>
    <t>793612-0</t>
  </si>
  <si>
    <t>793611-1</t>
  </si>
  <si>
    <t>793610-2</t>
  </si>
  <si>
    <t>793609-6</t>
  </si>
  <si>
    <t>793608-7</t>
  </si>
  <si>
    <t>793607-8</t>
  </si>
  <si>
    <t>793603-2</t>
  </si>
  <si>
    <t>793597-2</t>
  </si>
  <si>
    <t>793596-3</t>
  </si>
  <si>
    <t>793595-4</t>
  </si>
  <si>
    <t>793594-5</t>
  </si>
  <si>
    <t>793593-6</t>
  </si>
  <si>
    <t>793592-7</t>
  </si>
  <si>
    <t>793516-7</t>
  </si>
  <si>
    <t>793513-0</t>
  </si>
  <si>
    <t>793512-1</t>
  </si>
  <si>
    <t>793371-6</t>
  </si>
  <si>
    <t>793370-7</t>
  </si>
  <si>
    <t>793349-7</t>
  </si>
  <si>
    <t>793012-6</t>
  </si>
  <si>
    <t>793011-7</t>
  </si>
  <si>
    <t>793008-3</t>
  </si>
  <si>
    <t>793007-4</t>
  </si>
  <si>
    <t>792997-1</t>
  </si>
  <si>
    <t>792936-0</t>
  </si>
  <si>
    <t>792908-7</t>
  </si>
  <si>
    <t>792853-8</t>
  </si>
  <si>
    <t>792684-0</t>
  </si>
  <si>
    <t>792613-2</t>
  </si>
  <si>
    <t>792393-1</t>
  </si>
  <si>
    <t>792313-5</t>
  </si>
  <si>
    <t>ZELLBJFJB00046R</t>
  </si>
  <si>
    <t>792292-3</t>
  </si>
  <si>
    <t>792257-0</t>
  </si>
  <si>
    <t>792222-4</t>
  </si>
  <si>
    <t>792077-6</t>
  </si>
  <si>
    <t>792030-5</t>
  </si>
  <si>
    <t>792025-3</t>
  </si>
  <si>
    <t>791940-6</t>
  </si>
  <si>
    <t>791912-3</t>
  </si>
  <si>
    <t>791911-4</t>
  </si>
  <si>
    <t>791910-5</t>
  </si>
  <si>
    <t>791909-9</t>
  </si>
  <si>
    <t>791887-8</t>
  </si>
  <si>
    <t>791778-1</t>
  </si>
  <si>
    <t>153 - GENERAL PICO</t>
  </si>
  <si>
    <t>076UBJFH20006KM</t>
  </si>
  <si>
    <t>791774-5</t>
  </si>
  <si>
    <t>791766-6</t>
  </si>
  <si>
    <t>791765-7</t>
  </si>
  <si>
    <t>791750-5</t>
  </si>
  <si>
    <t>791749-9</t>
  </si>
  <si>
    <t>791718-9</t>
  </si>
  <si>
    <t>791677-3</t>
  </si>
  <si>
    <t>791673-7</t>
  </si>
  <si>
    <t>791626-9</t>
  </si>
  <si>
    <t>791622-3</t>
  </si>
  <si>
    <t>791454-4</t>
  </si>
  <si>
    <t>791413-7</t>
  </si>
  <si>
    <t>791390-7</t>
  </si>
  <si>
    <t>NUEVE DE JULIO</t>
  </si>
  <si>
    <t>ZDBXB8GJ7A0069K</t>
  </si>
  <si>
    <t>791325-3</t>
  </si>
  <si>
    <t>791234-2</t>
  </si>
  <si>
    <t>791224-5</t>
  </si>
  <si>
    <t>791004-3</t>
  </si>
  <si>
    <t>790393-7</t>
  </si>
  <si>
    <t>Suc 64 - General Pico</t>
  </si>
  <si>
    <t>ZDBXB8GK1F00MDB</t>
  </si>
  <si>
    <t>790371-5</t>
  </si>
  <si>
    <t>076UBJFGC00010K</t>
  </si>
  <si>
    <t>790370-6</t>
  </si>
  <si>
    <t>076UBJFG8000AVR</t>
  </si>
  <si>
    <t>790369-0</t>
  </si>
  <si>
    <t>076UBJFG80009FP</t>
  </si>
  <si>
    <t>790361-8</t>
  </si>
  <si>
    <t>CN84OHY014</t>
  </si>
  <si>
    <t>786302-8</t>
  </si>
  <si>
    <t>785345-6</t>
  </si>
  <si>
    <t>Ruta 1 y Camino al Aeropuerto</t>
  </si>
  <si>
    <t>Poratti 1815</t>
  </si>
  <si>
    <t>9 DE JULIO</t>
  </si>
  <si>
    <t>GENERAL PICO</t>
  </si>
  <si>
    <t>797584-6</t>
  </si>
  <si>
    <t>797583-7</t>
  </si>
  <si>
    <t>797582-8</t>
  </si>
  <si>
    <t>797581-9</t>
  </si>
  <si>
    <t>797578-5</t>
  </si>
  <si>
    <t>797577-6</t>
  </si>
  <si>
    <t>797576-7</t>
  </si>
  <si>
    <t>797575-8</t>
  </si>
  <si>
    <t>797574-9</t>
  </si>
  <si>
    <t>797408-7</t>
  </si>
  <si>
    <t>797191-0</t>
  </si>
  <si>
    <t>797185-9</t>
  </si>
  <si>
    <t>797122-0</t>
  </si>
  <si>
    <t>797118-7</t>
  </si>
  <si>
    <t>797011-5</t>
  </si>
  <si>
    <t>796669-9</t>
  </si>
  <si>
    <t>796636-1</t>
  </si>
  <si>
    <t>796570-6</t>
  </si>
  <si>
    <t>796554-8</t>
  </si>
  <si>
    <t>796465-5</t>
  </si>
  <si>
    <t>796262-0</t>
  </si>
  <si>
    <t>796157-9</t>
  </si>
  <si>
    <t>796149-0</t>
  </si>
  <si>
    <t>796117-1</t>
  </si>
  <si>
    <t>796031-2</t>
  </si>
  <si>
    <t>796030-3</t>
  </si>
  <si>
    <t>8W91B1BB700105E</t>
  </si>
  <si>
    <t>796029-7</t>
  </si>
  <si>
    <t>796015-4</t>
  </si>
  <si>
    <t>796014-5</t>
  </si>
  <si>
    <t>796013-6</t>
  </si>
  <si>
    <t>795972-3</t>
  </si>
  <si>
    <t>795910-3</t>
  </si>
  <si>
    <t>795808-9</t>
  </si>
  <si>
    <t>795807-0</t>
  </si>
  <si>
    <t>795806-1</t>
  </si>
  <si>
    <t>795754-9</t>
  </si>
  <si>
    <t>795679-9</t>
  </si>
  <si>
    <t>795678-0</t>
  </si>
  <si>
    <t>795565-7</t>
  </si>
  <si>
    <t>795547-1</t>
  </si>
  <si>
    <t>Bolivar</t>
  </si>
  <si>
    <t>0ACTBJFH90001PP</t>
  </si>
  <si>
    <t>795546-2</t>
  </si>
  <si>
    <t>0ACTBJFH900018Z</t>
  </si>
  <si>
    <t>795407-4</t>
  </si>
  <si>
    <t>6824 - Daireaux</t>
  </si>
  <si>
    <t>076UBJFG800031W</t>
  </si>
  <si>
    <t>795406-5</t>
  </si>
  <si>
    <t>0ACTBJFH90003GF</t>
  </si>
  <si>
    <t>795405-6</t>
  </si>
  <si>
    <t>0ACTBJFH900012V</t>
  </si>
  <si>
    <t>795397-8</t>
  </si>
  <si>
    <t>795394-1</t>
  </si>
  <si>
    <t>795393-2</t>
  </si>
  <si>
    <t>795392-3</t>
  </si>
  <si>
    <t>795391-4</t>
  </si>
  <si>
    <t>795390-5</t>
  </si>
  <si>
    <t>795388-0</t>
  </si>
  <si>
    <t>795328-8</t>
  </si>
  <si>
    <t>795327-9</t>
  </si>
  <si>
    <t>795281-8</t>
  </si>
  <si>
    <t>795088-3</t>
  </si>
  <si>
    <t>795087-4</t>
  </si>
  <si>
    <t>795086-5</t>
  </si>
  <si>
    <t>795085-6</t>
  </si>
  <si>
    <t>795084-7</t>
  </si>
  <si>
    <t>795083-8</t>
  </si>
  <si>
    <t>795082-9</t>
  </si>
  <si>
    <t>795031-5</t>
  </si>
  <si>
    <t>794916-0</t>
  </si>
  <si>
    <t>794915-1</t>
  </si>
  <si>
    <t>794914-2</t>
  </si>
  <si>
    <t>794913-3</t>
  </si>
  <si>
    <t>794912-4</t>
  </si>
  <si>
    <t>794911-5</t>
  </si>
  <si>
    <t>794910-6</t>
  </si>
  <si>
    <t>794787-0</t>
  </si>
  <si>
    <t>794650-7</t>
  </si>
  <si>
    <t>794628-8</t>
  </si>
  <si>
    <t>794627-9</t>
  </si>
  <si>
    <t>794615-4</t>
  </si>
  <si>
    <t>794614-5</t>
  </si>
  <si>
    <t>794613-6</t>
  </si>
  <si>
    <t>794612-7</t>
  </si>
  <si>
    <t>794611-8</t>
  </si>
  <si>
    <t>794479-4</t>
  </si>
  <si>
    <t>794426-2</t>
  </si>
  <si>
    <t>794295-4</t>
  </si>
  <si>
    <t>794255-6</t>
  </si>
  <si>
    <t>794198-2</t>
  </si>
  <si>
    <t>794197-3</t>
  </si>
  <si>
    <t>794009-9</t>
  </si>
  <si>
    <t>ZDBXBJFJ90007VA</t>
  </si>
  <si>
    <t>793707-7</t>
  </si>
  <si>
    <t>793614-8</t>
  </si>
  <si>
    <t>793585-7</t>
  </si>
  <si>
    <t>792884-8</t>
  </si>
  <si>
    <t>792138-6</t>
  </si>
  <si>
    <t>785347-4</t>
  </si>
  <si>
    <t>785346-5</t>
  </si>
  <si>
    <t>785339-5</t>
  </si>
  <si>
    <t>Bernardo Houssay 126</t>
  </si>
  <si>
    <t>Bernardo Rivadavia 1039, Q8322 Cutral Co, Neuquén</t>
  </si>
  <si>
    <t>798450-7</t>
  </si>
  <si>
    <t>798022-8</t>
  </si>
  <si>
    <t>799785-7</t>
  </si>
  <si>
    <t>799624-7</t>
  </si>
  <si>
    <t>799344-4</t>
  </si>
  <si>
    <t>799154-3</t>
  </si>
  <si>
    <t>799113-6</t>
  </si>
  <si>
    <t>799101-1</t>
  </si>
  <si>
    <t>798892-9</t>
  </si>
  <si>
    <t>798325-2</t>
  </si>
  <si>
    <t>798310-0</t>
  </si>
  <si>
    <t>798207-7</t>
  </si>
  <si>
    <t>797950-5</t>
  </si>
  <si>
    <t>797752-5</t>
  </si>
  <si>
    <t>797628-9</t>
  </si>
  <si>
    <t>797443-0</t>
  </si>
  <si>
    <t>797301-5</t>
  </si>
  <si>
    <t>797183-1</t>
  </si>
  <si>
    <t>797138-1</t>
  </si>
  <si>
    <t>797134-5</t>
  </si>
  <si>
    <t>797115-0</t>
  </si>
  <si>
    <t>ZDBXBJCFA0000JA</t>
  </si>
  <si>
    <t>796707-8</t>
  </si>
  <si>
    <t>796373-5</t>
  </si>
  <si>
    <t>800040-4</t>
  </si>
  <si>
    <t>799993-4</t>
  </si>
  <si>
    <t>799823-6</t>
  </si>
  <si>
    <t>799567-3</t>
  </si>
  <si>
    <t>799234-8</t>
  </si>
  <si>
    <t>799087-2</t>
  </si>
  <si>
    <t>798985-8</t>
  </si>
  <si>
    <t>ZDBXBJFM60001QN</t>
  </si>
  <si>
    <t>798785-0</t>
  </si>
  <si>
    <t>CNBRS9W60L</t>
  </si>
  <si>
    <t>798529-6</t>
  </si>
  <si>
    <t>ZDBXBJFM6000MRE</t>
  </si>
  <si>
    <t>798390-6</t>
  </si>
  <si>
    <t>798389-0</t>
  </si>
  <si>
    <t>785352-6</t>
  </si>
  <si>
    <t>784270-6</t>
  </si>
  <si>
    <t>799956-3</t>
  </si>
  <si>
    <t>799955-4</t>
  </si>
  <si>
    <t>799941-1</t>
  </si>
  <si>
    <t>799940-2</t>
  </si>
  <si>
    <t>798899-2</t>
  </si>
  <si>
    <t>798394-2</t>
  </si>
  <si>
    <t>798058-3</t>
  </si>
  <si>
    <t>798057-4</t>
  </si>
  <si>
    <t>798056-5</t>
  </si>
  <si>
    <t>800564-9</t>
  </si>
  <si>
    <t>799948-4</t>
  </si>
  <si>
    <r>
      <t> </t>
    </r>
    <r>
      <rPr>
        <b/>
        <sz val="10"/>
        <color rgb="FF333333"/>
        <rFont val="Arial"/>
        <family val="2"/>
      </rPr>
      <t>Calle 37 Nro 606 </t>
    </r>
  </si>
  <si>
    <t>Cervantes 448</t>
  </si>
  <si>
    <t>803615-3</t>
  </si>
  <si>
    <t>803407-6</t>
  </si>
  <si>
    <t>803392-5</t>
  </si>
  <si>
    <t>803374-9</t>
  </si>
  <si>
    <t>CIPOLLETTI - PARQUE</t>
  </si>
  <si>
    <t>803373-0</t>
  </si>
  <si>
    <t>803372-1</t>
  </si>
  <si>
    <t>803371-2</t>
  </si>
  <si>
    <t>803370-3</t>
  </si>
  <si>
    <t>803019-5</t>
  </si>
  <si>
    <t>802943-6</t>
  </si>
  <si>
    <t>802942-7</t>
  </si>
  <si>
    <t>802941-8</t>
  </si>
  <si>
    <t>802940-9</t>
  </si>
  <si>
    <t>802939-3</t>
  </si>
  <si>
    <t>802938-4</t>
  </si>
  <si>
    <t>802937-5</t>
  </si>
  <si>
    <t>802936-6</t>
  </si>
  <si>
    <t>802935-7</t>
  </si>
  <si>
    <t>802934-8</t>
  </si>
  <si>
    <t>802933-9</t>
  </si>
  <si>
    <t>802932-0</t>
  </si>
  <si>
    <t>802931-1</t>
  </si>
  <si>
    <t>802835-8</t>
  </si>
  <si>
    <t>802401-5</t>
  </si>
  <si>
    <t>802279-8</t>
  </si>
  <si>
    <t>802251-2</t>
  </si>
  <si>
    <t>802214-1</t>
  </si>
  <si>
    <t>802175-3</t>
  </si>
  <si>
    <t>802157-7</t>
  </si>
  <si>
    <t>ZELLBJFJA00040W</t>
  </si>
  <si>
    <t>802099-4</t>
  </si>
  <si>
    <t>802084-2</t>
  </si>
  <si>
    <t>802066-6</t>
  </si>
  <si>
    <t>Mas Vision</t>
  </si>
  <si>
    <t>Portal Patagonia</t>
  </si>
  <si>
    <t>SP001274</t>
  </si>
  <si>
    <t>802036-5</t>
  </si>
  <si>
    <t>076UBJFG8000ABV</t>
  </si>
  <si>
    <t>801918-3</t>
  </si>
  <si>
    <t>801898-0</t>
  </si>
  <si>
    <t>801893-5</t>
  </si>
  <si>
    <t>801892-6</t>
  </si>
  <si>
    <t>801891-7</t>
  </si>
  <si>
    <t>801890-8</t>
  </si>
  <si>
    <t>801889-2</t>
  </si>
  <si>
    <t>801888-3</t>
  </si>
  <si>
    <t>801840-3</t>
  </si>
  <si>
    <t>801767-1</t>
  </si>
  <si>
    <t>801702-4</t>
  </si>
  <si>
    <t>801672-4</t>
  </si>
  <si>
    <t>801648-7</t>
  </si>
  <si>
    <t>801647-8</t>
  </si>
  <si>
    <t>801491-1</t>
  </si>
  <si>
    <t>801394-9</t>
  </si>
  <si>
    <t>801291-3</t>
  </si>
  <si>
    <t>801290-4</t>
  </si>
  <si>
    <t>801289-8</t>
  </si>
  <si>
    <t>801286-1</t>
  </si>
  <si>
    <t>801284-3</t>
  </si>
  <si>
    <t>801282-5</t>
  </si>
  <si>
    <t>801281-6</t>
  </si>
  <si>
    <t>801280-7</t>
  </si>
  <si>
    <t>801279-1</t>
  </si>
  <si>
    <t>801278-2</t>
  </si>
  <si>
    <t>801277-3</t>
  </si>
  <si>
    <t>801275-5</t>
  </si>
  <si>
    <t>801274-6</t>
  </si>
  <si>
    <t>801271-9</t>
  </si>
  <si>
    <t>801270-0</t>
  </si>
  <si>
    <t>801269-4</t>
  </si>
  <si>
    <t>801267-6</t>
  </si>
  <si>
    <t>801194-1</t>
  </si>
  <si>
    <t>801193-2</t>
  </si>
  <si>
    <t>801192-3</t>
  </si>
  <si>
    <t>801153-4</t>
  </si>
  <si>
    <t>801140-0</t>
  </si>
  <si>
    <t>801095-1</t>
  </si>
  <si>
    <t>801094-2</t>
  </si>
  <si>
    <t>801093-3</t>
  </si>
  <si>
    <t>801092-4</t>
  </si>
  <si>
    <t>801075-7</t>
  </si>
  <si>
    <t>801074-8</t>
  </si>
  <si>
    <t>801073-9</t>
  </si>
  <si>
    <t>801071-1</t>
  </si>
  <si>
    <t>801070-2</t>
  </si>
  <si>
    <t>801069-6</t>
  </si>
  <si>
    <t>801068-7</t>
  </si>
  <si>
    <t>801067-8</t>
  </si>
  <si>
    <t>801026-1</t>
  </si>
  <si>
    <t>800786-9</t>
  </si>
  <si>
    <t>800785-0</t>
  </si>
  <si>
    <t>800780-5</t>
  </si>
  <si>
    <t>800778-0</t>
  </si>
  <si>
    <t>800777-1</t>
  </si>
  <si>
    <t>800776-2</t>
  </si>
  <si>
    <t>800775-3</t>
  </si>
  <si>
    <t>800724-9</t>
  </si>
  <si>
    <t>800723-0</t>
  </si>
  <si>
    <t>800722-1</t>
  </si>
  <si>
    <t>800721-2</t>
  </si>
  <si>
    <t>800715-1</t>
  </si>
  <si>
    <t>800711-5</t>
  </si>
  <si>
    <t>800709-0</t>
  </si>
  <si>
    <t>800705-4</t>
  </si>
  <si>
    <t>800703-6</t>
  </si>
  <si>
    <t>800700-9</t>
  </si>
  <si>
    <t>800549-0</t>
  </si>
  <si>
    <t>800507-4</t>
  </si>
  <si>
    <t>800471-0</t>
  </si>
  <si>
    <t>800382-7</t>
  </si>
  <si>
    <t>800291-6</t>
  </si>
  <si>
    <t>800247-5</t>
  </si>
  <si>
    <t>800207-7</t>
  </si>
  <si>
    <t>800189-2</t>
  </si>
  <si>
    <t>800119-3</t>
  </si>
  <si>
    <t>800039-8</t>
  </si>
  <si>
    <t>799954-5</t>
  </si>
  <si>
    <t>799951-8</t>
  </si>
  <si>
    <t>799950-9</t>
  </si>
  <si>
    <t>799946-6</t>
  </si>
  <si>
    <t>799945-7</t>
  </si>
  <si>
    <t>799944-8</t>
  </si>
  <si>
    <t>799943-9</t>
  </si>
  <si>
    <t>799939-6</t>
  </si>
  <si>
    <t>799938-7</t>
  </si>
  <si>
    <t>799937-8</t>
  </si>
  <si>
    <t>799874-0</t>
  </si>
  <si>
    <t>799872-2</t>
  </si>
  <si>
    <t>799795-4</t>
  </si>
  <si>
    <t>799778-7</t>
  </si>
  <si>
    <t>799349-9</t>
  </si>
  <si>
    <t>799337-4</t>
  </si>
  <si>
    <t>799315-2</t>
  </si>
  <si>
    <t>799193-2</t>
  </si>
  <si>
    <t>ZDBXBJCH20019RB</t>
  </si>
  <si>
    <t>798981-2</t>
  </si>
  <si>
    <t>ZDBXBJFM6000HHX</t>
  </si>
  <si>
    <t>798900-7</t>
  </si>
  <si>
    <t>798718-8</t>
  </si>
  <si>
    <t>ZDBXBJFM6000P6H</t>
  </si>
  <si>
    <t>798717-9</t>
  </si>
  <si>
    <t>ZDBXBJFM6000KQV</t>
  </si>
  <si>
    <t>798710-6</t>
  </si>
  <si>
    <t>ZDBXBJFM60002EP</t>
  </si>
  <si>
    <t>798203-1</t>
  </si>
  <si>
    <t>797586-4</t>
  </si>
  <si>
    <t>793269-2</t>
  </si>
  <si>
    <t>790983-4</t>
  </si>
  <si>
    <t>ok: Orden: 801767-1 - Atasca papel - S/N: 07QWB9UFAA009QY - EDERSA - CIPOLLETTI
PREVENTIVO - Orden: 798900-7 - Mantenimiento preventivo- S/N: ZDBXBJCF70000ED - OCA - CIPOLLETTI
PREVENTIVO - Orden: 803370-3 - Mantenimiento preventivo- S/N: 076UBJFGC00017J - EDERSA - CIPOLLETTI
PREVENTIVO - Orden: 803371-2 - Mantenimiento preventivo- S/N: 076UBJFH30002DK - EDERSA - CIPOLLETTI
PREVENTIVO - Orden: 803372-1 - Mantenimiento preventivo- S/N: 07QBW9UG4A005AR - EDERSA - CIPOLLETTI
PREVENTIVO - Orden: 803373-0 - Mantenimiento preventivo- S/N: 07QWB9UFAA009QY - EDERSA - CIPOLLETTI
PREVENTIVO - Orden: 803374-9 - Mantenimiento preventivo- S/N: 07QWB9UG3A001HB - EDERSA - CIPOLLETTI
PREVENTIVO - Orden: 799944-8 - Mantenimiento preventivo- S/N: 07QWB9UG3A001WV - Calico - Neuquen
PREVENTIVO - Orden: 799945-7 - Mantenimiento preventivo- S/N: 07QWB9UG3A002JF - Calico - Neuquen</t>
  </si>
  <si>
    <t>806845-3</t>
  </si>
  <si>
    <t>806687-1</t>
  </si>
  <si>
    <t>806355-5</t>
  </si>
  <si>
    <t>806288-4</t>
  </si>
  <si>
    <t>806287-5</t>
  </si>
  <si>
    <t>806285-7</t>
  </si>
  <si>
    <t>806284-8</t>
  </si>
  <si>
    <t>806283-9</t>
  </si>
  <si>
    <t>806136-2</t>
  </si>
  <si>
    <t>806057-6</t>
  </si>
  <si>
    <t>806015-0</t>
  </si>
  <si>
    <t>805821-6</t>
  </si>
  <si>
    <t>805728-0</t>
  </si>
  <si>
    <t>805638-8</t>
  </si>
  <si>
    <t>805594-5</t>
  </si>
  <si>
    <t>805517-6</t>
  </si>
  <si>
    <t>ZDBXB8GJ7A004EH</t>
  </si>
  <si>
    <t>805307-1</t>
  </si>
  <si>
    <t>805115-2</t>
  </si>
  <si>
    <t>805039-3</t>
  </si>
  <si>
    <t>804962-5</t>
  </si>
  <si>
    <t>804825-5</t>
  </si>
  <si>
    <t>804824-6</t>
  </si>
  <si>
    <t>804823-7</t>
  </si>
  <si>
    <t>804822-8</t>
  </si>
  <si>
    <t>804808-8</t>
  </si>
  <si>
    <t>804794-6</t>
  </si>
  <si>
    <t>804699-2</t>
  </si>
  <si>
    <t>804698-3</t>
  </si>
  <si>
    <t>804697-4</t>
  </si>
  <si>
    <t>804696-5</t>
  </si>
  <si>
    <t>804695-6</t>
  </si>
  <si>
    <t>804694-7</t>
  </si>
  <si>
    <t>804574-4</t>
  </si>
  <si>
    <t>804533-7</t>
  </si>
  <si>
    <t>804415-2</t>
  </si>
  <si>
    <t>804401-9</t>
  </si>
  <si>
    <t>804355-1</t>
  </si>
  <si>
    <t>804157-1</t>
  </si>
  <si>
    <t>804093-4</t>
  </si>
  <si>
    <t>720 - Bv M.T Alvear Neuquen</t>
  </si>
  <si>
    <t>804004-0</t>
  </si>
  <si>
    <t>803980-4</t>
  </si>
  <si>
    <t>803979-8</t>
  </si>
  <si>
    <t>ZDBXB8GK1F001XR</t>
  </si>
  <si>
    <t>803978-9</t>
  </si>
  <si>
    <t>0BLQBJLJA00006V</t>
  </si>
  <si>
    <t>803977-0</t>
  </si>
  <si>
    <t>803976-1</t>
  </si>
  <si>
    <t>803975-2</t>
  </si>
  <si>
    <t>803855-9</t>
  </si>
  <si>
    <t>803787-9</t>
  </si>
  <si>
    <t>803775-4</t>
  </si>
  <si>
    <t>803774-5</t>
  </si>
  <si>
    <t>803773-6</t>
  </si>
  <si>
    <t>803770-9</t>
  </si>
  <si>
    <t>803769-3</t>
  </si>
  <si>
    <t>803768-4</t>
  </si>
  <si>
    <t>803765-7</t>
  </si>
  <si>
    <t>803546-4</t>
  </si>
  <si>
    <t>803444-7</t>
  </si>
  <si>
    <t>803387-3</t>
  </si>
  <si>
    <t>803378-5</t>
  </si>
  <si>
    <t>803377-6</t>
  </si>
  <si>
    <t>803376-7</t>
  </si>
  <si>
    <t>803375-8</t>
  </si>
  <si>
    <t>803326-2</t>
  </si>
  <si>
    <t>803271-3</t>
  </si>
  <si>
    <t>802968-5</t>
  </si>
  <si>
    <t>076UBJFH200018X</t>
  </si>
  <si>
    <t>802855-2</t>
  </si>
  <si>
    <t>802637-8</t>
  </si>
  <si>
    <t>802635-0</t>
  </si>
  <si>
    <t>802634-1</t>
  </si>
  <si>
    <t>802633-2</t>
  </si>
  <si>
    <t>802619-2</t>
  </si>
  <si>
    <t>802607-7</t>
  </si>
  <si>
    <t>802440-4</t>
  </si>
  <si>
    <t>802410-3</t>
  </si>
  <si>
    <t>0ACTBJFJ50002FL</t>
  </si>
  <si>
    <t>802387-6</t>
  </si>
  <si>
    <t>802385-8</t>
  </si>
  <si>
    <t>802223-9</t>
  </si>
  <si>
    <t>801962-4</t>
  </si>
  <si>
    <t>801732-5</t>
  </si>
  <si>
    <t>801649-6</t>
  </si>
  <si>
    <t>801402-7</t>
  </si>
  <si>
    <t>801288-9</t>
  </si>
  <si>
    <t>801076-6</t>
  </si>
  <si>
    <t>799826-3</t>
  </si>
  <si>
    <t>777304-4</t>
  </si>
  <si>
    <t>810074-0</t>
  </si>
  <si>
    <t>810073-1</t>
  </si>
  <si>
    <t>810072-2</t>
  </si>
  <si>
    <t>BRBSS650GY</t>
  </si>
  <si>
    <t>809813-5</t>
  </si>
  <si>
    <t>809812-6</t>
  </si>
  <si>
    <t>809811-7</t>
  </si>
  <si>
    <t>809777-4</t>
  </si>
  <si>
    <t>809776-5</t>
  </si>
  <si>
    <t>809683-6</t>
  </si>
  <si>
    <t>809682-7</t>
  </si>
  <si>
    <t>809681-8</t>
  </si>
  <si>
    <t>809680-9</t>
  </si>
  <si>
    <t>809679-3</t>
  </si>
  <si>
    <t>809672-0</t>
  </si>
  <si>
    <t>809671-1</t>
  </si>
  <si>
    <t>809670-2</t>
  </si>
  <si>
    <t>809669-6</t>
  </si>
  <si>
    <t>809668-7</t>
  </si>
  <si>
    <t>809560-6</t>
  </si>
  <si>
    <t>809458-2</t>
  </si>
  <si>
    <t>809407-8</t>
  </si>
  <si>
    <t>Santiago del Estero</t>
  </si>
  <si>
    <t>ZDBXB8GJ7A0011N</t>
  </si>
  <si>
    <t>809261-8</t>
  </si>
  <si>
    <t>809191-0</t>
  </si>
  <si>
    <t>809181-3</t>
  </si>
  <si>
    <t>809170-7</t>
  </si>
  <si>
    <t>809169-1</t>
  </si>
  <si>
    <t>809167-3</t>
  </si>
  <si>
    <t>809166-4</t>
  </si>
  <si>
    <t>809164-6</t>
  </si>
  <si>
    <t>809163-7</t>
  </si>
  <si>
    <t>809120-2</t>
  </si>
  <si>
    <t>809031-9</t>
  </si>
  <si>
    <t>808991-5</t>
  </si>
  <si>
    <t>808954-4</t>
  </si>
  <si>
    <t>808934-0</t>
  </si>
  <si>
    <t>808933-1</t>
  </si>
  <si>
    <t>808903-0</t>
  </si>
  <si>
    <t>ZDBXBJCG8000GXJ</t>
  </si>
  <si>
    <t>808834-1</t>
  </si>
  <si>
    <t>808726-3</t>
  </si>
  <si>
    <t>Salta Refrescos (Región Norte)</t>
  </si>
  <si>
    <t>CEDI Santiago del Estero</t>
  </si>
  <si>
    <t>BRBSN9YYVF</t>
  </si>
  <si>
    <t>808701-4</t>
  </si>
  <si>
    <t>808615-8</t>
  </si>
  <si>
    <t>808614-9</t>
  </si>
  <si>
    <t>808564-5</t>
  </si>
  <si>
    <t>808563-6</t>
  </si>
  <si>
    <t>SANTIAGO DEL ESTERO</t>
  </si>
  <si>
    <t>ZDBXBJCH10008YK</t>
  </si>
  <si>
    <t>808534-4</t>
  </si>
  <si>
    <t>808496-5</t>
  </si>
  <si>
    <t>BRBSP570FT</t>
  </si>
  <si>
    <t>808495-6</t>
  </si>
  <si>
    <t>BRBSP570GN</t>
  </si>
  <si>
    <t>808493-8</t>
  </si>
  <si>
    <t>Sucursal 9 De Julio</t>
  </si>
  <si>
    <t>ZDBXB8GK2A0027A</t>
  </si>
  <si>
    <t>808484-0</t>
  </si>
  <si>
    <t>0BLQBJLJB00008R</t>
  </si>
  <si>
    <t>808483-1</t>
  </si>
  <si>
    <t>808482-2</t>
  </si>
  <si>
    <t>ZDBXB8GJ7F000RK</t>
  </si>
  <si>
    <t>808477-0</t>
  </si>
  <si>
    <t>Transportes La Sevillanita</t>
  </si>
  <si>
    <t>ZDBXB8GK2A00CSE</t>
  </si>
  <si>
    <t>808474-3</t>
  </si>
  <si>
    <t>8W91B1BB700122B</t>
  </si>
  <si>
    <t>808473-4</t>
  </si>
  <si>
    <t>808470-7</t>
  </si>
  <si>
    <t>MXBC16EGBG</t>
  </si>
  <si>
    <t>808469-1</t>
  </si>
  <si>
    <t>BRBSP570FQ</t>
  </si>
  <si>
    <t>808468-2</t>
  </si>
  <si>
    <t>BRBSP570CQ</t>
  </si>
  <si>
    <t>808461-9</t>
  </si>
  <si>
    <t>808368-3</t>
  </si>
  <si>
    <t>808363-8</t>
  </si>
  <si>
    <t>CND1N4R002</t>
  </si>
  <si>
    <t>808362-9</t>
  </si>
  <si>
    <t>808361-0</t>
  </si>
  <si>
    <t>808358-6</t>
  </si>
  <si>
    <t>808357-7</t>
  </si>
  <si>
    <t>808356-8</t>
  </si>
  <si>
    <t>808285-1</t>
  </si>
  <si>
    <t>ZDBXB8GJ7A0015H</t>
  </si>
  <si>
    <t>808182-5</t>
  </si>
  <si>
    <t>808176-4</t>
  </si>
  <si>
    <t>ZDBXB8GJ7F000NL</t>
  </si>
  <si>
    <t>808174-6</t>
  </si>
  <si>
    <t>808075-6</t>
  </si>
  <si>
    <t>Esquel</t>
  </si>
  <si>
    <t>ZDBXB8GJ7A003WR</t>
  </si>
  <si>
    <t>808064-0</t>
  </si>
  <si>
    <t>ZDBXB8GJ7A000KF</t>
  </si>
  <si>
    <t>807950-1</t>
  </si>
  <si>
    <t>117 - 9 De Julio</t>
  </si>
  <si>
    <t>076UBJFJ90000VP</t>
  </si>
  <si>
    <t>807908-8</t>
  </si>
  <si>
    <t>807738-1</t>
  </si>
  <si>
    <t>807682-3</t>
  </si>
  <si>
    <t>807581-5</t>
  </si>
  <si>
    <t>807574-5</t>
  </si>
  <si>
    <t>807569-3</t>
  </si>
  <si>
    <t>807568-4</t>
  </si>
  <si>
    <t>807566-6</t>
  </si>
  <si>
    <t>807496-8</t>
  </si>
  <si>
    <t>807487-0</t>
  </si>
  <si>
    <t>807485-2</t>
  </si>
  <si>
    <t>0ACTBJFJ90000MB</t>
  </si>
  <si>
    <t>807452-4</t>
  </si>
  <si>
    <t>807446-3</t>
  </si>
  <si>
    <t>807445-4</t>
  </si>
  <si>
    <t>807444-5</t>
  </si>
  <si>
    <t>807443-6</t>
  </si>
  <si>
    <t>807436-6</t>
  </si>
  <si>
    <t>807433-9</t>
  </si>
  <si>
    <t>807432-0</t>
  </si>
  <si>
    <t>807332-1</t>
  </si>
  <si>
    <t>807331-2</t>
  </si>
  <si>
    <t>807285-4</t>
  </si>
  <si>
    <t>807240-1</t>
  </si>
  <si>
    <t>0ACTBJFHB0001PT</t>
  </si>
  <si>
    <t>807239-5</t>
  </si>
  <si>
    <t>CNB1N3T4MM</t>
  </si>
  <si>
    <t>807238-6</t>
  </si>
  <si>
    <t>807237-7</t>
  </si>
  <si>
    <t>807226-1</t>
  </si>
  <si>
    <t>807225-2</t>
  </si>
  <si>
    <t>807112-9</t>
  </si>
  <si>
    <t>807103-1</t>
  </si>
  <si>
    <t>79159ZH</t>
  </si>
  <si>
    <t>807083-8</t>
  </si>
  <si>
    <t>807052-8</t>
  </si>
  <si>
    <t>807047-6</t>
  </si>
  <si>
    <t>806977-1</t>
  </si>
  <si>
    <t>259 - Plottier</t>
  </si>
  <si>
    <t>076UBJFJA0002SY</t>
  </si>
  <si>
    <t>806894-9</t>
  </si>
  <si>
    <t>806869-3</t>
  </si>
  <si>
    <t>806772-8</t>
  </si>
  <si>
    <t>Delegacion ISSN Piedra del Aguila</t>
  </si>
  <si>
    <t>CNB1N3T4M4</t>
  </si>
  <si>
    <t>806505-8</t>
  </si>
  <si>
    <t>806485-5</t>
  </si>
  <si>
    <t>806238-9</t>
  </si>
  <si>
    <t>805886-3</t>
  </si>
  <si>
    <t>805812-8</t>
  </si>
  <si>
    <t>805739-6</t>
  </si>
  <si>
    <t>805721-7</t>
  </si>
  <si>
    <t>805676-8</t>
  </si>
  <si>
    <t>805640-3</t>
  </si>
  <si>
    <t>805252-2</t>
  </si>
  <si>
    <t>804961-6</t>
  </si>
  <si>
    <t>803970-7</t>
  </si>
  <si>
    <t>803877-1</t>
  </si>
  <si>
    <t>803391-6</t>
  </si>
  <si>
    <t>803313-8</t>
  </si>
  <si>
    <t>800717-9</t>
  </si>
  <si>
    <t>799942-0</t>
  </si>
  <si>
    <t>799936-9</t>
  </si>
  <si>
    <t>David Zapata 186</t>
  </si>
  <si>
    <t xml:space="preserve"> John o Connor 716, Piso 3 Dpto A, San Carlos de Bariloche, Río Negro</t>
  </si>
  <si>
    <t>813785-0</t>
  </si>
  <si>
    <t>813783-2</t>
  </si>
  <si>
    <t>813782-3</t>
  </si>
  <si>
    <t>ZDBXB8GJ7A0012E</t>
  </si>
  <si>
    <t>813781-4</t>
  </si>
  <si>
    <t>813777-1</t>
  </si>
  <si>
    <t>813776-2</t>
  </si>
  <si>
    <t>0BLQBJNK200006N</t>
  </si>
  <si>
    <t>813775-3</t>
  </si>
  <si>
    <t>ESQUEL</t>
  </si>
  <si>
    <t>ZDBXBJBF100061K</t>
  </si>
  <si>
    <t>813774-4</t>
  </si>
  <si>
    <t>ZDBXBJCH2001CCF</t>
  </si>
  <si>
    <t>813773-5</t>
  </si>
  <si>
    <t>ZDBXBJBF10003FX</t>
  </si>
  <si>
    <t>813772-6</t>
  </si>
  <si>
    <t>ZDBXB8GJ7A0040L</t>
  </si>
  <si>
    <t>813771-7</t>
  </si>
  <si>
    <t>813733-7</t>
  </si>
  <si>
    <t>Trelew</t>
  </si>
  <si>
    <t>BRDSK4L254</t>
  </si>
  <si>
    <t>813732-8</t>
  </si>
  <si>
    <t>BRDSK4L251</t>
  </si>
  <si>
    <t>813731-9</t>
  </si>
  <si>
    <t>BRDSK4L24X</t>
  </si>
  <si>
    <t>813730-0</t>
  </si>
  <si>
    <t>BRDSK4L24Q</t>
  </si>
  <si>
    <t>813729-4</t>
  </si>
  <si>
    <t>BRDSK2H2MF</t>
  </si>
  <si>
    <t>813728-5</t>
  </si>
  <si>
    <t>BRDSK262MB</t>
  </si>
  <si>
    <t>813727-6</t>
  </si>
  <si>
    <t>79G4G26</t>
  </si>
  <si>
    <t>813726-7</t>
  </si>
  <si>
    <t>79G3Z7Z</t>
  </si>
  <si>
    <t>813725-8</t>
  </si>
  <si>
    <t>813724-9</t>
  </si>
  <si>
    <t>813723-0</t>
  </si>
  <si>
    <t>813563-0</t>
  </si>
  <si>
    <t>151 - SGO.DEL ESTERO</t>
  </si>
  <si>
    <t>076UBJFH20005WW</t>
  </si>
  <si>
    <t>813562-1</t>
  </si>
  <si>
    <t>076UBJFH200081T</t>
  </si>
  <si>
    <t>813561-2</t>
  </si>
  <si>
    <t>ZDBXBJCH20005TJ</t>
  </si>
  <si>
    <t>813519-9</t>
  </si>
  <si>
    <t>813518-0</t>
  </si>
  <si>
    <t>813517-1</t>
  </si>
  <si>
    <t>813516-2</t>
  </si>
  <si>
    <t>813515-3</t>
  </si>
  <si>
    <t>813514-4</t>
  </si>
  <si>
    <t>813513-5</t>
  </si>
  <si>
    <t>813512-6</t>
  </si>
  <si>
    <t>813511-7</t>
  </si>
  <si>
    <t>813510-8</t>
  </si>
  <si>
    <t>813508-3</t>
  </si>
  <si>
    <t>813507-4</t>
  </si>
  <si>
    <t>813506-5</t>
  </si>
  <si>
    <t>813502-9</t>
  </si>
  <si>
    <t>813498-7</t>
  </si>
  <si>
    <t>813496-9</t>
  </si>
  <si>
    <t>813495-0</t>
  </si>
  <si>
    <t>813494-1</t>
  </si>
  <si>
    <t>813329-8</t>
  </si>
  <si>
    <t>812921-3</t>
  </si>
  <si>
    <t>812920-4</t>
  </si>
  <si>
    <t>812919-8</t>
  </si>
  <si>
    <t>812918-9</t>
  </si>
  <si>
    <t>812917-0</t>
  </si>
  <si>
    <t>812916-1</t>
  </si>
  <si>
    <t>812839-3</t>
  </si>
  <si>
    <t>812746-4</t>
  </si>
  <si>
    <t>CNB2N2WY9H</t>
  </si>
  <si>
    <t>812741-9</t>
  </si>
  <si>
    <t>812457-3</t>
  </si>
  <si>
    <t>812401-4</t>
  </si>
  <si>
    <t>812397-2</t>
  </si>
  <si>
    <t>812396-3</t>
  </si>
  <si>
    <t>812395-4</t>
  </si>
  <si>
    <t>812394-5</t>
  </si>
  <si>
    <t>812393-6</t>
  </si>
  <si>
    <t>812392-7</t>
  </si>
  <si>
    <t>812374-1</t>
  </si>
  <si>
    <t>812213-1</t>
  </si>
  <si>
    <t>Dia %</t>
  </si>
  <si>
    <t>Tienda 0310 Pehuajo</t>
  </si>
  <si>
    <t>PHC5R19882</t>
  </si>
  <si>
    <t>812211-3</t>
  </si>
  <si>
    <t>Tienda 1525 Trenque Lauquen</t>
  </si>
  <si>
    <t>PHC5R19554</t>
  </si>
  <si>
    <t>812209-8</t>
  </si>
  <si>
    <t>Tienda 5602 Trenque Lauquen</t>
  </si>
  <si>
    <t>PHC5R19708</t>
  </si>
  <si>
    <t>812200-7</t>
  </si>
  <si>
    <t>812196-5</t>
  </si>
  <si>
    <t>812189-5</t>
  </si>
  <si>
    <t>812159-4</t>
  </si>
  <si>
    <t>812058-6</t>
  </si>
  <si>
    <t>BRBST78084</t>
  </si>
  <si>
    <t>812057-7</t>
  </si>
  <si>
    <t>BRBST7804J</t>
  </si>
  <si>
    <t>812056-8</t>
  </si>
  <si>
    <t>BRBST120XW</t>
  </si>
  <si>
    <t>811910-0</t>
  </si>
  <si>
    <t>811801-3</t>
  </si>
  <si>
    <t>811729-0</t>
  </si>
  <si>
    <t>BRBST7801C</t>
  </si>
  <si>
    <t>811728-1</t>
  </si>
  <si>
    <t>BRBST7901R</t>
  </si>
  <si>
    <t>811727-2</t>
  </si>
  <si>
    <t>BRBST120XZ</t>
  </si>
  <si>
    <t>811628-2</t>
  </si>
  <si>
    <t>811627-3</t>
  </si>
  <si>
    <t>811625-5</t>
  </si>
  <si>
    <t>811624-6</t>
  </si>
  <si>
    <t>811623-7</t>
  </si>
  <si>
    <t>811622-8</t>
  </si>
  <si>
    <t>811621-9</t>
  </si>
  <si>
    <t>811619-4</t>
  </si>
  <si>
    <t>811618-5</t>
  </si>
  <si>
    <t>811612-1</t>
  </si>
  <si>
    <t>Tienda 1069 Goya</t>
  </si>
  <si>
    <t>PHC5R20147</t>
  </si>
  <si>
    <t>811557-5</t>
  </si>
  <si>
    <t>811554-8</t>
  </si>
  <si>
    <t>811392-0</t>
  </si>
  <si>
    <t>BRBST780CR</t>
  </si>
  <si>
    <t>811391-1</t>
  </si>
  <si>
    <t>BRBST79050</t>
  </si>
  <si>
    <t>811390-2</t>
  </si>
  <si>
    <t>BRBSS990GG</t>
  </si>
  <si>
    <t>811379-9</t>
  </si>
  <si>
    <t>811357-7</t>
  </si>
  <si>
    <t>SDE  Santiago del estero (61)</t>
  </si>
  <si>
    <t>ZDBXBJBF10005ZM</t>
  </si>
  <si>
    <t>811269-3</t>
  </si>
  <si>
    <t>0BLQBJLK10000XT</t>
  </si>
  <si>
    <t>811244-4</t>
  </si>
  <si>
    <t>811085-3</t>
  </si>
  <si>
    <t>811084-4</t>
  </si>
  <si>
    <t>811083-5</t>
  </si>
  <si>
    <t>GeneralRoca</t>
  </si>
  <si>
    <t>811005-7</t>
  </si>
  <si>
    <t>810911-2</t>
  </si>
  <si>
    <t>810910-3</t>
  </si>
  <si>
    <t>810909-7</t>
  </si>
  <si>
    <t>810908-8</t>
  </si>
  <si>
    <t>810907-9</t>
  </si>
  <si>
    <t>810906-0</t>
  </si>
  <si>
    <t>810905-1</t>
  </si>
  <si>
    <t>810865-4</t>
  </si>
  <si>
    <t>810825-6</t>
  </si>
  <si>
    <t>810572-7</t>
  </si>
  <si>
    <t>810476-4</t>
  </si>
  <si>
    <t>810468-5</t>
  </si>
  <si>
    <t>810464-9</t>
  </si>
  <si>
    <t>810447-2</t>
  </si>
  <si>
    <t>810428-7</t>
  </si>
  <si>
    <t>810427-8</t>
  </si>
  <si>
    <t>810423-2</t>
  </si>
  <si>
    <t>BRBST7809J</t>
  </si>
  <si>
    <t>810422-3</t>
  </si>
  <si>
    <t>BRBST65046</t>
  </si>
  <si>
    <t>810421-4</t>
  </si>
  <si>
    <t>BRBSS990G6</t>
  </si>
  <si>
    <t>810372-9</t>
  </si>
  <si>
    <t>810371-0</t>
  </si>
  <si>
    <t>810302-0</t>
  </si>
  <si>
    <t>810284-5</t>
  </si>
  <si>
    <t>810214-6</t>
  </si>
  <si>
    <t>810186-4</t>
  </si>
  <si>
    <t>810180-0</t>
  </si>
  <si>
    <t>810170-3</t>
  </si>
  <si>
    <t>457 - MERCEDES-CORRIENTES</t>
  </si>
  <si>
    <t>BRBST780BF</t>
  </si>
  <si>
    <t>810169-7</t>
  </si>
  <si>
    <t>BRBST780B8</t>
  </si>
  <si>
    <t>810168-8</t>
  </si>
  <si>
    <t>BRBSS990GL</t>
  </si>
  <si>
    <t>810136-9</t>
  </si>
  <si>
    <t>809919-8</t>
  </si>
  <si>
    <t>809816-2</t>
  </si>
  <si>
    <t>809665-0</t>
  </si>
  <si>
    <t>809594-3</t>
  </si>
  <si>
    <t>BRBST780DY</t>
  </si>
  <si>
    <t>809593-4</t>
  </si>
  <si>
    <t>BRBST780F5</t>
  </si>
  <si>
    <t>809592-5</t>
  </si>
  <si>
    <t>BRBST120ZR</t>
  </si>
  <si>
    <t>809559-0</t>
  </si>
  <si>
    <t>809486-5</t>
  </si>
  <si>
    <t>809461-6</t>
  </si>
  <si>
    <t>BRBST78066</t>
  </si>
  <si>
    <t>809460-7</t>
  </si>
  <si>
    <t>BRBST7802N</t>
  </si>
  <si>
    <t>809459-1</t>
  </si>
  <si>
    <t>BRBST120YX</t>
  </si>
  <si>
    <t>809457-3</t>
  </si>
  <si>
    <t>809454-6</t>
  </si>
  <si>
    <t>809260-9</t>
  </si>
  <si>
    <t>809172-5</t>
  </si>
  <si>
    <t>808366-5</t>
  </si>
  <si>
    <t>808364-7</t>
  </si>
  <si>
    <t>808113-5</t>
  </si>
  <si>
    <t>801287-0</t>
  </si>
  <si>
    <t>816406-7</t>
  </si>
  <si>
    <t>$49.051,00</t>
  </si>
  <si>
    <t>$0,00</t>
  </si>
  <si>
    <t>$541,00</t>
  </si>
  <si>
    <t>815928-7</t>
  </si>
  <si>
    <t>076UBJFH200074L</t>
  </si>
  <si>
    <t>815870-1</t>
  </si>
  <si>
    <t>815839-4</t>
  </si>
  <si>
    <t>815806-6</t>
  </si>
  <si>
    <t>$27.118,00</t>
  </si>
  <si>
    <t>815805-7</t>
  </si>
  <si>
    <t>815804-8</t>
  </si>
  <si>
    <t>815803-9</t>
  </si>
  <si>
    <t>815802-0</t>
  </si>
  <si>
    <t>815695-2</t>
  </si>
  <si>
    <t>$24.523,00</t>
  </si>
  <si>
    <t>815694-3</t>
  </si>
  <si>
    <t>815693-4</t>
  </si>
  <si>
    <t>815692-5</t>
  </si>
  <si>
    <t>815672-1</t>
  </si>
  <si>
    <t>BRBSTB7071</t>
  </si>
  <si>
    <t>$152.562,00</t>
  </si>
  <si>
    <t>$201.613,00</t>
  </si>
  <si>
    <t>815671-2</t>
  </si>
  <si>
    <t>BRBSTB706P</t>
  </si>
  <si>
    <t>815670-3</t>
  </si>
  <si>
    <t>BRBSSD902W</t>
  </si>
  <si>
    <t>815669-7</t>
  </si>
  <si>
    <t>815668-8</t>
  </si>
  <si>
    <t>815667-9</t>
  </si>
  <si>
    <t>815664-2</t>
  </si>
  <si>
    <t>815663-3</t>
  </si>
  <si>
    <t>815656-3</t>
  </si>
  <si>
    <t>815655-4</t>
  </si>
  <si>
    <t>815654-5</t>
  </si>
  <si>
    <t>815653-6</t>
  </si>
  <si>
    <t>815652-7</t>
  </si>
  <si>
    <t>815651-8</t>
  </si>
  <si>
    <t>815648-4</t>
  </si>
  <si>
    <t>815647-5</t>
  </si>
  <si>
    <t>815644-8</t>
  </si>
  <si>
    <t>815638-7</t>
  </si>
  <si>
    <t>815631-4</t>
  </si>
  <si>
    <t>815415-8</t>
  </si>
  <si>
    <t>815414-9</t>
  </si>
  <si>
    <t>815401-5</t>
  </si>
  <si>
    <t>Sucursal Santiago Del Estero- ART</t>
  </si>
  <si>
    <t>ZELLBJFK400042F</t>
  </si>
  <si>
    <t>$45.860,00</t>
  </si>
  <si>
    <t>815400-6</t>
  </si>
  <si>
    <t>ZDBXB8GK2A000MX</t>
  </si>
  <si>
    <t>815227-5</t>
  </si>
  <si>
    <t>815081-5</t>
  </si>
  <si>
    <t>$29.755,00</t>
  </si>
  <si>
    <t>$78.806,00</t>
  </si>
  <si>
    <t>815034-7</t>
  </si>
  <si>
    <t>815032-9</t>
  </si>
  <si>
    <t>815031-0</t>
  </si>
  <si>
    <t>814970-3</t>
  </si>
  <si>
    <t>814967-9</t>
  </si>
  <si>
    <t>814813-9</t>
  </si>
  <si>
    <t>814666-3</t>
  </si>
  <si>
    <t>814663-6</t>
  </si>
  <si>
    <t>814661-8</t>
  </si>
  <si>
    <t>814660-9</t>
  </si>
  <si>
    <t>814659-3</t>
  </si>
  <si>
    <t>814657-5</t>
  </si>
  <si>
    <t>814654-8</t>
  </si>
  <si>
    <t>102 - SANTA ROSA</t>
  </si>
  <si>
    <t>BRBSTB800B</t>
  </si>
  <si>
    <t>814653-9</t>
  </si>
  <si>
    <t>BRBSTB70FN</t>
  </si>
  <si>
    <t>814652-0</t>
  </si>
  <si>
    <t>BRBSSD80M4</t>
  </si>
  <si>
    <t>814645-0</t>
  </si>
  <si>
    <t>$41.657,00</t>
  </si>
  <si>
    <t>$90.708,00</t>
  </si>
  <si>
    <t>814561-9</t>
  </si>
  <si>
    <t>814560-0</t>
  </si>
  <si>
    <t>814531-8</t>
  </si>
  <si>
    <t>814462-9</t>
  </si>
  <si>
    <t>814324-0</t>
  </si>
  <si>
    <t>814309-1</t>
  </si>
  <si>
    <t>814077-5</t>
  </si>
  <si>
    <t>Tienda 0230 Carlos Casares</t>
  </si>
  <si>
    <t>PHC5R19467</t>
  </si>
  <si>
    <t>814074-8</t>
  </si>
  <si>
    <t>Tienda 0367 America</t>
  </si>
  <si>
    <t>PHC5R19465</t>
  </si>
  <si>
    <t>814073-9</t>
  </si>
  <si>
    <t>BRDSJCX2M7</t>
  </si>
  <si>
    <t>$54.234,00</t>
  </si>
  <si>
    <t>813990-0</t>
  </si>
  <si>
    <t>286 - TRELEW</t>
  </si>
  <si>
    <t>076UBJFH300037N</t>
  </si>
  <si>
    <t>$575,20</t>
  </si>
  <si>
    <t>813989-4</t>
  </si>
  <si>
    <t>076UBJFH300026L</t>
  </si>
  <si>
    <t>813988-5</t>
  </si>
  <si>
    <t>ZDBXBJCH20008AR</t>
  </si>
  <si>
    <t>813891-0</t>
  </si>
  <si>
    <t>813887-7</t>
  </si>
  <si>
    <t>076UBJFH30003LB</t>
  </si>
  <si>
    <t>813855-8</t>
  </si>
  <si>
    <t>813677-2</t>
  </si>
  <si>
    <t>$48.690,00</t>
  </si>
  <si>
    <t>$97.741,00</t>
  </si>
  <si>
    <t>813429-7</t>
  </si>
  <si>
    <t>Nutrien</t>
  </si>
  <si>
    <t>$73.035,00</t>
  </si>
  <si>
    <t>$118.895,00</t>
  </si>
  <si>
    <t>813383-6</t>
  </si>
  <si>
    <t>Sucursal Santiago Del Estero</t>
  </si>
  <si>
    <t>ZELLBJFK40003HA</t>
  </si>
  <si>
    <t>813382-7</t>
  </si>
  <si>
    <t>0BLQBJLK10000KR</t>
  </si>
  <si>
    <t>$80.609,00</t>
  </si>
  <si>
    <t>$134.843,00</t>
  </si>
  <si>
    <t>813378-4</t>
  </si>
  <si>
    <t>076UBJFH10000VB</t>
  </si>
  <si>
    <t>$47.067,00</t>
  </si>
  <si>
    <t>$96.118,00</t>
  </si>
  <si>
    <t>813341-0</t>
  </si>
  <si>
    <t>813224-4</t>
  </si>
  <si>
    <t>813089-3</t>
  </si>
  <si>
    <t>813058-3</t>
  </si>
  <si>
    <t>813057-4</t>
  </si>
  <si>
    <t>813015-8</t>
  </si>
  <si>
    <t>812927-7</t>
  </si>
  <si>
    <t>$102.790,00</t>
  </si>
  <si>
    <t>$148.650,00</t>
  </si>
  <si>
    <t>812759-8</t>
  </si>
  <si>
    <t>BRBST6507S</t>
  </si>
  <si>
    <t>812758-9</t>
  </si>
  <si>
    <t>BRBST7802X</t>
  </si>
  <si>
    <t>812757-0</t>
  </si>
  <si>
    <t>BRBST120XQ</t>
  </si>
  <si>
    <t>812643-8</t>
  </si>
  <si>
    <t>812641-0</t>
  </si>
  <si>
    <t>$91.720,00</t>
  </si>
  <si>
    <t>812409-6</t>
  </si>
  <si>
    <t>$22.931,00</t>
  </si>
  <si>
    <t>812362-6</t>
  </si>
  <si>
    <t>CN84OHY019</t>
  </si>
  <si>
    <t>812349-5</t>
  </si>
  <si>
    <t>$190.973,00</t>
  </si>
  <si>
    <t>$245.207,00</t>
  </si>
  <si>
    <t>812047-0</t>
  </si>
  <si>
    <t>812027-6</t>
  </si>
  <si>
    <t>Oficina Bimbo - Calico</t>
  </si>
  <si>
    <t>810562-0</t>
  </si>
  <si>
    <t>$83.314,00</t>
  </si>
  <si>
    <t>$137.548,00</t>
  </si>
  <si>
    <t>810424-1</t>
  </si>
  <si>
    <t>BELGRANO 599</t>
  </si>
  <si>
    <t>neuquen</t>
  </si>
  <si>
    <t>hizo Cipolletti y Allen</t>
  </si>
  <si>
    <t>a ella le marca 87 en el mapa</t>
  </si>
  <si>
    <t>San Martin Y Rivadavia</t>
  </si>
  <si>
    <t>820043-9</t>
  </si>
  <si>
    <t>820042-0</t>
  </si>
  <si>
    <t>819799-5</t>
  </si>
  <si>
    <t>819798-6</t>
  </si>
  <si>
    <t>819797-7</t>
  </si>
  <si>
    <t>819792-2</t>
  </si>
  <si>
    <t>819689-9</t>
  </si>
  <si>
    <t>819687-1</t>
  </si>
  <si>
    <t>ZDBXBJAG8000GML</t>
  </si>
  <si>
    <t>819686-2</t>
  </si>
  <si>
    <t>ZDBXB8GK1F00MER</t>
  </si>
  <si>
    <t>819685-3</t>
  </si>
  <si>
    <t>819684-4</t>
  </si>
  <si>
    <t>CNC1M1Q07R</t>
  </si>
  <si>
    <t>819560-5</t>
  </si>
  <si>
    <t>819360-7</t>
  </si>
  <si>
    <t>819359-1</t>
  </si>
  <si>
    <t>819341-2</t>
  </si>
  <si>
    <t>819298-1</t>
  </si>
  <si>
    <t>819223-7</t>
  </si>
  <si>
    <t>819186-7</t>
  </si>
  <si>
    <t>ARCA - DIRECCION REGIONAL JUNIN</t>
  </si>
  <si>
    <t>DISTRITO GENERAL PICO</t>
  </si>
  <si>
    <t>076UBJFH20005RY</t>
  </si>
  <si>
    <t>819185-8</t>
  </si>
  <si>
    <t>076UBJFH30004LW</t>
  </si>
  <si>
    <t>819173-3</t>
  </si>
  <si>
    <t>AGENCIA SANTA ROSA</t>
  </si>
  <si>
    <t>076UBJFH30000AP</t>
  </si>
  <si>
    <t>819172-4</t>
  </si>
  <si>
    <t>076UBJFH20002TL</t>
  </si>
  <si>
    <t>819171-5</t>
  </si>
  <si>
    <t>819170-6</t>
  </si>
  <si>
    <t>076UBJFG80003TA</t>
  </si>
  <si>
    <t>819161-8</t>
  </si>
  <si>
    <t>819003-5</t>
  </si>
  <si>
    <t>818998-7</t>
  </si>
  <si>
    <t>818664-3</t>
  </si>
  <si>
    <t>818626-3</t>
  </si>
  <si>
    <t>818542-2</t>
  </si>
  <si>
    <t>Tech Pack S.R.L.</t>
  </si>
  <si>
    <t>SVC Neuquen (TISER SERVICIOS)</t>
  </si>
  <si>
    <t>BRBSS650H4</t>
  </si>
  <si>
    <t>818541-3</t>
  </si>
  <si>
    <t>BRBSP6X11S</t>
  </si>
  <si>
    <t>818385-9</t>
  </si>
  <si>
    <t>BRBSSD805L</t>
  </si>
  <si>
    <t>818384-0</t>
  </si>
  <si>
    <t>BRBST78083</t>
  </si>
  <si>
    <t>818324-8</t>
  </si>
  <si>
    <t>818231-9</t>
  </si>
  <si>
    <t>818230-0</t>
  </si>
  <si>
    <t>818152-3</t>
  </si>
  <si>
    <t>818016-2</t>
  </si>
  <si>
    <t>076UBJFG8000BWD</t>
  </si>
  <si>
    <t>817657-6</t>
  </si>
  <si>
    <t>817631-8</t>
  </si>
  <si>
    <t>817623-9</t>
  </si>
  <si>
    <t>817622-0</t>
  </si>
  <si>
    <t>817617-8</t>
  </si>
  <si>
    <t>817613-2</t>
  </si>
  <si>
    <t>817575-3</t>
  </si>
  <si>
    <t>817572-6</t>
  </si>
  <si>
    <t>Oficina Bimbo - Calico - Centenario</t>
  </si>
  <si>
    <t>817571-7</t>
  </si>
  <si>
    <t>817570-8</t>
  </si>
  <si>
    <t>817568-3</t>
  </si>
  <si>
    <t>817482-4</t>
  </si>
  <si>
    <t>817481-5</t>
  </si>
  <si>
    <t>817459-6</t>
  </si>
  <si>
    <t>817458-7</t>
  </si>
  <si>
    <t>ZELLBJFK9000B4J</t>
  </si>
  <si>
    <t>817457-8</t>
  </si>
  <si>
    <t>ZELLBJFK40006JJ</t>
  </si>
  <si>
    <t>817456-9</t>
  </si>
  <si>
    <t>817454-1</t>
  </si>
  <si>
    <t>817443-5</t>
  </si>
  <si>
    <t>817441-7</t>
  </si>
  <si>
    <t>817439-2</t>
  </si>
  <si>
    <t>817425-9</t>
  </si>
  <si>
    <t>CNBRS6P36S</t>
  </si>
  <si>
    <t>817424-0</t>
  </si>
  <si>
    <t>817421-3</t>
  </si>
  <si>
    <t>817420-4</t>
  </si>
  <si>
    <t>817419-8</t>
  </si>
  <si>
    <t>817418-9</t>
  </si>
  <si>
    <t>817314-4</t>
  </si>
  <si>
    <t>817313-5</t>
  </si>
  <si>
    <t>817312-6</t>
  </si>
  <si>
    <t>817284-4</t>
  </si>
  <si>
    <t>817281-7</t>
  </si>
  <si>
    <t>817280-8</t>
  </si>
  <si>
    <t>817279-2</t>
  </si>
  <si>
    <t>817272-9</t>
  </si>
  <si>
    <t>817266-8</t>
  </si>
  <si>
    <t>817265-9</t>
  </si>
  <si>
    <t>817264-0</t>
  </si>
  <si>
    <t>817262-2</t>
  </si>
  <si>
    <t>817238-5</t>
  </si>
  <si>
    <t>817233-0</t>
  </si>
  <si>
    <t>817169-6</t>
  </si>
  <si>
    <t>817155-3</t>
  </si>
  <si>
    <t>817154-4</t>
  </si>
  <si>
    <t>817153-5</t>
  </si>
  <si>
    <t>817152-6</t>
  </si>
  <si>
    <t>817151-7</t>
  </si>
  <si>
    <t>817150-8</t>
  </si>
  <si>
    <t>817149-2</t>
  </si>
  <si>
    <t>817148-3</t>
  </si>
  <si>
    <t>817147-4</t>
  </si>
  <si>
    <t>817146-5</t>
  </si>
  <si>
    <t>817139-5</t>
  </si>
  <si>
    <t>817138-6</t>
  </si>
  <si>
    <t>817134-0</t>
  </si>
  <si>
    <t>817133-1</t>
  </si>
  <si>
    <t>817101-2</t>
  </si>
  <si>
    <t>817100-3</t>
  </si>
  <si>
    <t>817099-8</t>
  </si>
  <si>
    <t>817098-9</t>
  </si>
  <si>
    <t>817097-0</t>
  </si>
  <si>
    <t>817096-1</t>
  </si>
  <si>
    <t>817095-2</t>
  </si>
  <si>
    <t>817094-3</t>
  </si>
  <si>
    <t>817093-4</t>
  </si>
  <si>
    <t>817092-5</t>
  </si>
  <si>
    <t>817087-3</t>
  </si>
  <si>
    <t>817086-4</t>
  </si>
  <si>
    <t>817085-5</t>
  </si>
  <si>
    <t>817084-6</t>
  </si>
  <si>
    <t>817083-7</t>
  </si>
  <si>
    <t>817078-5</t>
  </si>
  <si>
    <t>817076-7</t>
  </si>
  <si>
    <t>817074-9</t>
  </si>
  <si>
    <t>817073-0</t>
  </si>
  <si>
    <t>817072-1</t>
  </si>
  <si>
    <t>817066-0</t>
  </si>
  <si>
    <t>816963-7</t>
  </si>
  <si>
    <t>816962-8</t>
  </si>
  <si>
    <t>816961-9</t>
  </si>
  <si>
    <t>816960-0</t>
  </si>
  <si>
    <t>816959-4</t>
  </si>
  <si>
    <t>816958-5</t>
  </si>
  <si>
    <t>816950-3</t>
  </si>
  <si>
    <t>816949-7</t>
  </si>
  <si>
    <t>816948-8</t>
  </si>
  <si>
    <t>816944-2</t>
  </si>
  <si>
    <t>816906-2</t>
  </si>
  <si>
    <t>816905-3</t>
  </si>
  <si>
    <t>816583-5</t>
  </si>
  <si>
    <t>816278-6</t>
  </si>
  <si>
    <t>816277-7</t>
  </si>
  <si>
    <t>816238-8</t>
  </si>
  <si>
    <t>313 - PUERTO MADRYN</t>
  </si>
  <si>
    <t>BRBSTB70GF</t>
  </si>
  <si>
    <t>816237-9</t>
  </si>
  <si>
    <t>BRBSTB70DZ</t>
  </si>
  <si>
    <t>816236-0</t>
  </si>
  <si>
    <t>BRBSSD8046</t>
  </si>
  <si>
    <t>816182-0</t>
  </si>
  <si>
    <t>816171-4</t>
  </si>
  <si>
    <t>816128-2</t>
  </si>
  <si>
    <t>816124-6</t>
  </si>
  <si>
    <t>815932-0</t>
  </si>
  <si>
    <t>815815-4</t>
  </si>
  <si>
    <t>CSE - Chango Mas Santiago del Estero</t>
  </si>
  <si>
    <t>ZDBXB8GK2A005SW</t>
  </si>
  <si>
    <t>815812-7</t>
  </si>
  <si>
    <t>815801-1</t>
  </si>
  <si>
    <t>815691-6</t>
  </si>
  <si>
    <t>815684-6</t>
  </si>
  <si>
    <t>815683-7</t>
  </si>
  <si>
    <t>815666-0</t>
  </si>
  <si>
    <t>815657-2</t>
  </si>
  <si>
    <t>815646-6</t>
  </si>
  <si>
    <t>815645-7</t>
  </si>
  <si>
    <t>815641-1</t>
  </si>
  <si>
    <t>815632-3</t>
  </si>
  <si>
    <t>815618-3</t>
  </si>
  <si>
    <t>815033-8</t>
  </si>
  <si>
    <t>814480-5</t>
  </si>
  <si>
    <t>814454-0</t>
  </si>
  <si>
    <t>BRBSTB70GM</t>
  </si>
  <si>
    <t>814453-1</t>
  </si>
  <si>
    <t>BRBSTB708Z</t>
  </si>
  <si>
    <t>814452-2</t>
  </si>
  <si>
    <t>BRBSSD80HH</t>
  </si>
  <si>
    <t>812411-1</t>
  </si>
  <si>
    <t>812410-2</t>
  </si>
  <si>
    <t>812408-7</t>
  </si>
  <si>
    <t>812407-8</t>
  </si>
  <si>
    <t>812406-9</t>
  </si>
  <si>
    <t>810864-5</t>
  </si>
  <si>
    <t>810863-6</t>
  </si>
  <si>
    <t>Republica de Chile 50</t>
  </si>
  <si>
    <t>Recorrido 817622-0 817617-8 818926-0 817613-2</t>
  </si>
  <si>
    <t>Calle 8 864</t>
  </si>
  <si>
    <t>Diarco + Arca</t>
  </si>
  <si>
    <t>Recorrido 817425-9 819161-8</t>
  </si>
  <si>
    <t>Chubut</t>
  </si>
  <si>
    <t>Pje. Chiclana Nte. 375, U9100 Trelew, Chubut</t>
  </si>
  <si>
    <t>28 DE julio 56</t>
  </si>
  <si>
    <t>PUERTO MADRYN</t>
  </si>
  <si>
    <r>
      <t> </t>
    </r>
    <r>
      <rPr>
        <b/>
        <sz val="10"/>
        <color rgb="FF333333"/>
        <rFont val="Arial"/>
        <family val="2"/>
      </rPr>
      <t>San Martin 1293</t>
    </r>
  </si>
  <si>
    <t>822867-5</t>
  </si>
  <si>
    <t>822658-9</t>
  </si>
  <si>
    <t>822568-7</t>
  </si>
  <si>
    <t>822483-7</t>
  </si>
  <si>
    <t>822482-8</t>
  </si>
  <si>
    <t>822462-4</t>
  </si>
  <si>
    <t>076UBJFH30001AK</t>
  </si>
  <si>
    <t>822232-5</t>
  </si>
  <si>
    <t>822107-0</t>
  </si>
  <si>
    <t>822088-6</t>
  </si>
  <si>
    <t>822087-7</t>
  </si>
  <si>
    <t>822080-4</t>
  </si>
  <si>
    <t>822079-8</t>
  </si>
  <si>
    <t>821998-7</t>
  </si>
  <si>
    <t>821983-5</t>
  </si>
  <si>
    <t>DADA LOGISTICA</t>
  </si>
  <si>
    <t>CNBRS9W5Z6</t>
  </si>
  <si>
    <t>821951-6</t>
  </si>
  <si>
    <t>821866-9</t>
  </si>
  <si>
    <t>821865-0</t>
  </si>
  <si>
    <t>821704-0</t>
  </si>
  <si>
    <t>821532-5</t>
  </si>
  <si>
    <t>821530-7</t>
  </si>
  <si>
    <t>364 - SGO.DEL ESTERO-AVDA.BELGR</t>
  </si>
  <si>
    <t>ZDBXBJAG80001KK</t>
  </si>
  <si>
    <t>821528-2</t>
  </si>
  <si>
    <t>BRBSTC703Y</t>
  </si>
  <si>
    <t>821527-3</t>
  </si>
  <si>
    <t>BRBSS990G5</t>
  </si>
  <si>
    <t>821473-3</t>
  </si>
  <si>
    <t>821464-5</t>
  </si>
  <si>
    <t>821457-5</t>
  </si>
  <si>
    <t>821456-6</t>
  </si>
  <si>
    <t>79G3PWV</t>
  </si>
  <si>
    <t>821455-7</t>
  </si>
  <si>
    <t>821445-0</t>
  </si>
  <si>
    <t>821444-1</t>
  </si>
  <si>
    <t>821440-5</t>
  </si>
  <si>
    <t>821439-9</t>
  </si>
  <si>
    <t>794RGCP</t>
  </si>
  <si>
    <t>821388-6</t>
  </si>
  <si>
    <t>821387-7</t>
  </si>
  <si>
    <t>821347-9</t>
  </si>
  <si>
    <t>821345-1</t>
  </si>
  <si>
    <t>821339-0</t>
  </si>
  <si>
    <t>821305-3</t>
  </si>
  <si>
    <t>821276-2</t>
  </si>
  <si>
    <t>821249-8</t>
  </si>
  <si>
    <t>821233-7</t>
  </si>
  <si>
    <t>821223-0</t>
  </si>
  <si>
    <t>821217-9</t>
  </si>
  <si>
    <t>821216-0</t>
  </si>
  <si>
    <t>821131-0</t>
  </si>
  <si>
    <t>821122-2</t>
  </si>
  <si>
    <t>821120-4</t>
  </si>
  <si>
    <t>821091-3</t>
  </si>
  <si>
    <t>821081-6</t>
  </si>
  <si>
    <t>820983-8</t>
  </si>
  <si>
    <t>820925-4</t>
  </si>
  <si>
    <t>820896-3</t>
  </si>
  <si>
    <t>820895-4</t>
  </si>
  <si>
    <t>820893-6</t>
  </si>
  <si>
    <t>820892-7</t>
  </si>
  <si>
    <t>820890-9</t>
  </si>
  <si>
    <t>820845-9</t>
  </si>
  <si>
    <t>820823-7</t>
  </si>
  <si>
    <t>820790-0</t>
  </si>
  <si>
    <t>820789-4</t>
  </si>
  <si>
    <t>820785-8</t>
  </si>
  <si>
    <t>076UBJFH10002CP</t>
  </si>
  <si>
    <t>820701-6</t>
  </si>
  <si>
    <t>820700-7</t>
  </si>
  <si>
    <t>820696-5</t>
  </si>
  <si>
    <t>820658-5</t>
  </si>
  <si>
    <t>820653-0</t>
  </si>
  <si>
    <t>076UBJFJ30001GB</t>
  </si>
  <si>
    <t>820595-7</t>
  </si>
  <si>
    <t>820594-8</t>
  </si>
  <si>
    <t>820589-6</t>
  </si>
  <si>
    <t>820588-7</t>
  </si>
  <si>
    <t>820577-1</t>
  </si>
  <si>
    <t>820572-6</t>
  </si>
  <si>
    <t>820566-5</t>
  </si>
  <si>
    <t>820505-4</t>
  </si>
  <si>
    <t>820489-7</t>
  </si>
  <si>
    <t>820487-9</t>
  </si>
  <si>
    <t>820486-0</t>
  </si>
  <si>
    <t>820474-5</t>
  </si>
  <si>
    <t>820384-3</t>
  </si>
  <si>
    <t>BRBSTC700F</t>
  </si>
  <si>
    <t>820383-4</t>
  </si>
  <si>
    <t>BRBSTC60NV</t>
  </si>
  <si>
    <t>820382-5</t>
  </si>
  <si>
    <t>BRBSSD80PP</t>
  </si>
  <si>
    <t>820349-0</t>
  </si>
  <si>
    <t>820283-5</t>
  </si>
  <si>
    <t>820278-3</t>
  </si>
  <si>
    <t>820276-5</t>
  </si>
  <si>
    <t>BRBSF71XM1</t>
  </si>
  <si>
    <t>820274-7</t>
  </si>
  <si>
    <t>820179-3</t>
  </si>
  <si>
    <t>820141-0</t>
  </si>
  <si>
    <t>820140-1</t>
  </si>
  <si>
    <t>820131-3</t>
  </si>
  <si>
    <t>820017-4</t>
  </si>
  <si>
    <t>819919-7</t>
  </si>
  <si>
    <t>819783-4</t>
  </si>
  <si>
    <t>819770-0</t>
  </si>
  <si>
    <t>819766-7</t>
  </si>
  <si>
    <t>819715-3</t>
  </si>
  <si>
    <t>819653-4</t>
  </si>
  <si>
    <t>819578-4</t>
  </si>
  <si>
    <t>818926-0</t>
  </si>
  <si>
    <t>818905-7</t>
  </si>
  <si>
    <t>818904-8</t>
  </si>
  <si>
    <t>817561-0</t>
  </si>
  <si>
    <t>ZDBXBJFM6000GKM</t>
  </si>
  <si>
    <t>817520-3</t>
  </si>
  <si>
    <t>076UBJFG800033K</t>
  </si>
  <si>
    <t>817442-6</t>
  </si>
  <si>
    <t>817402-8</t>
  </si>
  <si>
    <t>816164-4</t>
  </si>
  <si>
    <t>815677-6</t>
  </si>
  <si>
    <t>BRBSTB705C</t>
  </si>
  <si>
    <t>815676-7</t>
  </si>
  <si>
    <t>BRBSTB7058</t>
  </si>
  <si>
    <t>815675-8</t>
  </si>
  <si>
    <t>BRBSSD902M</t>
  </si>
  <si>
    <t>PRIMERA VISITA NO CORRESPONDE, SE ABONÓ EN EL CASO 817613-2 DE DIARCO (19/12)</t>
  </si>
  <si>
    <t>(Por correctivo 1er visita 821343-3) | 821445-0 | 821444-1</t>
  </si>
  <si>
    <t>821223-0 | 821233-7</t>
  </si>
  <si>
    <t>820566-5 | 820653-0</t>
  </si>
  <si>
    <t>820696-5 |  821276-2</t>
  </si>
  <si>
    <t>MAPS</t>
  </si>
  <si>
    <r>
      <t> </t>
    </r>
    <r>
      <rPr>
        <b/>
        <sz val="10"/>
        <color rgb="FF333333"/>
        <rFont val="Arial"/>
        <family val="2"/>
      </rPr>
      <t>Calle 20 S/N </t>
    </r>
  </si>
  <si>
    <t>OK 118, TOMA EL VALOR DE OTRO CLIENTE</t>
  </si>
  <si>
    <t>820658-5 -  | 822107-0 | 820274-7</t>
  </si>
  <si>
    <t>820383-4 | 820384-3 | 820382-5</t>
  </si>
  <si>
    <t>822658-9 821704-0 822568-7</t>
  </si>
  <si>
    <t>824841-1</t>
  </si>
  <si>
    <t>824711-1</t>
  </si>
  <si>
    <t>824710-2</t>
  </si>
  <si>
    <t>824709-6</t>
  </si>
  <si>
    <t>824677-8</t>
  </si>
  <si>
    <t>824623-7</t>
  </si>
  <si>
    <t>MUTUAL DE EMPLEADOS Y OBREROS PETROLEROS</t>
  </si>
  <si>
    <t>824339-1</t>
  </si>
  <si>
    <t>824212-5</t>
  </si>
  <si>
    <t>0ACTBJFJ50000BJ</t>
  </si>
  <si>
    <t>824062-2</t>
  </si>
  <si>
    <t>824015-4</t>
  </si>
  <si>
    <t>824014-5</t>
  </si>
  <si>
    <t>824013-6</t>
  </si>
  <si>
    <t>824012-7</t>
  </si>
  <si>
    <t>823952-9</t>
  </si>
  <si>
    <t>823659-5</t>
  </si>
  <si>
    <t>473 - 9 DE JULIO</t>
  </si>
  <si>
    <t>076UBJFH100054N</t>
  </si>
  <si>
    <t>823658-6</t>
  </si>
  <si>
    <t>ZDBXBJAG8000LXB</t>
  </si>
  <si>
    <t>823657-7</t>
  </si>
  <si>
    <t>BRBSTC60KP</t>
  </si>
  <si>
    <t>823656-8</t>
  </si>
  <si>
    <t>BRBSSD80SB</t>
  </si>
  <si>
    <t>823579-0</t>
  </si>
  <si>
    <t>ZDBXBJCH200111B</t>
  </si>
  <si>
    <t>823524-0</t>
  </si>
  <si>
    <t>823513-4</t>
  </si>
  <si>
    <t>823488-9</t>
  </si>
  <si>
    <t>823333-0</t>
  </si>
  <si>
    <t>823287-2</t>
  </si>
  <si>
    <t>823286-3</t>
  </si>
  <si>
    <t>823285-4</t>
  </si>
  <si>
    <t>823284-5</t>
  </si>
  <si>
    <t>823283-6</t>
  </si>
  <si>
    <t>823282-7</t>
  </si>
  <si>
    <t>823257-1</t>
  </si>
  <si>
    <t>823200-3</t>
  </si>
  <si>
    <t>823107-7</t>
  </si>
  <si>
    <t>823093-5</t>
  </si>
  <si>
    <t>823041-2</t>
  </si>
  <si>
    <t>Z83DBJEF500009D</t>
  </si>
  <si>
    <t>823037-9</t>
  </si>
  <si>
    <t>ZDBXBJAG8000G6N</t>
  </si>
  <si>
    <t>823036-0</t>
  </si>
  <si>
    <t>822946-1</t>
  </si>
  <si>
    <t>822860-2</t>
  </si>
  <si>
    <t>822859-6</t>
  </si>
  <si>
    <t>822858-7</t>
  </si>
  <si>
    <t>822855-0</t>
  </si>
  <si>
    <t>822854-1</t>
  </si>
  <si>
    <t>822835-6</t>
  </si>
  <si>
    <t>822834-7</t>
  </si>
  <si>
    <t>822833-8</t>
  </si>
  <si>
    <t>822832-9</t>
  </si>
  <si>
    <t>822831-0</t>
  </si>
  <si>
    <t>822829-5</t>
  </si>
  <si>
    <t>822827-7</t>
  </si>
  <si>
    <t>822826-8</t>
  </si>
  <si>
    <t>822825-9</t>
  </si>
  <si>
    <t>822805-5</t>
  </si>
  <si>
    <t>822716-2</t>
  </si>
  <si>
    <t>Galicia Seguros</t>
  </si>
  <si>
    <t>076UBJFG80003KY</t>
  </si>
  <si>
    <t>822710-8</t>
  </si>
  <si>
    <t>822709-2</t>
  </si>
  <si>
    <t>822657-0</t>
  </si>
  <si>
    <t>822552-6</t>
  </si>
  <si>
    <t>822550-8</t>
  </si>
  <si>
    <t>EFECTIVO SI - Sgo. del Estero</t>
  </si>
  <si>
    <t>ZDBXBJCH2000XFT</t>
  </si>
  <si>
    <t>822487-3</t>
  </si>
  <si>
    <t>822268-0</t>
  </si>
  <si>
    <t>822192-8</t>
  </si>
  <si>
    <t>822191-9</t>
  </si>
  <si>
    <t>822076-1</t>
  </si>
  <si>
    <t>Pedidos Ya</t>
  </si>
  <si>
    <t>Neuquén Este</t>
  </si>
  <si>
    <t>8W91B1BB700071D</t>
  </si>
  <si>
    <t>821343-3</t>
  </si>
  <si>
    <t>820597-5</t>
  </si>
  <si>
    <t>820485-1</t>
  </si>
  <si>
    <t>817828-2</t>
  </si>
  <si>
    <t>AV. SAN MARTIN 1237</t>
  </si>
  <si>
    <t>No corresponde el ST, duplicado el preventivo realizado el mes anterior bajo el incidente 821445-0, el viático colocarlo doble al caso del Credicoop (821343-3)</t>
  </si>
  <si>
    <t>828661-5</t>
  </si>
  <si>
    <t>828568-9</t>
  </si>
  <si>
    <t>828567-0</t>
  </si>
  <si>
    <t>827933-2</t>
  </si>
  <si>
    <t>827888-3</t>
  </si>
  <si>
    <t>827837-9</t>
  </si>
  <si>
    <t>827836-0</t>
  </si>
  <si>
    <t>827812-0</t>
  </si>
  <si>
    <t>827799-0</t>
  </si>
  <si>
    <t>827796-3</t>
  </si>
  <si>
    <t>827461-0</t>
  </si>
  <si>
    <t>827329-5</t>
  </si>
  <si>
    <t>827129-7</t>
  </si>
  <si>
    <t>826996-4</t>
  </si>
  <si>
    <t>076UBJFH200027M</t>
  </si>
  <si>
    <t>826984-9</t>
  </si>
  <si>
    <t>826974-2</t>
  </si>
  <si>
    <t>826873-4</t>
  </si>
  <si>
    <t>076UBJFG800096R</t>
  </si>
  <si>
    <t>826575-5</t>
  </si>
  <si>
    <t>826574-6</t>
  </si>
  <si>
    <t>826573-7</t>
  </si>
  <si>
    <t>826571-9</t>
  </si>
  <si>
    <t>826407-5</t>
  </si>
  <si>
    <t>076UBJFG80009KW</t>
  </si>
  <si>
    <t>826354-4</t>
  </si>
  <si>
    <t>826320-7</t>
  </si>
  <si>
    <t>826240-2</t>
  </si>
  <si>
    <t>826225-3</t>
  </si>
  <si>
    <t>826198-0</t>
  </si>
  <si>
    <t>826091-8</t>
  </si>
  <si>
    <t>076UBJFG80009JY</t>
  </si>
  <si>
    <t>826045-9</t>
  </si>
  <si>
    <t>825984-2</t>
  </si>
  <si>
    <t>825967-5</t>
  </si>
  <si>
    <t>Smurfit Westrock</t>
  </si>
  <si>
    <t>Coronel Suarez</t>
  </si>
  <si>
    <t>0C52BJFK30000ZY</t>
  </si>
  <si>
    <t>825964-8</t>
  </si>
  <si>
    <t>825963-9</t>
  </si>
  <si>
    <t>825936-5</t>
  </si>
  <si>
    <t>825935-6</t>
  </si>
  <si>
    <t>825623-4</t>
  </si>
  <si>
    <t>825564-2</t>
  </si>
  <si>
    <t>825532-3</t>
  </si>
  <si>
    <t>825531-4</t>
  </si>
  <si>
    <t>825530-5</t>
  </si>
  <si>
    <t>825527-1</t>
  </si>
  <si>
    <t>825508-6</t>
  </si>
  <si>
    <t>825507-7</t>
  </si>
  <si>
    <t>825490-8</t>
  </si>
  <si>
    <t>482 - BOLIVAR</t>
  </si>
  <si>
    <t>ZDBXBJAG8000BGA</t>
  </si>
  <si>
    <t>825489-2</t>
  </si>
  <si>
    <t>076UBJFG80007SB</t>
  </si>
  <si>
    <t>825488-3</t>
  </si>
  <si>
    <t>076UBJFG800098V</t>
  </si>
  <si>
    <t>825487-4</t>
  </si>
  <si>
    <t>BRBSTC60KX</t>
  </si>
  <si>
    <t>825486-5</t>
  </si>
  <si>
    <t>BRBSTC6084</t>
  </si>
  <si>
    <t>825485-6</t>
  </si>
  <si>
    <t>BRBSSD8097</t>
  </si>
  <si>
    <t>825468-9</t>
  </si>
  <si>
    <t>825467-0</t>
  </si>
  <si>
    <t>825445-8</t>
  </si>
  <si>
    <t>825371-4</t>
  </si>
  <si>
    <t>825370-5</t>
  </si>
  <si>
    <t>825366-2</t>
  </si>
  <si>
    <t>825360-8</t>
  </si>
  <si>
    <t>825359-2</t>
  </si>
  <si>
    <t>825358-3</t>
  </si>
  <si>
    <t>825357-4</t>
  </si>
  <si>
    <t>825356-5</t>
  </si>
  <si>
    <t>825349-5</t>
  </si>
  <si>
    <t>825347-7</t>
  </si>
  <si>
    <t>825346-8</t>
  </si>
  <si>
    <t>825345-9</t>
  </si>
  <si>
    <t>825343-1</t>
  </si>
  <si>
    <t>825342-2</t>
  </si>
  <si>
    <t>825341-3</t>
  </si>
  <si>
    <t>825340-4</t>
  </si>
  <si>
    <t>7927TP4</t>
  </si>
  <si>
    <t>825177-0</t>
  </si>
  <si>
    <t>824964-1</t>
  </si>
  <si>
    <t>ZDBXB8GH2F001FF</t>
  </si>
  <si>
    <t>824963-2</t>
  </si>
  <si>
    <t>076UBJFH10004SL</t>
  </si>
  <si>
    <t>824962-3</t>
  </si>
  <si>
    <t>824961-4</t>
  </si>
  <si>
    <t>BRBSTC60G6</t>
  </si>
  <si>
    <t>824960-5</t>
  </si>
  <si>
    <t>BRBSTC7010</t>
  </si>
  <si>
    <t>824959-9</t>
  </si>
  <si>
    <t>BRBSSD807C</t>
  </si>
  <si>
    <t>824712-0</t>
  </si>
  <si>
    <t>824428-4</t>
  </si>
  <si>
    <t>824103-8</t>
  </si>
  <si>
    <t>823528-6</t>
  </si>
  <si>
    <t>601 - Bv M.T Alvear Neuquen</t>
  </si>
  <si>
    <t>823527-7</t>
  </si>
  <si>
    <t>823526-8</t>
  </si>
  <si>
    <t>BRBSTC60MX</t>
  </si>
  <si>
    <t>823216-4</t>
  </si>
  <si>
    <t>MXBCK1107L</t>
  </si>
  <si>
    <t>823215-5</t>
  </si>
  <si>
    <t>0C52BJFK30001EJ</t>
  </si>
  <si>
    <t>822379-5</t>
  </si>
  <si>
    <t>824959-9 |  826571-9 | 826573-7</t>
  </si>
  <si>
    <t>BOLIVAR</t>
  </si>
  <si>
    <t>Av. San Martín 523</t>
  </si>
  <si>
    <t>9-3 | 17-03</t>
  </si>
  <si>
    <t>M. Llovera 531</t>
  </si>
  <si>
    <t>CORONEL SUAREZ</t>
  </si>
  <si>
    <t>Doctor Julio Cesar Strassera 2143, B6400 Trenque Lauquen, Provincia de Buenos Aires</t>
  </si>
  <si>
    <t>831951-5</t>
  </si>
  <si>
    <t>831834-9</t>
  </si>
  <si>
    <t>831832-1</t>
  </si>
  <si>
    <t>BRBSP570CJ</t>
  </si>
  <si>
    <t>831673-0</t>
  </si>
  <si>
    <t>831667-9</t>
  </si>
  <si>
    <t>831529-0</t>
  </si>
  <si>
    <t>831235-4</t>
  </si>
  <si>
    <t>831034-7</t>
  </si>
  <si>
    <t>831030-1</t>
  </si>
  <si>
    <t>Poligraf</t>
  </si>
  <si>
    <t>ZDBXB8GJ7A000GX</t>
  </si>
  <si>
    <t>831029-5</t>
  </si>
  <si>
    <t>BRBSS1B08C</t>
  </si>
  <si>
    <t>830952-7</t>
  </si>
  <si>
    <t>Aeropuerto De Bariloche</t>
  </si>
  <si>
    <t>830951-8</t>
  </si>
  <si>
    <t>830950-9</t>
  </si>
  <si>
    <t>830949-3</t>
  </si>
  <si>
    <t>830948-4</t>
  </si>
  <si>
    <t>830947-5</t>
  </si>
  <si>
    <t>830937-8</t>
  </si>
  <si>
    <t>830936-9</t>
  </si>
  <si>
    <t>830935-0</t>
  </si>
  <si>
    <t>830934-1</t>
  </si>
  <si>
    <t>830924-4</t>
  </si>
  <si>
    <t>Aeropuerto Santiago del Estero</t>
  </si>
  <si>
    <t>ZDBXBJFM6000HGL</t>
  </si>
  <si>
    <t>830923-5</t>
  </si>
  <si>
    <t>ZDBXBJFM60008VX</t>
  </si>
  <si>
    <t>830921-7</t>
  </si>
  <si>
    <t>ZDBXB8GK1F00CLJ</t>
  </si>
  <si>
    <t>830920-8</t>
  </si>
  <si>
    <t>CNB1R4C0N4</t>
  </si>
  <si>
    <t>830917-4</t>
  </si>
  <si>
    <t>ZELLBJFK300021Y</t>
  </si>
  <si>
    <t>830916-5</t>
  </si>
  <si>
    <t>830915-6</t>
  </si>
  <si>
    <t>830914-7</t>
  </si>
  <si>
    <t>830913-8</t>
  </si>
  <si>
    <t>830912-9</t>
  </si>
  <si>
    <t>830911-0</t>
  </si>
  <si>
    <t>830910-1</t>
  </si>
  <si>
    <t>830909-5</t>
  </si>
  <si>
    <t>830724-6</t>
  </si>
  <si>
    <t>830715-8</t>
  </si>
  <si>
    <t>830606-1</t>
  </si>
  <si>
    <t>830504-4</t>
  </si>
  <si>
    <t>830348-0</t>
  </si>
  <si>
    <t>830329-5</t>
  </si>
  <si>
    <t>830289-8</t>
  </si>
  <si>
    <t>830276-4</t>
  </si>
  <si>
    <t>830273-7</t>
  </si>
  <si>
    <t>CNP82AN920</t>
  </si>
  <si>
    <t>830124-2</t>
  </si>
  <si>
    <t>830123-3</t>
  </si>
  <si>
    <t>830035-9</t>
  </si>
  <si>
    <t>829995-6</t>
  </si>
  <si>
    <t>829987-7</t>
  </si>
  <si>
    <t>829856-8</t>
  </si>
  <si>
    <t>829834-6</t>
  </si>
  <si>
    <t>829817-9</t>
  </si>
  <si>
    <t>829737-4</t>
  </si>
  <si>
    <t>829695-9</t>
  </si>
  <si>
    <t>829685-2</t>
  </si>
  <si>
    <t>829679-1</t>
  </si>
  <si>
    <t>829591-4</t>
  </si>
  <si>
    <t>829589-9</t>
  </si>
  <si>
    <t>829588-0</t>
  </si>
  <si>
    <t>076UBJFH200042B</t>
  </si>
  <si>
    <t>829587-1</t>
  </si>
  <si>
    <t>076UBJFH20002XX</t>
  </si>
  <si>
    <t>829586-2</t>
  </si>
  <si>
    <t>076UBJFG800065H</t>
  </si>
  <si>
    <t>829585-3</t>
  </si>
  <si>
    <t>076UBJFG800063X</t>
  </si>
  <si>
    <t>829584-4</t>
  </si>
  <si>
    <t>076UBJFG80005KX</t>
  </si>
  <si>
    <t>829583-5</t>
  </si>
  <si>
    <t>829582-6</t>
  </si>
  <si>
    <t>076UBJFH1000AEF</t>
  </si>
  <si>
    <t>829581-7</t>
  </si>
  <si>
    <t>076UBJFH1000A4M</t>
  </si>
  <si>
    <t>829580-8</t>
  </si>
  <si>
    <t>829575-6</t>
  </si>
  <si>
    <t>829539-4</t>
  </si>
  <si>
    <t>829524-2</t>
  </si>
  <si>
    <t>829519-0</t>
  </si>
  <si>
    <t>829516-3</t>
  </si>
  <si>
    <t>829515-4</t>
  </si>
  <si>
    <t>CN83MHY05Q</t>
  </si>
  <si>
    <t>829514-5</t>
  </si>
  <si>
    <t>829513-6</t>
  </si>
  <si>
    <t>829512-7</t>
  </si>
  <si>
    <t>829511-8</t>
  </si>
  <si>
    <t>829510-9</t>
  </si>
  <si>
    <t>829509-3</t>
  </si>
  <si>
    <t>829454-4</t>
  </si>
  <si>
    <t>829453-5</t>
  </si>
  <si>
    <t>829409-4</t>
  </si>
  <si>
    <t>829393-4</t>
  </si>
  <si>
    <t>829280-1</t>
  </si>
  <si>
    <t>829279-5</t>
  </si>
  <si>
    <t>829278-6</t>
  </si>
  <si>
    <t>829277-7</t>
  </si>
  <si>
    <t>829275-9</t>
  </si>
  <si>
    <t>829274-0</t>
  </si>
  <si>
    <t>829246-7</t>
  </si>
  <si>
    <t>829239-7</t>
  </si>
  <si>
    <t>829174-1</t>
  </si>
  <si>
    <t>828984-3</t>
  </si>
  <si>
    <t>828983-4</t>
  </si>
  <si>
    <t>828981-6</t>
  </si>
  <si>
    <t>828980-7</t>
  </si>
  <si>
    <t>828976-4</t>
  </si>
  <si>
    <t>828970-0</t>
  </si>
  <si>
    <t>828902-9</t>
  </si>
  <si>
    <t>828866-8</t>
  </si>
  <si>
    <t>828787-2</t>
  </si>
  <si>
    <t>828772-0</t>
  </si>
  <si>
    <t>828771-1</t>
  </si>
  <si>
    <t>828770-2</t>
  </si>
  <si>
    <t>828769-6</t>
  </si>
  <si>
    <t>828768-7</t>
  </si>
  <si>
    <t>828767-8</t>
  </si>
  <si>
    <t>828766-9</t>
  </si>
  <si>
    <t>828756-2</t>
  </si>
  <si>
    <t>828755-3</t>
  </si>
  <si>
    <t>828754-4</t>
  </si>
  <si>
    <t>828753-5</t>
  </si>
  <si>
    <t>828752-6</t>
  </si>
  <si>
    <t>828751-7</t>
  </si>
  <si>
    <t>828750-8</t>
  </si>
  <si>
    <t>828727-0</t>
  </si>
  <si>
    <t>Delegacion ISSN San Marti­n De Los Andes</t>
  </si>
  <si>
    <t>828726-1</t>
  </si>
  <si>
    <t>828721-6</t>
  </si>
  <si>
    <t>Z83DBJEF500007F</t>
  </si>
  <si>
    <t>828720-7</t>
  </si>
  <si>
    <t>828719-1</t>
  </si>
  <si>
    <t>828718-2</t>
  </si>
  <si>
    <t>828670-3</t>
  </si>
  <si>
    <t>828566-1</t>
  </si>
  <si>
    <t>828564-3</t>
  </si>
  <si>
    <t>828563-4</t>
  </si>
  <si>
    <t>828538-8</t>
  </si>
  <si>
    <t>828410-3</t>
  </si>
  <si>
    <t>828134-6</t>
  </si>
  <si>
    <t>105 - Santiago Del Estero</t>
  </si>
  <si>
    <t>076UBJFJA00020H</t>
  </si>
  <si>
    <t>828078-1</t>
  </si>
  <si>
    <t>076UBJFJA0005BA</t>
  </si>
  <si>
    <t>828038-3</t>
  </si>
  <si>
    <t>827982-8</t>
  </si>
  <si>
    <t>827875-9</t>
  </si>
  <si>
    <t>827338-3</t>
  </si>
  <si>
    <t>827243-6</t>
  </si>
  <si>
    <t>825667-8</t>
  </si>
  <si>
    <t>825525-3</t>
  </si>
  <si>
    <t>825524-4</t>
  </si>
  <si>
    <t>815800-2</t>
  </si>
  <si>
    <t>814658-4</t>
  </si>
  <si>
    <t>835030-9</t>
  </si>
  <si>
    <t>834994-1</t>
  </si>
  <si>
    <t>Oficina Cipolletti</t>
  </si>
  <si>
    <t>834934-9</t>
  </si>
  <si>
    <t>ZDBXB8GK1F00JTD</t>
  </si>
  <si>
    <t>834933-0</t>
  </si>
  <si>
    <t>834932-1</t>
  </si>
  <si>
    <t>834929-7</t>
  </si>
  <si>
    <t>834928-8</t>
  </si>
  <si>
    <t>834685-6</t>
  </si>
  <si>
    <t>794Y62H</t>
  </si>
  <si>
    <t>834428-3</t>
  </si>
  <si>
    <t>834427-4</t>
  </si>
  <si>
    <t>834426-5</t>
  </si>
  <si>
    <t>834268-3</t>
  </si>
  <si>
    <t>834093-1</t>
  </si>
  <si>
    <t>834029-6</t>
  </si>
  <si>
    <t>834028-7</t>
  </si>
  <si>
    <t>834001-0</t>
  </si>
  <si>
    <t>833950-0</t>
  </si>
  <si>
    <t>833923-6</t>
  </si>
  <si>
    <t>833842-2</t>
  </si>
  <si>
    <t>833712-2</t>
  </si>
  <si>
    <t>833711-3</t>
  </si>
  <si>
    <t>833703-4</t>
  </si>
  <si>
    <t>79495B9</t>
  </si>
  <si>
    <t>833686-8</t>
  </si>
  <si>
    <t>CNBRS6P3HV</t>
  </si>
  <si>
    <t>833658-5</t>
  </si>
  <si>
    <t>833507-2</t>
  </si>
  <si>
    <t>833287-1</t>
  </si>
  <si>
    <t>833103-0</t>
  </si>
  <si>
    <t>833082-8</t>
  </si>
  <si>
    <t>832992-9</t>
  </si>
  <si>
    <t>832988-6</t>
  </si>
  <si>
    <t>832973-4</t>
  </si>
  <si>
    <t>832953-0</t>
  </si>
  <si>
    <t>832900-8</t>
  </si>
  <si>
    <t>832883-2</t>
  </si>
  <si>
    <t>Delegacion ISSN Mariano Moreno</t>
  </si>
  <si>
    <t>ZELLBJAH70002TY</t>
  </si>
  <si>
    <t>832877-1</t>
  </si>
  <si>
    <t>076UBJFG80002QA</t>
  </si>
  <si>
    <t>832856-8</t>
  </si>
  <si>
    <t>832855-9</t>
  </si>
  <si>
    <t>832854-0</t>
  </si>
  <si>
    <t>832853-1</t>
  </si>
  <si>
    <t>832852-2</t>
  </si>
  <si>
    <t>076UBJFJA0006HR</t>
  </si>
  <si>
    <t>832851-3</t>
  </si>
  <si>
    <t>076UBJFH20001TX</t>
  </si>
  <si>
    <t>832844-3</t>
  </si>
  <si>
    <t>832737-4</t>
  </si>
  <si>
    <t>832652-4</t>
  </si>
  <si>
    <t>076UBJFH500009Y</t>
  </si>
  <si>
    <t>832651-5</t>
  </si>
  <si>
    <t>832650-6</t>
  </si>
  <si>
    <t>076UBJFH200007J</t>
  </si>
  <si>
    <t>832649-0</t>
  </si>
  <si>
    <t>076UBJFH10008MK</t>
  </si>
  <si>
    <t>832648-1</t>
  </si>
  <si>
    <t>832646-3</t>
  </si>
  <si>
    <t>076UBJFG80005XD</t>
  </si>
  <si>
    <t>832645-4</t>
  </si>
  <si>
    <t>076UBJFG80005WJ</t>
  </si>
  <si>
    <t>832644-5</t>
  </si>
  <si>
    <t>076UBJFG800046K</t>
  </si>
  <si>
    <t>832540-0</t>
  </si>
  <si>
    <t>832539-4</t>
  </si>
  <si>
    <t>832538-5</t>
  </si>
  <si>
    <t>832537-6</t>
  </si>
  <si>
    <t>832531-2</t>
  </si>
  <si>
    <t>832522-4</t>
  </si>
  <si>
    <t>832413-7</t>
  </si>
  <si>
    <t>Aeropuerto de Esquel</t>
  </si>
  <si>
    <t>ZDBXBJCH2000S0E</t>
  </si>
  <si>
    <t>832412-8</t>
  </si>
  <si>
    <t>ZDBXBJCH2000REY</t>
  </si>
  <si>
    <t>832411-9</t>
  </si>
  <si>
    <t>ZDBXBJCH2000E9R</t>
  </si>
  <si>
    <t>832410-0</t>
  </si>
  <si>
    <t>CNB1N4F156</t>
  </si>
  <si>
    <t>832400-3</t>
  </si>
  <si>
    <t>832367-9</t>
  </si>
  <si>
    <t>832366-0</t>
  </si>
  <si>
    <t>832327-1</t>
  </si>
  <si>
    <t>832249-4</t>
  </si>
  <si>
    <t>832109-7</t>
  </si>
  <si>
    <t>79G49F7</t>
  </si>
  <si>
    <t>832052-0</t>
  </si>
  <si>
    <t>832051-1</t>
  </si>
  <si>
    <t>831549-4</t>
  </si>
  <si>
    <t>076UBJFG800093J</t>
  </si>
  <si>
    <t>831334-4</t>
  </si>
  <si>
    <t>831328-3</t>
  </si>
  <si>
    <t>831327-4</t>
  </si>
  <si>
    <t>831228-4</t>
  </si>
  <si>
    <t>830823-6</t>
  </si>
  <si>
    <t>Piedra del Águila</t>
  </si>
  <si>
    <t>830822-7</t>
  </si>
  <si>
    <t>ZDBXBJEJ90002RJ</t>
  </si>
  <si>
    <t>830820-9</t>
  </si>
  <si>
    <t>830819-3</t>
  </si>
  <si>
    <t>830818-4</t>
  </si>
  <si>
    <t>830815-7</t>
  </si>
  <si>
    <t>830814-8</t>
  </si>
  <si>
    <t>830713-0</t>
  </si>
  <si>
    <t>830705-1</t>
  </si>
  <si>
    <t>830704-2</t>
  </si>
  <si>
    <t>0ACTBJFJ900013R</t>
  </si>
  <si>
    <t>830694-6</t>
  </si>
  <si>
    <t>830693-7</t>
  </si>
  <si>
    <t>830127-9</t>
  </si>
  <si>
    <t>830126-0</t>
  </si>
  <si>
    <t>Extra</t>
  </si>
  <si>
    <t>Rio Litran 146</t>
  </si>
  <si>
    <t>350 por mapa</t>
  </si>
  <si>
    <t>Viático del 28/04 abonado el mes pasado en el incidente 830715-8</t>
  </si>
  <si>
    <t>Río Negro 424</t>
  </si>
  <si>
    <t>Santa Fe Sur 131</t>
  </si>
  <si>
    <r>
      <t>PLOTTIER</t>
    </r>
    <r>
      <rPr>
        <sz val="10"/>
        <color rgb="FF333333"/>
        <rFont val="Arial"/>
        <family val="2"/>
      </rPr>
      <t> </t>
    </r>
  </si>
  <si>
    <t>Belgrano S/N</t>
  </si>
  <si>
    <t>MARIANO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</si>
</sst>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[$$-2C0A]\ #,##0.00"/>
    <numFmt numFmtId="167" formatCode="&quot;$&quot;\ #,##0.00"/>
    <numFmt numFmtId="168" formatCode="_ &quot;$&quot;\ * #,##0.00_ ;_ &quot;$&quot;\ * \-#,##0.00_ ;_ &quot;$&quot;\ * &quot;-&quot;??_ ;_ @_ "/>
    <numFmt numFmtId="169" formatCode="0.0"/>
    <numFmt numFmtId="170" formatCode="[$$-2C0A]\ #,##0.00;\-[$$-2C0A]\ #,##0.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85">
    <xf numFmtId="0" fontId="0" fillId="0" borderId="0" xfId="0"/>
    <xf numFmtId="0" fontId="16" fillId="0" borderId="0" xfId="0" applyFont="1"/>
    <xf numFmtId="0" fontId="16" fillId="0" borderId="18" xfId="0" applyFont="1" applyBorder="1"/>
    <xf numFmtId="166" fontId="16" fillId="0" borderId="20" xfId="0" applyNumberFormat="1" applyFont="1" applyBorder="1"/>
    <xf numFmtId="0" fontId="0" fillId="0" borderId="0" xfId="0" applyAlignment="1">
      <alignment horizontal="left"/>
    </xf>
    <xf numFmtId="0" fontId="18" fillId="33" borderId="2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166" fontId="16" fillId="0" borderId="0" xfId="0" applyNumberFormat="1" applyFont="1"/>
    <xf numFmtId="0" fontId="16" fillId="0" borderId="32" xfId="0" applyFont="1" applyBorder="1"/>
    <xf numFmtId="0" fontId="16" fillId="0" borderId="33" xfId="0" applyFont="1" applyBorder="1"/>
    <xf numFmtId="0" fontId="16" fillId="0" borderId="33" xfId="0" applyFont="1" applyBorder="1" applyAlignment="1">
      <alignment horizontal="left"/>
    </xf>
    <xf numFmtId="0" fontId="16" fillId="0" borderId="34" xfId="0" applyFont="1" applyBorder="1"/>
    <xf numFmtId="0" fontId="20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6" fontId="16" fillId="0" borderId="30" xfId="0" applyNumberFormat="1" applyFont="1" applyBorder="1"/>
    <xf numFmtId="0" fontId="22" fillId="0" borderId="0" xfId="0" applyFont="1" applyAlignment="1">
      <alignment horizontal="left"/>
    </xf>
    <xf numFmtId="0" fontId="22" fillId="0" borderId="0" xfId="0" applyFont="1"/>
    <xf numFmtId="166" fontId="22" fillId="0" borderId="0" xfId="0" applyNumberFormat="1" applyFont="1"/>
    <xf numFmtId="0" fontId="18" fillId="34" borderId="39" xfId="0" applyFont="1" applyFill="1" applyBorder="1" applyAlignment="1">
      <alignment horizontal="center"/>
    </xf>
    <xf numFmtId="0" fontId="21" fillId="35" borderId="10" xfId="0" applyFont="1" applyFill="1" applyBorder="1"/>
    <xf numFmtId="8" fontId="21" fillId="35" borderId="10" xfId="0" applyNumberFormat="1" applyFont="1" applyFill="1" applyBorder="1"/>
    <xf numFmtId="167" fontId="21" fillId="35" borderId="10" xfId="0" applyNumberFormat="1" applyFont="1" applyFill="1" applyBorder="1"/>
    <xf numFmtId="0" fontId="21" fillId="0" borderId="0" xfId="0" applyFont="1"/>
    <xf numFmtId="8" fontId="21" fillId="0" borderId="0" xfId="0" applyNumberFormat="1" applyFont="1"/>
    <xf numFmtId="167" fontId="21" fillId="0" borderId="0" xfId="0" applyNumberFormat="1" applyFont="1"/>
    <xf numFmtId="0" fontId="21" fillId="35" borderId="14" xfId="0" applyFont="1" applyFill="1" applyBorder="1"/>
    <xf numFmtId="0" fontId="21" fillId="35" borderId="15" xfId="0" applyFont="1" applyFill="1" applyBorder="1"/>
    <xf numFmtId="0" fontId="21" fillId="35" borderId="35" xfId="0" applyFont="1" applyFill="1" applyBorder="1"/>
    <xf numFmtId="0" fontId="21" fillId="35" borderId="36" xfId="0" applyFont="1" applyFill="1" applyBorder="1"/>
    <xf numFmtId="8" fontId="21" fillId="35" borderId="36" xfId="0" applyNumberFormat="1" applyFont="1" applyFill="1" applyBorder="1"/>
    <xf numFmtId="167" fontId="21" fillId="35" borderId="36" xfId="0" applyNumberFormat="1" applyFont="1" applyFill="1" applyBorder="1"/>
    <xf numFmtId="0" fontId="21" fillId="35" borderId="37" xfId="0" applyFont="1" applyFill="1" applyBorder="1"/>
    <xf numFmtId="166" fontId="16" fillId="0" borderId="26" xfId="0" applyNumberFormat="1" applyFont="1" applyBorder="1"/>
    <xf numFmtId="0" fontId="21" fillId="0" borderId="11" xfId="0" applyFont="1" applyBorder="1"/>
    <xf numFmtId="0" fontId="21" fillId="0" borderId="12" xfId="0" applyFont="1" applyBorder="1"/>
    <xf numFmtId="8" fontId="21" fillId="0" borderId="12" xfId="0" applyNumberFormat="1" applyFont="1" applyBorder="1"/>
    <xf numFmtId="167" fontId="21" fillId="0" borderId="12" xfId="0" applyNumberFormat="1" applyFont="1" applyBorder="1"/>
    <xf numFmtId="0" fontId="21" fillId="0" borderId="35" xfId="0" applyFont="1" applyBorder="1"/>
    <xf numFmtId="0" fontId="21" fillId="0" borderId="36" xfId="0" applyFont="1" applyBorder="1"/>
    <xf numFmtId="8" fontId="21" fillId="0" borderId="36" xfId="0" applyNumberFormat="1" applyFont="1" applyBorder="1"/>
    <xf numFmtId="167" fontId="21" fillId="0" borderId="36" xfId="0" applyNumberFormat="1" applyFont="1" applyBorder="1"/>
    <xf numFmtId="0" fontId="21" fillId="0" borderId="10" xfId="0" applyFont="1" applyBorder="1"/>
    <xf numFmtId="8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4" xfId="0" applyFont="1" applyBorder="1"/>
    <xf numFmtId="0" fontId="21" fillId="35" borderId="12" xfId="0" applyFont="1" applyFill="1" applyBorder="1"/>
    <xf numFmtId="8" fontId="21" fillId="35" borderId="12" xfId="0" applyNumberFormat="1" applyFont="1" applyFill="1" applyBorder="1"/>
    <xf numFmtId="0" fontId="21" fillId="35" borderId="11" xfId="0" applyFont="1" applyFill="1" applyBorder="1"/>
    <xf numFmtId="167" fontId="21" fillId="35" borderId="12" xfId="0" applyNumberFormat="1" applyFont="1" applyFill="1" applyBorder="1"/>
    <xf numFmtId="167" fontId="0" fillId="0" borderId="0" xfId="0" applyNumberFormat="1"/>
    <xf numFmtId="0" fontId="18" fillId="34" borderId="39" xfId="0" applyFont="1" applyFill="1" applyBorder="1"/>
    <xf numFmtId="167" fontId="16" fillId="0" borderId="33" xfId="0" applyNumberFormat="1" applyFont="1" applyBorder="1"/>
    <xf numFmtId="167" fontId="16" fillId="0" borderId="0" xfId="0" applyNumberFormat="1" applyFont="1"/>
    <xf numFmtId="167" fontId="22" fillId="0" borderId="0" xfId="0" applyNumberFormat="1" applyFont="1"/>
    <xf numFmtId="167" fontId="16" fillId="0" borderId="19" xfId="0" applyNumberFormat="1" applyFont="1" applyBorder="1"/>
    <xf numFmtId="167" fontId="16" fillId="0" borderId="18" xfId="0" applyNumberFormat="1" applyFont="1" applyBorder="1"/>
    <xf numFmtId="1" fontId="0" fillId="0" borderId="0" xfId="0" applyNumberFormat="1"/>
    <xf numFmtId="168" fontId="18" fillId="34" borderId="10" xfId="1" applyNumberFormat="1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0" fontId="21" fillId="0" borderId="13" xfId="0" applyFont="1" applyBorder="1"/>
    <xf numFmtId="0" fontId="21" fillId="0" borderId="15" xfId="0" applyFont="1" applyBorder="1"/>
    <xf numFmtId="0" fontId="21" fillId="0" borderId="37" xfId="0" applyFont="1" applyBorder="1"/>
    <xf numFmtId="44" fontId="21" fillId="0" borderId="0" xfId="0" applyNumberFormat="1" applyFont="1"/>
    <xf numFmtId="0" fontId="21" fillId="0" borderId="39" xfId="0" applyFont="1" applyBorder="1"/>
    <xf numFmtId="0" fontId="21" fillId="0" borderId="38" xfId="0" applyFont="1" applyBorder="1"/>
    <xf numFmtId="8" fontId="21" fillId="0" borderId="38" xfId="0" applyNumberFormat="1" applyFont="1" applyBorder="1"/>
    <xf numFmtId="167" fontId="21" fillId="0" borderId="38" xfId="0" applyNumberFormat="1" applyFont="1" applyBorder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8" fontId="21" fillId="0" borderId="43" xfId="0" applyNumberFormat="1" applyFont="1" applyBorder="1"/>
    <xf numFmtId="167" fontId="21" fillId="0" borderId="43" xfId="0" applyNumberFormat="1" applyFont="1" applyBorder="1"/>
    <xf numFmtId="0" fontId="21" fillId="0" borderId="44" xfId="0" applyFont="1" applyBorder="1"/>
    <xf numFmtId="0" fontId="23" fillId="0" borderId="0" xfId="0" applyFont="1"/>
    <xf numFmtId="0" fontId="23" fillId="0" borderId="39" xfId="0" applyFont="1" applyBorder="1"/>
    <xf numFmtId="0" fontId="23" fillId="0" borderId="38" xfId="0" applyFont="1" applyBorder="1"/>
    <xf numFmtId="8" fontId="23" fillId="0" borderId="38" xfId="0" applyNumberFormat="1" applyFont="1" applyBorder="1"/>
    <xf numFmtId="167" fontId="23" fillId="0" borderId="38" xfId="0" applyNumberFormat="1" applyFont="1" applyBorder="1"/>
    <xf numFmtId="0" fontId="23" fillId="0" borderId="41" xfId="0" applyFont="1" applyBorder="1"/>
    <xf numFmtId="0" fontId="21" fillId="0" borderId="16" xfId="0" applyFont="1" applyBorder="1"/>
    <xf numFmtId="0" fontId="21" fillId="0" borderId="17" xfId="0" applyFont="1" applyBorder="1"/>
    <xf numFmtId="8" fontId="21" fillId="0" borderId="17" xfId="0" applyNumberFormat="1" applyFont="1" applyBorder="1"/>
    <xf numFmtId="167" fontId="21" fillId="0" borderId="17" xfId="0" applyNumberFormat="1" applyFont="1" applyBorder="1"/>
    <xf numFmtId="0" fontId="21" fillId="0" borderId="45" xfId="0" applyFont="1" applyBorder="1"/>
    <xf numFmtId="0" fontId="16" fillId="0" borderId="21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8" fontId="21" fillId="0" borderId="47" xfId="0" applyNumberFormat="1" applyFont="1" applyBorder="1"/>
    <xf numFmtId="167" fontId="21" fillId="0" borderId="47" xfId="0" applyNumberFormat="1" applyFont="1" applyBorder="1"/>
    <xf numFmtId="0" fontId="21" fillId="0" borderId="48" xfId="0" applyFont="1" applyBorder="1"/>
    <xf numFmtId="0" fontId="14" fillId="35" borderId="11" xfId="0" applyFont="1" applyFill="1" applyBorder="1"/>
    <xf numFmtId="0" fontId="14" fillId="35" borderId="12" xfId="0" applyFont="1" applyFill="1" applyBorder="1"/>
    <xf numFmtId="8" fontId="14" fillId="35" borderId="12" xfId="0" applyNumberFormat="1" applyFont="1" applyFill="1" applyBorder="1"/>
    <xf numFmtId="167" fontId="14" fillId="35" borderId="12" xfId="0" applyNumberFormat="1" applyFont="1" applyFill="1" applyBorder="1"/>
    <xf numFmtId="0" fontId="14" fillId="35" borderId="13" xfId="0" applyFont="1" applyFill="1" applyBorder="1"/>
    <xf numFmtId="0" fontId="16" fillId="0" borderId="49" xfId="0" applyFont="1" applyBorder="1"/>
    <xf numFmtId="167" fontId="16" fillId="0" borderId="49" xfId="0" applyNumberFormat="1" applyFont="1" applyBorder="1"/>
    <xf numFmtId="0" fontId="21" fillId="35" borderId="46" xfId="0" applyFont="1" applyFill="1" applyBorder="1"/>
    <xf numFmtId="0" fontId="21" fillId="35" borderId="47" xfId="0" applyFont="1" applyFill="1" applyBorder="1"/>
    <xf numFmtId="8" fontId="21" fillId="35" borderId="47" xfId="0" applyNumberFormat="1" applyFont="1" applyFill="1" applyBorder="1"/>
    <xf numFmtId="167" fontId="21" fillId="35" borderId="47" xfId="0" applyNumberFormat="1" applyFont="1" applyFill="1" applyBorder="1"/>
    <xf numFmtId="0" fontId="21" fillId="35" borderId="48" xfId="0" applyFont="1" applyFill="1" applyBorder="1"/>
    <xf numFmtId="0" fontId="14" fillId="0" borderId="14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167" fontId="14" fillId="0" borderId="10" xfId="0" applyNumberFormat="1" applyFont="1" applyBorder="1"/>
    <xf numFmtId="0" fontId="14" fillId="0" borderId="15" xfId="0" applyFont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167" fontId="14" fillId="0" borderId="43" xfId="0" applyNumberFormat="1" applyFont="1" applyBorder="1"/>
    <xf numFmtId="0" fontId="14" fillId="0" borderId="44" xfId="0" applyFont="1" applyBorder="1"/>
    <xf numFmtId="0" fontId="21" fillId="35" borderId="13" xfId="0" applyFont="1" applyFill="1" applyBorder="1"/>
    <xf numFmtId="0" fontId="14" fillId="0" borderId="35" xfId="0" applyFont="1" applyBorder="1"/>
    <xf numFmtId="0" fontId="14" fillId="0" borderId="36" xfId="0" applyFont="1" applyBorder="1"/>
    <xf numFmtId="8" fontId="14" fillId="0" borderId="36" xfId="0" applyNumberFormat="1" applyFont="1" applyBorder="1"/>
    <xf numFmtId="167" fontId="14" fillId="0" borderId="36" xfId="0" applyNumberFormat="1" applyFont="1" applyBorder="1"/>
    <xf numFmtId="0" fontId="14" fillId="0" borderId="37" xfId="0" applyFont="1" applyBorder="1"/>
    <xf numFmtId="0" fontId="18" fillId="34" borderId="38" xfId="0" applyFont="1" applyFill="1" applyBorder="1" applyAlignment="1">
      <alignment horizontal="center" vertical="center" wrapText="1"/>
    </xf>
    <xf numFmtId="0" fontId="16" fillId="0" borderId="50" xfId="0" applyFont="1" applyBorder="1"/>
    <xf numFmtId="167" fontId="16" fillId="0" borderId="51" xfId="0" applyNumberFormat="1" applyFont="1" applyBorder="1"/>
    <xf numFmtId="0" fontId="16" fillId="0" borderId="49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8" fontId="14" fillId="0" borderId="12" xfId="0" applyNumberFormat="1" applyFont="1" applyBorder="1"/>
    <xf numFmtId="167" fontId="14" fillId="0" borderId="12" xfId="0" applyNumberFormat="1" applyFont="1" applyBorder="1"/>
    <xf numFmtId="0" fontId="14" fillId="0" borderId="13" xfId="0" applyFont="1" applyBorder="1"/>
    <xf numFmtId="0" fontId="21" fillId="37" borderId="11" xfId="0" applyFont="1" applyFill="1" applyBorder="1"/>
    <xf numFmtId="0" fontId="21" fillId="37" borderId="12" xfId="0" applyFont="1" applyFill="1" applyBorder="1"/>
    <xf numFmtId="8" fontId="21" fillId="37" borderId="12" xfId="0" applyNumberFormat="1" applyFont="1" applyFill="1" applyBorder="1"/>
    <xf numFmtId="167" fontId="21" fillId="37" borderId="12" xfId="0" applyNumberFormat="1" applyFont="1" applyFill="1" applyBorder="1"/>
    <xf numFmtId="0" fontId="21" fillId="37" borderId="13" xfId="0" applyFont="1" applyFill="1" applyBorder="1"/>
    <xf numFmtId="44" fontId="0" fillId="0" borderId="0" xfId="0" applyNumberFormat="1" applyAlignment="1">
      <alignment horizontal="left"/>
    </xf>
    <xf numFmtId="169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40" borderId="0" xfId="0" applyFill="1"/>
    <xf numFmtId="169" fontId="0" fillId="40" borderId="0" xfId="0" applyNumberFormat="1" applyFill="1" applyAlignment="1">
      <alignment horizontal="center"/>
    </xf>
    <xf numFmtId="0" fontId="0" fillId="40" borderId="0" xfId="0" applyFill="1" applyAlignment="1">
      <alignment horizontal="center"/>
    </xf>
    <xf numFmtId="1" fontId="0" fillId="40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8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21" fillId="35" borderId="14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8" fontId="21" fillId="35" borderId="10" xfId="0" applyNumberFormat="1" applyFont="1" applyFill="1" applyBorder="1" applyAlignment="1">
      <alignment horizontal="center"/>
    </xf>
    <xf numFmtId="167" fontId="21" fillId="35" borderId="10" xfId="0" applyNumberFormat="1" applyFont="1" applyFill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35" xfId="0" applyFont="1" applyFill="1" applyBorder="1" applyAlignment="1">
      <alignment horizontal="center"/>
    </xf>
    <xf numFmtId="0" fontId="21" fillId="35" borderId="36" xfId="0" applyFont="1" applyFill="1" applyBorder="1" applyAlignment="1">
      <alignment horizontal="center"/>
    </xf>
    <xf numFmtId="165" fontId="21" fillId="35" borderId="36" xfId="0" applyNumberFormat="1" applyFont="1" applyFill="1" applyBorder="1" applyAlignment="1">
      <alignment horizontal="center"/>
    </xf>
    <xf numFmtId="8" fontId="21" fillId="35" borderId="36" xfId="0" applyNumberFormat="1" applyFont="1" applyFill="1" applyBorder="1" applyAlignment="1">
      <alignment horizontal="center"/>
    </xf>
    <xf numFmtId="167" fontId="21" fillId="35" borderId="36" xfId="0" applyNumberFormat="1" applyFont="1" applyFill="1" applyBorder="1" applyAlignment="1">
      <alignment horizontal="center"/>
    </xf>
    <xf numFmtId="0" fontId="21" fillId="35" borderId="37" xfId="0" applyFont="1" applyFill="1" applyBorder="1" applyAlignment="1">
      <alignment horizontal="center"/>
    </xf>
    <xf numFmtId="0" fontId="21" fillId="35" borderId="0" xfId="0" applyFont="1" applyFill="1" applyAlignment="1">
      <alignment horizontal="center"/>
    </xf>
    <xf numFmtId="44" fontId="21" fillId="35" borderId="0" xfId="0" applyNumberFormat="1" applyFont="1" applyFill="1" applyAlignment="1">
      <alignment horizontal="center"/>
    </xf>
    <xf numFmtId="165" fontId="21" fillId="35" borderId="0" xfId="0" applyNumberFormat="1" applyFont="1" applyFill="1" applyAlignment="1">
      <alignment horizontal="center"/>
    </xf>
    <xf numFmtId="167" fontId="21" fillId="35" borderId="0" xfId="0" applyNumberFormat="1" applyFont="1" applyFill="1" applyAlignment="1">
      <alignment horizontal="center"/>
    </xf>
    <xf numFmtId="8" fontId="21" fillId="35" borderId="0" xfId="0" applyNumberFormat="1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4" fontId="14" fillId="35" borderId="0" xfId="0" applyNumberFormat="1" applyFont="1" applyFill="1" applyAlignment="1">
      <alignment horizontal="center"/>
    </xf>
    <xf numFmtId="8" fontId="14" fillId="35" borderId="0" xfId="0" applyNumberFormat="1" applyFont="1" applyFill="1" applyAlignment="1">
      <alignment horizontal="center"/>
    </xf>
    <xf numFmtId="167" fontId="14" fillId="3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8" fontId="21" fillId="35" borderId="12" xfId="0" applyNumberFormat="1" applyFont="1" applyFill="1" applyBorder="1" applyAlignment="1">
      <alignment horizontal="center"/>
    </xf>
    <xf numFmtId="167" fontId="21" fillId="35" borderId="12" xfId="0" applyNumberFormat="1" applyFon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1" fillId="35" borderId="29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8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4" fillId="36" borderId="0" xfId="0" applyFont="1" applyFill="1" applyAlignment="1">
      <alignment horizontal="center"/>
    </xf>
    <xf numFmtId="8" fontId="14" fillId="36" borderId="0" xfId="0" applyNumberFormat="1" applyFont="1" applyFill="1" applyAlignment="1">
      <alignment horizontal="center"/>
    </xf>
    <xf numFmtId="167" fontId="14" fillId="36" borderId="0" xfId="0" applyNumberFormat="1" applyFont="1" applyFill="1" applyAlignment="1">
      <alignment horizontal="center"/>
    </xf>
    <xf numFmtId="1" fontId="14" fillId="36" borderId="0" xfId="0" applyNumberFormat="1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8" fontId="21" fillId="36" borderId="0" xfId="0" applyNumberFormat="1" applyFont="1" applyFill="1" applyAlignment="1">
      <alignment horizontal="center"/>
    </xf>
    <xf numFmtId="167" fontId="21" fillId="36" borderId="0" xfId="0" applyNumberFormat="1" applyFont="1" applyFill="1" applyAlignment="1">
      <alignment horizontal="center"/>
    </xf>
    <xf numFmtId="0" fontId="0" fillId="36" borderId="0" xfId="0" applyFill="1" applyAlignment="1">
      <alignment horizontal="center"/>
    </xf>
    <xf numFmtId="1" fontId="0" fillId="36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37" borderId="0" xfId="0" applyFill="1" applyAlignment="1">
      <alignment horizontal="center"/>
    </xf>
    <xf numFmtId="0" fontId="21" fillId="38" borderId="0" xfId="0" applyFont="1" applyFill="1" applyAlignment="1">
      <alignment horizontal="center"/>
    </xf>
    <xf numFmtId="8" fontId="21" fillId="38" borderId="0" xfId="0" applyNumberFormat="1" applyFont="1" applyFill="1" applyAlignment="1">
      <alignment horizontal="center"/>
    </xf>
    <xf numFmtId="167" fontId="21" fillId="3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21" fillId="39" borderId="0" xfId="0" applyFont="1" applyFill="1" applyAlignment="1">
      <alignment horizontal="center"/>
    </xf>
    <xf numFmtId="8" fontId="21" fillId="39" borderId="0" xfId="0" applyNumberFormat="1" applyFont="1" applyFill="1" applyAlignment="1">
      <alignment horizontal="center"/>
    </xf>
    <xf numFmtId="167" fontId="21" fillId="39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1" fontId="0" fillId="39" borderId="0" xfId="0" applyNumberFormat="1" applyFill="1" applyAlignment="1">
      <alignment horizontal="center"/>
    </xf>
    <xf numFmtId="0" fontId="14" fillId="3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4" fillId="38" borderId="0" xfId="0" applyNumberFormat="1" applyFont="1" applyFill="1" applyAlignment="1">
      <alignment horizontal="center"/>
    </xf>
    <xf numFmtId="1" fontId="24" fillId="38" borderId="0" xfId="0" applyNumberFormat="1" applyFont="1" applyFill="1" applyAlignment="1">
      <alignment horizontal="center"/>
    </xf>
    <xf numFmtId="8" fontId="16" fillId="0" borderId="18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167" fontId="14" fillId="35" borderId="0" xfId="0" applyNumberFormat="1" applyFont="1" applyFill="1"/>
    <xf numFmtId="1" fontId="14" fillId="35" borderId="0" xfId="0" applyNumberFormat="1" applyFont="1" applyFill="1" applyAlignment="1">
      <alignment horizontal="center"/>
    </xf>
    <xf numFmtId="44" fontId="0" fillId="0" borderId="0" xfId="0" applyNumberFormat="1"/>
    <xf numFmtId="0" fontId="14" fillId="0" borderId="0" xfId="0" applyFont="1"/>
    <xf numFmtId="8" fontId="14" fillId="0" borderId="0" xfId="0" applyNumberFormat="1" applyFont="1"/>
    <xf numFmtId="0" fontId="14" fillId="35" borderId="35" xfId="0" applyFont="1" applyFill="1" applyBorder="1"/>
    <xf numFmtId="0" fontId="14" fillId="35" borderId="36" xfId="0" applyFont="1" applyFill="1" applyBorder="1"/>
    <xf numFmtId="8" fontId="14" fillId="35" borderId="36" xfId="0" applyNumberFormat="1" applyFont="1" applyFill="1" applyBorder="1"/>
    <xf numFmtId="167" fontId="14" fillId="35" borderId="36" xfId="0" applyNumberFormat="1" applyFont="1" applyFill="1" applyBorder="1"/>
    <xf numFmtId="0" fontId="14" fillId="35" borderId="37" xfId="0" applyFont="1" applyFill="1" applyBorder="1"/>
    <xf numFmtId="0" fontId="21" fillId="39" borderId="11" xfId="0" applyFont="1" applyFill="1" applyBorder="1"/>
    <xf numFmtId="0" fontId="21" fillId="39" borderId="12" xfId="0" applyFont="1" applyFill="1" applyBorder="1"/>
    <xf numFmtId="8" fontId="21" fillId="39" borderId="12" xfId="0" applyNumberFormat="1" applyFont="1" applyFill="1" applyBorder="1"/>
    <xf numFmtId="167" fontId="21" fillId="39" borderId="12" xfId="0" applyNumberFormat="1" applyFont="1" applyFill="1" applyBorder="1"/>
    <xf numFmtId="0" fontId="21" fillId="39" borderId="13" xfId="0" applyFont="1" applyFill="1" applyBorder="1"/>
    <xf numFmtId="0" fontId="16" fillId="0" borderId="42" xfId="0" applyFont="1" applyBorder="1"/>
    <xf numFmtId="0" fontId="16" fillId="0" borderId="21" xfId="0" applyFont="1" applyBorder="1" applyAlignment="1">
      <alignment horizontal="left"/>
    </xf>
    <xf numFmtId="0" fontId="21" fillId="35" borderId="0" xfId="0" applyFont="1" applyFill="1"/>
    <xf numFmtId="8" fontId="21" fillId="35" borderId="0" xfId="0" applyNumberFormat="1" applyFont="1" applyFill="1"/>
    <xf numFmtId="167" fontId="21" fillId="35" borderId="0" xfId="0" applyNumberFormat="1" applyFont="1" applyFill="1"/>
    <xf numFmtId="1" fontId="21" fillId="35" borderId="0" xfId="0" applyNumberFormat="1" applyFont="1" applyFill="1" applyAlignment="1">
      <alignment horizontal="center"/>
    </xf>
    <xf numFmtId="0" fontId="21" fillId="41" borderId="0" xfId="0" applyFont="1" applyFill="1"/>
    <xf numFmtId="8" fontId="21" fillId="41" borderId="0" xfId="0" applyNumberFormat="1" applyFont="1" applyFill="1"/>
    <xf numFmtId="167" fontId="21" fillId="41" borderId="0" xfId="0" applyNumberFormat="1" applyFont="1" applyFill="1"/>
    <xf numFmtId="0" fontId="0" fillId="41" borderId="0" xfId="0" applyFill="1" applyAlignment="1">
      <alignment horizontal="center"/>
    </xf>
    <xf numFmtId="1" fontId="21" fillId="41" borderId="0" xfId="0" applyNumberFormat="1" applyFont="1" applyFill="1" applyAlignment="1">
      <alignment horizontal="center"/>
    </xf>
    <xf numFmtId="1" fontId="0" fillId="41" borderId="0" xfId="0" applyNumberFormat="1" applyFill="1" applyAlignment="1">
      <alignment horizontal="center"/>
    </xf>
    <xf numFmtId="0" fontId="14" fillId="41" borderId="0" xfId="0" applyFont="1" applyFill="1"/>
    <xf numFmtId="8" fontId="14" fillId="41" borderId="0" xfId="0" applyNumberFormat="1" applyFont="1" applyFill="1"/>
    <xf numFmtId="167" fontId="14" fillId="41" borderId="0" xfId="0" applyNumberFormat="1" applyFont="1" applyFill="1"/>
    <xf numFmtId="0" fontId="21" fillId="42" borderId="14" xfId="0" applyFont="1" applyFill="1" applyBorder="1"/>
    <xf numFmtId="0" fontId="21" fillId="42" borderId="10" xfId="0" applyFont="1" applyFill="1" applyBorder="1"/>
    <xf numFmtId="8" fontId="21" fillId="42" borderId="10" xfId="0" applyNumberFormat="1" applyFont="1" applyFill="1" applyBorder="1"/>
    <xf numFmtId="167" fontId="21" fillId="42" borderId="10" xfId="0" applyNumberFormat="1" applyFont="1" applyFill="1" applyBorder="1"/>
    <xf numFmtId="0" fontId="21" fillId="42" borderId="15" xfId="0" applyFont="1" applyFill="1" applyBorder="1"/>
    <xf numFmtId="167" fontId="16" fillId="0" borderId="54" xfId="0" applyNumberFormat="1" applyFont="1" applyBorder="1"/>
    <xf numFmtId="167" fontId="16" fillId="0" borderId="43" xfId="0" applyNumberFormat="1" applyFont="1" applyBorder="1"/>
    <xf numFmtId="0" fontId="16" fillId="0" borderId="49" xfId="0" applyFont="1" applyBorder="1" applyAlignment="1">
      <alignment horizontal="left"/>
    </xf>
    <xf numFmtId="167" fontId="14" fillId="0" borderId="0" xfId="0" applyNumberFormat="1" applyFont="1"/>
    <xf numFmtId="0" fontId="28" fillId="35" borderId="55" xfId="0" applyFont="1" applyFill="1" applyBorder="1" applyAlignment="1">
      <alignment horizontal="left" vertical="top" wrapText="1"/>
    </xf>
    <xf numFmtId="0" fontId="21" fillId="37" borderId="46" xfId="0" applyFont="1" applyFill="1" applyBorder="1"/>
    <xf numFmtId="0" fontId="21" fillId="37" borderId="47" xfId="0" applyFont="1" applyFill="1" applyBorder="1"/>
    <xf numFmtId="8" fontId="21" fillId="37" borderId="47" xfId="0" applyNumberFormat="1" applyFont="1" applyFill="1" applyBorder="1"/>
    <xf numFmtId="167" fontId="21" fillId="37" borderId="47" xfId="0" applyNumberFormat="1" applyFont="1" applyFill="1" applyBorder="1"/>
    <xf numFmtId="0" fontId="21" fillId="37" borderId="48" xfId="0" applyFont="1" applyFill="1" applyBorder="1"/>
    <xf numFmtId="0" fontId="14" fillId="0" borderId="39" xfId="0" applyFont="1" applyBorder="1"/>
    <xf numFmtId="0" fontId="14" fillId="0" borderId="38" xfId="0" applyFont="1" applyBorder="1"/>
    <xf numFmtId="8" fontId="14" fillId="0" borderId="38" xfId="0" applyNumberFormat="1" applyFont="1" applyBorder="1"/>
    <xf numFmtId="167" fontId="14" fillId="0" borderId="38" xfId="0" applyNumberFormat="1" applyFont="1" applyBorder="1"/>
    <xf numFmtId="0" fontId="14" fillId="0" borderId="41" xfId="0" applyFont="1" applyBorder="1"/>
    <xf numFmtId="0" fontId="14" fillId="0" borderId="46" xfId="0" applyFont="1" applyBorder="1"/>
    <xf numFmtId="0" fontId="14" fillId="0" borderId="47" xfId="0" applyFont="1" applyBorder="1"/>
    <xf numFmtId="8" fontId="14" fillId="0" borderId="47" xfId="0" applyNumberFormat="1" applyFont="1" applyBorder="1"/>
    <xf numFmtId="167" fontId="14" fillId="0" borderId="47" xfId="0" applyNumberFormat="1" applyFont="1" applyBorder="1"/>
    <xf numFmtId="0" fontId="14" fillId="0" borderId="48" xfId="0" applyFont="1" applyBorder="1"/>
    <xf numFmtId="0" fontId="16" fillId="0" borderId="49" xfId="0" applyFont="1" applyBorder="1" applyAlignment="1">
      <alignment horizontal="center" vertical="center" wrapText="1"/>
    </xf>
    <xf numFmtId="8" fontId="14" fillId="44" borderId="0" xfId="0" applyNumberFormat="1" applyFont="1" applyFill="1"/>
    <xf numFmtId="0" fontId="28" fillId="0" borderId="55" xfId="0" applyFont="1" applyBorder="1" applyAlignment="1">
      <alignment horizontal="left" vertical="top" wrapText="1"/>
    </xf>
    <xf numFmtId="0" fontId="14" fillId="44" borderId="0" xfId="0" applyFont="1" applyFill="1"/>
    <xf numFmtId="1" fontId="14" fillId="44" borderId="0" xfId="0" applyNumberFormat="1" applyFont="1" applyFill="1" applyAlignment="1">
      <alignment horizontal="center"/>
    </xf>
    <xf numFmtId="1" fontId="14" fillId="43" borderId="0" xfId="0" applyNumberFormat="1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167" fontId="14" fillId="44" borderId="0" xfId="0" applyNumberFormat="1" applyFont="1" applyFill="1"/>
    <xf numFmtId="0" fontId="25" fillId="0" borderId="0" xfId="0" applyFont="1"/>
    <xf numFmtId="0" fontId="26" fillId="0" borderId="0" xfId="0" applyFont="1"/>
    <xf numFmtId="3" fontId="0" fillId="0" borderId="0" xfId="0" applyNumberFormat="1"/>
    <xf numFmtId="0" fontId="27" fillId="0" borderId="0" xfId="0" applyFont="1"/>
    <xf numFmtId="0" fontId="29" fillId="0" borderId="0" xfId="43"/>
    <xf numFmtId="169" fontId="0" fillId="0" borderId="0" xfId="0" applyNumberFormat="1"/>
    <xf numFmtId="0" fontId="21" fillId="45" borderId="0" xfId="0" applyFont="1" applyFill="1"/>
    <xf numFmtId="8" fontId="21" fillId="45" borderId="0" xfId="0" applyNumberFormat="1" applyFont="1" applyFill="1"/>
    <xf numFmtId="167" fontId="21" fillId="45" borderId="0" xfId="0" applyNumberFormat="1" applyFont="1" applyFill="1"/>
    <xf numFmtId="0" fontId="0" fillId="45" borderId="0" xfId="0" applyFill="1" applyAlignment="1">
      <alignment horizontal="center"/>
    </xf>
    <xf numFmtId="0" fontId="14" fillId="45" borderId="0" xfId="0" applyFont="1" applyFill="1" applyAlignment="1">
      <alignment horizontal="center"/>
    </xf>
    <xf numFmtId="1" fontId="14" fillId="45" borderId="0" xfId="0" applyNumberFormat="1" applyFont="1" applyFill="1" applyAlignment="1">
      <alignment horizontal="center"/>
    </xf>
    <xf numFmtId="0" fontId="23" fillId="35" borderId="0" xfId="0" applyFont="1" applyFill="1"/>
    <xf numFmtId="8" fontId="23" fillId="35" borderId="0" xfId="0" applyNumberFormat="1" applyFont="1" applyFill="1"/>
    <xf numFmtId="167" fontId="23" fillId="35" borderId="0" xfId="0" applyNumberFormat="1" applyFont="1" applyFill="1"/>
    <xf numFmtId="0" fontId="16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1" fontId="22" fillId="3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0" fillId="36" borderId="0" xfId="0" applyFill="1"/>
    <xf numFmtId="0" fontId="14" fillId="43" borderId="0" xfId="0" applyFont="1" applyFill="1"/>
    <xf numFmtId="0" fontId="14" fillId="43" borderId="0" xfId="0" applyFont="1" applyFill="1" applyAlignment="1">
      <alignment horizontal="center"/>
    </xf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46" borderId="0" xfId="0" applyFont="1" applyFill="1"/>
    <xf numFmtId="0" fontId="21" fillId="46" borderId="0" xfId="0" applyFont="1" applyFill="1" applyAlignment="1">
      <alignment horizontal="center"/>
    </xf>
    <xf numFmtId="1" fontId="21" fillId="46" borderId="0" xfId="0" applyNumberFormat="1" applyFont="1" applyFill="1" applyAlignment="1">
      <alignment horizontal="center"/>
    </xf>
    <xf numFmtId="0" fontId="21" fillId="47" borderId="14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167" fontId="21" fillId="47" borderId="10" xfId="0" applyNumberFormat="1" applyFont="1" applyFill="1" applyBorder="1"/>
    <xf numFmtId="0" fontId="21" fillId="47" borderId="15" xfId="0" applyFont="1" applyFill="1" applyBorder="1"/>
    <xf numFmtId="8" fontId="21" fillId="35" borderId="24" xfId="0" applyNumberFormat="1" applyFont="1" applyFill="1" applyBorder="1"/>
    <xf numFmtId="0" fontId="21" fillId="35" borderId="56" xfId="0" applyFont="1" applyFill="1" applyBorder="1"/>
    <xf numFmtId="0" fontId="21" fillId="43" borderId="0" xfId="0" applyFont="1" applyFill="1"/>
    <xf numFmtId="0" fontId="21" fillId="43" borderId="0" xfId="0" applyFont="1" applyFill="1" applyAlignment="1">
      <alignment horizontal="center"/>
    </xf>
    <xf numFmtId="1" fontId="21" fillId="43" borderId="0" xfId="0" applyNumberFormat="1" applyFont="1" applyFill="1" applyAlignment="1">
      <alignment horizontal="center"/>
    </xf>
    <xf numFmtId="0" fontId="0" fillId="43" borderId="0" xfId="0" applyFill="1" applyAlignment="1">
      <alignment horizontal="center"/>
    </xf>
    <xf numFmtId="8" fontId="21" fillId="0" borderId="24" xfId="0" applyNumberFormat="1" applyFont="1" applyBorder="1"/>
    <xf numFmtId="0" fontId="21" fillId="0" borderId="56" xfId="0" applyFont="1" applyBorder="1"/>
    <xf numFmtId="0" fontId="21" fillId="0" borderId="40" xfId="0" applyFont="1" applyBorder="1"/>
    <xf numFmtId="8" fontId="21" fillId="0" borderId="40" xfId="0" applyNumberFormat="1" applyFont="1" applyBorder="1"/>
    <xf numFmtId="0" fontId="0" fillId="0" borderId="5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35" borderId="14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167" fontId="14" fillId="35" borderId="10" xfId="0" applyNumberFormat="1" applyFont="1" applyFill="1" applyBorder="1"/>
    <xf numFmtId="0" fontId="14" fillId="35" borderId="15" xfId="0" applyFont="1" applyFill="1" applyBorder="1"/>
    <xf numFmtId="0" fontId="21" fillId="41" borderId="11" xfId="0" applyFont="1" applyFill="1" applyBorder="1"/>
    <xf numFmtId="0" fontId="21" fillId="41" borderId="12" xfId="0" applyFont="1" applyFill="1" applyBorder="1"/>
    <xf numFmtId="8" fontId="21" fillId="41" borderId="12" xfId="0" applyNumberFormat="1" applyFont="1" applyFill="1" applyBorder="1"/>
    <xf numFmtId="167" fontId="21" fillId="41" borderId="12" xfId="0" applyNumberFormat="1" applyFont="1" applyFill="1" applyBorder="1"/>
    <xf numFmtId="0" fontId="21" fillId="41" borderId="13" xfId="0" applyFont="1" applyFill="1" applyBorder="1"/>
    <xf numFmtId="0" fontId="21" fillId="37" borderId="0" xfId="0" applyFont="1" applyFill="1"/>
    <xf numFmtId="0" fontId="21" fillId="37" borderId="0" xfId="0" applyFont="1" applyFill="1" applyAlignment="1">
      <alignment horizontal="center"/>
    </xf>
    <xf numFmtId="1" fontId="21" fillId="37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21" fillId="45" borderId="14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167" fontId="21" fillId="45" borderId="10" xfId="0" applyNumberFormat="1" applyFont="1" applyFill="1" applyBorder="1"/>
    <xf numFmtId="0" fontId="21" fillId="45" borderId="15" xfId="0" applyFont="1" applyFill="1" applyBorder="1"/>
    <xf numFmtId="0" fontId="21" fillId="45" borderId="11" xfId="0" applyFont="1" applyFill="1" applyBorder="1"/>
    <xf numFmtId="0" fontId="21" fillId="45" borderId="12" xfId="0" applyFont="1" applyFill="1" applyBorder="1"/>
    <xf numFmtId="8" fontId="21" fillId="45" borderId="12" xfId="0" applyNumberFormat="1" applyFont="1" applyFill="1" applyBorder="1"/>
    <xf numFmtId="167" fontId="21" fillId="45" borderId="12" xfId="0" applyNumberFormat="1" applyFont="1" applyFill="1" applyBorder="1"/>
    <xf numFmtId="0" fontId="21" fillId="45" borderId="13" xfId="0" applyFont="1" applyFill="1" applyBorder="1"/>
    <xf numFmtId="0" fontId="21" fillId="37" borderId="14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167" fontId="21" fillId="37" borderId="10" xfId="0" applyNumberFormat="1" applyFont="1" applyFill="1" applyBorder="1"/>
    <xf numFmtId="0" fontId="21" fillId="37" borderId="15" xfId="0" applyFont="1" applyFill="1" applyBorder="1"/>
    <xf numFmtId="1" fontId="14" fillId="37" borderId="0" xfId="0" applyNumberFormat="1" applyFont="1" applyFill="1" applyAlignment="1">
      <alignment horizontal="center"/>
    </xf>
    <xf numFmtId="168" fontId="0" fillId="0" borderId="0" xfId="0" applyNumberFormat="1"/>
    <xf numFmtId="0" fontId="21" fillId="37" borderId="56" xfId="0" applyFont="1" applyFill="1" applyBorder="1"/>
    <xf numFmtId="0" fontId="21" fillId="37" borderId="40" xfId="0" applyFont="1" applyFill="1" applyBorder="1"/>
    <xf numFmtId="8" fontId="21" fillId="37" borderId="24" xfId="0" applyNumberFormat="1" applyFont="1" applyFill="1" applyBorder="1"/>
    <xf numFmtId="8" fontId="21" fillId="37" borderId="40" xfId="0" applyNumberFormat="1" applyFont="1" applyFill="1" applyBorder="1"/>
    <xf numFmtId="0" fontId="14" fillId="37" borderId="0" xfId="0" applyFont="1" applyFill="1" applyAlignment="1">
      <alignment horizontal="center"/>
    </xf>
    <xf numFmtId="0" fontId="0" fillId="35" borderId="0" xfId="0" applyFill="1"/>
    <xf numFmtId="169" fontId="0" fillId="35" borderId="0" xfId="0" applyNumberFormat="1" applyFill="1" applyAlignment="1">
      <alignment horizontal="center"/>
    </xf>
    <xf numFmtId="8" fontId="14" fillId="37" borderId="10" xfId="0" applyNumberFormat="1" applyFont="1" applyFill="1" applyBorder="1"/>
    <xf numFmtId="8" fontId="14" fillId="37" borderId="12" xfId="0" applyNumberFormat="1" applyFont="1" applyFill="1" applyBorder="1"/>
    <xf numFmtId="167" fontId="14" fillId="37" borderId="12" xfId="0" applyNumberFormat="1" applyFont="1" applyFill="1" applyBorder="1"/>
    <xf numFmtId="0" fontId="18" fillId="34" borderId="38" xfId="0" applyFont="1" applyFill="1" applyBorder="1" applyAlignment="1">
      <alignment horizontal="center"/>
    </xf>
    <xf numFmtId="44" fontId="16" fillId="0" borderId="21" xfId="0" applyNumberFormat="1" applyFont="1" applyBorder="1" applyAlignment="1">
      <alignment horizontal="center" vertical="center" wrapText="1"/>
    </xf>
    <xf numFmtId="0" fontId="18" fillId="34" borderId="57" xfId="0" applyFont="1" applyFill="1" applyBorder="1" applyAlignment="1">
      <alignment horizontal="center"/>
    </xf>
    <xf numFmtId="167" fontId="16" fillId="0" borderId="23" xfId="0" applyNumberFormat="1" applyFont="1" applyBorder="1"/>
    <xf numFmtId="0" fontId="14" fillId="40" borderId="0" xfId="0" applyFont="1" applyFill="1"/>
    <xf numFmtId="0" fontId="14" fillId="40" borderId="0" xfId="0" applyFont="1" applyFill="1" applyAlignment="1">
      <alignment horizontal="center"/>
    </xf>
    <xf numFmtId="1" fontId="14" fillId="40" borderId="0" xfId="0" applyNumberFormat="1" applyFont="1" applyFill="1" applyAlignment="1">
      <alignment horizontal="center"/>
    </xf>
    <xf numFmtId="8" fontId="14" fillId="42" borderId="10" xfId="0" applyNumberFormat="1" applyFont="1" applyFill="1" applyBorder="1"/>
    <xf numFmtId="0" fontId="18" fillId="34" borderId="42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168" fontId="18" fillId="34" borderId="12" xfId="1" applyNumberFormat="1" applyFont="1" applyFill="1" applyBorder="1" applyAlignment="1">
      <alignment horizontal="left"/>
    </xf>
    <xf numFmtId="168" fontId="18" fillId="34" borderId="38" xfId="1" applyNumberFormat="1" applyFont="1" applyFill="1" applyBorder="1" applyAlignment="1">
      <alignment horizontal="left"/>
    </xf>
    <xf numFmtId="0" fontId="21" fillId="38" borderId="0" xfId="0" applyFont="1" applyFill="1"/>
    <xf numFmtId="4" fontId="0" fillId="38" borderId="0" xfId="0" applyNumberFormat="1" applyFill="1" applyAlignment="1">
      <alignment horizontal="center"/>
    </xf>
    <xf numFmtId="0" fontId="21" fillId="0" borderId="32" xfId="0" applyFont="1" applyBorder="1"/>
    <xf numFmtId="0" fontId="21" fillId="0" borderId="33" xfId="0" applyFont="1" applyBorder="1"/>
    <xf numFmtId="8" fontId="21" fillId="0" borderId="33" xfId="0" applyNumberFormat="1" applyFont="1" applyBorder="1"/>
    <xf numFmtId="167" fontId="21" fillId="0" borderId="33" xfId="0" applyNumberFormat="1" applyFont="1" applyBorder="1"/>
    <xf numFmtId="0" fontId="21" fillId="0" borderId="34" xfId="0" applyFont="1" applyBorder="1"/>
    <xf numFmtId="0" fontId="29" fillId="40" borderId="0" xfId="43" applyFill="1"/>
    <xf numFmtId="0" fontId="31" fillId="0" borderId="0" xfId="43" applyFont="1"/>
    <xf numFmtId="0" fontId="32" fillId="0" borderId="0" xfId="0" applyFont="1"/>
    <xf numFmtId="0" fontId="33" fillId="0" borderId="14" xfId="0" applyFont="1" applyBorder="1"/>
    <xf numFmtId="0" fontId="33" fillId="0" borderId="10" xfId="0" applyFont="1" applyBorder="1"/>
    <xf numFmtId="8" fontId="33" fillId="0" borderId="10" xfId="0" applyNumberFormat="1" applyFont="1" applyBorder="1"/>
    <xf numFmtId="167" fontId="33" fillId="0" borderId="10" xfId="0" applyNumberFormat="1" applyFont="1" applyBorder="1"/>
    <xf numFmtId="0" fontId="33" fillId="0" borderId="15" xfId="0" applyFont="1" applyBorder="1"/>
    <xf numFmtId="4" fontId="0" fillId="0" borderId="0" xfId="0" applyNumberFormat="1"/>
    <xf numFmtId="4" fontId="29" fillId="0" borderId="0" xfId="43" applyNumberFormat="1"/>
    <xf numFmtId="1" fontId="21" fillId="0" borderId="0" xfId="0" applyNumberFormat="1" applyFont="1"/>
    <xf numFmtId="1" fontId="23" fillId="0" borderId="33" xfId="0" applyNumberFormat="1" applyFont="1" applyBorder="1"/>
    <xf numFmtId="0" fontId="23" fillId="0" borderId="49" xfId="0" applyFont="1" applyBorder="1"/>
    <xf numFmtId="1" fontId="23" fillId="0" borderId="0" xfId="0" applyNumberFormat="1" applyFont="1"/>
    <xf numFmtId="2" fontId="21" fillId="0" borderId="0" xfId="0" applyNumberFormat="1" applyFont="1"/>
    <xf numFmtId="0" fontId="30" fillId="0" borderId="0" xfId="0" applyFont="1"/>
    <xf numFmtId="0" fontId="29" fillId="0" borderId="10" xfId="43" applyBorder="1"/>
    <xf numFmtId="0" fontId="14" fillId="37" borderId="14" xfId="0" applyFont="1" applyFill="1" applyBorder="1"/>
    <xf numFmtId="0" fontId="14" fillId="37" borderId="10" xfId="0" applyFont="1" applyFill="1" applyBorder="1"/>
    <xf numFmtId="167" fontId="14" fillId="37" borderId="10" xfId="0" applyNumberFormat="1" applyFont="1" applyFill="1" applyBorder="1"/>
    <xf numFmtId="0" fontId="14" fillId="37" borderId="15" xfId="0" applyFont="1" applyFill="1" applyBorder="1"/>
    <xf numFmtId="0" fontId="0" fillId="0" borderId="0" xfId="0" applyAlignment="1">
      <alignment horizontal="center" wrapText="1"/>
    </xf>
    <xf numFmtId="167" fontId="21" fillId="48" borderId="10" xfId="0" applyNumberFormat="1" applyFont="1" applyFill="1" applyBorder="1"/>
    <xf numFmtId="1" fontId="14" fillId="0" borderId="10" xfId="0" applyNumberFormat="1" applyFont="1" applyBorder="1" applyAlignment="1">
      <alignment horizontal="center"/>
    </xf>
    <xf numFmtId="0" fontId="14" fillId="40" borderId="15" xfId="0" applyFont="1" applyFill="1" applyBorder="1"/>
    <xf numFmtId="0" fontId="0" fillId="0" borderId="15" xfId="0" applyBorder="1" applyAlignment="1">
      <alignment horizontal="center"/>
    </xf>
    <xf numFmtId="167" fontId="14" fillId="40" borderId="10" xfId="0" applyNumberFormat="1" applyFont="1" applyFill="1" applyBorder="1"/>
    <xf numFmtId="0" fontId="0" fillId="0" borderId="14" xfId="0" applyBorder="1" applyAlignment="1">
      <alignment horizontal="center"/>
    </xf>
    <xf numFmtId="0" fontId="21" fillId="0" borderId="59" xfId="0" applyFont="1" applyBorder="1"/>
    <xf numFmtId="0" fontId="14" fillId="40" borderId="10" xfId="0" applyFont="1" applyFill="1" applyBorder="1"/>
    <xf numFmtId="0" fontId="0" fillId="0" borderId="59" xfId="0" applyBorder="1" applyAlignment="1">
      <alignment horizontal="center"/>
    </xf>
    <xf numFmtId="0" fontId="14" fillId="40" borderId="14" xfId="0" applyFont="1" applyFill="1" applyBorder="1"/>
    <xf numFmtId="1" fontId="14" fillId="0" borderId="56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1" fillId="44" borderId="0" xfId="0" applyFont="1" applyFill="1"/>
    <xf numFmtId="0" fontId="0" fillId="44" borderId="0" xfId="0" applyFill="1" applyAlignment="1">
      <alignment horizontal="center"/>
    </xf>
    <xf numFmtId="0" fontId="21" fillId="44" borderId="0" xfId="0" applyFont="1" applyFill="1" applyAlignment="1">
      <alignment horizontal="center"/>
    </xf>
    <xf numFmtId="1" fontId="21" fillId="44" borderId="0" xfId="0" applyNumberFormat="1" applyFont="1" applyFill="1" applyAlignment="1">
      <alignment horizontal="center"/>
    </xf>
    <xf numFmtId="0" fontId="21" fillId="44" borderId="14" xfId="0" applyFont="1" applyFill="1" applyBorder="1"/>
    <xf numFmtId="0" fontId="21" fillId="44" borderId="10" xfId="0" applyFont="1" applyFill="1" applyBorder="1"/>
    <xf numFmtId="0" fontId="21" fillId="44" borderId="15" xfId="0" applyFont="1" applyFill="1" applyBorder="1"/>
    <xf numFmtId="0" fontId="0" fillId="0" borderId="26" xfId="0" applyBorder="1"/>
    <xf numFmtId="167" fontId="21" fillId="0" borderId="13" xfId="0" applyNumberFormat="1" applyFont="1" applyBorder="1"/>
    <xf numFmtId="0" fontId="0" fillId="35" borderId="29" xfId="0" applyFill="1" applyBorder="1"/>
    <xf numFmtId="0" fontId="0" fillId="0" borderId="29" xfId="0" applyBorder="1"/>
    <xf numFmtId="0" fontId="0" fillId="35" borderId="26" xfId="0" applyFill="1" applyBorder="1"/>
    <xf numFmtId="0" fontId="14" fillId="37" borderId="12" xfId="0" applyFont="1" applyFill="1" applyBorder="1"/>
    <xf numFmtId="0" fontId="0" fillId="0" borderId="10" xfId="0" applyBorder="1"/>
    <xf numFmtId="0" fontId="0" fillId="35" borderId="10" xfId="0" applyFill="1" applyBorder="1"/>
    <xf numFmtId="0" fontId="0" fillId="0" borderId="12" xfId="0" applyBorder="1"/>
    <xf numFmtId="0" fontId="0" fillId="35" borderId="36" xfId="0" applyFill="1" applyBorder="1"/>
    <xf numFmtId="0" fontId="21" fillId="0" borderId="25" xfId="0" applyFont="1" applyBorder="1"/>
    <xf numFmtId="0" fontId="21" fillId="0" borderId="26" xfId="0" applyFont="1" applyBorder="1"/>
    <xf numFmtId="44" fontId="21" fillId="0" borderId="26" xfId="0" applyNumberFormat="1" applyFont="1" applyBorder="1"/>
    <xf numFmtId="167" fontId="21" fillId="0" borderId="26" xfId="0" applyNumberFormat="1" applyFont="1" applyBorder="1"/>
    <xf numFmtId="0" fontId="21" fillId="0" borderId="27" xfId="0" applyFont="1" applyBorder="1"/>
    <xf numFmtId="0" fontId="21" fillId="0" borderId="62" xfId="0" applyFont="1" applyBorder="1"/>
    <xf numFmtId="0" fontId="21" fillId="0" borderId="28" xfId="0" applyFont="1" applyBorder="1"/>
    <xf numFmtId="0" fontId="21" fillId="0" borderId="29" xfId="0" applyFont="1" applyBorder="1"/>
    <xf numFmtId="44" fontId="21" fillId="0" borderId="29" xfId="0" applyNumberFormat="1" applyFont="1" applyBorder="1"/>
    <xf numFmtId="167" fontId="21" fillId="0" borderId="29" xfId="0" applyNumberFormat="1" applyFont="1" applyBorder="1"/>
    <xf numFmtId="0" fontId="21" fillId="0" borderId="30" xfId="0" applyFont="1" applyBorder="1"/>
    <xf numFmtId="166" fontId="21" fillId="35" borderId="10" xfId="0" applyNumberFormat="1" applyFont="1" applyFill="1" applyBorder="1"/>
    <xf numFmtId="170" fontId="21" fillId="35" borderId="15" xfId="0" applyNumberFormat="1" applyFont="1" applyFill="1" applyBorder="1"/>
    <xf numFmtId="0" fontId="21" fillId="49" borderId="14" xfId="0" applyFont="1" applyFill="1" applyBorder="1"/>
    <xf numFmtId="0" fontId="21" fillId="49" borderId="10" xfId="0" applyFont="1" applyFill="1" applyBorder="1"/>
    <xf numFmtId="0" fontId="0" fillId="49" borderId="0" xfId="0" applyFill="1"/>
    <xf numFmtId="167" fontId="21" fillId="49" borderId="10" xfId="0" applyNumberFormat="1" applyFont="1" applyFill="1" applyBorder="1"/>
    <xf numFmtId="0" fontId="21" fillId="49" borderId="15" xfId="0" applyFont="1" applyFill="1" applyBorder="1"/>
    <xf numFmtId="1" fontId="0" fillId="37" borderId="0" xfId="0" applyNumberFormat="1" applyFill="1" applyAlignment="1">
      <alignment horizontal="center"/>
    </xf>
    <xf numFmtId="0" fontId="21" fillId="38" borderId="15" xfId="0" applyFont="1" applyFill="1" applyBorder="1"/>
    <xf numFmtId="167" fontId="21" fillId="38" borderId="10" xfId="0" applyNumberFormat="1" applyFont="1" applyFill="1" applyBorder="1"/>
    <xf numFmtId="0" fontId="21" fillId="38" borderId="10" xfId="0" applyFont="1" applyFill="1" applyBorder="1"/>
    <xf numFmtId="167" fontId="14" fillId="38" borderId="10" xfId="0" applyNumberFormat="1" applyFont="1" applyFill="1" applyBorder="1"/>
    <xf numFmtId="0" fontId="21" fillId="38" borderId="14" xfId="0" applyFont="1" applyFill="1" applyBorder="1"/>
    <xf numFmtId="168" fontId="18" fillId="34" borderId="24" xfId="1" applyNumberFormat="1" applyFont="1" applyFill="1" applyBorder="1" applyAlignment="1">
      <alignment horizontal="center"/>
    </xf>
    <xf numFmtId="168" fontId="18" fillId="34" borderId="59" xfId="1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8" fillId="34" borderId="58" xfId="0" applyFont="1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8" fontId="18" fillId="34" borderId="52" xfId="1" applyNumberFormat="1" applyFont="1" applyFill="1" applyBorder="1" applyAlignment="1">
      <alignment horizontal="center"/>
    </xf>
    <xf numFmtId="168" fontId="18" fillId="34" borderId="53" xfId="1" applyNumberFormat="1" applyFont="1" applyFill="1" applyBorder="1" applyAlignment="1">
      <alignment horizontal="center"/>
    </xf>
    <xf numFmtId="0" fontId="18" fillId="34" borderId="25" xfId="0" applyFont="1" applyFill="1" applyBorder="1" applyAlignment="1">
      <alignment horizontal="center" vertical="center"/>
    </xf>
    <xf numFmtId="0" fontId="18" fillId="34" borderId="26" xfId="0" applyFont="1" applyFill="1" applyBorder="1" applyAlignment="1">
      <alignment horizontal="center" vertical="center"/>
    </xf>
    <xf numFmtId="0" fontId="18" fillId="34" borderId="27" xfId="0" applyFont="1" applyFill="1" applyBorder="1" applyAlignment="1">
      <alignment horizontal="center" vertic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0" fontId="18" fillId="33" borderId="60" xfId="0" applyFont="1" applyFill="1" applyBorder="1" applyAlignment="1">
      <alignment horizontal="center"/>
    </xf>
    <xf numFmtId="168" fontId="18" fillId="33" borderId="61" xfId="0" applyNumberFormat="1" applyFont="1" applyFill="1" applyBorder="1" applyAlignment="1">
      <alignment horizontal="center"/>
    </xf>
    <xf numFmtId="168" fontId="18" fillId="33" borderId="23" xfId="0" applyNumberFormat="1" applyFont="1" applyFill="1" applyBorder="1" applyAlignment="1">
      <alignment horizontal="center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28632-6" TargetMode="External"/><Relationship Id="rId3182" Type="http://schemas.openxmlformats.org/officeDocument/2006/relationships/hyperlink" Target="https://webagentes.canaldirecto.com.ar/incidents/view/765622-4" TargetMode="External"/><Relationship Id="rId4026" Type="http://schemas.openxmlformats.org/officeDocument/2006/relationships/hyperlink" Target="https://webagentes.canaldirecto.com.ar/incidents/view/780611-1" TargetMode="External"/><Relationship Id="rId4233" Type="http://schemas.openxmlformats.org/officeDocument/2006/relationships/hyperlink" Target="https://webagentes.canaldirecto.com.ar/incidents/view/784614-6" TargetMode="External"/><Relationship Id="rId4440" Type="http://schemas.openxmlformats.org/officeDocument/2006/relationships/hyperlink" Target="https://webagentes.canaldirecto.com.ar/incidents/view/790566-1" TargetMode="External"/><Relationship Id="rId3042" Type="http://schemas.openxmlformats.org/officeDocument/2006/relationships/hyperlink" Target="https://webagentes.canaldirecto.com.ar/incidents/view/762449-2" TargetMode="External"/><Relationship Id="rId3999" Type="http://schemas.openxmlformats.org/officeDocument/2006/relationships/hyperlink" Target="https://webagentes.canaldirecto.com.ar/incidents/view/781601-1" TargetMode="External"/><Relationship Id="rId4300" Type="http://schemas.openxmlformats.org/officeDocument/2006/relationships/hyperlink" Target="https://webagentes.canaldirecto.com.ar/incidents/view/788515-4" TargetMode="External"/><Relationship Id="rId170" Type="http://schemas.openxmlformats.org/officeDocument/2006/relationships/hyperlink" Target="http://webagentes.canaldirecto.com.ar/incidents/view/658580-4" TargetMode="External"/><Relationship Id="rId3859" Type="http://schemas.openxmlformats.org/officeDocument/2006/relationships/hyperlink" Target="https://webagentes.canaldirecto.com.ar/liquidations/removeIncident/779613-3" TargetMode="External"/><Relationship Id="rId5074" Type="http://schemas.openxmlformats.org/officeDocument/2006/relationships/hyperlink" Target="https://webagentes.canaldirecto.com.ar/incidents/view/808496-5" TargetMode="External"/><Relationship Id="rId987" Type="http://schemas.openxmlformats.org/officeDocument/2006/relationships/hyperlink" Target="https://webagentes.canaldirecto.com.ar/incidents/view/706056-0" TargetMode="External"/><Relationship Id="rId2668" Type="http://schemas.openxmlformats.org/officeDocument/2006/relationships/hyperlink" Target="https://webagentes.canaldirecto.com.ar/incidents/view/756437-6" TargetMode="External"/><Relationship Id="rId2875" Type="http://schemas.openxmlformats.org/officeDocument/2006/relationships/hyperlink" Target="https://webagentes.canaldirecto.com.ar/liquidations/removeIncident/756456-1" TargetMode="External"/><Relationship Id="rId3719" Type="http://schemas.openxmlformats.org/officeDocument/2006/relationships/hyperlink" Target="https://webagentes.canaldirecto.com.ar/incidents/view/777078-2" TargetMode="External"/><Relationship Id="rId3926" Type="http://schemas.openxmlformats.org/officeDocument/2006/relationships/hyperlink" Target="https://webagentes.canaldirecto.com.ar/liquidations/removeIncident/779031-5" TargetMode="External"/><Relationship Id="rId4090" Type="http://schemas.openxmlformats.org/officeDocument/2006/relationships/hyperlink" Target="https://webagentes.canaldirecto.com.ar/incidents/view/783762-5" TargetMode="External"/><Relationship Id="rId847" Type="http://schemas.openxmlformats.org/officeDocument/2006/relationships/hyperlink" Target="https://webagentes.canaldirecto.com.ar/incidents/view/698867-6" TargetMode="External"/><Relationship Id="rId1477" Type="http://schemas.openxmlformats.org/officeDocument/2006/relationships/hyperlink" Target="https://webagentes.canaldirecto.com.ar/incidents/view/718149-2" TargetMode="External"/><Relationship Id="rId1684" Type="http://schemas.openxmlformats.org/officeDocument/2006/relationships/hyperlink" Target="https://webagentes.canaldirecto.com.ar/incidents/view/723562-3" TargetMode="External"/><Relationship Id="rId1891" Type="http://schemas.openxmlformats.org/officeDocument/2006/relationships/hyperlink" Target="https://webagentes.canaldirecto.com.ar/incidents/view/732065-7" TargetMode="External"/><Relationship Id="rId2528" Type="http://schemas.openxmlformats.org/officeDocument/2006/relationships/hyperlink" Target="https://webagentes.canaldirecto.com.ar/incidents/view/756165-2" TargetMode="External"/><Relationship Id="rId2735" Type="http://schemas.openxmlformats.org/officeDocument/2006/relationships/hyperlink" Target="https://webagentes.canaldirecto.com.ar/liquidations/removeIncident/759993-8" TargetMode="External"/><Relationship Id="rId2942" Type="http://schemas.openxmlformats.org/officeDocument/2006/relationships/hyperlink" Target="https://webagentes.canaldirecto.com.ar/incidents/view/762816-0" TargetMode="External"/><Relationship Id="rId5141" Type="http://schemas.openxmlformats.org/officeDocument/2006/relationships/hyperlink" Target="https://webagentes.canaldirecto.com.ar/incidents/view/805721-7" TargetMode="External"/><Relationship Id="rId707" Type="http://schemas.openxmlformats.org/officeDocument/2006/relationships/hyperlink" Target="https://webagentes.canaldirecto.com.ar/liquidations/removeIncident/696102-2" TargetMode="External"/><Relationship Id="rId914" Type="http://schemas.openxmlformats.org/officeDocument/2006/relationships/hyperlink" Target="https://webagentes.canaldirecto.com.ar/incidents/view/702990-7" TargetMode="External"/><Relationship Id="rId1337" Type="http://schemas.openxmlformats.org/officeDocument/2006/relationships/hyperlink" Target="https://webagentes.canaldirecto.com.ar/incidents/view/714960-9" TargetMode="External"/><Relationship Id="rId1544" Type="http://schemas.openxmlformats.org/officeDocument/2006/relationships/hyperlink" Target="https://webagentes.canaldirecto.com.ar/incidents/view/717842-5" TargetMode="External"/><Relationship Id="rId1751" Type="http://schemas.openxmlformats.org/officeDocument/2006/relationships/hyperlink" Target="https://webagentes.canaldirecto.com.ar/incidents/view/726495-3" TargetMode="External"/><Relationship Id="rId2802" Type="http://schemas.openxmlformats.org/officeDocument/2006/relationships/hyperlink" Target="https://webagentes.canaldirecto.com.ar/incidents/view/759739-2" TargetMode="External"/><Relationship Id="rId5001" Type="http://schemas.openxmlformats.org/officeDocument/2006/relationships/hyperlink" Target="https://webagentes.canaldirecto.com.ar/incidents/view/803765-7" TargetMode="External"/><Relationship Id="rId43" Type="http://schemas.openxmlformats.org/officeDocument/2006/relationships/hyperlink" Target="http://webagentes.canaldirecto.com.ar/incidents/view/650560-4" TargetMode="External"/><Relationship Id="rId1404" Type="http://schemas.openxmlformats.org/officeDocument/2006/relationships/hyperlink" Target="https://webagentes.canaldirecto.com.ar/incidents/view/714827-5" TargetMode="External"/><Relationship Id="rId1611" Type="http://schemas.openxmlformats.org/officeDocument/2006/relationships/hyperlink" Target="https://webagentes.canaldirecto.com.ar/incidents/view/725814-7" TargetMode="External"/><Relationship Id="rId4767" Type="http://schemas.openxmlformats.org/officeDocument/2006/relationships/hyperlink" Target="https://webagentes.canaldirecto.com.ar/liquidations/removeIncident/801767-1" TargetMode="External"/><Relationship Id="rId3369" Type="http://schemas.openxmlformats.org/officeDocument/2006/relationships/hyperlink" Target="https://webagentes.canaldirecto.com.ar/incidents/view/767197-7" TargetMode="External"/><Relationship Id="rId3576" Type="http://schemas.openxmlformats.org/officeDocument/2006/relationships/hyperlink" Target="https://webagentes.canaldirecto.com.ar/incidents/view/773880-1" TargetMode="External"/><Relationship Id="rId4627" Type="http://schemas.openxmlformats.org/officeDocument/2006/relationships/hyperlink" Target="https://webagentes.canaldirecto.com.ar/incidents/view/795806-1" TargetMode="External"/><Relationship Id="rId4974" Type="http://schemas.openxmlformats.org/officeDocument/2006/relationships/hyperlink" Target="https://webagentes.canaldirecto.com.ar/incidents/view/804699-2" TargetMode="External"/><Relationship Id="rId497" Type="http://schemas.openxmlformats.org/officeDocument/2006/relationships/hyperlink" Target="https://webagentes.canaldirecto.com.ar/incidents/view/687603-4" TargetMode="External"/><Relationship Id="rId2178" Type="http://schemas.openxmlformats.org/officeDocument/2006/relationships/hyperlink" Target="https://webagentes.canaldirecto.com.ar/incidents/view/744375-4" TargetMode="External"/><Relationship Id="rId2385" Type="http://schemas.openxmlformats.org/officeDocument/2006/relationships/hyperlink" Target="https://webagentes.canaldirecto.com.ar/incidents/view/746709-1" TargetMode="External"/><Relationship Id="rId3229" Type="http://schemas.openxmlformats.org/officeDocument/2006/relationships/hyperlink" Target="https://webagentes.canaldirecto.com.ar/liquidations/removeIncident/765051-2" TargetMode="External"/><Relationship Id="rId3783" Type="http://schemas.openxmlformats.org/officeDocument/2006/relationships/hyperlink" Target="https://webagentes.canaldirecto.com.ar/incidents/view/775089-4" TargetMode="External"/><Relationship Id="rId3990" Type="http://schemas.openxmlformats.org/officeDocument/2006/relationships/hyperlink" Target="https://webagentes.canaldirecto.com.ar/incidents/view/782085-6" TargetMode="External"/><Relationship Id="rId4834" Type="http://schemas.openxmlformats.org/officeDocument/2006/relationships/hyperlink" Target="https://webagentes.canaldirecto.com.ar/incidents/view/801071-1" TargetMode="External"/><Relationship Id="rId357" Type="http://schemas.openxmlformats.org/officeDocument/2006/relationships/hyperlink" Target="https://webagentes.canaldirecto.com.ar/incidents/view/678027-8" TargetMode="External"/><Relationship Id="rId1194" Type="http://schemas.openxmlformats.org/officeDocument/2006/relationships/hyperlink" Target="https://webagentes.canaldirecto.com.ar/incidents/view/706869-6" TargetMode="External"/><Relationship Id="rId2038" Type="http://schemas.openxmlformats.org/officeDocument/2006/relationships/hyperlink" Target="https://webagentes.canaldirecto.com.ar/incidents/view/738236-5" TargetMode="External"/><Relationship Id="rId2592" Type="http://schemas.openxmlformats.org/officeDocument/2006/relationships/hyperlink" Target="https://webagentes.canaldirecto.com.ar/incidents/view/757934-1" TargetMode="External"/><Relationship Id="rId3436" Type="http://schemas.openxmlformats.org/officeDocument/2006/relationships/hyperlink" Target="https://webagentes.canaldirecto.com.ar/incidents/view/769948-7" TargetMode="External"/><Relationship Id="rId3643" Type="http://schemas.openxmlformats.org/officeDocument/2006/relationships/hyperlink" Target="https://webagentes.canaldirecto.com.ar/liquidations/removeIncident/773052-6" TargetMode="External"/><Relationship Id="rId3850" Type="http://schemas.openxmlformats.org/officeDocument/2006/relationships/hyperlink" Target="https://webagentes.canaldirecto.com.ar/incidents/view/779910-3" TargetMode="External"/><Relationship Id="rId4901" Type="http://schemas.openxmlformats.org/officeDocument/2006/relationships/hyperlink" Target="https://webagentes.canaldirecto.com.ar/liquidations/removeIncident/799951-8" TargetMode="External"/><Relationship Id="rId217" Type="http://schemas.openxmlformats.org/officeDocument/2006/relationships/hyperlink" Target="https://webagentes.canaldirecto.com.ar/incidents/view/665343-3" TargetMode="External"/><Relationship Id="rId564" Type="http://schemas.openxmlformats.org/officeDocument/2006/relationships/hyperlink" Target="https://webagentes.canaldirecto.com.ar/incidents/view/690557-6" TargetMode="External"/><Relationship Id="rId771" Type="http://schemas.openxmlformats.org/officeDocument/2006/relationships/hyperlink" Target="https://webagentes.canaldirecto.com.ar/liquidations/removeIncident/695951-3" TargetMode="External"/><Relationship Id="rId2245" Type="http://schemas.openxmlformats.org/officeDocument/2006/relationships/hyperlink" Target="https://webagentes.canaldirecto.com.ar/incidents/view/742021-2" TargetMode="External"/><Relationship Id="rId2452" Type="http://schemas.openxmlformats.org/officeDocument/2006/relationships/hyperlink" Target="https://webagentes.canaldirecto.com.ar/incidents/view/753312-7" TargetMode="External"/><Relationship Id="rId3503" Type="http://schemas.openxmlformats.org/officeDocument/2006/relationships/hyperlink" Target="https://webagentes.canaldirecto.com.ar/incidents/view/769075-0" TargetMode="External"/><Relationship Id="rId3710" Type="http://schemas.openxmlformats.org/officeDocument/2006/relationships/hyperlink" Target="https://webagentes.canaldirecto.com.ar/incidents/view/769577-3" TargetMode="External"/><Relationship Id="rId424" Type="http://schemas.openxmlformats.org/officeDocument/2006/relationships/hyperlink" Target="https://webagentes.canaldirecto.com.ar/incidents/view/681256-8" TargetMode="External"/><Relationship Id="rId631" Type="http://schemas.openxmlformats.org/officeDocument/2006/relationships/hyperlink" Target="https://webagentes.canaldirecto.com.ar/incidents/view/692888-7" TargetMode="External"/><Relationship Id="rId1054" Type="http://schemas.openxmlformats.org/officeDocument/2006/relationships/hyperlink" Target="https://webagentes.canaldirecto.com.ar/incidents/view/704124-6" TargetMode="External"/><Relationship Id="rId1261" Type="http://schemas.openxmlformats.org/officeDocument/2006/relationships/hyperlink" Target="https://webagentes.canaldirecto.com.ar/incidents/view/711917-6" TargetMode="External"/><Relationship Id="rId2105" Type="http://schemas.openxmlformats.org/officeDocument/2006/relationships/hyperlink" Target="https://webagentes.canaldirecto.com.ar/incidents/view/729713-7" TargetMode="External"/><Relationship Id="rId2312" Type="http://schemas.openxmlformats.org/officeDocument/2006/relationships/hyperlink" Target="https://webagentes.canaldirecto.com.ar/incidents/view/744874-0" TargetMode="External"/><Relationship Id="rId1121" Type="http://schemas.openxmlformats.org/officeDocument/2006/relationships/hyperlink" Target="https://webagentes.canaldirecto.com.ar/incidents/view/707995-7" TargetMode="External"/><Relationship Id="rId4277" Type="http://schemas.openxmlformats.org/officeDocument/2006/relationships/hyperlink" Target="https://webagentes.canaldirecto.com.ar/liquidations/removeIncident/789079-4" TargetMode="External"/><Relationship Id="rId4484" Type="http://schemas.openxmlformats.org/officeDocument/2006/relationships/hyperlink" Target="https://webagentes.canaldirecto.com.ar/incidents/view/781639-4" TargetMode="External"/><Relationship Id="rId4691" Type="http://schemas.openxmlformats.org/officeDocument/2006/relationships/hyperlink" Target="https://webagentes.canaldirecto.com.ar/incidents/view/803373-0" TargetMode="External"/><Relationship Id="rId3086" Type="http://schemas.openxmlformats.org/officeDocument/2006/relationships/hyperlink" Target="https://webagentes.canaldirecto.com.ar/incidents/view/761534-2" TargetMode="External"/><Relationship Id="rId3293" Type="http://schemas.openxmlformats.org/officeDocument/2006/relationships/hyperlink" Target="https://webagentes.canaldirecto.com.ar/liquidations/removeIncident/764433-5" TargetMode="External"/><Relationship Id="rId4137" Type="http://schemas.openxmlformats.org/officeDocument/2006/relationships/hyperlink" Target="https://webagentes.canaldirecto.com.ar/incidents/view/781635-8" TargetMode="External"/><Relationship Id="rId4344" Type="http://schemas.openxmlformats.org/officeDocument/2006/relationships/hyperlink" Target="https://webagentes.canaldirecto.com.ar/incidents/view/787509-6" TargetMode="External"/><Relationship Id="rId4551" Type="http://schemas.openxmlformats.org/officeDocument/2006/relationships/hyperlink" Target="https://webagentes.canaldirecto.com.ar/incidents/view/793007-4" TargetMode="External"/><Relationship Id="rId1938" Type="http://schemas.openxmlformats.org/officeDocument/2006/relationships/hyperlink" Target="https://webagentes.canaldirecto.com.ar/incidents/view/729792-4" TargetMode="External"/><Relationship Id="rId3153" Type="http://schemas.openxmlformats.org/officeDocument/2006/relationships/hyperlink" Target="https://webagentes.canaldirecto.com.ar/liquidations/removeIncident/766152-7" TargetMode="External"/><Relationship Id="rId3360" Type="http://schemas.openxmlformats.org/officeDocument/2006/relationships/hyperlink" Target="https://webagentes.canaldirecto.com.ar/incidents/view/767505-2" TargetMode="External"/><Relationship Id="rId4204" Type="http://schemas.openxmlformats.org/officeDocument/2006/relationships/hyperlink" Target="https://webagentes.canaldirecto.com.ar/incidents/view/785343-8" TargetMode="External"/><Relationship Id="rId281" Type="http://schemas.openxmlformats.org/officeDocument/2006/relationships/hyperlink" Target="https://webagentes.canaldirecto.com.ar/incidents/view/671482-2" TargetMode="External"/><Relationship Id="rId3013" Type="http://schemas.openxmlformats.org/officeDocument/2006/relationships/hyperlink" Target="https://webagentes.canaldirecto.com.ar/liquidations/removeIncident/762760-2" TargetMode="External"/><Relationship Id="rId4411" Type="http://schemas.openxmlformats.org/officeDocument/2006/relationships/hyperlink" Target="https://webagentes.canaldirecto.com.ar/incidents/view/791024-7" TargetMode="External"/><Relationship Id="rId141" Type="http://schemas.openxmlformats.org/officeDocument/2006/relationships/hyperlink" Target="http://webagentes.canaldirecto.com.ar/incidents/view/655354-0" TargetMode="External"/><Relationship Id="rId3220" Type="http://schemas.openxmlformats.org/officeDocument/2006/relationships/hyperlink" Target="https://webagentes.canaldirecto.com.ar/incidents/view/765194-6" TargetMode="External"/><Relationship Id="rId7" Type="http://schemas.openxmlformats.org/officeDocument/2006/relationships/hyperlink" Target="http://webagentes.canaldirecto.com.ar/incidents/view/651954-6" TargetMode="External"/><Relationship Id="rId2779" Type="http://schemas.openxmlformats.org/officeDocument/2006/relationships/hyperlink" Target="https://webagentes.canaldirecto.com.ar/liquidations/removeIncident/759755-0" TargetMode="External"/><Relationship Id="rId2986" Type="http://schemas.openxmlformats.org/officeDocument/2006/relationships/hyperlink" Target="https://webagentes.canaldirecto.com.ar/incidents/view/762791-2" TargetMode="External"/><Relationship Id="rId958" Type="http://schemas.openxmlformats.org/officeDocument/2006/relationships/hyperlink" Target="https://webagentes.canaldirecto.com.ar/incidents/view/701502-9" TargetMode="External"/><Relationship Id="rId1588" Type="http://schemas.openxmlformats.org/officeDocument/2006/relationships/hyperlink" Target="https://webagentes.canaldirecto.com.ar/incidents/view/720894-8" TargetMode="External"/><Relationship Id="rId1795" Type="http://schemas.openxmlformats.org/officeDocument/2006/relationships/hyperlink" Target="https://webagentes.canaldirecto.com.ar/incidents/view/730409-3" TargetMode="External"/><Relationship Id="rId2639" Type="http://schemas.openxmlformats.org/officeDocument/2006/relationships/hyperlink" Target="https://webagentes.canaldirecto.com.ar/liquidations/removeIncident/756507-4" TargetMode="External"/><Relationship Id="rId2846" Type="http://schemas.openxmlformats.org/officeDocument/2006/relationships/hyperlink" Target="https://webagentes.canaldirecto.com.ar/incidents/view/759201-4" TargetMode="External"/><Relationship Id="rId5045" Type="http://schemas.openxmlformats.org/officeDocument/2006/relationships/hyperlink" Target="https://webagentes.canaldirecto.com.ar/incidents/view/809670-2" TargetMode="External"/><Relationship Id="rId87" Type="http://schemas.openxmlformats.org/officeDocument/2006/relationships/hyperlink" Target="http://webagentes.canaldirecto.com.ar/incidents/view/652824-3" TargetMode="External"/><Relationship Id="rId818" Type="http://schemas.openxmlformats.org/officeDocument/2006/relationships/hyperlink" Target="https://webagentes.canaldirecto.com.ar/incidents/view/698976-3" TargetMode="External"/><Relationship Id="rId1448" Type="http://schemas.openxmlformats.org/officeDocument/2006/relationships/hyperlink" Target="https://webagentes.canaldirecto.com.ar/incidents/view/719749-3" TargetMode="External"/><Relationship Id="rId1655" Type="http://schemas.openxmlformats.org/officeDocument/2006/relationships/hyperlink" Target="https://webagentes.canaldirecto.com.ar/incidents/view/723620-6" TargetMode="External"/><Relationship Id="rId2706" Type="http://schemas.openxmlformats.org/officeDocument/2006/relationships/hyperlink" Target="https://webagentes.canaldirecto.com.ar/incidents/view/760764-4" TargetMode="External"/><Relationship Id="rId4061" Type="http://schemas.openxmlformats.org/officeDocument/2006/relationships/hyperlink" Target="https://webagentes.canaldirecto.com.ar/incidents/view/779520-4" TargetMode="External"/><Relationship Id="rId5112" Type="http://schemas.openxmlformats.org/officeDocument/2006/relationships/hyperlink" Target="https://webagentes.canaldirecto.com.ar/incidents/view/807445-4" TargetMode="External"/><Relationship Id="rId1308" Type="http://schemas.openxmlformats.org/officeDocument/2006/relationships/hyperlink" Target="https://webagentes.canaldirecto.com.ar/incidents/view/716908-3" TargetMode="External"/><Relationship Id="rId1862" Type="http://schemas.openxmlformats.org/officeDocument/2006/relationships/hyperlink" Target="https://webagentes.canaldirecto.com.ar/incidents/view/726835-7" TargetMode="External"/><Relationship Id="rId2913" Type="http://schemas.openxmlformats.org/officeDocument/2006/relationships/hyperlink" Target="https://webagentes.canaldirecto.com.ar/liquidations/removeIncident/763347-2" TargetMode="External"/><Relationship Id="rId1515" Type="http://schemas.openxmlformats.org/officeDocument/2006/relationships/hyperlink" Target="https://webagentes.canaldirecto.com.ar/incidents/view/717907-1" TargetMode="External"/><Relationship Id="rId1722" Type="http://schemas.openxmlformats.org/officeDocument/2006/relationships/hyperlink" Target="https://webagentes.canaldirecto.com.ar/incidents/view/726545-7" TargetMode="External"/><Relationship Id="rId4878" Type="http://schemas.openxmlformats.org/officeDocument/2006/relationships/hyperlink" Target="https://webagentes.canaldirecto.com.ar/incidents/view/800549-0" TargetMode="External"/><Relationship Id="rId14" Type="http://schemas.openxmlformats.org/officeDocument/2006/relationships/hyperlink" Target="http://webagentes.canaldirecto.com.ar/liquidations/removeIncident/651569-2" TargetMode="External"/><Relationship Id="rId3687" Type="http://schemas.openxmlformats.org/officeDocument/2006/relationships/hyperlink" Target="https://webagentes.canaldirecto.com.ar/liquidations/removeIncident/772187-4" TargetMode="External"/><Relationship Id="rId3894" Type="http://schemas.openxmlformats.org/officeDocument/2006/relationships/hyperlink" Target="https://webagentes.canaldirecto.com.ar/incidents/view/779307-5" TargetMode="External"/><Relationship Id="rId4738" Type="http://schemas.openxmlformats.org/officeDocument/2006/relationships/hyperlink" Target="https://webagentes.canaldirecto.com.ar/incidents/view/802157-7" TargetMode="External"/><Relationship Id="rId4945" Type="http://schemas.openxmlformats.org/officeDocument/2006/relationships/hyperlink" Target="https://webagentes.canaldirecto.com.ar/liquidations/removeIncident/797586-4" TargetMode="External"/><Relationship Id="rId2289" Type="http://schemas.openxmlformats.org/officeDocument/2006/relationships/hyperlink" Target="https://webagentes.canaldirecto.com.ar/incidents/view/745386-7" TargetMode="External"/><Relationship Id="rId2496" Type="http://schemas.openxmlformats.org/officeDocument/2006/relationships/hyperlink" Target="https://webagentes.canaldirecto.com.ar/incidents/view/756624-0" TargetMode="External"/><Relationship Id="rId3547" Type="http://schemas.openxmlformats.org/officeDocument/2006/relationships/hyperlink" Target="https://webagentes.canaldirecto.com.ar/incidents/view/756479-2" TargetMode="External"/><Relationship Id="rId3754" Type="http://schemas.openxmlformats.org/officeDocument/2006/relationships/hyperlink" Target="https://webagentes.canaldirecto.com.ar/incidents/view/776007-7" TargetMode="External"/><Relationship Id="rId3961" Type="http://schemas.openxmlformats.org/officeDocument/2006/relationships/hyperlink" Target="https://webagentes.canaldirecto.com.ar/incidents/view/777972-9" TargetMode="External"/><Relationship Id="rId4805" Type="http://schemas.openxmlformats.org/officeDocument/2006/relationships/hyperlink" Target="https://webagentes.canaldirecto.com.ar/liquidations/removeIncident/801271-9" TargetMode="External"/><Relationship Id="rId468" Type="http://schemas.openxmlformats.org/officeDocument/2006/relationships/hyperlink" Target="https://webagentes.canaldirecto.com.ar/incidents/view/688492-7" TargetMode="External"/><Relationship Id="rId675" Type="http://schemas.openxmlformats.org/officeDocument/2006/relationships/hyperlink" Target="https://webagentes.canaldirecto.com.ar/liquidations/removeIncident/696860-9" TargetMode="External"/><Relationship Id="rId882" Type="http://schemas.openxmlformats.org/officeDocument/2006/relationships/hyperlink" Target="https://webagentes.canaldirecto.com.ar/incidents/view/698698-8" TargetMode="External"/><Relationship Id="rId1098" Type="http://schemas.openxmlformats.org/officeDocument/2006/relationships/hyperlink" Target="https://webagentes.canaldirecto.com.ar/incidents/view/708733-6" TargetMode="External"/><Relationship Id="rId2149" Type="http://schemas.openxmlformats.org/officeDocument/2006/relationships/hyperlink" Target="https://webagentes.canaldirecto.com.ar/incidents/view/739596-1" TargetMode="External"/><Relationship Id="rId2356" Type="http://schemas.openxmlformats.org/officeDocument/2006/relationships/hyperlink" Target="https://webagentes.canaldirecto.com.ar/incidents/view/747639-0" TargetMode="External"/><Relationship Id="rId2563" Type="http://schemas.openxmlformats.org/officeDocument/2006/relationships/hyperlink" Target="https://webagentes.canaldirecto.com.ar/incidents/view/754408-0" TargetMode="External"/><Relationship Id="rId2770" Type="http://schemas.openxmlformats.org/officeDocument/2006/relationships/hyperlink" Target="https://webagentes.canaldirecto.com.ar/incidents/view/759760-2" TargetMode="External"/><Relationship Id="rId3407" Type="http://schemas.openxmlformats.org/officeDocument/2006/relationships/hyperlink" Target="https://webagentes.canaldirecto.com.ar/incidents/view/756157-3" TargetMode="External"/><Relationship Id="rId3614" Type="http://schemas.openxmlformats.org/officeDocument/2006/relationships/hyperlink" Target="https://webagentes.canaldirecto.com.ar/incidents/view/773231-1" TargetMode="External"/><Relationship Id="rId3821" Type="http://schemas.openxmlformats.org/officeDocument/2006/relationships/hyperlink" Target="https://webagentes.canaldirecto.com.ar/incidents/view/773229-6" TargetMode="External"/><Relationship Id="rId328" Type="http://schemas.openxmlformats.org/officeDocument/2006/relationships/hyperlink" Target="https://webagentes.canaldirecto.com.ar/incidents/view/673777-1" TargetMode="External"/><Relationship Id="rId535" Type="http://schemas.openxmlformats.org/officeDocument/2006/relationships/hyperlink" Target="https://webagentes.canaldirecto.com.ar/incidents/view/690604-3" TargetMode="External"/><Relationship Id="rId742" Type="http://schemas.openxmlformats.org/officeDocument/2006/relationships/hyperlink" Target="https://webagentes.canaldirecto.com.ar/incidents/view/696077-7" TargetMode="External"/><Relationship Id="rId1165" Type="http://schemas.openxmlformats.org/officeDocument/2006/relationships/hyperlink" Target="https://webagentes.canaldirecto.com.ar/incidents/view/707251-0" TargetMode="External"/><Relationship Id="rId1372" Type="http://schemas.openxmlformats.org/officeDocument/2006/relationships/hyperlink" Target="https://webagentes.canaldirecto.com.ar/incidents/view/714864-6" TargetMode="External"/><Relationship Id="rId2009" Type="http://schemas.openxmlformats.org/officeDocument/2006/relationships/hyperlink" Target="https://webagentes.canaldirecto.com.ar/incidents/view/732060-2" TargetMode="External"/><Relationship Id="rId2216" Type="http://schemas.openxmlformats.org/officeDocument/2006/relationships/hyperlink" Target="https://webagentes.canaldirecto.com.ar/incidents/view/742803-8" TargetMode="External"/><Relationship Id="rId2423" Type="http://schemas.openxmlformats.org/officeDocument/2006/relationships/hyperlink" Target="https://webagentes.canaldirecto.com.ar/incidents/view/749383-8" TargetMode="External"/><Relationship Id="rId2630" Type="http://schemas.openxmlformats.org/officeDocument/2006/relationships/hyperlink" Target="https://webagentes.canaldirecto.com.ar/incidents/view/756664-8" TargetMode="External"/><Relationship Id="rId602" Type="http://schemas.openxmlformats.org/officeDocument/2006/relationships/hyperlink" Target="https://webagentes.canaldirecto.com.ar/incidents/view/694854-4" TargetMode="External"/><Relationship Id="rId1025" Type="http://schemas.openxmlformats.org/officeDocument/2006/relationships/hyperlink" Target="https://webagentes.canaldirecto.com.ar/incidents/view/704387-3" TargetMode="External"/><Relationship Id="rId1232" Type="http://schemas.openxmlformats.org/officeDocument/2006/relationships/hyperlink" Target="https://webagentes.canaldirecto.com.ar/incidents/view/712290-3" TargetMode="External"/><Relationship Id="rId4388" Type="http://schemas.openxmlformats.org/officeDocument/2006/relationships/hyperlink" Target="https://webagentes.canaldirecto.com.ar/incidents/view/791625-0" TargetMode="External"/><Relationship Id="rId4595" Type="http://schemas.openxmlformats.org/officeDocument/2006/relationships/hyperlink" Target="https://webagentes.canaldirecto.com.ar/incidents/view/797583-7" TargetMode="External"/><Relationship Id="rId3197" Type="http://schemas.openxmlformats.org/officeDocument/2006/relationships/hyperlink" Target="https://webagentes.canaldirecto.com.ar/liquidations/removeIncident/765426-2" TargetMode="External"/><Relationship Id="rId4248" Type="http://schemas.openxmlformats.org/officeDocument/2006/relationships/hyperlink" Target="https://webagentes.canaldirecto.com.ar/incidents/view/777952-5" TargetMode="External"/><Relationship Id="rId3057" Type="http://schemas.openxmlformats.org/officeDocument/2006/relationships/hyperlink" Target="https://webagentes.canaldirecto.com.ar/liquidations/removeIncident/762209-6" TargetMode="External"/><Relationship Id="rId4108" Type="http://schemas.openxmlformats.org/officeDocument/2006/relationships/hyperlink" Target="https://webagentes.canaldirecto.com.ar/incidents/view/783123-2" TargetMode="External"/><Relationship Id="rId4455" Type="http://schemas.openxmlformats.org/officeDocument/2006/relationships/hyperlink" Target="https://webagentes.canaldirecto.com.ar/incidents/view/789858-3" TargetMode="External"/><Relationship Id="rId4662" Type="http://schemas.openxmlformats.org/officeDocument/2006/relationships/hyperlink" Target="https://webagentes.canaldirecto.com.ar/incidents/view/794650-7" TargetMode="External"/><Relationship Id="rId185" Type="http://schemas.openxmlformats.org/officeDocument/2006/relationships/hyperlink" Target="https://webagentes.canaldirecto.com.ar/incidents/view/662643-9" TargetMode="External"/><Relationship Id="rId1909" Type="http://schemas.openxmlformats.org/officeDocument/2006/relationships/hyperlink" Target="https://webagentes.canaldirecto.com.ar/incidents/view/731555-8" TargetMode="External"/><Relationship Id="rId3264" Type="http://schemas.openxmlformats.org/officeDocument/2006/relationships/hyperlink" Target="https://webagentes.canaldirecto.com.ar/incidents/view/764642-1" TargetMode="External"/><Relationship Id="rId3471" Type="http://schemas.openxmlformats.org/officeDocument/2006/relationships/hyperlink" Target="https://webagentes.canaldirecto.com.ar/incidents/view/769300-3" TargetMode="External"/><Relationship Id="rId4315" Type="http://schemas.openxmlformats.org/officeDocument/2006/relationships/hyperlink" Target="https://webagentes.canaldirecto.com.ar/liquidations/removeIncident/788329-9" TargetMode="External"/><Relationship Id="rId4522" Type="http://schemas.openxmlformats.org/officeDocument/2006/relationships/hyperlink" Target="https://webagentes.canaldirecto.com.ar/incidents/view/794059-4" TargetMode="External"/><Relationship Id="rId392" Type="http://schemas.openxmlformats.org/officeDocument/2006/relationships/hyperlink" Target="https://webagentes.canaldirecto.com.ar/incidents/view/682043-3" TargetMode="External"/><Relationship Id="rId2073" Type="http://schemas.openxmlformats.org/officeDocument/2006/relationships/hyperlink" Target="https://webagentes.canaldirecto.com.ar/incidents/view/736752-4" TargetMode="External"/><Relationship Id="rId2280" Type="http://schemas.openxmlformats.org/officeDocument/2006/relationships/hyperlink" Target="https://webagentes.canaldirecto.com.ar/incidents/view/745648-4" TargetMode="External"/><Relationship Id="rId3124" Type="http://schemas.openxmlformats.org/officeDocument/2006/relationships/hyperlink" Target="https://webagentes.canaldirecto.com.ar/incidents/view/766676-2" TargetMode="External"/><Relationship Id="rId3331" Type="http://schemas.openxmlformats.org/officeDocument/2006/relationships/hyperlink" Target="https://webagentes.canaldirecto.com.ar/liquidations/removeIncident/763350-6" TargetMode="External"/><Relationship Id="rId252" Type="http://schemas.openxmlformats.org/officeDocument/2006/relationships/hyperlink" Target="https://webagentes.canaldirecto.com.ar/incidents/view/661155-2" TargetMode="External"/><Relationship Id="rId2140" Type="http://schemas.openxmlformats.org/officeDocument/2006/relationships/hyperlink" Target="https://webagentes.canaldirecto.com.ar/incidents/view/739736-7" TargetMode="External"/><Relationship Id="rId5089" Type="http://schemas.openxmlformats.org/officeDocument/2006/relationships/hyperlink" Target="https://webagentes.canaldirecto.com.ar/incidents/view/808361-0" TargetMode="External"/><Relationship Id="rId112" Type="http://schemas.openxmlformats.org/officeDocument/2006/relationships/hyperlink" Target="http://webagentes.canaldirecto.com.ar/incidents/view/657098-1" TargetMode="External"/><Relationship Id="rId1699" Type="http://schemas.openxmlformats.org/officeDocument/2006/relationships/hyperlink" Target="https://webagentes.canaldirecto.com.ar/incidents/view/723543-8" TargetMode="External"/><Relationship Id="rId2000" Type="http://schemas.openxmlformats.org/officeDocument/2006/relationships/hyperlink" Target="https://webagentes.canaldirecto.com.ar/incidents/view/733460-5" TargetMode="External"/><Relationship Id="rId2957" Type="http://schemas.openxmlformats.org/officeDocument/2006/relationships/hyperlink" Target="https://webagentes.canaldirecto.com.ar/liquidations/removeIncident/762809-0" TargetMode="External"/><Relationship Id="rId4172" Type="http://schemas.openxmlformats.org/officeDocument/2006/relationships/hyperlink" Target="https://webagentes.canaldirecto.com.ar/incidents/view/786146-4" TargetMode="External"/><Relationship Id="rId5016" Type="http://schemas.openxmlformats.org/officeDocument/2006/relationships/hyperlink" Target="https://webagentes.canaldirecto.com.ar/incidents/view/802633-2" TargetMode="External"/><Relationship Id="rId929" Type="http://schemas.openxmlformats.org/officeDocument/2006/relationships/hyperlink" Target="https://webagentes.canaldirecto.com.ar/incidents/view/702338-3" TargetMode="External"/><Relationship Id="rId1559" Type="http://schemas.openxmlformats.org/officeDocument/2006/relationships/hyperlink" Target="https://webagentes.canaldirecto.com.ar/incidents/view/722744-8" TargetMode="External"/><Relationship Id="rId1766" Type="http://schemas.openxmlformats.org/officeDocument/2006/relationships/hyperlink" Target="https://webagentes.canaldirecto.com.ar/incidents/view/724910-3" TargetMode="External"/><Relationship Id="rId1973" Type="http://schemas.openxmlformats.org/officeDocument/2006/relationships/hyperlink" Target="https://webagentes.canaldirecto.com.ar/incidents/view/734604-4" TargetMode="External"/><Relationship Id="rId2817" Type="http://schemas.openxmlformats.org/officeDocument/2006/relationships/hyperlink" Target="https://webagentes.canaldirecto.com.ar/liquidations/removeIncident/759452-6" TargetMode="External"/><Relationship Id="rId4032" Type="http://schemas.openxmlformats.org/officeDocument/2006/relationships/hyperlink" Target="https://webagentes.canaldirecto.com.ar/incidents/view/780173-6" TargetMode="External"/><Relationship Id="rId58" Type="http://schemas.openxmlformats.org/officeDocument/2006/relationships/hyperlink" Target="http://webagentes.canaldirecto.com.ar/liquidations/removeIncident/650552-5" TargetMode="External"/><Relationship Id="rId1419" Type="http://schemas.openxmlformats.org/officeDocument/2006/relationships/hyperlink" Target="https://webagentes.canaldirecto.com.ar/incidents/view/714500-1" TargetMode="External"/><Relationship Id="rId1626" Type="http://schemas.openxmlformats.org/officeDocument/2006/relationships/hyperlink" Target="https://webagentes.canaldirecto.com.ar/incidents/view/724193-4" TargetMode="External"/><Relationship Id="rId1833" Type="http://schemas.openxmlformats.org/officeDocument/2006/relationships/hyperlink" Target="https://webagentes.canaldirecto.com.ar/incidents/view/728620-1" TargetMode="External"/><Relationship Id="rId4989" Type="http://schemas.openxmlformats.org/officeDocument/2006/relationships/hyperlink" Target="https://webagentes.canaldirecto.com.ar/incidents/view/803979-8" TargetMode="External"/><Relationship Id="rId1900" Type="http://schemas.openxmlformats.org/officeDocument/2006/relationships/hyperlink" Target="https://webagentes.canaldirecto.com.ar/incidents/view/732014-3" TargetMode="External"/><Relationship Id="rId3798" Type="http://schemas.openxmlformats.org/officeDocument/2006/relationships/hyperlink" Target="https://webagentes.canaldirecto.com.ar/incidents/view/774143-4" TargetMode="External"/><Relationship Id="rId4849" Type="http://schemas.openxmlformats.org/officeDocument/2006/relationships/hyperlink" Target="https://webagentes.canaldirecto.com.ar/liquidations/removeIncident/800785-0" TargetMode="External"/><Relationship Id="rId3658" Type="http://schemas.openxmlformats.org/officeDocument/2006/relationships/hyperlink" Target="https://webagentes.canaldirecto.com.ar/incidents/view/772979-7" TargetMode="External"/><Relationship Id="rId3865" Type="http://schemas.openxmlformats.org/officeDocument/2006/relationships/hyperlink" Target="https://webagentes.canaldirecto.com.ar/liquidations/removeIncident/779610-6" TargetMode="External"/><Relationship Id="rId4709" Type="http://schemas.openxmlformats.org/officeDocument/2006/relationships/hyperlink" Target="https://webagentes.canaldirecto.com.ar/incidents/view/802939-3" TargetMode="External"/><Relationship Id="rId4916" Type="http://schemas.openxmlformats.org/officeDocument/2006/relationships/hyperlink" Target="https://webagentes.canaldirecto.com.ar/incidents/view/799937-8" TargetMode="External"/><Relationship Id="rId579" Type="http://schemas.openxmlformats.org/officeDocument/2006/relationships/hyperlink" Target="https://webagentes.canaldirecto.com.ar/incidents/view/690536-3" TargetMode="External"/><Relationship Id="rId786" Type="http://schemas.openxmlformats.org/officeDocument/2006/relationships/hyperlink" Target="https://webagentes.canaldirecto.com.ar/incidents/view/695304-1" TargetMode="External"/><Relationship Id="rId993" Type="http://schemas.openxmlformats.org/officeDocument/2006/relationships/hyperlink" Target="https://webagentes.canaldirecto.com.ar/incidents/view/705748-7" TargetMode="External"/><Relationship Id="rId2467" Type="http://schemas.openxmlformats.org/officeDocument/2006/relationships/hyperlink" Target="https://webagentes.canaldirecto.com.ar/incidents/view/752536-8" TargetMode="External"/><Relationship Id="rId2674" Type="http://schemas.openxmlformats.org/officeDocument/2006/relationships/hyperlink" Target="https://webagentes.canaldirecto.com.ar/incidents/view/756434-9" TargetMode="External"/><Relationship Id="rId3518" Type="http://schemas.openxmlformats.org/officeDocument/2006/relationships/hyperlink" Target="https://webagentes.canaldirecto.com.ar/incidents/view/766737-2" TargetMode="External"/><Relationship Id="rId5080" Type="http://schemas.openxmlformats.org/officeDocument/2006/relationships/hyperlink" Target="https://webagentes.canaldirecto.com.ar/incidents/view/808474-3" TargetMode="External"/><Relationship Id="rId439" Type="http://schemas.openxmlformats.org/officeDocument/2006/relationships/hyperlink" Target="https://webagentes.canaldirecto.com.ar/incidents/view/684431-8" TargetMode="External"/><Relationship Id="rId646" Type="http://schemas.openxmlformats.org/officeDocument/2006/relationships/hyperlink" Target="https://webagentes.canaldirecto.com.ar/incidents/view/692871-7" TargetMode="External"/><Relationship Id="rId1069" Type="http://schemas.openxmlformats.org/officeDocument/2006/relationships/hyperlink" Target="https://webagentes.canaldirecto.com.ar/incidents/view/703369-0" TargetMode="External"/><Relationship Id="rId1276" Type="http://schemas.openxmlformats.org/officeDocument/2006/relationships/hyperlink" Target="https://webagentes.canaldirecto.com.ar/incidents/view/711898-2" TargetMode="External"/><Relationship Id="rId1483" Type="http://schemas.openxmlformats.org/officeDocument/2006/relationships/hyperlink" Target="https://webagentes.canaldirecto.com.ar/incidents/view/717998-3" TargetMode="External"/><Relationship Id="rId2327" Type="http://schemas.openxmlformats.org/officeDocument/2006/relationships/hyperlink" Target="https://webagentes.canaldirecto.com.ar/incidents/view/743363-2" TargetMode="External"/><Relationship Id="rId2881" Type="http://schemas.openxmlformats.org/officeDocument/2006/relationships/hyperlink" Target="https://webagentes.canaldirecto.com.ar/liquidations/removeIncident/764149-9" TargetMode="External"/><Relationship Id="rId3725" Type="http://schemas.openxmlformats.org/officeDocument/2006/relationships/hyperlink" Target="https://webagentes.canaldirecto.com.ar/incidents/view/776738-0" TargetMode="External"/><Relationship Id="rId3932" Type="http://schemas.openxmlformats.org/officeDocument/2006/relationships/hyperlink" Target="https://webagentes.canaldirecto.com.ar/liquidations/removeIncident/778920-3" TargetMode="External"/><Relationship Id="rId506" Type="http://schemas.openxmlformats.org/officeDocument/2006/relationships/hyperlink" Target="https://webagentes.canaldirecto.com.ar/incidents/view/687592-9" TargetMode="External"/><Relationship Id="rId853" Type="http://schemas.openxmlformats.org/officeDocument/2006/relationships/hyperlink" Target="https://webagentes.canaldirecto.com.ar/incidents/view/698735-8" TargetMode="External"/><Relationship Id="rId1136" Type="http://schemas.openxmlformats.org/officeDocument/2006/relationships/hyperlink" Target="https://webagentes.canaldirecto.com.ar/incidents/view/707283-9" TargetMode="External"/><Relationship Id="rId1690" Type="http://schemas.openxmlformats.org/officeDocument/2006/relationships/hyperlink" Target="https://webagentes.canaldirecto.com.ar/incidents/view/723554-4" TargetMode="External"/><Relationship Id="rId2534" Type="http://schemas.openxmlformats.org/officeDocument/2006/relationships/hyperlink" Target="https://webagentes.canaldirecto.com.ar/incidents/view/755886-1" TargetMode="External"/><Relationship Id="rId2741" Type="http://schemas.openxmlformats.org/officeDocument/2006/relationships/hyperlink" Target="https://webagentes.canaldirecto.com.ar/liquidations/removeIncident/759927-5" TargetMode="External"/><Relationship Id="rId713" Type="http://schemas.openxmlformats.org/officeDocument/2006/relationships/hyperlink" Target="https://webagentes.canaldirecto.com.ar/liquidations/removeIncident/696098-0" TargetMode="External"/><Relationship Id="rId920" Type="http://schemas.openxmlformats.org/officeDocument/2006/relationships/hyperlink" Target="https://webagentes.canaldirecto.com.ar/incidents/view/702762-6" TargetMode="External"/><Relationship Id="rId1343" Type="http://schemas.openxmlformats.org/officeDocument/2006/relationships/hyperlink" Target="https://webagentes.canaldirecto.com.ar/incidents/view/714906-1" TargetMode="External"/><Relationship Id="rId1550" Type="http://schemas.openxmlformats.org/officeDocument/2006/relationships/hyperlink" Target="https://webagentes.canaldirecto.com.ar/incidents/view/717796-7" TargetMode="External"/><Relationship Id="rId2601" Type="http://schemas.openxmlformats.org/officeDocument/2006/relationships/hyperlink" Target="https://webagentes.canaldirecto.com.ar/liquidations/removeIncident/757725-5" TargetMode="External"/><Relationship Id="rId4499" Type="http://schemas.openxmlformats.org/officeDocument/2006/relationships/hyperlink" Target="https://webagentes.canaldirecto.com.ar/incidents/view/794163-6" TargetMode="External"/><Relationship Id="rId1203" Type="http://schemas.openxmlformats.org/officeDocument/2006/relationships/hyperlink" Target="https://webagentes.canaldirecto.com.ar/incidents/view/714317-3" TargetMode="External"/><Relationship Id="rId1410" Type="http://schemas.openxmlformats.org/officeDocument/2006/relationships/hyperlink" Target="https://webagentes.canaldirecto.com.ar/incidents/view/714818-7" TargetMode="External"/><Relationship Id="rId4359" Type="http://schemas.openxmlformats.org/officeDocument/2006/relationships/hyperlink" Target="https://webagentes.canaldirecto.com.ar/liquidations/removeIncident/787078-1" TargetMode="External"/><Relationship Id="rId4566" Type="http://schemas.openxmlformats.org/officeDocument/2006/relationships/hyperlink" Target="https://webagentes.canaldirecto.com.ar/incidents/view/791912-3" TargetMode="External"/><Relationship Id="rId4773" Type="http://schemas.openxmlformats.org/officeDocument/2006/relationships/hyperlink" Target="https://webagentes.canaldirecto.com.ar/liquidations/removeIncident/801648-7" TargetMode="External"/><Relationship Id="rId4980" Type="http://schemas.openxmlformats.org/officeDocument/2006/relationships/hyperlink" Target="https://webagentes.canaldirecto.com.ar/incidents/view/804574-4" TargetMode="External"/><Relationship Id="rId3168" Type="http://schemas.openxmlformats.org/officeDocument/2006/relationships/hyperlink" Target="https://webagentes.canaldirecto.com.ar/incidents/view/765714-4" TargetMode="External"/><Relationship Id="rId3375" Type="http://schemas.openxmlformats.org/officeDocument/2006/relationships/hyperlink" Target="https://webagentes.canaldirecto.com.ar/incidents/view/766703-5" TargetMode="External"/><Relationship Id="rId3582" Type="http://schemas.openxmlformats.org/officeDocument/2006/relationships/hyperlink" Target="https://webagentes.canaldirecto.com.ar/incidents/view/773874-0" TargetMode="External"/><Relationship Id="rId4219" Type="http://schemas.openxmlformats.org/officeDocument/2006/relationships/hyperlink" Target="https://webagentes.canaldirecto.com.ar/incidents/view/785043-1" TargetMode="External"/><Relationship Id="rId4426" Type="http://schemas.openxmlformats.org/officeDocument/2006/relationships/hyperlink" Target="https://webagentes.canaldirecto.com.ar/incidents/view/790903-8" TargetMode="External"/><Relationship Id="rId4633" Type="http://schemas.openxmlformats.org/officeDocument/2006/relationships/hyperlink" Target="https://webagentes.canaldirecto.com.ar/incidents/view/795546-2" TargetMode="External"/><Relationship Id="rId4840" Type="http://schemas.openxmlformats.org/officeDocument/2006/relationships/hyperlink" Target="https://webagentes.canaldirecto.com.ar/incidents/view/801068-7" TargetMode="External"/><Relationship Id="rId296" Type="http://schemas.openxmlformats.org/officeDocument/2006/relationships/hyperlink" Target="https://webagentes.canaldirecto.com.ar/incidents/view/670564-8" TargetMode="External"/><Relationship Id="rId2184" Type="http://schemas.openxmlformats.org/officeDocument/2006/relationships/hyperlink" Target="https://webagentes.canaldirecto.com.ar/incidents/view/744198-7" TargetMode="External"/><Relationship Id="rId2391" Type="http://schemas.openxmlformats.org/officeDocument/2006/relationships/hyperlink" Target="https://webagentes.canaldirecto.com.ar/incidents/view/750645-1" TargetMode="External"/><Relationship Id="rId3028" Type="http://schemas.openxmlformats.org/officeDocument/2006/relationships/hyperlink" Target="https://webagentes.canaldirecto.com.ar/incidents/view/762500-2" TargetMode="External"/><Relationship Id="rId3235" Type="http://schemas.openxmlformats.org/officeDocument/2006/relationships/hyperlink" Target="https://webagentes.canaldirecto.com.ar/liquidations/removeIncident/765024-8" TargetMode="External"/><Relationship Id="rId3442" Type="http://schemas.openxmlformats.org/officeDocument/2006/relationships/hyperlink" Target="https://webagentes.canaldirecto.com.ar/incidents/view/769880-4" TargetMode="External"/><Relationship Id="rId156" Type="http://schemas.openxmlformats.org/officeDocument/2006/relationships/hyperlink" Target="http://webagentes.canaldirecto.com.ar/incidents/view/658597-4" TargetMode="External"/><Relationship Id="rId363" Type="http://schemas.openxmlformats.org/officeDocument/2006/relationships/hyperlink" Target="https://webagentes.canaldirecto.com.ar/incidents/view/678017-1" TargetMode="External"/><Relationship Id="rId570" Type="http://schemas.openxmlformats.org/officeDocument/2006/relationships/hyperlink" Target="https://webagentes.canaldirecto.com.ar/incidents/view/690547-9" TargetMode="External"/><Relationship Id="rId2044" Type="http://schemas.openxmlformats.org/officeDocument/2006/relationships/hyperlink" Target="https://webagentes.canaldirecto.com.ar/incidents/view/738024-2" TargetMode="External"/><Relationship Id="rId2251" Type="http://schemas.openxmlformats.org/officeDocument/2006/relationships/hyperlink" Target="https://webagentes.canaldirecto.com.ar/incidents/view/741460-0" TargetMode="External"/><Relationship Id="rId3302" Type="http://schemas.openxmlformats.org/officeDocument/2006/relationships/hyperlink" Target="https://webagentes.canaldirecto.com.ar/incidents/view/764303-5" TargetMode="External"/><Relationship Id="rId4700" Type="http://schemas.openxmlformats.org/officeDocument/2006/relationships/hyperlink" Target="https://webagentes.canaldirecto.com.ar/liquidations/removeIncident/803019-5" TargetMode="External"/><Relationship Id="rId223" Type="http://schemas.openxmlformats.org/officeDocument/2006/relationships/hyperlink" Target="https://webagentes.canaldirecto.com.ar/incidents/view/664503-6" TargetMode="External"/><Relationship Id="rId430" Type="http://schemas.openxmlformats.org/officeDocument/2006/relationships/hyperlink" Target="https://webagentes.canaldirecto.com.ar/incidents/view/684618-5" TargetMode="External"/><Relationship Id="rId1060" Type="http://schemas.openxmlformats.org/officeDocument/2006/relationships/hyperlink" Target="https://webagentes.canaldirecto.com.ar/incidents/view/704118-5" TargetMode="External"/><Relationship Id="rId2111" Type="http://schemas.openxmlformats.org/officeDocument/2006/relationships/hyperlink" Target="https://webagentes.canaldirecto.com.ar/incidents/view/741071-0" TargetMode="External"/><Relationship Id="rId4076" Type="http://schemas.openxmlformats.org/officeDocument/2006/relationships/hyperlink" Target="https://webagentes.canaldirecto.com.ar/incidents/view/784755-2" TargetMode="External"/><Relationship Id="rId1877" Type="http://schemas.openxmlformats.org/officeDocument/2006/relationships/hyperlink" Target="https://webagentes.canaldirecto.com.ar/incidents/view/732291-0" TargetMode="External"/><Relationship Id="rId2928" Type="http://schemas.openxmlformats.org/officeDocument/2006/relationships/hyperlink" Target="https://webagentes.canaldirecto.com.ar/incidents/view/763042-0" TargetMode="External"/><Relationship Id="rId4283" Type="http://schemas.openxmlformats.org/officeDocument/2006/relationships/hyperlink" Target="https://webagentes.canaldirecto.com.ar/liquidations/removeIncident/788807-2" TargetMode="External"/><Relationship Id="rId4490" Type="http://schemas.openxmlformats.org/officeDocument/2006/relationships/hyperlink" Target="https://webagentes.canaldirecto.com.ar/incidents/view/777946-4" TargetMode="External"/><Relationship Id="rId5127" Type="http://schemas.openxmlformats.org/officeDocument/2006/relationships/hyperlink" Target="https://webagentes.canaldirecto.com.ar/incidents/view/807103-1" TargetMode="External"/><Relationship Id="rId1737" Type="http://schemas.openxmlformats.org/officeDocument/2006/relationships/hyperlink" Target="https://webagentes.canaldirecto.com.ar/incidents/view/726513-8" TargetMode="External"/><Relationship Id="rId1944" Type="http://schemas.openxmlformats.org/officeDocument/2006/relationships/hyperlink" Target="https://webagentes.canaldirecto.com.ar/incidents/view/728556-7" TargetMode="External"/><Relationship Id="rId3092" Type="http://schemas.openxmlformats.org/officeDocument/2006/relationships/hyperlink" Target="https://webagentes.canaldirecto.com.ar/incidents/view/761354-8" TargetMode="External"/><Relationship Id="rId4143" Type="http://schemas.openxmlformats.org/officeDocument/2006/relationships/hyperlink" Target="https://webagentes.canaldirecto.com.ar/incidents/view/786900-4" TargetMode="External"/><Relationship Id="rId4350" Type="http://schemas.openxmlformats.org/officeDocument/2006/relationships/hyperlink" Target="https://webagentes.canaldirecto.com.ar/incidents/view/787224-8" TargetMode="External"/><Relationship Id="rId29" Type="http://schemas.openxmlformats.org/officeDocument/2006/relationships/hyperlink" Target="http://webagentes.canaldirecto.com.ar/incidents/view/650568-6" TargetMode="External"/><Relationship Id="rId4003" Type="http://schemas.openxmlformats.org/officeDocument/2006/relationships/hyperlink" Target="https://webagentes.canaldirecto.com.ar/incidents/view/781298-1" TargetMode="External"/><Relationship Id="rId4210" Type="http://schemas.openxmlformats.org/officeDocument/2006/relationships/hyperlink" Target="https://webagentes.canaldirecto.com.ar/incidents/view/785336-8" TargetMode="External"/><Relationship Id="rId1804" Type="http://schemas.openxmlformats.org/officeDocument/2006/relationships/hyperlink" Target="https://webagentes.canaldirecto.com.ar/incidents/view/729730-4" TargetMode="External"/><Relationship Id="rId3769" Type="http://schemas.openxmlformats.org/officeDocument/2006/relationships/hyperlink" Target="https://webagentes.canaldirecto.com.ar/incidents/view/775692-2" TargetMode="External"/><Relationship Id="rId3976" Type="http://schemas.openxmlformats.org/officeDocument/2006/relationships/hyperlink" Target="https://webagentes.canaldirecto.com.ar/liquidations/removeIncident/776416-1" TargetMode="External"/><Relationship Id="rId897" Type="http://schemas.openxmlformats.org/officeDocument/2006/relationships/hyperlink" Target="https://webagentes.canaldirecto.com.ar/incidents/view/697975-7" TargetMode="External"/><Relationship Id="rId2578" Type="http://schemas.openxmlformats.org/officeDocument/2006/relationships/hyperlink" Target="https://webagentes.canaldirecto.com.ar/incidents/view/745085-1" TargetMode="External"/><Relationship Id="rId2785" Type="http://schemas.openxmlformats.org/officeDocument/2006/relationships/hyperlink" Target="https://webagentes.canaldirecto.com.ar/liquidations/removeIncident/759752-3" TargetMode="External"/><Relationship Id="rId2992" Type="http://schemas.openxmlformats.org/officeDocument/2006/relationships/hyperlink" Target="https://webagentes.canaldirecto.com.ar/incidents/view/762788-8" TargetMode="External"/><Relationship Id="rId3629" Type="http://schemas.openxmlformats.org/officeDocument/2006/relationships/hyperlink" Target="https://webagentes.canaldirecto.com.ar/liquidations/removeIncident/773152-5" TargetMode="External"/><Relationship Id="rId3836" Type="http://schemas.openxmlformats.org/officeDocument/2006/relationships/hyperlink" Target="https://webagentes.canaldirecto.com.ar/incidents/view/780000-1" TargetMode="External"/><Relationship Id="rId5051" Type="http://schemas.openxmlformats.org/officeDocument/2006/relationships/hyperlink" Target="https://webagentes.canaldirecto.com.ar/incidents/view/809261-8" TargetMode="External"/><Relationship Id="rId757" Type="http://schemas.openxmlformats.org/officeDocument/2006/relationships/hyperlink" Target="https://webagentes.canaldirecto.com.ar/liquidations/removeIncident/695958-6" TargetMode="External"/><Relationship Id="rId964" Type="http://schemas.openxmlformats.org/officeDocument/2006/relationships/hyperlink" Target="https://webagentes.canaldirecto.com.ar/incidents/view/701438-5" TargetMode="External"/><Relationship Id="rId1387" Type="http://schemas.openxmlformats.org/officeDocument/2006/relationships/hyperlink" Target="https://webagentes.canaldirecto.com.ar/incidents/view/714847-9" TargetMode="External"/><Relationship Id="rId1594" Type="http://schemas.openxmlformats.org/officeDocument/2006/relationships/hyperlink" Target="https://webagentes.canaldirecto.com.ar/incidents/view/720888-7" TargetMode="External"/><Relationship Id="rId2438" Type="http://schemas.openxmlformats.org/officeDocument/2006/relationships/hyperlink" Target="https://webagentes.canaldirecto.com.ar/incidents/view/747646-0" TargetMode="External"/><Relationship Id="rId2645" Type="http://schemas.openxmlformats.org/officeDocument/2006/relationships/hyperlink" Target="https://webagentes.canaldirecto.com.ar/liquidations/removeIncident/756488-0" TargetMode="External"/><Relationship Id="rId2852" Type="http://schemas.openxmlformats.org/officeDocument/2006/relationships/hyperlink" Target="https://webagentes.canaldirecto.com.ar/incidents/view/759187-5" TargetMode="External"/><Relationship Id="rId3903" Type="http://schemas.openxmlformats.org/officeDocument/2006/relationships/hyperlink" Target="https://webagentes.canaldirecto.com.ar/liquidations/removeIncident/779094-4" TargetMode="External"/><Relationship Id="rId93" Type="http://schemas.openxmlformats.org/officeDocument/2006/relationships/hyperlink" Target="http://webagentes.canaldirecto.com.ar/incidents/view/652496-4" TargetMode="External"/><Relationship Id="rId617" Type="http://schemas.openxmlformats.org/officeDocument/2006/relationships/hyperlink" Target="https://webagentes.canaldirecto.com.ar/incidents/view/693583-2" TargetMode="External"/><Relationship Id="rId824" Type="http://schemas.openxmlformats.org/officeDocument/2006/relationships/hyperlink" Target="https://webagentes.canaldirecto.com.ar/incidents/view/698940-8" TargetMode="External"/><Relationship Id="rId1247" Type="http://schemas.openxmlformats.org/officeDocument/2006/relationships/hyperlink" Target="https://webagentes.canaldirecto.com.ar/incidents/view/711940-4" TargetMode="External"/><Relationship Id="rId1454" Type="http://schemas.openxmlformats.org/officeDocument/2006/relationships/hyperlink" Target="https://webagentes.canaldirecto.com.ar/incidents/view/719046-3" TargetMode="External"/><Relationship Id="rId1661" Type="http://schemas.openxmlformats.org/officeDocument/2006/relationships/hyperlink" Target="https://webagentes.canaldirecto.com.ar/incidents/view/723607-5" TargetMode="External"/><Relationship Id="rId2505" Type="http://schemas.openxmlformats.org/officeDocument/2006/relationships/hyperlink" Target="https://webagentes.canaldirecto.com.ar/incidents/view/756511-7" TargetMode="External"/><Relationship Id="rId2712" Type="http://schemas.openxmlformats.org/officeDocument/2006/relationships/hyperlink" Target="https://webagentes.canaldirecto.com.ar/incidents/view/760760-8" TargetMode="External"/><Relationship Id="rId1107" Type="http://schemas.openxmlformats.org/officeDocument/2006/relationships/hyperlink" Target="https://webagentes.canaldirecto.com.ar/incidents/view/708271-1" TargetMode="External"/><Relationship Id="rId1314" Type="http://schemas.openxmlformats.org/officeDocument/2006/relationships/hyperlink" Target="https://webagentes.canaldirecto.com.ar/incidents/view/716353-9" TargetMode="External"/><Relationship Id="rId1521" Type="http://schemas.openxmlformats.org/officeDocument/2006/relationships/hyperlink" Target="https://webagentes.canaldirecto.com.ar/incidents/view/717901-7" TargetMode="External"/><Relationship Id="rId4677" Type="http://schemas.openxmlformats.org/officeDocument/2006/relationships/hyperlink" Target="https://webagentes.canaldirecto.com.ar/incidents/view/793614-8" TargetMode="External"/><Relationship Id="rId4884" Type="http://schemas.openxmlformats.org/officeDocument/2006/relationships/hyperlink" Target="https://webagentes.canaldirecto.com.ar/incidents/view/800382-7" TargetMode="External"/><Relationship Id="rId3279" Type="http://schemas.openxmlformats.org/officeDocument/2006/relationships/hyperlink" Target="https://webagentes.canaldirecto.com.ar/liquidations/removeIncident/764440-5" TargetMode="External"/><Relationship Id="rId3486" Type="http://schemas.openxmlformats.org/officeDocument/2006/relationships/hyperlink" Target="https://webagentes.canaldirecto.com.ar/incidents/view/769282-8" TargetMode="External"/><Relationship Id="rId3693" Type="http://schemas.openxmlformats.org/officeDocument/2006/relationships/hyperlink" Target="https://webagentes.canaldirecto.com.ar/liquidations/removeIncident/772019-4" TargetMode="External"/><Relationship Id="rId4537" Type="http://schemas.openxmlformats.org/officeDocument/2006/relationships/hyperlink" Target="https://webagentes.canaldirecto.com.ar/incidents/view/793597-2" TargetMode="External"/><Relationship Id="rId20" Type="http://schemas.openxmlformats.org/officeDocument/2006/relationships/hyperlink" Target="http://webagentes.canaldirecto.com.ar/liquidations/removeIncident/650767-5" TargetMode="External"/><Relationship Id="rId2088" Type="http://schemas.openxmlformats.org/officeDocument/2006/relationships/hyperlink" Target="https://webagentes.canaldirecto.com.ar/incidents/view/734282-6" TargetMode="External"/><Relationship Id="rId2295" Type="http://schemas.openxmlformats.org/officeDocument/2006/relationships/hyperlink" Target="https://webagentes.canaldirecto.com.ar/incidents/view/745104-5" TargetMode="External"/><Relationship Id="rId3139" Type="http://schemas.openxmlformats.org/officeDocument/2006/relationships/hyperlink" Target="https://webagentes.canaldirecto.com.ar/liquidations/removeIncident/766325-1" TargetMode="External"/><Relationship Id="rId3346" Type="http://schemas.openxmlformats.org/officeDocument/2006/relationships/hyperlink" Target="https://webagentes.canaldirecto.com.ar/incidents/view/768842-7" TargetMode="External"/><Relationship Id="rId4744" Type="http://schemas.openxmlformats.org/officeDocument/2006/relationships/hyperlink" Target="https://webagentes.canaldirecto.com.ar/incidents/view/802066-6" TargetMode="External"/><Relationship Id="rId4951" Type="http://schemas.openxmlformats.org/officeDocument/2006/relationships/hyperlink" Target="https://webagentes.canaldirecto.com.ar/incidents/view/806288-4" TargetMode="External"/><Relationship Id="rId267" Type="http://schemas.openxmlformats.org/officeDocument/2006/relationships/hyperlink" Target="https://webagentes.canaldirecto.com.ar/incidents/view/667552-3" TargetMode="External"/><Relationship Id="rId474" Type="http://schemas.openxmlformats.org/officeDocument/2006/relationships/hyperlink" Target="https://webagentes.canaldirecto.com.ar/incidents/view/688486-6" TargetMode="External"/><Relationship Id="rId2155" Type="http://schemas.openxmlformats.org/officeDocument/2006/relationships/hyperlink" Target="https://webagentes.canaldirecto.com.ar/incidents/view/739010-6" TargetMode="External"/><Relationship Id="rId3553" Type="http://schemas.openxmlformats.org/officeDocument/2006/relationships/hyperlink" Target="https://webagentes.canaldirecto.com.ar/liquidations/removeIncident/774505-0" TargetMode="External"/><Relationship Id="rId3760" Type="http://schemas.openxmlformats.org/officeDocument/2006/relationships/hyperlink" Target="https://webagentes.canaldirecto.com.ar/incidents/view/775808-1" TargetMode="External"/><Relationship Id="rId4604" Type="http://schemas.openxmlformats.org/officeDocument/2006/relationships/hyperlink" Target="https://webagentes.canaldirecto.com.ar/incidents/view/797191-0" TargetMode="External"/><Relationship Id="rId4811" Type="http://schemas.openxmlformats.org/officeDocument/2006/relationships/hyperlink" Target="https://webagentes.canaldirecto.com.ar/liquidations/removeIncident/801267-6" TargetMode="External"/><Relationship Id="rId127" Type="http://schemas.openxmlformats.org/officeDocument/2006/relationships/hyperlink" Target="http://webagentes.canaldirecto.com.ar/incidents/view/655368-3" TargetMode="External"/><Relationship Id="rId681" Type="http://schemas.openxmlformats.org/officeDocument/2006/relationships/hyperlink" Target="https://webagentes.canaldirecto.com.ar/liquidations/removeIncident/696457-9" TargetMode="External"/><Relationship Id="rId2362" Type="http://schemas.openxmlformats.org/officeDocument/2006/relationships/hyperlink" Target="https://webagentes.canaldirecto.com.ar/incidents/view/747439-2" TargetMode="External"/><Relationship Id="rId3206" Type="http://schemas.openxmlformats.org/officeDocument/2006/relationships/hyperlink" Target="https://webagentes.canaldirecto.com.ar/incidents/view/765393-5" TargetMode="External"/><Relationship Id="rId3413" Type="http://schemas.openxmlformats.org/officeDocument/2006/relationships/hyperlink" Target="https://webagentes.canaldirecto.com.ar/incidents/view/771177-0" TargetMode="External"/><Relationship Id="rId3620" Type="http://schemas.openxmlformats.org/officeDocument/2006/relationships/hyperlink" Target="https://webagentes.canaldirecto.com.ar/incidents/view/773210-8" TargetMode="External"/><Relationship Id="rId334" Type="http://schemas.openxmlformats.org/officeDocument/2006/relationships/hyperlink" Target="https://webagentes.canaldirecto.com.ar/incidents/view/673771-7" TargetMode="External"/><Relationship Id="rId541" Type="http://schemas.openxmlformats.org/officeDocument/2006/relationships/hyperlink" Target="https://webagentes.canaldirecto.com.ar/incidents/view/690594-7" TargetMode="External"/><Relationship Id="rId1171" Type="http://schemas.openxmlformats.org/officeDocument/2006/relationships/hyperlink" Target="https://webagentes.canaldirecto.com.ar/incidents/view/707245-9" TargetMode="External"/><Relationship Id="rId2015" Type="http://schemas.openxmlformats.org/officeDocument/2006/relationships/hyperlink" Target="https://webagentes.canaldirecto.com.ar/incidents/view/732046-2" TargetMode="External"/><Relationship Id="rId2222" Type="http://schemas.openxmlformats.org/officeDocument/2006/relationships/hyperlink" Target="https://webagentes.canaldirecto.com.ar/incidents/view/742785-3" TargetMode="External"/><Relationship Id="rId401" Type="http://schemas.openxmlformats.org/officeDocument/2006/relationships/hyperlink" Target="https://webagentes.canaldirecto.com.ar/incidents/view/681335-4" TargetMode="External"/><Relationship Id="rId1031" Type="http://schemas.openxmlformats.org/officeDocument/2006/relationships/hyperlink" Target="https://webagentes.canaldirecto.com.ar/incidents/view/704381-9" TargetMode="External"/><Relationship Id="rId1988" Type="http://schemas.openxmlformats.org/officeDocument/2006/relationships/hyperlink" Target="https://webagentes.canaldirecto.com.ar/incidents/view/733512-7" TargetMode="External"/><Relationship Id="rId4187" Type="http://schemas.openxmlformats.org/officeDocument/2006/relationships/hyperlink" Target="https://webagentes.canaldirecto.com.ar/incidents/view/785803-5" TargetMode="External"/><Relationship Id="rId4394" Type="http://schemas.openxmlformats.org/officeDocument/2006/relationships/hyperlink" Target="https://webagentes.canaldirecto.com.ar/incidents/view/791618-0" TargetMode="External"/><Relationship Id="rId4047" Type="http://schemas.openxmlformats.org/officeDocument/2006/relationships/hyperlink" Target="https://webagentes.canaldirecto.com.ar/incidents/view/780014-4" TargetMode="External"/><Relationship Id="rId4254" Type="http://schemas.openxmlformats.org/officeDocument/2006/relationships/hyperlink" Target="https://webagentes.canaldirecto.com.ar/incidents/view/789315-3" TargetMode="External"/><Relationship Id="rId4461" Type="http://schemas.openxmlformats.org/officeDocument/2006/relationships/hyperlink" Target="https://webagentes.canaldirecto.com.ar/incidents/view/789557-7" TargetMode="External"/><Relationship Id="rId1848" Type="http://schemas.openxmlformats.org/officeDocument/2006/relationships/hyperlink" Target="https://webagentes.canaldirecto.com.ar/incidents/view/728519-6" TargetMode="External"/><Relationship Id="rId3063" Type="http://schemas.openxmlformats.org/officeDocument/2006/relationships/hyperlink" Target="https://webagentes.canaldirecto.com.ar/liquidations/removeIncident/762182-0" TargetMode="External"/><Relationship Id="rId3270" Type="http://schemas.openxmlformats.org/officeDocument/2006/relationships/hyperlink" Target="https://webagentes.canaldirecto.com.ar/incidents/view/764528-2" TargetMode="External"/><Relationship Id="rId4114" Type="http://schemas.openxmlformats.org/officeDocument/2006/relationships/hyperlink" Target="https://webagentes.canaldirecto.com.ar/incidents/view/782917-6" TargetMode="External"/><Relationship Id="rId4321" Type="http://schemas.openxmlformats.org/officeDocument/2006/relationships/hyperlink" Target="https://webagentes.canaldirecto.com.ar/liquidations/removeIncident/788138-9" TargetMode="External"/><Relationship Id="rId191" Type="http://schemas.openxmlformats.org/officeDocument/2006/relationships/hyperlink" Target="https://webagentes.canaldirecto.com.ar/incidents/view/661362-0" TargetMode="External"/><Relationship Id="rId1708" Type="http://schemas.openxmlformats.org/officeDocument/2006/relationships/hyperlink" Target="https://webagentes.canaldirecto.com.ar/incidents/view/720898-4" TargetMode="External"/><Relationship Id="rId1915" Type="http://schemas.openxmlformats.org/officeDocument/2006/relationships/hyperlink" Target="https://webagentes.canaldirecto.com.ar/incidents/view/731548-8" TargetMode="External"/><Relationship Id="rId3130" Type="http://schemas.openxmlformats.org/officeDocument/2006/relationships/hyperlink" Target="https://webagentes.canaldirecto.com.ar/incidents/view/766350-7" TargetMode="External"/><Relationship Id="rId5095" Type="http://schemas.openxmlformats.org/officeDocument/2006/relationships/hyperlink" Target="https://webagentes.canaldirecto.com.ar/incidents/view/808176-4" TargetMode="External"/><Relationship Id="rId2689" Type="http://schemas.openxmlformats.org/officeDocument/2006/relationships/hyperlink" Target="https://webagentes.canaldirecto.com.ar/liquidations/removeIncident/756171-3" TargetMode="External"/><Relationship Id="rId2896" Type="http://schemas.openxmlformats.org/officeDocument/2006/relationships/hyperlink" Target="https://webagentes.canaldirecto.com.ar/incidents/view/763645-1" TargetMode="External"/><Relationship Id="rId3947" Type="http://schemas.openxmlformats.org/officeDocument/2006/relationships/hyperlink" Target="https://webagentes.canaldirecto.com.ar/incidents/view/778507-6" TargetMode="External"/><Relationship Id="rId868" Type="http://schemas.openxmlformats.org/officeDocument/2006/relationships/hyperlink" Target="https://webagentes.canaldirecto.com.ar/incidents/view/698718-1" TargetMode="External"/><Relationship Id="rId1498" Type="http://schemas.openxmlformats.org/officeDocument/2006/relationships/hyperlink" Target="https://webagentes.canaldirecto.com.ar/incidents/view/717974-3" TargetMode="External"/><Relationship Id="rId2549" Type="http://schemas.openxmlformats.org/officeDocument/2006/relationships/hyperlink" Target="https://webagentes.canaldirecto.com.ar/incidents/view/755020-3" TargetMode="External"/><Relationship Id="rId2756" Type="http://schemas.openxmlformats.org/officeDocument/2006/relationships/hyperlink" Target="https://webagentes.canaldirecto.com.ar/incidents/view/759768-4" TargetMode="External"/><Relationship Id="rId2963" Type="http://schemas.openxmlformats.org/officeDocument/2006/relationships/hyperlink" Target="https://webagentes.canaldirecto.com.ar/liquidations/removeIncident/762806-3" TargetMode="External"/><Relationship Id="rId3807" Type="http://schemas.openxmlformats.org/officeDocument/2006/relationships/hyperlink" Target="https://webagentes.canaldirecto.com.ar/incidents/view/774134-6" TargetMode="External"/><Relationship Id="rId728" Type="http://schemas.openxmlformats.org/officeDocument/2006/relationships/hyperlink" Target="https://webagentes.canaldirecto.com.ar/incidents/view/696086-5" TargetMode="External"/><Relationship Id="rId935" Type="http://schemas.openxmlformats.org/officeDocument/2006/relationships/hyperlink" Target="https://webagentes.canaldirecto.com.ar/incidents/view/702148-2" TargetMode="External"/><Relationship Id="rId1358" Type="http://schemas.openxmlformats.org/officeDocument/2006/relationships/hyperlink" Target="https://webagentes.canaldirecto.com.ar/incidents/view/714883-1" TargetMode="External"/><Relationship Id="rId1565" Type="http://schemas.openxmlformats.org/officeDocument/2006/relationships/hyperlink" Target="https://webagentes.canaldirecto.com.ar/incidents/view/722031-1" TargetMode="External"/><Relationship Id="rId1772" Type="http://schemas.openxmlformats.org/officeDocument/2006/relationships/hyperlink" Target="https://webagentes.canaldirecto.com.ar/incidents/view/723629-7" TargetMode="External"/><Relationship Id="rId2409" Type="http://schemas.openxmlformats.org/officeDocument/2006/relationships/hyperlink" Target="https://webagentes.canaldirecto.com.ar/incidents/view/750105-8" TargetMode="External"/><Relationship Id="rId2616" Type="http://schemas.openxmlformats.org/officeDocument/2006/relationships/hyperlink" Target="https://webagentes.canaldirecto.com.ar/incidents/view/757080-9" TargetMode="External"/><Relationship Id="rId5022" Type="http://schemas.openxmlformats.org/officeDocument/2006/relationships/hyperlink" Target="https://webagentes.canaldirecto.com.ar/incidents/view/802223-9" TargetMode="External"/><Relationship Id="rId64" Type="http://schemas.openxmlformats.org/officeDocument/2006/relationships/hyperlink" Target="http://webagentes.canaldirecto.com.ar/liquidations/removeIncident/650549-1" TargetMode="External"/><Relationship Id="rId1218" Type="http://schemas.openxmlformats.org/officeDocument/2006/relationships/hyperlink" Target="https://webagentes.canaldirecto.com.ar/incidents/view/713055-9" TargetMode="External"/><Relationship Id="rId1425" Type="http://schemas.openxmlformats.org/officeDocument/2006/relationships/hyperlink" Target="https://webagentes.canaldirecto.com.ar/incidents/view/714116-6" TargetMode="External"/><Relationship Id="rId2823" Type="http://schemas.openxmlformats.org/officeDocument/2006/relationships/hyperlink" Target="https://webagentes.canaldirecto.com.ar/liquidations/removeIncident/759398-9" TargetMode="External"/><Relationship Id="rId1632" Type="http://schemas.openxmlformats.org/officeDocument/2006/relationships/hyperlink" Target="https://webagentes.canaldirecto.com.ar/incidents/view/723863-9" TargetMode="External"/><Relationship Id="rId4788" Type="http://schemas.openxmlformats.org/officeDocument/2006/relationships/hyperlink" Target="https://webagentes.canaldirecto.com.ar/incidents/view/801282-5" TargetMode="External"/><Relationship Id="rId4995" Type="http://schemas.openxmlformats.org/officeDocument/2006/relationships/hyperlink" Target="https://webagentes.canaldirecto.com.ar/incidents/view/803787-9" TargetMode="External"/><Relationship Id="rId2199" Type="http://schemas.openxmlformats.org/officeDocument/2006/relationships/hyperlink" Target="https://webagentes.canaldirecto.com.ar/incidents/view/743355-3" TargetMode="External"/><Relationship Id="rId3597" Type="http://schemas.openxmlformats.org/officeDocument/2006/relationships/hyperlink" Target="https://webagentes.canaldirecto.com.ar/liquidations/removeIncident/773679-7" TargetMode="External"/><Relationship Id="rId4648" Type="http://schemas.openxmlformats.org/officeDocument/2006/relationships/hyperlink" Target="https://webagentes.canaldirecto.com.ar/incidents/view/795086-5" TargetMode="External"/><Relationship Id="rId4855" Type="http://schemas.openxmlformats.org/officeDocument/2006/relationships/hyperlink" Target="https://webagentes.canaldirecto.com.ar/liquidations/removeIncident/800777-1" TargetMode="External"/><Relationship Id="rId3457" Type="http://schemas.openxmlformats.org/officeDocument/2006/relationships/hyperlink" Target="https://webagentes.canaldirecto.com.ar/incidents/view/769356-2" TargetMode="External"/><Relationship Id="rId3664" Type="http://schemas.openxmlformats.org/officeDocument/2006/relationships/hyperlink" Target="https://webagentes.canaldirecto.com.ar/incidents/view/772898-3" TargetMode="External"/><Relationship Id="rId3871" Type="http://schemas.openxmlformats.org/officeDocument/2006/relationships/hyperlink" Target="https://webagentes.canaldirecto.com.ar/liquidations/removeIncident/779460-3" TargetMode="External"/><Relationship Id="rId4508" Type="http://schemas.openxmlformats.org/officeDocument/2006/relationships/hyperlink" Target="https://webagentes.canaldirecto.com.ar/incidents/view/794154-8" TargetMode="External"/><Relationship Id="rId4715" Type="http://schemas.openxmlformats.org/officeDocument/2006/relationships/hyperlink" Target="https://webagentes.canaldirecto.com.ar/incidents/view/802936-6" TargetMode="External"/><Relationship Id="rId4922" Type="http://schemas.openxmlformats.org/officeDocument/2006/relationships/hyperlink" Target="https://webagentes.canaldirecto.com.ar/incidents/view/799795-4" TargetMode="External"/><Relationship Id="rId378" Type="http://schemas.openxmlformats.org/officeDocument/2006/relationships/hyperlink" Target="https://webagentes.canaldirecto.com.ar/incidents/view/677992-6" TargetMode="External"/><Relationship Id="rId585" Type="http://schemas.openxmlformats.org/officeDocument/2006/relationships/hyperlink" Target="https://webagentes.canaldirecto.com.ar/incidents/view/690524-8" TargetMode="External"/><Relationship Id="rId792" Type="http://schemas.openxmlformats.org/officeDocument/2006/relationships/hyperlink" Target="https://webagentes.canaldirecto.com.ar/incidents/view/694789-1" TargetMode="External"/><Relationship Id="rId2059" Type="http://schemas.openxmlformats.org/officeDocument/2006/relationships/hyperlink" Target="https://webagentes.canaldirecto.com.ar/incidents/view/737304-8" TargetMode="External"/><Relationship Id="rId2266" Type="http://schemas.openxmlformats.org/officeDocument/2006/relationships/hyperlink" Target="https://webagentes.canaldirecto.com.ar/incidents/view/746748-0" TargetMode="External"/><Relationship Id="rId2473" Type="http://schemas.openxmlformats.org/officeDocument/2006/relationships/hyperlink" Target="https://webagentes.canaldirecto.com.ar/incidents/view/752247-7" TargetMode="External"/><Relationship Id="rId2680" Type="http://schemas.openxmlformats.org/officeDocument/2006/relationships/hyperlink" Target="https://webagentes.canaldirecto.com.ar/incidents/view/756428-8" TargetMode="External"/><Relationship Id="rId3317" Type="http://schemas.openxmlformats.org/officeDocument/2006/relationships/hyperlink" Target="https://webagentes.canaldirecto.com.ar/liquidations/removeIncident/763991-7" TargetMode="External"/><Relationship Id="rId3524" Type="http://schemas.openxmlformats.org/officeDocument/2006/relationships/hyperlink" Target="https://webagentes.canaldirecto.com.ar/incidents/view/765610-9" TargetMode="External"/><Relationship Id="rId3731" Type="http://schemas.openxmlformats.org/officeDocument/2006/relationships/hyperlink" Target="https://webagentes.canaldirecto.com.ar/incidents/view/776429-5" TargetMode="External"/><Relationship Id="rId238" Type="http://schemas.openxmlformats.org/officeDocument/2006/relationships/hyperlink" Target="https://webagentes.canaldirecto.com.ar/incidents/view/664271-0" TargetMode="External"/><Relationship Id="rId445" Type="http://schemas.openxmlformats.org/officeDocument/2006/relationships/hyperlink" Target="https://webagentes.canaldirecto.com.ar/incidents/view/684423-9" TargetMode="External"/><Relationship Id="rId652" Type="http://schemas.openxmlformats.org/officeDocument/2006/relationships/hyperlink" Target="https://webagentes.canaldirecto.com.ar/incidents/view/690767-1" TargetMode="External"/><Relationship Id="rId1075" Type="http://schemas.openxmlformats.org/officeDocument/2006/relationships/hyperlink" Target="https://webagentes.canaldirecto.com.ar/incidents/view/698699-7" TargetMode="External"/><Relationship Id="rId1282" Type="http://schemas.openxmlformats.org/officeDocument/2006/relationships/hyperlink" Target="https://webagentes.canaldirecto.com.ar/incidents/view/711885-8" TargetMode="External"/><Relationship Id="rId2126" Type="http://schemas.openxmlformats.org/officeDocument/2006/relationships/hyperlink" Target="https://webagentes.canaldirecto.com.ar/incidents/view/739902-8" TargetMode="External"/><Relationship Id="rId2333" Type="http://schemas.openxmlformats.org/officeDocument/2006/relationships/hyperlink" Target="https://webagentes.canaldirecto.com.ar/incidents/view/748515-8" TargetMode="External"/><Relationship Id="rId2540" Type="http://schemas.openxmlformats.org/officeDocument/2006/relationships/hyperlink" Target="https://webagentes.canaldirecto.com.ar/incidents/view/755631-3" TargetMode="External"/><Relationship Id="rId305" Type="http://schemas.openxmlformats.org/officeDocument/2006/relationships/hyperlink" Target="https://webagentes.canaldirecto.com.ar/incidents/view/669120-2" TargetMode="External"/><Relationship Id="rId512" Type="http://schemas.openxmlformats.org/officeDocument/2006/relationships/hyperlink" Target="https://webagentes.canaldirecto.com.ar/incidents/view/687205-6" TargetMode="External"/><Relationship Id="rId1142" Type="http://schemas.openxmlformats.org/officeDocument/2006/relationships/hyperlink" Target="https://webagentes.canaldirecto.com.ar/incidents/view/707277-8" TargetMode="External"/><Relationship Id="rId2400" Type="http://schemas.openxmlformats.org/officeDocument/2006/relationships/hyperlink" Target="https://webagentes.canaldirecto.com.ar/incidents/view/750486-0" TargetMode="External"/><Relationship Id="rId4298" Type="http://schemas.openxmlformats.org/officeDocument/2006/relationships/hyperlink" Target="https://webagentes.canaldirecto.com.ar/incidents/view/788644-5" TargetMode="External"/><Relationship Id="rId1002" Type="http://schemas.openxmlformats.org/officeDocument/2006/relationships/hyperlink" Target="https://webagentes.canaldirecto.com.ar/incidents/view/704966-4" TargetMode="External"/><Relationship Id="rId4158" Type="http://schemas.openxmlformats.org/officeDocument/2006/relationships/hyperlink" Target="https://webagentes.canaldirecto.com.ar/incidents/view/786496-6" TargetMode="External"/><Relationship Id="rId4365" Type="http://schemas.openxmlformats.org/officeDocument/2006/relationships/hyperlink" Target="https://webagentes.canaldirecto.com.ar/liquidations/removeIncident/786973-0" TargetMode="External"/><Relationship Id="rId1959" Type="http://schemas.openxmlformats.org/officeDocument/2006/relationships/hyperlink" Target="https://webagentes.canaldirecto.com.ar/incidents/view/735537-0" TargetMode="External"/><Relationship Id="rId3174" Type="http://schemas.openxmlformats.org/officeDocument/2006/relationships/hyperlink" Target="https://webagentes.canaldirecto.com.ar/incidents/view/765705-6" TargetMode="External"/><Relationship Id="rId4018" Type="http://schemas.openxmlformats.org/officeDocument/2006/relationships/hyperlink" Target="https://webagentes.canaldirecto.com.ar/incidents/view/780778-5" TargetMode="External"/><Relationship Id="rId4572" Type="http://schemas.openxmlformats.org/officeDocument/2006/relationships/hyperlink" Target="https://webagentes.canaldirecto.com.ar/incidents/view/791774-5" TargetMode="External"/><Relationship Id="rId1819" Type="http://schemas.openxmlformats.org/officeDocument/2006/relationships/hyperlink" Target="https://webagentes.canaldirecto.com.ar/incidents/view/728659-3" TargetMode="External"/><Relationship Id="rId3381" Type="http://schemas.openxmlformats.org/officeDocument/2006/relationships/hyperlink" Target="https://webagentes.canaldirecto.com.ar/incidents/view/766590-3" TargetMode="External"/><Relationship Id="rId4225" Type="http://schemas.openxmlformats.org/officeDocument/2006/relationships/hyperlink" Target="https://webagentes.canaldirecto.com.ar/incidents/view/784940-8" TargetMode="External"/><Relationship Id="rId4432" Type="http://schemas.openxmlformats.org/officeDocument/2006/relationships/hyperlink" Target="https://webagentes.canaldirecto.com.ar/incidents/view/790796-0" TargetMode="External"/><Relationship Id="rId2190" Type="http://schemas.openxmlformats.org/officeDocument/2006/relationships/hyperlink" Target="https://webagentes.canaldirecto.com.ar/incidents/view/743615-2" TargetMode="External"/><Relationship Id="rId3034" Type="http://schemas.openxmlformats.org/officeDocument/2006/relationships/hyperlink" Target="https://webagentes.canaldirecto.com.ar/incidents/view/762495-1" TargetMode="External"/><Relationship Id="rId3241" Type="http://schemas.openxmlformats.org/officeDocument/2006/relationships/hyperlink" Target="https://webagentes.canaldirecto.com.ar/liquidations/removeIncident/765021-1" TargetMode="External"/><Relationship Id="rId162" Type="http://schemas.openxmlformats.org/officeDocument/2006/relationships/hyperlink" Target="http://webagentes.canaldirecto.com.ar/incidents/view/658588-6" TargetMode="External"/><Relationship Id="rId2050" Type="http://schemas.openxmlformats.org/officeDocument/2006/relationships/hyperlink" Target="https://webagentes.canaldirecto.com.ar/incidents/view/737765-5" TargetMode="External"/><Relationship Id="rId3101" Type="http://schemas.openxmlformats.org/officeDocument/2006/relationships/hyperlink" Target="https://webagentes.canaldirecto.com.ar/liquidations/removeIncident/760762-6" TargetMode="External"/><Relationship Id="rId979" Type="http://schemas.openxmlformats.org/officeDocument/2006/relationships/hyperlink" Target="https://webagentes.canaldirecto.com.ar/incidents/view/707055-8" TargetMode="External"/><Relationship Id="rId5066" Type="http://schemas.openxmlformats.org/officeDocument/2006/relationships/hyperlink" Target="https://webagentes.canaldirecto.com.ar/incidents/view/808834-1" TargetMode="External"/><Relationship Id="rId839" Type="http://schemas.openxmlformats.org/officeDocument/2006/relationships/hyperlink" Target="https://webagentes.canaldirecto.com.ar/incidents/view/698883-4" TargetMode="External"/><Relationship Id="rId1469" Type="http://schemas.openxmlformats.org/officeDocument/2006/relationships/hyperlink" Target="https://webagentes.canaldirecto.com.ar/incidents/view/718266-8" TargetMode="External"/><Relationship Id="rId2867" Type="http://schemas.openxmlformats.org/officeDocument/2006/relationships/hyperlink" Target="https://webagentes.canaldirecto.com.ar/liquidations/removeIncident/758154-0" TargetMode="External"/><Relationship Id="rId3918" Type="http://schemas.openxmlformats.org/officeDocument/2006/relationships/hyperlink" Target="https://webagentes.canaldirecto.com.ar/incidents/view/779037-9" TargetMode="External"/><Relationship Id="rId4082" Type="http://schemas.openxmlformats.org/officeDocument/2006/relationships/hyperlink" Target="https://webagentes.canaldirecto.com.ar/incidents/view/784261-8" TargetMode="External"/><Relationship Id="rId5133" Type="http://schemas.openxmlformats.org/officeDocument/2006/relationships/hyperlink" Target="https://webagentes.canaldirecto.com.ar/incidents/view/806869-3" TargetMode="External"/><Relationship Id="rId1676" Type="http://schemas.openxmlformats.org/officeDocument/2006/relationships/hyperlink" Target="https://webagentes.canaldirecto.com.ar/incidents/view/723578-4" TargetMode="External"/><Relationship Id="rId1883" Type="http://schemas.openxmlformats.org/officeDocument/2006/relationships/hyperlink" Target="https://webagentes.canaldirecto.com.ar/incidents/view/732087-9" TargetMode="External"/><Relationship Id="rId2727" Type="http://schemas.openxmlformats.org/officeDocument/2006/relationships/hyperlink" Target="https://webagentes.canaldirecto.com.ar/liquidations/removeIncident/760234-8" TargetMode="External"/><Relationship Id="rId2934" Type="http://schemas.openxmlformats.org/officeDocument/2006/relationships/hyperlink" Target="https://webagentes.canaldirecto.com.ar/incidents/view/762823-0" TargetMode="External"/><Relationship Id="rId906" Type="http://schemas.openxmlformats.org/officeDocument/2006/relationships/hyperlink" Target="https://webagentes.canaldirecto.com.ar/incidents/view/703480-2" TargetMode="External"/><Relationship Id="rId1329" Type="http://schemas.openxmlformats.org/officeDocument/2006/relationships/hyperlink" Target="https://webagentes.canaldirecto.com.ar/incidents/view/715376-3" TargetMode="External"/><Relationship Id="rId1536" Type="http://schemas.openxmlformats.org/officeDocument/2006/relationships/hyperlink" Target="https://webagentes.canaldirecto.com.ar/incidents/view/717858-6" TargetMode="External"/><Relationship Id="rId1743" Type="http://schemas.openxmlformats.org/officeDocument/2006/relationships/hyperlink" Target="https://webagentes.canaldirecto.com.ar/incidents/view/726503-1" TargetMode="External"/><Relationship Id="rId1950" Type="http://schemas.openxmlformats.org/officeDocument/2006/relationships/hyperlink" Target="https://webagentes.canaldirecto.com.ar/incidents/view/728542-4" TargetMode="External"/><Relationship Id="rId4899" Type="http://schemas.openxmlformats.org/officeDocument/2006/relationships/hyperlink" Target="https://webagentes.canaldirecto.com.ar/liquidations/removeIncident/799954-5" TargetMode="External"/><Relationship Id="rId35" Type="http://schemas.openxmlformats.org/officeDocument/2006/relationships/hyperlink" Target="http://webagentes.canaldirecto.com.ar/incidents/view/650564-0" TargetMode="External"/><Relationship Id="rId1603" Type="http://schemas.openxmlformats.org/officeDocument/2006/relationships/hyperlink" Target="https://webagentes.canaldirecto.com.ar/incidents/view/718744-1" TargetMode="External"/><Relationship Id="rId1810" Type="http://schemas.openxmlformats.org/officeDocument/2006/relationships/hyperlink" Target="https://webagentes.canaldirecto.com.ar/incidents/view/729244-2" TargetMode="External"/><Relationship Id="rId4759" Type="http://schemas.openxmlformats.org/officeDocument/2006/relationships/hyperlink" Target="https://webagentes.canaldirecto.com.ar/liquidations/removeIncident/801890-8" TargetMode="External"/><Relationship Id="rId4966" Type="http://schemas.openxmlformats.org/officeDocument/2006/relationships/hyperlink" Target="https://webagentes.canaldirecto.com.ar/incidents/view/805039-3" TargetMode="External"/><Relationship Id="rId3568" Type="http://schemas.openxmlformats.org/officeDocument/2006/relationships/hyperlink" Target="https://webagentes.canaldirecto.com.ar/incidents/view/773960-6" TargetMode="External"/><Relationship Id="rId3775" Type="http://schemas.openxmlformats.org/officeDocument/2006/relationships/hyperlink" Target="https://webagentes.canaldirecto.com.ar/incidents/view/775550-7" TargetMode="External"/><Relationship Id="rId3982" Type="http://schemas.openxmlformats.org/officeDocument/2006/relationships/hyperlink" Target="https://webagentes.canaldirecto.com.ar/liquidations/removeIncident/775985-9" TargetMode="External"/><Relationship Id="rId4619" Type="http://schemas.openxmlformats.org/officeDocument/2006/relationships/hyperlink" Target="https://webagentes.canaldirecto.com.ar/incidents/view/796029-7" TargetMode="External"/><Relationship Id="rId4826" Type="http://schemas.openxmlformats.org/officeDocument/2006/relationships/hyperlink" Target="https://webagentes.canaldirecto.com.ar/incidents/view/801093-3" TargetMode="External"/><Relationship Id="rId489" Type="http://schemas.openxmlformats.org/officeDocument/2006/relationships/hyperlink" Target="https://webagentes.canaldirecto.com.ar/incidents/view/688017-0" TargetMode="External"/><Relationship Id="rId696" Type="http://schemas.openxmlformats.org/officeDocument/2006/relationships/hyperlink" Target="https://webagentes.canaldirecto.com.ar/incidents/view/696114-7" TargetMode="External"/><Relationship Id="rId2377" Type="http://schemas.openxmlformats.org/officeDocument/2006/relationships/hyperlink" Target="https://webagentes.canaldirecto.com.ar/incidents/view/747086-4" TargetMode="External"/><Relationship Id="rId2584" Type="http://schemas.openxmlformats.org/officeDocument/2006/relationships/hyperlink" Target="https://webagentes.canaldirecto.com.ar/incidents/view/758562-5" TargetMode="External"/><Relationship Id="rId2791" Type="http://schemas.openxmlformats.org/officeDocument/2006/relationships/hyperlink" Target="https://webagentes.canaldirecto.com.ar/liquidations/removeIncident/759749-9" TargetMode="External"/><Relationship Id="rId3428" Type="http://schemas.openxmlformats.org/officeDocument/2006/relationships/hyperlink" Target="https://webagentes.canaldirecto.com.ar/incidents/view/770632-5" TargetMode="External"/><Relationship Id="rId3635" Type="http://schemas.openxmlformats.org/officeDocument/2006/relationships/hyperlink" Target="https://webagentes.canaldirecto.com.ar/liquidations/removeIncident/773058-0" TargetMode="External"/><Relationship Id="rId349" Type="http://schemas.openxmlformats.org/officeDocument/2006/relationships/hyperlink" Target="https://webagentes.canaldirecto.com.ar/incidents/view/679302-3" TargetMode="External"/><Relationship Id="rId556" Type="http://schemas.openxmlformats.org/officeDocument/2006/relationships/hyperlink" Target="https://webagentes.canaldirecto.com.ar/incidents/view/690577-0" TargetMode="External"/><Relationship Id="rId763" Type="http://schemas.openxmlformats.org/officeDocument/2006/relationships/hyperlink" Target="https://webagentes.canaldirecto.com.ar/liquidations/removeIncident/695955-9" TargetMode="External"/><Relationship Id="rId1186" Type="http://schemas.openxmlformats.org/officeDocument/2006/relationships/hyperlink" Target="https://webagentes.canaldirecto.com.ar/incidents/view/707226-4" TargetMode="External"/><Relationship Id="rId1393" Type="http://schemas.openxmlformats.org/officeDocument/2006/relationships/hyperlink" Target="https://webagentes.canaldirecto.com.ar/incidents/view/714841-5" TargetMode="External"/><Relationship Id="rId2237" Type="http://schemas.openxmlformats.org/officeDocument/2006/relationships/hyperlink" Target="https://webagentes.canaldirecto.com.ar/incidents/view/742617-3" TargetMode="External"/><Relationship Id="rId2444" Type="http://schemas.openxmlformats.org/officeDocument/2006/relationships/hyperlink" Target="https://webagentes.canaldirecto.com.ar/incidents/view/754301-8" TargetMode="External"/><Relationship Id="rId3842" Type="http://schemas.openxmlformats.org/officeDocument/2006/relationships/hyperlink" Target="https://webagentes.canaldirecto.com.ar/incidents/view/779914-9" TargetMode="External"/><Relationship Id="rId209" Type="http://schemas.openxmlformats.org/officeDocument/2006/relationships/hyperlink" Target="https://webagentes.canaldirecto.com.ar/incidents/view/661341-7" TargetMode="External"/><Relationship Id="rId416" Type="http://schemas.openxmlformats.org/officeDocument/2006/relationships/hyperlink" Target="https://webagentes.canaldirecto.com.ar/incidents/view/681269-2" TargetMode="External"/><Relationship Id="rId970" Type="http://schemas.openxmlformats.org/officeDocument/2006/relationships/hyperlink" Target="https://webagentes.canaldirecto.com.ar/incidents/view/701381-8" TargetMode="External"/><Relationship Id="rId1046" Type="http://schemas.openxmlformats.org/officeDocument/2006/relationships/hyperlink" Target="https://webagentes.canaldirecto.com.ar/incidents/view/704136-1" TargetMode="External"/><Relationship Id="rId1253" Type="http://schemas.openxmlformats.org/officeDocument/2006/relationships/hyperlink" Target="https://webagentes.canaldirecto.com.ar/incidents/view/711934-3" TargetMode="External"/><Relationship Id="rId2651" Type="http://schemas.openxmlformats.org/officeDocument/2006/relationships/hyperlink" Target="https://webagentes.canaldirecto.com.ar/liquidations/removeIncident/756485-3" TargetMode="External"/><Relationship Id="rId3702" Type="http://schemas.openxmlformats.org/officeDocument/2006/relationships/hyperlink" Target="https://webagentes.canaldirecto.com.ar/incidents/view/771090-2" TargetMode="External"/><Relationship Id="rId623" Type="http://schemas.openxmlformats.org/officeDocument/2006/relationships/hyperlink" Target="https://webagentes.canaldirecto.com.ar/incidents/view/693309-2" TargetMode="External"/><Relationship Id="rId830" Type="http://schemas.openxmlformats.org/officeDocument/2006/relationships/hyperlink" Target="https://webagentes.canaldirecto.com.ar/incidents/view/698893-1" TargetMode="External"/><Relationship Id="rId1460" Type="http://schemas.openxmlformats.org/officeDocument/2006/relationships/hyperlink" Target="https://webagentes.canaldirecto.com.ar/incidents/view/718742-3" TargetMode="External"/><Relationship Id="rId2304" Type="http://schemas.openxmlformats.org/officeDocument/2006/relationships/hyperlink" Target="https://webagentes.canaldirecto.com.ar/incidents/view/745087-9" TargetMode="External"/><Relationship Id="rId2511" Type="http://schemas.openxmlformats.org/officeDocument/2006/relationships/hyperlink" Target="https://webagentes.canaldirecto.com.ar/incidents/view/756501-0" TargetMode="External"/><Relationship Id="rId1113" Type="http://schemas.openxmlformats.org/officeDocument/2006/relationships/hyperlink" Target="https://webagentes.canaldirecto.com.ar/incidents/view/708138-7" TargetMode="External"/><Relationship Id="rId1320" Type="http://schemas.openxmlformats.org/officeDocument/2006/relationships/hyperlink" Target="https://webagentes.canaldirecto.com.ar/incidents/view/715845-8" TargetMode="External"/><Relationship Id="rId4269" Type="http://schemas.openxmlformats.org/officeDocument/2006/relationships/hyperlink" Target="https://webagentes.canaldirecto.com.ar/liquidations/removeIncident/789130-4" TargetMode="External"/><Relationship Id="rId4476" Type="http://schemas.openxmlformats.org/officeDocument/2006/relationships/hyperlink" Target="https://webagentes.canaldirecto.com.ar/incidents/view/788959-4" TargetMode="External"/><Relationship Id="rId4683" Type="http://schemas.openxmlformats.org/officeDocument/2006/relationships/hyperlink" Target="https://webagentes.canaldirecto.com.ar/incidents/view/803615-3" TargetMode="External"/><Relationship Id="rId4890" Type="http://schemas.openxmlformats.org/officeDocument/2006/relationships/hyperlink" Target="https://webagentes.canaldirecto.com.ar/incidents/view/800207-7" TargetMode="External"/><Relationship Id="rId3078" Type="http://schemas.openxmlformats.org/officeDocument/2006/relationships/hyperlink" Target="https://webagentes.canaldirecto.com.ar/incidents/view/761639-6" TargetMode="External"/><Relationship Id="rId3285" Type="http://schemas.openxmlformats.org/officeDocument/2006/relationships/hyperlink" Target="https://webagentes.canaldirecto.com.ar/liquidations/removeIncident/764437-1" TargetMode="External"/><Relationship Id="rId3492" Type="http://schemas.openxmlformats.org/officeDocument/2006/relationships/hyperlink" Target="https://webagentes.canaldirecto.com.ar/incidents/view/769276-7" TargetMode="External"/><Relationship Id="rId4129" Type="http://schemas.openxmlformats.org/officeDocument/2006/relationships/hyperlink" Target="https://webagentes.canaldirecto.com.ar/incidents/view/782075-9" TargetMode="External"/><Relationship Id="rId4336" Type="http://schemas.openxmlformats.org/officeDocument/2006/relationships/hyperlink" Target="https://webagentes.canaldirecto.com.ar/incidents/view/787802-0" TargetMode="External"/><Relationship Id="rId4543" Type="http://schemas.openxmlformats.org/officeDocument/2006/relationships/hyperlink" Target="https://webagentes.canaldirecto.com.ar/incidents/view/793513-0" TargetMode="External"/><Relationship Id="rId4750" Type="http://schemas.openxmlformats.org/officeDocument/2006/relationships/hyperlink" Target="https://webagentes.canaldirecto.com.ar/incidents/view/801898-0" TargetMode="External"/><Relationship Id="rId2094" Type="http://schemas.openxmlformats.org/officeDocument/2006/relationships/hyperlink" Target="https://webagentes.canaldirecto.com.ar/incidents/view/733490-6" TargetMode="External"/><Relationship Id="rId3145" Type="http://schemas.openxmlformats.org/officeDocument/2006/relationships/hyperlink" Target="https://webagentes.canaldirecto.com.ar/liquidations/removeIncident/766322-4" TargetMode="External"/><Relationship Id="rId3352" Type="http://schemas.openxmlformats.org/officeDocument/2006/relationships/hyperlink" Target="https://webagentes.canaldirecto.com.ar/incidents/view/768244-1" TargetMode="External"/><Relationship Id="rId4403" Type="http://schemas.openxmlformats.org/officeDocument/2006/relationships/hyperlink" Target="https://webagentes.canaldirecto.com.ar/incidents/view/791425-2" TargetMode="External"/><Relationship Id="rId4610" Type="http://schemas.openxmlformats.org/officeDocument/2006/relationships/hyperlink" Target="https://webagentes.canaldirecto.com.ar/incidents/view/796636-1" TargetMode="External"/><Relationship Id="rId273" Type="http://schemas.openxmlformats.org/officeDocument/2006/relationships/hyperlink" Target="https://webagentes.canaldirecto.com.ar/incidents/view/667545-3" TargetMode="External"/><Relationship Id="rId480" Type="http://schemas.openxmlformats.org/officeDocument/2006/relationships/hyperlink" Target="https://webagentes.canaldirecto.com.ar/incidents/view/688480-2" TargetMode="External"/><Relationship Id="rId2161" Type="http://schemas.openxmlformats.org/officeDocument/2006/relationships/hyperlink" Target="https://webagentes.canaldirecto.com.ar/incidents/view/738740-3" TargetMode="External"/><Relationship Id="rId3005" Type="http://schemas.openxmlformats.org/officeDocument/2006/relationships/hyperlink" Target="https://webagentes.canaldirecto.com.ar/liquidations/removeIncident/762780-6" TargetMode="External"/><Relationship Id="rId3212" Type="http://schemas.openxmlformats.org/officeDocument/2006/relationships/hyperlink" Target="https://webagentes.canaldirecto.com.ar/incidents/view/765356-4" TargetMode="External"/><Relationship Id="rId133" Type="http://schemas.openxmlformats.org/officeDocument/2006/relationships/hyperlink" Target="http://webagentes.canaldirecto.com.ar/incidents/view/655362-9" TargetMode="External"/><Relationship Id="rId340" Type="http://schemas.openxmlformats.org/officeDocument/2006/relationships/hyperlink" Target="https://webagentes.canaldirecto.com.ar/incidents/view/671820-8" TargetMode="External"/><Relationship Id="rId2021" Type="http://schemas.openxmlformats.org/officeDocument/2006/relationships/hyperlink" Target="https://webagentes.canaldirecto.com.ar/incidents/view/730962-7" TargetMode="External"/><Relationship Id="rId200" Type="http://schemas.openxmlformats.org/officeDocument/2006/relationships/hyperlink" Target="https://webagentes.canaldirecto.com.ar/incidents/view/661352-3" TargetMode="External"/><Relationship Id="rId2978" Type="http://schemas.openxmlformats.org/officeDocument/2006/relationships/hyperlink" Target="https://webagentes.canaldirecto.com.ar/incidents/view/762796-7" TargetMode="External"/><Relationship Id="rId4193" Type="http://schemas.openxmlformats.org/officeDocument/2006/relationships/hyperlink" Target="https://webagentes.canaldirecto.com.ar/incidents/view/785796-6" TargetMode="External"/><Relationship Id="rId5037" Type="http://schemas.openxmlformats.org/officeDocument/2006/relationships/hyperlink" Target="https://webagentes.canaldirecto.com.ar/incidents/view/809776-5" TargetMode="External"/><Relationship Id="rId1787" Type="http://schemas.openxmlformats.org/officeDocument/2006/relationships/hyperlink" Target="https://webagentes.canaldirecto.com.ar/incidents/view/723559-9" TargetMode="External"/><Relationship Id="rId1994" Type="http://schemas.openxmlformats.org/officeDocument/2006/relationships/hyperlink" Target="https://webagentes.canaldirecto.com.ar/incidents/view/733467-8" TargetMode="External"/><Relationship Id="rId2838" Type="http://schemas.openxmlformats.org/officeDocument/2006/relationships/hyperlink" Target="https://webagentes.canaldirecto.com.ar/incidents/view/759212-0" TargetMode="External"/><Relationship Id="rId79" Type="http://schemas.openxmlformats.org/officeDocument/2006/relationships/hyperlink" Target="http://webagentes.canaldirecto.com.ar/incidents/view/652833-1" TargetMode="External"/><Relationship Id="rId1647" Type="http://schemas.openxmlformats.org/officeDocument/2006/relationships/hyperlink" Target="https://webagentes.canaldirecto.com.ar/incidents/view/723635-8" TargetMode="External"/><Relationship Id="rId1854" Type="http://schemas.openxmlformats.org/officeDocument/2006/relationships/hyperlink" Target="https://webagentes.canaldirecto.com.ar/incidents/view/728389-7" TargetMode="External"/><Relationship Id="rId2905" Type="http://schemas.openxmlformats.org/officeDocument/2006/relationships/hyperlink" Target="https://webagentes.canaldirecto.com.ar/liquidations/removeIncident/763352-4" TargetMode="External"/><Relationship Id="rId4053" Type="http://schemas.openxmlformats.org/officeDocument/2006/relationships/hyperlink" Target="https://webagentes.canaldirecto.com.ar/incidents/view/780008-3" TargetMode="External"/><Relationship Id="rId4260" Type="http://schemas.openxmlformats.org/officeDocument/2006/relationships/hyperlink" Target="https://webagentes.canaldirecto.com.ar/incidents/view/789177-5" TargetMode="External"/><Relationship Id="rId5104" Type="http://schemas.openxmlformats.org/officeDocument/2006/relationships/hyperlink" Target="https://webagentes.canaldirecto.com.ar/incidents/view/807569-3" TargetMode="External"/><Relationship Id="rId1507" Type="http://schemas.openxmlformats.org/officeDocument/2006/relationships/hyperlink" Target="https://webagentes.canaldirecto.com.ar/incidents/view/717925-7" TargetMode="External"/><Relationship Id="rId1714" Type="http://schemas.openxmlformats.org/officeDocument/2006/relationships/hyperlink" Target="https://webagentes.canaldirecto.com.ar/incidents/view/727047-7" TargetMode="External"/><Relationship Id="rId4120" Type="http://schemas.openxmlformats.org/officeDocument/2006/relationships/hyperlink" Target="https://webagentes.canaldirecto.com.ar/incidents/view/782561-1" TargetMode="External"/><Relationship Id="rId1921" Type="http://schemas.openxmlformats.org/officeDocument/2006/relationships/hyperlink" Target="https://webagentes.canaldirecto.com.ar/incidents/view/731542-4" TargetMode="External"/><Relationship Id="rId3679" Type="http://schemas.openxmlformats.org/officeDocument/2006/relationships/hyperlink" Target="https://webagentes.canaldirecto.com.ar/liquidations/removeIncident/772462-2" TargetMode="External"/><Relationship Id="rId2488" Type="http://schemas.openxmlformats.org/officeDocument/2006/relationships/hyperlink" Target="https://webagentes.canaldirecto.com.ar/incidents/view/757075-7" TargetMode="External"/><Relationship Id="rId3886" Type="http://schemas.openxmlformats.org/officeDocument/2006/relationships/hyperlink" Target="https://webagentes.canaldirecto.com.ar/incidents/view/779311-8" TargetMode="External"/><Relationship Id="rId4937" Type="http://schemas.openxmlformats.org/officeDocument/2006/relationships/hyperlink" Target="https://webagentes.canaldirecto.com.ar/liquidations/removeIncident/798718-8" TargetMode="External"/><Relationship Id="rId1297" Type="http://schemas.openxmlformats.org/officeDocument/2006/relationships/hyperlink" Target="https://webagentes.canaldirecto.com.ar/incidents/view/710778-2" TargetMode="External"/><Relationship Id="rId2695" Type="http://schemas.openxmlformats.org/officeDocument/2006/relationships/hyperlink" Target="https://webagentes.canaldirecto.com.ar/liquidations/removeIncident/745093-0" TargetMode="External"/><Relationship Id="rId3539" Type="http://schemas.openxmlformats.org/officeDocument/2006/relationships/hyperlink" Target="https://webagentes.canaldirecto.com.ar/incidents/view/765009-9" TargetMode="External"/><Relationship Id="rId3746" Type="http://schemas.openxmlformats.org/officeDocument/2006/relationships/hyperlink" Target="https://webagentes.canaldirecto.com.ar/incidents/view/776334-8" TargetMode="External"/><Relationship Id="rId3953" Type="http://schemas.openxmlformats.org/officeDocument/2006/relationships/hyperlink" Target="https://webagentes.canaldirecto.com.ar/incidents/view/778066-4" TargetMode="External"/><Relationship Id="rId667" Type="http://schemas.openxmlformats.org/officeDocument/2006/relationships/hyperlink" Target="https://webagentes.canaldirecto.com.ar/liquidations/removeIncident/697470-7" TargetMode="External"/><Relationship Id="rId874" Type="http://schemas.openxmlformats.org/officeDocument/2006/relationships/hyperlink" Target="https://webagentes.canaldirecto.com.ar/incidents/view/698711-8" TargetMode="External"/><Relationship Id="rId2348" Type="http://schemas.openxmlformats.org/officeDocument/2006/relationships/hyperlink" Target="https://webagentes.canaldirecto.com.ar/incidents/view/747656-7" TargetMode="External"/><Relationship Id="rId2555" Type="http://schemas.openxmlformats.org/officeDocument/2006/relationships/hyperlink" Target="https://webagentes.canaldirecto.com.ar/incidents/view/754764-3" TargetMode="External"/><Relationship Id="rId2762" Type="http://schemas.openxmlformats.org/officeDocument/2006/relationships/hyperlink" Target="https://webagentes.canaldirecto.com.ar/incidents/view/759765-7" TargetMode="External"/><Relationship Id="rId3606" Type="http://schemas.openxmlformats.org/officeDocument/2006/relationships/hyperlink" Target="https://webagentes.canaldirecto.com.ar/incidents/view/773393-0" TargetMode="External"/><Relationship Id="rId3813" Type="http://schemas.openxmlformats.org/officeDocument/2006/relationships/hyperlink" Target="https://webagentes.canaldirecto.com.ar/incidents/view/773977-6" TargetMode="External"/><Relationship Id="rId527" Type="http://schemas.openxmlformats.org/officeDocument/2006/relationships/hyperlink" Target="https://webagentes.canaldirecto.com.ar/incidents/view/691343-2" TargetMode="External"/><Relationship Id="rId734" Type="http://schemas.openxmlformats.org/officeDocument/2006/relationships/hyperlink" Target="https://webagentes.canaldirecto.com.ar/incidents/view/696083-8" TargetMode="External"/><Relationship Id="rId941" Type="http://schemas.openxmlformats.org/officeDocument/2006/relationships/hyperlink" Target="https://webagentes.canaldirecto.com.ar/incidents/view/701630-1" TargetMode="External"/><Relationship Id="rId1157" Type="http://schemas.openxmlformats.org/officeDocument/2006/relationships/hyperlink" Target="https://webagentes.canaldirecto.com.ar/incidents/view/707260-8" TargetMode="External"/><Relationship Id="rId1364" Type="http://schemas.openxmlformats.org/officeDocument/2006/relationships/hyperlink" Target="https://webagentes.canaldirecto.com.ar/incidents/view/714874-3" TargetMode="External"/><Relationship Id="rId1571" Type="http://schemas.openxmlformats.org/officeDocument/2006/relationships/hyperlink" Target="https://webagentes.canaldirecto.com.ar/incidents/view/721468-4" TargetMode="External"/><Relationship Id="rId2208" Type="http://schemas.openxmlformats.org/officeDocument/2006/relationships/hyperlink" Target="https://webagentes.canaldirecto.com.ar/incidents/view/742956-9" TargetMode="External"/><Relationship Id="rId2415" Type="http://schemas.openxmlformats.org/officeDocument/2006/relationships/hyperlink" Target="https://webagentes.canaldirecto.com.ar/incidents/view/749938-2" TargetMode="External"/><Relationship Id="rId2622" Type="http://schemas.openxmlformats.org/officeDocument/2006/relationships/hyperlink" Target="https://webagentes.canaldirecto.com.ar/incidents/view/756883-1" TargetMode="External"/><Relationship Id="rId70" Type="http://schemas.openxmlformats.org/officeDocument/2006/relationships/hyperlink" Target="http://webagentes.canaldirecto.com.ar/liquidations/removeIncident/650409-4" TargetMode="External"/><Relationship Id="rId801" Type="http://schemas.openxmlformats.org/officeDocument/2006/relationships/hyperlink" Target="https://webagentes.canaldirecto.com.ar/incidents/view/700298-2" TargetMode="External"/><Relationship Id="rId1017" Type="http://schemas.openxmlformats.org/officeDocument/2006/relationships/hyperlink" Target="https://webagentes.canaldirecto.com.ar/incidents/view/704402-1" TargetMode="External"/><Relationship Id="rId1224" Type="http://schemas.openxmlformats.org/officeDocument/2006/relationships/hyperlink" Target="https://webagentes.canaldirecto.com.ar/incidents/view/712754-6" TargetMode="External"/><Relationship Id="rId1431" Type="http://schemas.openxmlformats.org/officeDocument/2006/relationships/hyperlink" Target="https://webagentes.canaldirecto.com.ar/incidents/view/713796-9" TargetMode="External"/><Relationship Id="rId4587" Type="http://schemas.openxmlformats.org/officeDocument/2006/relationships/hyperlink" Target="https://webagentes.canaldirecto.com.ar/incidents/view/791224-5" TargetMode="External"/><Relationship Id="rId4794" Type="http://schemas.openxmlformats.org/officeDocument/2006/relationships/hyperlink" Target="https://webagentes.canaldirecto.com.ar/incidents/view/801279-1" TargetMode="External"/><Relationship Id="rId3189" Type="http://schemas.openxmlformats.org/officeDocument/2006/relationships/hyperlink" Target="https://webagentes.canaldirecto.com.ar/liquidations/removeIncident/765585-4" TargetMode="External"/><Relationship Id="rId3396" Type="http://schemas.openxmlformats.org/officeDocument/2006/relationships/hyperlink" Target="https://webagentes.canaldirecto.com.ar/incidents/view/765350-0" TargetMode="External"/><Relationship Id="rId4447" Type="http://schemas.openxmlformats.org/officeDocument/2006/relationships/hyperlink" Target="https://webagentes.canaldirecto.com.ar/incidents/view/790364-5" TargetMode="External"/><Relationship Id="rId4654" Type="http://schemas.openxmlformats.org/officeDocument/2006/relationships/hyperlink" Target="https://webagentes.canaldirecto.com.ar/incidents/view/794916-0" TargetMode="External"/><Relationship Id="rId3049" Type="http://schemas.openxmlformats.org/officeDocument/2006/relationships/hyperlink" Target="https://webagentes.canaldirecto.com.ar/liquidations/removeIncident/762232-4" TargetMode="External"/><Relationship Id="rId3256" Type="http://schemas.openxmlformats.org/officeDocument/2006/relationships/hyperlink" Target="https://webagentes.canaldirecto.com.ar/incidents/view/764928-8" TargetMode="External"/><Relationship Id="rId3463" Type="http://schemas.openxmlformats.org/officeDocument/2006/relationships/hyperlink" Target="https://webagentes.canaldirecto.com.ar/incidents/view/769309-4" TargetMode="External"/><Relationship Id="rId4307" Type="http://schemas.openxmlformats.org/officeDocument/2006/relationships/hyperlink" Target="https://webagentes.canaldirecto.com.ar/liquidations/removeIncident/788464-1" TargetMode="External"/><Relationship Id="rId4861" Type="http://schemas.openxmlformats.org/officeDocument/2006/relationships/hyperlink" Target="https://webagentes.canaldirecto.com.ar/liquidations/removeIncident/800724-9" TargetMode="External"/><Relationship Id="rId177" Type="http://schemas.openxmlformats.org/officeDocument/2006/relationships/hyperlink" Target="http://webagentes.canaldirecto.com.ar/incidents/view/658364-8" TargetMode="External"/><Relationship Id="rId384" Type="http://schemas.openxmlformats.org/officeDocument/2006/relationships/hyperlink" Target="https://webagentes.canaldirecto.com.ar/incidents/view/677979-5" TargetMode="External"/><Relationship Id="rId591" Type="http://schemas.openxmlformats.org/officeDocument/2006/relationships/hyperlink" Target="https://webagentes.canaldirecto.com.ar/incidents/view/689192-7" TargetMode="External"/><Relationship Id="rId2065" Type="http://schemas.openxmlformats.org/officeDocument/2006/relationships/hyperlink" Target="https://webagentes.canaldirecto.com.ar/incidents/view/737295-1" TargetMode="External"/><Relationship Id="rId2272" Type="http://schemas.openxmlformats.org/officeDocument/2006/relationships/hyperlink" Target="https://webagentes.canaldirecto.com.ar/incidents/view/745865-9" TargetMode="External"/><Relationship Id="rId3116" Type="http://schemas.openxmlformats.org/officeDocument/2006/relationships/hyperlink" Target="https://webagentes.canaldirecto.com.ar/incidents/view/757475-3" TargetMode="External"/><Relationship Id="rId3670" Type="http://schemas.openxmlformats.org/officeDocument/2006/relationships/hyperlink" Target="https://webagentes.canaldirecto.com.ar/incidents/view/772567-6" TargetMode="External"/><Relationship Id="rId4514" Type="http://schemas.openxmlformats.org/officeDocument/2006/relationships/hyperlink" Target="https://webagentes.canaldirecto.com.ar/incidents/view/794068-2" TargetMode="External"/><Relationship Id="rId4721" Type="http://schemas.openxmlformats.org/officeDocument/2006/relationships/hyperlink" Target="https://webagentes.canaldirecto.com.ar/incidents/view/802933-9" TargetMode="External"/><Relationship Id="rId244" Type="http://schemas.openxmlformats.org/officeDocument/2006/relationships/hyperlink" Target="https://webagentes.canaldirecto.com.ar/incidents/view/663920-2" TargetMode="External"/><Relationship Id="rId1081" Type="http://schemas.openxmlformats.org/officeDocument/2006/relationships/hyperlink" Target="https://webagentes.canaldirecto.com.ar/incidents/view/710039-0" TargetMode="External"/><Relationship Id="rId3323" Type="http://schemas.openxmlformats.org/officeDocument/2006/relationships/hyperlink" Target="https://webagentes.canaldirecto.com.ar/liquidations/removeIncident/763696-5" TargetMode="External"/><Relationship Id="rId3530" Type="http://schemas.openxmlformats.org/officeDocument/2006/relationships/hyperlink" Target="https://webagentes.canaldirecto.com.ar/incidents/view/765039-0" TargetMode="External"/><Relationship Id="rId451" Type="http://schemas.openxmlformats.org/officeDocument/2006/relationships/hyperlink" Target="https://webagentes.canaldirecto.com.ar/incidents/view/684417-8" TargetMode="External"/><Relationship Id="rId2132" Type="http://schemas.openxmlformats.org/officeDocument/2006/relationships/hyperlink" Target="https://webagentes.canaldirecto.com.ar/incidents/view/739745-5" TargetMode="External"/><Relationship Id="rId104" Type="http://schemas.openxmlformats.org/officeDocument/2006/relationships/hyperlink" Target="http://webagentes.canaldirecto.com.ar/incidents/view/652226-7" TargetMode="External"/><Relationship Id="rId311" Type="http://schemas.openxmlformats.org/officeDocument/2006/relationships/hyperlink" Target="https://webagentes.canaldirecto.com.ar/incidents/view/667564-8" TargetMode="External"/><Relationship Id="rId1898" Type="http://schemas.openxmlformats.org/officeDocument/2006/relationships/hyperlink" Target="https://webagentes.canaldirecto.com.ar/incidents/view/732016-1" TargetMode="External"/><Relationship Id="rId2949" Type="http://schemas.openxmlformats.org/officeDocument/2006/relationships/hyperlink" Target="https://webagentes.canaldirecto.com.ar/liquidations/removeIncident/762813-3" TargetMode="External"/><Relationship Id="rId4097" Type="http://schemas.openxmlformats.org/officeDocument/2006/relationships/hyperlink" Target="https://webagentes.canaldirecto.com.ar/incidents/view/783457-6" TargetMode="External"/><Relationship Id="rId5148" Type="http://schemas.openxmlformats.org/officeDocument/2006/relationships/hyperlink" Target="https://webagentes.canaldirecto.com.ar/incidents/view/803391-6" TargetMode="External"/><Relationship Id="rId1758" Type="http://schemas.openxmlformats.org/officeDocument/2006/relationships/hyperlink" Target="https://webagentes.canaldirecto.com.ar/incidents/view/726483-8" TargetMode="External"/><Relationship Id="rId2809" Type="http://schemas.openxmlformats.org/officeDocument/2006/relationships/hyperlink" Target="https://webagentes.canaldirecto.com.ar/liquidations/removeIncident/759689-8" TargetMode="External"/><Relationship Id="rId4164" Type="http://schemas.openxmlformats.org/officeDocument/2006/relationships/hyperlink" Target="https://webagentes.canaldirecto.com.ar/incidents/view/786272-8" TargetMode="External"/><Relationship Id="rId4371" Type="http://schemas.openxmlformats.org/officeDocument/2006/relationships/hyperlink" Target="https://webagentes.canaldirecto.com.ar/liquidations/removeIncident/786702-4" TargetMode="External"/><Relationship Id="rId5008" Type="http://schemas.openxmlformats.org/officeDocument/2006/relationships/hyperlink" Target="https://webagentes.canaldirecto.com.ar/incidents/view/803375-8" TargetMode="External"/><Relationship Id="rId1965" Type="http://schemas.openxmlformats.org/officeDocument/2006/relationships/hyperlink" Target="https://webagentes.canaldirecto.com.ar/incidents/view/735032-0" TargetMode="External"/><Relationship Id="rId3180" Type="http://schemas.openxmlformats.org/officeDocument/2006/relationships/hyperlink" Target="https://webagentes.canaldirecto.com.ar/incidents/view/765625-1" TargetMode="External"/><Relationship Id="rId4024" Type="http://schemas.openxmlformats.org/officeDocument/2006/relationships/hyperlink" Target="https://webagentes.canaldirecto.com.ar/incidents/view/780613-9" TargetMode="External"/><Relationship Id="rId4231" Type="http://schemas.openxmlformats.org/officeDocument/2006/relationships/hyperlink" Target="https://webagentes.canaldirecto.com.ar/incidents/view/784616-4" TargetMode="External"/><Relationship Id="rId1618" Type="http://schemas.openxmlformats.org/officeDocument/2006/relationships/hyperlink" Target="https://webagentes.canaldirecto.com.ar/incidents/view/725169-4" TargetMode="External"/><Relationship Id="rId1825" Type="http://schemas.openxmlformats.org/officeDocument/2006/relationships/hyperlink" Target="https://webagentes.canaldirecto.com.ar/incidents/view/728634-4" TargetMode="External"/><Relationship Id="rId3040" Type="http://schemas.openxmlformats.org/officeDocument/2006/relationships/hyperlink" Target="https://webagentes.canaldirecto.com.ar/incidents/view/762475-7" TargetMode="External"/><Relationship Id="rId3997" Type="http://schemas.openxmlformats.org/officeDocument/2006/relationships/hyperlink" Target="https://webagentes.canaldirecto.com.ar/incidents/view/782018-4" TargetMode="External"/><Relationship Id="rId2599" Type="http://schemas.openxmlformats.org/officeDocument/2006/relationships/hyperlink" Target="https://webagentes.canaldirecto.com.ar/liquidations/removeIncident/757803-2" TargetMode="External"/><Relationship Id="rId3857" Type="http://schemas.openxmlformats.org/officeDocument/2006/relationships/hyperlink" Target="https://webagentes.canaldirecto.com.ar/liquidations/removeIncident/779614-2" TargetMode="External"/><Relationship Id="rId4908" Type="http://schemas.openxmlformats.org/officeDocument/2006/relationships/hyperlink" Target="https://webagentes.canaldirecto.com.ar/incidents/view/799944-8" TargetMode="External"/><Relationship Id="rId778" Type="http://schemas.openxmlformats.org/officeDocument/2006/relationships/hyperlink" Target="https://webagentes.canaldirecto.com.ar/incidents/view/695862-0" TargetMode="External"/><Relationship Id="rId985" Type="http://schemas.openxmlformats.org/officeDocument/2006/relationships/hyperlink" Target="https://webagentes.canaldirecto.com.ar/incidents/view/706210-6" TargetMode="External"/><Relationship Id="rId2459" Type="http://schemas.openxmlformats.org/officeDocument/2006/relationships/hyperlink" Target="https://webagentes.canaldirecto.com.ar/incidents/view/753005-0" TargetMode="External"/><Relationship Id="rId2666" Type="http://schemas.openxmlformats.org/officeDocument/2006/relationships/hyperlink" Target="https://webagentes.canaldirecto.com.ar/incidents/view/756438-5" TargetMode="External"/><Relationship Id="rId2873" Type="http://schemas.openxmlformats.org/officeDocument/2006/relationships/hyperlink" Target="https://webagentes.canaldirecto.com.ar/liquidations/removeIncident/756460-4" TargetMode="External"/><Relationship Id="rId3717" Type="http://schemas.openxmlformats.org/officeDocument/2006/relationships/hyperlink" Target="https://webagentes.canaldirecto.com.ar/incidents/view/777080-7" TargetMode="External"/><Relationship Id="rId3924" Type="http://schemas.openxmlformats.org/officeDocument/2006/relationships/hyperlink" Target="https://webagentes.canaldirecto.com.ar/liquidations/removeIncident/779034-2" TargetMode="External"/><Relationship Id="rId5072" Type="http://schemas.openxmlformats.org/officeDocument/2006/relationships/hyperlink" Target="https://webagentes.canaldirecto.com.ar/incidents/view/808563-6" TargetMode="External"/><Relationship Id="rId638" Type="http://schemas.openxmlformats.org/officeDocument/2006/relationships/hyperlink" Target="https://webagentes.canaldirecto.com.ar/incidents/view/692881-4" TargetMode="External"/><Relationship Id="rId845" Type="http://schemas.openxmlformats.org/officeDocument/2006/relationships/hyperlink" Target="https://webagentes.canaldirecto.com.ar/incidents/view/698877-3" TargetMode="External"/><Relationship Id="rId1268" Type="http://schemas.openxmlformats.org/officeDocument/2006/relationships/hyperlink" Target="https://webagentes.canaldirecto.com.ar/incidents/view/711908-8" TargetMode="External"/><Relationship Id="rId1475" Type="http://schemas.openxmlformats.org/officeDocument/2006/relationships/hyperlink" Target="https://webagentes.canaldirecto.com.ar/incidents/view/718157-1" TargetMode="External"/><Relationship Id="rId1682" Type="http://schemas.openxmlformats.org/officeDocument/2006/relationships/hyperlink" Target="https://webagentes.canaldirecto.com.ar/incidents/view/723565-0" TargetMode="External"/><Relationship Id="rId2319" Type="http://schemas.openxmlformats.org/officeDocument/2006/relationships/hyperlink" Target="https://webagentes.canaldirecto.com.ar/incidents/view/744188-0" TargetMode="External"/><Relationship Id="rId2526" Type="http://schemas.openxmlformats.org/officeDocument/2006/relationships/hyperlink" Target="https://webagentes.canaldirecto.com.ar/incidents/view/756167-0" TargetMode="External"/><Relationship Id="rId2733" Type="http://schemas.openxmlformats.org/officeDocument/2006/relationships/hyperlink" Target="https://webagentes.canaldirecto.com.ar/liquidations/removeIncident/760131-2" TargetMode="External"/><Relationship Id="rId705" Type="http://schemas.openxmlformats.org/officeDocument/2006/relationships/hyperlink" Target="https://webagentes.canaldirecto.com.ar/liquidations/removeIncident/696103-1" TargetMode="External"/><Relationship Id="rId1128" Type="http://schemas.openxmlformats.org/officeDocument/2006/relationships/hyperlink" Target="https://webagentes.canaldirecto.com.ar/incidents/view/707840-8" TargetMode="External"/><Relationship Id="rId1335" Type="http://schemas.openxmlformats.org/officeDocument/2006/relationships/hyperlink" Target="https://webagentes.canaldirecto.com.ar/incidents/view/714976-0" TargetMode="External"/><Relationship Id="rId1542" Type="http://schemas.openxmlformats.org/officeDocument/2006/relationships/hyperlink" Target="https://webagentes.canaldirecto.com.ar/incidents/view/717845-2" TargetMode="External"/><Relationship Id="rId2940" Type="http://schemas.openxmlformats.org/officeDocument/2006/relationships/hyperlink" Target="https://webagentes.canaldirecto.com.ar/incidents/view/762817-9" TargetMode="External"/><Relationship Id="rId4698" Type="http://schemas.openxmlformats.org/officeDocument/2006/relationships/hyperlink" Target="https://webagentes.canaldirecto.com.ar/liquidations/removeIncident/803370-3" TargetMode="External"/><Relationship Id="rId912" Type="http://schemas.openxmlformats.org/officeDocument/2006/relationships/hyperlink" Target="https://webagentes.canaldirecto.com.ar/incidents/view/703014-3" TargetMode="External"/><Relationship Id="rId2800" Type="http://schemas.openxmlformats.org/officeDocument/2006/relationships/hyperlink" Target="https://webagentes.canaldirecto.com.ar/incidents/view/759740-8" TargetMode="External"/><Relationship Id="rId41" Type="http://schemas.openxmlformats.org/officeDocument/2006/relationships/hyperlink" Target="http://webagentes.canaldirecto.com.ar/incidents/view/650561-3" TargetMode="External"/><Relationship Id="rId1402" Type="http://schemas.openxmlformats.org/officeDocument/2006/relationships/hyperlink" Target="https://webagentes.canaldirecto.com.ar/incidents/view/714829-3" TargetMode="External"/><Relationship Id="rId4558" Type="http://schemas.openxmlformats.org/officeDocument/2006/relationships/hyperlink" Target="https://webagentes.canaldirecto.com.ar/incidents/view/792393-1" TargetMode="External"/><Relationship Id="rId4765" Type="http://schemas.openxmlformats.org/officeDocument/2006/relationships/hyperlink" Target="https://webagentes.canaldirecto.com.ar/liquidations/removeIncident/801840-3" TargetMode="External"/><Relationship Id="rId4972" Type="http://schemas.openxmlformats.org/officeDocument/2006/relationships/hyperlink" Target="https://webagentes.canaldirecto.com.ar/incidents/view/804808-8" TargetMode="External"/><Relationship Id="rId288" Type="http://schemas.openxmlformats.org/officeDocument/2006/relationships/hyperlink" Target="https://webagentes.canaldirecto.com.ar/incidents/view/670574-5" TargetMode="External"/><Relationship Id="rId3367" Type="http://schemas.openxmlformats.org/officeDocument/2006/relationships/hyperlink" Target="https://webagentes.canaldirecto.com.ar/incidents/view/767230-1" TargetMode="External"/><Relationship Id="rId3574" Type="http://schemas.openxmlformats.org/officeDocument/2006/relationships/hyperlink" Target="https://webagentes.canaldirecto.com.ar/incidents/view/773947-5" TargetMode="External"/><Relationship Id="rId3781" Type="http://schemas.openxmlformats.org/officeDocument/2006/relationships/hyperlink" Target="https://webagentes.canaldirecto.com.ar/incidents/view/775213-9" TargetMode="External"/><Relationship Id="rId4418" Type="http://schemas.openxmlformats.org/officeDocument/2006/relationships/hyperlink" Target="https://webagentes.canaldirecto.com.ar/incidents/view/790911-7" TargetMode="External"/><Relationship Id="rId4625" Type="http://schemas.openxmlformats.org/officeDocument/2006/relationships/hyperlink" Target="https://webagentes.canaldirecto.com.ar/incidents/view/795808-9" TargetMode="External"/><Relationship Id="rId4832" Type="http://schemas.openxmlformats.org/officeDocument/2006/relationships/hyperlink" Target="https://webagentes.canaldirecto.com.ar/incidents/view/801073-9" TargetMode="External"/><Relationship Id="rId495" Type="http://schemas.openxmlformats.org/officeDocument/2006/relationships/hyperlink" Target="https://webagentes.canaldirecto.com.ar/incidents/view/687672-4" TargetMode="External"/><Relationship Id="rId2176" Type="http://schemas.openxmlformats.org/officeDocument/2006/relationships/hyperlink" Target="https://webagentes.canaldirecto.com.ar/incidents/view/744377-2" TargetMode="External"/><Relationship Id="rId2383" Type="http://schemas.openxmlformats.org/officeDocument/2006/relationships/hyperlink" Target="https://webagentes.canaldirecto.com.ar/incidents/view/746873-5" TargetMode="External"/><Relationship Id="rId2590" Type="http://schemas.openxmlformats.org/officeDocument/2006/relationships/hyperlink" Target="https://webagentes.canaldirecto.com.ar/incidents/view/758398-2" TargetMode="External"/><Relationship Id="rId3227" Type="http://schemas.openxmlformats.org/officeDocument/2006/relationships/hyperlink" Target="https://webagentes.canaldirecto.com.ar/liquidations/removeIncident/765080-4" TargetMode="External"/><Relationship Id="rId3434" Type="http://schemas.openxmlformats.org/officeDocument/2006/relationships/hyperlink" Target="https://webagentes.canaldirecto.com.ar/incidents/view/770042-8" TargetMode="External"/><Relationship Id="rId3641" Type="http://schemas.openxmlformats.org/officeDocument/2006/relationships/hyperlink" Target="https://webagentes.canaldirecto.com.ar/liquidations/removeIncident/773053-5" TargetMode="External"/><Relationship Id="rId148" Type="http://schemas.openxmlformats.org/officeDocument/2006/relationships/hyperlink" Target="http://webagentes.canaldirecto.com.ar/incidents/view/659522-7" TargetMode="External"/><Relationship Id="rId355" Type="http://schemas.openxmlformats.org/officeDocument/2006/relationships/hyperlink" Target="https://webagentes.canaldirecto.com.ar/incidents/view/678029-6" TargetMode="External"/><Relationship Id="rId562" Type="http://schemas.openxmlformats.org/officeDocument/2006/relationships/hyperlink" Target="https://webagentes.canaldirecto.com.ar/incidents/view/690560-0" TargetMode="External"/><Relationship Id="rId1192" Type="http://schemas.openxmlformats.org/officeDocument/2006/relationships/hyperlink" Target="https://webagentes.canaldirecto.com.ar/incidents/view/707219-4" TargetMode="External"/><Relationship Id="rId2036" Type="http://schemas.openxmlformats.org/officeDocument/2006/relationships/hyperlink" Target="https://webagentes.canaldirecto.com.ar/incidents/view/738275-4" TargetMode="External"/><Relationship Id="rId2243" Type="http://schemas.openxmlformats.org/officeDocument/2006/relationships/hyperlink" Target="https://webagentes.canaldirecto.com.ar/incidents/view/742203-4" TargetMode="External"/><Relationship Id="rId2450" Type="http://schemas.openxmlformats.org/officeDocument/2006/relationships/hyperlink" Target="https://webagentes.canaldirecto.com.ar/incidents/view/753375-6" TargetMode="External"/><Relationship Id="rId3501" Type="http://schemas.openxmlformats.org/officeDocument/2006/relationships/hyperlink" Target="https://webagentes.canaldirecto.com.ar/incidents/view/769077-8" TargetMode="External"/><Relationship Id="rId215" Type="http://schemas.openxmlformats.org/officeDocument/2006/relationships/hyperlink" Target="https://webagentes.canaldirecto.com.ar/incidents/view/665824-3" TargetMode="External"/><Relationship Id="rId422" Type="http://schemas.openxmlformats.org/officeDocument/2006/relationships/hyperlink" Target="https://webagentes.canaldirecto.com.ar/incidents/view/681262-9" TargetMode="External"/><Relationship Id="rId1052" Type="http://schemas.openxmlformats.org/officeDocument/2006/relationships/hyperlink" Target="https://webagentes.canaldirecto.com.ar/incidents/view/704126-4" TargetMode="External"/><Relationship Id="rId2103" Type="http://schemas.openxmlformats.org/officeDocument/2006/relationships/hyperlink" Target="https://webagentes.canaldirecto.com.ar/incidents/view/732038-3" TargetMode="External"/><Relationship Id="rId2310" Type="http://schemas.openxmlformats.org/officeDocument/2006/relationships/hyperlink" Target="https://webagentes.canaldirecto.com.ar/incidents/view/745072-7" TargetMode="External"/><Relationship Id="rId4068" Type="http://schemas.openxmlformats.org/officeDocument/2006/relationships/hyperlink" Target="https://webagentes.canaldirecto.com.ar/incidents/view/776597-5" TargetMode="External"/><Relationship Id="rId4275" Type="http://schemas.openxmlformats.org/officeDocument/2006/relationships/hyperlink" Target="https://webagentes.canaldirecto.com.ar/liquidations/removeIncident/789100-3" TargetMode="External"/><Relationship Id="rId4482" Type="http://schemas.openxmlformats.org/officeDocument/2006/relationships/hyperlink" Target="https://webagentes.canaldirecto.com.ar/incidents/view/784235-3" TargetMode="External"/><Relationship Id="rId5119" Type="http://schemas.openxmlformats.org/officeDocument/2006/relationships/hyperlink" Target="https://webagentes.canaldirecto.com.ar/incidents/view/807331-2" TargetMode="External"/><Relationship Id="rId1869" Type="http://schemas.openxmlformats.org/officeDocument/2006/relationships/hyperlink" Target="https://webagentes.canaldirecto.com.ar/incidents/view/733187-5" TargetMode="External"/><Relationship Id="rId3084" Type="http://schemas.openxmlformats.org/officeDocument/2006/relationships/hyperlink" Target="https://webagentes.canaldirecto.com.ar/incidents/view/761537-9" TargetMode="External"/><Relationship Id="rId3291" Type="http://schemas.openxmlformats.org/officeDocument/2006/relationships/hyperlink" Target="https://webagentes.canaldirecto.com.ar/liquidations/removeIncident/764434-4" TargetMode="External"/><Relationship Id="rId4135" Type="http://schemas.openxmlformats.org/officeDocument/2006/relationships/hyperlink" Target="https://webagentes.canaldirecto.com.ar/incidents/view/781642-8" TargetMode="External"/><Relationship Id="rId1729" Type="http://schemas.openxmlformats.org/officeDocument/2006/relationships/hyperlink" Target="https://webagentes.canaldirecto.com.ar/incidents/view/726526-2" TargetMode="External"/><Relationship Id="rId1936" Type="http://schemas.openxmlformats.org/officeDocument/2006/relationships/hyperlink" Target="https://webagentes.canaldirecto.com.ar/incidents/view/730751-3" TargetMode="External"/><Relationship Id="rId4342" Type="http://schemas.openxmlformats.org/officeDocument/2006/relationships/hyperlink" Target="https://webagentes.canaldirecto.com.ar/incidents/view/787617-4" TargetMode="External"/><Relationship Id="rId3151" Type="http://schemas.openxmlformats.org/officeDocument/2006/relationships/hyperlink" Target="https://webagentes.canaldirecto.com.ar/liquidations/removeIncident/766186-4" TargetMode="External"/><Relationship Id="rId4202" Type="http://schemas.openxmlformats.org/officeDocument/2006/relationships/hyperlink" Target="https://webagentes.canaldirecto.com.ar/incidents/view/785353-5" TargetMode="External"/><Relationship Id="rId3011" Type="http://schemas.openxmlformats.org/officeDocument/2006/relationships/hyperlink" Target="https://webagentes.canaldirecto.com.ar/liquidations/removeIncident/762761-1" TargetMode="External"/><Relationship Id="rId3968" Type="http://schemas.openxmlformats.org/officeDocument/2006/relationships/hyperlink" Target="https://webagentes.canaldirecto.com.ar/liquidations/removeIncident/777846-5" TargetMode="External"/><Relationship Id="rId5" Type="http://schemas.openxmlformats.org/officeDocument/2006/relationships/hyperlink" Target="http://webagentes.canaldirecto.com.ar/incidents/view/652825-2" TargetMode="External"/><Relationship Id="rId889" Type="http://schemas.openxmlformats.org/officeDocument/2006/relationships/hyperlink" Target="https://webagentes.canaldirecto.com.ar/incidents/view/698690-6" TargetMode="External"/><Relationship Id="rId2777" Type="http://schemas.openxmlformats.org/officeDocument/2006/relationships/hyperlink" Target="https://webagentes.canaldirecto.com.ar/liquidations/removeIncident/759756-9" TargetMode="External"/><Relationship Id="rId749" Type="http://schemas.openxmlformats.org/officeDocument/2006/relationships/hyperlink" Target="https://webagentes.canaldirecto.com.ar/liquidations/removeIncident/696057-3" TargetMode="External"/><Relationship Id="rId1379" Type="http://schemas.openxmlformats.org/officeDocument/2006/relationships/hyperlink" Target="https://webagentes.canaldirecto.com.ar/incidents/view/714855-8" TargetMode="External"/><Relationship Id="rId1586" Type="http://schemas.openxmlformats.org/officeDocument/2006/relationships/hyperlink" Target="https://webagentes.canaldirecto.com.ar/incidents/view/720896-6" TargetMode="External"/><Relationship Id="rId2984" Type="http://schemas.openxmlformats.org/officeDocument/2006/relationships/hyperlink" Target="https://webagentes.canaldirecto.com.ar/incidents/view/762793-0" TargetMode="External"/><Relationship Id="rId3828" Type="http://schemas.openxmlformats.org/officeDocument/2006/relationships/hyperlink" Target="https://webagentes.canaldirecto.com.ar/incidents/view/780007-4" TargetMode="External"/><Relationship Id="rId5043" Type="http://schemas.openxmlformats.org/officeDocument/2006/relationships/hyperlink" Target="https://webagentes.canaldirecto.com.ar/incidents/view/809672-0" TargetMode="External"/><Relationship Id="rId609" Type="http://schemas.openxmlformats.org/officeDocument/2006/relationships/hyperlink" Target="https://webagentes.canaldirecto.com.ar/incidents/view/694354-9" TargetMode="External"/><Relationship Id="rId956" Type="http://schemas.openxmlformats.org/officeDocument/2006/relationships/hyperlink" Target="https://webagentes.canaldirecto.com.ar/incidents/view/701506-5" TargetMode="External"/><Relationship Id="rId1239" Type="http://schemas.openxmlformats.org/officeDocument/2006/relationships/hyperlink" Target="https://webagentes.canaldirecto.com.ar/incidents/view/712283-3" TargetMode="External"/><Relationship Id="rId1793" Type="http://schemas.openxmlformats.org/officeDocument/2006/relationships/hyperlink" Target="https://webagentes.canaldirecto.com.ar/incidents/view/730617-0" TargetMode="External"/><Relationship Id="rId2637" Type="http://schemas.openxmlformats.org/officeDocument/2006/relationships/hyperlink" Target="https://webagentes.canaldirecto.com.ar/liquidations/removeIncident/756508-3" TargetMode="External"/><Relationship Id="rId2844" Type="http://schemas.openxmlformats.org/officeDocument/2006/relationships/hyperlink" Target="https://webagentes.canaldirecto.com.ar/incidents/view/759202-3" TargetMode="External"/><Relationship Id="rId5110" Type="http://schemas.openxmlformats.org/officeDocument/2006/relationships/hyperlink" Target="https://webagentes.canaldirecto.com.ar/incidents/view/807452-4" TargetMode="External"/><Relationship Id="rId85" Type="http://schemas.openxmlformats.org/officeDocument/2006/relationships/hyperlink" Target="http://webagentes.canaldirecto.com.ar/incidents/view/652827-0" TargetMode="External"/><Relationship Id="rId816" Type="http://schemas.openxmlformats.org/officeDocument/2006/relationships/hyperlink" Target="https://webagentes.canaldirecto.com.ar/incidents/view/698978-1" TargetMode="External"/><Relationship Id="rId1446" Type="http://schemas.openxmlformats.org/officeDocument/2006/relationships/hyperlink" Target="https://webagentes.canaldirecto.com.ar/incidents/view/719755-4" TargetMode="External"/><Relationship Id="rId1653" Type="http://schemas.openxmlformats.org/officeDocument/2006/relationships/hyperlink" Target="https://webagentes.canaldirecto.com.ar/incidents/view/723623-3" TargetMode="External"/><Relationship Id="rId1860" Type="http://schemas.openxmlformats.org/officeDocument/2006/relationships/hyperlink" Target="https://webagentes.canaldirecto.com.ar/incidents/view/727695-8" TargetMode="External"/><Relationship Id="rId2704" Type="http://schemas.openxmlformats.org/officeDocument/2006/relationships/hyperlink" Target="https://webagentes.canaldirecto.com.ar/incidents/view/760863-4" TargetMode="External"/><Relationship Id="rId2911" Type="http://schemas.openxmlformats.org/officeDocument/2006/relationships/hyperlink" Target="https://webagentes.canaldirecto.com.ar/liquidations/removeIncident/763348-1" TargetMode="External"/><Relationship Id="rId1306" Type="http://schemas.openxmlformats.org/officeDocument/2006/relationships/hyperlink" Target="https://webagentes.canaldirecto.com.ar/incidents/view/717109-7" TargetMode="External"/><Relationship Id="rId1513" Type="http://schemas.openxmlformats.org/officeDocument/2006/relationships/hyperlink" Target="https://webagentes.canaldirecto.com.ar/incidents/view/717910-5" TargetMode="External"/><Relationship Id="rId1720" Type="http://schemas.openxmlformats.org/officeDocument/2006/relationships/hyperlink" Target="https://webagentes.canaldirecto.com.ar/incidents/view/726552-7" TargetMode="External"/><Relationship Id="rId4669" Type="http://schemas.openxmlformats.org/officeDocument/2006/relationships/hyperlink" Target="https://webagentes.canaldirecto.com.ar/incidents/view/794479-4" TargetMode="External"/><Relationship Id="rId4876" Type="http://schemas.openxmlformats.org/officeDocument/2006/relationships/hyperlink" Target="https://webagentes.canaldirecto.com.ar/incidents/view/800700-9" TargetMode="External"/><Relationship Id="rId12" Type="http://schemas.openxmlformats.org/officeDocument/2006/relationships/hyperlink" Target="http://webagentes.canaldirecto.com.ar/liquidations/removeIncident/651630-9" TargetMode="External"/><Relationship Id="rId3478" Type="http://schemas.openxmlformats.org/officeDocument/2006/relationships/hyperlink" Target="https://webagentes.canaldirecto.com.ar/incidents/view/769292-5" TargetMode="External"/><Relationship Id="rId3685" Type="http://schemas.openxmlformats.org/officeDocument/2006/relationships/hyperlink" Target="https://webagentes.canaldirecto.com.ar/liquidations/removeIncident/772215-6" TargetMode="External"/><Relationship Id="rId3892" Type="http://schemas.openxmlformats.org/officeDocument/2006/relationships/hyperlink" Target="https://webagentes.canaldirecto.com.ar/incidents/view/779308-4" TargetMode="External"/><Relationship Id="rId4529" Type="http://schemas.openxmlformats.org/officeDocument/2006/relationships/hyperlink" Target="https://webagentes.canaldirecto.com.ar/incidents/view/793613-9" TargetMode="External"/><Relationship Id="rId4736" Type="http://schemas.openxmlformats.org/officeDocument/2006/relationships/hyperlink" Target="https://webagentes.canaldirecto.com.ar/incidents/view/802175-3" TargetMode="External"/><Relationship Id="rId4943" Type="http://schemas.openxmlformats.org/officeDocument/2006/relationships/hyperlink" Target="https://webagentes.canaldirecto.com.ar/liquidations/removeIncident/798203-1" TargetMode="External"/><Relationship Id="rId399" Type="http://schemas.openxmlformats.org/officeDocument/2006/relationships/hyperlink" Target="https://webagentes.canaldirecto.com.ar/incidents/view/681338-1" TargetMode="External"/><Relationship Id="rId2287" Type="http://schemas.openxmlformats.org/officeDocument/2006/relationships/hyperlink" Target="https://webagentes.canaldirecto.com.ar/incidents/view/745541-2" TargetMode="External"/><Relationship Id="rId2494" Type="http://schemas.openxmlformats.org/officeDocument/2006/relationships/hyperlink" Target="https://webagentes.canaldirecto.com.ar/incidents/view/756720-3" TargetMode="External"/><Relationship Id="rId3338" Type="http://schemas.openxmlformats.org/officeDocument/2006/relationships/hyperlink" Target="https://webagentes.canaldirecto.com.ar/incidents/view/761643-9" TargetMode="External"/><Relationship Id="rId3545" Type="http://schemas.openxmlformats.org/officeDocument/2006/relationships/hyperlink" Target="https://webagentes.canaldirecto.com.ar/incidents/view/761626-2" TargetMode="External"/><Relationship Id="rId3752" Type="http://schemas.openxmlformats.org/officeDocument/2006/relationships/hyperlink" Target="https://webagentes.canaldirecto.com.ar/incidents/view/776150-8" TargetMode="External"/><Relationship Id="rId259" Type="http://schemas.openxmlformats.org/officeDocument/2006/relationships/hyperlink" Target="https://webagentes.canaldirecto.com.ar/incidents/view/667568-4" TargetMode="External"/><Relationship Id="rId466" Type="http://schemas.openxmlformats.org/officeDocument/2006/relationships/hyperlink" Target="https://webagentes.canaldirecto.com.ar/incidents/view/688512-0" TargetMode="External"/><Relationship Id="rId673" Type="http://schemas.openxmlformats.org/officeDocument/2006/relationships/hyperlink" Target="https://webagentes.canaldirecto.com.ar/liquidations/removeIncident/696964-4" TargetMode="External"/><Relationship Id="rId880" Type="http://schemas.openxmlformats.org/officeDocument/2006/relationships/hyperlink" Target="https://webagentes.canaldirecto.com.ar/incidents/view/698701-1" TargetMode="External"/><Relationship Id="rId1096" Type="http://schemas.openxmlformats.org/officeDocument/2006/relationships/hyperlink" Target="https://webagentes.canaldirecto.com.ar/incidents/view/708811-3" TargetMode="External"/><Relationship Id="rId2147" Type="http://schemas.openxmlformats.org/officeDocument/2006/relationships/hyperlink" Target="https://webagentes.canaldirecto.com.ar/incidents/view/739728-8" TargetMode="External"/><Relationship Id="rId2354" Type="http://schemas.openxmlformats.org/officeDocument/2006/relationships/hyperlink" Target="https://webagentes.canaldirecto.com.ar/incidents/view/747642-4" TargetMode="External"/><Relationship Id="rId2561" Type="http://schemas.openxmlformats.org/officeDocument/2006/relationships/hyperlink" Target="https://webagentes.canaldirecto.com.ar/incidents/view/754410-5" TargetMode="External"/><Relationship Id="rId3405" Type="http://schemas.openxmlformats.org/officeDocument/2006/relationships/hyperlink" Target="https://webagentes.canaldirecto.com.ar/incidents/view/759741-7" TargetMode="External"/><Relationship Id="rId4803" Type="http://schemas.openxmlformats.org/officeDocument/2006/relationships/hyperlink" Target="https://webagentes.canaldirecto.com.ar/liquidations/removeIncident/801274-6" TargetMode="External"/><Relationship Id="rId119" Type="http://schemas.openxmlformats.org/officeDocument/2006/relationships/hyperlink" Target="http://webagentes.canaldirecto.com.ar/incidents/view/655377-1" TargetMode="External"/><Relationship Id="rId326" Type="http://schemas.openxmlformats.org/officeDocument/2006/relationships/hyperlink" Target="https://webagentes.canaldirecto.com.ar/incidents/view/673779-9" TargetMode="External"/><Relationship Id="rId533" Type="http://schemas.openxmlformats.org/officeDocument/2006/relationships/hyperlink" Target="https://webagentes.canaldirecto.com.ar/incidents/view/690840-3" TargetMode="External"/><Relationship Id="rId1163" Type="http://schemas.openxmlformats.org/officeDocument/2006/relationships/hyperlink" Target="https://webagentes.canaldirecto.com.ar/incidents/view/707253-8" TargetMode="External"/><Relationship Id="rId1370" Type="http://schemas.openxmlformats.org/officeDocument/2006/relationships/hyperlink" Target="https://webagentes.canaldirecto.com.ar/incidents/view/714866-4" TargetMode="External"/><Relationship Id="rId2007" Type="http://schemas.openxmlformats.org/officeDocument/2006/relationships/hyperlink" Target="https://webagentes.canaldirecto.com.ar/incidents/view/732080-6" TargetMode="External"/><Relationship Id="rId2214" Type="http://schemas.openxmlformats.org/officeDocument/2006/relationships/hyperlink" Target="https://webagentes.canaldirecto.com.ar/incidents/view/742805-6" TargetMode="External"/><Relationship Id="rId3612" Type="http://schemas.openxmlformats.org/officeDocument/2006/relationships/hyperlink" Target="https://webagentes.canaldirecto.com.ar/incidents/view/773282-5" TargetMode="External"/><Relationship Id="rId740" Type="http://schemas.openxmlformats.org/officeDocument/2006/relationships/hyperlink" Target="https://webagentes.canaldirecto.com.ar/incidents/view/696078-6" TargetMode="External"/><Relationship Id="rId1023" Type="http://schemas.openxmlformats.org/officeDocument/2006/relationships/hyperlink" Target="https://webagentes.canaldirecto.com.ar/incidents/view/704391-6" TargetMode="External"/><Relationship Id="rId2421" Type="http://schemas.openxmlformats.org/officeDocument/2006/relationships/hyperlink" Target="https://webagentes.canaldirecto.com.ar/incidents/view/749489-1" TargetMode="External"/><Relationship Id="rId4179" Type="http://schemas.openxmlformats.org/officeDocument/2006/relationships/hyperlink" Target="https://webagentes.canaldirecto.com.ar/incidents/view/785813-2" TargetMode="External"/><Relationship Id="rId600" Type="http://schemas.openxmlformats.org/officeDocument/2006/relationships/hyperlink" Target="https://webagentes.canaldirecto.com.ar/incidents/view/695082-2" TargetMode="External"/><Relationship Id="rId1230" Type="http://schemas.openxmlformats.org/officeDocument/2006/relationships/hyperlink" Target="https://webagentes.canaldirecto.com.ar/incidents/view/712292-1" TargetMode="External"/><Relationship Id="rId4386" Type="http://schemas.openxmlformats.org/officeDocument/2006/relationships/hyperlink" Target="https://webagentes.canaldirecto.com.ar/incidents/view/791736-5" TargetMode="External"/><Relationship Id="rId4593" Type="http://schemas.openxmlformats.org/officeDocument/2006/relationships/hyperlink" Target="https://webagentes.canaldirecto.com.ar/incidents/view/786302-8" TargetMode="External"/><Relationship Id="rId3195" Type="http://schemas.openxmlformats.org/officeDocument/2006/relationships/hyperlink" Target="https://webagentes.canaldirecto.com.ar/liquidations/removeIncident/765427-1" TargetMode="External"/><Relationship Id="rId4039" Type="http://schemas.openxmlformats.org/officeDocument/2006/relationships/hyperlink" Target="https://webagentes.canaldirecto.com.ar/incidents/view/780094-0" TargetMode="External"/><Relationship Id="rId4246" Type="http://schemas.openxmlformats.org/officeDocument/2006/relationships/hyperlink" Target="https://webagentes.canaldirecto.com.ar/incidents/view/783337-3" TargetMode="External"/><Relationship Id="rId4453" Type="http://schemas.openxmlformats.org/officeDocument/2006/relationships/hyperlink" Target="https://webagentes.canaldirecto.com.ar/incidents/view/790030-1" TargetMode="External"/><Relationship Id="rId4660" Type="http://schemas.openxmlformats.org/officeDocument/2006/relationships/hyperlink" Target="https://webagentes.canaldirecto.com.ar/incidents/view/794910-6" TargetMode="External"/><Relationship Id="rId3055" Type="http://schemas.openxmlformats.org/officeDocument/2006/relationships/hyperlink" Target="https://webagentes.canaldirecto.com.ar/liquidations/removeIncident/762225-4" TargetMode="External"/><Relationship Id="rId3262" Type="http://schemas.openxmlformats.org/officeDocument/2006/relationships/hyperlink" Target="https://webagentes.canaldirecto.com.ar/incidents/view/764925-1" TargetMode="External"/><Relationship Id="rId4106" Type="http://schemas.openxmlformats.org/officeDocument/2006/relationships/hyperlink" Target="https://webagentes.canaldirecto.com.ar/incidents/view/783331-9" TargetMode="External"/><Relationship Id="rId4313" Type="http://schemas.openxmlformats.org/officeDocument/2006/relationships/hyperlink" Target="https://webagentes.canaldirecto.com.ar/liquidations/removeIncident/788375-8" TargetMode="External"/><Relationship Id="rId4520" Type="http://schemas.openxmlformats.org/officeDocument/2006/relationships/hyperlink" Target="https://webagentes.canaldirecto.com.ar/incidents/view/794061-9" TargetMode="External"/><Relationship Id="rId183" Type="http://schemas.openxmlformats.org/officeDocument/2006/relationships/hyperlink" Target="https://webagentes.canaldirecto.com.ar/incidents/view/663166-2" TargetMode="External"/><Relationship Id="rId390" Type="http://schemas.openxmlformats.org/officeDocument/2006/relationships/hyperlink" Target="https://webagentes.canaldirecto.com.ar/incidents/view/682393-5" TargetMode="External"/><Relationship Id="rId1907" Type="http://schemas.openxmlformats.org/officeDocument/2006/relationships/hyperlink" Target="https://webagentes.canaldirecto.com.ar/incidents/view/731557-6" TargetMode="External"/><Relationship Id="rId2071" Type="http://schemas.openxmlformats.org/officeDocument/2006/relationships/hyperlink" Target="https://webagentes.canaldirecto.com.ar/incidents/view/736947-0" TargetMode="External"/><Relationship Id="rId3122" Type="http://schemas.openxmlformats.org/officeDocument/2006/relationships/hyperlink" Target="https://webagentes.canaldirecto.com.ar/incidents/view/766694-8" TargetMode="External"/><Relationship Id="rId250" Type="http://schemas.openxmlformats.org/officeDocument/2006/relationships/hyperlink" Target="https://webagentes.canaldirecto.com.ar/incidents/view/663172-3" TargetMode="External"/><Relationship Id="rId5087" Type="http://schemas.openxmlformats.org/officeDocument/2006/relationships/hyperlink" Target="https://webagentes.canaldirecto.com.ar/incidents/view/808363-8" TargetMode="External"/><Relationship Id="rId110" Type="http://schemas.openxmlformats.org/officeDocument/2006/relationships/hyperlink" Target="http://webagentes.canaldirecto.com.ar/incidents/view/657364-1" TargetMode="External"/><Relationship Id="rId2888" Type="http://schemas.openxmlformats.org/officeDocument/2006/relationships/hyperlink" Target="https://webagentes.canaldirecto.com.ar/incidents/view/764073-7" TargetMode="External"/><Relationship Id="rId3939" Type="http://schemas.openxmlformats.org/officeDocument/2006/relationships/hyperlink" Target="https://webagentes.canaldirecto.com.ar/incidents/view/778621-5" TargetMode="External"/><Relationship Id="rId1697" Type="http://schemas.openxmlformats.org/officeDocument/2006/relationships/hyperlink" Target="https://webagentes.canaldirecto.com.ar/incidents/view/723545-6" TargetMode="External"/><Relationship Id="rId2748" Type="http://schemas.openxmlformats.org/officeDocument/2006/relationships/hyperlink" Target="https://webagentes.canaldirecto.com.ar/incidents/view/759775-4" TargetMode="External"/><Relationship Id="rId2955" Type="http://schemas.openxmlformats.org/officeDocument/2006/relationships/hyperlink" Target="https://webagentes.canaldirecto.com.ar/liquidations/removeIncident/762810-6" TargetMode="External"/><Relationship Id="rId927" Type="http://schemas.openxmlformats.org/officeDocument/2006/relationships/hyperlink" Target="https://webagentes.canaldirecto.com.ar/incidents/view/702349-9" TargetMode="External"/><Relationship Id="rId1557" Type="http://schemas.openxmlformats.org/officeDocument/2006/relationships/hyperlink" Target="https://webagentes.canaldirecto.com.ar/incidents/view/723216-7" TargetMode="External"/><Relationship Id="rId1764" Type="http://schemas.openxmlformats.org/officeDocument/2006/relationships/hyperlink" Target="https://webagentes.canaldirecto.com.ar/incidents/view/725851-8" TargetMode="External"/><Relationship Id="rId1971" Type="http://schemas.openxmlformats.org/officeDocument/2006/relationships/hyperlink" Target="https://webagentes.canaldirecto.com.ar/incidents/view/734696-5" TargetMode="External"/><Relationship Id="rId2608" Type="http://schemas.openxmlformats.org/officeDocument/2006/relationships/hyperlink" Target="https://webagentes.canaldirecto.com.ar/incidents/view/757607-0" TargetMode="External"/><Relationship Id="rId2815" Type="http://schemas.openxmlformats.org/officeDocument/2006/relationships/hyperlink" Target="https://webagentes.canaldirecto.com.ar/liquidations/removeIncident/759513-6" TargetMode="External"/><Relationship Id="rId4170" Type="http://schemas.openxmlformats.org/officeDocument/2006/relationships/hyperlink" Target="https://webagentes.canaldirecto.com.ar/incidents/view/786177-4" TargetMode="External"/><Relationship Id="rId5014" Type="http://schemas.openxmlformats.org/officeDocument/2006/relationships/hyperlink" Target="https://webagentes.canaldirecto.com.ar/incidents/view/802635-0" TargetMode="External"/><Relationship Id="rId56" Type="http://schemas.openxmlformats.org/officeDocument/2006/relationships/hyperlink" Target="http://webagentes.canaldirecto.com.ar/liquidations/removeIncident/650553-4" TargetMode="External"/><Relationship Id="rId1417" Type="http://schemas.openxmlformats.org/officeDocument/2006/relationships/hyperlink" Target="https://webagentes.canaldirecto.com.ar/incidents/view/714808-0" TargetMode="External"/><Relationship Id="rId1624" Type="http://schemas.openxmlformats.org/officeDocument/2006/relationships/hyperlink" Target="https://webagentes.canaldirecto.com.ar/incidents/view/724319-0" TargetMode="External"/><Relationship Id="rId1831" Type="http://schemas.openxmlformats.org/officeDocument/2006/relationships/hyperlink" Target="https://webagentes.canaldirecto.com.ar/incidents/view/728627-4" TargetMode="External"/><Relationship Id="rId4030" Type="http://schemas.openxmlformats.org/officeDocument/2006/relationships/hyperlink" Target="https://webagentes.canaldirecto.com.ar/incidents/view/780298-4" TargetMode="External"/><Relationship Id="rId4987" Type="http://schemas.openxmlformats.org/officeDocument/2006/relationships/hyperlink" Target="https://webagentes.canaldirecto.com.ar/incidents/view/804004-0" TargetMode="External"/><Relationship Id="rId3589" Type="http://schemas.openxmlformats.org/officeDocument/2006/relationships/hyperlink" Target="https://webagentes.canaldirecto.com.ar/liquidations/removeIncident/773841-2" TargetMode="External"/><Relationship Id="rId3796" Type="http://schemas.openxmlformats.org/officeDocument/2006/relationships/hyperlink" Target="https://webagentes.canaldirecto.com.ar/incidents/view/774312-2" TargetMode="External"/><Relationship Id="rId2398" Type="http://schemas.openxmlformats.org/officeDocument/2006/relationships/hyperlink" Target="https://webagentes.canaldirecto.com.ar/incidents/view/750567-4" TargetMode="External"/><Relationship Id="rId3449" Type="http://schemas.openxmlformats.org/officeDocument/2006/relationships/hyperlink" Target="https://webagentes.canaldirecto.com.ar/incidents/view/769754-0" TargetMode="External"/><Relationship Id="rId4847" Type="http://schemas.openxmlformats.org/officeDocument/2006/relationships/hyperlink" Target="https://webagentes.canaldirecto.com.ar/liquidations/removeIncident/800786-9" TargetMode="External"/><Relationship Id="rId577" Type="http://schemas.openxmlformats.org/officeDocument/2006/relationships/hyperlink" Target="https://webagentes.canaldirecto.com.ar/incidents/view/690538-1" TargetMode="External"/><Relationship Id="rId2258" Type="http://schemas.openxmlformats.org/officeDocument/2006/relationships/hyperlink" Target="https://webagentes.canaldirecto.com.ar/incidents/view/740702-6" TargetMode="External"/><Relationship Id="rId3656" Type="http://schemas.openxmlformats.org/officeDocument/2006/relationships/hyperlink" Target="https://webagentes.canaldirecto.com.ar/incidents/view/772980-3" TargetMode="External"/><Relationship Id="rId3863" Type="http://schemas.openxmlformats.org/officeDocument/2006/relationships/hyperlink" Target="https://webagentes.canaldirecto.com.ar/liquidations/removeIncident/779611-5" TargetMode="External"/><Relationship Id="rId4707" Type="http://schemas.openxmlformats.org/officeDocument/2006/relationships/hyperlink" Target="https://webagentes.canaldirecto.com.ar/incidents/view/802940-9" TargetMode="External"/><Relationship Id="rId4914" Type="http://schemas.openxmlformats.org/officeDocument/2006/relationships/hyperlink" Target="https://webagentes.canaldirecto.com.ar/incidents/view/799938-7" TargetMode="External"/><Relationship Id="rId784" Type="http://schemas.openxmlformats.org/officeDocument/2006/relationships/hyperlink" Target="https://webagentes.canaldirecto.com.ar/incidents/view/695305-0" TargetMode="External"/><Relationship Id="rId991" Type="http://schemas.openxmlformats.org/officeDocument/2006/relationships/hyperlink" Target="https://webagentes.canaldirecto.com.ar/incidents/view/705769-0" TargetMode="External"/><Relationship Id="rId1067" Type="http://schemas.openxmlformats.org/officeDocument/2006/relationships/hyperlink" Target="https://webagentes.canaldirecto.com.ar/incidents/view/703509-6" TargetMode="External"/><Relationship Id="rId2465" Type="http://schemas.openxmlformats.org/officeDocument/2006/relationships/hyperlink" Target="https://webagentes.canaldirecto.com.ar/incidents/view/752658-9" TargetMode="External"/><Relationship Id="rId2672" Type="http://schemas.openxmlformats.org/officeDocument/2006/relationships/hyperlink" Target="https://webagentes.canaldirecto.com.ar/incidents/view/756435-8" TargetMode="External"/><Relationship Id="rId3309" Type="http://schemas.openxmlformats.org/officeDocument/2006/relationships/hyperlink" Target="https://webagentes.canaldirecto.com.ar/liquidations/removeIncident/764251-3" TargetMode="External"/><Relationship Id="rId3516" Type="http://schemas.openxmlformats.org/officeDocument/2006/relationships/hyperlink" Target="https://webagentes.canaldirecto.com.ar/incidents/view/767580-3" TargetMode="External"/><Relationship Id="rId3723" Type="http://schemas.openxmlformats.org/officeDocument/2006/relationships/hyperlink" Target="https://webagentes.canaldirecto.com.ar/incidents/view/776931-5" TargetMode="External"/><Relationship Id="rId3930" Type="http://schemas.openxmlformats.org/officeDocument/2006/relationships/hyperlink" Target="https://webagentes.canaldirecto.com.ar/liquidations/removeIncident/778932-8" TargetMode="External"/><Relationship Id="rId437" Type="http://schemas.openxmlformats.org/officeDocument/2006/relationships/hyperlink" Target="https://webagentes.canaldirecto.com.ar/incidents/view/684434-5" TargetMode="External"/><Relationship Id="rId644" Type="http://schemas.openxmlformats.org/officeDocument/2006/relationships/hyperlink" Target="https://webagentes.canaldirecto.com.ar/incidents/view/692875-3" TargetMode="External"/><Relationship Id="rId851" Type="http://schemas.openxmlformats.org/officeDocument/2006/relationships/hyperlink" Target="https://webagentes.canaldirecto.com.ar/incidents/view/698747-3" TargetMode="External"/><Relationship Id="rId1274" Type="http://schemas.openxmlformats.org/officeDocument/2006/relationships/hyperlink" Target="https://webagentes.canaldirecto.com.ar/incidents/view/711901-5" TargetMode="External"/><Relationship Id="rId1481" Type="http://schemas.openxmlformats.org/officeDocument/2006/relationships/hyperlink" Target="https://webagentes.canaldirecto.com.ar/incidents/view/718001-3" TargetMode="External"/><Relationship Id="rId2118" Type="http://schemas.openxmlformats.org/officeDocument/2006/relationships/hyperlink" Target="https://webagentes.canaldirecto.com.ar/incidents/view/740467-6" TargetMode="External"/><Relationship Id="rId2325" Type="http://schemas.openxmlformats.org/officeDocument/2006/relationships/hyperlink" Target="https://webagentes.canaldirecto.com.ar/incidents/view/743798-4" TargetMode="External"/><Relationship Id="rId2532" Type="http://schemas.openxmlformats.org/officeDocument/2006/relationships/hyperlink" Target="https://webagentes.canaldirecto.com.ar/incidents/view/755958-7" TargetMode="External"/><Relationship Id="rId504" Type="http://schemas.openxmlformats.org/officeDocument/2006/relationships/hyperlink" Target="https://webagentes.canaldirecto.com.ar/incidents/view/687596-5" TargetMode="External"/><Relationship Id="rId711" Type="http://schemas.openxmlformats.org/officeDocument/2006/relationships/hyperlink" Target="https://webagentes.canaldirecto.com.ar/liquidations/removeIncident/696099-9" TargetMode="External"/><Relationship Id="rId1134" Type="http://schemas.openxmlformats.org/officeDocument/2006/relationships/hyperlink" Target="https://webagentes.canaldirecto.com.ar/incidents/view/707318-4" TargetMode="External"/><Relationship Id="rId1341" Type="http://schemas.openxmlformats.org/officeDocument/2006/relationships/hyperlink" Target="https://webagentes.canaldirecto.com.ar/incidents/view/714908-9" TargetMode="External"/><Relationship Id="rId4497" Type="http://schemas.openxmlformats.org/officeDocument/2006/relationships/hyperlink" Target="https://webagentes.canaldirecto.com.ar/incidents/view/794607-5" TargetMode="External"/><Relationship Id="rId1201" Type="http://schemas.openxmlformats.org/officeDocument/2006/relationships/hyperlink" Target="https://webagentes.canaldirecto.com.ar/incidents/view/714493-2" TargetMode="External"/><Relationship Id="rId3099" Type="http://schemas.openxmlformats.org/officeDocument/2006/relationships/hyperlink" Target="https://webagentes.canaldirecto.com.ar/liquidations/removeIncident/760907-7" TargetMode="External"/><Relationship Id="rId4357" Type="http://schemas.openxmlformats.org/officeDocument/2006/relationships/hyperlink" Target="https://webagentes.canaldirecto.com.ar/liquidations/removeIncident/787079-0" TargetMode="External"/><Relationship Id="rId4564" Type="http://schemas.openxmlformats.org/officeDocument/2006/relationships/hyperlink" Target="https://webagentes.canaldirecto.com.ar/incidents/view/792030-5" TargetMode="External"/><Relationship Id="rId4771" Type="http://schemas.openxmlformats.org/officeDocument/2006/relationships/hyperlink" Target="https://webagentes.canaldirecto.com.ar/liquidations/removeIncident/801672-4" TargetMode="External"/><Relationship Id="rId3166" Type="http://schemas.openxmlformats.org/officeDocument/2006/relationships/hyperlink" Target="https://webagentes.canaldirecto.com.ar/incidents/view/765784-3" TargetMode="External"/><Relationship Id="rId3373" Type="http://schemas.openxmlformats.org/officeDocument/2006/relationships/hyperlink" Target="https://webagentes.canaldirecto.com.ar/incidents/view/766822-9" TargetMode="External"/><Relationship Id="rId3580" Type="http://schemas.openxmlformats.org/officeDocument/2006/relationships/hyperlink" Target="https://webagentes.canaldirecto.com.ar/incidents/view/773875-9" TargetMode="External"/><Relationship Id="rId4217" Type="http://schemas.openxmlformats.org/officeDocument/2006/relationships/hyperlink" Target="https://webagentes.canaldirecto.com.ar/incidents/view/785242-0" TargetMode="External"/><Relationship Id="rId4424" Type="http://schemas.openxmlformats.org/officeDocument/2006/relationships/hyperlink" Target="https://webagentes.canaldirecto.com.ar/incidents/view/790905-6" TargetMode="External"/><Relationship Id="rId294" Type="http://schemas.openxmlformats.org/officeDocument/2006/relationships/hyperlink" Target="https://webagentes.canaldirecto.com.ar/incidents/view/670567-5" TargetMode="External"/><Relationship Id="rId2182" Type="http://schemas.openxmlformats.org/officeDocument/2006/relationships/hyperlink" Target="https://webagentes.canaldirecto.com.ar/incidents/view/744200-1" TargetMode="External"/><Relationship Id="rId3026" Type="http://schemas.openxmlformats.org/officeDocument/2006/relationships/hyperlink" Target="https://webagentes.canaldirecto.com.ar/incidents/view/762501-1" TargetMode="External"/><Relationship Id="rId3233" Type="http://schemas.openxmlformats.org/officeDocument/2006/relationships/hyperlink" Target="https://webagentes.canaldirecto.com.ar/liquidations/removeIncident/765025-7" TargetMode="External"/><Relationship Id="rId4631" Type="http://schemas.openxmlformats.org/officeDocument/2006/relationships/hyperlink" Target="https://webagentes.canaldirecto.com.ar/incidents/view/795565-7" TargetMode="External"/><Relationship Id="rId154" Type="http://schemas.openxmlformats.org/officeDocument/2006/relationships/hyperlink" Target="http://webagentes.canaldirecto.com.ar/incidents/view/658703-3" TargetMode="External"/><Relationship Id="rId361" Type="http://schemas.openxmlformats.org/officeDocument/2006/relationships/hyperlink" Target="https://webagentes.canaldirecto.com.ar/incidents/view/678021-4" TargetMode="External"/><Relationship Id="rId2042" Type="http://schemas.openxmlformats.org/officeDocument/2006/relationships/hyperlink" Target="https://webagentes.canaldirecto.com.ar/incidents/view/738037-6" TargetMode="External"/><Relationship Id="rId3440" Type="http://schemas.openxmlformats.org/officeDocument/2006/relationships/hyperlink" Target="https://webagentes.canaldirecto.com.ar/incidents/view/769890-1" TargetMode="External"/><Relationship Id="rId2999" Type="http://schemas.openxmlformats.org/officeDocument/2006/relationships/hyperlink" Target="https://webagentes.canaldirecto.com.ar/liquidations/removeIncident/762784-2" TargetMode="External"/><Relationship Id="rId3300" Type="http://schemas.openxmlformats.org/officeDocument/2006/relationships/hyperlink" Target="https://webagentes.canaldirecto.com.ar/incidents/view/764322-0" TargetMode="External"/><Relationship Id="rId221" Type="http://schemas.openxmlformats.org/officeDocument/2006/relationships/hyperlink" Target="https://webagentes.canaldirecto.com.ar/incidents/view/664874-1" TargetMode="External"/><Relationship Id="rId2859" Type="http://schemas.openxmlformats.org/officeDocument/2006/relationships/hyperlink" Target="https://webagentes.canaldirecto.com.ar/liquidations/removeIncident/758565-2" TargetMode="External"/><Relationship Id="rId5058" Type="http://schemas.openxmlformats.org/officeDocument/2006/relationships/hyperlink" Target="https://webagentes.canaldirecto.com.ar/incidents/view/809163-7" TargetMode="External"/><Relationship Id="rId1668" Type="http://schemas.openxmlformats.org/officeDocument/2006/relationships/hyperlink" Target="https://webagentes.canaldirecto.com.ar/incidents/view/723588-1" TargetMode="External"/><Relationship Id="rId1875" Type="http://schemas.openxmlformats.org/officeDocument/2006/relationships/hyperlink" Target="https://webagentes.canaldirecto.com.ar/incidents/view/732459-2" TargetMode="External"/><Relationship Id="rId2719" Type="http://schemas.openxmlformats.org/officeDocument/2006/relationships/hyperlink" Target="https://webagentes.canaldirecto.com.ar/liquidations/removeIncident/760594-7" TargetMode="External"/><Relationship Id="rId4074" Type="http://schemas.openxmlformats.org/officeDocument/2006/relationships/hyperlink" Target="https://webagentes.canaldirecto.com.ar/incidents/view/785274-9" TargetMode="External"/><Relationship Id="rId4281" Type="http://schemas.openxmlformats.org/officeDocument/2006/relationships/hyperlink" Target="https://webagentes.canaldirecto.com.ar/liquidations/removeIncident/788808-1" TargetMode="External"/><Relationship Id="rId5125" Type="http://schemas.openxmlformats.org/officeDocument/2006/relationships/hyperlink" Target="https://webagentes.canaldirecto.com.ar/incidents/view/807226-1" TargetMode="External"/><Relationship Id="rId1528" Type="http://schemas.openxmlformats.org/officeDocument/2006/relationships/hyperlink" Target="https://webagentes.canaldirecto.com.ar/incidents/view/717886-9" TargetMode="External"/><Relationship Id="rId2926" Type="http://schemas.openxmlformats.org/officeDocument/2006/relationships/hyperlink" Target="https://webagentes.canaldirecto.com.ar/incidents/view/763069-7" TargetMode="External"/><Relationship Id="rId3090" Type="http://schemas.openxmlformats.org/officeDocument/2006/relationships/hyperlink" Target="https://webagentes.canaldirecto.com.ar/incidents/view/761446-8" TargetMode="External"/><Relationship Id="rId4141" Type="http://schemas.openxmlformats.org/officeDocument/2006/relationships/hyperlink" Target="https://webagentes.canaldirecto.com.ar/incidents/view/787171-7" TargetMode="External"/><Relationship Id="rId1735" Type="http://schemas.openxmlformats.org/officeDocument/2006/relationships/hyperlink" Target="https://webagentes.canaldirecto.com.ar/incidents/view/726516-5" TargetMode="External"/><Relationship Id="rId1942" Type="http://schemas.openxmlformats.org/officeDocument/2006/relationships/hyperlink" Target="https://webagentes.canaldirecto.com.ar/incidents/view/728558-5" TargetMode="External"/><Relationship Id="rId4001" Type="http://schemas.openxmlformats.org/officeDocument/2006/relationships/hyperlink" Target="https://webagentes.canaldirecto.com.ar/incidents/view/781391-7" TargetMode="External"/><Relationship Id="rId27" Type="http://schemas.openxmlformats.org/officeDocument/2006/relationships/hyperlink" Target="http://webagentes.canaldirecto.com.ar/incidents/view/650569-5" TargetMode="External"/><Relationship Id="rId1802" Type="http://schemas.openxmlformats.org/officeDocument/2006/relationships/hyperlink" Target="https://webagentes.canaldirecto.com.ar/incidents/view/729794-2" TargetMode="External"/><Relationship Id="rId4958" Type="http://schemas.openxmlformats.org/officeDocument/2006/relationships/hyperlink" Target="https://webagentes.canaldirecto.com.ar/incidents/view/806015-0" TargetMode="External"/><Relationship Id="rId3767" Type="http://schemas.openxmlformats.org/officeDocument/2006/relationships/hyperlink" Target="https://webagentes.canaldirecto.com.ar/incidents/view/775737-4" TargetMode="External"/><Relationship Id="rId3974" Type="http://schemas.openxmlformats.org/officeDocument/2006/relationships/hyperlink" Target="https://webagentes.canaldirecto.com.ar/liquidations/removeIncident/776701-6" TargetMode="External"/><Relationship Id="rId4818" Type="http://schemas.openxmlformats.org/officeDocument/2006/relationships/hyperlink" Target="https://webagentes.canaldirecto.com.ar/incidents/view/801153-4" TargetMode="External"/><Relationship Id="rId688" Type="http://schemas.openxmlformats.org/officeDocument/2006/relationships/hyperlink" Target="https://webagentes.canaldirecto.com.ar/incidents/view/696241-0" TargetMode="External"/><Relationship Id="rId895" Type="http://schemas.openxmlformats.org/officeDocument/2006/relationships/hyperlink" Target="https://webagentes.canaldirecto.com.ar/incidents/view/698314-9" TargetMode="External"/><Relationship Id="rId2369" Type="http://schemas.openxmlformats.org/officeDocument/2006/relationships/hyperlink" Target="https://webagentes.canaldirecto.com.ar/incidents/view/747346-3" TargetMode="External"/><Relationship Id="rId2576" Type="http://schemas.openxmlformats.org/officeDocument/2006/relationships/hyperlink" Target="https://webagentes.canaldirecto.com.ar/incidents/view/745103-6" TargetMode="External"/><Relationship Id="rId2783" Type="http://schemas.openxmlformats.org/officeDocument/2006/relationships/hyperlink" Target="https://webagentes.canaldirecto.com.ar/liquidations/removeIncident/759753-2" TargetMode="External"/><Relationship Id="rId2990" Type="http://schemas.openxmlformats.org/officeDocument/2006/relationships/hyperlink" Target="https://webagentes.canaldirecto.com.ar/incidents/view/762789-7" TargetMode="External"/><Relationship Id="rId3627" Type="http://schemas.openxmlformats.org/officeDocument/2006/relationships/hyperlink" Target="https://webagentes.canaldirecto.com.ar/liquidations/removeIncident/773164-0" TargetMode="External"/><Relationship Id="rId3834" Type="http://schemas.openxmlformats.org/officeDocument/2006/relationships/hyperlink" Target="https://webagentes.canaldirecto.com.ar/incidents/view/780001-0" TargetMode="External"/><Relationship Id="rId548" Type="http://schemas.openxmlformats.org/officeDocument/2006/relationships/hyperlink" Target="https://webagentes.canaldirecto.com.ar/incidents/view/690586-8" TargetMode="External"/><Relationship Id="rId755" Type="http://schemas.openxmlformats.org/officeDocument/2006/relationships/hyperlink" Target="https://webagentes.canaldirecto.com.ar/liquidations/removeIncident/696052-8" TargetMode="External"/><Relationship Id="rId962" Type="http://schemas.openxmlformats.org/officeDocument/2006/relationships/hyperlink" Target="https://webagentes.canaldirecto.com.ar/incidents/view/701480-8" TargetMode="External"/><Relationship Id="rId1178" Type="http://schemas.openxmlformats.org/officeDocument/2006/relationships/hyperlink" Target="https://webagentes.canaldirecto.com.ar/incidents/view/707235-2" TargetMode="External"/><Relationship Id="rId1385" Type="http://schemas.openxmlformats.org/officeDocument/2006/relationships/hyperlink" Target="https://webagentes.canaldirecto.com.ar/incidents/view/714849-7" TargetMode="External"/><Relationship Id="rId1592" Type="http://schemas.openxmlformats.org/officeDocument/2006/relationships/hyperlink" Target="https://webagentes.canaldirecto.com.ar/incidents/view/720890-2" TargetMode="External"/><Relationship Id="rId2229" Type="http://schemas.openxmlformats.org/officeDocument/2006/relationships/hyperlink" Target="https://webagentes.canaldirecto.com.ar/incidents/view/742629-8" TargetMode="External"/><Relationship Id="rId2436" Type="http://schemas.openxmlformats.org/officeDocument/2006/relationships/hyperlink" Target="https://webagentes.canaldirecto.com.ar/incidents/view/747651-2" TargetMode="External"/><Relationship Id="rId2643" Type="http://schemas.openxmlformats.org/officeDocument/2006/relationships/hyperlink" Target="https://webagentes.canaldirecto.com.ar/liquidations/removeIncident/756493-2" TargetMode="External"/><Relationship Id="rId2850" Type="http://schemas.openxmlformats.org/officeDocument/2006/relationships/hyperlink" Target="https://webagentes.canaldirecto.com.ar/incidents/view/759194-5" TargetMode="External"/><Relationship Id="rId91" Type="http://schemas.openxmlformats.org/officeDocument/2006/relationships/hyperlink" Target="http://webagentes.canaldirecto.com.ar/incidents/view/652819-1" TargetMode="External"/><Relationship Id="rId408" Type="http://schemas.openxmlformats.org/officeDocument/2006/relationships/hyperlink" Target="https://webagentes.canaldirecto.com.ar/incidents/view/681301-7" TargetMode="External"/><Relationship Id="rId615" Type="http://schemas.openxmlformats.org/officeDocument/2006/relationships/hyperlink" Target="https://webagentes.canaldirecto.com.ar/incidents/view/693712-2" TargetMode="External"/><Relationship Id="rId822" Type="http://schemas.openxmlformats.org/officeDocument/2006/relationships/hyperlink" Target="https://webagentes.canaldirecto.com.ar/incidents/view/698969-3" TargetMode="External"/><Relationship Id="rId1038" Type="http://schemas.openxmlformats.org/officeDocument/2006/relationships/hyperlink" Target="https://webagentes.canaldirecto.com.ar/incidents/view/704324-4" TargetMode="External"/><Relationship Id="rId1245" Type="http://schemas.openxmlformats.org/officeDocument/2006/relationships/hyperlink" Target="https://webagentes.canaldirecto.com.ar/incidents/view/712104-7" TargetMode="External"/><Relationship Id="rId1452" Type="http://schemas.openxmlformats.org/officeDocument/2006/relationships/hyperlink" Target="https://webagentes.canaldirecto.com.ar/incidents/view/719206-3" TargetMode="External"/><Relationship Id="rId2503" Type="http://schemas.openxmlformats.org/officeDocument/2006/relationships/hyperlink" Target="https://webagentes.canaldirecto.com.ar/incidents/view/756515-3" TargetMode="External"/><Relationship Id="rId3901" Type="http://schemas.openxmlformats.org/officeDocument/2006/relationships/hyperlink" Target="https://webagentes.canaldirecto.com.ar/liquidations/removeIncident/779191-6" TargetMode="External"/><Relationship Id="rId1105" Type="http://schemas.openxmlformats.org/officeDocument/2006/relationships/hyperlink" Target="https://webagentes.canaldirecto.com.ar/incidents/view/708273-9" TargetMode="External"/><Relationship Id="rId1312" Type="http://schemas.openxmlformats.org/officeDocument/2006/relationships/hyperlink" Target="https://webagentes.canaldirecto.com.ar/incidents/view/716571-3" TargetMode="External"/><Relationship Id="rId2710" Type="http://schemas.openxmlformats.org/officeDocument/2006/relationships/hyperlink" Target="https://webagentes.canaldirecto.com.ar/incidents/view/760761-7" TargetMode="External"/><Relationship Id="rId4468" Type="http://schemas.openxmlformats.org/officeDocument/2006/relationships/hyperlink" Target="https://webagentes.canaldirecto.com.ar/incidents/view/789171-1" TargetMode="External"/><Relationship Id="rId3277" Type="http://schemas.openxmlformats.org/officeDocument/2006/relationships/hyperlink" Target="https://webagentes.canaldirecto.com.ar/liquidations/removeIncident/764441-4" TargetMode="External"/><Relationship Id="rId4675" Type="http://schemas.openxmlformats.org/officeDocument/2006/relationships/hyperlink" Target="https://webagentes.canaldirecto.com.ar/incidents/view/794009-9" TargetMode="External"/><Relationship Id="rId4882" Type="http://schemas.openxmlformats.org/officeDocument/2006/relationships/hyperlink" Target="https://webagentes.canaldirecto.com.ar/incidents/view/800471-0" TargetMode="External"/><Relationship Id="rId198" Type="http://schemas.openxmlformats.org/officeDocument/2006/relationships/hyperlink" Target="https://webagentes.canaldirecto.com.ar/incidents/view/661354-1" TargetMode="External"/><Relationship Id="rId2086" Type="http://schemas.openxmlformats.org/officeDocument/2006/relationships/hyperlink" Target="https://webagentes.canaldirecto.com.ar/incidents/view/734712-2" TargetMode="External"/><Relationship Id="rId3484" Type="http://schemas.openxmlformats.org/officeDocument/2006/relationships/hyperlink" Target="https://webagentes.canaldirecto.com.ar/incidents/view/769284-6" TargetMode="External"/><Relationship Id="rId3691" Type="http://schemas.openxmlformats.org/officeDocument/2006/relationships/hyperlink" Target="https://webagentes.canaldirecto.com.ar/liquidations/removeIncident/772144-9" TargetMode="External"/><Relationship Id="rId4328" Type="http://schemas.openxmlformats.org/officeDocument/2006/relationships/hyperlink" Target="https://webagentes.canaldirecto.com.ar/incidents/view/788071-5" TargetMode="External"/><Relationship Id="rId4535" Type="http://schemas.openxmlformats.org/officeDocument/2006/relationships/hyperlink" Target="https://webagentes.canaldirecto.com.ar/incidents/view/793607-8" TargetMode="External"/><Relationship Id="rId4742" Type="http://schemas.openxmlformats.org/officeDocument/2006/relationships/hyperlink" Target="https://webagentes.canaldirecto.com.ar/incidents/view/802084-2" TargetMode="External"/><Relationship Id="rId2293" Type="http://schemas.openxmlformats.org/officeDocument/2006/relationships/hyperlink" Target="https://webagentes.canaldirecto.com.ar/incidents/view/745221-1" TargetMode="External"/><Relationship Id="rId3137" Type="http://schemas.openxmlformats.org/officeDocument/2006/relationships/hyperlink" Target="https://webagentes.canaldirecto.com.ar/liquidations/removeIncident/766326-0" TargetMode="External"/><Relationship Id="rId3344" Type="http://schemas.openxmlformats.org/officeDocument/2006/relationships/hyperlink" Target="https://webagentes.canaldirecto.com.ar/incidents/view/759733-8" TargetMode="External"/><Relationship Id="rId3551" Type="http://schemas.openxmlformats.org/officeDocument/2006/relationships/hyperlink" Target="https://webagentes.canaldirecto.com.ar/liquidations/removeIncident/774556-4" TargetMode="External"/><Relationship Id="rId4602" Type="http://schemas.openxmlformats.org/officeDocument/2006/relationships/hyperlink" Target="https://webagentes.canaldirecto.com.ar/incidents/view/797574-9" TargetMode="External"/><Relationship Id="rId265" Type="http://schemas.openxmlformats.org/officeDocument/2006/relationships/hyperlink" Target="https://webagentes.canaldirecto.com.ar/incidents/view/667555-0" TargetMode="External"/><Relationship Id="rId472" Type="http://schemas.openxmlformats.org/officeDocument/2006/relationships/hyperlink" Target="https://webagentes.canaldirecto.com.ar/incidents/view/688488-4" TargetMode="External"/><Relationship Id="rId2153" Type="http://schemas.openxmlformats.org/officeDocument/2006/relationships/hyperlink" Target="https://webagentes.canaldirecto.com.ar/incidents/view/739180-4" TargetMode="External"/><Relationship Id="rId2360" Type="http://schemas.openxmlformats.org/officeDocument/2006/relationships/hyperlink" Target="https://webagentes.canaldirecto.com.ar/incidents/view/747515-1" TargetMode="External"/><Relationship Id="rId3204" Type="http://schemas.openxmlformats.org/officeDocument/2006/relationships/hyperlink" Target="https://webagentes.canaldirecto.com.ar/incidents/view/765394-4" TargetMode="External"/><Relationship Id="rId3411" Type="http://schemas.openxmlformats.org/officeDocument/2006/relationships/hyperlink" Target="https://webagentes.canaldirecto.com.ar/incidents/view/771546-6" TargetMode="External"/><Relationship Id="rId125" Type="http://schemas.openxmlformats.org/officeDocument/2006/relationships/hyperlink" Target="http://webagentes.canaldirecto.com.ar/incidents/view/655370-8" TargetMode="External"/><Relationship Id="rId332" Type="http://schemas.openxmlformats.org/officeDocument/2006/relationships/hyperlink" Target="https://webagentes.canaldirecto.com.ar/incidents/view/673773-5" TargetMode="External"/><Relationship Id="rId2013" Type="http://schemas.openxmlformats.org/officeDocument/2006/relationships/hyperlink" Target="https://webagentes.canaldirecto.com.ar/incidents/view/732055-0" TargetMode="External"/><Relationship Id="rId2220" Type="http://schemas.openxmlformats.org/officeDocument/2006/relationships/hyperlink" Target="https://webagentes.canaldirecto.com.ar/incidents/view/742798-7" TargetMode="External"/><Relationship Id="rId4185" Type="http://schemas.openxmlformats.org/officeDocument/2006/relationships/hyperlink" Target="https://webagentes.canaldirecto.com.ar/incidents/view/785805-3" TargetMode="External"/><Relationship Id="rId4392" Type="http://schemas.openxmlformats.org/officeDocument/2006/relationships/hyperlink" Target="https://webagentes.canaldirecto.com.ar/incidents/view/791620-5" TargetMode="External"/><Relationship Id="rId5029" Type="http://schemas.openxmlformats.org/officeDocument/2006/relationships/hyperlink" Target="https://webagentes.canaldirecto.com.ar/incidents/view/799826-3" TargetMode="External"/><Relationship Id="rId1779" Type="http://schemas.openxmlformats.org/officeDocument/2006/relationships/hyperlink" Target="https://webagentes.canaldirecto.com.ar/incidents/view/723595-1" TargetMode="External"/><Relationship Id="rId1986" Type="http://schemas.openxmlformats.org/officeDocument/2006/relationships/hyperlink" Target="https://webagentes.canaldirecto.com.ar/incidents/view/733514-5" TargetMode="External"/><Relationship Id="rId4045" Type="http://schemas.openxmlformats.org/officeDocument/2006/relationships/hyperlink" Target="https://webagentes.canaldirecto.com.ar/incidents/view/780033-9" TargetMode="External"/><Relationship Id="rId4252" Type="http://schemas.openxmlformats.org/officeDocument/2006/relationships/hyperlink" Target="https://webagentes.canaldirecto.com.ar/incidents/view/789459-6" TargetMode="External"/><Relationship Id="rId1639" Type="http://schemas.openxmlformats.org/officeDocument/2006/relationships/hyperlink" Target="https://webagentes.canaldirecto.com.ar/incidents/view/723643-7" TargetMode="External"/><Relationship Id="rId1846" Type="http://schemas.openxmlformats.org/officeDocument/2006/relationships/hyperlink" Target="https://webagentes.canaldirecto.com.ar/incidents/view/728550-3" TargetMode="External"/><Relationship Id="rId3061" Type="http://schemas.openxmlformats.org/officeDocument/2006/relationships/hyperlink" Target="https://webagentes.canaldirecto.com.ar/liquidations/removeIncident/762183-9" TargetMode="External"/><Relationship Id="rId1706" Type="http://schemas.openxmlformats.org/officeDocument/2006/relationships/hyperlink" Target="https://webagentes.canaldirecto.com.ar/incidents/view/720900-8" TargetMode="External"/><Relationship Id="rId1913" Type="http://schemas.openxmlformats.org/officeDocument/2006/relationships/hyperlink" Target="https://webagentes.canaldirecto.com.ar/incidents/view/731551-2" TargetMode="External"/><Relationship Id="rId4112" Type="http://schemas.openxmlformats.org/officeDocument/2006/relationships/hyperlink" Target="https://webagentes.canaldirecto.com.ar/incidents/view/782920-0" TargetMode="External"/><Relationship Id="rId3878" Type="http://schemas.openxmlformats.org/officeDocument/2006/relationships/hyperlink" Target="https://webagentes.canaldirecto.com.ar/incidents/view/779317-2" TargetMode="External"/><Relationship Id="rId4929" Type="http://schemas.openxmlformats.org/officeDocument/2006/relationships/hyperlink" Target="https://webagentes.canaldirecto.com.ar/liquidations/removeIncident/799315-2" TargetMode="External"/><Relationship Id="rId799" Type="http://schemas.openxmlformats.org/officeDocument/2006/relationships/hyperlink" Target="https://webagentes.canaldirecto.com.ar/incidents/view/700571-2" TargetMode="External"/><Relationship Id="rId2687" Type="http://schemas.openxmlformats.org/officeDocument/2006/relationships/hyperlink" Target="https://webagentes.canaldirecto.com.ar/liquidations/removeIncident/756172-2" TargetMode="External"/><Relationship Id="rId2894" Type="http://schemas.openxmlformats.org/officeDocument/2006/relationships/hyperlink" Target="https://webagentes.canaldirecto.com.ar/incidents/view/763921-8" TargetMode="External"/><Relationship Id="rId3738" Type="http://schemas.openxmlformats.org/officeDocument/2006/relationships/hyperlink" Target="https://webagentes.canaldirecto.com.ar/incidents/view/776376-4" TargetMode="External"/><Relationship Id="rId5093" Type="http://schemas.openxmlformats.org/officeDocument/2006/relationships/hyperlink" Target="https://webagentes.canaldirecto.com.ar/incidents/view/808285-1" TargetMode="External"/><Relationship Id="rId659" Type="http://schemas.openxmlformats.org/officeDocument/2006/relationships/hyperlink" Target="https://webagentes.canaldirecto.com.ar/liquidations/removeIncident/697807-7" TargetMode="External"/><Relationship Id="rId866" Type="http://schemas.openxmlformats.org/officeDocument/2006/relationships/hyperlink" Target="https://webagentes.canaldirecto.com.ar/incidents/view/698720-6" TargetMode="External"/><Relationship Id="rId1289" Type="http://schemas.openxmlformats.org/officeDocument/2006/relationships/hyperlink" Target="https://webagentes.canaldirecto.com.ar/incidents/view/711608-1" TargetMode="External"/><Relationship Id="rId1496" Type="http://schemas.openxmlformats.org/officeDocument/2006/relationships/hyperlink" Target="https://webagentes.canaldirecto.com.ar/incidents/view/717976-1" TargetMode="External"/><Relationship Id="rId2547" Type="http://schemas.openxmlformats.org/officeDocument/2006/relationships/hyperlink" Target="https://webagentes.canaldirecto.com.ar/incidents/view/755231-7" TargetMode="External"/><Relationship Id="rId3945" Type="http://schemas.openxmlformats.org/officeDocument/2006/relationships/hyperlink" Target="https://webagentes.canaldirecto.com.ar/incidents/view/778566-9" TargetMode="External"/><Relationship Id="rId519" Type="http://schemas.openxmlformats.org/officeDocument/2006/relationships/hyperlink" Target="https://webagentes.canaldirecto.com.ar/incidents/view/692320-8" TargetMode="External"/><Relationship Id="rId1149" Type="http://schemas.openxmlformats.org/officeDocument/2006/relationships/hyperlink" Target="https://webagentes.canaldirecto.com.ar/incidents/view/707269-9" TargetMode="External"/><Relationship Id="rId1356" Type="http://schemas.openxmlformats.org/officeDocument/2006/relationships/hyperlink" Target="https://webagentes.canaldirecto.com.ar/incidents/view/714886-8" TargetMode="External"/><Relationship Id="rId2754" Type="http://schemas.openxmlformats.org/officeDocument/2006/relationships/hyperlink" Target="https://webagentes.canaldirecto.com.ar/incidents/view/759769-3" TargetMode="External"/><Relationship Id="rId2961" Type="http://schemas.openxmlformats.org/officeDocument/2006/relationships/hyperlink" Target="https://webagentes.canaldirecto.com.ar/liquidations/removeIncident/762807-2" TargetMode="External"/><Relationship Id="rId3805" Type="http://schemas.openxmlformats.org/officeDocument/2006/relationships/hyperlink" Target="https://webagentes.canaldirecto.com.ar/incidents/view/774136-4" TargetMode="External"/><Relationship Id="rId5020" Type="http://schemas.openxmlformats.org/officeDocument/2006/relationships/hyperlink" Target="https://webagentes.canaldirecto.com.ar/incidents/view/802410-3" TargetMode="External"/><Relationship Id="rId726" Type="http://schemas.openxmlformats.org/officeDocument/2006/relationships/hyperlink" Target="https://webagentes.canaldirecto.com.ar/incidents/view/696087-4" TargetMode="External"/><Relationship Id="rId933" Type="http://schemas.openxmlformats.org/officeDocument/2006/relationships/hyperlink" Target="https://webagentes.canaldirecto.com.ar/incidents/view/702334-7" TargetMode="External"/><Relationship Id="rId1009" Type="http://schemas.openxmlformats.org/officeDocument/2006/relationships/hyperlink" Target="https://webagentes.canaldirecto.com.ar/incidents/view/704772-7" TargetMode="External"/><Relationship Id="rId1563" Type="http://schemas.openxmlformats.org/officeDocument/2006/relationships/hyperlink" Target="https://webagentes.canaldirecto.com.ar/incidents/view/722069-4" TargetMode="External"/><Relationship Id="rId1770" Type="http://schemas.openxmlformats.org/officeDocument/2006/relationships/hyperlink" Target="https://webagentes.canaldirecto.com.ar/incidents/view/723631-2" TargetMode="External"/><Relationship Id="rId2407" Type="http://schemas.openxmlformats.org/officeDocument/2006/relationships/hyperlink" Target="https://webagentes.canaldirecto.com.ar/incidents/view/750209-3" TargetMode="External"/><Relationship Id="rId2614" Type="http://schemas.openxmlformats.org/officeDocument/2006/relationships/hyperlink" Target="https://webagentes.canaldirecto.com.ar/incidents/view/757294-0" TargetMode="External"/><Relationship Id="rId2821" Type="http://schemas.openxmlformats.org/officeDocument/2006/relationships/hyperlink" Target="https://webagentes.canaldirecto.com.ar/liquidations/removeIncident/759402-1" TargetMode="External"/><Relationship Id="rId62" Type="http://schemas.openxmlformats.org/officeDocument/2006/relationships/hyperlink" Target="http://webagentes.canaldirecto.com.ar/liquidations/removeIncident/650550-7" TargetMode="External"/><Relationship Id="rId1216" Type="http://schemas.openxmlformats.org/officeDocument/2006/relationships/hyperlink" Target="https://webagentes.canaldirecto.com.ar/incidents/view/713095-7" TargetMode="External"/><Relationship Id="rId1423" Type="http://schemas.openxmlformats.org/officeDocument/2006/relationships/hyperlink" Target="https://webagentes.canaldirecto.com.ar/incidents/view/714420-6" TargetMode="External"/><Relationship Id="rId1630" Type="http://schemas.openxmlformats.org/officeDocument/2006/relationships/hyperlink" Target="https://webagentes.canaldirecto.com.ar/incidents/view/724022-7" TargetMode="External"/><Relationship Id="rId4579" Type="http://schemas.openxmlformats.org/officeDocument/2006/relationships/hyperlink" Target="https://webagentes.canaldirecto.com.ar/incidents/view/791673-7" TargetMode="External"/><Relationship Id="rId4786" Type="http://schemas.openxmlformats.org/officeDocument/2006/relationships/hyperlink" Target="https://webagentes.canaldirecto.com.ar/incidents/view/801284-3" TargetMode="External"/><Relationship Id="rId4993" Type="http://schemas.openxmlformats.org/officeDocument/2006/relationships/hyperlink" Target="https://webagentes.canaldirecto.com.ar/incidents/view/803975-2" TargetMode="External"/><Relationship Id="rId3388" Type="http://schemas.openxmlformats.org/officeDocument/2006/relationships/hyperlink" Target="https://webagentes.canaldirecto.com.ar/incidents/view/765755-1" TargetMode="External"/><Relationship Id="rId3595" Type="http://schemas.openxmlformats.org/officeDocument/2006/relationships/hyperlink" Target="https://webagentes.canaldirecto.com.ar/liquidations/removeIncident/773740-4" TargetMode="External"/><Relationship Id="rId4439" Type="http://schemas.openxmlformats.org/officeDocument/2006/relationships/hyperlink" Target="https://webagentes.canaldirecto.com.ar/incidents/view/790616-5" TargetMode="External"/><Relationship Id="rId4646" Type="http://schemas.openxmlformats.org/officeDocument/2006/relationships/hyperlink" Target="https://webagentes.canaldirecto.com.ar/incidents/view/795088-3" TargetMode="External"/><Relationship Id="rId4853" Type="http://schemas.openxmlformats.org/officeDocument/2006/relationships/hyperlink" Target="https://webagentes.canaldirecto.com.ar/liquidations/removeIncident/800778-0" TargetMode="External"/><Relationship Id="rId2197" Type="http://schemas.openxmlformats.org/officeDocument/2006/relationships/hyperlink" Target="https://webagentes.canaldirecto.com.ar/incidents/view/743357-1" TargetMode="External"/><Relationship Id="rId3248" Type="http://schemas.openxmlformats.org/officeDocument/2006/relationships/hyperlink" Target="https://webagentes.canaldirecto.com.ar/incidents/view/764943-7" TargetMode="External"/><Relationship Id="rId3455" Type="http://schemas.openxmlformats.org/officeDocument/2006/relationships/hyperlink" Target="https://webagentes.canaldirecto.com.ar/incidents/view/769493-2" TargetMode="External"/><Relationship Id="rId3662" Type="http://schemas.openxmlformats.org/officeDocument/2006/relationships/hyperlink" Target="https://webagentes.canaldirecto.com.ar/incidents/view/772964-5" TargetMode="External"/><Relationship Id="rId4506" Type="http://schemas.openxmlformats.org/officeDocument/2006/relationships/hyperlink" Target="https://webagentes.canaldirecto.com.ar/incidents/view/794156-6" TargetMode="External"/><Relationship Id="rId4713" Type="http://schemas.openxmlformats.org/officeDocument/2006/relationships/hyperlink" Target="https://webagentes.canaldirecto.com.ar/incidents/view/802937-5" TargetMode="External"/><Relationship Id="rId169" Type="http://schemas.openxmlformats.org/officeDocument/2006/relationships/hyperlink" Target="http://webagentes.canaldirecto.com.ar/incidents/view/658581-3" TargetMode="External"/><Relationship Id="rId376" Type="http://schemas.openxmlformats.org/officeDocument/2006/relationships/hyperlink" Target="https://webagentes.canaldirecto.com.ar/incidents/view/677994-4" TargetMode="External"/><Relationship Id="rId583" Type="http://schemas.openxmlformats.org/officeDocument/2006/relationships/hyperlink" Target="https://webagentes.canaldirecto.com.ar/incidents/view/690530-9" TargetMode="External"/><Relationship Id="rId790" Type="http://schemas.openxmlformats.org/officeDocument/2006/relationships/hyperlink" Target="https://webagentes.canaldirecto.com.ar/incidents/view/694851-7" TargetMode="External"/><Relationship Id="rId2057" Type="http://schemas.openxmlformats.org/officeDocument/2006/relationships/hyperlink" Target="https://webagentes.canaldirecto.com.ar/incidents/view/737311-8" TargetMode="External"/><Relationship Id="rId2264" Type="http://schemas.openxmlformats.org/officeDocument/2006/relationships/hyperlink" Target="https://webagentes.canaldirecto.com.ar/incidents/view/746751-4" TargetMode="External"/><Relationship Id="rId2471" Type="http://schemas.openxmlformats.org/officeDocument/2006/relationships/hyperlink" Target="https://webagentes.canaldirecto.com.ar/incidents/view/752281-1" TargetMode="External"/><Relationship Id="rId3108" Type="http://schemas.openxmlformats.org/officeDocument/2006/relationships/hyperlink" Target="https://webagentes.canaldirecto.com.ar/incidents/view/760152-5" TargetMode="External"/><Relationship Id="rId3315" Type="http://schemas.openxmlformats.org/officeDocument/2006/relationships/hyperlink" Target="https://webagentes.canaldirecto.com.ar/liquidations/removeIncident/764089-8" TargetMode="External"/><Relationship Id="rId3522" Type="http://schemas.openxmlformats.org/officeDocument/2006/relationships/hyperlink" Target="https://webagentes.canaldirecto.com.ar/incidents/view/765753-3" TargetMode="External"/><Relationship Id="rId4920" Type="http://schemas.openxmlformats.org/officeDocument/2006/relationships/hyperlink" Target="https://webagentes.canaldirecto.com.ar/incidents/view/799872-2" TargetMode="External"/><Relationship Id="rId236" Type="http://schemas.openxmlformats.org/officeDocument/2006/relationships/hyperlink" Target="https://webagentes.canaldirecto.com.ar/incidents/view/664373-7" TargetMode="External"/><Relationship Id="rId443" Type="http://schemas.openxmlformats.org/officeDocument/2006/relationships/hyperlink" Target="https://webagentes.canaldirecto.com.ar/incidents/view/684425-7" TargetMode="External"/><Relationship Id="rId650" Type="http://schemas.openxmlformats.org/officeDocument/2006/relationships/hyperlink" Target="https://webagentes.canaldirecto.com.ar/incidents/view/692495-1" TargetMode="External"/><Relationship Id="rId1073" Type="http://schemas.openxmlformats.org/officeDocument/2006/relationships/hyperlink" Target="https://webagentes.canaldirecto.com.ar/incidents/view/701515-3" TargetMode="External"/><Relationship Id="rId1280" Type="http://schemas.openxmlformats.org/officeDocument/2006/relationships/hyperlink" Target="https://webagentes.canaldirecto.com.ar/incidents/view/711887-6" TargetMode="External"/><Relationship Id="rId2124" Type="http://schemas.openxmlformats.org/officeDocument/2006/relationships/hyperlink" Target="https://webagentes.canaldirecto.com.ar/incidents/view/739994-9" TargetMode="External"/><Relationship Id="rId2331" Type="http://schemas.openxmlformats.org/officeDocument/2006/relationships/hyperlink" Target="https://webagentes.canaldirecto.com.ar/incidents/view/748685-6" TargetMode="External"/><Relationship Id="rId303" Type="http://schemas.openxmlformats.org/officeDocument/2006/relationships/hyperlink" Target="https://webagentes.canaldirecto.com.ar/incidents/view/670025-4" TargetMode="External"/><Relationship Id="rId1140" Type="http://schemas.openxmlformats.org/officeDocument/2006/relationships/hyperlink" Target="https://webagentes.canaldirecto.com.ar/incidents/view/707279-6" TargetMode="External"/><Relationship Id="rId4089" Type="http://schemas.openxmlformats.org/officeDocument/2006/relationships/hyperlink" Target="https://webagentes.canaldirecto.com.ar/incidents/view/783806-8" TargetMode="External"/><Relationship Id="rId4296" Type="http://schemas.openxmlformats.org/officeDocument/2006/relationships/hyperlink" Target="https://webagentes.canaldirecto.com.ar/incidents/view/788645-4" TargetMode="External"/><Relationship Id="rId510" Type="http://schemas.openxmlformats.org/officeDocument/2006/relationships/hyperlink" Target="https://webagentes.canaldirecto.com.ar/incidents/view/687588-6" TargetMode="External"/><Relationship Id="rId1000" Type="http://schemas.openxmlformats.org/officeDocument/2006/relationships/hyperlink" Target="https://webagentes.canaldirecto.com.ar/incidents/view/705249-1" TargetMode="External"/><Relationship Id="rId1957" Type="http://schemas.openxmlformats.org/officeDocument/2006/relationships/hyperlink" Target="https://webagentes.canaldirecto.com.ar/incidents/view/735654-6" TargetMode="External"/><Relationship Id="rId4156" Type="http://schemas.openxmlformats.org/officeDocument/2006/relationships/hyperlink" Target="https://webagentes.canaldirecto.com.ar/incidents/view/786572-5" TargetMode="External"/><Relationship Id="rId4363" Type="http://schemas.openxmlformats.org/officeDocument/2006/relationships/hyperlink" Target="https://webagentes.canaldirecto.com.ar/liquidations/removeIncident/787053-2" TargetMode="External"/><Relationship Id="rId4570" Type="http://schemas.openxmlformats.org/officeDocument/2006/relationships/hyperlink" Target="https://webagentes.canaldirecto.com.ar/incidents/view/791887-8" TargetMode="External"/><Relationship Id="rId1817" Type="http://schemas.openxmlformats.org/officeDocument/2006/relationships/hyperlink" Target="https://webagentes.canaldirecto.com.ar/incidents/view/728959-0" TargetMode="External"/><Relationship Id="rId3172" Type="http://schemas.openxmlformats.org/officeDocument/2006/relationships/hyperlink" Target="https://webagentes.canaldirecto.com.ar/incidents/view/765706-5" TargetMode="External"/><Relationship Id="rId4016" Type="http://schemas.openxmlformats.org/officeDocument/2006/relationships/hyperlink" Target="https://webagentes.canaldirecto.com.ar/incidents/view/780807-6" TargetMode="External"/><Relationship Id="rId4223" Type="http://schemas.openxmlformats.org/officeDocument/2006/relationships/hyperlink" Target="https://webagentes.canaldirecto.com.ar/incidents/view/784988-8" TargetMode="External"/><Relationship Id="rId4430" Type="http://schemas.openxmlformats.org/officeDocument/2006/relationships/hyperlink" Target="https://webagentes.canaldirecto.com.ar/incidents/view/790839-4" TargetMode="External"/><Relationship Id="rId3032" Type="http://schemas.openxmlformats.org/officeDocument/2006/relationships/hyperlink" Target="https://webagentes.canaldirecto.com.ar/incidents/view/762498-8" TargetMode="External"/><Relationship Id="rId160" Type="http://schemas.openxmlformats.org/officeDocument/2006/relationships/hyperlink" Target="http://webagentes.canaldirecto.com.ar/incidents/view/658593-8" TargetMode="External"/><Relationship Id="rId3989" Type="http://schemas.openxmlformats.org/officeDocument/2006/relationships/hyperlink" Target="https://webagentes.canaldirecto.com.ar/incidents/view/782086-5" TargetMode="External"/><Relationship Id="rId2798" Type="http://schemas.openxmlformats.org/officeDocument/2006/relationships/hyperlink" Target="https://webagentes.canaldirecto.com.ar/incidents/view/759744-4" TargetMode="External"/><Relationship Id="rId3849" Type="http://schemas.openxmlformats.org/officeDocument/2006/relationships/hyperlink" Target="https://webagentes.canaldirecto.com.ar/liquidations/removeIncident/779911-2" TargetMode="External"/><Relationship Id="rId5064" Type="http://schemas.openxmlformats.org/officeDocument/2006/relationships/hyperlink" Target="https://webagentes.canaldirecto.com.ar/incidents/view/808933-1" TargetMode="External"/><Relationship Id="rId977" Type="http://schemas.openxmlformats.org/officeDocument/2006/relationships/hyperlink" Target="https://webagentes.canaldirecto.com.ar/incidents/view/707116-8" TargetMode="External"/><Relationship Id="rId2658" Type="http://schemas.openxmlformats.org/officeDocument/2006/relationships/hyperlink" Target="https://webagentes.canaldirecto.com.ar/incidents/view/756473-8" TargetMode="External"/><Relationship Id="rId2865" Type="http://schemas.openxmlformats.org/officeDocument/2006/relationships/hyperlink" Target="https://webagentes.canaldirecto.com.ar/liquidations/removeIncident/758212-3" TargetMode="External"/><Relationship Id="rId3709" Type="http://schemas.openxmlformats.org/officeDocument/2006/relationships/hyperlink" Target="https://webagentes.canaldirecto.com.ar/liquidations/removeIncident/769580-7" TargetMode="External"/><Relationship Id="rId3916" Type="http://schemas.openxmlformats.org/officeDocument/2006/relationships/hyperlink" Target="https://webagentes.canaldirecto.com.ar/incidents/view/779038-8" TargetMode="External"/><Relationship Id="rId4080" Type="http://schemas.openxmlformats.org/officeDocument/2006/relationships/hyperlink" Target="https://webagentes.canaldirecto.com.ar/incidents/view/784263-6" TargetMode="External"/><Relationship Id="rId837" Type="http://schemas.openxmlformats.org/officeDocument/2006/relationships/hyperlink" Target="https://webagentes.canaldirecto.com.ar/incidents/view/698885-2" TargetMode="External"/><Relationship Id="rId1467" Type="http://schemas.openxmlformats.org/officeDocument/2006/relationships/hyperlink" Target="https://webagentes.canaldirecto.com.ar/incidents/view/718389-8" TargetMode="External"/><Relationship Id="rId1674" Type="http://schemas.openxmlformats.org/officeDocument/2006/relationships/hyperlink" Target="https://webagentes.canaldirecto.com.ar/incidents/view/723582-7" TargetMode="External"/><Relationship Id="rId1881" Type="http://schemas.openxmlformats.org/officeDocument/2006/relationships/hyperlink" Target="https://webagentes.canaldirecto.com.ar/incidents/view/732107-2" TargetMode="External"/><Relationship Id="rId2518" Type="http://schemas.openxmlformats.org/officeDocument/2006/relationships/hyperlink" Target="https://webagentes.canaldirecto.com.ar/incidents/view/756467-7" TargetMode="External"/><Relationship Id="rId2725" Type="http://schemas.openxmlformats.org/officeDocument/2006/relationships/hyperlink" Target="https://webagentes.canaldirecto.com.ar/liquidations/removeIncident/760449-8" TargetMode="External"/><Relationship Id="rId2932" Type="http://schemas.openxmlformats.org/officeDocument/2006/relationships/hyperlink" Target="https://webagentes.canaldirecto.com.ar/incidents/view/763037-8" TargetMode="External"/><Relationship Id="rId5131" Type="http://schemas.openxmlformats.org/officeDocument/2006/relationships/hyperlink" Target="https://webagentes.canaldirecto.com.ar/incidents/view/806977-1" TargetMode="External"/><Relationship Id="rId904" Type="http://schemas.openxmlformats.org/officeDocument/2006/relationships/hyperlink" Target="https://webagentes.canaldirecto.com.ar/incidents/view/703676-7" TargetMode="External"/><Relationship Id="rId1327" Type="http://schemas.openxmlformats.org/officeDocument/2006/relationships/hyperlink" Target="https://webagentes.canaldirecto.com.ar/incidents/view/715389-7" TargetMode="External"/><Relationship Id="rId1534" Type="http://schemas.openxmlformats.org/officeDocument/2006/relationships/hyperlink" Target="https://webagentes.canaldirecto.com.ar/incidents/view/717862-9" TargetMode="External"/><Relationship Id="rId1741" Type="http://schemas.openxmlformats.org/officeDocument/2006/relationships/hyperlink" Target="https://webagentes.canaldirecto.com.ar/incidents/view/726507-7" TargetMode="External"/><Relationship Id="rId4897" Type="http://schemas.openxmlformats.org/officeDocument/2006/relationships/hyperlink" Target="https://webagentes.canaldirecto.com.ar/liquidations/removeIncident/800039-8" TargetMode="External"/><Relationship Id="rId33" Type="http://schemas.openxmlformats.org/officeDocument/2006/relationships/hyperlink" Target="http://webagentes.canaldirecto.com.ar/incidents/view/650565-9" TargetMode="External"/><Relationship Id="rId1601" Type="http://schemas.openxmlformats.org/officeDocument/2006/relationships/hyperlink" Target="https://webagentes.canaldirecto.com.ar/incidents/view/719435-3" TargetMode="External"/><Relationship Id="rId3499" Type="http://schemas.openxmlformats.org/officeDocument/2006/relationships/hyperlink" Target="https://webagentes.canaldirecto.com.ar/incidents/view/769094-5" TargetMode="External"/><Relationship Id="rId4757" Type="http://schemas.openxmlformats.org/officeDocument/2006/relationships/hyperlink" Target="https://webagentes.canaldirecto.com.ar/liquidations/removeIncident/801891-7" TargetMode="External"/><Relationship Id="rId3359" Type="http://schemas.openxmlformats.org/officeDocument/2006/relationships/hyperlink" Target="https://webagentes.canaldirecto.com.ar/incidents/view/767730-6" TargetMode="External"/><Relationship Id="rId3566" Type="http://schemas.openxmlformats.org/officeDocument/2006/relationships/hyperlink" Target="https://webagentes.canaldirecto.com.ar/incidents/view/773982-8" TargetMode="External"/><Relationship Id="rId4964" Type="http://schemas.openxmlformats.org/officeDocument/2006/relationships/hyperlink" Target="https://webagentes.canaldirecto.com.ar/incidents/view/805307-1" TargetMode="External"/><Relationship Id="rId487" Type="http://schemas.openxmlformats.org/officeDocument/2006/relationships/hyperlink" Target="https://webagentes.canaldirecto.com.ar/incidents/view/688132-8" TargetMode="External"/><Relationship Id="rId694" Type="http://schemas.openxmlformats.org/officeDocument/2006/relationships/hyperlink" Target="https://webagentes.canaldirecto.com.ar/incidents/view/696115-6" TargetMode="External"/><Relationship Id="rId2168" Type="http://schemas.openxmlformats.org/officeDocument/2006/relationships/hyperlink" Target="https://webagentes.canaldirecto.com.ar/incidents/view/733474-8" TargetMode="External"/><Relationship Id="rId2375" Type="http://schemas.openxmlformats.org/officeDocument/2006/relationships/hyperlink" Target="https://webagentes.canaldirecto.com.ar/incidents/view/747340-9" TargetMode="External"/><Relationship Id="rId3219" Type="http://schemas.openxmlformats.org/officeDocument/2006/relationships/hyperlink" Target="https://webagentes.canaldirecto.com.ar/liquidations/removeIncident/765214-9" TargetMode="External"/><Relationship Id="rId3773" Type="http://schemas.openxmlformats.org/officeDocument/2006/relationships/hyperlink" Target="https://webagentes.canaldirecto.com.ar/incidents/view/775552-5" TargetMode="External"/><Relationship Id="rId3980" Type="http://schemas.openxmlformats.org/officeDocument/2006/relationships/hyperlink" Target="https://webagentes.canaldirecto.com.ar/liquidations/removeIncident/776189-0" TargetMode="External"/><Relationship Id="rId4617" Type="http://schemas.openxmlformats.org/officeDocument/2006/relationships/hyperlink" Target="https://webagentes.canaldirecto.com.ar/incidents/view/796117-1" TargetMode="External"/><Relationship Id="rId4824" Type="http://schemas.openxmlformats.org/officeDocument/2006/relationships/hyperlink" Target="https://webagentes.canaldirecto.com.ar/incidents/view/801094-2" TargetMode="External"/><Relationship Id="rId347" Type="http://schemas.openxmlformats.org/officeDocument/2006/relationships/hyperlink" Target="https://webagentes.canaldirecto.com.ar/incidents/view/679695-0" TargetMode="External"/><Relationship Id="rId1184" Type="http://schemas.openxmlformats.org/officeDocument/2006/relationships/hyperlink" Target="https://webagentes.canaldirecto.com.ar/incidents/view/707228-2" TargetMode="External"/><Relationship Id="rId2028" Type="http://schemas.openxmlformats.org/officeDocument/2006/relationships/hyperlink" Target="https://webagentes.canaldirecto.com.ar/incidents/view/738820-8" TargetMode="External"/><Relationship Id="rId2582" Type="http://schemas.openxmlformats.org/officeDocument/2006/relationships/hyperlink" Target="https://webagentes.canaldirecto.com.ar/incidents/view/741458-5" TargetMode="External"/><Relationship Id="rId3426" Type="http://schemas.openxmlformats.org/officeDocument/2006/relationships/hyperlink" Target="https://webagentes.canaldirecto.com.ar/incidents/view/770857-2" TargetMode="External"/><Relationship Id="rId3633" Type="http://schemas.openxmlformats.org/officeDocument/2006/relationships/hyperlink" Target="https://webagentes.canaldirecto.com.ar/liquidations/removeIncident/773059-9" TargetMode="External"/><Relationship Id="rId3840" Type="http://schemas.openxmlformats.org/officeDocument/2006/relationships/hyperlink" Target="https://webagentes.canaldirecto.com.ar/incidents/view/779939-8" TargetMode="External"/><Relationship Id="rId554" Type="http://schemas.openxmlformats.org/officeDocument/2006/relationships/hyperlink" Target="https://webagentes.canaldirecto.com.ar/incidents/view/690580-4" TargetMode="External"/><Relationship Id="rId761" Type="http://schemas.openxmlformats.org/officeDocument/2006/relationships/hyperlink" Target="https://webagentes.canaldirecto.com.ar/liquidations/removeIncident/695956-8" TargetMode="External"/><Relationship Id="rId1391" Type="http://schemas.openxmlformats.org/officeDocument/2006/relationships/hyperlink" Target="https://webagentes.canaldirecto.com.ar/incidents/view/714843-3" TargetMode="External"/><Relationship Id="rId2235" Type="http://schemas.openxmlformats.org/officeDocument/2006/relationships/hyperlink" Target="https://webagentes.canaldirecto.com.ar/incidents/view/742619-1" TargetMode="External"/><Relationship Id="rId2442" Type="http://schemas.openxmlformats.org/officeDocument/2006/relationships/hyperlink" Target="https://webagentes.canaldirecto.com.ar/incidents/view/754303-6" TargetMode="External"/><Relationship Id="rId3700" Type="http://schemas.openxmlformats.org/officeDocument/2006/relationships/hyperlink" Target="https://webagentes.canaldirecto.com.ar/incidents/view/771260-9" TargetMode="External"/><Relationship Id="rId207" Type="http://schemas.openxmlformats.org/officeDocument/2006/relationships/hyperlink" Target="https://webagentes.canaldirecto.com.ar/incidents/view/661343-5" TargetMode="External"/><Relationship Id="rId414" Type="http://schemas.openxmlformats.org/officeDocument/2006/relationships/hyperlink" Target="https://webagentes.canaldirecto.com.ar/incidents/view/681271-7" TargetMode="External"/><Relationship Id="rId621" Type="http://schemas.openxmlformats.org/officeDocument/2006/relationships/hyperlink" Target="https://webagentes.canaldirecto.com.ar/incidents/view/693317-1" TargetMode="External"/><Relationship Id="rId1044" Type="http://schemas.openxmlformats.org/officeDocument/2006/relationships/hyperlink" Target="https://webagentes.canaldirecto.com.ar/incidents/view/704156-5" TargetMode="External"/><Relationship Id="rId1251" Type="http://schemas.openxmlformats.org/officeDocument/2006/relationships/hyperlink" Target="https://webagentes.canaldirecto.com.ar/incidents/view/711936-1" TargetMode="External"/><Relationship Id="rId2302" Type="http://schemas.openxmlformats.org/officeDocument/2006/relationships/hyperlink" Target="https://webagentes.canaldirecto.com.ar/incidents/view/745090-3" TargetMode="External"/><Relationship Id="rId1111" Type="http://schemas.openxmlformats.org/officeDocument/2006/relationships/hyperlink" Target="https://webagentes.canaldirecto.com.ar/incidents/view/708258-0" TargetMode="External"/><Relationship Id="rId4267" Type="http://schemas.openxmlformats.org/officeDocument/2006/relationships/hyperlink" Target="https://webagentes.canaldirecto.com.ar/liquidations/removeIncident/789131-3" TargetMode="External"/><Relationship Id="rId4474" Type="http://schemas.openxmlformats.org/officeDocument/2006/relationships/hyperlink" Target="https://webagentes.canaldirecto.com.ar/incidents/view/788963-7" TargetMode="External"/><Relationship Id="rId4681" Type="http://schemas.openxmlformats.org/officeDocument/2006/relationships/hyperlink" Target="https://webagentes.canaldirecto.com.ar/incidents/view/785347-4" TargetMode="External"/><Relationship Id="rId3076" Type="http://schemas.openxmlformats.org/officeDocument/2006/relationships/hyperlink" Target="https://webagentes.canaldirecto.com.ar/incidents/view/761936-6" TargetMode="External"/><Relationship Id="rId3283" Type="http://schemas.openxmlformats.org/officeDocument/2006/relationships/hyperlink" Target="https://webagentes.canaldirecto.com.ar/liquidations/removeIncident/764438-0" TargetMode="External"/><Relationship Id="rId3490" Type="http://schemas.openxmlformats.org/officeDocument/2006/relationships/hyperlink" Target="https://webagentes.canaldirecto.com.ar/incidents/view/769278-5" TargetMode="External"/><Relationship Id="rId4127" Type="http://schemas.openxmlformats.org/officeDocument/2006/relationships/hyperlink" Target="https://webagentes.canaldirecto.com.ar/incidents/view/782157-2" TargetMode="External"/><Relationship Id="rId4334" Type="http://schemas.openxmlformats.org/officeDocument/2006/relationships/hyperlink" Target="https://webagentes.canaldirecto.com.ar/incidents/view/787803-9" TargetMode="External"/><Relationship Id="rId4541" Type="http://schemas.openxmlformats.org/officeDocument/2006/relationships/hyperlink" Target="https://webagentes.canaldirecto.com.ar/incidents/view/793592-7" TargetMode="External"/><Relationship Id="rId1928" Type="http://schemas.openxmlformats.org/officeDocument/2006/relationships/hyperlink" Target="https://webagentes.canaldirecto.com.ar/incidents/view/731535-4" TargetMode="External"/><Relationship Id="rId2092" Type="http://schemas.openxmlformats.org/officeDocument/2006/relationships/hyperlink" Target="https://webagentes.canaldirecto.com.ar/incidents/view/733492-4" TargetMode="External"/><Relationship Id="rId3143" Type="http://schemas.openxmlformats.org/officeDocument/2006/relationships/hyperlink" Target="https://webagentes.canaldirecto.com.ar/liquidations/removeIncident/766323-3" TargetMode="External"/><Relationship Id="rId3350" Type="http://schemas.openxmlformats.org/officeDocument/2006/relationships/hyperlink" Target="https://webagentes.canaldirecto.com.ar/incidents/view/768246-9" TargetMode="External"/><Relationship Id="rId271" Type="http://schemas.openxmlformats.org/officeDocument/2006/relationships/hyperlink" Target="https://webagentes.canaldirecto.com.ar/incidents/view/667548-0" TargetMode="External"/><Relationship Id="rId3003" Type="http://schemas.openxmlformats.org/officeDocument/2006/relationships/hyperlink" Target="https://webagentes.canaldirecto.com.ar/liquidations/removeIncident/762781-5" TargetMode="External"/><Relationship Id="rId4401" Type="http://schemas.openxmlformats.org/officeDocument/2006/relationships/hyperlink" Target="https://webagentes.canaldirecto.com.ar/incidents/view/791427-0" TargetMode="External"/><Relationship Id="rId131" Type="http://schemas.openxmlformats.org/officeDocument/2006/relationships/hyperlink" Target="http://webagentes.canaldirecto.com.ar/incidents/view/655364-7" TargetMode="External"/><Relationship Id="rId3210" Type="http://schemas.openxmlformats.org/officeDocument/2006/relationships/hyperlink" Target="https://webagentes.canaldirecto.com.ar/incidents/view/765391-7" TargetMode="External"/><Relationship Id="rId2769" Type="http://schemas.openxmlformats.org/officeDocument/2006/relationships/hyperlink" Target="https://webagentes.canaldirecto.com.ar/liquidations/removeIncident/759761-1" TargetMode="External"/><Relationship Id="rId2976" Type="http://schemas.openxmlformats.org/officeDocument/2006/relationships/hyperlink" Target="https://webagentes.canaldirecto.com.ar/incidents/view/762798-5" TargetMode="External"/><Relationship Id="rId948" Type="http://schemas.openxmlformats.org/officeDocument/2006/relationships/hyperlink" Target="https://webagentes.canaldirecto.com.ar/incidents/view/701525-0" TargetMode="External"/><Relationship Id="rId1578" Type="http://schemas.openxmlformats.org/officeDocument/2006/relationships/hyperlink" Target="https://webagentes.canaldirecto.com.ar/incidents/view/720910-5" TargetMode="External"/><Relationship Id="rId1785" Type="http://schemas.openxmlformats.org/officeDocument/2006/relationships/hyperlink" Target="https://webagentes.canaldirecto.com.ar/incidents/view/723567-8" TargetMode="External"/><Relationship Id="rId1992" Type="http://schemas.openxmlformats.org/officeDocument/2006/relationships/hyperlink" Target="https://webagentes.canaldirecto.com.ar/incidents/view/733471-1" TargetMode="External"/><Relationship Id="rId2629" Type="http://schemas.openxmlformats.org/officeDocument/2006/relationships/hyperlink" Target="https://webagentes.canaldirecto.com.ar/liquidations/removeIncident/756665-7" TargetMode="External"/><Relationship Id="rId2836" Type="http://schemas.openxmlformats.org/officeDocument/2006/relationships/hyperlink" Target="https://webagentes.canaldirecto.com.ar/incidents/view/759213-9" TargetMode="External"/><Relationship Id="rId4191" Type="http://schemas.openxmlformats.org/officeDocument/2006/relationships/hyperlink" Target="https://webagentes.canaldirecto.com.ar/incidents/view/785798-4" TargetMode="External"/><Relationship Id="rId5035" Type="http://schemas.openxmlformats.org/officeDocument/2006/relationships/hyperlink" Target="https://webagentes.canaldirecto.com.ar/incidents/view/809811-7" TargetMode="External"/><Relationship Id="rId77" Type="http://schemas.openxmlformats.org/officeDocument/2006/relationships/hyperlink" Target="http://webagentes.canaldirecto.com.ar/incidents/view/653901-8" TargetMode="External"/><Relationship Id="rId808" Type="http://schemas.openxmlformats.org/officeDocument/2006/relationships/hyperlink" Target="https://webagentes.canaldirecto.com.ar/incidents/view/699410-9" TargetMode="External"/><Relationship Id="rId1438" Type="http://schemas.openxmlformats.org/officeDocument/2006/relationships/hyperlink" Target="https://webagentes.canaldirecto.com.ar/incidents/view/720475-7" TargetMode="External"/><Relationship Id="rId1645" Type="http://schemas.openxmlformats.org/officeDocument/2006/relationships/hyperlink" Target="https://webagentes.canaldirecto.com.ar/incidents/view/723637-6" TargetMode="External"/><Relationship Id="rId4051" Type="http://schemas.openxmlformats.org/officeDocument/2006/relationships/hyperlink" Target="https://webagentes.canaldirecto.com.ar/incidents/view/780010-8" TargetMode="External"/><Relationship Id="rId5102" Type="http://schemas.openxmlformats.org/officeDocument/2006/relationships/hyperlink" Target="https://webagentes.canaldirecto.com.ar/incidents/view/807581-5" TargetMode="External"/><Relationship Id="rId1852" Type="http://schemas.openxmlformats.org/officeDocument/2006/relationships/hyperlink" Target="https://webagentes.canaldirecto.com.ar/incidents/view/728515-0" TargetMode="External"/><Relationship Id="rId2903" Type="http://schemas.openxmlformats.org/officeDocument/2006/relationships/hyperlink" Target="https://webagentes.canaldirecto.com.ar/liquidations/removeIncident/763353-3" TargetMode="External"/><Relationship Id="rId1505" Type="http://schemas.openxmlformats.org/officeDocument/2006/relationships/hyperlink" Target="https://webagentes.canaldirecto.com.ar/incidents/view/717932-7" TargetMode="External"/><Relationship Id="rId1712" Type="http://schemas.openxmlformats.org/officeDocument/2006/relationships/hyperlink" Target="https://webagentes.canaldirecto.com.ar/incidents/view/727362-3" TargetMode="External"/><Relationship Id="rId4868" Type="http://schemas.openxmlformats.org/officeDocument/2006/relationships/hyperlink" Target="https://webagentes.canaldirecto.com.ar/incidents/view/800715-1" TargetMode="External"/><Relationship Id="rId3677" Type="http://schemas.openxmlformats.org/officeDocument/2006/relationships/hyperlink" Target="https://webagentes.canaldirecto.com.ar/liquidations/removeIncident/772510-8" TargetMode="External"/><Relationship Id="rId3884" Type="http://schemas.openxmlformats.org/officeDocument/2006/relationships/hyperlink" Target="https://webagentes.canaldirecto.com.ar/incidents/view/779312-7" TargetMode="External"/><Relationship Id="rId4728" Type="http://schemas.openxmlformats.org/officeDocument/2006/relationships/hyperlink" Target="https://webagentes.canaldirecto.com.ar/liquidations/removeIncident/802835-8" TargetMode="External"/><Relationship Id="rId4935" Type="http://schemas.openxmlformats.org/officeDocument/2006/relationships/hyperlink" Target="https://webagentes.canaldirecto.com.ar/liquidations/removeIncident/798900-7" TargetMode="External"/><Relationship Id="rId598" Type="http://schemas.openxmlformats.org/officeDocument/2006/relationships/hyperlink" Target="https://webagentes.canaldirecto.com.ar/incidents/view/695633-0" TargetMode="External"/><Relationship Id="rId2279" Type="http://schemas.openxmlformats.org/officeDocument/2006/relationships/hyperlink" Target="https://webagentes.canaldirecto.com.ar/incidents/view/745665-1" TargetMode="External"/><Relationship Id="rId2486" Type="http://schemas.openxmlformats.org/officeDocument/2006/relationships/hyperlink" Target="https://webagentes.canaldirecto.com.ar/incidents/view/757078-4" TargetMode="External"/><Relationship Id="rId2693" Type="http://schemas.openxmlformats.org/officeDocument/2006/relationships/hyperlink" Target="https://webagentes.canaldirecto.com.ar/liquidations/removeIncident/751887-2" TargetMode="External"/><Relationship Id="rId3537" Type="http://schemas.openxmlformats.org/officeDocument/2006/relationships/hyperlink" Target="https://webagentes.canaldirecto.com.ar/incidents/view/765019-6" TargetMode="External"/><Relationship Id="rId3744" Type="http://schemas.openxmlformats.org/officeDocument/2006/relationships/hyperlink" Target="https://webagentes.canaldirecto.com.ar/incidents/view/776336-6" TargetMode="External"/><Relationship Id="rId3951" Type="http://schemas.openxmlformats.org/officeDocument/2006/relationships/hyperlink" Target="https://webagentes.canaldirecto.com.ar/incidents/view/778105-2" TargetMode="External"/><Relationship Id="rId458" Type="http://schemas.openxmlformats.org/officeDocument/2006/relationships/hyperlink" Target="https://webagentes.canaldirecto.com.ar/incidents/view/690477-1" TargetMode="External"/><Relationship Id="rId665" Type="http://schemas.openxmlformats.org/officeDocument/2006/relationships/hyperlink" Target="https://webagentes.canaldirecto.com.ar/liquidations/removeIncident/697537-1" TargetMode="External"/><Relationship Id="rId872" Type="http://schemas.openxmlformats.org/officeDocument/2006/relationships/hyperlink" Target="https://webagentes.canaldirecto.com.ar/incidents/view/698713-6" TargetMode="External"/><Relationship Id="rId1088" Type="http://schemas.openxmlformats.org/officeDocument/2006/relationships/hyperlink" Target="https://webagentes.canaldirecto.com.ar/incidents/view/709502-5" TargetMode="External"/><Relationship Id="rId1295" Type="http://schemas.openxmlformats.org/officeDocument/2006/relationships/hyperlink" Target="https://webagentes.canaldirecto.com.ar/incidents/view/711305-7" TargetMode="External"/><Relationship Id="rId2139" Type="http://schemas.openxmlformats.org/officeDocument/2006/relationships/hyperlink" Target="https://webagentes.canaldirecto.com.ar/incidents/view/739737-6" TargetMode="External"/><Relationship Id="rId2346" Type="http://schemas.openxmlformats.org/officeDocument/2006/relationships/hyperlink" Target="https://webagentes.canaldirecto.com.ar/incidents/view/747658-5" TargetMode="External"/><Relationship Id="rId2553" Type="http://schemas.openxmlformats.org/officeDocument/2006/relationships/hyperlink" Target="https://webagentes.canaldirecto.com.ar/incidents/view/755016-0" TargetMode="External"/><Relationship Id="rId2760" Type="http://schemas.openxmlformats.org/officeDocument/2006/relationships/hyperlink" Target="https://webagentes.canaldirecto.com.ar/incidents/view/759766-6" TargetMode="External"/><Relationship Id="rId3604" Type="http://schemas.openxmlformats.org/officeDocument/2006/relationships/hyperlink" Target="https://webagentes.canaldirecto.com.ar/incidents/view/773395-8" TargetMode="External"/><Relationship Id="rId3811" Type="http://schemas.openxmlformats.org/officeDocument/2006/relationships/hyperlink" Target="https://webagentes.canaldirecto.com.ar/incidents/view/773979-4" TargetMode="External"/><Relationship Id="rId318" Type="http://schemas.openxmlformats.org/officeDocument/2006/relationships/hyperlink" Target="https://webagentes.canaldirecto.com.ar/incidents/view/675373-3" TargetMode="External"/><Relationship Id="rId525" Type="http://schemas.openxmlformats.org/officeDocument/2006/relationships/hyperlink" Target="https://webagentes.canaldirecto.com.ar/incidents/view/691564-3" TargetMode="External"/><Relationship Id="rId732" Type="http://schemas.openxmlformats.org/officeDocument/2006/relationships/hyperlink" Target="https://webagentes.canaldirecto.com.ar/incidents/view/696084-7" TargetMode="External"/><Relationship Id="rId1155" Type="http://schemas.openxmlformats.org/officeDocument/2006/relationships/hyperlink" Target="https://webagentes.canaldirecto.com.ar/incidents/view/707263-5" TargetMode="External"/><Relationship Id="rId1362" Type="http://schemas.openxmlformats.org/officeDocument/2006/relationships/hyperlink" Target="https://webagentes.canaldirecto.com.ar/incidents/view/714877-0" TargetMode="External"/><Relationship Id="rId2206" Type="http://schemas.openxmlformats.org/officeDocument/2006/relationships/hyperlink" Target="https://webagentes.canaldirecto.com.ar/incidents/view/742976-3" TargetMode="External"/><Relationship Id="rId2413" Type="http://schemas.openxmlformats.org/officeDocument/2006/relationships/hyperlink" Target="https://webagentes.canaldirecto.com.ar/incidents/view/749944-3" TargetMode="External"/><Relationship Id="rId2620" Type="http://schemas.openxmlformats.org/officeDocument/2006/relationships/hyperlink" Target="https://webagentes.canaldirecto.com.ar/incidents/view/756901-6" TargetMode="External"/><Relationship Id="rId1015" Type="http://schemas.openxmlformats.org/officeDocument/2006/relationships/hyperlink" Target="https://webagentes.canaldirecto.com.ar/incidents/view/704407-6" TargetMode="External"/><Relationship Id="rId1222" Type="http://schemas.openxmlformats.org/officeDocument/2006/relationships/hyperlink" Target="https://webagentes.canaldirecto.com.ar/incidents/view/712920-7" TargetMode="External"/><Relationship Id="rId4378" Type="http://schemas.openxmlformats.org/officeDocument/2006/relationships/hyperlink" Target="https://webagentes.canaldirecto.com.ar/incidents/view/785344-7" TargetMode="External"/><Relationship Id="rId4585" Type="http://schemas.openxmlformats.org/officeDocument/2006/relationships/hyperlink" Target="https://webagentes.canaldirecto.com.ar/incidents/view/791325-3" TargetMode="External"/><Relationship Id="rId3187" Type="http://schemas.openxmlformats.org/officeDocument/2006/relationships/hyperlink" Target="https://webagentes.canaldirecto.com.ar/liquidations/removeIncident/765615-4" TargetMode="External"/><Relationship Id="rId3394" Type="http://schemas.openxmlformats.org/officeDocument/2006/relationships/hyperlink" Target="https://webagentes.canaldirecto.com.ar/incidents/view/765624-2" TargetMode="External"/><Relationship Id="rId4238" Type="http://schemas.openxmlformats.org/officeDocument/2006/relationships/hyperlink" Target="https://webagentes.canaldirecto.com.ar/incidents/view/784243-2" TargetMode="External"/><Relationship Id="rId4792" Type="http://schemas.openxmlformats.org/officeDocument/2006/relationships/hyperlink" Target="https://webagentes.canaldirecto.com.ar/incidents/view/801280-7" TargetMode="External"/><Relationship Id="rId3047" Type="http://schemas.openxmlformats.org/officeDocument/2006/relationships/hyperlink" Target="https://webagentes.canaldirecto.com.ar/liquidations/removeIncident/762233-3" TargetMode="External"/><Relationship Id="rId4445" Type="http://schemas.openxmlformats.org/officeDocument/2006/relationships/hyperlink" Target="https://webagentes.canaldirecto.com.ar/incidents/view/790372-4" TargetMode="External"/><Relationship Id="rId4652" Type="http://schemas.openxmlformats.org/officeDocument/2006/relationships/hyperlink" Target="https://webagentes.canaldirecto.com.ar/incidents/view/795082-9" TargetMode="External"/><Relationship Id="rId175" Type="http://schemas.openxmlformats.org/officeDocument/2006/relationships/hyperlink" Target="http://webagentes.canaldirecto.com.ar/incidents/view/658382-4" TargetMode="External"/><Relationship Id="rId3254" Type="http://schemas.openxmlformats.org/officeDocument/2006/relationships/hyperlink" Target="https://webagentes.canaldirecto.com.ar/incidents/view/764929-7" TargetMode="External"/><Relationship Id="rId3461" Type="http://schemas.openxmlformats.org/officeDocument/2006/relationships/hyperlink" Target="https://webagentes.canaldirecto.com.ar/incidents/view/769311-9" TargetMode="External"/><Relationship Id="rId4305" Type="http://schemas.openxmlformats.org/officeDocument/2006/relationships/hyperlink" Target="https://webagentes.canaldirecto.com.ar/liquidations/removeIncident/788513-6" TargetMode="External"/><Relationship Id="rId4512" Type="http://schemas.openxmlformats.org/officeDocument/2006/relationships/hyperlink" Target="https://webagentes.canaldirecto.com.ar/incidents/view/794150-2" TargetMode="External"/><Relationship Id="rId382" Type="http://schemas.openxmlformats.org/officeDocument/2006/relationships/hyperlink" Target="https://webagentes.canaldirecto.com.ar/incidents/view/677981-0" TargetMode="External"/><Relationship Id="rId2063" Type="http://schemas.openxmlformats.org/officeDocument/2006/relationships/hyperlink" Target="https://webagentes.canaldirecto.com.ar/incidents/view/737300-2" TargetMode="External"/><Relationship Id="rId2270" Type="http://schemas.openxmlformats.org/officeDocument/2006/relationships/hyperlink" Target="https://webagentes.canaldirecto.com.ar/incidents/view/746467-8" TargetMode="External"/><Relationship Id="rId3114" Type="http://schemas.openxmlformats.org/officeDocument/2006/relationships/hyperlink" Target="https://webagentes.canaldirecto.com.ar/incidents/view/757476-2" TargetMode="External"/><Relationship Id="rId3321" Type="http://schemas.openxmlformats.org/officeDocument/2006/relationships/hyperlink" Target="https://webagentes.canaldirecto.com.ar/liquidations/removeIncident/763732-6" TargetMode="External"/><Relationship Id="rId242" Type="http://schemas.openxmlformats.org/officeDocument/2006/relationships/hyperlink" Target="https://webagentes.canaldirecto.com.ar/incidents/view/664267-7" TargetMode="External"/><Relationship Id="rId2130" Type="http://schemas.openxmlformats.org/officeDocument/2006/relationships/hyperlink" Target="https://webagentes.canaldirecto.com.ar/incidents/view/739748-2" TargetMode="External"/><Relationship Id="rId5079" Type="http://schemas.openxmlformats.org/officeDocument/2006/relationships/hyperlink" Target="https://webagentes.canaldirecto.com.ar/incidents/view/808477-0" TargetMode="External"/><Relationship Id="rId102" Type="http://schemas.openxmlformats.org/officeDocument/2006/relationships/hyperlink" Target="http://webagentes.canaldirecto.com.ar/incidents/view/652228-5" TargetMode="External"/><Relationship Id="rId1689" Type="http://schemas.openxmlformats.org/officeDocument/2006/relationships/hyperlink" Target="https://webagentes.canaldirecto.com.ar/incidents/view/723555-3" TargetMode="External"/><Relationship Id="rId4095" Type="http://schemas.openxmlformats.org/officeDocument/2006/relationships/hyperlink" Target="https://webagentes.canaldirecto.com.ar/incidents/view/783488-6" TargetMode="External"/><Relationship Id="rId5146" Type="http://schemas.openxmlformats.org/officeDocument/2006/relationships/hyperlink" Target="https://webagentes.canaldirecto.com.ar/incidents/view/803970-7" TargetMode="External"/><Relationship Id="rId1896" Type="http://schemas.openxmlformats.org/officeDocument/2006/relationships/hyperlink" Target="https://webagentes.canaldirecto.com.ar/incidents/view/732035-6" TargetMode="External"/><Relationship Id="rId2947" Type="http://schemas.openxmlformats.org/officeDocument/2006/relationships/hyperlink" Target="https://webagentes.canaldirecto.com.ar/liquidations/removeIncident/762814-2" TargetMode="External"/><Relationship Id="rId4162" Type="http://schemas.openxmlformats.org/officeDocument/2006/relationships/hyperlink" Target="https://webagentes.canaldirecto.com.ar/incidents/view/786459-5" TargetMode="External"/><Relationship Id="rId5006" Type="http://schemas.openxmlformats.org/officeDocument/2006/relationships/hyperlink" Target="https://webagentes.canaldirecto.com.ar/incidents/view/803377-6" TargetMode="External"/><Relationship Id="rId919" Type="http://schemas.openxmlformats.org/officeDocument/2006/relationships/hyperlink" Target="https://webagentes.canaldirecto.com.ar/incidents/view/702889-2" TargetMode="External"/><Relationship Id="rId1549" Type="http://schemas.openxmlformats.org/officeDocument/2006/relationships/hyperlink" Target="https://webagentes.canaldirecto.com.ar/incidents/view/717797-6" TargetMode="External"/><Relationship Id="rId1756" Type="http://schemas.openxmlformats.org/officeDocument/2006/relationships/hyperlink" Target="https://webagentes.canaldirecto.com.ar/incidents/view/726486-5" TargetMode="External"/><Relationship Id="rId1963" Type="http://schemas.openxmlformats.org/officeDocument/2006/relationships/hyperlink" Target="https://webagentes.canaldirecto.com.ar/incidents/view/735265-6" TargetMode="External"/><Relationship Id="rId2807" Type="http://schemas.openxmlformats.org/officeDocument/2006/relationships/hyperlink" Target="https://webagentes.canaldirecto.com.ar/liquidations/removeIncident/759713-4" TargetMode="External"/><Relationship Id="rId4022" Type="http://schemas.openxmlformats.org/officeDocument/2006/relationships/hyperlink" Target="https://webagentes.canaldirecto.com.ar/incidents/view/780615-7" TargetMode="External"/><Relationship Id="rId48" Type="http://schemas.openxmlformats.org/officeDocument/2006/relationships/hyperlink" Target="http://webagentes.canaldirecto.com.ar/liquidations/removeIncident/650558-9" TargetMode="External"/><Relationship Id="rId1409" Type="http://schemas.openxmlformats.org/officeDocument/2006/relationships/hyperlink" Target="https://webagentes.canaldirecto.com.ar/incidents/view/714819-6" TargetMode="External"/><Relationship Id="rId1616" Type="http://schemas.openxmlformats.org/officeDocument/2006/relationships/hyperlink" Target="https://webagentes.canaldirecto.com.ar/incidents/view/725233-8" TargetMode="External"/><Relationship Id="rId1823" Type="http://schemas.openxmlformats.org/officeDocument/2006/relationships/hyperlink" Target="https://webagentes.canaldirecto.com.ar/incidents/view/728650-2" TargetMode="External"/><Relationship Id="rId4979" Type="http://schemas.openxmlformats.org/officeDocument/2006/relationships/hyperlink" Target="https://webagentes.canaldirecto.com.ar/incidents/view/804694-7" TargetMode="External"/><Relationship Id="rId3788" Type="http://schemas.openxmlformats.org/officeDocument/2006/relationships/hyperlink" Target="https://webagentes.canaldirecto.com.ar/incidents/view/774878-3" TargetMode="External"/><Relationship Id="rId3995" Type="http://schemas.openxmlformats.org/officeDocument/2006/relationships/hyperlink" Target="https://webagentes.canaldirecto.com.ar/incidents/view/782020-9" TargetMode="External"/><Relationship Id="rId4839" Type="http://schemas.openxmlformats.org/officeDocument/2006/relationships/hyperlink" Target="https://webagentes.canaldirecto.com.ar/liquidations/removeIncident/801069-6" TargetMode="External"/><Relationship Id="rId2597" Type="http://schemas.openxmlformats.org/officeDocument/2006/relationships/hyperlink" Target="https://webagentes.canaldirecto.com.ar/liquidations/removeIncident/757867-0" TargetMode="External"/><Relationship Id="rId3648" Type="http://schemas.openxmlformats.org/officeDocument/2006/relationships/hyperlink" Target="https://webagentes.canaldirecto.com.ar/incidents/view/772990-0" TargetMode="External"/><Relationship Id="rId3855" Type="http://schemas.openxmlformats.org/officeDocument/2006/relationships/hyperlink" Target="https://webagentes.canaldirecto.com.ar/liquidations/removeIncident/779640-7" TargetMode="External"/><Relationship Id="rId569" Type="http://schemas.openxmlformats.org/officeDocument/2006/relationships/hyperlink" Target="https://webagentes.canaldirecto.com.ar/incidents/view/690550-3" TargetMode="External"/><Relationship Id="rId776" Type="http://schemas.openxmlformats.org/officeDocument/2006/relationships/hyperlink" Target="https://webagentes.canaldirecto.com.ar/incidents/view/695948-9" TargetMode="External"/><Relationship Id="rId983" Type="http://schemas.openxmlformats.org/officeDocument/2006/relationships/hyperlink" Target="https://webagentes.canaldirecto.com.ar/incidents/view/706773-0" TargetMode="External"/><Relationship Id="rId1199" Type="http://schemas.openxmlformats.org/officeDocument/2006/relationships/hyperlink" Target="https://webagentes.canaldirecto.com.ar/incidents/view/714496-9" TargetMode="External"/><Relationship Id="rId2457" Type="http://schemas.openxmlformats.org/officeDocument/2006/relationships/hyperlink" Target="https://webagentes.canaldirecto.com.ar/incidents/view/753007-8" TargetMode="External"/><Relationship Id="rId2664" Type="http://schemas.openxmlformats.org/officeDocument/2006/relationships/hyperlink" Target="https://webagentes.canaldirecto.com.ar/incidents/view/756463-1" TargetMode="External"/><Relationship Id="rId3508" Type="http://schemas.openxmlformats.org/officeDocument/2006/relationships/hyperlink" Target="https://webagentes.canaldirecto.com.ar/incidents/view/768833-9" TargetMode="External"/><Relationship Id="rId4906" Type="http://schemas.openxmlformats.org/officeDocument/2006/relationships/hyperlink" Target="https://webagentes.canaldirecto.com.ar/incidents/view/799945-7" TargetMode="External"/><Relationship Id="rId5070" Type="http://schemas.openxmlformats.org/officeDocument/2006/relationships/hyperlink" Target="https://webagentes.canaldirecto.com.ar/incidents/view/808614-9" TargetMode="External"/><Relationship Id="rId429" Type="http://schemas.openxmlformats.org/officeDocument/2006/relationships/hyperlink" Target="https://webagentes.canaldirecto.com.ar/incidents/view/684750-0" TargetMode="External"/><Relationship Id="rId636" Type="http://schemas.openxmlformats.org/officeDocument/2006/relationships/hyperlink" Target="https://webagentes.canaldirecto.com.ar/incidents/view/692883-2" TargetMode="External"/><Relationship Id="rId1059" Type="http://schemas.openxmlformats.org/officeDocument/2006/relationships/hyperlink" Target="https://webagentes.canaldirecto.com.ar/incidents/view/704119-4" TargetMode="External"/><Relationship Id="rId1266" Type="http://schemas.openxmlformats.org/officeDocument/2006/relationships/hyperlink" Target="https://webagentes.canaldirecto.com.ar/incidents/view/711910-3" TargetMode="External"/><Relationship Id="rId1473" Type="http://schemas.openxmlformats.org/officeDocument/2006/relationships/hyperlink" Target="https://webagentes.canaldirecto.com.ar/incidents/view/718165-0" TargetMode="External"/><Relationship Id="rId2317" Type="http://schemas.openxmlformats.org/officeDocument/2006/relationships/hyperlink" Target="https://webagentes.canaldirecto.com.ar/incidents/view/744625-6" TargetMode="External"/><Relationship Id="rId2871" Type="http://schemas.openxmlformats.org/officeDocument/2006/relationships/hyperlink" Target="https://webagentes.canaldirecto.com.ar/liquidations/removeIncident/756461-3" TargetMode="External"/><Relationship Id="rId3715" Type="http://schemas.openxmlformats.org/officeDocument/2006/relationships/hyperlink" Target="https://webagentes.canaldirecto.com.ar/incidents/view/777303-5" TargetMode="External"/><Relationship Id="rId3922" Type="http://schemas.openxmlformats.org/officeDocument/2006/relationships/hyperlink" Target="https://webagentes.canaldirecto.com.ar/liquidations/removeIncident/779035-1" TargetMode="External"/><Relationship Id="rId843" Type="http://schemas.openxmlformats.org/officeDocument/2006/relationships/hyperlink" Target="https://webagentes.canaldirecto.com.ar/incidents/view/698879-1" TargetMode="External"/><Relationship Id="rId1126" Type="http://schemas.openxmlformats.org/officeDocument/2006/relationships/hyperlink" Target="https://webagentes.canaldirecto.com.ar/incidents/view/707842-6" TargetMode="External"/><Relationship Id="rId1680" Type="http://schemas.openxmlformats.org/officeDocument/2006/relationships/hyperlink" Target="https://webagentes.canaldirecto.com.ar/incidents/view/723572-0" TargetMode="External"/><Relationship Id="rId2524" Type="http://schemas.openxmlformats.org/officeDocument/2006/relationships/hyperlink" Target="https://webagentes.canaldirecto.com.ar/incidents/view/756170-4" TargetMode="External"/><Relationship Id="rId2731" Type="http://schemas.openxmlformats.org/officeDocument/2006/relationships/hyperlink" Target="https://webagentes.canaldirecto.com.ar/liquidations/removeIncident/760153-4" TargetMode="External"/><Relationship Id="rId703" Type="http://schemas.openxmlformats.org/officeDocument/2006/relationships/hyperlink" Target="https://webagentes.canaldirecto.com.ar/liquidations/removeIncident/696106-8" TargetMode="External"/><Relationship Id="rId910" Type="http://schemas.openxmlformats.org/officeDocument/2006/relationships/hyperlink" Target="https://webagentes.canaldirecto.com.ar/incidents/view/703154-0" TargetMode="External"/><Relationship Id="rId1333" Type="http://schemas.openxmlformats.org/officeDocument/2006/relationships/hyperlink" Target="https://webagentes.canaldirecto.com.ar/incidents/view/715002-1" TargetMode="External"/><Relationship Id="rId1540" Type="http://schemas.openxmlformats.org/officeDocument/2006/relationships/hyperlink" Target="https://webagentes.canaldirecto.com.ar/incidents/view/717848-9" TargetMode="External"/><Relationship Id="rId4489" Type="http://schemas.openxmlformats.org/officeDocument/2006/relationships/hyperlink" Target="https://webagentes.canaldirecto.com.ar/incidents/view/777947-3" TargetMode="External"/><Relationship Id="rId4696" Type="http://schemas.openxmlformats.org/officeDocument/2006/relationships/hyperlink" Target="https://webagentes.canaldirecto.com.ar/liquidations/removeIncident/803371-2" TargetMode="External"/><Relationship Id="rId1400" Type="http://schemas.openxmlformats.org/officeDocument/2006/relationships/hyperlink" Target="https://webagentes.canaldirecto.com.ar/incidents/view/714833-6" TargetMode="External"/><Relationship Id="rId3298" Type="http://schemas.openxmlformats.org/officeDocument/2006/relationships/hyperlink" Target="https://webagentes.canaldirecto.com.ar/incidents/view/764340-6" TargetMode="External"/><Relationship Id="rId4349" Type="http://schemas.openxmlformats.org/officeDocument/2006/relationships/hyperlink" Target="https://webagentes.canaldirecto.com.ar/liquidations/removeIncident/787225-7" TargetMode="External"/><Relationship Id="rId4556" Type="http://schemas.openxmlformats.org/officeDocument/2006/relationships/hyperlink" Target="https://webagentes.canaldirecto.com.ar/incidents/view/792684-0" TargetMode="External"/><Relationship Id="rId4763" Type="http://schemas.openxmlformats.org/officeDocument/2006/relationships/hyperlink" Target="https://webagentes.canaldirecto.com.ar/liquidations/removeIncident/801888-3" TargetMode="External"/><Relationship Id="rId4970" Type="http://schemas.openxmlformats.org/officeDocument/2006/relationships/hyperlink" Target="https://webagentes.canaldirecto.com.ar/incidents/view/804823-7" TargetMode="External"/><Relationship Id="rId3158" Type="http://schemas.openxmlformats.org/officeDocument/2006/relationships/hyperlink" Target="https://webagentes.canaldirecto.com.ar/incidents/view/766000-5" TargetMode="External"/><Relationship Id="rId3365" Type="http://schemas.openxmlformats.org/officeDocument/2006/relationships/hyperlink" Target="https://webagentes.canaldirecto.com.ar/incidents/view/767254-1" TargetMode="External"/><Relationship Id="rId3572" Type="http://schemas.openxmlformats.org/officeDocument/2006/relationships/hyperlink" Target="https://webagentes.canaldirecto.com.ar/incidents/view/773948-4" TargetMode="External"/><Relationship Id="rId4209" Type="http://schemas.openxmlformats.org/officeDocument/2006/relationships/hyperlink" Target="https://webagentes.canaldirecto.com.ar/incidents/view/785337-7" TargetMode="External"/><Relationship Id="rId4416" Type="http://schemas.openxmlformats.org/officeDocument/2006/relationships/hyperlink" Target="https://webagentes.canaldirecto.com.ar/incidents/view/790913-5" TargetMode="External"/><Relationship Id="rId4623" Type="http://schemas.openxmlformats.org/officeDocument/2006/relationships/hyperlink" Target="https://webagentes.canaldirecto.com.ar/incidents/view/795972-3" TargetMode="External"/><Relationship Id="rId4830" Type="http://schemas.openxmlformats.org/officeDocument/2006/relationships/hyperlink" Target="https://webagentes.canaldirecto.com.ar/incidents/view/801074-8" TargetMode="External"/><Relationship Id="rId286" Type="http://schemas.openxmlformats.org/officeDocument/2006/relationships/hyperlink" Target="https://webagentes.canaldirecto.com.ar/incidents/view/670576-3" TargetMode="External"/><Relationship Id="rId493" Type="http://schemas.openxmlformats.org/officeDocument/2006/relationships/hyperlink" Target="https://webagentes.canaldirecto.com.ar/incidents/view/687675-1" TargetMode="External"/><Relationship Id="rId2174" Type="http://schemas.openxmlformats.org/officeDocument/2006/relationships/hyperlink" Target="https://webagentes.canaldirecto.com.ar/incidents/view/744391-2" TargetMode="External"/><Relationship Id="rId2381" Type="http://schemas.openxmlformats.org/officeDocument/2006/relationships/hyperlink" Target="https://webagentes.canaldirecto.com.ar/incidents/view/746900-8" TargetMode="External"/><Relationship Id="rId3018" Type="http://schemas.openxmlformats.org/officeDocument/2006/relationships/hyperlink" Target="https://webagentes.canaldirecto.com.ar/incidents/view/762752-3" TargetMode="External"/><Relationship Id="rId3225" Type="http://schemas.openxmlformats.org/officeDocument/2006/relationships/hyperlink" Target="https://webagentes.canaldirecto.com.ar/liquidations/removeIncident/765092-9" TargetMode="External"/><Relationship Id="rId3432" Type="http://schemas.openxmlformats.org/officeDocument/2006/relationships/hyperlink" Target="https://webagentes.canaldirecto.com.ar/incidents/view/770171-9" TargetMode="External"/><Relationship Id="rId146" Type="http://schemas.openxmlformats.org/officeDocument/2006/relationships/hyperlink" Target="http://webagentes.canaldirecto.com.ar/incidents/view/653413-8" TargetMode="External"/><Relationship Id="rId353" Type="http://schemas.openxmlformats.org/officeDocument/2006/relationships/hyperlink" Target="https://webagentes.canaldirecto.com.ar/incidents/view/678113-4" TargetMode="External"/><Relationship Id="rId560" Type="http://schemas.openxmlformats.org/officeDocument/2006/relationships/hyperlink" Target="https://webagentes.canaldirecto.com.ar/incidents/view/690572-5" TargetMode="External"/><Relationship Id="rId1190" Type="http://schemas.openxmlformats.org/officeDocument/2006/relationships/hyperlink" Target="https://webagentes.canaldirecto.com.ar/incidents/view/707221-9" TargetMode="External"/><Relationship Id="rId2034" Type="http://schemas.openxmlformats.org/officeDocument/2006/relationships/hyperlink" Target="https://webagentes.canaldirecto.com.ar/incidents/view/738387-8" TargetMode="External"/><Relationship Id="rId2241" Type="http://schemas.openxmlformats.org/officeDocument/2006/relationships/hyperlink" Target="https://webagentes.canaldirecto.com.ar/incidents/view/742403-2" TargetMode="External"/><Relationship Id="rId213" Type="http://schemas.openxmlformats.org/officeDocument/2006/relationships/hyperlink" Target="https://webagentes.canaldirecto.com.ar/incidents/view/666240-4" TargetMode="External"/><Relationship Id="rId420" Type="http://schemas.openxmlformats.org/officeDocument/2006/relationships/hyperlink" Target="https://webagentes.canaldirecto.com.ar/incidents/view/681264-7" TargetMode="External"/><Relationship Id="rId1050" Type="http://schemas.openxmlformats.org/officeDocument/2006/relationships/hyperlink" Target="https://webagentes.canaldirecto.com.ar/incidents/view/704128-2" TargetMode="External"/><Relationship Id="rId2101" Type="http://schemas.openxmlformats.org/officeDocument/2006/relationships/hyperlink" Target="https://webagentes.canaldirecto.com.ar/incidents/view/732052-3" TargetMode="External"/><Relationship Id="rId4066" Type="http://schemas.openxmlformats.org/officeDocument/2006/relationships/hyperlink" Target="https://webagentes.canaldirecto.com.ar/incidents/view/778623-3" TargetMode="External"/><Relationship Id="rId1867" Type="http://schemas.openxmlformats.org/officeDocument/2006/relationships/hyperlink" Target="https://webagentes.canaldirecto.com.ar/incidents/view/733379-4" TargetMode="External"/><Relationship Id="rId2918" Type="http://schemas.openxmlformats.org/officeDocument/2006/relationships/hyperlink" Target="https://webagentes.canaldirecto.com.ar/incidents/view/763344-5" TargetMode="External"/><Relationship Id="rId4273" Type="http://schemas.openxmlformats.org/officeDocument/2006/relationships/hyperlink" Target="https://webagentes.canaldirecto.com.ar/liquidations/removeIncident/789109-4" TargetMode="External"/><Relationship Id="rId4480" Type="http://schemas.openxmlformats.org/officeDocument/2006/relationships/hyperlink" Target="https://webagentes.canaldirecto.com.ar/incidents/view/785846-0" TargetMode="External"/><Relationship Id="rId5117" Type="http://schemas.openxmlformats.org/officeDocument/2006/relationships/hyperlink" Target="https://webagentes.canaldirecto.com.ar/incidents/view/807432-0" TargetMode="External"/><Relationship Id="rId1727" Type="http://schemas.openxmlformats.org/officeDocument/2006/relationships/hyperlink" Target="https://webagentes.canaldirecto.com.ar/incidents/view/726528-0" TargetMode="External"/><Relationship Id="rId1934" Type="http://schemas.openxmlformats.org/officeDocument/2006/relationships/hyperlink" Target="https://webagentes.canaldirecto.com.ar/incidents/view/730968-1" TargetMode="External"/><Relationship Id="rId3082" Type="http://schemas.openxmlformats.org/officeDocument/2006/relationships/hyperlink" Target="https://webagentes.canaldirecto.com.ar/incidents/view/761625-3" TargetMode="External"/><Relationship Id="rId4133" Type="http://schemas.openxmlformats.org/officeDocument/2006/relationships/hyperlink" Target="https://webagentes.canaldirecto.com.ar/incidents/view/781644-6" TargetMode="External"/><Relationship Id="rId4340" Type="http://schemas.openxmlformats.org/officeDocument/2006/relationships/hyperlink" Target="https://webagentes.canaldirecto.com.ar/incidents/view/787699-8" TargetMode="External"/><Relationship Id="rId19" Type="http://schemas.openxmlformats.org/officeDocument/2006/relationships/hyperlink" Target="http://webagentes.canaldirecto.com.ar/incidents/view/650767-5" TargetMode="External"/><Relationship Id="rId3899" Type="http://schemas.openxmlformats.org/officeDocument/2006/relationships/hyperlink" Target="https://webagentes.canaldirecto.com.ar/liquidations/removeIncident/779193-4" TargetMode="External"/><Relationship Id="rId4200" Type="http://schemas.openxmlformats.org/officeDocument/2006/relationships/hyperlink" Target="https://webagentes.canaldirecto.com.ar/incidents/view/785355-3" TargetMode="External"/><Relationship Id="rId3759" Type="http://schemas.openxmlformats.org/officeDocument/2006/relationships/hyperlink" Target="https://webagentes.canaldirecto.com.ar/incidents/view/775846-1" TargetMode="External"/><Relationship Id="rId3966" Type="http://schemas.openxmlformats.org/officeDocument/2006/relationships/hyperlink" Target="https://webagentes.canaldirecto.com.ar/liquidations/removeIncident/777906-6" TargetMode="External"/><Relationship Id="rId3" Type="http://schemas.openxmlformats.org/officeDocument/2006/relationships/hyperlink" Target="http://webagentes.canaldirecto.com.ar/liquidations/removeIncident/653311-1" TargetMode="External"/><Relationship Id="rId887" Type="http://schemas.openxmlformats.org/officeDocument/2006/relationships/hyperlink" Target="https://webagentes.canaldirecto.com.ar/incidents/view/698692-4" TargetMode="External"/><Relationship Id="rId2568" Type="http://schemas.openxmlformats.org/officeDocument/2006/relationships/hyperlink" Target="https://webagentes.canaldirecto.com.ar/incidents/view/754269-3" TargetMode="External"/><Relationship Id="rId2775" Type="http://schemas.openxmlformats.org/officeDocument/2006/relationships/hyperlink" Target="https://webagentes.canaldirecto.com.ar/liquidations/removeIncident/759757-8" TargetMode="External"/><Relationship Id="rId2982" Type="http://schemas.openxmlformats.org/officeDocument/2006/relationships/hyperlink" Target="https://webagentes.canaldirecto.com.ar/incidents/view/762794-9" TargetMode="External"/><Relationship Id="rId3619" Type="http://schemas.openxmlformats.org/officeDocument/2006/relationships/hyperlink" Target="https://webagentes.canaldirecto.com.ar/liquidations/removeIncident/773213-5" TargetMode="External"/><Relationship Id="rId3826" Type="http://schemas.openxmlformats.org/officeDocument/2006/relationships/hyperlink" Target="https://webagentes.canaldirecto.com.ar/incidents/view/780071-9" TargetMode="External"/><Relationship Id="rId5041" Type="http://schemas.openxmlformats.org/officeDocument/2006/relationships/hyperlink" Target="https://webagentes.canaldirecto.com.ar/incidents/view/809680-9" TargetMode="External"/><Relationship Id="rId747" Type="http://schemas.openxmlformats.org/officeDocument/2006/relationships/hyperlink" Target="https://webagentes.canaldirecto.com.ar/liquidations/removeIncident/696075-9" TargetMode="External"/><Relationship Id="rId954" Type="http://schemas.openxmlformats.org/officeDocument/2006/relationships/hyperlink" Target="https://webagentes.canaldirecto.com.ar/incidents/view/701508-3" TargetMode="External"/><Relationship Id="rId1377" Type="http://schemas.openxmlformats.org/officeDocument/2006/relationships/hyperlink" Target="https://webagentes.canaldirecto.com.ar/incidents/view/714857-6" TargetMode="External"/><Relationship Id="rId1584" Type="http://schemas.openxmlformats.org/officeDocument/2006/relationships/hyperlink" Target="https://webagentes.canaldirecto.com.ar/incidents/view/720903-5" TargetMode="External"/><Relationship Id="rId1791" Type="http://schemas.openxmlformats.org/officeDocument/2006/relationships/hyperlink" Target="https://webagentes.canaldirecto.com.ar/incidents/view/730935-3" TargetMode="External"/><Relationship Id="rId2428" Type="http://schemas.openxmlformats.org/officeDocument/2006/relationships/hyperlink" Target="https://webagentes.canaldirecto.com.ar/incidents/view/748370-7" TargetMode="External"/><Relationship Id="rId2635" Type="http://schemas.openxmlformats.org/officeDocument/2006/relationships/hyperlink" Target="https://webagentes.canaldirecto.com.ar/liquidations/removeIncident/756626-8" TargetMode="External"/><Relationship Id="rId2842" Type="http://schemas.openxmlformats.org/officeDocument/2006/relationships/hyperlink" Target="https://webagentes.canaldirecto.com.ar/incidents/view/759203-2" TargetMode="External"/><Relationship Id="rId83" Type="http://schemas.openxmlformats.org/officeDocument/2006/relationships/hyperlink" Target="http://webagentes.canaldirecto.com.ar/incidents/view/652829-8" TargetMode="External"/><Relationship Id="rId607" Type="http://schemas.openxmlformats.org/officeDocument/2006/relationships/hyperlink" Target="https://webagentes.canaldirecto.com.ar/incidents/view/694482-1" TargetMode="External"/><Relationship Id="rId814" Type="http://schemas.openxmlformats.org/officeDocument/2006/relationships/hyperlink" Target="https://webagentes.canaldirecto.com.ar/incidents/view/699068-0" TargetMode="External"/><Relationship Id="rId1237" Type="http://schemas.openxmlformats.org/officeDocument/2006/relationships/hyperlink" Target="https://webagentes.canaldirecto.com.ar/incidents/view/712285-1" TargetMode="External"/><Relationship Id="rId1444" Type="http://schemas.openxmlformats.org/officeDocument/2006/relationships/hyperlink" Target="https://webagentes.canaldirecto.com.ar/incidents/view/719814-6" TargetMode="External"/><Relationship Id="rId1651" Type="http://schemas.openxmlformats.org/officeDocument/2006/relationships/hyperlink" Target="https://webagentes.canaldirecto.com.ar/incidents/view/723625-1" TargetMode="External"/><Relationship Id="rId2702" Type="http://schemas.openxmlformats.org/officeDocument/2006/relationships/hyperlink" Target="https://webagentes.canaldirecto.com.ar/incidents/view/761034-7" TargetMode="External"/><Relationship Id="rId1304" Type="http://schemas.openxmlformats.org/officeDocument/2006/relationships/hyperlink" Target="https://webagentes.canaldirecto.com.ar/incidents/view/717116-7" TargetMode="External"/><Relationship Id="rId1511" Type="http://schemas.openxmlformats.org/officeDocument/2006/relationships/hyperlink" Target="https://webagentes.canaldirecto.com.ar/incidents/view/717914-1" TargetMode="External"/><Relationship Id="rId4667" Type="http://schemas.openxmlformats.org/officeDocument/2006/relationships/hyperlink" Target="https://webagentes.canaldirecto.com.ar/incidents/view/794612-7" TargetMode="External"/><Relationship Id="rId4874" Type="http://schemas.openxmlformats.org/officeDocument/2006/relationships/hyperlink" Target="https://webagentes.canaldirecto.com.ar/incidents/view/800705-4" TargetMode="External"/><Relationship Id="rId3269" Type="http://schemas.openxmlformats.org/officeDocument/2006/relationships/hyperlink" Target="https://webagentes.canaldirecto.com.ar/liquidations/removeIncident/764562-6" TargetMode="External"/><Relationship Id="rId3476" Type="http://schemas.openxmlformats.org/officeDocument/2006/relationships/hyperlink" Target="https://webagentes.canaldirecto.com.ar/incidents/view/769295-2" TargetMode="External"/><Relationship Id="rId3683" Type="http://schemas.openxmlformats.org/officeDocument/2006/relationships/hyperlink" Target="https://webagentes.canaldirecto.com.ar/liquidations/removeIncident/772259-0" TargetMode="External"/><Relationship Id="rId4527" Type="http://schemas.openxmlformats.org/officeDocument/2006/relationships/hyperlink" Target="https://webagentes.canaldirecto.com.ar/incidents/view/793616-6" TargetMode="External"/><Relationship Id="rId10" Type="http://schemas.openxmlformats.org/officeDocument/2006/relationships/hyperlink" Target="http://webagentes.canaldirecto.com.ar/liquidations/removeIncident/651937-9" TargetMode="External"/><Relationship Id="rId397" Type="http://schemas.openxmlformats.org/officeDocument/2006/relationships/hyperlink" Target="https://webagentes.canaldirecto.com.ar/incidents/view/681372-5" TargetMode="External"/><Relationship Id="rId2078" Type="http://schemas.openxmlformats.org/officeDocument/2006/relationships/hyperlink" Target="https://webagentes.canaldirecto.com.ar/incidents/view/736220-0" TargetMode="External"/><Relationship Id="rId2285" Type="http://schemas.openxmlformats.org/officeDocument/2006/relationships/hyperlink" Target="https://webagentes.canaldirecto.com.ar/incidents/view/745625-3" TargetMode="External"/><Relationship Id="rId2492" Type="http://schemas.openxmlformats.org/officeDocument/2006/relationships/hyperlink" Target="https://webagentes.canaldirecto.com.ar/incidents/view/757056-2" TargetMode="External"/><Relationship Id="rId3129" Type="http://schemas.openxmlformats.org/officeDocument/2006/relationships/hyperlink" Target="https://webagentes.canaldirecto.com.ar/liquidations/removeIncident/766539-2" TargetMode="External"/><Relationship Id="rId3336" Type="http://schemas.openxmlformats.org/officeDocument/2006/relationships/hyperlink" Target="https://webagentes.canaldirecto.com.ar/incidents/view/762755-0" TargetMode="External"/><Relationship Id="rId3890" Type="http://schemas.openxmlformats.org/officeDocument/2006/relationships/hyperlink" Target="https://webagentes.canaldirecto.com.ar/incidents/view/779309-3" TargetMode="External"/><Relationship Id="rId4734" Type="http://schemas.openxmlformats.org/officeDocument/2006/relationships/hyperlink" Target="https://webagentes.canaldirecto.com.ar/incidents/view/802214-1" TargetMode="External"/><Relationship Id="rId4941" Type="http://schemas.openxmlformats.org/officeDocument/2006/relationships/hyperlink" Target="https://webagentes.canaldirecto.com.ar/liquidations/removeIncident/798710-6" TargetMode="External"/><Relationship Id="rId257" Type="http://schemas.openxmlformats.org/officeDocument/2006/relationships/hyperlink" Target="https://webagentes.canaldirecto.com.ar/incidents/view/667570-9" TargetMode="External"/><Relationship Id="rId464" Type="http://schemas.openxmlformats.org/officeDocument/2006/relationships/hyperlink" Target="https://webagentes.canaldirecto.com.ar/incidents/view/688514-8" TargetMode="External"/><Relationship Id="rId1094" Type="http://schemas.openxmlformats.org/officeDocument/2006/relationships/hyperlink" Target="https://webagentes.canaldirecto.com.ar/incidents/view/708834-4" TargetMode="External"/><Relationship Id="rId2145" Type="http://schemas.openxmlformats.org/officeDocument/2006/relationships/hyperlink" Target="https://webagentes.canaldirecto.com.ar/incidents/view/739730-3" TargetMode="External"/><Relationship Id="rId3543" Type="http://schemas.openxmlformats.org/officeDocument/2006/relationships/hyperlink" Target="https://webagentes.canaldirecto.com.ar/incidents/view/761640-2" TargetMode="External"/><Relationship Id="rId3750" Type="http://schemas.openxmlformats.org/officeDocument/2006/relationships/hyperlink" Target="https://webagentes.canaldirecto.com.ar/incidents/view/776330-2" TargetMode="External"/><Relationship Id="rId4801" Type="http://schemas.openxmlformats.org/officeDocument/2006/relationships/hyperlink" Target="https://webagentes.canaldirecto.com.ar/liquidations/removeIncident/801275-5" TargetMode="External"/><Relationship Id="rId117" Type="http://schemas.openxmlformats.org/officeDocument/2006/relationships/hyperlink" Target="http://webagentes.canaldirecto.com.ar/incidents/view/655389-6" TargetMode="External"/><Relationship Id="rId671" Type="http://schemas.openxmlformats.org/officeDocument/2006/relationships/hyperlink" Target="https://webagentes.canaldirecto.com.ar/liquidations/removeIncident/697022-4" TargetMode="External"/><Relationship Id="rId2352" Type="http://schemas.openxmlformats.org/officeDocument/2006/relationships/hyperlink" Target="https://webagentes.canaldirecto.com.ar/incidents/view/747647-9" TargetMode="External"/><Relationship Id="rId3403" Type="http://schemas.openxmlformats.org/officeDocument/2006/relationships/hyperlink" Target="https://webagentes.canaldirecto.com.ar/incidents/view/761630-5" TargetMode="External"/><Relationship Id="rId3610" Type="http://schemas.openxmlformats.org/officeDocument/2006/relationships/hyperlink" Target="https://webagentes.canaldirecto.com.ar/incidents/view/773283-4" TargetMode="External"/><Relationship Id="rId324" Type="http://schemas.openxmlformats.org/officeDocument/2006/relationships/hyperlink" Target="https://webagentes.canaldirecto.com.ar/incidents/view/674219-9" TargetMode="External"/><Relationship Id="rId531" Type="http://schemas.openxmlformats.org/officeDocument/2006/relationships/hyperlink" Target="https://webagentes.canaldirecto.com.ar/incidents/view/691082-4" TargetMode="External"/><Relationship Id="rId1161" Type="http://schemas.openxmlformats.org/officeDocument/2006/relationships/hyperlink" Target="https://webagentes.canaldirecto.com.ar/incidents/view/707255-6" TargetMode="External"/><Relationship Id="rId2005" Type="http://schemas.openxmlformats.org/officeDocument/2006/relationships/hyperlink" Target="https://webagentes.canaldirecto.com.ar/incidents/view/732387-6" TargetMode="External"/><Relationship Id="rId2212" Type="http://schemas.openxmlformats.org/officeDocument/2006/relationships/hyperlink" Target="https://webagentes.canaldirecto.com.ar/incidents/view/742821-4" TargetMode="External"/><Relationship Id="rId1021" Type="http://schemas.openxmlformats.org/officeDocument/2006/relationships/hyperlink" Target="https://webagentes.canaldirecto.com.ar/incidents/view/704396-1" TargetMode="External"/><Relationship Id="rId1978" Type="http://schemas.openxmlformats.org/officeDocument/2006/relationships/hyperlink" Target="https://webagentes.canaldirecto.com.ar/incidents/view/734010-1" TargetMode="External"/><Relationship Id="rId4177" Type="http://schemas.openxmlformats.org/officeDocument/2006/relationships/hyperlink" Target="https://webagentes.canaldirecto.com.ar/incidents/view/785817-8" TargetMode="External"/><Relationship Id="rId4384" Type="http://schemas.openxmlformats.org/officeDocument/2006/relationships/hyperlink" Target="https://webagentes.canaldirecto.com.ar/incidents/view/784236-2" TargetMode="External"/><Relationship Id="rId4591" Type="http://schemas.openxmlformats.org/officeDocument/2006/relationships/hyperlink" Target="https://webagentes.canaldirecto.com.ar/incidents/view/790369-0" TargetMode="External"/><Relationship Id="rId3193" Type="http://schemas.openxmlformats.org/officeDocument/2006/relationships/hyperlink" Target="https://webagentes.canaldirecto.com.ar/liquidations/removeIncident/765428-0" TargetMode="External"/><Relationship Id="rId4037" Type="http://schemas.openxmlformats.org/officeDocument/2006/relationships/hyperlink" Target="https://webagentes.canaldirecto.com.ar/incidents/view/780153-2" TargetMode="External"/><Relationship Id="rId4244" Type="http://schemas.openxmlformats.org/officeDocument/2006/relationships/hyperlink" Target="https://webagentes.canaldirecto.com.ar/incidents/view/783339-1" TargetMode="External"/><Relationship Id="rId4451" Type="http://schemas.openxmlformats.org/officeDocument/2006/relationships/hyperlink" Target="https://webagentes.canaldirecto.com.ar/incidents/view/790356-6" TargetMode="External"/><Relationship Id="rId1838" Type="http://schemas.openxmlformats.org/officeDocument/2006/relationships/hyperlink" Target="https://webagentes.canaldirecto.com.ar/incidents/view/728600-7" TargetMode="External"/><Relationship Id="rId3053" Type="http://schemas.openxmlformats.org/officeDocument/2006/relationships/hyperlink" Target="https://webagentes.canaldirecto.com.ar/liquidations/removeIncident/762230-6" TargetMode="External"/><Relationship Id="rId3260" Type="http://schemas.openxmlformats.org/officeDocument/2006/relationships/hyperlink" Target="https://webagentes.canaldirecto.com.ar/incidents/view/764926-0" TargetMode="External"/><Relationship Id="rId4104" Type="http://schemas.openxmlformats.org/officeDocument/2006/relationships/hyperlink" Target="https://webagentes.canaldirecto.com.ar/incidents/view/783333-7" TargetMode="External"/><Relationship Id="rId4311" Type="http://schemas.openxmlformats.org/officeDocument/2006/relationships/hyperlink" Target="https://webagentes.canaldirecto.com.ar/liquidations/removeIncident/788408-5" TargetMode="External"/><Relationship Id="rId181" Type="http://schemas.openxmlformats.org/officeDocument/2006/relationships/hyperlink" Target="https://webagentes.canaldirecto.com.ar/incidents/view/663758-7" TargetMode="External"/><Relationship Id="rId1905" Type="http://schemas.openxmlformats.org/officeDocument/2006/relationships/hyperlink" Target="https://webagentes.canaldirecto.com.ar/incidents/view/731567-3" TargetMode="External"/><Relationship Id="rId3120" Type="http://schemas.openxmlformats.org/officeDocument/2006/relationships/hyperlink" Target="https://webagentes.canaldirecto.com.ar/incidents/view/756627-7" TargetMode="External"/><Relationship Id="rId5085" Type="http://schemas.openxmlformats.org/officeDocument/2006/relationships/hyperlink" Target="https://webagentes.canaldirecto.com.ar/incidents/view/808461-9" TargetMode="External"/><Relationship Id="rId998" Type="http://schemas.openxmlformats.org/officeDocument/2006/relationships/hyperlink" Target="https://webagentes.canaldirecto.com.ar/incidents/view/705333-9" TargetMode="External"/><Relationship Id="rId2679" Type="http://schemas.openxmlformats.org/officeDocument/2006/relationships/hyperlink" Target="https://webagentes.canaldirecto.com.ar/liquidations/removeIncident/756431-2" TargetMode="External"/><Relationship Id="rId2886" Type="http://schemas.openxmlformats.org/officeDocument/2006/relationships/hyperlink" Target="https://webagentes.canaldirecto.com.ar/incidents/view/764139-2" TargetMode="External"/><Relationship Id="rId3937" Type="http://schemas.openxmlformats.org/officeDocument/2006/relationships/hyperlink" Target="https://webagentes.canaldirecto.com.ar/incidents/view/778622-4" TargetMode="External"/><Relationship Id="rId858" Type="http://schemas.openxmlformats.org/officeDocument/2006/relationships/hyperlink" Target="https://webagentes.canaldirecto.com.ar/incidents/view/698728-8" TargetMode="External"/><Relationship Id="rId1488" Type="http://schemas.openxmlformats.org/officeDocument/2006/relationships/hyperlink" Target="https://webagentes.canaldirecto.com.ar/incidents/view/717992-9" TargetMode="External"/><Relationship Id="rId1695" Type="http://schemas.openxmlformats.org/officeDocument/2006/relationships/hyperlink" Target="https://webagentes.canaldirecto.com.ar/incidents/view/723547-4" TargetMode="External"/><Relationship Id="rId2539" Type="http://schemas.openxmlformats.org/officeDocument/2006/relationships/hyperlink" Target="https://webagentes.canaldirecto.com.ar/incidents/view/755632-2" TargetMode="External"/><Relationship Id="rId2746" Type="http://schemas.openxmlformats.org/officeDocument/2006/relationships/hyperlink" Target="https://webagentes.canaldirecto.com.ar/incidents/view/759777-2" TargetMode="External"/><Relationship Id="rId2953" Type="http://schemas.openxmlformats.org/officeDocument/2006/relationships/hyperlink" Target="https://webagentes.canaldirecto.com.ar/liquidations/removeIncident/762811-5" TargetMode="External"/><Relationship Id="rId718" Type="http://schemas.openxmlformats.org/officeDocument/2006/relationships/hyperlink" Target="https://webagentes.canaldirecto.com.ar/incidents/view/696094-4" TargetMode="External"/><Relationship Id="rId925" Type="http://schemas.openxmlformats.org/officeDocument/2006/relationships/hyperlink" Target="https://webagentes.canaldirecto.com.ar/incidents/view/702369-3" TargetMode="External"/><Relationship Id="rId1348" Type="http://schemas.openxmlformats.org/officeDocument/2006/relationships/hyperlink" Target="https://webagentes.canaldirecto.com.ar/incidents/view/714897-4" TargetMode="External"/><Relationship Id="rId1555" Type="http://schemas.openxmlformats.org/officeDocument/2006/relationships/hyperlink" Target="https://webagentes.canaldirecto.com.ar/incidents/view/716880-8" TargetMode="External"/><Relationship Id="rId1762" Type="http://schemas.openxmlformats.org/officeDocument/2006/relationships/hyperlink" Target="https://webagentes.canaldirecto.com.ar/incidents/view/726479-5" TargetMode="External"/><Relationship Id="rId2606" Type="http://schemas.openxmlformats.org/officeDocument/2006/relationships/hyperlink" Target="https://webagentes.canaldirecto.com.ar/incidents/view/757652-0" TargetMode="External"/><Relationship Id="rId5012" Type="http://schemas.openxmlformats.org/officeDocument/2006/relationships/hyperlink" Target="https://webagentes.canaldirecto.com.ar/incidents/view/802855-2" TargetMode="External"/><Relationship Id="rId1208" Type="http://schemas.openxmlformats.org/officeDocument/2006/relationships/hyperlink" Target="https://webagentes.canaldirecto.com.ar/incidents/view/713795-0" TargetMode="External"/><Relationship Id="rId1415" Type="http://schemas.openxmlformats.org/officeDocument/2006/relationships/hyperlink" Target="https://webagentes.canaldirecto.com.ar/incidents/view/714810-5" TargetMode="External"/><Relationship Id="rId2813" Type="http://schemas.openxmlformats.org/officeDocument/2006/relationships/hyperlink" Target="https://webagentes.canaldirecto.com.ar/liquidations/removeIncident/759602-9" TargetMode="External"/><Relationship Id="rId54" Type="http://schemas.openxmlformats.org/officeDocument/2006/relationships/hyperlink" Target="http://webagentes.canaldirecto.com.ar/liquidations/removeIncident/650554-3" TargetMode="External"/><Relationship Id="rId1622" Type="http://schemas.openxmlformats.org/officeDocument/2006/relationships/hyperlink" Target="https://webagentes.canaldirecto.com.ar/incidents/view/724859-3" TargetMode="External"/><Relationship Id="rId4778" Type="http://schemas.openxmlformats.org/officeDocument/2006/relationships/hyperlink" Target="https://webagentes.canaldirecto.com.ar/incidents/view/801394-9" TargetMode="External"/><Relationship Id="rId4985" Type="http://schemas.openxmlformats.org/officeDocument/2006/relationships/hyperlink" Target="https://webagentes.canaldirecto.com.ar/incidents/view/804157-1" TargetMode="External"/><Relationship Id="rId2189" Type="http://schemas.openxmlformats.org/officeDocument/2006/relationships/hyperlink" Target="https://webagentes.canaldirecto.com.ar/incidents/view/743800-8" TargetMode="External"/><Relationship Id="rId3587" Type="http://schemas.openxmlformats.org/officeDocument/2006/relationships/hyperlink" Target="https://webagentes.canaldirecto.com.ar/liquidations/removeIncident/773871-3" TargetMode="External"/><Relationship Id="rId3794" Type="http://schemas.openxmlformats.org/officeDocument/2006/relationships/hyperlink" Target="https://webagentes.canaldirecto.com.ar/incidents/view/774450-1" TargetMode="External"/><Relationship Id="rId4638" Type="http://schemas.openxmlformats.org/officeDocument/2006/relationships/hyperlink" Target="https://webagentes.canaldirecto.com.ar/incidents/view/795394-1" TargetMode="External"/><Relationship Id="rId4845" Type="http://schemas.openxmlformats.org/officeDocument/2006/relationships/hyperlink" Target="https://webagentes.canaldirecto.com.ar/liquidations/removeIncident/801026-1" TargetMode="External"/><Relationship Id="rId2396" Type="http://schemas.openxmlformats.org/officeDocument/2006/relationships/hyperlink" Target="https://webagentes.canaldirecto.com.ar/incidents/view/750585-0" TargetMode="External"/><Relationship Id="rId3447" Type="http://schemas.openxmlformats.org/officeDocument/2006/relationships/hyperlink" Target="https://webagentes.canaldirecto.com.ar/incidents/view/769758-6" TargetMode="External"/><Relationship Id="rId3654" Type="http://schemas.openxmlformats.org/officeDocument/2006/relationships/hyperlink" Target="https://webagentes.canaldirecto.com.ar/incidents/view/772981-2" TargetMode="External"/><Relationship Id="rId3861" Type="http://schemas.openxmlformats.org/officeDocument/2006/relationships/hyperlink" Target="https://webagentes.canaldirecto.com.ar/liquidations/removeIncident/779612-4" TargetMode="External"/><Relationship Id="rId4705" Type="http://schemas.openxmlformats.org/officeDocument/2006/relationships/hyperlink" Target="https://webagentes.canaldirecto.com.ar/incidents/view/802941-8" TargetMode="External"/><Relationship Id="rId4912" Type="http://schemas.openxmlformats.org/officeDocument/2006/relationships/hyperlink" Target="https://webagentes.canaldirecto.com.ar/incidents/view/799939-6" TargetMode="External"/><Relationship Id="rId368" Type="http://schemas.openxmlformats.org/officeDocument/2006/relationships/hyperlink" Target="https://webagentes.canaldirecto.com.ar/incidents/view/678003-8" TargetMode="External"/><Relationship Id="rId575" Type="http://schemas.openxmlformats.org/officeDocument/2006/relationships/hyperlink" Target="https://webagentes.canaldirecto.com.ar/incidents/view/690540-6" TargetMode="External"/><Relationship Id="rId782" Type="http://schemas.openxmlformats.org/officeDocument/2006/relationships/hyperlink" Target="https://webagentes.canaldirecto.com.ar/incidents/view/695779-1" TargetMode="External"/><Relationship Id="rId2049" Type="http://schemas.openxmlformats.org/officeDocument/2006/relationships/hyperlink" Target="https://webagentes.canaldirecto.com.ar/incidents/view/737837-1" TargetMode="External"/><Relationship Id="rId2256" Type="http://schemas.openxmlformats.org/officeDocument/2006/relationships/hyperlink" Target="https://webagentes.canaldirecto.com.ar/incidents/view/740851-1" TargetMode="External"/><Relationship Id="rId2463" Type="http://schemas.openxmlformats.org/officeDocument/2006/relationships/hyperlink" Target="https://webagentes.canaldirecto.com.ar/incidents/view/752999-3" TargetMode="External"/><Relationship Id="rId2670" Type="http://schemas.openxmlformats.org/officeDocument/2006/relationships/hyperlink" Target="https://webagentes.canaldirecto.com.ar/incidents/view/756436-7" TargetMode="External"/><Relationship Id="rId3307" Type="http://schemas.openxmlformats.org/officeDocument/2006/relationships/hyperlink" Target="https://webagentes.canaldirecto.com.ar/liquidations/removeIncident/764301-7" TargetMode="External"/><Relationship Id="rId3514" Type="http://schemas.openxmlformats.org/officeDocument/2006/relationships/hyperlink" Target="https://webagentes.canaldirecto.com.ar/incidents/view/768358-3" TargetMode="External"/><Relationship Id="rId3721" Type="http://schemas.openxmlformats.org/officeDocument/2006/relationships/hyperlink" Target="https://webagentes.canaldirecto.com.ar/incidents/view/777008-3" TargetMode="External"/><Relationship Id="rId228" Type="http://schemas.openxmlformats.org/officeDocument/2006/relationships/hyperlink" Target="https://webagentes.canaldirecto.com.ar/incidents/view/664384-3" TargetMode="External"/><Relationship Id="rId435" Type="http://schemas.openxmlformats.org/officeDocument/2006/relationships/hyperlink" Target="https://webagentes.canaldirecto.com.ar/incidents/view/684436-3" TargetMode="External"/><Relationship Id="rId642" Type="http://schemas.openxmlformats.org/officeDocument/2006/relationships/hyperlink" Target="https://webagentes.canaldirecto.com.ar/incidents/view/692877-1" TargetMode="External"/><Relationship Id="rId1065" Type="http://schemas.openxmlformats.org/officeDocument/2006/relationships/hyperlink" Target="https://webagentes.canaldirecto.com.ar/incidents/view/703903-8" TargetMode="External"/><Relationship Id="rId1272" Type="http://schemas.openxmlformats.org/officeDocument/2006/relationships/hyperlink" Target="https://webagentes.canaldirecto.com.ar/incidents/view/711903-3" TargetMode="External"/><Relationship Id="rId2116" Type="http://schemas.openxmlformats.org/officeDocument/2006/relationships/hyperlink" Target="https://webagentes.canaldirecto.com.ar/incidents/view/740601-8" TargetMode="External"/><Relationship Id="rId2323" Type="http://schemas.openxmlformats.org/officeDocument/2006/relationships/hyperlink" Target="https://webagentes.canaldirecto.com.ar/incidents/view/743944-1" TargetMode="External"/><Relationship Id="rId2530" Type="http://schemas.openxmlformats.org/officeDocument/2006/relationships/hyperlink" Target="https://webagentes.canaldirecto.com.ar/incidents/view/756008-8" TargetMode="External"/><Relationship Id="rId502" Type="http://schemas.openxmlformats.org/officeDocument/2006/relationships/hyperlink" Target="https://webagentes.canaldirecto.com.ar/incidents/view/687598-3" TargetMode="External"/><Relationship Id="rId1132" Type="http://schemas.openxmlformats.org/officeDocument/2006/relationships/hyperlink" Target="https://webagentes.canaldirecto.com.ar/incidents/view/707642-8" TargetMode="External"/><Relationship Id="rId4288" Type="http://schemas.openxmlformats.org/officeDocument/2006/relationships/hyperlink" Target="https://webagentes.canaldirecto.com.ar/incidents/view/788770-9" TargetMode="External"/><Relationship Id="rId4495" Type="http://schemas.openxmlformats.org/officeDocument/2006/relationships/hyperlink" Target="https://webagentes.canaldirecto.com.ar/incidents/view/794616-3" TargetMode="External"/><Relationship Id="rId3097" Type="http://schemas.openxmlformats.org/officeDocument/2006/relationships/hyperlink" Target="https://webagentes.canaldirecto.com.ar/liquidations/removeIncident/761248-8" TargetMode="External"/><Relationship Id="rId4148" Type="http://schemas.openxmlformats.org/officeDocument/2006/relationships/hyperlink" Target="https://webagentes.canaldirecto.com.ar/incidents/view/786800-5" TargetMode="External"/><Relationship Id="rId4355" Type="http://schemas.openxmlformats.org/officeDocument/2006/relationships/hyperlink" Target="https://webagentes.canaldirecto.com.ar/liquidations/removeIncident/787080-6" TargetMode="External"/><Relationship Id="rId1949" Type="http://schemas.openxmlformats.org/officeDocument/2006/relationships/hyperlink" Target="https://webagentes.canaldirecto.com.ar/incidents/view/728543-3" TargetMode="External"/><Relationship Id="rId3164" Type="http://schemas.openxmlformats.org/officeDocument/2006/relationships/hyperlink" Target="https://webagentes.canaldirecto.com.ar/incidents/view/765896-7" TargetMode="External"/><Relationship Id="rId4008" Type="http://schemas.openxmlformats.org/officeDocument/2006/relationships/hyperlink" Target="https://webagentes.canaldirecto.com.ar/incidents/view/781022-0" TargetMode="External"/><Relationship Id="rId4562" Type="http://schemas.openxmlformats.org/officeDocument/2006/relationships/hyperlink" Target="https://webagentes.canaldirecto.com.ar/incidents/view/792222-4" TargetMode="External"/><Relationship Id="rId292" Type="http://schemas.openxmlformats.org/officeDocument/2006/relationships/hyperlink" Target="https://webagentes.canaldirecto.com.ar/incidents/view/670570-9" TargetMode="External"/><Relationship Id="rId1809" Type="http://schemas.openxmlformats.org/officeDocument/2006/relationships/hyperlink" Target="https://webagentes.canaldirecto.com.ar/incidents/view/729283-1" TargetMode="External"/><Relationship Id="rId3371" Type="http://schemas.openxmlformats.org/officeDocument/2006/relationships/hyperlink" Target="https://webagentes.canaldirecto.com.ar/incidents/view/767080-8" TargetMode="External"/><Relationship Id="rId4215" Type="http://schemas.openxmlformats.org/officeDocument/2006/relationships/hyperlink" Target="https://webagentes.canaldirecto.com.ar/incidents/view/785329-8" TargetMode="External"/><Relationship Id="rId4422" Type="http://schemas.openxmlformats.org/officeDocument/2006/relationships/hyperlink" Target="https://webagentes.canaldirecto.com.ar/incidents/view/790907-4" TargetMode="External"/><Relationship Id="rId2180" Type="http://schemas.openxmlformats.org/officeDocument/2006/relationships/hyperlink" Target="https://webagentes.canaldirecto.com.ar/incidents/view/744202-9" TargetMode="External"/><Relationship Id="rId3024" Type="http://schemas.openxmlformats.org/officeDocument/2006/relationships/hyperlink" Target="https://webagentes.canaldirecto.com.ar/incidents/view/762517-2" TargetMode="External"/><Relationship Id="rId3231" Type="http://schemas.openxmlformats.org/officeDocument/2006/relationships/hyperlink" Target="https://webagentes.canaldirecto.com.ar/liquidations/removeIncident/765026-6" TargetMode="External"/><Relationship Id="rId152" Type="http://schemas.openxmlformats.org/officeDocument/2006/relationships/hyperlink" Target="http://webagentes.canaldirecto.com.ar/incidents/view/659352-0" TargetMode="External"/><Relationship Id="rId2040" Type="http://schemas.openxmlformats.org/officeDocument/2006/relationships/hyperlink" Target="https://webagentes.canaldirecto.com.ar/incidents/view/738155-1" TargetMode="External"/><Relationship Id="rId2997" Type="http://schemas.openxmlformats.org/officeDocument/2006/relationships/hyperlink" Target="https://webagentes.canaldirecto.com.ar/liquidations/removeIncident/762785-1" TargetMode="External"/><Relationship Id="rId969" Type="http://schemas.openxmlformats.org/officeDocument/2006/relationships/hyperlink" Target="https://webagentes.canaldirecto.com.ar/incidents/view/701433-0" TargetMode="External"/><Relationship Id="rId1599" Type="http://schemas.openxmlformats.org/officeDocument/2006/relationships/hyperlink" Target="https://webagentes.canaldirecto.com.ar/incidents/view/720641-8" TargetMode="External"/><Relationship Id="rId5056" Type="http://schemas.openxmlformats.org/officeDocument/2006/relationships/hyperlink" Target="https://webagentes.canaldirecto.com.ar/incidents/view/809166-4" TargetMode="External"/><Relationship Id="rId1459" Type="http://schemas.openxmlformats.org/officeDocument/2006/relationships/hyperlink" Target="https://webagentes.canaldirecto.com.ar/incidents/view/718743-2" TargetMode="External"/><Relationship Id="rId2857" Type="http://schemas.openxmlformats.org/officeDocument/2006/relationships/hyperlink" Target="https://webagentes.canaldirecto.com.ar/liquidations/removeIncident/759116-7" TargetMode="External"/><Relationship Id="rId3908" Type="http://schemas.openxmlformats.org/officeDocument/2006/relationships/hyperlink" Target="https://webagentes.canaldirecto.com.ar/incidents/view/779045-8" TargetMode="External"/><Relationship Id="rId4072" Type="http://schemas.openxmlformats.org/officeDocument/2006/relationships/hyperlink" Target="https://webagentes.canaldirecto.com.ar/incidents/view/785277-6" TargetMode="External"/><Relationship Id="rId5123" Type="http://schemas.openxmlformats.org/officeDocument/2006/relationships/hyperlink" Target="https://webagentes.canaldirecto.com.ar/incidents/view/807238-6" TargetMode="External"/><Relationship Id="rId98" Type="http://schemas.openxmlformats.org/officeDocument/2006/relationships/hyperlink" Target="http://webagentes.canaldirecto.com.ar/incidents/view/652359-4" TargetMode="External"/><Relationship Id="rId829" Type="http://schemas.openxmlformats.org/officeDocument/2006/relationships/hyperlink" Target="https://webagentes.canaldirecto.com.ar/incidents/view/698894-0" TargetMode="External"/><Relationship Id="rId1666" Type="http://schemas.openxmlformats.org/officeDocument/2006/relationships/hyperlink" Target="https://webagentes.canaldirecto.com.ar/incidents/view/723590-6" TargetMode="External"/><Relationship Id="rId1873" Type="http://schemas.openxmlformats.org/officeDocument/2006/relationships/hyperlink" Target="https://webagentes.canaldirecto.com.ar/incidents/view/732710-0" TargetMode="External"/><Relationship Id="rId2717" Type="http://schemas.openxmlformats.org/officeDocument/2006/relationships/hyperlink" Target="https://webagentes.canaldirecto.com.ar/liquidations/removeIncident/760618-6" TargetMode="External"/><Relationship Id="rId2924" Type="http://schemas.openxmlformats.org/officeDocument/2006/relationships/hyperlink" Target="https://webagentes.canaldirecto.com.ar/incidents/view/763124-3" TargetMode="External"/><Relationship Id="rId1319" Type="http://schemas.openxmlformats.org/officeDocument/2006/relationships/hyperlink" Target="https://webagentes.canaldirecto.com.ar/incidents/view/715846-7" TargetMode="External"/><Relationship Id="rId1526" Type="http://schemas.openxmlformats.org/officeDocument/2006/relationships/hyperlink" Target="https://webagentes.canaldirecto.com.ar/incidents/view/717889-6" TargetMode="External"/><Relationship Id="rId1733" Type="http://schemas.openxmlformats.org/officeDocument/2006/relationships/hyperlink" Target="https://webagentes.canaldirecto.com.ar/incidents/view/726518-3" TargetMode="External"/><Relationship Id="rId1940" Type="http://schemas.openxmlformats.org/officeDocument/2006/relationships/hyperlink" Target="https://webagentes.canaldirecto.com.ar/incidents/view/728560-0" TargetMode="External"/><Relationship Id="rId4889" Type="http://schemas.openxmlformats.org/officeDocument/2006/relationships/hyperlink" Target="https://webagentes.canaldirecto.com.ar/liquidations/removeIncident/800247-5" TargetMode="External"/><Relationship Id="rId25" Type="http://schemas.openxmlformats.org/officeDocument/2006/relationships/hyperlink" Target="http://webagentes.canaldirecto.com.ar/incidents/view/650764-8" TargetMode="External"/><Relationship Id="rId1800" Type="http://schemas.openxmlformats.org/officeDocument/2006/relationships/hyperlink" Target="https://webagentes.canaldirecto.com.ar/incidents/view/729852-5" TargetMode="External"/><Relationship Id="rId3698" Type="http://schemas.openxmlformats.org/officeDocument/2006/relationships/hyperlink" Target="https://webagentes.canaldirecto.com.ar/incidents/view/771533-2" TargetMode="External"/><Relationship Id="rId4749" Type="http://schemas.openxmlformats.org/officeDocument/2006/relationships/hyperlink" Target="https://webagentes.canaldirecto.com.ar/liquidations/removeIncident/801918-3" TargetMode="External"/><Relationship Id="rId4956" Type="http://schemas.openxmlformats.org/officeDocument/2006/relationships/hyperlink" Target="https://webagentes.canaldirecto.com.ar/incidents/view/806136-2" TargetMode="External"/><Relationship Id="rId3558" Type="http://schemas.openxmlformats.org/officeDocument/2006/relationships/hyperlink" Target="https://webagentes.canaldirecto.com.ar/incidents/view/774317-7" TargetMode="External"/><Relationship Id="rId3765" Type="http://schemas.openxmlformats.org/officeDocument/2006/relationships/hyperlink" Target="https://webagentes.canaldirecto.com.ar/incidents/view/775791-2" TargetMode="External"/><Relationship Id="rId3972" Type="http://schemas.openxmlformats.org/officeDocument/2006/relationships/hyperlink" Target="https://webagentes.canaldirecto.com.ar/liquidations/removeIncident/776937-9" TargetMode="External"/><Relationship Id="rId4609" Type="http://schemas.openxmlformats.org/officeDocument/2006/relationships/hyperlink" Target="https://webagentes.canaldirecto.com.ar/incidents/view/796669-9" TargetMode="External"/><Relationship Id="rId4816" Type="http://schemas.openxmlformats.org/officeDocument/2006/relationships/hyperlink" Target="https://webagentes.canaldirecto.com.ar/incidents/view/801192-3" TargetMode="External"/><Relationship Id="rId479" Type="http://schemas.openxmlformats.org/officeDocument/2006/relationships/hyperlink" Target="https://webagentes.canaldirecto.com.ar/incidents/view/688481-1" TargetMode="External"/><Relationship Id="rId686" Type="http://schemas.openxmlformats.org/officeDocument/2006/relationships/hyperlink" Target="https://webagentes.canaldirecto.com.ar/incidents/view/696289-0" TargetMode="External"/><Relationship Id="rId893" Type="http://schemas.openxmlformats.org/officeDocument/2006/relationships/hyperlink" Target="https://webagentes.canaldirecto.com.ar/incidents/view/698686-3" TargetMode="External"/><Relationship Id="rId2367" Type="http://schemas.openxmlformats.org/officeDocument/2006/relationships/hyperlink" Target="https://webagentes.canaldirecto.com.ar/incidents/view/747348-1" TargetMode="External"/><Relationship Id="rId2574" Type="http://schemas.openxmlformats.org/officeDocument/2006/relationships/hyperlink" Target="https://webagentes.canaldirecto.com.ar/incidents/view/752786-1" TargetMode="External"/><Relationship Id="rId2781" Type="http://schemas.openxmlformats.org/officeDocument/2006/relationships/hyperlink" Target="https://webagentes.canaldirecto.com.ar/liquidations/removeIncident/759754-1" TargetMode="External"/><Relationship Id="rId3418" Type="http://schemas.openxmlformats.org/officeDocument/2006/relationships/hyperlink" Target="https://webagentes.canaldirecto.com.ar/incidents/view/771172-5" TargetMode="External"/><Relationship Id="rId3625" Type="http://schemas.openxmlformats.org/officeDocument/2006/relationships/hyperlink" Target="https://webagentes.canaldirecto.com.ar/liquidations/removeIncident/773180-8" TargetMode="External"/><Relationship Id="rId339" Type="http://schemas.openxmlformats.org/officeDocument/2006/relationships/hyperlink" Target="https://webagentes.canaldirecto.com.ar/incidents/view/673672-7" TargetMode="External"/><Relationship Id="rId546" Type="http://schemas.openxmlformats.org/officeDocument/2006/relationships/hyperlink" Target="https://webagentes.canaldirecto.com.ar/incidents/view/690589-5" TargetMode="External"/><Relationship Id="rId753" Type="http://schemas.openxmlformats.org/officeDocument/2006/relationships/hyperlink" Target="https://webagentes.canaldirecto.com.ar/liquidations/removeIncident/696053-7" TargetMode="External"/><Relationship Id="rId1176" Type="http://schemas.openxmlformats.org/officeDocument/2006/relationships/hyperlink" Target="https://webagentes.canaldirecto.com.ar/incidents/view/707238-9" TargetMode="External"/><Relationship Id="rId1383" Type="http://schemas.openxmlformats.org/officeDocument/2006/relationships/hyperlink" Target="https://webagentes.canaldirecto.com.ar/incidents/view/714851-2" TargetMode="External"/><Relationship Id="rId2227" Type="http://schemas.openxmlformats.org/officeDocument/2006/relationships/hyperlink" Target="https://webagentes.canaldirecto.com.ar/incidents/view/742637-7" TargetMode="External"/><Relationship Id="rId2434" Type="http://schemas.openxmlformats.org/officeDocument/2006/relationships/hyperlink" Target="https://webagentes.canaldirecto.com.ar/incidents/view/747654-9" TargetMode="External"/><Relationship Id="rId3832" Type="http://schemas.openxmlformats.org/officeDocument/2006/relationships/hyperlink" Target="https://webagentes.canaldirecto.com.ar/incidents/view/780004-7" TargetMode="External"/><Relationship Id="rId406" Type="http://schemas.openxmlformats.org/officeDocument/2006/relationships/hyperlink" Target="https://webagentes.canaldirecto.com.ar/incidents/view/681319-6" TargetMode="External"/><Relationship Id="rId960" Type="http://schemas.openxmlformats.org/officeDocument/2006/relationships/hyperlink" Target="https://webagentes.canaldirecto.com.ar/incidents/view/701498-7" TargetMode="External"/><Relationship Id="rId1036" Type="http://schemas.openxmlformats.org/officeDocument/2006/relationships/hyperlink" Target="https://webagentes.canaldirecto.com.ar/incidents/view/704376-7" TargetMode="External"/><Relationship Id="rId1243" Type="http://schemas.openxmlformats.org/officeDocument/2006/relationships/hyperlink" Target="https://webagentes.canaldirecto.com.ar/incidents/view/712112-6" TargetMode="External"/><Relationship Id="rId1590" Type="http://schemas.openxmlformats.org/officeDocument/2006/relationships/hyperlink" Target="https://webagentes.canaldirecto.com.ar/incidents/view/720892-0" TargetMode="External"/><Relationship Id="rId2641" Type="http://schemas.openxmlformats.org/officeDocument/2006/relationships/hyperlink" Target="https://webagentes.canaldirecto.com.ar/liquidations/removeIncident/756494-1" TargetMode="External"/><Relationship Id="rId4399" Type="http://schemas.openxmlformats.org/officeDocument/2006/relationships/hyperlink" Target="https://webagentes.canaldirecto.com.ar/incidents/view/791429-8" TargetMode="External"/><Relationship Id="rId613" Type="http://schemas.openxmlformats.org/officeDocument/2006/relationships/hyperlink" Target="https://webagentes.canaldirecto.com.ar/incidents/view/693902-3" TargetMode="External"/><Relationship Id="rId820" Type="http://schemas.openxmlformats.org/officeDocument/2006/relationships/hyperlink" Target="https://webagentes.canaldirecto.com.ar/incidents/view/698974-5" TargetMode="External"/><Relationship Id="rId1450" Type="http://schemas.openxmlformats.org/officeDocument/2006/relationships/hyperlink" Target="https://webagentes.canaldirecto.com.ar/incidents/view/719382-2" TargetMode="External"/><Relationship Id="rId2501" Type="http://schemas.openxmlformats.org/officeDocument/2006/relationships/hyperlink" Target="https://webagentes.canaldirecto.com.ar/incidents/view/756587-0" TargetMode="External"/><Relationship Id="rId1103" Type="http://schemas.openxmlformats.org/officeDocument/2006/relationships/hyperlink" Target="https://webagentes.canaldirecto.com.ar/incidents/view/708367-7" TargetMode="External"/><Relationship Id="rId1310" Type="http://schemas.openxmlformats.org/officeDocument/2006/relationships/hyperlink" Target="https://webagentes.canaldirecto.com.ar/incidents/view/716861-3" TargetMode="External"/><Relationship Id="rId4259" Type="http://schemas.openxmlformats.org/officeDocument/2006/relationships/hyperlink" Target="https://webagentes.canaldirecto.com.ar/liquidations/removeIncident/789310-8" TargetMode="External"/><Relationship Id="rId4466" Type="http://schemas.openxmlformats.org/officeDocument/2006/relationships/hyperlink" Target="https://webagentes.canaldirecto.com.ar/incidents/view/789173-9" TargetMode="External"/><Relationship Id="rId4673" Type="http://schemas.openxmlformats.org/officeDocument/2006/relationships/hyperlink" Target="https://webagentes.canaldirecto.com.ar/incidents/view/794198-2" TargetMode="External"/><Relationship Id="rId4880" Type="http://schemas.openxmlformats.org/officeDocument/2006/relationships/hyperlink" Target="https://webagentes.canaldirecto.com.ar/incidents/view/800507-4" TargetMode="External"/><Relationship Id="rId3068" Type="http://schemas.openxmlformats.org/officeDocument/2006/relationships/hyperlink" Target="https://webagentes.canaldirecto.com.ar/incidents/view/762158-3" TargetMode="External"/><Relationship Id="rId3275" Type="http://schemas.openxmlformats.org/officeDocument/2006/relationships/hyperlink" Target="https://webagentes.canaldirecto.com.ar/liquidations/removeIncident/764442-3" TargetMode="External"/><Relationship Id="rId3482" Type="http://schemas.openxmlformats.org/officeDocument/2006/relationships/hyperlink" Target="https://webagentes.canaldirecto.com.ar/incidents/view/769286-4" TargetMode="External"/><Relationship Id="rId4119" Type="http://schemas.openxmlformats.org/officeDocument/2006/relationships/hyperlink" Target="https://webagentes.canaldirecto.com.ar/incidents/view/782655-9" TargetMode="External"/><Relationship Id="rId4326" Type="http://schemas.openxmlformats.org/officeDocument/2006/relationships/hyperlink" Target="https://webagentes.canaldirecto.com.ar/incidents/view/788072-4" TargetMode="External"/><Relationship Id="rId4533" Type="http://schemas.openxmlformats.org/officeDocument/2006/relationships/hyperlink" Target="https://webagentes.canaldirecto.com.ar/incidents/view/793609-6" TargetMode="External"/><Relationship Id="rId4740" Type="http://schemas.openxmlformats.org/officeDocument/2006/relationships/hyperlink" Target="https://webagentes.canaldirecto.com.ar/incidents/view/802099-4" TargetMode="External"/><Relationship Id="rId196" Type="http://schemas.openxmlformats.org/officeDocument/2006/relationships/hyperlink" Target="https://webagentes.canaldirecto.com.ar/incidents/view/661356-9" TargetMode="External"/><Relationship Id="rId2084" Type="http://schemas.openxmlformats.org/officeDocument/2006/relationships/hyperlink" Target="https://webagentes.canaldirecto.com.ar/incidents/view/735336-3" TargetMode="External"/><Relationship Id="rId2291" Type="http://schemas.openxmlformats.org/officeDocument/2006/relationships/hyperlink" Target="https://webagentes.canaldirecto.com.ar/incidents/view/745384-9" TargetMode="External"/><Relationship Id="rId3135" Type="http://schemas.openxmlformats.org/officeDocument/2006/relationships/hyperlink" Target="https://webagentes.canaldirecto.com.ar/liquidations/removeIncident/766345-5" TargetMode="External"/><Relationship Id="rId3342" Type="http://schemas.openxmlformats.org/officeDocument/2006/relationships/hyperlink" Target="https://webagentes.canaldirecto.com.ar/incidents/view/761628-0" TargetMode="External"/><Relationship Id="rId4600" Type="http://schemas.openxmlformats.org/officeDocument/2006/relationships/hyperlink" Target="https://webagentes.canaldirecto.com.ar/incidents/view/797576-7" TargetMode="External"/><Relationship Id="rId263" Type="http://schemas.openxmlformats.org/officeDocument/2006/relationships/hyperlink" Target="https://webagentes.canaldirecto.com.ar/incidents/view/667557-8" TargetMode="External"/><Relationship Id="rId470" Type="http://schemas.openxmlformats.org/officeDocument/2006/relationships/hyperlink" Target="https://webagentes.canaldirecto.com.ar/incidents/view/688490-9" TargetMode="External"/><Relationship Id="rId2151" Type="http://schemas.openxmlformats.org/officeDocument/2006/relationships/hyperlink" Target="https://webagentes.canaldirecto.com.ar/incidents/view/739276-0" TargetMode="External"/><Relationship Id="rId3202" Type="http://schemas.openxmlformats.org/officeDocument/2006/relationships/hyperlink" Target="https://webagentes.canaldirecto.com.ar/incidents/view/765395-3" TargetMode="External"/><Relationship Id="rId123" Type="http://schemas.openxmlformats.org/officeDocument/2006/relationships/hyperlink" Target="http://webagentes.canaldirecto.com.ar/incidents/view/655373-5" TargetMode="External"/><Relationship Id="rId330" Type="http://schemas.openxmlformats.org/officeDocument/2006/relationships/hyperlink" Target="https://webagentes.canaldirecto.com.ar/incidents/view/673775-3" TargetMode="External"/><Relationship Id="rId2011" Type="http://schemas.openxmlformats.org/officeDocument/2006/relationships/hyperlink" Target="https://webagentes.canaldirecto.com.ar/incidents/view/732057-8" TargetMode="External"/><Relationship Id="rId2968" Type="http://schemas.openxmlformats.org/officeDocument/2006/relationships/hyperlink" Target="https://webagentes.canaldirecto.com.ar/incidents/view/762803-6" TargetMode="External"/><Relationship Id="rId4183" Type="http://schemas.openxmlformats.org/officeDocument/2006/relationships/hyperlink" Target="https://webagentes.canaldirecto.com.ar/incidents/view/785807-1" TargetMode="External"/><Relationship Id="rId5027" Type="http://schemas.openxmlformats.org/officeDocument/2006/relationships/hyperlink" Target="https://webagentes.canaldirecto.com.ar/incidents/view/801288-9" TargetMode="External"/><Relationship Id="rId1777" Type="http://schemas.openxmlformats.org/officeDocument/2006/relationships/hyperlink" Target="https://webagentes.canaldirecto.com.ar/incidents/view/723597-9" TargetMode="External"/><Relationship Id="rId1984" Type="http://schemas.openxmlformats.org/officeDocument/2006/relationships/hyperlink" Target="https://webagentes.canaldirecto.com.ar/incidents/view/733516-3" TargetMode="External"/><Relationship Id="rId2828" Type="http://schemas.openxmlformats.org/officeDocument/2006/relationships/hyperlink" Target="https://webagentes.canaldirecto.com.ar/incidents/view/759217-5" TargetMode="External"/><Relationship Id="rId4390" Type="http://schemas.openxmlformats.org/officeDocument/2006/relationships/hyperlink" Target="https://webagentes.canaldirecto.com.ar/incidents/view/791623-2" TargetMode="External"/><Relationship Id="rId69" Type="http://schemas.openxmlformats.org/officeDocument/2006/relationships/hyperlink" Target="http://webagentes.canaldirecto.com.ar/incidents/view/650409-4" TargetMode="External"/><Relationship Id="rId1637" Type="http://schemas.openxmlformats.org/officeDocument/2006/relationships/hyperlink" Target="https://webagentes.canaldirecto.com.ar/incidents/view/723646-4" TargetMode="External"/><Relationship Id="rId1844" Type="http://schemas.openxmlformats.org/officeDocument/2006/relationships/hyperlink" Target="https://webagentes.canaldirecto.com.ar/incidents/view/728593-8" TargetMode="External"/><Relationship Id="rId4043" Type="http://schemas.openxmlformats.org/officeDocument/2006/relationships/hyperlink" Target="https://webagentes.canaldirecto.com.ar/incidents/view/780035-7" TargetMode="External"/><Relationship Id="rId4250" Type="http://schemas.openxmlformats.org/officeDocument/2006/relationships/hyperlink" Target="https://webagentes.canaldirecto.com.ar/incidents/view/777847-4" TargetMode="External"/><Relationship Id="rId1704" Type="http://schemas.openxmlformats.org/officeDocument/2006/relationships/hyperlink" Target="https://webagentes.canaldirecto.com.ar/incidents/view/722163-9" TargetMode="External"/><Relationship Id="rId4110" Type="http://schemas.openxmlformats.org/officeDocument/2006/relationships/hyperlink" Target="https://webagentes.canaldirecto.com.ar/incidents/view/782938-9" TargetMode="External"/><Relationship Id="rId1911" Type="http://schemas.openxmlformats.org/officeDocument/2006/relationships/hyperlink" Target="https://webagentes.canaldirecto.com.ar/incidents/view/731553-0" TargetMode="External"/><Relationship Id="rId3669" Type="http://schemas.openxmlformats.org/officeDocument/2006/relationships/hyperlink" Target="https://webagentes.canaldirecto.com.ar/liquidations/removeIncident/772700-9" TargetMode="External"/><Relationship Id="rId797" Type="http://schemas.openxmlformats.org/officeDocument/2006/relationships/hyperlink" Target="https://webagentes.canaldirecto.com.ar/liquidations/removeIncident/694359-4" TargetMode="External"/><Relationship Id="rId2478" Type="http://schemas.openxmlformats.org/officeDocument/2006/relationships/hyperlink" Target="https://webagentes.canaldirecto.com.ar/incidents/view/751928-8" TargetMode="External"/><Relationship Id="rId3876" Type="http://schemas.openxmlformats.org/officeDocument/2006/relationships/hyperlink" Target="https://webagentes.canaldirecto.com.ar/incidents/view/779344-6" TargetMode="External"/><Relationship Id="rId4927" Type="http://schemas.openxmlformats.org/officeDocument/2006/relationships/hyperlink" Target="https://webagentes.canaldirecto.com.ar/liquidations/removeIncident/799337-4" TargetMode="External"/><Relationship Id="rId5091" Type="http://schemas.openxmlformats.org/officeDocument/2006/relationships/hyperlink" Target="https://webagentes.canaldirecto.com.ar/incidents/view/808357-7" TargetMode="External"/><Relationship Id="rId1287" Type="http://schemas.openxmlformats.org/officeDocument/2006/relationships/hyperlink" Target="https://webagentes.canaldirecto.com.ar/incidents/view/711672-6" TargetMode="External"/><Relationship Id="rId2685" Type="http://schemas.openxmlformats.org/officeDocument/2006/relationships/hyperlink" Target="https://webagentes.canaldirecto.com.ar/liquidations/removeIncident/756199-9" TargetMode="External"/><Relationship Id="rId2892" Type="http://schemas.openxmlformats.org/officeDocument/2006/relationships/hyperlink" Target="https://webagentes.canaldirecto.com.ar/incidents/view/763926-3" TargetMode="External"/><Relationship Id="rId3529" Type="http://schemas.openxmlformats.org/officeDocument/2006/relationships/hyperlink" Target="https://webagentes.canaldirecto.com.ar/incidents/view/765040-6" TargetMode="External"/><Relationship Id="rId3736" Type="http://schemas.openxmlformats.org/officeDocument/2006/relationships/hyperlink" Target="https://webagentes.canaldirecto.com.ar/incidents/view/776385-2" TargetMode="External"/><Relationship Id="rId3943" Type="http://schemas.openxmlformats.org/officeDocument/2006/relationships/hyperlink" Target="https://webagentes.canaldirecto.com.ar/incidents/view/778567-8" TargetMode="External"/><Relationship Id="rId657" Type="http://schemas.openxmlformats.org/officeDocument/2006/relationships/hyperlink" Target="https://webagentes.canaldirecto.com.ar/liquidations/removeIncident/697833-2" TargetMode="External"/><Relationship Id="rId864" Type="http://schemas.openxmlformats.org/officeDocument/2006/relationships/hyperlink" Target="https://webagentes.canaldirecto.com.ar/incidents/view/698722-4" TargetMode="External"/><Relationship Id="rId1494" Type="http://schemas.openxmlformats.org/officeDocument/2006/relationships/hyperlink" Target="https://webagentes.canaldirecto.com.ar/incidents/view/717982-2" TargetMode="External"/><Relationship Id="rId2338" Type="http://schemas.openxmlformats.org/officeDocument/2006/relationships/hyperlink" Target="https://webagentes.canaldirecto.com.ar/incidents/view/747827-3" TargetMode="External"/><Relationship Id="rId2545" Type="http://schemas.openxmlformats.org/officeDocument/2006/relationships/hyperlink" Target="https://webagentes.canaldirecto.com.ar/incidents/view/755396-3" TargetMode="External"/><Relationship Id="rId2752" Type="http://schemas.openxmlformats.org/officeDocument/2006/relationships/hyperlink" Target="https://webagentes.canaldirecto.com.ar/incidents/view/759770-9" TargetMode="External"/><Relationship Id="rId3803" Type="http://schemas.openxmlformats.org/officeDocument/2006/relationships/hyperlink" Target="https://webagentes.canaldirecto.com.ar/incidents/view/774138-2" TargetMode="External"/><Relationship Id="rId517" Type="http://schemas.openxmlformats.org/officeDocument/2006/relationships/hyperlink" Target="https://webagentes.canaldirecto.com.ar/incidents/view/692468-7" TargetMode="External"/><Relationship Id="rId724" Type="http://schemas.openxmlformats.org/officeDocument/2006/relationships/hyperlink" Target="https://webagentes.canaldirecto.com.ar/incidents/view/696088-3" TargetMode="External"/><Relationship Id="rId931" Type="http://schemas.openxmlformats.org/officeDocument/2006/relationships/hyperlink" Target="https://webagentes.canaldirecto.com.ar/incidents/view/702336-5" TargetMode="External"/><Relationship Id="rId1147" Type="http://schemas.openxmlformats.org/officeDocument/2006/relationships/hyperlink" Target="https://webagentes.canaldirecto.com.ar/incidents/view/707272-3" TargetMode="External"/><Relationship Id="rId1354" Type="http://schemas.openxmlformats.org/officeDocument/2006/relationships/hyperlink" Target="https://webagentes.canaldirecto.com.ar/incidents/view/714888-6" TargetMode="External"/><Relationship Id="rId1561" Type="http://schemas.openxmlformats.org/officeDocument/2006/relationships/hyperlink" Target="https://webagentes.canaldirecto.com.ar/incidents/view/722334-5" TargetMode="External"/><Relationship Id="rId2405" Type="http://schemas.openxmlformats.org/officeDocument/2006/relationships/hyperlink" Target="https://webagentes.canaldirecto.com.ar/incidents/view/750263-1" TargetMode="External"/><Relationship Id="rId2612" Type="http://schemas.openxmlformats.org/officeDocument/2006/relationships/hyperlink" Target="https://webagentes.canaldirecto.com.ar/incidents/view/757576-1" TargetMode="External"/><Relationship Id="rId60" Type="http://schemas.openxmlformats.org/officeDocument/2006/relationships/hyperlink" Target="http://webagentes.canaldirecto.com.ar/liquidations/removeIncident/650551-6" TargetMode="External"/><Relationship Id="rId1007" Type="http://schemas.openxmlformats.org/officeDocument/2006/relationships/hyperlink" Target="https://webagentes.canaldirecto.com.ar/incidents/view/704774-5" TargetMode="External"/><Relationship Id="rId1214" Type="http://schemas.openxmlformats.org/officeDocument/2006/relationships/hyperlink" Target="https://webagentes.canaldirecto.com.ar/incidents/view/713310-3" TargetMode="External"/><Relationship Id="rId1421" Type="http://schemas.openxmlformats.org/officeDocument/2006/relationships/hyperlink" Target="https://webagentes.canaldirecto.com.ar/incidents/view/714497-8" TargetMode="External"/><Relationship Id="rId4577" Type="http://schemas.openxmlformats.org/officeDocument/2006/relationships/hyperlink" Target="https://webagentes.canaldirecto.com.ar/incidents/view/791718-9" TargetMode="External"/><Relationship Id="rId4784" Type="http://schemas.openxmlformats.org/officeDocument/2006/relationships/hyperlink" Target="https://webagentes.canaldirecto.com.ar/incidents/view/801286-1" TargetMode="External"/><Relationship Id="rId4991" Type="http://schemas.openxmlformats.org/officeDocument/2006/relationships/hyperlink" Target="https://webagentes.canaldirecto.com.ar/incidents/view/803977-0" TargetMode="External"/><Relationship Id="rId3179" Type="http://schemas.openxmlformats.org/officeDocument/2006/relationships/hyperlink" Target="https://webagentes.canaldirecto.com.ar/liquidations/removeIncident/765628-8" TargetMode="External"/><Relationship Id="rId3386" Type="http://schemas.openxmlformats.org/officeDocument/2006/relationships/hyperlink" Target="https://webagentes.canaldirecto.com.ar/incidents/view/766132-3" TargetMode="External"/><Relationship Id="rId3593" Type="http://schemas.openxmlformats.org/officeDocument/2006/relationships/hyperlink" Target="https://webagentes.canaldirecto.com.ar/liquidations/removeIncident/773744-0" TargetMode="External"/><Relationship Id="rId4437" Type="http://schemas.openxmlformats.org/officeDocument/2006/relationships/hyperlink" Target="https://webagentes.canaldirecto.com.ar/incidents/view/790772-0" TargetMode="External"/><Relationship Id="rId4644" Type="http://schemas.openxmlformats.org/officeDocument/2006/relationships/hyperlink" Target="https://webagentes.canaldirecto.com.ar/incidents/view/795327-9" TargetMode="External"/><Relationship Id="rId2195" Type="http://schemas.openxmlformats.org/officeDocument/2006/relationships/hyperlink" Target="https://webagentes.canaldirecto.com.ar/incidents/view/743360-5" TargetMode="External"/><Relationship Id="rId3039" Type="http://schemas.openxmlformats.org/officeDocument/2006/relationships/hyperlink" Target="https://webagentes.canaldirecto.com.ar/liquidations/removeIncident/762476-6" TargetMode="External"/><Relationship Id="rId3246" Type="http://schemas.openxmlformats.org/officeDocument/2006/relationships/hyperlink" Target="https://webagentes.canaldirecto.com.ar/incidents/view/764944-6" TargetMode="External"/><Relationship Id="rId3453" Type="http://schemas.openxmlformats.org/officeDocument/2006/relationships/hyperlink" Target="https://webagentes.canaldirecto.com.ar/incidents/view/769714-2" TargetMode="External"/><Relationship Id="rId4851" Type="http://schemas.openxmlformats.org/officeDocument/2006/relationships/hyperlink" Target="https://webagentes.canaldirecto.com.ar/liquidations/removeIncident/800780-5" TargetMode="External"/><Relationship Id="rId167" Type="http://schemas.openxmlformats.org/officeDocument/2006/relationships/hyperlink" Target="http://webagentes.canaldirecto.com.ar/incidents/view/658583-1" TargetMode="External"/><Relationship Id="rId374" Type="http://schemas.openxmlformats.org/officeDocument/2006/relationships/hyperlink" Target="https://webagentes.canaldirecto.com.ar/incidents/view/677996-2" TargetMode="External"/><Relationship Id="rId581" Type="http://schemas.openxmlformats.org/officeDocument/2006/relationships/hyperlink" Target="https://webagentes.canaldirecto.com.ar/incidents/view/690534-5" TargetMode="External"/><Relationship Id="rId2055" Type="http://schemas.openxmlformats.org/officeDocument/2006/relationships/hyperlink" Target="https://webagentes.canaldirecto.com.ar/incidents/view/737313-6" TargetMode="External"/><Relationship Id="rId2262" Type="http://schemas.openxmlformats.org/officeDocument/2006/relationships/hyperlink" Target="https://webagentes.canaldirecto.com.ar/incidents/view/746753-2" TargetMode="External"/><Relationship Id="rId3106" Type="http://schemas.openxmlformats.org/officeDocument/2006/relationships/hyperlink" Target="https://webagentes.canaldirecto.com.ar/incidents/view/760589-5" TargetMode="External"/><Relationship Id="rId3660" Type="http://schemas.openxmlformats.org/officeDocument/2006/relationships/hyperlink" Target="https://webagentes.canaldirecto.com.ar/incidents/view/772977-9" TargetMode="External"/><Relationship Id="rId4504" Type="http://schemas.openxmlformats.org/officeDocument/2006/relationships/hyperlink" Target="https://webagentes.canaldirecto.com.ar/incidents/view/794158-4" TargetMode="External"/><Relationship Id="rId4711" Type="http://schemas.openxmlformats.org/officeDocument/2006/relationships/hyperlink" Target="https://webagentes.canaldirecto.com.ar/incidents/view/802938-4" TargetMode="External"/><Relationship Id="rId234" Type="http://schemas.openxmlformats.org/officeDocument/2006/relationships/hyperlink" Target="https://webagentes.canaldirecto.com.ar/incidents/view/664375-5" TargetMode="External"/><Relationship Id="rId3313" Type="http://schemas.openxmlformats.org/officeDocument/2006/relationships/hyperlink" Target="https://webagentes.canaldirecto.com.ar/liquidations/removeIncident/764233-7" TargetMode="External"/><Relationship Id="rId3520" Type="http://schemas.openxmlformats.org/officeDocument/2006/relationships/hyperlink" Target="https://webagentes.canaldirecto.com.ar/incidents/view/765929-4" TargetMode="External"/><Relationship Id="rId441" Type="http://schemas.openxmlformats.org/officeDocument/2006/relationships/hyperlink" Target="https://webagentes.canaldirecto.com.ar/incidents/view/684427-5" TargetMode="External"/><Relationship Id="rId1071" Type="http://schemas.openxmlformats.org/officeDocument/2006/relationships/hyperlink" Target="https://webagentes.canaldirecto.com.ar/incidents/view/703264-6" TargetMode="External"/><Relationship Id="rId2122" Type="http://schemas.openxmlformats.org/officeDocument/2006/relationships/hyperlink" Target="https://webagentes.canaldirecto.com.ar/incidents/view/740037-9" TargetMode="External"/><Relationship Id="rId301" Type="http://schemas.openxmlformats.org/officeDocument/2006/relationships/hyperlink" Target="https://webagentes.canaldirecto.com.ar/incidents/view/670269-6" TargetMode="External"/><Relationship Id="rId1888" Type="http://schemas.openxmlformats.org/officeDocument/2006/relationships/hyperlink" Target="https://webagentes.canaldirecto.com.ar/incidents/view/732070-9" TargetMode="External"/><Relationship Id="rId2939" Type="http://schemas.openxmlformats.org/officeDocument/2006/relationships/hyperlink" Target="https://webagentes.canaldirecto.com.ar/liquidations/removeIncident/762819-7" TargetMode="External"/><Relationship Id="rId4087" Type="http://schemas.openxmlformats.org/officeDocument/2006/relationships/hyperlink" Target="https://webagentes.canaldirecto.com.ar/incidents/view/784087-8" TargetMode="External"/><Relationship Id="rId4294" Type="http://schemas.openxmlformats.org/officeDocument/2006/relationships/hyperlink" Target="https://webagentes.canaldirecto.com.ar/incidents/view/788767-5" TargetMode="External"/><Relationship Id="rId5138" Type="http://schemas.openxmlformats.org/officeDocument/2006/relationships/hyperlink" Target="https://webagentes.canaldirecto.com.ar/incidents/view/805886-3" TargetMode="External"/><Relationship Id="rId1748" Type="http://schemas.openxmlformats.org/officeDocument/2006/relationships/hyperlink" Target="https://webagentes.canaldirecto.com.ar/incidents/view/726498-0" TargetMode="External"/><Relationship Id="rId4154" Type="http://schemas.openxmlformats.org/officeDocument/2006/relationships/hyperlink" Target="https://webagentes.canaldirecto.com.ar/incidents/view/786687-6" TargetMode="External"/><Relationship Id="rId4361" Type="http://schemas.openxmlformats.org/officeDocument/2006/relationships/hyperlink" Target="https://webagentes.canaldirecto.com.ar/liquidations/removeIncident/787077-2" TargetMode="External"/><Relationship Id="rId1955" Type="http://schemas.openxmlformats.org/officeDocument/2006/relationships/hyperlink" Target="https://webagentes.canaldirecto.com.ar/incidents/view/735787-3" TargetMode="External"/><Relationship Id="rId3170" Type="http://schemas.openxmlformats.org/officeDocument/2006/relationships/hyperlink" Target="https://webagentes.canaldirecto.com.ar/incidents/view/765707-4" TargetMode="External"/><Relationship Id="rId4014" Type="http://schemas.openxmlformats.org/officeDocument/2006/relationships/hyperlink" Target="https://webagentes.canaldirecto.com.ar/incidents/view/780867-8" TargetMode="External"/><Relationship Id="rId4221" Type="http://schemas.openxmlformats.org/officeDocument/2006/relationships/hyperlink" Target="https://webagentes.canaldirecto.com.ar/incidents/view/784990-3" TargetMode="External"/><Relationship Id="rId1608" Type="http://schemas.openxmlformats.org/officeDocument/2006/relationships/hyperlink" Target="https://webagentes.canaldirecto.com.ar/incidents/view/725943-8" TargetMode="External"/><Relationship Id="rId1815" Type="http://schemas.openxmlformats.org/officeDocument/2006/relationships/hyperlink" Target="https://webagentes.canaldirecto.com.ar/incidents/view/729009-1" TargetMode="External"/><Relationship Id="rId3030" Type="http://schemas.openxmlformats.org/officeDocument/2006/relationships/hyperlink" Target="https://webagentes.canaldirecto.com.ar/incidents/view/762499-7" TargetMode="External"/><Relationship Id="rId3987" Type="http://schemas.openxmlformats.org/officeDocument/2006/relationships/hyperlink" Target="https://webagentes.canaldirecto.com.ar/incidents/view/782091-7" TargetMode="External"/><Relationship Id="rId2589" Type="http://schemas.openxmlformats.org/officeDocument/2006/relationships/hyperlink" Target="https://webagentes.canaldirecto.com.ar/liquidations/removeIncident/758455-6" TargetMode="External"/><Relationship Id="rId2796" Type="http://schemas.openxmlformats.org/officeDocument/2006/relationships/hyperlink" Target="https://webagentes.canaldirecto.com.ar/incidents/view/759745-3" TargetMode="External"/><Relationship Id="rId3847" Type="http://schemas.openxmlformats.org/officeDocument/2006/relationships/hyperlink" Target="https://webagentes.canaldirecto.com.ar/liquidations/removeIncident/779912-1" TargetMode="External"/><Relationship Id="rId768" Type="http://schemas.openxmlformats.org/officeDocument/2006/relationships/hyperlink" Target="https://webagentes.canaldirecto.com.ar/incidents/view/695952-2" TargetMode="External"/><Relationship Id="rId975" Type="http://schemas.openxmlformats.org/officeDocument/2006/relationships/hyperlink" Target="https://webagentes.canaldirecto.com.ar/incidents/view/700302-4" TargetMode="External"/><Relationship Id="rId1398" Type="http://schemas.openxmlformats.org/officeDocument/2006/relationships/hyperlink" Target="https://webagentes.canaldirecto.com.ar/incidents/view/714835-4" TargetMode="External"/><Relationship Id="rId2449" Type="http://schemas.openxmlformats.org/officeDocument/2006/relationships/hyperlink" Target="https://webagentes.canaldirecto.com.ar/incidents/view/753376-5" TargetMode="External"/><Relationship Id="rId2656" Type="http://schemas.openxmlformats.org/officeDocument/2006/relationships/hyperlink" Target="https://webagentes.canaldirecto.com.ar/incidents/view/756482-6" TargetMode="External"/><Relationship Id="rId2863" Type="http://schemas.openxmlformats.org/officeDocument/2006/relationships/hyperlink" Target="https://webagentes.canaldirecto.com.ar/liquidations/removeIncident/758448-6" TargetMode="External"/><Relationship Id="rId3707" Type="http://schemas.openxmlformats.org/officeDocument/2006/relationships/hyperlink" Target="https://webagentes.canaldirecto.com.ar/liquidations/removeIncident/770615-8" TargetMode="External"/><Relationship Id="rId3914" Type="http://schemas.openxmlformats.org/officeDocument/2006/relationships/hyperlink" Target="https://webagentes.canaldirecto.com.ar/incidents/view/779039-7" TargetMode="External"/><Relationship Id="rId5062" Type="http://schemas.openxmlformats.org/officeDocument/2006/relationships/hyperlink" Target="https://webagentes.canaldirecto.com.ar/incidents/view/808954-4" TargetMode="External"/><Relationship Id="rId628" Type="http://schemas.openxmlformats.org/officeDocument/2006/relationships/hyperlink" Target="https://webagentes.canaldirecto.com.ar/incidents/view/693018-3" TargetMode="External"/><Relationship Id="rId835" Type="http://schemas.openxmlformats.org/officeDocument/2006/relationships/hyperlink" Target="https://webagentes.canaldirecto.com.ar/incidents/view/698887-0" TargetMode="External"/><Relationship Id="rId1258" Type="http://schemas.openxmlformats.org/officeDocument/2006/relationships/hyperlink" Target="https://webagentes.canaldirecto.com.ar/incidents/view/711920-0" TargetMode="External"/><Relationship Id="rId1465" Type="http://schemas.openxmlformats.org/officeDocument/2006/relationships/hyperlink" Target="https://webagentes.canaldirecto.com.ar/incidents/view/718399-5" TargetMode="External"/><Relationship Id="rId1672" Type="http://schemas.openxmlformats.org/officeDocument/2006/relationships/hyperlink" Target="https://webagentes.canaldirecto.com.ar/incidents/view/723584-5" TargetMode="External"/><Relationship Id="rId2309" Type="http://schemas.openxmlformats.org/officeDocument/2006/relationships/hyperlink" Target="https://webagentes.canaldirecto.com.ar/incidents/view/745074-5" TargetMode="External"/><Relationship Id="rId2516" Type="http://schemas.openxmlformats.org/officeDocument/2006/relationships/hyperlink" Target="https://webagentes.canaldirecto.com.ar/incidents/view/756481-7" TargetMode="External"/><Relationship Id="rId2723" Type="http://schemas.openxmlformats.org/officeDocument/2006/relationships/hyperlink" Target="https://webagentes.canaldirecto.com.ar/liquidations/removeIncident/760530-9" TargetMode="External"/><Relationship Id="rId1118" Type="http://schemas.openxmlformats.org/officeDocument/2006/relationships/hyperlink" Target="https://webagentes.canaldirecto.com.ar/incidents/view/708033-3" TargetMode="External"/><Relationship Id="rId1325" Type="http://schemas.openxmlformats.org/officeDocument/2006/relationships/hyperlink" Target="https://webagentes.canaldirecto.com.ar/incidents/view/715392-1" TargetMode="External"/><Relationship Id="rId1532" Type="http://schemas.openxmlformats.org/officeDocument/2006/relationships/hyperlink" Target="https://webagentes.canaldirecto.com.ar/incidents/view/717876-2" TargetMode="External"/><Relationship Id="rId2930" Type="http://schemas.openxmlformats.org/officeDocument/2006/relationships/hyperlink" Target="https://webagentes.canaldirecto.com.ar/incidents/view/763040-2" TargetMode="External"/><Relationship Id="rId4688" Type="http://schemas.openxmlformats.org/officeDocument/2006/relationships/hyperlink" Target="https://webagentes.canaldirecto.com.ar/liquidations/removeIncident/803392-5" TargetMode="External"/><Relationship Id="rId902" Type="http://schemas.openxmlformats.org/officeDocument/2006/relationships/hyperlink" Target="https://webagentes.canaldirecto.com.ar/incidents/view/703788-1" TargetMode="External"/><Relationship Id="rId3497" Type="http://schemas.openxmlformats.org/officeDocument/2006/relationships/hyperlink" Target="https://webagentes.canaldirecto.com.ar/incidents/view/769096-3" TargetMode="External"/><Relationship Id="rId4895" Type="http://schemas.openxmlformats.org/officeDocument/2006/relationships/hyperlink" Target="https://webagentes.canaldirecto.com.ar/liquidations/removeIncident/800119-3" TargetMode="External"/><Relationship Id="rId31" Type="http://schemas.openxmlformats.org/officeDocument/2006/relationships/hyperlink" Target="http://webagentes.canaldirecto.com.ar/incidents/view/650567-7" TargetMode="External"/><Relationship Id="rId2099" Type="http://schemas.openxmlformats.org/officeDocument/2006/relationships/hyperlink" Target="https://webagentes.canaldirecto.com.ar/incidents/view/732079-0" TargetMode="External"/><Relationship Id="rId4548" Type="http://schemas.openxmlformats.org/officeDocument/2006/relationships/hyperlink" Target="https://webagentes.canaldirecto.com.ar/incidents/view/793012-6" TargetMode="External"/><Relationship Id="rId4755" Type="http://schemas.openxmlformats.org/officeDocument/2006/relationships/hyperlink" Target="https://webagentes.canaldirecto.com.ar/liquidations/removeIncident/801892-6" TargetMode="External"/><Relationship Id="rId4962" Type="http://schemas.openxmlformats.org/officeDocument/2006/relationships/hyperlink" Target="https://webagentes.canaldirecto.com.ar/incidents/view/805594-5" TargetMode="External"/><Relationship Id="rId278" Type="http://schemas.openxmlformats.org/officeDocument/2006/relationships/hyperlink" Target="https://webagentes.canaldirecto.com.ar/incidents/view/673169-8" TargetMode="External"/><Relationship Id="rId3357" Type="http://schemas.openxmlformats.org/officeDocument/2006/relationships/hyperlink" Target="https://webagentes.canaldirecto.com.ar/incidents/view/767885-5" TargetMode="External"/><Relationship Id="rId3564" Type="http://schemas.openxmlformats.org/officeDocument/2006/relationships/hyperlink" Target="https://webagentes.canaldirecto.com.ar/incidents/view/774083-3" TargetMode="External"/><Relationship Id="rId3771" Type="http://schemas.openxmlformats.org/officeDocument/2006/relationships/hyperlink" Target="https://webagentes.canaldirecto.com.ar/incidents/view/775665-8" TargetMode="External"/><Relationship Id="rId4408" Type="http://schemas.openxmlformats.org/officeDocument/2006/relationships/hyperlink" Target="https://webagentes.canaldirecto.com.ar/incidents/view/791199-0" TargetMode="External"/><Relationship Id="rId4615" Type="http://schemas.openxmlformats.org/officeDocument/2006/relationships/hyperlink" Target="https://webagentes.canaldirecto.com.ar/incidents/view/796157-9" TargetMode="External"/><Relationship Id="rId4822" Type="http://schemas.openxmlformats.org/officeDocument/2006/relationships/hyperlink" Target="https://webagentes.canaldirecto.com.ar/incidents/view/801095-1" TargetMode="External"/><Relationship Id="rId485" Type="http://schemas.openxmlformats.org/officeDocument/2006/relationships/hyperlink" Target="https://webagentes.canaldirecto.com.ar/incidents/view/688273-4" TargetMode="External"/><Relationship Id="rId692" Type="http://schemas.openxmlformats.org/officeDocument/2006/relationships/hyperlink" Target="https://webagentes.canaldirecto.com.ar/incidents/view/696124-4" TargetMode="External"/><Relationship Id="rId2166" Type="http://schemas.openxmlformats.org/officeDocument/2006/relationships/hyperlink" Target="https://webagentes.canaldirecto.com.ar/incidents/view/733479-3" TargetMode="External"/><Relationship Id="rId2373" Type="http://schemas.openxmlformats.org/officeDocument/2006/relationships/hyperlink" Target="https://webagentes.canaldirecto.com.ar/incidents/view/747342-7" TargetMode="External"/><Relationship Id="rId2580" Type="http://schemas.openxmlformats.org/officeDocument/2006/relationships/hyperlink" Target="https://webagentes.canaldirecto.com.ar/incidents/view/744392-1" TargetMode="External"/><Relationship Id="rId3217" Type="http://schemas.openxmlformats.org/officeDocument/2006/relationships/hyperlink" Target="https://webagentes.canaldirecto.com.ar/liquidations/removeIncident/765293-6" TargetMode="External"/><Relationship Id="rId3424" Type="http://schemas.openxmlformats.org/officeDocument/2006/relationships/hyperlink" Target="https://webagentes.canaldirecto.com.ar/incidents/view/770923-4" TargetMode="External"/><Relationship Id="rId3631" Type="http://schemas.openxmlformats.org/officeDocument/2006/relationships/hyperlink" Target="https://webagentes.canaldirecto.com.ar/liquidations/removeIncident/773151-6" TargetMode="External"/><Relationship Id="rId138" Type="http://schemas.openxmlformats.org/officeDocument/2006/relationships/hyperlink" Target="http://webagentes.canaldirecto.com.ar/incidents/view/655357-7" TargetMode="External"/><Relationship Id="rId345" Type="http://schemas.openxmlformats.org/officeDocument/2006/relationships/hyperlink" Target="https://webagentes.canaldirecto.com.ar/incidents/view/679959-5" TargetMode="External"/><Relationship Id="rId552" Type="http://schemas.openxmlformats.org/officeDocument/2006/relationships/hyperlink" Target="https://webagentes.canaldirecto.com.ar/incidents/view/690582-2" TargetMode="External"/><Relationship Id="rId1182" Type="http://schemas.openxmlformats.org/officeDocument/2006/relationships/hyperlink" Target="https://webagentes.canaldirecto.com.ar/incidents/view/707231-6" TargetMode="External"/><Relationship Id="rId2026" Type="http://schemas.openxmlformats.org/officeDocument/2006/relationships/hyperlink" Target="https://webagentes.canaldirecto.com.ar/incidents/view/693335-7" TargetMode="External"/><Relationship Id="rId2233" Type="http://schemas.openxmlformats.org/officeDocument/2006/relationships/hyperlink" Target="https://webagentes.canaldirecto.com.ar/incidents/view/742624-3" TargetMode="External"/><Relationship Id="rId2440" Type="http://schemas.openxmlformats.org/officeDocument/2006/relationships/hyperlink" Target="https://webagentes.canaldirecto.com.ar/incidents/view/747638-1" TargetMode="External"/><Relationship Id="rId205" Type="http://schemas.openxmlformats.org/officeDocument/2006/relationships/hyperlink" Target="https://webagentes.canaldirecto.com.ar/incidents/view/661345-3" TargetMode="External"/><Relationship Id="rId412" Type="http://schemas.openxmlformats.org/officeDocument/2006/relationships/hyperlink" Target="https://webagentes.canaldirecto.com.ar/incidents/view/681279-9" TargetMode="External"/><Relationship Id="rId1042" Type="http://schemas.openxmlformats.org/officeDocument/2006/relationships/hyperlink" Target="https://webagentes.canaldirecto.com.ar/incidents/view/704198-1" TargetMode="External"/><Relationship Id="rId2300" Type="http://schemas.openxmlformats.org/officeDocument/2006/relationships/hyperlink" Target="https://webagentes.canaldirecto.com.ar/incidents/view/745098-5" TargetMode="External"/><Relationship Id="rId4198" Type="http://schemas.openxmlformats.org/officeDocument/2006/relationships/hyperlink" Target="https://webagentes.canaldirecto.com.ar/incidents/view/785714-2" TargetMode="External"/><Relationship Id="rId1999" Type="http://schemas.openxmlformats.org/officeDocument/2006/relationships/hyperlink" Target="https://webagentes.canaldirecto.com.ar/incidents/view/733462-3" TargetMode="External"/><Relationship Id="rId4058" Type="http://schemas.openxmlformats.org/officeDocument/2006/relationships/hyperlink" Target="https://webagentes.canaldirecto.com.ar/incidents/view/779907-9" TargetMode="External"/><Relationship Id="rId4265" Type="http://schemas.openxmlformats.org/officeDocument/2006/relationships/hyperlink" Target="https://webagentes.canaldirecto.com.ar/liquidations/removeIncident/789132-2" TargetMode="External"/><Relationship Id="rId4472" Type="http://schemas.openxmlformats.org/officeDocument/2006/relationships/hyperlink" Target="https://webagentes.canaldirecto.com.ar/incidents/view/789089-1" TargetMode="External"/><Relationship Id="rId5109" Type="http://schemas.openxmlformats.org/officeDocument/2006/relationships/hyperlink" Target="https://webagentes.canaldirecto.com.ar/incidents/view/807485-2" TargetMode="External"/><Relationship Id="rId1859" Type="http://schemas.openxmlformats.org/officeDocument/2006/relationships/hyperlink" Target="https://webagentes.canaldirecto.com.ar/incidents/view/728076-6" TargetMode="External"/><Relationship Id="rId3074" Type="http://schemas.openxmlformats.org/officeDocument/2006/relationships/hyperlink" Target="https://webagentes.canaldirecto.com.ar/incidents/view/761976-4" TargetMode="External"/><Relationship Id="rId4125" Type="http://schemas.openxmlformats.org/officeDocument/2006/relationships/hyperlink" Target="https://webagentes.canaldirecto.com.ar/incidents/view/782274-8" TargetMode="External"/><Relationship Id="rId1719" Type="http://schemas.openxmlformats.org/officeDocument/2006/relationships/hyperlink" Target="https://webagentes.canaldirecto.com.ar/incidents/view/726615-5" TargetMode="External"/><Relationship Id="rId1926" Type="http://schemas.openxmlformats.org/officeDocument/2006/relationships/hyperlink" Target="https://webagentes.canaldirecto.com.ar/incidents/view/731537-2" TargetMode="External"/><Relationship Id="rId3281" Type="http://schemas.openxmlformats.org/officeDocument/2006/relationships/hyperlink" Target="https://webagentes.canaldirecto.com.ar/liquidations/removeIncident/764439-9" TargetMode="External"/><Relationship Id="rId4332" Type="http://schemas.openxmlformats.org/officeDocument/2006/relationships/hyperlink" Target="https://webagentes.canaldirecto.com.ar/incidents/view/787848-2" TargetMode="External"/><Relationship Id="rId2090" Type="http://schemas.openxmlformats.org/officeDocument/2006/relationships/hyperlink" Target="https://webagentes.canaldirecto.com.ar/incidents/view/733508-4" TargetMode="External"/><Relationship Id="rId3141" Type="http://schemas.openxmlformats.org/officeDocument/2006/relationships/hyperlink" Target="https://webagentes.canaldirecto.com.ar/liquidations/removeIncident/766324-2" TargetMode="External"/><Relationship Id="rId3001" Type="http://schemas.openxmlformats.org/officeDocument/2006/relationships/hyperlink" Target="https://webagentes.canaldirecto.com.ar/liquidations/removeIncident/762783-3" TargetMode="External"/><Relationship Id="rId3958" Type="http://schemas.openxmlformats.org/officeDocument/2006/relationships/hyperlink" Target="https://webagentes.canaldirecto.com.ar/liquidations/removeIncident/778009-9" TargetMode="External"/><Relationship Id="rId879" Type="http://schemas.openxmlformats.org/officeDocument/2006/relationships/hyperlink" Target="https://webagentes.canaldirecto.com.ar/incidents/view/698702-0" TargetMode="External"/><Relationship Id="rId2767" Type="http://schemas.openxmlformats.org/officeDocument/2006/relationships/hyperlink" Target="https://webagentes.canaldirecto.com.ar/liquidations/removeIncident/759763-9" TargetMode="External"/><Relationship Id="rId739" Type="http://schemas.openxmlformats.org/officeDocument/2006/relationships/hyperlink" Target="https://webagentes.canaldirecto.com.ar/liquidations/removeIncident/696079-5" TargetMode="External"/><Relationship Id="rId1369" Type="http://schemas.openxmlformats.org/officeDocument/2006/relationships/hyperlink" Target="https://webagentes.canaldirecto.com.ar/incidents/view/714867-3" TargetMode="External"/><Relationship Id="rId1576" Type="http://schemas.openxmlformats.org/officeDocument/2006/relationships/hyperlink" Target="https://webagentes.canaldirecto.com.ar/incidents/view/720912-3" TargetMode="External"/><Relationship Id="rId2974" Type="http://schemas.openxmlformats.org/officeDocument/2006/relationships/hyperlink" Target="https://webagentes.canaldirecto.com.ar/incidents/view/762800-9" TargetMode="External"/><Relationship Id="rId3818" Type="http://schemas.openxmlformats.org/officeDocument/2006/relationships/hyperlink" Target="https://webagentes.canaldirecto.com.ar/incidents/view/773396-7" TargetMode="External"/><Relationship Id="rId5033" Type="http://schemas.openxmlformats.org/officeDocument/2006/relationships/hyperlink" Target="https://webagentes.canaldirecto.com.ar/incidents/view/809813-5" TargetMode="External"/><Relationship Id="rId946" Type="http://schemas.openxmlformats.org/officeDocument/2006/relationships/hyperlink" Target="https://webagentes.canaldirecto.com.ar/incidents/view/701527-8" TargetMode="External"/><Relationship Id="rId1229" Type="http://schemas.openxmlformats.org/officeDocument/2006/relationships/hyperlink" Target="https://webagentes.canaldirecto.com.ar/incidents/view/712293-0" TargetMode="External"/><Relationship Id="rId1783" Type="http://schemas.openxmlformats.org/officeDocument/2006/relationships/hyperlink" Target="https://webagentes.canaldirecto.com.ar/incidents/view/723575-7" TargetMode="External"/><Relationship Id="rId1990" Type="http://schemas.openxmlformats.org/officeDocument/2006/relationships/hyperlink" Target="https://webagentes.canaldirecto.com.ar/incidents/view/733473-9" TargetMode="External"/><Relationship Id="rId2627" Type="http://schemas.openxmlformats.org/officeDocument/2006/relationships/hyperlink" Target="https://webagentes.canaldirecto.com.ar/liquidations/removeIncident/756721-2" TargetMode="External"/><Relationship Id="rId2834" Type="http://schemas.openxmlformats.org/officeDocument/2006/relationships/hyperlink" Target="https://webagentes.canaldirecto.com.ar/incidents/view/759214-8" TargetMode="External"/><Relationship Id="rId5100" Type="http://schemas.openxmlformats.org/officeDocument/2006/relationships/hyperlink" Target="https://webagentes.canaldirecto.com.ar/incidents/view/807908-8" TargetMode="External"/><Relationship Id="rId75" Type="http://schemas.openxmlformats.org/officeDocument/2006/relationships/hyperlink" Target="http://webagentes.canaldirecto.com.ar/incidents/view/654191-6" TargetMode="External"/><Relationship Id="rId806" Type="http://schemas.openxmlformats.org/officeDocument/2006/relationships/hyperlink" Target="https://webagentes.canaldirecto.com.ar/incidents/view/699735-5" TargetMode="External"/><Relationship Id="rId1436" Type="http://schemas.openxmlformats.org/officeDocument/2006/relationships/hyperlink" Target="https://webagentes.canaldirecto.com.ar/incidents/view/720642-7" TargetMode="External"/><Relationship Id="rId1643" Type="http://schemas.openxmlformats.org/officeDocument/2006/relationships/hyperlink" Target="https://webagentes.canaldirecto.com.ar/incidents/view/723639-4" TargetMode="External"/><Relationship Id="rId1850" Type="http://schemas.openxmlformats.org/officeDocument/2006/relationships/hyperlink" Target="https://webagentes.canaldirecto.com.ar/incidents/view/728517-8" TargetMode="External"/><Relationship Id="rId2901" Type="http://schemas.openxmlformats.org/officeDocument/2006/relationships/hyperlink" Target="https://webagentes.canaldirecto.com.ar/liquidations/removeIncident/763368-5" TargetMode="External"/><Relationship Id="rId4799" Type="http://schemas.openxmlformats.org/officeDocument/2006/relationships/hyperlink" Target="https://webagentes.canaldirecto.com.ar/liquidations/removeIncident/801277-3" TargetMode="External"/><Relationship Id="rId1503" Type="http://schemas.openxmlformats.org/officeDocument/2006/relationships/hyperlink" Target="https://webagentes.canaldirecto.com.ar/incidents/view/717934-5" TargetMode="External"/><Relationship Id="rId1710" Type="http://schemas.openxmlformats.org/officeDocument/2006/relationships/hyperlink" Target="https://webagentes.canaldirecto.com.ar/incidents/view/727723-0" TargetMode="External"/><Relationship Id="rId4659" Type="http://schemas.openxmlformats.org/officeDocument/2006/relationships/hyperlink" Target="https://webagentes.canaldirecto.com.ar/incidents/view/794911-5" TargetMode="External"/><Relationship Id="rId4866" Type="http://schemas.openxmlformats.org/officeDocument/2006/relationships/hyperlink" Target="https://webagentes.canaldi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p Id="rId3675" Type="http://schemas.openxmlformats.org/officeDocument/2006/relationships/hyperlink" Target="https://webagentes.canaldirecto.com.ar/liquidations/removeIncident/772518-0" TargetMode="External"/><Relationship Id="rId3882" Type="http://schemas.openxmlformats.org/officeDocument/2006/relationships/hyperlink" Target="https://webagentes.canaldirecto.com.ar/incidents/view/779313-6" TargetMode="External"/><Relationship Id="rId4519" Type="http://schemas.openxmlformats.org/officeDocument/2006/relationships/hyperlink" Target="https://webagentes.canaldirecto.com.ar/incidents/view/794062-8" TargetMode="External"/><Relationship Id="rId4726" Type="http://schemas.openxmlformats.org/officeDocument/2006/relationships/hyperlink" Target="https://webagentes.canaldirecto.com.ar/liquidations/removeIncident/802931-1" TargetMode="External"/><Relationship Id="rId4933" Type="http://schemas.openxmlformats.org/officeDocument/2006/relationships/hyperlink" Target="https://webagentes.canaldirecto.com.ar/liquidations/removeIncident/798981-2" TargetMode="External"/><Relationship Id="rId389" Type="http://schemas.openxmlformats.org/officeDocument/2006/relationships/hyperlink" Target="https://webagentes.canaldirecto.com.ar/incidents/view/682756-0" TargetMode="External"/><Relationship Id="rId596" Type="http://schemas.openxmlformats.org/officeDocument/2006/relationships/hyperlink" Target="https://webagentes.canaldirecto.com.ar/incidents/view/688501-4" TargetMode="External"/><Relationship Id="rId2277" Type="http://schemas.openxmlformats.org/officeDocument/2006/relationships/hyperlink" Target="https://webagentes.canaldirecto.com.ar/incidents/view/745681-9" TargetMode="External"/><Relationship Id="rId2484" Type="http://schemas.openxmlformats.org/officeDocument/2006/relationships/hyperlink" Target="https://webagentes.canaldirecto.com.ar/incidents/view/750164-1" TargetMode="External"/><Relationship Id="rId2691" Type="http://schemas.openxmlformats.org/officeDocument/2006/relationships/hyperlink" Target="https://webagentes.canaldirecto.com.ar/liquidations/removeIncident/754254-1" TargetMode="External"/><Relationship Id="rId3328" Type="http://schemas.openxmlformats.org/officeDocument/2006/relationships/hyperlink" Target="https://webagentes.canaldirecto.com.ar/incidents/view/763577-1" TargetMode="External"/><Relationship Id="rId3535" Type="http://schemas.openxmlformats.org/officeDocument/2006/relationships/hyperlink" Target="https://webagentes.canaldirecto.com.ar/incidents/view/765033-6" TargetMode="External"/><Relationship Id="rId3742" Type="http://schemas.openxmlformats.org/officeDocument/2006/relationships/hyperlink" Target="https://webagentes.canaldirecto.com.ar/incidents/view/776338-4" TargetMode="External"/><Relationship Id="rId249" Type="http://schemas.openxmlformats.org/officeDocument/2006/relationships/hyperlink" Target="https://webagentes.canaldirecto.com.ar/incidents/view/663185-7" TargetMode="External"/><Relationship Id="rId456" Type="http://schemas.openxmlformats.org/officeDocument/2006/relationships/hyperlink" Target="https://webagentes.canaldirecto.com.ar/incidents/view/681280-5" TargetMode="External"/><Relationship Id="rId663" Type="http://schemas.openxmlformats.org/officeDocument/2006/relationships/hyperlink" Target="https://webagentes.canaldirecto.com.ar/liquidations/removeIncident/697576-0" TargetMode="External"/><Relationship Id="rId870" Type="http://schemas.openxmlformats.org/officeDocument/2006/relationships/hyperlink" Target="https://webagentes.canaldirecto.com.ar/incidents/view/698715-4" TargetMode="External"/><Relationship Id="rId1086" Type="http://schemas.openxmlformats.org/officeDocument/2006/relationships/hyperlink" Target="https://webagentes.canaldirecto.com.ar/incidents/view/709536-2" TargetMode="External"/><Relationship Id="rId1293" Type="http://schemas.openxmlformats.org/officeDocument/2006/relationships/hyperlink" Target="https://webagentes.canaldirecto.com.ar/incidents/view/711451-5" TargetMode="External"/><Relationship Id="rId2137" Type="http://schemas.openxmlformats.org/officeDocument/2006/relationships/hyperlink" Target="https://webagentes.canaldirecto.com.ar/incidents/view/739739-4" TargetMode="External"/><Relationship Id="rId2344" Type="http://schemas.openxmlformats.org/officeDocument/2006/relationships/hyperlink" Target="https://webagentes.canaldirecto.com.ar/incidents/view/747660-0" TargetMode="External"/><Relationship Id="rId2551" Type="http://schemas.openxmlformats.org/officeDocument/2006/relationships/hyperlink" Target="https://webagentes.canaldirecto.com.ar/incidents/view/755018-8" TargetMode="External"/><Relationship Id="rId109" Type="http://schemas.openxmlformats.org/officeDocument/2006/relationships/hyperlink" Target="http://webagentes.canaldirecto.com.ar/incidents/view/657367-8" TargetMode="External"/><Relationship Id="rId316" Type="http://schemas.openxmlformats.org/officeDocument/2006/relationships/hyperlink" Target="https://webagentes.canaldirecto.com.ar/incidents/view/675731-3" TargetMode="External"/><Relationship Id="rId523" Type="http://schemas.openxmlformats.org/officeDocument/2006/relationships/hyperlink" Target="https://webagentes.canaldirecto.com.ar/incidents/view/692045-0" TargetMode="External"/><Relationship Id="rId1153" Type="http://schemas.openxmlformats.org/officeDocument/2006/relationships/hyperlink" Target="https://webagentes.canaldirecto.com.ar/incidents/view/707265-3" TargetMode="External"/><Relationship Id="rId2204" Type="http://schemas.openxmlformats.org/officeDocument/2006/relationships/hyperlink" Target="https://webagentes.canaldirecto.com.ar/incidents/view/743108-7" TargetMode="External"/><Relationship Id="rId3602" Type="http://schemas.openxmlformats.org/officeDocument/2006/relationships/hyperlink" Target="https://webagentes.canaldirecto.com.ar/incidents/view/773417-9" TargetMode="External"/><Relationship Id="rId730" Type="http://schemas.openxmlformats.org/officeDocument/2006/relationships/hyperlink" Target="https://webagentes.canaldirecto.com.ar/incidents/view/696085-6" TargetMode="External"/><Relationship Id="rId1013" Type="http://schemas.openxmlformats.org/officeDocument/2006/relationships/hyperlink" Target="https://webagentes.canaldirecto.com.ar/incidents/view/704410-0" TargetMode="External"/><Relationship Id="rId1360" Type="http://schemas.openxmlformats.org/officeDocument/2006/relationships/hyperlink" Target="https://webagentes.canaldirecto.com.ar/incidents/view/714879-8" TargetMode="External"/><Relationship Id="rId2411" Type="http://schemas.openxmlformats.org/officeDocument/2006/relationships/hyperlink" Target="https://webagentes.canaldirecto.com.ar/incidents/view/749955-9" TargetMode="External"/><Relationship Id="rId4169" Type="http://schemas.openxmlformats.org/officeDocument/2006/relationships/hyperlink" Target="https://webagentes.canaldirecto.com.ar/incidents/view/786179-2" TargetMode="External"/><Relationship Id="rId1220" Type="http://schemas.openxmlformats.org/officeDocument/2006/relationships/hyperlink" Target="https://webagentes.canaldirecto.com.ar/incidents/view/713038-2" TargetMode="External"/><Relationship Id="rId4376" Type="http://schemas.openxmlformats.org/officeDocument/2006/relationships/hyperlink" Target="https://webagentes.canaldirecto.com.ar/incidents/view/786019-1" TargetMode="External"/><Relationship Id="rId4583" Type="http://schemas.openxmlformats.org/officeDocument/2006/relationships/hyperlink" Target="https://webagentes.canaldirecto.com.ar/incidents/view/791413-7" TargetMode="External"/><Relationship Id="rId4790" Type="http://schemas.openxmlformats.org/officeDocument/2006/relationships/hyperlink" Target="https://webagentes.canaldirecto.com.ar/incidents/view/801281-6" TargetMode="External"/><Relationship Id="rId3185" Type="http://schemas.openxmlformats.org/officeDocument/2006/relationships/hyperlink" Target="https://webagentes.canaldirecto.com.ar/liquidations/removeIncident/765617-2" TargetMode="External"/><Relationship Id="rId3392" Type="http://schemas.openxmlformats.org/officeDocument/2006/relationships/hyperlink" Target="https://webagentes.canaldirecto.com.ar/incidents/view/765739-3" TargetMode="External"/><Relationship Id="rId4029" Type="http://schemas.openxmlformats.org/officeDocument/2006/relationships/hyperlink" Target="https://webagentes.canaldirecto.com.ar/incidents/view/780299-3" TargetMode="External"/><Relationship Id="rId4236" Type="http://schemas.openxmlformats.org/officeDocument/2006/relationships/hyperlink" Target="https://webagentes.canaldirecto.com.ar/incidents/view/784556-3" TargetMode="External"/><Relationship Id="rId4443" Type="http://schemas.openxmlformats.org/officeDocument/2006/relationships/hyperlink" Target="https://webagentes.canaldirecto.com.ar/incidents/view/790382-1" TargetMode="External"/><Relationship Id="rId4650" Type="http://schemas.openxmlformats.org/officeDocument/2006/relationships/hyperlink" Target="https://webagentes.canaldirecto.com.ar/incidents/view/795084-7" TargetMode="External"/><Relationship Id="rId3045" Type="http://schemas.openxmlformats.org/officeDocument/2006/relationships/hyperlink" Target="https://webagentes.canaldirecto.com.ar/liquidations/removeIncident/762244-9" TargetMode="External"/><Relationship Id="rId3252" Type="http://schemas.openxmlformats.org/officeDocument/2006/relationships/hyperlink" Target="https://webagentes.canaldirecto.com.ar/incidents/view/764930-3" TargetMode="External"/><Relationship Id="rId4303" Type="http://schemas.openxmlformats.org/officeDocument/2006/relationships/hyperlink" Target="https://webagentes.canaldirecto.com.ar/liquidations/removeIncident/788514-5" TargetMode="External"/><Relationship Id="rId4510" Type="http://schemas.openxmlformats.org/officeDocument/2006/relationships/hyperlink" Target="https://webagentes.canaldirecto.com.ar/incidents/view/794152-0" TargetMode="External"/><Relationship Id="rId173" Type="http://schemas.openxmlformats.org/officeDocument/2006/relationships/hyperlink" Target="http://webagentes.canaldirecto.com.ar/incidents/view/658389-7" TargetMode="External"/><Relationship Id="rId380" Type="http://schemas.openxmlformats.org/officeDocument/2006/relationships/hyperlink" Target="https://webagentes.canaldirecto.com.ar/incidents/view/677990-8" TargetMode="External"/><Relationship Id="rId2061" Type="http://schemas.openxmlformats.org/officeDocument/2006/relationships/hyperlink" Target="https://webagentes.canaldirecto.com.ar/incidents/view/737302-0" TargetMode="External"/><Relationship Id="rId3112" Type="http://schemas.openxmlformats.org/officeDocument/2006/relationships/hyperlink" Target="https://webagentes.canaldirecto.com.ar/incidents/view/759759-6" TargetMode="External"/><Relationship Id="rId240" Type="http://schemas.openxmlformats.org/officeDocument/2006/relationships/hyperlink" Target="https://webagentes.canaldirecto.com.ar/incidents/view/664269-5" TargetMode="External"/><Relationship Id="rId5077" Type="http://schemas.openxmlformats.org/officeDocument/2006/relationships/hyperlink" Target="https://webagentes.canaldirecto.com.ar/incidents/view/808484-0" TargetMode="External"/><Relationship Id="rId100" Type="http://schemas.openxmlformats.org/officeDocument/2006/relationships/hyperlink" Target="http://webagentes.canaldirecto.com.ar/incidents/view/652230-0" TargetMode="External"/><Relationship Id="rId2878" Type="http://schemas.openxmlformats.org/officeDocument/2006/relationships/hyperlink" Target="https://webagentes.canaldirecto.com.ar/incidents/view/756453-4" TargetMode="External"/><Relationship Id="rId3929" Type="http://schemas.openxmlformats.org/officeDocument/2006/relationships/hyperlink" Target="https://webagentes.canaldirecto.com.ar/incidents/view/778932-8" TargetMode="External"/><Relationship Id="rId4093" Type="http://schemas.openxmlformats.org/officeDocument/2006/relationships/hyperlink" Target="https://webagentes.canaldirecto.com.ar/incidents/view/783515-9" TargetMode="External"/><Relationship Id="rId5144" Type="http://schemas.openxmlformats.org/officeDocument/2006/relationships/hyperlink" Target="https://webagentes.canaldirecto.com.ar/incidents/view/805252-2" TargetMode="External"/><Relationship Id="rId1687" Type="http://schemas.openxmlformats.org/officeDocument/2006/relationships/hyperlink" Target="https://webagentes.canaldirecto.com.ar/incidents/view/723557-1" TargetMode="External"/><Relationship Id="rId1894" Type="http://schemas.openxmlformats.org/officeDocument/2006/relationships/hyperlink" Target="https://webagentes.canaldirecto.com.ar/incidents/view/732062-0" TargetMode="External"/><Relationship Id="rId2738" Type="http://schemas.openxmlformats.org/officeDocument/2006/relationships/hyperlink" Target="https://webagentes.canaldirecto.com.ar/incidents/view/759940-6" TargetMode="External"/><Relationship Id="rId2945" Type="http://schemas.openxmlformats.org/officeDocument/2006/relationships/hyperlink" Target="https://webagentes.canaldirecto.com.ar/liquidations/removeIncident/762815-1" TargetMode="External"/><Relationship Id="rId917" Type="http://schemas.openxmlformats.org/officeDocument/2006/relationships/hyperlink" Target="https://webagentes.canaldirecto.com.ar/incidents/view/702948-4" TargetMode="External"/><Relationship Id="rId1547" Type="http://schemas.openxmlformats.org/officeDocument/2006/relationships/hyperlink" Target="https://webagentes.canaldirecto.com.ar/incidents/view/717838-2" TargetMode="External"/><Relationship Id="rId1754" Type="http://schemas.openxmlformats.org/officeDocument/2006/relationships/hyperlink" Target="https://webagentes.canaldirecto.com.ar/incidents/view/726492-6" TargetMode="External"/><Relationship Id="rId1961" Type="http://schemas.openxmlformats.org/officeDocument/2006/relationships/hyperlink" Target="https://webagentes.canaldirecto.com.ar/incidents/view/735535-2" TargetMode="External"/><Relationship Id="rId2805" Type="http://schemas.openxmlformats.org/officeDocument/2006/relationships/hyperlink" Target="https://webagentes.canaldirecto.com.ar/liquidations/removeIncident/759736-5" TargetMode="External"/><Relationship Id="rId4160" Type="http://schemas.openxmlformats.org/officeDocument/2006/relationships/hyperlink" Target="https://webagentes.canaldirecto.com.ar/incidents/view/786486-9" TargetMode="External"/><Relationship Id="rId5004" Type="http://schemas.openxmlformats.org/officeDocument/2006/relationships/hyperlink" Target="https://webagentes.canaldirecto.com.ar/incidents/view/803387-3" TargetMode="External"/><Relationship Id="rId46" Type="http://schemas.openxmlformats.org/officeDocument/2006/relationships/hyperlink" Target="http://webagentes.canaldirecto.com.ar/liquidations/removeIncident/650559-8" TargetMode="External"/><Relationship Id="rId1407" Type="http://schemas.openxmlformats.org/officeDocument/2006/relationships/hyperlink" Target="https://webagentes.canaldirecto.com.ar/incidents/view/714821-1" TargetMode="External"/><Relationship Id="rId1614" Type="http://schemas.openxmlformats.org/officeDocument/2006/relationships/hyperlink" Target="https://webagentes.canaldirecto.com.ar/incidents/view/725235-6" TargetMode="External"/><Relationship Id="rId1821" Type="http://schemas.openxmlformats.org/officeDocument/2006/relationships/hyperlink" Target="https://webagentes.canaldirecto.com.ar/incidents/view/728655-7" TargetMode="External"/><Relationship Id="rId4020" Type="http://schemas.openxmlformats.org/officeDocument/2006/relationships/hyperlink" Target="https://webagentes.canaldirecto.com.ar/incidents/view/780617-5" TargetMode="External"/><Relationship Id="rId4977" Type="http://schemas.openxmlformats.org/officeDocument/2006/relationships/hyperlink" Target="https://webagentes.canaldirecto.com.ar/incidents/view/804696-5" TargetMode="External"/><Relationship Id="rId195" Type="http://schemas.openxmlformats.org/officeDocument/2006/relationships/hyperlink" Target="https://webagentes.canaldirecto.com.ar/incidents/view/661357-8" TargetMode="External"/><Relationship Id="rId1919" Type="http://schemas.openxmlformats.org/officeDocument/2006/relationships/hyperlink" Target="https://webagentes.canaldirecto.com.ar/incidents/view/731544-2" TargetMode="External"/><Relationship Id="rId3481" Type="http://schemas.openxmlformats.org/officeDocument/2006/relationships/hyperlink" Target="https://webagentes.canaldirecto.com.ar/incidents/view/769288-2" TargetMode="External"/><Relationship Id="rId3579" Type="http://schemas.openxmlformats.org/officeDocument/2006/relationships/hyperlink" Target="https://webagentes.canaldirecto.com.ar/liquidations/removeIncident/773876-8" TargetMode="External"/><Relationship Id="rId3786" Type="http://schemas.openxmlformats.org/officeDocument/2006/relationships/hyperlink" Target="https://webagentes.canaldirecto.com.ar/incidents/view/775000-7" TargetMode="External"/><Relationship Id="rId4325" Type="http://schemas.openxmlformats.org/officeDocument/2006/relationships/hyperlink" Target="https://webagentes.canaldirecto.com.ar/liquidations/removeIncident/788073-3" TargetMode="External"/><Relationship Id="rId4532" Type="http://schemas.openxmlformats.org/officeDocument/2006/relationships/hyperlink" Target="https://webagentes.canaldirecto.com.ar/incidents/view/793610-2" TargetMode="External"/><Relationship Id="rId2083" Type="http://schemas.openxmlformats.org/officeDocument/2006/relationships/hyperlink" Target="https://webagentes.canaldirecto.com.ar/incidents/view/735407-0" TargetMode="External"/><Relationship Id="rId2290" Type="http://schemas.openxmlformats.org/officeDocument/2006/relationships/hyperlink" Target="https://webagentes.canaldirecto.com.ar/incidents/view/745385-8" TargetMode="External"/><Relationship Id="rId2388" Type="http://schemas.openxmlformats.org/officeDocument/2006/relationships/hyperlink" Target="https://webagentes.canaldirecto.com.ar/incidents/view/750771-5" TargetMode="External"/><Relationship Id="rId2595" Type="http://schemas.openxmlformats.org/officeDocument/2006/relationships/hyperlink" Target="https://webagentes.canaldirecto.com.ar/liquidations/removeIncident/757926-2" TargetMode="External"/><Relationship Id="rId3134" Type="http://schemas.openxmlformats.org/officeDocument/2006/relationships/hyperlink" Target="https://webagentes.canaldirecto.com.ar/incidents/view/766345-5" TargetMode="External"/><Relationship Id="rId3341" Type="http://schemas.openxmlformats.org/officeDocument/2006/relationships/hyperlink" Target="https://webagentes.canaldirecto.com.ar/liquidations/removeIncident/761629-9" TargetMode="External"/><Relationship Id="rId3439" Type="http://schemas.openxmlformats.org/officeDocument/2006/relationships/hyperlink" Target="https://webagentes.canaldirecto.com.ar/incidents/view/769891-0" TargetMode="External"/><Relationship Id="rId3993" Type="http://schemas.openxmlformats.org/officeDocument/2006/relationships/hyperlink" Target="https://webagentes.canaldirecto.com.ar/incidents/view/782025-4" TargetMode="External"/><Relationship Id="rId4837" Type="http://schemas.openxmlformats.org/officeDocument/2006/relationships/hyperlink" Target="https://webagentes.canaldirecto.com.ar/liquidations/removeIncident/801070-2" TargetMode="External"/><Relationship Id="rId262" Type="http://schemas.openxmlformats.org/officeDocument/2006/relationships/hyperlink" Target="https://webagentes.canaldirecto.com.ar/incidents/view/667558-7" TargetMode="External"/><Relationship Id="rId567" Type="http://schemas.openxmlformats.org/officeDocument/2006/relationships/hyperlink" Target="https://webagentes.canaldirecto.com.ar/incidents/view/690552-1" TargetMode="External"/><Relationship Id="rId1197" Type="http://schemas.openxmlformats.org/officeDocument/2006/relationships/hyperlink" Target="https://webagentes.canaldirecto.com.ar/incidents/view/706369-1" TargetMode="External"/><Relationship Id="rId2150" Type="http://schemas.openxmlformats.org/officeDocument/2006/relationships/hyperlink" Target="https://webagentes.canaldirecto.com.ar/incidents/view/739439-7" TargetMode="External"/><Relationship Id="rId2248" Type="http://schemas.openxmlformats.org/officeDocument/2006/relationships/hyperlink" Target="https://webagentes.canaldirecto.com.ar/incidents/view/741698-1" TargetMode="External"/><Relationship Id="rId3201" Type="http://schemas.openxmlformats.org/officeDocument/2006/relationships/hyperlink" Target="https://webagentes.canaldirecto.com.ar/liquidations/removeIncident/765424-4" TargetMode="External"/><Relationship Id="rId3646" Type="http://schemas.openxmlformats.org/officeDocument/2006/relationships/hyperlink" Target="https://webagentes.canaldirecto.com.ar/incidents/view/772991-9" TargetMode="External"/><Relationship Id="rId3853" Type="http://schemas.openxmlformats.org/officeDocument/2006/relationships/hyperlink" Target="https://webagentes.canaldirecto.com.ar/liquidations/removeIncident/779851-1" TargetMode="External"/><Relationship Id="rId4904" Type="http://schemas.openxmlformats.org/officeDocument/2006/relationships/hyperlink" Target="https://webagentes.canaldirecto.com.ar/incidents/view/799946-6" TargetMode="External"/><Relationship Id="rId5099" Type="http://schemas.openxmlformats.org/officeDocument/2006/relationships/hyperlink" Target="https://webagentes.canaldirecto.com.ar/incidents/view/807950-1" TargetMode="External"/><Relationship Id="rId122" Type="http://schemas.openxmlformats.org/officeDocument/2006/relationships/hyperlink" Target="http://webagentes.canaldirecto.com.ar/incidents/view/655374-4" TargetMode="External"/><Relationship Id="rId774" Type="http://schemas.openxmlformats.org/officeDocument/2006/relationships/hyperlink" Target="https://webagentes.canaldirecto.com.ar/incidents/view/695949-8" TargetMode="External"/><Relationship Id="rId981" Type="http://schemas.openxmlformats.org/officeDocument/2006/relationships/hyperlink" Target="https://webagentes.canaldirecto.com.ar/incidents/view/706999-6" TargetMode="External"/><Relationship Id="rId1057" Type="http://schemas.openxmlformats.org/officeDocument/2006/relationships/hyperlink" Target="https://webagentes.canaldirecto.com.ar/incidents/view/704121-9" TargetMode="External"/><Relationship Id="rId2010" Type="http://schemas.openxmlformats.org/officeDocument/2006/relationships/hyperlink" Target="https://webagentes.canaldirecto.com.ar/incidents/view/732058-7" TargetMode="External"/><Relationship Id="rId2455" Type="http://schemas.openxmlformats.org/officeDocument/2006/relationships/hyperlink" Target="https://webagentes.canaldirecto.com.ar/incidents/view/753153-6" TargetMode="External"/><Relationship Id="rId2662" Type="http://schemas.openxmlformats.org/officeDocument/2006/relationships/hyperlink" Target="https://webagentes.canaldirecto.com.ar/incidents/view/756465-9" TargetMode="External"/><Relationship Id="rId3506" Type="http://schemas.openxmlformats.org/officeDocument/2006/relationships/hyperlink" Target="https://webagentes.canaldirecto.com.ar/incidents/view/768836-6" TargetMode="External"/><Relationship Id="rId3713" Type="http://schemas.openxmlformats.org/officeDocument/2006/relationships/hyperlink" Target="https://webagentes.canaldirecto.com.ar/liquidations/removeIncident/767598-2" TargetMode="External"/><Relationship Id="rId3920" Type="http://schemas.openxmlformats.org/officeDocument/2006/relationships/hyperlink" Target="https://webagentes.canaldirecto.com.ar/liquidations/removeIncident/779036-0" TargetMode="External"/><Relationship Id="rId427" Type="http://schemas.openxmlformats.org/officeDocument/2006/relationships/hyperlink" Target="https://webagentes.canaldirecto.com.ar/incidents/view/680047-5" TargetMode="External"/><Relationship Id="rId634" Type="http://schemas.openxmlformats.org/officeDocument/2006/relationships/hyperlink" Target="https://webagentes.canaldirecto.com.ar/incidents/view/692885-0" TargetMode="External"/><Relationship Id="rId841" Type="http://schemas.openxmlformats.org/officeDocument/2006/relationships/hyperlink" Target="https://webagentes.canaldirecto.com.ar/incidents/view/698881-6" TargetMode="External"/><Relationship Id="rId1264" Type="http://schemas.openxmlformats.org/officeDocument/2006/relationships/hyperlink" Target="https://webagentes.canaldirecto.com.ar/incidents/view/711912-1" TargetMode="External"/><Relationship Id="rId1471" Type="http://schemas.openxmlformats.org/officeDocument/2006/relationships/hyperlink" Target="https://webagentes.canaldirecto.com.ar/incidents/view/718226-0" TargetMode="External"/><Relationship Id="rId1569" Type="http://schemas.openxmlformats.org/officeDocument/2006/relationships/hyperlink" Target="https://webagentes.canaldirecto.com.ar/incidents/view/721783-0" TargetMode="External"/><Relationship Id="rId2108" Type="http://schemas.openxmlformats.org/officeDocument/2006/relationships/hyperlink" Target="https://webagentes.canaldirecto.com.ar/incidents/view/726547-5" TargetMode="External"/><Relationship Id="rId2315" Type="http://schemas.openxmlformats.org/officeDocument/2006/relationships/hyperlink" Target="https://webagentes.canaldirecto.com.ar/incidents/view/744772-3" TargetMode="External"/><Relationship Id="rId2522" Type="http://schemas.openxmlformats.org/officeDocument/2006/relationships/hyperlink" Target="https://webagentes.canaldirecto.com.ar/incidents/view/756387-2" TargetMode="External"/><Relationship Id="rId2967" Type="http://schemas.openxmlformats.org/officeDocument/2006/relationships/hyperlink" Target="https://webagentes.canaldirecto.com.ar/liquidations/removeIncident/762804-5" TargetMode="External"/><Relationship Id="rId4182" Type="http://schemas.openxmlformats.org/officeDocument/2006/relationships/hyperlink" Target="https://webagentes.canaldirecto.com.ar/incidents/view/785810-5" TargetMode="External"/><Relationship Id="rId5026" Type="http://schemas.openxmlformats.org/officeDocument/2006/relationships/hyperlink" Target="https://webagentes.canaldirecto.com.ar/incidents/view/801402-7" TargetMode="External"/><Relationship Id="rId701" Type="http://schemas.openxmlformats.org/officeDocument/2006/relationships/hyperlink" Target="https://webagentes.canaldirecto.com.ar/liquidations/removeIncident/696110-1" TargetMode="External"/><Relationship Id="rId939" Type="http://schemas.openxmlformats.org/officeDocument/2006/relationships/hyperlink" Target="https://webagentes.canaldirecto.com.ar/incidents/view/701768-3" TargetMode="External"/><Relationship Id="rId1124" Type="http://schemas.openxmlformats.org/officeDocument/2006/relationships/hyperlink" Target="https://webagentes.canaldirecto.com.ar/incidents/view/707984-1" TargetMode="External"/><Relationship Id="rId1331" Type="http://schemas.openxmlformats.org/officeDocument/2006/relationships/hyperlink" Target="https://webagentes.canaldirecto.com.ar/incidents/view/715101-1" TargetMode="External"/><Relationship Id="rId1776" Type="http://schemas.openxmlformats.org/officeDocument/2006/relationships/hyperlink" Target="https://webagentes.canaldirecto.com.ar/incidents/view/723598-8" TargetMode="External"/><Relationship Id="rId1983" Type="http://schemas.openxmlformats.org/officeDocument/2006/relationships/hyperlink" Target="https://webagentes.canaldirecto.com.ar/incidents/view/733595-0" TargetMode="External"/><Relationship Id="rId2827" Type="http://schemas.openxmlformats.org/officeDocument/2006/relationships/hyperlink" Target="https://webagentes.canaldirecto.com.ar/liquidations/removeIncident/759267-0" TargetMode="External"/><Relationship Id="rId4042" Type="http://schemas.openxmlformats.org/officeDocument/2006/relationships/hyperlink" Target="https://webagentes.canaldirecto.com.ar/incidents/view/780091-3" TargetMode="External"/><Relationship Id="rId4487" Type="http://schemas.openxmlformats.org/officeDocument/2006/relationships/hyperlink" Target="https://webagentes.canaldirecto.com.ar/incidents/view/778337-9" TargetMode="External"/><Relationship Id="rId4694" Type="http://schemas.openxmlformats.org/officeDocument/2006/relationships/hyperlink" Target="https://webagentes.canaldirecto.com.ar/liquidations/removeIncident/803372-1" TargetMode="External"/><Relationship Id="rId68" Type="http://schemas.openxmlformats.org/officeDocument/2006/relationships/hyperlink" Target="http://webagentes.canaldirecto.com.ar/liquidations/removeIncident/650529-7" TargetMode="External"/><Relationship Id="rId1429" Type="http://schemas.openxmlformats.org/officeDocument/2006/relationships/hyperlink" Target="https://webagentes.canaldirecto.com.ar/incidents/view/713862-1" TargetMode="External"/><Relationship Id="rId1636" Type="http://schemas.openxmlformats.org/officeDocument/2006/relationships/hyperlink" Target="https://webagentes.canaldirecto.com.ar/incidents/view/723648-2" TargetMode="External"/><Relationship Id="rId1843" Type="http://schemas.openxmlformats.org/officeDocument/2006/relationships/hyperlink" Target="https://webagentes.canaldirecto.com.ar/incidents/view/728594-7" TargetMode="External"/><Relationship Id="rId3089" Type="http://schemas.openxmlformats.org/officeDocument/2006/relationships/hyperlink" Target="https://webagentes.canaldirecto.com.ar/liquidations/removeIncident/761533-3" TargetMode="External"/><Relationship Id="rId3296" Type="http://schemas.openxmlformats.org/officeDocument/2006/relationships/hyperlink" Target="https://webagentes.canaldirecto.com.ar/incidents/view/764341-5" TargetMode="External"/><Relationship Id="rId4347" Type="http://schemas.openxmlformats.org/officeDocument/2006/relationships/hyperlink" Target="https://webagentes.canaldirecto.com.ar/liquidations/removeIncident/787496-3" TargetMode="External"/><Relationship Id="rId4554" Type="http://schemas.openxmlformats.org/officeDocument/2006/relationships/hyperlink" Target="https://webagentes.canaldirecto.com.ar/incidents/view/792908-7" TargetMode="External"/><Relationship Id="rId4761" Type="http://schemas.openxmlformats.org/officeDocument/2006/relationships/hyperlink" Target="https://webagentes.canaldirecto.com.ar/liquidations/removeIncident/801889-2" TargetMode="External"/><Relationship Id="rId4999" Type="http://schemas.openxmlformats.org/officeDocument/2006/relationships/hyperlink" Target="https://webagentes.canaldirecto.com.ar/incidents/view/803769-3" TargetMode="External"/><Relationship Id="rId1703" Type="http://schemas.openxmlformats.org/officeDocument/2006/relationships/hyperlink" Target="https://webagentes.canaldirecto.com.ar/incidents/view/722600-5" TargetMode="External"/><Relationship Id="rId1910" Type="http://schemas.openxmlformats.org/officeDocument/2006/relationships/hyperlink" Target="https://webagentes.canaldirecto.com.ar/incidents/view/731554-9" TargetMode="External"/><Relationship Id="rId3156" Type="http://schemas.openxmlformats.org/officeDocument/2006/relationships/hyperlink" Target="https://webagentes.canaldirecto.com.ar/incidents/view/766026-3" TargetMode="External"/><Relationship Id="rId3363" Type="http://schemas.openxmlformats.org/officeDocument/2006/relationships/hyperlink" Target="https://webagentes.canaldirecto.com.ar/incidents/view/767346-1" TargetMode="External"/><Relationship Id="rId4207" Type="http://schemas.openxmlformats.org/officeDocument/2006/relationships/hyperlink" Target="https://webagentes.canaldirecto.com.ar/incidents/view/785340-1" TargetMode="External"/><Relationship Id="rId4414" Type="http://schemas.openxmlformats.org/officeDocument/2006/relationships/hyperlink" Target="https://webagentes.canaldirecto.com.ar/incidents/view/790962-1" TargetMode="External"/><Relationship Id="rId4859" Type="http://schemas.openxmlformats.org/officeDocument/2006/relationships/hyperlink" Target="https://webagentes.canaldirecto.com.ar/liquidations/removeIncident/800775-3" TargetMode="External"/><Relationship Id="rId284" Type="http://schemas.openxmlformats.org/officeDocument/2006/relationships/hyperlink" Target="https://webagentes.canaldirecto.com.ar/incidents/view/670579-0" TargetMode="External"/><Relationship Id="rId491" Type="http://schemas.openxmlformats.org/officeDocument/2006/relationships/hyperlink" Target="https://webagentes.canaldirecto.com.ar/incidents/view/687679-7" TargetMode="External"/><Relationship Id="rId2172" Type="http://schemas.openxmlformats.org/officeDocument/2006/relationships/hyperlink" Target="https://webagentes.canaldirecto.com.ar/incidents/view/717986-8" TargetMode="External"/><Relationship Id="rId3016" Type="http://schemas.openxmlformats.org/officeDocument/2006/relationships/hyperlink" Target="https://webagentes.canaldirecto.com.ar/incidents/view/762757-8" TargetMode="External"/><Relationship Id="rId3223" Type="http://schemas.openxmlformats.org/officeDocument/2006/relationships/hyperlink" Target="https://webagentes.canaldirecto.com.ar/liquidations/removeIncident/765114-0" TargetMode="External"/><Relationship Id="rId3570" Type="http://schemas.openxmlformats.org/officeDocument/2006/relationships/hyperlink" Target="https://webagentes.canaldirecto.com.ar/incidents/view/773950-9" TargetMode="External"/><Relationship Id="rId3668" Type="http://schemas.openxmlformats.org/officeDocument/2006/relationships/hyperlink" Target="https://webagentes.canaldirecto.com.ar/incidents/view/772700-9" TargetMode="External"/><Relationship Id="rId3875" Type="http://schemas.openxmlformats.org/officeDocument/2006/relationships/hyperlink" Target="https://webagentes.canaldirecto.com.ar/liquidations/removeIncident/779360-4" TargetMode="External"/><Relationship Id="rId4621" Type="http://schemas.openxmlformats.org/officeDocument/2006/relationships/hyperlink" Target="https://webagentes.canaldirecto.com.ar/incidents/view/796014-5" TargetMode="External"/><Relationship Id="rId4719" Type="http://schemas.openxmlformats.org/officeDocument/2006/relationships/hyperlink" Target="https://webagentes.canaldirecto.com.ar/incidents/view/802934-8" TargetMode="External"/><Relationship Id="rId4926" Type="http://schemas.openxmlformats.org/officeDocument/2006/relationships/hyperlink" Target="https://webagentes.canaldirecto.com.ar/incidents/view/799337-4" TargetMode="External"/><Relationship Id="rId144" Type="http://schemas.openxmlformats.org/officeDocument/2006/relationships/hyperlink" Target="http://webagentes.canaldirecto.com.ar/incidents/view/653491-6" TargetMode="External"/><Relationship Id="rId589" Type="http://schemas.openxmlformats.org/officeDocument/2006/relationships/hyperlink" Target="https://webagentes.canaldirecto.com.ar/incidents/view/689386-4" TargetMode="External"/><Relationship Id="rId796" Type="http://schemas.openxmlformats.org/officeDocument/2006/relationships/hyperlink" Target="https://webagentes.canaldirecto.com.ar/incidents/view/694359-4" TargetMode="External"/><Relationship Id="rId2477" Type="http://schemas.openxmlformats.org/officeDocument/2006/relationships/hyperlink" Target="https://webagentes.canaldirecto.com.ar/incidents/view/752044-2" TargetMode="External"/><Relationship Id="rId2684" Type="http://schemas.openxmlformats.org/officeDocument/2006/relationships/hyperlink" Target="https://webagentes.canaldirecto.com.ar/incidents/view/756199-9" TargetMode="External"/><Relationship Id="rId3430" Type="http://schemas.openxmlformats.org/officeDocument/2006/relationships/hyperlink" Target="https://webagentes.canaldirecto.com.ar/incidents/view/770571-5" TargetMode="External"/><Relationship Id="rId3528" Type="http://schemas.openxmlformats.org/officeDocument/2006/relationships/hyperlink" Target="https://webagentes.canaldirecto.com.ar/incidents/view/765041-5" TargetMode="External"/><Relationship Id="rId3735" Type="http://schemas.openxmlformats.org/officeDocument/2006/relationships/hyperlink" Target="https://webagentes.canaldirecto.com.ar/incidents/view/776421-3" TargetMode="External"/><Relationship Id="rId5090" Type="http://schemas.openxmlformats.org/officeDocument/2006/relationships/hyperlink" Target="https://webagentes.canaldirecto.com.ar/incidents/view/808358-6" TargetMode="External"/><Relationship Id="rId351" Type="http://schemas.openxmlformats.org/officeDocument/2006/relationships/hyperlink" Target="https://webagentes.canaldirecto.com.ar/incidents/view/678304-4" TargetMode="External"/><Relationship Id="rId449" Type="http://schemas.openxmlformats.org/officeDocument/2006/relationships/hyperlink" Target="https://webagentes.canaldirecto.com.ar/incidents/view/684419-6" TargetMode="External"/><Relationship Id="rId656" Type="http://schemas.openxmlformats.org/officeDocument/2006/relationships/hyperlink" Target="https://webagentes.canaldirecto.com.ar/incidents/view/697833-2" TargetMode="External"/><Relationship Id="rId863" Type="http://schemas.openxmlformats.org/officeDocument/2006/relationships/hyperlink" Target="https://webagentes.canaldirecto.com.ar/incidents/view/698723-3" TargetMode="External"/><Relationship Id="rId1079" Type="http://schemas.openxmlformats.org/officeDocument/2006/relationships/hyperlink" Target="https://webagentes.canaldirecto.com.ar/incidents/view/710247-7" TargetMode="External"/><Relationship Id="rId1286" Type="http://schemas.openxmlformats.org/officeDocument/2006/relationships/hyperlink" Target="https://webagentes.canaldirecto.com.ar/incidents/view/711673-5" TargetMode="External"/><Relationship Id="rId1493" Type="http://schemas.openxmlformats.org/officeDocument/2006/relationships/hyperlink" Target="https://webagentes.canaldirecto.com.ar/incidents/view/717983-1" TargetMode="External"/><Relationship Id="rId2032" Type="http://schemas.openxmlformats.org/officeDocument/2006/relationships/hyperlink" Target="https://webagentes.canaldirecto.com.ar/incidents/view/738453-0" TargetMode="External"/><Relationship Id="rId2337" Type="http://schemas.openxmlformats.org/officeDocument/2006/relationships/hyperlink" Target="https://webagentes.canaldirecto.com.ar/incidents/view/747885-7" TargetMode="External"/><Relationship Id="rId2544" Type="http://schemas.openxmlformats.org/officeDocument/2006/relationships/hyperlink" Target="https://webagentes.canaldirecto.com.ar/incidents/view/755417-5" TargetMode="External"/><Relationship Id="rId2891" Type="http://schemas.openxmlformats.org/officeDocument/2006/relationships/hyperlink" Target="https://webagentes.canaldirecto.com.ar/liquidations/removeIncident/764018-0" TargetMode="External"/><Relationship Id="rId2989" Type="http://schemas.openxmlformats.org/officeDocument/2006/relationships/hyperlink" Target="https://webagentes.canaldirecto.com.ar/liquidations/removeIncident/762790-3" TargetMode="External"/><Relationship Id="rId3942" Type="http://schemas.openxmlformats.org/officeDocument/2006/relationships/hyperlink" Target="https://webagentes.canaldirecto.com.ar/liquidations/removeIncident/778588-1" TargetMode="External"/><Relationship Id="rId211" Type="http://schemas.openxmlformats.org/officeDocument/2006/relationships/hyperlink" Target="https://webagentes.canaldirecto.com.ar/incidents/view/666366-1" TargetMode="External"/><Relationship Id="rId309" Type="http://schemas.openxmlformats.org/officeDocument/2006/relationships/hyperlink" Target="https://webagentes.canaldirecto.com.ar/incidents/view/667567-5" TargetMode="External"/><Relationship Id="rId516" Type="http://schemas.openxmlformats.org/officeDocument/2006/relationships/hyperlink" Target="https://webagentes.canaldirecto.com.ar/incidents/view/692635-7" TargetMode="External"/><Relationship Id="rId1146" Type="http://schemas.openxmlformats.org/officeDocument/2006/relationships/hyperlink" Target="https://webagentes.canaldirecto.com.ar/incidents/view/707273-2" TargetMode="External"/><Relationship Id="rId1798" Type="http://schemas.openxmlformats.org/officeDocument/2006/relationships/hyperlink" Target="https://webagentes.canaldirecto.com.ar/incidents/view/729951-5" TargetMode="External"/><Relationship Id="rId2751" Type="http://schemas.openxmlformats.org/officeDocument/2006/relationships/hyperlink" Target="https://webagentes.canaldirecto.com.ar/liquidations/removeIncident/759771-8" TargetMode="External"/><Relationship Id="rId2849" Type="http://schemas.openxmlformats.org/officeDocument/2006/relationships/hyperlink" Target="https://webagentes.canaldirecto.com.ar/liquidations/removeIncident/759195-4" TargetMode="External"/><Relationship Id="rId3802" Type="http://schemas.openxmlformats.org/officeDocument/2006/relationships/hyperlink" Target="https://webagentes.canaldirecto.com.ar/incidents/view/774139-1" TargetMode="External"/><Relationship Id="rId5048" Type="http://schemas.openxmlformats.org/officeDocument/2006/relationships/hyperlink" Target="https://webagentes.canaldirecto.com.ar/incidents/view/809560-6" TargetMode="External"/><Relationship Id="rId723" Type="http://schemas.openxmlformats.org/officeDocument/2006/relationships/hyperlink" Target="https://webagentes.canaldirecto.com.ar/liquidations/removeIncident/696090-8" TargetMode="External"/><Relationship Id="rId930" Type="http://schemas.openxmlformats.org/officeDocument/2006/relationships/hyperlink" Target="https://webagentes.canaldirecto.com.ar/incidents/view/702337-4" TargetMode="External"/><Relationship Id="rId1006" Type="http://schemas.openxmlformats.org/officeDocument/2006/relationships/hyperlink" Target="https://webagentes.canaldirecto.com.ar/incidents/view/704775-4" TargetMode="External"/><Relationship Id="rId1353" Type="http://schemas.openxmlformats.org/officeDocument/2006/relationships/hyperlink" Target="https://webagentes.canaldirecto.com.ar/incidents/view/714889-5" TargetMode="External"/><Relationship Id="rId1560" Type="http://schemas.openxmlformats.org/officeDocument/2006/relationships/hyperlink" Target="https://webagentes.canaldirecto.com.ar/incidents/view/722408-9" TargetMode="External"/><Relationship Id="rId1658" Type="http://schemas.openxmlformats.org/officeDocument/2006/relationships/hyperlink" Target="https://webagentes.canaldirecto.com.ar/incidents/view/723614-5" TargetMode="External"/><Relationship Id="rId1865" Type="http://schemas.openxmlformats.org/officeDocument/2006/relationships/hyperlink" Target="https://webagentes.canaldirecto.com.ar/incidents/view/723602-0" TargetMode="External"/><Relationship Id="rId2404" Type="http://schemas.openxmlformats.org/officeDocument/2006/relationships/hyperlink" Target="https://webagentes.canaldirecto.com.ar/incidents/view/750264-0" TargetMode="External"/><Relationship Id="rId2611" Type="http://schemas.openxmlformats.org/officeDocument/2006/relationships/hyperlink" Target="https://webagentes.canaldirecto.com.ar/liquidations/removeIncident/757601-6" TargetMode="External"/><Relationship Id="rId2709" Type="http://schemas.openxmlformats.org/officeDocument/2006/relationships/hyperlink" Target="https://webagentes.canaldirecto.com.ar/liquidations/removeIncident/760763-5" TargetMode="External"/><Relationship Id="rId4064" Type="http://schemas.openxmlformats.org/officeDocument/2006/relationships/hyperlink" Target="https://webagentes.canaldirecto.com.ar/incidents/view/779109-5" TargetMode="External"/><Relationship Id="rId4271" Type="http://schemas.openxmlformats.org/officeDocument/2006/relationships/hyperlink" Target="https://webagentes.canaldirecto.com.ar/liquidations/removeIncident/789129-8" TargetMode="External"/><Relationship Id="rId5115" Type="http://schemas.openxmlformats.org/officeDocument/2006/relationships/hyperlink" Target="https://webagentes.canaldirecto.com.ar/incidents/view/807436-6" TargetMode="External"/><Relationship Id="rId1213" Type="http://schemas.openxmlformats.org/officeDocument/2006/relationships/hyperlink" Target="https://webagentes.canaldirecto.com.ar/incidents/view/713349-5" TargetMode="External"/><Relationship Id="rId1420" Type="http://schemas.openxmlformats.org/officeDocument/2006/relationships/hyperlink" Target="https://webagentes.canaldirecto.com.ar/incidents/view/714498-7" TargetMode="External"/><Relationship Id="rId1518" Type="http://schemas.openxmlformats.org/officeDocument/2006/relationships/hyperlink" Target="https://webagentes.canaldirecto.com.ar/incidents/view/717904-4" TargetMode="External"/><Relationship Id="rId2916" Type="http://schemas.openxmlformats.org/officeDocument/2006/relationships/hyperlink" Target="https://webagentes.canaldirecto.com.ar/incidents/view/763345-4" TargetMode="External"/><Relationship Id="rId3080" Type="http://schemas.openxmlformats.org/officeDocument/2006/relationships/hyperlink" Target="https://webagentes.canaldirecto.com.ar/incidents/view/761635-0" TargetMode="External"/><Relationship Id="rId4131" Type="http://schemas.openxmlformats.org/officeDocument/2006/relationships/hyperlink" Target="https://webagentes.canaldirecto.com.ar/incidents/view/781974-4" TargetMode="External"/><Relationship Id="rId4369" Type="http://schemas.openxmlformats.org/officeDocument/2006/relationships/hyperlink" Target="https://webagentes.canaldirecto.com.ar/liquidations/removeIncident/786870-4" TargetMode="External"/><Relationship Id="rId4576" Type="http://schemas.openxmlformats.org/officeDocument/2006/relationships/hyperlink" Target="https://webagentes.canaldirecto.com.ar/incidents/view/791749-9" TargetMode="External"/><Relationship Id="rId4783" Type="http://schemas.openxmlformats.org/officeDocument/2006/relationships/hyperlink" Target="https://webagentes.canaldirecto.com.ar/liquidations/removeIncident/801289-8" TargetMode="External"/><Relationship Id="rId4990" Type="http://schemas.openxmlformats.org/officeDocument/2006/relationships/hyperlink" Target="https://webagentes.canaldirecto.com.ar/incidents/view/803978-9" TargetMode="External"/><Relationship Id="rId1725" Type="http://schemas.openxmlformats.org/officeDocument/2006/relationships/hyperlink" Target="https://webagentes.canaldirecto.com.ar/incidents/view/726542-0" TargetMode="External"/><Relationship Id="rId1932" Type="http://schemas.openxmlformats.org/officeDocument/2006/relationships/hyperlink" Target="https://webagentes.canaldirecto.com.ar/incidents/view/731274-6" TargetMode="External"/><Relationship Id="rId3178" Type="http://schemas.openxmlformats.org/officeDocument/2006/relationships/hyperlink" Target="https://webagentes.canaldirecto.com.ar/incidents/view/765628-8" TargetMode="External"/><Relationship Id="rId3385" Type="http://schemas.openxmlformats.org/officeDocument/2006/relationships/hyperlink" Target="https://webagentes.canaldirecto.com.ar/incidents/view/766135-0" TargetMode="External"/><Relationship Id="rId3592" Type="http://schemas.openxmlformats.org/officeDocument/2006/relationships/hyperlink" Target="https://webagentes.canaldirecto.com.ar/incidents/view/773744-0" TargetMode="External"/><Relationship Id="rId4229" Type="http://schemas.openxmlformats.org/officeDocument/2006/relationships/hyperlink" Target="https://webagentes.canaldirecto.com.ar/incidents/view/784910-7" TargetMode="External"/><Relationship Id="rId4436" Type="http://schemas.openxmlformats.org/officeDocument/2006/relationships/hyperlink" Target="https://webagentes.canaldirecto.com.ar/incidents/view/790773-9" TargetMode="External"/><Relationship Id="rId4643" Type="http://schemas.openxmlformats.org/officeDocument/2006/relationships/hyperlink" Target="https://webagentes.canaldirecto.com.ar/incidents/view/795328-8" TargetMode="External"/><Relationship Id="rId4850" Type="http://schemas.openxmlformats.org/officeDocument/2006/relationships/hyperlink" Target="https://webagentes.canaldirecto.com.ar/incidents/view/800780-5" TargetMode="External"/><Relationship Id="rId17" Type="http://schemas.openxmlformats.org/officeDocument/2006/relationships/hyperlink" Target="http://webagentes.canaldirecto.com.ar/incidents/view/650768-4" TargetMode="External"/><Relationship Id="rId2194" Type="http://schemas.openxmlformats.org/officeDocument/2006/relationships/hyperlink" Target="https://webagentes.canaldirecto.com.ar/incidents/view/743361-4" TargetMode="External"/><Relationship Id="rId3038" Type="http://schemas.openxmlformats.org/officeDocument/2006/relationships/hyperlink" Target="https://webagentes.canaldirecto.com.ar/incidents/view/762476-6" TargetMode="External"/><Relationship Id="rId3245" Type="http://schemas.openxmlformats.org/officeDocument/2006/relationships/hyperlink" Target="https://webagentes.canaldirecto.com.ar/liquidations/removeIncident/764945-5" TargetMode="External"/><Relationship Id="rId3452" Type="http://schemas.openxmlformats.org/officeDocument/2006/relationships/hyperlink" Target="https://webagentes.canaldirecto.com.ar/incidents/view/769722-1" TargetMode="External"/><Relationship Id="rId3897" Type="http://schemas.openxmlformats.org/officeDocument/2006/relationships/hyperlink" Target="https://webagentes.canaldirecto.com.ar/liquidations/removeIncident/779282-7" TargetMode="External"/><Relationship Id="rId4503" Type="http://schemas.openxmlformats.org/officeDocument/2006/relationships/hyperlink" Target="https://webagentes.canaldirecto.com.ar/incidents/view/794159-3" TargetMode="External"/><Relationship Id="rId4710" Type="http://schemas.openxmlformats.org/officeDocument/2006/relationships/hyperlink" Target="https://webagentes.canaldirecto.com.ar/liquidations/removeIncident/802939-3" TargetMode="External"/><Relationship Id="rId4948" Type="http://schemas.openxmlformats.org/officeDocument/2006/relationships/hyperlink" Target="https://webagentes.canaldirecto.com.ar/incidents/view/806845-3" TargetMode="External"/><Relationship Id="rId166" Type="http://schemas.openxmlformats.org/officeDocument/2006/relationships/hyperlink" Target="http://webagentes.canaldirecto.com.ar/incidents/view/658584-0" TargetMode="External"/><Relationship Id="rId373" Type="http://schemas.openxmlformats.org/officeDocument/2006/relationships/hyperlink" Target="https://webagentes.canaldirecto.com.ar/incidents/view/677998-0" TargetMode="External"/><Relationship Id="rId580" Type="http://schemas.openxmlformats.org/officeDocument/2006/relationships/hyperlink" Target="https://webagentes.canaldirecto.com.ar/incidents/view/690535-4" TargetMode="External"/><Relationship Id="rId2054" Type="http://schemas.openxmlformats.org/officeDocument/2006/relationships/hyperlink" Target="https://webagentes.canaldirecto.com.ar/incidents/view/737314-5" TargetMode="External"/><Relationship Id="rId2261" Type="http://schemas.openxmlformats.org/officeDocument/2006/relationships/hyperlink" Target="https://webagentes.canaldirecto.com.ar/incidents/view/732045-3" TargetMode="External"/><Relationship Id="rId2499" Type="http://schemas.openxmlformats.org/officeDocument/2006/relationships/hyperlink" Target="https://webagentes.canaldirecto.com.ar/incidents/view/756621-3" TargetMode="External"/><Relationship Id="rId3105" Type="http://schemas.openxmlformats.org/officeDocument/2006/relationships/hyperlink" Target="https://webagentes.canaldirecto.com.ar/liquidations/removeIncident/760757-4" TargetMode="External"/><Relationship Id="rId3312" Type="http://schemas.openxmlformats.org/officeDocument/2006/relationships/hyperlink" Target="https://webagentes.canaldirecto.com.ar/incidents/view/764233-7" TargetMode="External"/><Relationship Id="rId3757" Type="http://schemas.openxmlformats.org/officeDocument/2006/relationships/hyperlink" Target="https://webagentes.canaldirecto.com.ar/incidents/view/775995-6" TargetMode="External"/><Relationship Id="rId3964" Type="http://schemas.openxmlformats.org/officeDocument/2006/relationships/hyperlink" Target="https://webagentes.canaldirecto.com.ar/liquidations/removeIncident/777950-7" TargetMode="External"/><Relationship Id="rId4808" Type="http://schemas.openxmlformats.org/officeDocument/2006/relationships/hyperlink" Target="https://webagentes.canaldirecto.com.ar/incidents/view/801269-4" TargetMode="External"/><Relationship Id="rId1" Type="http://schemas.openxmlformats.org/officeDocument/2006/relationships/hyperlink" Target="http://webagentes.canaldirecto.com.ar/incidents/view/653311-1" TargetMode="External"/><Relationship Id="rId233" Type="http://schemas.openxmlformats.org/officeDocument/2006/relationships/hyperlink" Target="https://webagentes.canaldirecto.com.ar/incidents/view/664376-4" TargetMode="External"/><Relationship Id="rId440" Type="http://schemas.openxmlformats.org/officeDocument/2006/relationships/hyperlink" Target="https://webagentes.canaldirecto.com.ar/incidents/view/684429-3" TargetMode="External"/><Relationship Id="rId678" Type="http://schemas.openxmlformats.org/officeDocument/2006/relationships/hyperlink" Target="https://webagentes.canaldirecto.com.ar/incidents/view/696648-9" TargetMode="External"/><Relationship Id="rId885" Type="http://schemas.openxmlformats.org/officeDocument/2006/relationships/hyperlink" Target="https://webagentes.canaldirecto.com.ar/incidents/view/698695-1" TargetMode="External"/><Relationship Id="rId1070" Type="http://schemas.openxmlformats.org/officeDocument/2006/relationships/hyperlink" Target="https://webagentes.canaldirecto.com.ar/incidents/view/703325-6" TargetMode="External"/><Relationship Id="rId2121" Type="http://schemas.openxmlformats.org/officeDocument/2006/relationships/hyperlink" Target="https://webagentes.canaldirecto.com.ar/incidents/view/740080-1" TargetMode="External"/><Relationship Id="rId2359" Type="http://schemas.openxmlformats.org/officeDocument/2006/relationships/hyperlink" Target="https://webagentes.canaldirecto.com.ar/incidents/view/747554-0" TargetMode="External"/><Relationship Id="rId2566" Type="http://schemas.openxmlformats.org/officeDocument/2006/relationships/hyperlink" Target="https://webagentes.canaldirecto.com.ar/incidents/view/754304-5" TargetMode="External"/><Relationship Id="rId2773" Type="http://schemas.openxmlformats.org/officeDocument/2006/relationships/hyperlink" Target="https://webagentes.canaldirecto.com.ar/liquidations/removeIncident/759758-7" TargetMode="External"/><Relationship Id="rId2980" Type="http://schemas.openxmlformats.org/officeDocument/2006/relationships/hyperlink" Target="https://webagentes.canaldirecto.com.ar/incidents/view/762795-8" TargetMode="External"/><Relationship Id="rId3617" Type="http://schemas.openxmlformats.org/officeDocument/2006/relationships/hyperlink" Target="https://webagentes.canaldirecto.com.ar/liquidations/removeIncident/773218-0" TargetMode="External"/><Relationship Id="rId3824" Type="http://schemas.openxmlformats.org/officeDocument/2006/relationships/hyperlink" Target="https://webagentes.canaldirecto.com.ar/incidents/view/780139-2" TargetMode="External"/><Relationship Id="rId300" Type="http://schemas.openxmlformats.org/officeDocument/2006/relationships/hyperlink" Target="https://webagentes.canaldirecto.com.ar/incidents/view/670421-4" TargetMode="External"/><Relationship Id="rId538" Type="http://schemas.openxmlformats.org/officeDocument/2006/relationships/hyperlink" Target="https://webagentes.canaldirecto.com.ar/incidents/view/690597-4" TargetMode="External"/><Relationship Id="rId745" Type="http://schemas.openxmlformats.org/officeDocument/2006/relationships/hyperlink" Target="https://webagentes.canaldirecto.com.ar/liquidations/removeIncident/696076-8" TargetMode="External"/><Relationship Id="rId952" Type="http://schemas.openxmlformats.org/officeDocument/2006/relationships/hyperlink" Target="https://webagentes.canaldirecto.com.ar/incidents/view/701513-5" TargetMode="External"/><Relationship Id="rId1168" Type="http://schemas.openxmlformats.org/officeDocument/2006/relationships/hyperlink" Target="https://webagentes.canaldirecto.com.ar/incidents/view/707248-6" TargetMode="External"/><Relationship Id="rId1375" Type="http://schemas.openxmlformats.org/officeDocument/2006/relationships/hyperlink" Target="https://webagentes.canaldirecto.com.ar/incidents/view/714860-0" TargetMode="External"/><Relationship Id="rId1582" Type="http://schemas.openxmlformats.org/officeDocument/2006/relationships/hyperlink" Target="https://webagentes.canaldirecto.com.ar/incidents/view/720905-3" TargetMode="External"/><Relationship Id="rId2219" Type="http://schemas.openxmlformats.org/officeDocument/2006/relationships/hyperlink" Target="https://webagentes.canaldirecto.com.ar/incidents/view/742799-6" TargetMode="External"/><Relationship Id="rId2426" Type="http://schemas.openxmlformats.org/officeDocument/2006/relationships/hyperlink" Target="https://webagentes.canaldirecto.com.ar/incidents/view/748709-5" TargetMode="External"/><Relationship Id="rId2633" Type="http://schemas.openxmlformats.org/officeDocument/2006/relationships/hyperlink" Target="https://webagentes.canaldirecto.com.ar/liquidations/removeIncident/756628-6" TargetMode="External"/><Relationship Id="rId4086" Type="http://schemas.openxmlformats.org/officeDocument/2006/relationships/hyperlink" Target="https://webagentes.canaldirecto.com.ar/incidents/view/784225-6" TargetMode="External"/><Relationship Id="rId5137" Type="http://schemas.openxmlformats.org/officeDocument/2006/relationships/hyperlink" Target="https://webagentes.canaldirecto.com.ar/incidents/view/806238-9" TargetMode="External"/><Relationship Id="rId81" Type="http://schemas.openxmlformats.org/officeDocument/2006/relationships/hyperlink" Target="http://webagentes.canaldirecto.com.ar/incidents/view/652831-3" TargetMode="External"/><Relationship Id="rId605" Type="http://schemas.openxmlformats.org/officeDocument/2006/relationships/hyperlink" Target="https://webagentes.canaldirecto.com.ar/incidents/view/694526-4" TargetMode="External"/><Relationship Id="rId812" Type="http://schemas.openxmlformats.org/officeDocument/2006/relationships/hyperlink" Target="https://webagentes.canaldirecto.com.ar/incidents/view/699251-8" TargetMode="External"/><Relationship Id="rId1028" Type="http://schemas.openxmlformats.org/officeDocument/2006/relationships/hyperlink" Target="https://webagentes.canaldirecto.com.ar/incidents/view/704384-6" TargetMode="External"/><Relationship Id="rId1235" Type="http://schemas.openxmlformats.org/officeDocument/2006/relationships/hyperlink" Target="https://webagentes.canaldirecto.com.ar/incidents/view/712287-9" TargetMode="External"/><Relationship Id="rId1442" Type="http://schemas.openxmlformats.org/officeDocument/2006/relationships/hyperlink" Target="https://webagentes.canaldirecto.com.ar/incidents/view/719903-9" TargetMode="External"/><Relationship Id="rId1887" Type="http://schemas.openxmlformats.org/officeDocument/2006/relationships/hyperlink" Target="https://webagentes.canaldirecto.com.ar/incidents/view/732071-8" TargetMode="External"/><Relationship Id="rId2840" Type="http://schemas.openxmlformats.org/officeDocument/2006/relationships/hyperlink" Target="https://webagentes.canaldirecto.com.ar/incidents/view/759211-1" TargetMode="External"/><Relationship Id="rId2938" Type="http://schemas.openxmlformats.org/officeDocument/2006/relationships/hyperlink" Target="https://webagentes.canaldirecto.com.ar/incidents/view/762819-7" TargetMode="External"/><Relationship Id="rId4293" Type="http://schemas.openxmlformats.org/officeDocument/2006/relationships/hyperlink" Target="https://webagentes.canaldirecto.com.ar/liquidations/removeIncident/788768-4" TargetMode="External"/><Relationship Id="rId4598" Type="http://schemas.openxmlformats.org/officeDocument/2006/relationships/hyperlink" Target="https://webagentes.canaldirecto.com.ar/incidents/view/797578-5" TargetMode="External"/><Relationship Id="rId1302" Type="http://schemas.openxmlformats.org/officeDocument/2006/relationships/hyperlink" Target="https://webagentes.canaldirecto.com.ar/incidents/view/717538-5" TargetMode="External"/><Relationship Id="rId1747" Type="http://schemas.openxmlformats.org/officeDocument/2006/relationships/hyperlink" Target="https://webagentes.canaldirecto.com.ar/incidents/view/726499-9" TargetMode="External"/><Relationship Id="rId1954" Type="http://schemas.openxmlformats.org/officeDocument/2006/relationships/hyperlink" Target="https://webagentes.canaldirecto.com.ar/incidents/view/735897-9" TargetMode="External"/><Relationship Id="rId2700" Type="http://schemas.openxmlformats.org/officeDocument/2006/relationships/hyperlink" Target="https://webagentes.canaldirecto.com.ar/incidents/view/761208-0" TargetMode="External"/><Relationship Id="rId4153" Type="http://schemas.openxmlformats.org/officeDocument/2006/relationships/hyperlink" Target="https://webagentes.canaldirecto.com.ar/incidents/view/786690-0" TargetMode="External"/><Relationship Id="rId4360" Type="http://schemas.openxmlformats.org/officeDocument/2006/relationships/hyperlink" Target="https://webagentes.canaldirecto.com.ar/incidents/view/787077-2" TargetMode="External"/><Relationship Id="rId4458" Type="http://schemas.openxmlformats.org/officeDocument/2006/relationships/hyperlink" Target="https://webagentes.canaldirecto.com.ar/incidents/view/789646-0" TargetMode="External"/><Relationship Id="rId39" Type="http://schemas.openxmlformats.org/officeDocument/2006/relationships/hyperlink" Target="http://webagentes.canaldirecto.com.ar/incidents/view/650562-2" TargetMode="External"/><Relationship Id="rId1607" Type="http://schemas.openxmlformats.org/officeDocument/2006/relationships/hyperlink" Target="https://webagentes.canaldirecto.com.ar/incidents/view/726188-6" TargetMode="External"/><Relationship Id="rId1814" Type="http://schemas.openxmlformats.org/officeDocument/2006/relationships/hyperlink" Target="https://webagentes.canaldirecto.com.ar/incidents/view/729031-0" TargetMode="External"/><Relationship Id="rId3267" Type="http://schemas.openxmlformats.org/officeDocument/2006/relationships/hyperlink" Target="https://webagentes.canaldirecto.com.ar/liquidations/removeIncident/764575-0" TargetMode="External"/><Relationship Id="rId4013" Type="http://schemas.openxmlformats.org/officeDocument/2006/relationships/hyperlink" Target="https://webagentes.canaldirecto.com.ar/incidents/view/780940-0" TargetMode="External"/><Relationship Id="rId4220" Type="http://schemas.openxmlformats.org/officeDocument/2006/relationships/hyperlink" Target="https://webagentes.canaldirecto.com.ar/incidents/view/784992-1" TargetMode="External"/><Relationship Id="rId4665" Type="http://schemas.openxmlformats.org/officeDocument/2006/relationships/hyperlink" Target="https://webagentes.canaldirecto.com.ar/incidents/view/794615-4" TargetMode="External"/><Relationship Id="rId4872" Type="http://schemas.openxmlformats.org/officeDocument/2006/relationships/hyperlink" Target="https://webagentes.canaldirecto.com.ar/incidents/view/800709-0" TargetMode="External"/><Relationship Id="rId188" Type="http://schemas.openxmlformats.org/officeDocument/2006/relationships/hyperlink" Target="https://webagentes.canaldirecto.com.ar/incidents/view/661366-6" TargetMode="External"/><Relationship Id="rId395" Type="http://schemas.openxmlformats.org/officeDocument/2006/relationships/hyperlink" Target="https://webagentes.canaldirecto.com.ar/incidents/view/681786-4" TargetMode="External"/><Relationship Id="rId2076" Type="http://schemas.openxmlformats.org/officeDocument/2006/relationships/hyperlink" Target="https://webagentes.canaldirecto.com.ar/incidents/view/736560-5" TargetMode="External"/><Relationship Id="rId3474" Type="http://schemas.openxmlformats.org/officeDocument/2006/relationships/hyperlink" Target="https://webagentes.canaldirecto.com.ar/incidents/view/769297-0" TargetMode="External"/><Relationship Id="rId3681" Type="http://schemas.openxmlformats.org/officeDocument/2006/relationships/hyperlink" Target="https://webagentes.canaldirecto.com.ar/liquidations/removeIncident/772401-1" TargetMode="External"/><Relationship Id="rId3779" Type="http://schemas.openxmlformats.org/officeDocument/2006/relationships/hyperlink" Target="https://webagentes.canaldirecto.com.ar/incidents/view/775256-4" TargetMode="External"/><Relationship Id="rId4318" Type="http://schemas.openxmlformats.org/officeDocument/2006/relationships/hyperlink" Target="https://webagentes.canaldirecto.com.ar/incidents/view/788186-6" TargetMode="External"/><Relationship Id="rId4525" Type="http://schemas.openxmlformats.org/officeDocument/2006/relationships/hyperlink" Target="https://webagentes.canaldirecto.com.ar/incidents/view/793767-9" TargetMode="External"/><Relationship Id="rId4732" Type="http://schemas.openxmlformats.org/officeDocument/2006/relationships/hyperlink" Target="https://webagentes.canaldirecto.com.ar/incidents/view/802251-2" TargetMode="External"/><Relationship Id="rId2283" Type="http://schemas.openxmlformats.org/officeDocument/2006/relationships/hyperlink" Target="https://webagentes.canaldirecto.com.ar/incidents/view/745627-1" TargetMode="External"/><Relationship Id="rId2490" Type="http://schemas.openxmlformats.org/officeDocument/2006/relationships/hyperlink" Target="https://webagentes.canaldirecto.com.ar/incidents/view/757059-9" TargetMode="External"/><Relationship Id="rId2588" Type="http://schemas.openxmlformats.org/officeDocument/2006/relationships/hyperlink" Target="https://webagentes.canaldirecto.com.ar/incidents/view/758455-6" TargetMode="External"/><Relationship Id="rId3127" Type="http://schemas.openxmlformats.org/officeDocument/2006/relationships/hyperlink" Target="https://webagentes.canaldirecto.com.ar/liquidations/removeIncident/766547-1" TargetMode="External"/><Relationship Id="rId3334" Type="http://schemas.openxmlformats.org/officeDocument/2006/relationships/hyperlink" Target="https://webagentes.canaldirecto.com.ar/incidents/view/762778-1" TargetMode="External"/><Relationship Id="rId3541" Type="http://schemas.openxmlformats.org/officeDocument/2006/relationships/hyperlink" Target="https://webagentes.canaldirecto.com.ar/incidents/view/762478-4" TargetMode="External"/><Relationship Id="rId3986" Type="http://schemas.openxmlformats.org/officeDocument/2006/relationships/hyperlink" Target="https://webagentes.canaldirecto.com.ar/incidents/view/782238-6" TargetMode="External"/><Relationship Id="rId255" Type="http://schemas.openxmlformats.org/officeDocument/2006/relationships/hyperlink" Target="https://webagentes.canaldirecto.com.ar/incidents/view/668251-4" TargetMode="External"/><Relationship Id="rId462" Type="http://schemas.openxmlformats.org/officeDocument/2006/relationships/hyperlink" Target="https://webagentes.canaldirecto.com.ar/incidents/view/688935-7" TargetMode="External"/><Relationship Id="rId1092" Type="http://schemas.openxmlformats.org/officeDocument/2006/relationships/hyperlink" Target="https://webagentes.canaldirecto.com.ar/incidents/view/708884-9" TargetMode="External"/><Relationship Id="rId1397" Type="http://schemas.openxmlformats.org/officeDocument/2006/relationships/hyperlink" Target="https://webagentes.canaldirecto.com.ar/incidents/view/714837-2" TargetMode="External"/><Relationship Id="rId2143" Type="http://schemas.openxmlformats.org/officeDocument/2006/relationships/hyperlink" Target="https://webagentes.canaldirecto.com.ar/incidents/view/739732-1" TargetMode="External"/><Relationship Id="rId2350" Type="http://schemas.openxmlformats.org/officeDocument/2006/relationships/hyperlink" Target="https://webagentes.canaldirecto.com.ar/incidents/view/747650-3" TargetMode="External"/><Relationship Id="rId2795" Type="http://schemas.openxmlformats.org/officeDocument/2006/relationships/hyperlink" Target="https://webagentes.canaldirecto.com.ar/liquidations/removeIncident/759746-2" TargetMode="External"/><Relationship Id="rId3401" Type="http://schemas.openxmlformats.org/officeDocument/2006/relationships/hyperlink" Target="https://webagentes.canaldirecto.com.ar/incidents/view/761632-3" TargetMode="External"/><Relationship Id="rId3639" Type="http://schemas.openxmlformats.org/officeDocument/2006/relationships/hyperlink" Target="https://webagentes.canaldirecto.com.ar/liquidations/removeIncident/773054-4" TargetMode="External"/><Relationship Id="rId3846" Type="http://schemas.openxmlformats.org/officeDocument/2006/relationships/hyperlink" Target="https://webagentes.canaldirecto.com.ar/incidents/view/779912-1" TargetMode="External"/><Relationship Id="rId5061" Type="http://schemas.openxmlformats.org/officeDocument/2006/relationships/hyperlink" Target="https://webagentes.canaldirecto.com.ar/incidents/view/808991-5" TargetMode="External"/><Relationship Id="rId115" Type="http://schemas.openxmlformats.org/officeDocument/2006/relationships/hyperlink" Target="http://webagentes.canaldirecto.com.ar/incidents/view/656502-2" TargetMode="External"/><Relationship Id="rId322" Type="http://schemas.openxmlformats.org/officeDocument/2006/relationships/hyperlink" Target="https://webagentes.canaldirecto.com.ar/incidents/view/675041-7" TargetMode="External"/><Relationship Id="rId767" Type="http://schemas.openxmlformats.org/officeDocument/2006/relationships/hyperlink" Target="https://webagentes.canaldirecto.com.ar/liquidations/removeIncident/695953-1" TargetMode="External"/><Relationship Id="rId974" Type="http://schemas.openxmlformats.org/officeDocument/2006/relationships/hyperlink" Target="https://webagentes.canaldirecto.com.ar/incidents/view/700353-8" TargetMode="External"/><Relationship Id="rId2003" Type="http://schemas.openxmlformats.org/officeDocument/2006/relationships/hyperlink" Target="https://webagentes.canaldirecto.com.ar/incidents/view/733083-0" TargetMode="External"/><Relationship Id="rId2210" Type="http://schemas.openxmlformats.org/officeDocument/2006/relationships/hyperlink" Target="https://webagentes.canaldirecto.com.ar/incidents/view/742898-6" TargetMode="External"/><Relationship Id="rId2448" Type="http://schemas.openxmlformats.org/officeDocument/2006/relationships/hyperlink" Target="https://webagentes.canaldirecto.com.ar/incidents/view/753453-3" TargetMode="External"/><Relationship Id="rId2655" Type="http://schemas.openxmlformats.org/officeDocument/2006/relationships/hyperlink" Target="https://webagentes.canaldirecto.com.ar/liquidations/removeIncident/756483-5" TargetMode="External"/><Relationship Id="rId2862" Type="http://schemas.openxmlformats.org/officeDocument/2006/relationships/hyperlink" Target="https://webagentes.canaldirecto.com.ar/incidents/view/758448-6" TargetMode="External"/><Relationship Id="rId3706" Type="http://schemas.openxmlformats.org/officeDocument/2006/relationships/hyperlink" Target="https://webagentes.canaldirecto.com.ar/incidents/view/770615-8" TargetMode="External"/><Relationship Id="rId3913" Type="http://schemas.openxmlformats.org/officeDocument/2006/relationships/hyperlink" Target="https://webagentes.canaldirecto.com.ar/liquidations/removeIncident/779040-3" TargetMode="External"/><Relationship Id="rId627" Type="http://schemas.openxmlformats.org/officeDocument/2006/relationships/hyperlink" Target="https://webagentes.canaldirecto.com.ar/incidents/view/693060-6" TargetMode="External"/><Relationship Id="rId834" Type="http://schemas.openxmlformats.org/officeDocument/2006/relationships/hyperlink" Target="https://webagentes.canaldirecto.com.ar/incidents/view/698888-9" TargetMode="External"/><Relationship Id="rId1257" Type="http://schemas.openxmlformats.org/officeDocument/2006/relationships/hyperlink" Target="https://webagentes.canaldirecto.com.ar/incidents/view/711921-9" TargetMode="External"/><Relationship Id="rId1464" Type="http://schemas.openxmlformats.org/officeDocument/2006/relationships/hyperlink" Target="https://webagentes.canaldirecto.com.ar/incidents/view/718625-7" TargetMode="External"/><Relationship Id="rId1671" Type="http://schemas.openxmlformats.org/officeDocument/2006/relationships/hyperlink" Target="https://webagentes.canaldirecto.com.ar/incidents/view/723585-4" TargetMode="External"/><Relationship Id="rId2308" Type="http://schemas.openxmlformats.org/officeDocument/2006/relationships/hyperlink" Target="https://webagentes.canaldirecto.com.ar/incidents/view/745082-4" TargetMode="External"/><Relationship Id="rId2515" Type="http://schemas.openxmlformats.org/officeDocument/2006/relationships/hyperlink" Target="https://webagentes.canaldirecto.com.ar/incidents/view/756489-9" TargetMode="External"/><Relationship Id="rId2722" Type="http://schemas.openxmlformats.org/officeDocument/2006/relationships/hyperlink" Target="https://webagentes.canaldirecto.com.ar/incidents/view/760530-9" TargetMode="External"/><Relationship Id="rId4175" Type="http://schemas.openxmlformats.org/officeDocument/2006/relationships/hyperlink" Target="https://webagentes.canaldirecto.com.ar/incidents/view/785958-4" TargetMode="External"/><Relationship Id="rId4382" Type="http://schemas.openxmlformats.org/officeDocument/2006/relationships/hyperlink" Target="https://webagentes.canaldirecto.com.ar/incidents/view/784269-0" TargetMode="External"/><Relationship Id="rId5019" Type="http://schemas.openxmlformats.org/officeDocument/2006/relationships/hyperlink" Target="https://webagentes.canaldirecto.com.ar/incidents/view/802440-4" TargetMode="External"/><Relationship Id="rId901" Type="http://schemas.openxmlformats.org/officeDocument/2006/relationships/hyperlink" Target="https://webagentes.canaldirecto.com.ar/incidents/view/696473-7" TargetMode="External"/><Relationship Id="rId1117" Type="http://schemas.openxmlformats.org/officeDocument/2006/relationships/hyperlink" Target="https://webagentes.canaldirecto.com.ar/incidents/view/708063-4" TargetMode="External"/><Relationship Id="rId1324" Type="http://schemas.openxmlformats.org/officeDocument/2006/relationships/hyperlink" Target="https://webagentes.canaldirecto.com.ar/incidents/view/715598-3" TargetMode="External"/><Relationship Id="rId1531" Type="http://schemas.openxmlformats.org/officeDocument/2006/relationships/hyperlink" Target="https://webagentes.canaldirecto.com.ar/incidents/view/717878-0" TargetMode="External"/><Relationship Id="rId1769" Type="http://schemas.openxmlformats.org/officeDocument/2006/relationships/hyperlink" Target="https://webagentes.canaldirecto.com.ar/incidents/view/723632-1" TargetMode="External"/><Relationship Id="rId1976" Type="http://schemas.openxmlformats.org/officeDocument/2006/relationships/hyperlink" Target="https://webagentes.canaldirecto.com.ar/incidents/view/734291-4" TargetMode="External"/><Relationship Id="rId3191" Type="http://schemas.openxmlformats.org/officeDocument/2006/relationships/hyperlink" Target="https://webagentes.canaldirecto.com.ar/liquidations/removeIncident/765430-5" TargetMode="External"/><Relationship Id="rId4035" Type="http://schemas.openxmlformats.org/officeDocument/2006/relationships/hyperlink" Target="https://webagentes.canaldirecto.com.ar/incidents/view/780170-9" TargetMode="External"/><Relationship Id="rId4242" Type="http://schemas.openxmlformats.org/officeDocument/2006/relationships/hyperlink" Target="https://webagentes.canaldirecto.com.ar/incidents/view/783341-6" TargetMode="External"/><Relationship Id="rId4687" Type="http://schemas.openxmlformats.org/officeDocument/2006/relationships/hyperlink" Target="https://webagentes.canaldirecto.com.ar/incidents/view/803392-5" TargetMode="External"/><Relationship Id="rId4894" Type="http://schemas.openxmlformats.org/officeDocument/2006/relationships/hyperlink" Target="https://webagentes.canaldirecto.com.ar/incidents/view/800119-3" TargetMode="External"/><Relationship Id="rId30" Type="http://schemas.openxmlformats.org/officeDocument/2006/relationships/hyperlink" Target="http://webagentes.canaldirecto.com.ar/liquidations/removeIncident/650568-6" TargetMode="External"/><Relationship Id="rId1629" Type="http://schemas.openxmlformats.org/officeDocument/2006/relationships/hyperlink" Target="https://webagentes.canaldirecto.com.ar/incidents/view/724051-9" TargetMode="External"/><Relationship Id="rId1836" Type="http://schemas.openxmlformats.org/officeDocument/2006/relationships/hyperlink" Target="https://webagentes.canaldirecto.com.ar/incidents/view/728602-5" TargetMode="External"/><Relationship Id="rId3289" Type="http://schemas.openxmlformats.org/officeDocument/2006/relationships/hyperlink" Target="https://webagentes.canaldirecto.com.ar/liquidations/removeIncident/764435-3" TargetMode="External"/><Relationship Id="rId3496" Type="http://schemas.openxmlformats.org/officeDocument/2006/relationships/hyperlink" Target="https://webagentes.canaldirecto.com.ar/incidents/view/769176-8" TargetMode="External"/><Relationship Id="rId4547" Type="http://schemas.openxmlformats.org/officeDocument/2006/relationships/hyperlink" Target="https://webagentes.canaldirecto.com.ar/incidents/view/793349-7" TargetMode="External"/><Relationship Id="rId4754" Type="http://schemas.openxmlformats.org/officeDocument/2006/relationships/hyperlink" Target="https://webagentes.canaldirecto.com.ar/incidents/view/801892-6" TargetMode="External"/><Relationship Id="rId1903" Type="http://schemas.openxmlformats.org/officeDocument/2006/relationships/hyperlink" Target="https://webagentes.canaldirecto.com.ar/incidents/view/731608-9" TargetMode="External"/><Relationship Id="rId2098" Type="http://schemas.openxmlformats.org/officeDocument/2006/relationships/hyperlink" Target="https://webagentes.canaldirecto.com.ar/incidents/view/733485-4" TargetMode="External"/><Relationship Id="rId3051" Type="http://schemas.openxmlformats.org/officeDocument/2006/relationships/hyperlink" Target="https://webagentes.canaldirecto.com.ar/liquidations/removeIncident/762231-5" TargetMode="External"/><Relationship Id="rId3149" Type="http://schemas.openxmlformats.org/officeDocument/2006/relationships/hyperlink" Target="https://webagentes.canaldirecto.com.ar/liquidations/removeIncident/766244-7" TargetMode="External"/><Relationship Id="rId3356" Type="http://schemas.openxmlformats.org/officeDocument/2006/relationships/hyperlink" Target="https://webagentes.canaldirecto.com.ar/incidents/view/767900-3" TargetMode="External"/><Relationship Id="rId3563" Type="http://schemas.openxmlformats.org/officeDocument/2006/relationships/hyperlink" Target="https://webagentes.canaldirecto.com.ar/liquidations/removeIncident/774090-3" TargetMode="External"/><Relationship Id="rId4102" Type="http://schemas.openxmlformats.org/officeDocument/2006/relationships/hyperlink" Target="https://webagentes.canaldirecto.com.ar/incidents/view/783344-3" TargetMode="External"/><Relationship Id="rId4407" Type="http://schemas.openxmlformats.org/officeDocument/2006/relationships/hyperlink" Target="https://webagentes.canaldirecto.com.ar/incidents/view/791264-3" TargetMode="External"/><Relationship Id="rId4961" Type="http://schemas.openxmlformats.org/officeDocument/2006/relationships/hyperlink" Target="https://webagentes.canaldirecto.com.ar/incidents/view/805638-8" TargetMode="External"/><Relationship Id="rId277" Type="http://schemas.openxmlformats.org/officeDocument/2006/relationships/hyperlink" Target="https://webagentes.canaldirecto.com.ar/incidents/view/673265-1" TargetMode="External"/><Relationship Id="rId484" Type="http://schemas.openxmlformats.org/officeDocument/2006/relationships/hyperlink" Target="https://webagentes.canaldirecto.com.ar/incidents/view/688288-6" TargetMode="External"/><Relationship Id="rId2165" Type="http://schemas.openxmlformats.org/officeDocument/2006/relationships/hyperlink" Target="https://webagentes.canaldirecto.com.ar/incidents/view/733511-8" TargetMode="External"/><Relationship Id="rId3009" Type="http://schemas.openxmlformats.org/officeDocument/2006/relationships/hyperlink" Target="https://webagentes.canaldirecto.com.ar/liquidations/removeIncident/762762-0" TargetMode="External"/><Relationship Id="rId3216" Type="http://schemas.openxmlformats.org/officeDocument/2006/relationships/hyperlink" Target="https://webagentes.canaldirecto.com.ar/incidents/view/765293-6" TargetMode="External"/><Relationship Id="rId3770" Type="http://schemas.openxmlformats.org/officeDocument/2006/relationships/hyperlink" Target="https://webagentes.canaldirecto.com.ar/incidents/view/775671-9" TargetMode="External"/><Relationship Id="rId3868" Type="http://schemas.openxmlformats.org/officeDocument/2006/relationships/hyperlink" Target="https://webagentes.canaldirecto.com.ar/incidents/view/779608-1" TargetMode="External"/><Relationship Id="rId4614" Type="http://schemas.openxmlformats.org/officeDocument/2006/relationships/hyperlink" Target="https://webagentes.canaldirecto.com.ar/incidents/view/796262-0" TargetMode="External"/><Relationship Id="rId4821" Type="http://schemas.openxmlformats.org/officeDocument/2006/relationships/hyperlink" Target="https://webagentes.canaldirecto.com.ar/liquidations/removeIncident/801140-0" TargetMode="External"/><Relationship Id="rId4919" Type="http://schemas.openxmlformats.org/officeDocument/2006/relationships/hyperlink" Target="https://webagentes.canaldirecto.com.ar/liquidations/removeIncident/799874-0" TargetMode="External"/><Relationship Id="rId137" Type="http://schemas.openxmlformats.org/officeDocument/2006/relationships/hyperlink" Target="http://webagentes.canaldirecto.com.ar/incidents/view/655358-6" TargetMode="External"/><Relationship Id="rId344" Type="http://schemas.openxmlformats.org/officeDocument/2006/relationships/hyperlink" Target="https://webagentes.canaldirecto.com.ar/incidents/view/680036-9" TargetMode="External"/><Relationship Id="rId691" Type="http://schemas.openxmlformats.org/officeDocument/2006/relationships/hyperlink" Target="https://webagentes.canaldirecto.com.ar/liquidations/removeIncident/696169-7" TargetMode="External"/><Relationship Id="rId789" Type="http://schemas.openxmlformats.org/officeDocument/2006/relationships/hyperlink" Target="https://webagentes.canaldirecto.com.ar/liquidations/removeIncident/695227-3" TargetMode="External"/><Relationship Id="rId996" Type="http://schemas.openxmlformats.org/officeDocument/2006/relationships/hyperlink" Target="https://webagentes.canaldirecto.com.ar/incidents/view/705592-0" TargetMode="External"/><Relationship Id="rId2025" Type="http://schemas.openxmlformats.org/officeDocument/2006/relationships/hyperlink" Target="https://webagentes.canaldirecto.com.ar/incidents/view/693336-6" TargetMode="External"/><Relationship Id="rId2372" Type="http://schemas.openxmlformats.org/officeDocument/2006/relationships/hyperlink" Target="https://webagentes.canaldirecto.com.ar/incidents/view/747343-6" TargetMode="External"/><Relationship Id="rId2677" Type="http://schemas.openxmlformats.org/officeDocument/2006/relationships/hyperlink" Target="https://webagentes.canaldirecto.com.ar/liquidations/removeIncident/756432-1" TargetMode="External"/><Relationship Id="rId2884" Type="http://schemas.openxmlformats.org/officeDocument/2006/relationships/hyperlink" Target="https://webagentes.canaldirecto.com.ar/incidents/view/764141-7" TargetMode="External"/><Relationship Id="rId3423" Type="http://schemas.openxmlformats.org/officeDocument/2006/relationships/hyperlink" Target="https://webagentes.canaldirecto.com.ar/incidents/view/771006-3" TargetMode="External"/><Relationship Id="rId3630" Type="http://schemas.openxmlformats.org/officeDocument/2006/relationships/hyperlink" Target="https://webagentes.canaldirecto.com.ar/incidents/view/773151-6" TargetMode="External"/><Relationship Id="rId3728" Type="http://schemas.openxmlformats.org/officeDocument/2006/relationships/hyperlink" Target="https://webagentes.canaldirecto.com.ar/incidents/view/776576-2" TargetMode="External"/><Relationship Id="rId5083" Type="http://schemas.openxmlformats.org/officeDocument/2006/relationships/hyperlink" Target="https://webagentes.canaldirecto.com.ar/incidents/view/808469-1" TargetMode="External"/><Relationship Id="rId551" Type="http://schemas.openxmlformats.org/officeDocument/2006/relationships/hyperlink" Target="https://webagentes.canaldirecto.com.ar/incidents/view/690583-1" TargetMode="External"/><Relationship Id="rId649" Type="http://schemas.openxmlformats.org/officeDocument/2006/relationships/hyperlink" Target="https://webagentes.canaldirecto.com.ar/incidents/view/692868-3" TargetMode="External"/><Relationship Id="rId856" Type="http://schemas.openxmlformats.org/officeDocument/2006/relationships/hyperlink" Target="https://webagentes.canaldirecto.com.ar/incidents/view/698732-1" TargetMode="External"/><Relationship Id="rId1181" Type="http://schemas.openxmlformats.org/officeDocument/2006/relationships/hyperlink" Target="https://webagentes.canaldirecto.com.ar/incidents/view/707232-5" TargetMode="External"/><Relationship Id="rId1279" Type="http://schemas.openxmlformats.org/officeDocument/2006/relationships/hyperlink" Target="https://webagentes.canaldirecto.com.ar/incidents/view/711888-5" TargetMode="External"/><Relationship Id="rId1486" Type="http://schemas.openxmlformats.org/officeDocument/2006/relationships/hyperlink" Target="https://webagentes.canaldirecto.com.ar/incidents/view/717994-7" TargetMode="External"/><Relationship Id="rId2232" Type="http://schemas.openxmlformats.org/officeDocument/2006/relationships/hyperlink" Target="https://webagentes.canaldirecto.com.ar/incidents/view/742626-1" TargetMode="External"/><Relationship Id="rId2537" Type="http://schemas.openxmlformats.org/officeDocument/2006/relationships/hyperlink" Target="https://webagentes.canaldirecto.com.ar/incidents/view/755634-0" TargetMode="External"/><Relationship Id="rId3935" Type="http://schemas.openxmlformats.org/officeDocument/2006/relationships/hyperlink" Target="https://webagentes.canaldirecto.com.ar/incidents/view/778852-3" TargetMode="External"/><Relationship Id="rId5150" Type="http://schemas.openxmlformats.org/officeDocument/2006/relationships/hyperlink" Target="https://webagentes.canaldirecto.com.ar/incidents/view/799942-0" TargetMode="External"/><Relationship Id="rId204" Type="http://schemas.openxmlformats.org/officeDocument/2006/relationships/hyperlink" Target="https://webagentes.canaldirecto.com.ar/incidents/view/661346-2" TargetMode="External"/><Relationship Id="rId411" Type="http://schemas.openxmlformats.org/officeDocument/2006/relationships/hyperlink" Target="https://webagentes.canaldirecto.com.ar/incidents/view/681296-6" TargetMode="External"/><Relationship Id="rId509" Type="http://schemas.openxmlformats.org/officeDocument/2006/relationships/hyperlink" Target="https://webagentes.canaldirecto.com.ar/incidents/view/687589-5" TargetMode="External"/><Relationship Id="rId1041" Type="http://schemas.openxmlformats.org/officeDocument/2006/relationships/hyperlink" Target="https://webagentes.canaldirecto.com.ar/incidents/view/704199-0" TargetMode="External"/><Relationship Id="rId1139" Type="http://schemas.openxmlformats.org/officeDocument/2006/relationships/hyperlink" Target="https://webagentes.canaldirecto.com.ar/incidents/view/707280-2" TargetMode="External"/><Relationship Id="rId1346" Type="http://schemas.openxmlformats.org/officeDocument/2006/relationships/hyperlink" Target="https://webagentes.canaldirecto.com.ar/incidents/view/714899-2" TargetMode="External"/><Relationship Id="rId1693" Type="http://schemas.openxmlformats.org/officeDocument/2006/relationships/hyperlink" Target="https://webagentes.canaldirecto.com.ar/incidents/view/723549-2" TargetMode="External"/><Relationship Id="rId1998" Type="http://schemas.openxmlformats.org/officeDocument/2006/relationships/hyperlink" Target="https://webagentes.canaldirecto.com.ar/incidents/view/733463-2" TargetMode="External"/><Relationship Id="rId2744" Type="http://schemas.openxmlformats.org/officeDocument/2006/relationships/hyperlink" Target="https://webagentes.canaldirecto.com.ar/incidents/view/759779-0" TargetMode="External"/><Relationship Id="rId2951" Type="http://schemas.openxmlformats.org/officeDocument/2006/relationships/hyperlink" Target="https://webagentes.canaldirecto.com.ar/liquidations/removeIncident/762812-4" TargetMode="External"/><Relationship Id="rId4197" Type="http://schemas.openxmlformats.org/officeDocument/2006/relationships/hyperlink" Target="https://webagentes.canaldirecto.com.ar/incidents/view/785760-1" TargetMode="External"/><Relationship Id="rId5010" Type="http://schemas.openxmlformats.org/officeDocument/2006/relationships/hyperlink" Target="https://webagentes.canaldirecto.com.ar/incidents/view/803271-3" TargetMode="External"/><Relationship Id="rId716" Type="http://schemas.openxmlformats.org/officeDocument/2006/relationships/hyperlink" Target="https://webagentes.canaldirecto.com.ar/incidents/view/696096-2" TargetMode="External"/><Relationship Id="rId923" Type="http://schemas.openxmlformats.org/officeDocument/2006/relationships/hyperlink" Target="https://webagentes.canaldirecto.com.ar/incidents/view/702524-8" TargetMode="External"/><Relationship Id="rId1553" Type="http://schemas.openxmlformats.org/officeDocument/2006/relationships/hyperlink" Target="https://webagentes.canaldirecto.com.ar/incidents/view/717003-4" TargetMode="External"/><Relationship Id="rId1760" Type="http://schemas.openxmlformats.org/officeDocument/2006/relationships/hyperlink" Target="https://webagentes.canaldirecto.com.ar/incidents/view/726481-0" TargetMode="External"/><Relationship Id="rId1858" Type="http://schemas.openxmlformats.org/officeDocument/2006/relationships/hyperlink" Target="https://webagentes.canaldirecto.com.ar/incidents/view/728169-5" TargetMode="External"/><Relationship Id="rId2604" Type="http://schemas.openxmlformats.org/officeDocument/2006/relationships/hyperlink" Target="https://webagentes.canaldirecto.com.ar/incidents/view/757654-8" TargetMode="External"/><Relationship Id="rId2811" Type="http://schemas.openxmlformats.org/officeDocument/2006/relationships/hyperlink" Target="https://webagentes.canaldirecto.com.ar/liquidations/removeIncident/759608-3" TargetMode="External"/><Relationship Id="rId4057" Type="http://schemas.openxmlformats.org/officeDocument/2006/relationships/hyperlink" Target="https://webagentes.canaldirecto.com.ar/incidents/view/779908-8" TargetMode="External"/><Relationship Id="rId4264" Type="http://schemas.openxmlformats.org/officeDocument/2006/relationships/hyperlink" Target="https://webagentes.canaldirecto.com.ar/incidents/view/789132-2" TargetMode="External"/><Relationship Id="rId4471" Type="http://schemas.openxmlformats.org/officeDocument/2006/relationships/hyperlink" Target="https://webagentes.canaldirecto.com.ar/incidents/view/789167-8" TargetMode="External"/><Relationship Id="rId5108" Type="http://schemas.openxmlformats.org/officeDocument/2006/relationships/hyperlink" Target="https://webagentes.canaldirecto.com.ar/incidents/view/807487-0" TargetMode="External"/><Relationship Id="rId52" Type="http://schemas.openxmlformats.org/officeDocument/2006/relationships/hyperlink" Target="http://webagentes.canaldirecto.com.ar/liquidations/removeIncident/650555-2" TargetMode="External"/><Relationship Id="rId1206" Type="http://schemas.openxmlformats.org/officeDocument/2006/relationships/hyperlink" Target="https://webagentes.canaldirecto.com.ar/incidents/view/714005-1" TargetMode="External"/><Relationship Id="rId1413" Type="http://schemas.openxmlformats.org/officeDocument/2006/relationships/hyperlink" Target="https://webagentes.canaldirecto.com.ar/incidents/view/714812-3" TargetMode="External"/><Relationship Id="rId1620" Type="http://schemas.openxmlformats.org/officeDocument/2006/relationships/hyperlink" Target="https://webagentes.canaldirecto.com.ar/incidents/view/724948-6" TargetMode="External"/><Relationship Id="rId2909" Type="http://schemas.openxmlformats.org/officeDocument/2006/relationships/hyperlink" Target="https://webagentes.canaldirecto.com.ar/liquidations/removeIncident/763349-0" TargetMode="External"/><Relationship Id="rId3073" Type="http://schemas.openxmlformats.org/officeDocument/2006/relationships/hyperlink" Target="https://webagentes.canaldirecto.com.ar/liquidations/removeIncident/762021-0" TargetMode="External"/><Relationship Id="rId3280" Type="http://schemas.openxmlformats.org/officeDocument/2006/relationships/hyperlink" Target="https://webagentes.canaldirecto.com.ar/incidents/view/764439-9" TargetMode="External"/><Relationship Id="rId4124" Type="http://schemas.openxmlformats.org/officeDocument/2006/relationships/hyperlink" Target="https://webagentes.canaldirecto.com.ar/incidents/view/782281-8" TargetMode="External"/><Relationship Id="rId4331" Type="http://schemas.openxmlformats.org/officeDocument/2006/relationships/hyperlink" Target="https://webagentes.canaldirecto.com.ar/liquidations/removeIncident/788070-6" TargetMode="External"/><Relationship Id="rId4569" Type="http://schemas.openxmlformats.org/officeDocument/2006/relationships/hyperlink" Target="https://webagentes.canaldirecto.com.ar/incidents/view/791909-9" TargetMode="External"/><Relationship Id="rId4776" Type="http://schemas.openxmlformats.org/officeDocument/2006/relationships/hyperlink" Target="https://webagentes.canaldirecto.com.ar/incidents/view/801491-1" TargetMode="External"/><Relationship Id="rId4983" Type="http://schemas.openxmlformats.org/officeDocument/2006/relationships/hyperlink" Target="https://webagentes.canaldirecto.com.ar/incidents/view/804401-9" TargetMode="External"/><Relationship Id="rId1718" Type="http://schemas.openxmlformats.org/officeDocument/2006/relationships/hyperlink" Target="https://webagentes.canaldirecto.com.ar/incidents/view/726635-9" TargetMode="External"/><Relationship Id="rId1925" Type="http://schemas.openxmlformats.org/officeDocument/2006/relationships/hyperlink" Target="https://webagentes.canaldirecto.com.ar/incidents/view/731538-1" TargetMode="External"/><Relationship Id="rId3140" Type="http://schemas.openxmlformats.org/officeDocument/2006/relationships/hyperlink" Target="https://webagentes.canaldirecto.com.ar/incidents/view/766324-2" TargetMode="External"/><Relationship Id="rId3378" Type="http://schemas.openxmlformats.org/officeDocument/2006/relationships/hyperlink" Target="https://webagentes.canaldirecto.com.ar/incidents/view/766658-6" TargetMode="External"/><Relationship Id="rId3585" Type="http://schemas.openxmlformats.org/officeDocument/2006/relationships/hyperlink" Target="https://webagentes.canaldirecto.com.ar/liquidations/removeIncident/773873-1" TargetMode="External"/><Relationship Id="rId3792" Type="http://schemas.openxmlformats.org/officeDocument/2006/relationships/hyperlink" Target="https://webagentes.canaldirecto.com.ar/incidents/view/774474-1" TargetMode="External"/><Relationship Id="rId4429" Type="http://schemas.openxmlformats.org/officeDocument/2006/relationships/hyperlink" Target="https://webagentes.canaldirecto.com.ar/incidents/view/790847-3" TargetMode="External"/><Relationship Id="rId4636" Type="http://schemas.openxmlformats.org/officeDocument/2006/relationships/hyperlink" Target="https://webagentes.canaldirecto.com.ar/incidents/view/795405-6" TargetMode="External"/><Relationship Id="rId4843" Type="http://schemas.openxmlformats.org/officeDocument/2006/relationships/hyperlink" Target="https://webagentes.canaldirecto.com.ar/liquidations/removeIncident/801067-8" TargetMode="External"/><Relationship Id="rId299" Type="http://schemas.openxmlformats.org/officeDocument/2006/relationships/hyperlink" Target="https://webagentes.canaldirecto.com.ar/incidents/view/670561-1" TargetMode="External"/><Relationship Id="rId2187" Type="http://schemas.openxmlformats.org/officeDocument/2006/relationships/hyperlink" Target="https://webagentes.canaldirecto.com.ar/incidents/view/743987-6" TargetMode="External"/><Relationship Id="rId2394" Type="http://schemas.openxmlformats.org/officeDocument/2006/relationships/hyperlink" Target="https://webagentes.canaldirecto.com.ar/incidents/view/750640-6" TargetMode="External"/><Relationship Id="rId3238" Type="http://schemas.openxmlformats.org/officeDocument/2006/relationships/hyperlink" Target="https://webagentes.canaldirecto.com.ar/incidents/view/765022-0" TargetMode="External"/><Relationship Id="rId3445" Type="http://schemas.openxmlformats.org/officeDocument/2006/relationships/hyperlink" Target="https://webagentes.canaldirecto.com.ar/incidents/view/769778-0" TargetMode="External"/><Relationship Id="rId3652" Type="http://schemas.openxmlformats.org/officeDocument/2006/relationships/hyperlink" Target="https://webagentes.canaldirecto.com.ar/incidents/view/772982-1" TargetMode="External"/><Relationship Id="rId4703" Type="http://schemas.openxmlformats.org/officeDocument/2006/relationships/hyperlink" Target="https://webagentes.canaldirecto.com.ar/incidents/view/802942-7" TargetMode="External"/><Relationship Id="rId159" Type="http://schemas.openxmlformats.org/officeDocument/2006/relationships/hyperlink" Target="http://webagentes.canaldirecto.com.ar/incidents/view/658594-7" TargetMode="External"/><Relationship Id="rId366" Type="http://schemas.openxmlformats.org/officeDocument/2006/relationships/hyperlink" Target="https://webagentes.canaldirecto.com.ar/incidents/view/678013-5" TargetMode="External"/><Relationship Id="rId573" Type="http://schemas.openxmlformats.org/officeDocument/2006/relationships/hyperlink" Target="https://webagentes.canaldirecto.com.ar/incidents/view/690543-3" TargetMode="External"/><Relationship Id="rId780" Type="http://schemas.openxmlformats.org/officeDocument/2006/relationships/hyperlink" Target="https://webagentes.canaldirecto.com.ar/incidents/view/695780-7" TargetMode="External"/><Relationship Id="rId2047" Type="http://schemas.openxmlformats.org/officeDocument/2006/relationships/hyperlink" Target="https://webagentes.canaldirecto.com.ar/incidents/view/737938-9" TargetMode="External"/><Relationship Id="rId2254" Type="http://schemas.openxmlformats.org/officeDocument/2006/relationships/hyperlink" Target="https://webagentes.canaldirecto.com.ar/incidents/view/741422-0" TargetMode="External"/><Relationship Id="rId2461" Type="http://schemas.openxmlformats.org/officeDocument/2006/relationships/hyperlink" Target="https://webagentes.canaldirecto.com.ar/incidents/view/753001-4" TargetMode="External"/><Relationship Id="rId2699" Type="http://schemas.openxmlformats.org/officeDocument/2006/relationships/hyperlink" Target="https://webagentes.canaldirecto.com.ar/liquidations/removeIncident/761254-9" TargetMode="External"/><Relationship Id="rId3000" Type="http://schemas.openxmlformats.org/officeDocument/2006/relationships/hyperlink" Target="https://webagentes.canaldirecto.com.ar/incidents/view/762783-3" TargetMode="External"/><Relationship Id="rId3305" Type="http://schemas.openxmlformats.org/officeDocument/2006/relationships/hyperlink" Target="https://webagentes.canaldirecto.com.ar/liquidations/removeIncident/764302-6" TargetMode="External"/><Relationship Id="rId3512" Type="http://schemas.openxmlformats.org/officeDocument/2006/relationships/hyperlink" Target="https://webagentes.canaldirecto.com.ar/incidents/view/768617-3" TargetMode="External"/><Relationship Id="rId3957" Type="http://schemas.openxmlformats.org/officeDocument/2006/relationships/hyperlink" Target="https://webagentes.canaldirecto.com.ar/incidents/view/778009-9" TargetMode="External"/><Relationship Id="rId4910" Type="http://schemas.openxmlformats.org/officeDocument/2006/relationships/hyperlink" Target="https://webagentes.canaldirecto.com.ar/incidents/view/799943-9" TargetMode="External"/><Relationship Id="rId226" Type="http://schemas.openxmlformats.org/officeDocument/2006/relationships/hyperlink" Target="https://webagentes.canaldirecto.com.ar/incidents/view/664387-0" TargetMode="External"/><Relationship Id="rId433" Type="http://schemas.openxmlformats.org/officeDocument/2006/relationships/hyperlink" Target="https://webagentes.canaldirecto.com.ar/incidents/view/684438-1" TargetMode="External"/><Relationship Id="rId878" Type="http://schemas.openxmlformats.org/officeDocument/2006/relationships/hyperlink" Target="https://webagentes.canaldirecto.com.ar/incidents/view/698704-8" TargetMode="External"/><Relationship Id="rId1063" Type="http://schemas.openxmlformats.org/officeDocument/2006/relationships/hyperlink" Target="https://webagentes.canaldirecto.com.ar/incidents/view/704048-7" TargetMode="External"/><Relationship Id="rId1270" Type="http://schemas.openxmlformats.org/officeDocument/2006/relationships/hyperlink" Target="https://webagentes.canaldirecto.com.ar/incidents/view/711906-0" TargetMode="External"/><Relationship Id="rId2114" Type="http://schemas.openxmlformats.org/officeDocument/2006/relationships/hyperlink" Target="https://webagentes.canaldirecto.com.ar/incidents/view/740790-1" TargetMode="External"/><Relationship Id="rId2559" Type="http://schemas.openxmlformats.org/officeDocument/2006/relationships/hyperlink" Target="https://webagentes.canaldirecto.com.ar/incidents/view/754412-3" TargetMode="External"/><Relationship Id="rId2766" Type="http://schemas.openxmlformats.org/officeDocument/2006/relationships/hyperlink" Target="https://webagentes.canaldirecto.com.ar/incidents/view/759763-9" TargetMode="External"/><Relationship Id="rId2973" Type="http://schemas.openxmlformats.org/officeDocument/2006/relationships/hyperlink" Target="https://webagentes.canaldirecto.com.ar/liquidations/removeIncident/762801-8" TargetMode="External"/><Relationship Id="rId3817" Type="http://schemas.openxmlformats.org/officeDocument/2006/relationships/hyperlink" Target="https://webagentes.canaldirecto.com.ar/incidents/view/773834-2" TargetMode="External"/><Relationship Id="rId640" Type="http://schemas.openxmlformats.org/officeDocument/2006/relationships/hyperlink" Target="https://webagentes.canaldirecto.com.ar/incidents/view/692879-9" TargetMode="External"/><Relationship Id="rId738" Type="http://schemas.openxmlformats.org/officeDocument/2006/relationships/hyperlink" Target="https://webagentes.canaldirecto.com.ar/incidents/view/696079-5" TargetMode="External"/><Relationship Id="rId945" Type="http://schemas.openxmlformats.org/officeDocument/2006/relationships/hyperlink" Target="https://webagentes.canaldirecto.com.ar/incidents/view/701528-7" TargetMode="External"/><Relationship Id="rId1368" Type="http://schemas.openxmlformats.org/officeDocument/2006/relationships/hyperlink" Target="https://webagentes.canaldirecto.com.ar/incidents/view/714869-1" TargetMode="External"/><Relationship Id="rId1575" Type="http://schemas.openxmlformats.org/officeDocument/2006/relationships/hyperlink" Target="https://webagentes.canaldirecto.com.ar/incidents/view/720956-7" TargetMode="External"/><Relationship Id="rId1782" Type="http://schemas.openxmlformats.org/officeDocument/2006/relationships/hyperlink" Target="https://webagentes.canaldirecto.com.ar/incidents/view/723591-5" TargetMode="External"/><Relationship Id="rId2321" Type="http://schemas.openxmlformats.org/officeDocument/2006/relationships/hyperlink" Target="https://webagentes.canaldirecto.com.ar/incidents/view/744029-8" TargetMode="External"/><Relationship Id="rId2419" Type="http://schemas.openxmlformats.org/officeDocument/2006/relationships/hyperlink" Target="https://webagentes.canaldirecto.com.ar/incidents/view/749600-2" TargetMode="External"/><Relationship Id="rId2626" Type="http://schemas.openxmlformats.org/officeDocument/2006/relationships/hyperlink" Target="https://webagentes.canaldirecto.com.ar/incidents/view/756721-2" TargetMode="External"/><Relationship Id="rId2833" Type="http://schemas.openxmlformats.org/officeDocument/2006/relationships/hyperlink" Target="https://webagentes.canaldirecto.com.ar/liquidations/removeIncident/759215-7" TargetMode="External"/><Relationship Id="rId4079" Type="http://schemas.openxmlformats.org/officeDocument/2006/relationships/hyperlink" Target="https://webagentes.canaldirecto.com.ar/incidents/view/784264-5" TargetMode="External"/><Relationship Id="rId4286" Type="http://schemas.openxmlformats.org/officeDocument/2006/relationships/hyperlink" Target="https://webagentes.canaldirecto.com.ar/incidents/view/788771-8" TargetMode="External"/><Relationship Id="rId5032" Type="http://schemas.openxmlformats.org/officeDocument/2006/relationships/hyperlink" Target="https://webagentes.canaldirecto.com.ar/incidents/view/810072-2" TargetMode="External"/><Relationship Id="rId74" Type="http://schemas.openxmlformats.org/officeDocument/2006/relationships/hyperlink" Target="http://webagentes.canaldirecto.com.ar/incidents/view/654351-6" TargetMode="External"/><Relationship Id="rId500" Type="http://schemas.openxmlformats.org/officeDocument/2006/relationships/hyperlink" Target="https://webagentes.canaldirecto.com.ar/incidents/view/687600-7" TargetMode="External"/><Relationship Id="rId805" Type="http://schemas.openxmlformats.org/officeDocument/2006/relationships/hyperlink" Target="https://webagentes.canaldirecto.com.ar/incidents/view/699736-4" TargetMode="External"/><Relationship Id="rId1130" Type="http://schemas.openxmlformats.org/officeDocument/2006/relationships/hyperlink" Target="https://webagentes.canaldirecto.com.ar/incidents/view/707687-1" TargetMode="External"/><Relationship Id="rId1228" Type="http://schemas.openxmlformats.org/officeDocument/2006/relationships/hyperlink" Target="https://webagentes.canaldirecto.com.ar/incidents/view/712394-8" TargetMode="External"/><Relationship Id="rId1435" Type="http://schemas.openxmlformats.org/officeDocument/2006/relationships/hyperlink" Target="https://webagentes.canaldirecto.com.ar/incidents/view/720643-6" TargetMode="External"/><Relationship Id="rId4493" Type="http://schemas.openxmlformats.org/officeDocument/2006/relationships/hyperlink" Target="https://webagentes.canaldirecto.com.ar/incidents/view/794726-9" TargetMode="External"/><Relationship Id="rId4798" Type="http://schemas.openxmlformats.org/officeDocument/2006/relationships/hyperlink" Target="https://webagentes.canaldirecto.com.ar/incidents/view/801277-3" TargetMode="External"/><Relationship Id="rId1642" Type="http://schemas.openxmlformats.org/officeDocument/2006/relationships/hyperlink" Target="https://webagentes.canaldirecto.com.ar/incidents/view/723640-0" TargetMode="External"/><Relationship Id="rId1947" Type="http://schemas.openxmlformats.org/officeDocument/2006/relationships/hyperlink" Target="https://webagentes.canaldirecto.com.ar/incidents/view/728548-8" TargetMode="External"/><Relationship Id="rId2900" Type="http://schemas.openxmlformats.org/officeDocument/2006/relationships/hyperlink" Target="https://webagentes.canaldirecto.com.ar/incidents/view/763368-5" TargetMode="External"/><Relationship Id="rId3095" Type="http://schemas.openxmlformats.org/officeDocument/2006/relationships/hyperlink" Target="https://webagentes.canaldirecto.com.ar/liquidations/removeIncident/761315-9" TargetMode="External"/><Relationship Id="rId4146" Type="http://schemas.openxmlformats.org/officeDocument/2006/relationships/hyperlink" Target="https://webagentes.canaldirecto.com.ar/incidents/view/786829-0" TargetMode="External"/><Relationship Id="rId4353" Type="http://schemas.openxmlformats.org/officeDocument/2006/relationships/hyperlink" Target="https://webagentes.canaldirecto.com.ar/liquidations/removeIncident/787220-2" TargetMode="External"/><Relationship Id="rId4560" Type="http://schemas.openxmlformats.org/officeDocument/2006/relationships/hyperlink" Target="https://webagentes.canaldirecto.com.ar/incidents/view/792292-3" TargetMode="External"/><Relationship Id="rId1502" Type="http://schemas.openxmlformats.org/officeDocument/2006/relationships/hyperlink" Target="https://webagentes.canaldirecto.com.ar/incidents/view/717935-4" TargetMode="External"/><Relationship Id="rId1807" Type="http://schemas.openxmlformats.org/officeDocument/2006/relationships/hyperlink" Target="https://webagentes.canaldirecto.com.ar/incidents/view/729425-5" TargetMode="External"/><Relationship Id="rId3162" Type="http://schemas.openxmlformats.org/officeDocument/2006/relationships/hyperlink" Target="https://webagentes.canaldirecto.com.ar/incidents/view/765897-6" TargetMode="External"/><Relationship Id="rId4006" Type="http://schemas.openxmlformats.org/officeDocument/2006/relationships/hyperlink" Target="https://webagentes.canaldirecto.com.ar/incidents/view/781097-4" TargetMode="External"/><Relationship Id="rId4213" Type="http://schemas.openxmlformats.org/officeDocument/2006/relationships/hyperlink" Target="https://webagentes.canaldirecto.com.ar/incidents/view/785331-3" TargetMode="External"/><Relationship Id="rId4420" Type="http://schemas.openxmlformats.org/officeDocument/2006/relationships/hyperlink" Target="https://webagentes.canaldirecto.com.ar/incidents/view/790909-2" TargetMode="External"/><Relationship Id="rId4658" Type="http://schemas.openxmlformats.org/officeDocument/2006/relationships/hyperlink" Target="https://webagentes.canaldirecto.com.ar/incidents/view/794912-4" TargetMode="External"/><Relationship Id="rId4865" Type="http://schemas.openxmlformats.org/officeDocument/2006/relationships/hyperlink" Target="https://webagentes.canaldirecto.com.ar/liquidations/removeIncident/800722-1" TargetMode="External"/><Relationship Id="rId290" Type="http://schemas.openxmlformats.org/officeDocument/2006/relationships/hyperlink" Target="https://webagentes.canaldirecto.com.ar/incidents/view/670572-7" TargetMode="External"/><Relationship Id="rId388" Type="http://schemas.openxmlformats.org/officeDocument/2006/relationships/hyperlink" Target="https://webagentes.canaldirecto.com.ar/incidents/view/676994-7" TargetMode="External"/><Relationship Id="rId2069" Type="http://schemas.openxmlformats.org/officeDocument/2006/relationships/hyperlink" Target="https://webagentes.canaldirecto.com.ar/incidents/view/737070-4" TargetMode="External"/><Relationship Id="rId3022" Type="http://schemas.openxmlformats.org/officeDocument/2006/relationships/hyperlink" Target="https://webagentes.canaldirecto.com.ar/incidents/view/762604-7" TargetMode="External"/><Relationship Id="rId3467" Type="http://schemas.openxmlformats.org/officeDocument/2006/relationships/hyperlink" Target="https://webagentes.canaldirecto.com.ar/incidents/view/769304-9" TargetMode="External"/><Relationship Id="rId3674" Type="http://schemas.openxmlformats.org/officeDocument/2006/relationships/hyperlink" Target="https://webagentes.canaldirecto.com.ar/incidents/view/772518-0" TargetMode="External"/><Relationship Id="rId3881" Type="http://schemas.openxmlformats.org/officeDocument/2006/relationships/hyperlink" Target="https://webagentes.canaldirecto.com.ar/liquidations/removeIncident/779314-5" TargetMode="External"/><Relationship Id="rId4518" Type="http://schemas.openxmlformats.org/officeDocument/2006/relationships/hyperlink" Target="https://webagentes.canaldirecto.com.ar/incidents/view/794063-7" TargetMode="External"/><Relationship Id="rId4725" Type="http://schemas.openxmlformats.org/officeDocument/2006/relationships/hyperlink" Target="https://webagentes.canaldirecto.com.ar/incidents/view/802931-1" TargetMode="External"/><Relationship Id="rId4932" Type="http://schemas.openxmlformats.org/officeDocument/2006/relationships/hyperlink" Target="https://webagentes.canaldirecto.com.ar/incidents/view/798981-2" TargetMode="External"/><Relationship Id="rId150" Type="http://schemas.openxmlformats.org/officeDocument/2006/relationships/hyperlink" Target="http://webagentes.canaldirecto.com.ar/incidents/view/659384-9" TargetMode="External"/><Relationship Id="rId595" Type="http://schemas.openxmlformats.org/officeDocument/2006/relationships/hyperlink" Target="https://webagentes.canaldirecto.com.ar/incidents/view/688503-2" TargetMode="External"/><Relationship Id="rId2276" Type="http://schemas.openxmlformats.org/officeDocument/2006/relationships/hyperlink" Target="https://webagentes.canaldirecto.com.ar/incidents/view/745684-6" TargetMode="External"/><Relationship Id="rId2483" Type="http://schemas.openxmlformats.org/officeDocument/2006/relationships/hyperlink" Target="https://webagentes.canaldirecto.com.ar/incidents/view/751250-4" TargetMode="External"/><Relationship Id="rId2690" Type="http://schemas.openxmlformats.org/officeDocument/2006/relationships/hyperlink" Target="https://webagentes.canaldirecto.com.ar/incidents/view/754254-1" TargetMode="External"/><Relationship Id="rId3327" Type="http://schemas.openxmlformats.org/officeDocument/2006/relationships/hyperlink" Target="https://webagentes.canaldirecto.com.ar/liquidations/removeIncident/763658-5" TargetMode="External"/><Relationship Id="rId3534" Type="http://schemas.openxmlformats.org/officeDocument/2006/relationships/hyperlink" Target="https://webagentes.canaldirecto.com.ar/incidents/view/765034-5" TargetMode="External"/><Relationship Id="rId3741" Type="http://schemas.openxmlformats.org/officeDocument/2006/relationships/hyperlink" Target="https://webagentes.canaldirecto.com.ar/incidents/view/776339-3" TargetMode="External"/><Relationship Id="rId3979" Type="http://schemas.openxmlformats.org/officeDocument/2006/relationships/hyperlink" Target="https://webagentes.canaldirecto.com.ar/incidents/view/776189-0" TargetMode="External"/><Relationship Id="rId248" Type="http://schemas.openxmlformats.org/officeDocument/2006/relationships/hyperlink" Target="https://webagentes.canaldirecto.com.ar/incidents/view/663508-4" TargetMode="External"/><Relationship Id="rId455" Type="http://schemas.openxmlformats.org/officeDocument/2006/relationships/hyperlink" Target="https://webagentes.canaldirecto.com.ar/incidents/view/681334-5" TargetMode="External"/><Relationship Id="rId662" Type="http://schemas.openxmlformats.org/officeDocument/2006/relationships/hyperlink" Target="https://webagentes.canaldirecto.com.ar/incidents/view/697576-0" TargetMode="External"/><Relationship Id="rId1085" Type="http://schemas.openxmlformats.org/officeDocument/2006/relationships/hyperlink" Target="https://webagentes.canaldirecto.com.ar/incidents/view/709637-0" TargetMode="External"/><Relationship Id="rId1292" Type="http://schemas.openxmlformats.org/officeDocument/2006/relationships/hyperlink" Target="https://webagentes.canaldirecto.com.ar/incidents/view/711468-5" TargetMode="External"/><Relationship Id="rId2136" Type="http://schemas.openxmlformats.org/officeDocument/2006/relationships/hyperlink" Target="https://webagentes.canaldirecto.com.ar/incidents/view/739740-0" TargetMode="External"/><Relationship Id="rId2343" Type="http://schemas.openxmlformats.org/officeDocument/2006/relationships/hyperlink" Target="https://webagentes.canaldirecto.com.ar/incidents/view/747661-9" TargetMode="External"/><Relationship Id="rId2550" Type="http://schemas.openxmlformats.org/officeDocument/2006/relationships/hyperlink" Target="https://webagentes.canaldirecto.com.ar/incidents/view/755019-7" TargetMode="External"/><Relationship Id="rId2788" Type="http://schemas.openxmlformats.org/officeDocument/2006/relationships/hyperlink" Target="https://webagentes.canaldirecto.com.ar/incidents/view/759750-5" TargetMode="External"/><Relationship Id="rId2995" Type="http://schemas.openxmlformats.org/officeDocument/2006/relationships/hyperlink" Target="https://webagentes.canaldirecto.com.ar/liquidations/removeIncident/762787-9" TargetMode="External"/><Relationship Id="rId3601" Type="http://schemas.openxmlformats.org/officeDocument/2006/relationships/hyperlink" Target="https://webagentes.canaldirecto.com.ar/liquidations/removeIncident/773470-8" TargetMode="External"/><Relationship Id="rId3839" Type="http://schemas.openxmlformats.org/officeDocument/2006/relationships/hyperlink" Target="https://webagentes.canaldirecto.com.ar/liquidations/removeIncident/779999-0" TargetMode="External"/><Relationship Id="rId5054" Type="http://schemas.openxmlformats.org/officeDocument/2006/relationships/hyperlink" Target="https://webagentes.canaldirecto.com.ar/incidents/view/809169-1" TargetMode="External"/><Relationship Id="rId108" Type="http://schemas.openxmlformats.org/officeDocument/2006/relationships/hyperlink" Target="http://webagentes.canaldirecto.com.ar/incidents/view/657526-9" TargetMode="External"/><Relationship Id="rId315" Type="http://schemas.openxmlformats.org/officeDocument/2006/relationships/hyperlink" Target="https://webagentes.canaldirecto.com.ar/incidents/view/676962-8" TargetMode="External"/><Relationship Id="rId522" Type="http://schemas.openxmlformats.org/officeDocument/2006/relationships/hyperlink" Target="https://webagentes.canaldirecto.com.ar/incidents/view/692122-8" TargetMode="External"/><Relationship Id="rId967" Type="http://schemas.openxmlformats.org/officeDocument/2006/relationships/hyperlink" Target="https://webagentes.canaldirecto.com.ar/incidents/view/701435-8" TargetMode="External"/><Relationship Id="rId1152" Type="http://schemas.openxmlformats.org/officeDocument/2006/relationships/hyperlink" Target="https://webagentes.canaldirecto.com.ar/incidents/view/707266-2" TargetMode="External"/><Relationship Id="rId1597" Type="http://schemas.openxmlformats.org/officeDocument/2006/relationships/hyperlink" Target="https://webagentes.canaldirecto.com.ar/incidents/view/720829-4" TargetMode="External"/><Relationship Id="rId2203" Type="http://schemas.openxmlformats.org/officeDocument/2006/relationships/hyperlink" Target="https://webagentes.canaldirecto.com.ar/incidents/view/743116-6" TargetMode="External"/><Relationship Id="rId2410" Type="http://schemas.openxmlformats.org/officeDocument/2006/relationships/hyperlink" Target="https://webagentes.canaldirecto.com.ar/incidents/view/750033-2" TargetMode="External"/><Relationship Id="rId2648" Type="http://schemas.openxmlformats.org/officeDocument/2006/relationships/hyperlink" Target="https://webagentes.canaldirecto.com.ar/incidents/view/756486-2" TargetMode="External"/><Relationship Id="rId2855" Type="http://schemas.openxmlformats.org/officeDocument/2006/relationships/hyperlink" Target="https://webagentes.canaldirecto.com.ar/liquidations/removeIncident/759186-6" TargetMode="External"/><Relationship Id="rId3906" Type="http://schemas.openxmlformats.org/officeDocument/2006/relationships/hyperlink" Target="https://webagentes.canaldirecto.com.ar/incidents/view/779046-7" TargetMode="External"/><Relationship Id="rId96" Type="http://schemas.openxmlformats.org/officeDocument/2006/relationships/hyperlink" Target="http://webagentes.canaldirecto.com.ar/incidents/view/652361-9" TargetMode="External"/><Relationship Id="rId827" Type="http://schemas.openxmlformats.org/officeDocument/2006/relationships/hyperlink" Target="https://webagentes.canaldirecto.com.ar/incidents/view/698896-8" TargetMode="External"/><Relationship Id="rId1012" Type="http://schemas.openxmlformats.org/officeDocument/2006/relationships/hyperlink" Target="https://webagentes.canaldirecto.com.ar/incidents/view/704453-5" TargetMode="External"/><Relationship Id="rId1457" Type="http://schemas.openxmlformats.org/officeDocument/2006/relationships/hyperlink" Target="https://webagentes.canaldirecto.com.ar/incidents/view/718783-0" TargetMode="External"/><Relationship Id="rId1664" Type="http://schemas.openxmlformats.org/officeDocument/2006/relationships/hyperlink" Target="https://webagentes.canaldirecto.com.ar/incidents/view/723604-8" TargetMode="External"/><Relationship Id="rId1871" Type="http://schemas.openxmlformats.org/officeDocument/2006/relationships/hyperlink" Target="https://webagentes.canaldirecto.com.ar/incidents/view/732825-1" TargetMode="External"/><Relationship Id="rId2508" Type="http://schemas.openxmlformats.org/officeDocument/2006/relationships/hyperlink" Target="https://webagentes.canaldirecto.com.ar/incidents/view/756505-6" TargetMode="External"/><Relationship Id="rId2715" Type="http://schemas.openxmlformats.org/officeDocument/2006/relationships/hyperlink" Target="https://webagentes.canaldirecto.com.ar/liquidations/removeIncident/760756-5" TargetMode="External"/><Relationship Id="rId2922" Type="http://schemas.openxmlformats.org/officeDocument/2006/relationships/hyperlink" Target="https://webagentes.canaldirecto.com.ar/incidents/view/763329-6" TargetMode="External"/><Relationship Id="rId4070" Type="http://schemas.openxmlformats.org/officeDocument/2006/relationships/hyperlink" Target="https://webagentes.canaldirecto.com.ar/incidents/view/776347-2" TargetMode="External"/><Relationship Id="rId4168" Type="http://schemas.openxmlformats.org/officeDocument/2006/relationships/hyperlink" Target="https://webagentes.canaldirecto.com.ar/incidents/view/786203-8" TargetMode="External"/><Relationship Id="rId4375" Type="http://schemas.openxmlformats.org/officeDocument/2006/relationships/hyperlink" Target="https://webagentes.canaldirecto.com.ar/liquidations/removeIncident/786500-8" TargetMode="External"/><Relationship Id="rId5121" Type="http://schemas.openxmlformats.org/officeDocument/2006/relationships/hyperlink" Target="https://webagentes.canaldirecto.com.ar/incidents/view/807240-1" TargetMode="External"/><Relationship Id="rId1317" Type="http://schemas.openxmlformats.org/officeDocument/2006/relationships/hyperlink" Target="https://webagentes.canaldirecto.com.ar/incidents/view/716104-5" TargetMode="External"/><Relationship Id="rId1524" Type="http://schemas.openxmlformats.org/officeDocument/2006/relationships/hyperlink" Target="https://webagentes.canaldirecto.com.ar/incidents/view/717891-1" TargetMode="External"/><Relationship Id="rId1731" Type="http://schemas.openxmlformats.org/officeDocument/2006/relationships/hyperlink" Target="https://webagentes.canaldirecto.com.ar/incidents/view/726522-6" TargetMode="External"/><Relationship Id="rId1969" Type="http://schemas.openxmlformats.org/officeDocument/2006/relationships/hyperlink" Target="https://webagentes.canaldirecto.com.ar/incidents/view/734811-2" TargetMode="External"/><Relationship Id="rId3184" Type="http://schemas.openxmlformats.org/officeDocument/2006/relationships/hyperlink" Target="https://webagentes.canaldirecto.com.ar/incidents/view/765617-2" TargetMode="External"/><Relationship Id="rId4028" Type="http://schemas.openxmlformats.org/officeDocument/2006/relationships/hyperlink" Target="https://webagentes.canaldirecto.com.ar/incidents/view/780300-8" TargetMode="External"/><Relationship Id="rId4235" Type="http://schemas.openxmlformats.org/officeDocument/2006/relationships/hyperlink" Target="https://webagentes.canaldirecto.com.ar/incidents/view/784557-2" TargetMode="External"/><Relationship Id="rId4582" Type="http://schemas.openxmlformats.org/officeDocument/2006/relationships/hyperlink" Target="https://webagentes.canaldirecto.com.ar/incidents/view/791454-4" TargetMode="External"/><Relationship Id="rId4887" Type="http://schemas.openxmlformats.org/officeDocument/2006/relationships/hyperlink" Target="https://webagentes.canaldirecto.com.ar/liquidations/removeIncident/800291-6" TargetMode="External"/><Relationship Id="rId23" Type="http://schemas.openxmlformats.org/officeDocument/2006/relationships/hyperlink" Target="http://webagentes.canaldirecto.com.ar/incidents/view/650765-7" TargetMode="External"/><Relationship Id="rId1829" Type="http://schemas.openxmlformats.org/officeDocument/2006/relationships/hyperlink" Target="https://webagentes.canaldirecto.com.ar/incidents/view/728630-8" TargetMode="External"/><Relationship Id="rId3391" Type="http://schemas.openxmlformats.org/officeDocument/2006/relationships/hyperlink" Target="https://webagentes.canaldirecto.com.ar/incidents/view/765750-6" TargetMode="External"/><Relationship Id="rId3489" Type="http://schemas.openxmlformats.org/officeDocument/2006/relationships/hyperlink" Target="https://webagentes.canaldirecto.com.ar/incidents/view/769279-4" TargetMode="External"/><Relationship Id="rId3696" Type="http://schemas.openxmlformats.org/officeDocument/2006/relationships/hyperlink" Target="https://webagentes.canaldirecto.com.ar/incidents/view/771550-9" TargetMode="External"/><Relationship Id="rId4442" Type="http://schemas.openxmlformats.org/officeDocument/2006/relationships/hyperlink" Target="https://webagentes.canaldirecto.com.ar/incidents/view/790417-6" TargetMode="External"/><Relationship Id="rId4747" Type="http://schemas.openxmlformats.org/officeDocument/2006/relationships/hyperlink" Target="https://webagentes.canaldirecto.com.ar/liquidations/removeIncident/802036-5" TargetMode="External"/><Relationship Id="rId2298" Type="http://schemas.openxmlformats.org/officeDocument/2006/relationships/hyperlink" Target="https://webagentes.canaldirecto.com.ar/incidents/view/745100-9" TargetMode="External"/><Relationship Id="rId3044" Type="http://schemas.openxmlformats.org/officeDocument/2006/relationships/hyperlink" Target="https://webagentes.canaldirecto.com.ar/incidents/view/762244-9" TargetMode="External"/><Relationship Id="rId3251" Type="http://schemas.openxmlformats.org/officeDocument/2006/relationships/hyperlink" Target="https://webagentes.canaldirecto.com.ar/liquidations/removeIncident/764936-7" TargetMode="External"/><Relationship Id="rId3349" Type="http://schemas.openxmlformats.org/officeDocument/2006/relationships/hyperlink" Target="https://webagentes.canaldirecto.com.ar/incidents/view/768247-8" TargetMode="External"/><Relationship Id="rId3556" Type="http://schemas.openxmlformats.org/officeDocument/2006/relationships/hyperlink" Target="https://webagentes.canaldirecto.com.ar/incidents/view/774379-7" TargetMode="External"/><Relationship Id="rId4302" Type="http://schemas.openxmlformats.org/officeDocument/2006/relationships/hyperlink" Target="https://webagentes.canaldirecto.com.ar/incidents/view/788514-5" TargetMode="External"/><Relationship Id="rId4954" Type="http://schemas.openxmlformats.org/officeDocument/2006/relationships/hyperlink" Target="https://webagentes.canaldirecto.com.ar/incidents/view/806284-8" TargetMode="External"/><Relationship Id="rId172" Type="http://schemas.openxmlformats.org/officeDocument/2006/relationships/hyperlink" Target="http://webagentes.canaldirecto.com.ar/incidents/view/658574-3" TargetMode="External"/><Relationship Id="rId477" Type="http://schemas.openxmlformats.org/officeDocument/2006/relationships/hyperlink" Target="https://webagentes.canaldirecto.com.ar/incidents/view/688483-9" TargetMode="External"/><Relationship Id="rId684" Type="http://schemas.openxmlformats.org/officeDocument/2006/relationships/hyperlink" Target="https://webagentes.canaldirecto.com.ar/incidents/view/696290-6" TargetMode="External"/><Relationship Id="rId2060" Type="http://schemas.openxmlformats.org/officeDocument/2006/relationships/hyperlink" Target="https://webagentes.canaldirecto.com.ar/incidents/view/737303-9" TargetMode="External"/><Relationship Id="rId2158" Type="http://schemas.openxmlformats.org/officeDocument/2006/relationships/hyperlink" Target="https://webagentes.canaldirecto.com.ar/incidents/view/738843-9" TargetMode="External"/><Relationship Id="rId2365" Type="http://schemas.openxmlformats.org/officeDocument/2006/relationships/hyperlink" Target="https://webagentes.canaldirecto.com.ar/incidents/view/747350-6" TargetMode="External"/><Relationship Id="rId3111" Type="http://schemas.openxmlformats.org/officeDocument/2006/relationships/hyperlink" Target="https://webagentes.canaldirecto.com.ar/liquidations/removeIncident/759762-0" TargetMode="External"/><Relationship Id="rId3209" Type="http://schemas.openxmlformats.org/officeDocument/2006/relationships/hyperlink" Target="https://webagentes.canaldirecto.com.ar/liquidations/removeIncident/765392-6" TargetMode="External"/><Relationship Id="rId3763" Type="http://schemas.openxmlformats.org/officeDocument/2006/relationships/hyperlink" Target="https://webagentes.canaldirecto.com.ar/incidents/view/775804-5" TargetMode="External"/><Relationship Id="rId3970" Type="http://schemas.openxmlformats.org/officeDocument/2006/relationships/hyperlink" Target="https://webagentes.canaldirecto.com.ar/liquidations/removeIncident/777812-8" TargetMode="External"/><Relationship Id="rId4607" Type="http://schemas.openxmlformats.org/officeDocument/2006/relationships/hyperlink" Target="https://webagentes.canaldirecto.com.ar/incidents/view/797118-7" TargetMode="External"/><Relationship Id="rId4814" Type="http://schemas.openxmlformats.org/officeDocument/2006/relationships/hyperlink" Target="https://webagentes.canaldirecto.com.ar/incidents/view/801193-2" TargetMode="External"/><Relationship Id="rId337" Type="http://schemas.openxmlformats.org/officeDocument/2006/relationships/hyperlink" Target="https://webagentes.canaldirecto.com.ar/incidents/view/673754-0" TargetMode="External"/><Relationship Id="rId891" Type="http://schemas.openxmlformats.org/officeDocument/2006/relationships/hyperlink" Target="https://webagentes.canaldirecto.com.ar/incidents/view/698688-1" TargetMode="External"/><Relationship Id="rId989" Type="http://schemas.openxmlformats.org/officeDocument/2006/relationships/hyperlink" Target="https://webagentes.canaldirecto.com.ar/incidents/view/705884-8" TargetMode="External"/><Relationship Id="rId2018" Type="http://schemas.openxmlformats.org/officeDocument/2006/relationships/hyperlink" Target="https://webagentes.canaldirecto.com.ar/incidents/view/732040-8" TargetMode="External"/><Relationship Id="rId2572" Type="http://schemas.openxmlformats.org/officeDocument/2006/relationships/hyperlink" Target="https://webagentes.canaldirecto.com.ar/incidents/view/753003-2" TargetMode="External"/><Relationship Id="rId2877" Type="http://schemas.openxmlformats.org/officeDocument/2006/relationships/hyperlink" Target="https://webagentes.canaldirecto.com.ar/liquidations/removeIncident/756455-2" TargetMode="External"/><Relationship Id="rId3416" Type="http://schemas.openxmlformats.org/officeDocument/2006/relationships/hyperlink" Target="https://webagentes.canaldirecto.com.ar/incidents/view/771174-3" TargetMode="External"/><Relationship Id="rId3623" Type="http://schemas.openxmlformats.org/officeDocument/2006/relationships/hyperlink" Target="https://webagentes.canaldirecto.com.ar/liquidations/removeIncident/773184-4" TargetMode="External"/><Relationship Id="rId3830" Type="http://schemas.openxmlformats.org/officeDocument/2006/relationships/hyperlink" Target="https://webagentes.canaldirecto.com.ar/incidents/view/780006-5" TargetMode="External"/><Relationship Id="rId5076" Type="http://schemas.openxmlformats.org/officeDocument/2006/relationships/hyperlink" Target="https://webagentes.canaldirecto.com.ar/incidents/view/808493-8" TargetMode="External"/><Relationship Id="rId544" Type="http://schemas.openxmlformats.org/officeDocument/2006/relationships/hyperlink" Target="https://webagentes.canaldirecto.com.ar/incidents/view/690591-0" TargetMode="External"/><Relationship Id="rId751" Type="http://schemas.openxmlformats.org/officeDocument/2006/relationships/hyperlink" Target="https://webagentes.canaldirecto.com.ar/liquidations/removeIncident/696054-6" TargetMode="External"/><Relationship Id="rId849" Type="http://schemas.openxmlformats.org/officeDocument/2006/relationships/hyperlink" Target="https://webagentes.canaldirecto.com.ar/incidents/view/698865-8" TargetMode="External"/><Relationship Id="rId1174" Type="http://schemas.openxmlformats.org/officeDocument/2006/relationships/hyperlink" Target="https://webagentes.canaldirecto.com.ar/incidents/view/707240-4" TargetMode="External"/><Relationship Id="rId1381" Type="http://schemas.openxmlformats.org/officeDocument/2006/relationships/hyperlink" Target="https://webagentes.canaldirecto.com.ar/incidents/view/714853-0" TargetMode="External"/><Relationship Id="rId1479" Type="http://schemas.openxmlformats.org/officeDocument/2006/relationships/hyperlink" Target="https://webagentes.canaldirecto.com.ar/incidents/view/718130-4" TargetMode="External"/><Relationship Id="rId1686" Type="http://schemas.openxmlformats.org/officeDocument/2006/relationships/hyperlink" Target="https://webagentes.canaldirecto.com.ar/incidents/view/723558-0" TargetMode="External"/><Relationship Id="rId2225" Type="http://schemas.openxmlformats.org/officeDocument/2006/relationships/hyperlink" Target="https://webagentes.canaldirecto.com.ar/incidents/view/742707-5" TargetMode="External"/><Relationship Id="rId2432" Type="http://schemas.openxmlformats.org/officeDocument/2006/relationships/hyperlink" Target="https://webagentes.canaldirecto.com.ar/incidents/view/747673-4" TargetMode="External"/><Relationship Id="rId3928" Type="http://schemas.openxmlformats.org/officeDocument/2006/relationships/hyperlink" Target="https://webagentes.canaldirecto.com.ar/liquidations/removeIncident/779030-6" TargetMode="External"/><Relationship Id="rId4092" Type="http://schemas.openxmlformats.org/officeDocument/2006/relationships/hyperlink" Target="https://webagentes.canaldirecto.com.ar/incidents/view/783516-8" TargetMode="External"/><Relationship Id="rId5143" Type="http://schemas.openxmlformats.org/officeDocument/2006/relationships/hyperlink" Target="https://webagentes.canaldirecto.com.ar/incidents/view/805640-3" TargetMode="External"/><Relationship Id="rId404" Type="http://schemas.openxmlformats.org/officeDocument/2006/relationships/hyperlink" Target="https://webagentes.canaldirecto.com.ar/incidents/view/681331-8" TargetMode="External"/><Relationship Id="rId611" Type="http://schemas.openxmlformats.org/officeDocument/2006/relationships/hyperlink" Target="https://webagentes.canaldirecto.com.ar/incidents/view/694058-8" TargetMode="External"/><Relationship Id="rId1034" Type="http://schemas.openxmlformats.org/officeDocument/2006/relationships/hyperlink" Target="https://webagentes.canaldirecto.com.ar/incidents/view/704378-5" TargetMode="External"/><Relationship Id="rId1241" Type="http://schemas.openxmlformats.org/officeDocument/2006/relationships/hyperlink" Target="https://webagentes.canaldirecto.com.ar/incidents/view/712262-0" TargetMode="External"/><Relationship Id="rId1339" Type="http://schemas.openxmlformats.org/officeDocument/2006/relationships/hyperlink" Target="https://webagentes.canaldirecto.com.ar/incidents/view/714958-4" TargetMode="External"/><Relationship Id="rId1893" Type="http://schemas.openxmlformats.org/officeDocument/2006/relationships/hyperlink" Target="https://webagentes.canaldirecto.com.ar/incidents/view/732063-9" TargetMode="External"/><Relationship Id="rId2737" Type="http://schemas.openxmlformats.org/officeDocument/2006/relationships/hyperlink" Target="https://webagentes.canaldirecto.com.ar/liquidations/removeIncident/759946-0" TargetMode="External"/><Relationship Id="rId2944" Type="http://schemas.openxmlformats.org/officeDocument/2006/relationships/hyperlink" Target="https://webagentes.canaldirecto.com.ar/incidents/view/762815-1" TargetMode="External"/><Relationship Id="rId4397" Type="http://schemas.openxmlformats.org/officeDocument/2006/relationships/hyperlink" Target="https://webagentes.canaldirecto.com.ar/incidents/view/791431-3" TargetMode="External"/><Relationship Id="rId5003" Type="http://schemas.openxmlformats.org/officeDocument/2006/relationships/hyperlink" Target="https://webagentes.canaldirecto.com.ar/incidents/view/803444-7" TargetMode="External"/><Relationship Id="rId709" Type="http://schemas.openxmlformats.org/officeDocument/2006/relationships/hyperlink" Target="https://webagentes.canaldirecto.com.ar/liquidations/removeIncident/696101-3" TargetMode="External"/><Relationship Id="rId916" Type="http://schemas.openxmlformats.org/officeDocument/2006/relationships/hyperlink" Target="https://webagentes.canaldirecto.com.ar/incidents/view/702949-3" TargetMode="External"/><Relationship Id="rId1101" Type="http://schemas.openxmlformats.org/officeDocument/2006/relationships/hyperlink" Target="https://webagentes.canaldirecto.com.ar/incidents/view/708466-7" TargetMode="External"/><Relationship Id="rId1546" Type="http://schemas.openxmlformats.org/officeDocument/2006/relationships/hyperlink" Target="https://webagentes.canaldirecto.com.ar/incidents/view/717839-1" TargetMode="External"/><Relationship Id="rId1753" Type="http://schemas.openxmlformats.org/officeDocument/2006/relationships/hyperlink" Target="https://webagentes.canaldirecto.com.ar/incidents/view/726493-5" TargetMode="External"/><Relationship Id="rId1960" Type="http://schemas.openxmlformats.org/officeDocument/2006/relationships/hyperlink" Target="https://webagentes.canaldirecto.com.ar/incidents/view/735536-1" TargetMode="External"/><Relationship Id="rId2804" Type="http://schemas.openxmlformats.org/officeDocument/2006/relationships/hyperlink" Target="https://webagentes.canaldirecto.com.ar/incidents/view/759736-5" TargetMode="External"/><Relationship Id="rId4257" Type="http://schemas.openxmlformats.org/officeDocument/2006/relationships/hyperlink" Target="https://webagentes.canaldirecto.com.ar/liquidations/removeIncident/789311-7" TargetMode="External"/><Relationship Id="rId4464" Type="http://schemas.openxmlformats.org/officeDocument/2006/relationships/hyperlink" Target="https://webagentes.canaldirecto.com.ar/incidents/view/789481-5" TargetMode="External"/><Relationship Id="rId4671" Type="http://schemas.openxmlformats.org/officeDocument/2006/relationships/hyperlink" Target="https://webagentes.canaldirecto.com.ar/incidents/view/794295-4" TargetMode="External"/><Relationship Id="rId45" Type="http://schemas.openxmlformats.org/officeDocument/2006/relationships/hyperlink" Target="http://webagentes.canaldirecto.com.ar/incidents/view/650559-8" TargetMode="External"/><Relationship Id="rId1406" Type="http://schemas.openxmlformats.org/officeDocument/2006/relationships/hyperlink" Target="https://webagentes.canaldirecto.com.ar/incidents/view/714822-0" TargetMode="External"/><Relationship Id="rId1613" Type="http://schemas.openxmlformats.org/officeDocument/2006/relationships/hyperlink" Target="https://webagentes.canaldirecto.com.ar/incidents/view/725590-0" TargetMode="External"/><Relationship Id="rId1820" Type="http://schemas.openxmlformats.org/officeDocument/2006/relationships/hyperlink" Target="https://webagentes.canaldirecto.com.ar/incidents/view/728656-6" TargetMode="External"/><Relationship Id="rId3066" Type="http://schemas.openxmlformats.org/officeDocument/2006/relationships/hyperlink" Target="https://webagentes.canaldirecto.com.ar/incidents/view/762180-2" TargetMode="External"/><Relationship Id="rId3273" Type="http://schemas.openxmlformats.org/officeDocument/2006/relationships/hyperlink" Target="https://webagentes.canaldirecto.com.ar/liquidations/removeIncident/764444-1" TargetMode="External"/><Relationship Id="rId3480" Type="http://schemas.openxmlformats.org/officeDocument/2006/relationships/hyperlink" Target="https://webagentes.canaldirecto.com.ar/incidents/view/769289-1" TargetMode="External"/><Relationship Id="rId4117" Type="http://schemas.openxmlformats.org/officeDocument/2006/relationships/hyperlink" Target="https://webagentes.canaldirecto.com.ar/incidents/view/782817-7" TargetMode="External"/><Relationship Id="rId4324" Type="http://schemas.openxmlformats.org/officeDocument/2006/relationships/hyperlink" Target="https://webagentes.canaldirecto.com.ar/incidents/view/788073-3" TargetMode="External"/><Relationship Id="rId4531" Type="http://schemas.openxmlformats.org/officeDocument/2006/relationships/hyperlink" Target="https://webagentes.canaldirecto.com.ar/incidents/view/793611-1" TargetMode="External"/><Relationship Id="rId4769" Type="http://schemas.openxmlformats.org/officeDocument/2006/relationships/hyperlink" Target="https://webagentes.canaldirecto.com.ar/liquidations/removeIncident/801702-4" TargetMode="External"/><Relationship Id="rId4976" Type="http://schemas.openxmlformats.org/officeDocument/2006/relationships/hyperlink" Target="https://webagentes.canaldirecto.com.ar/incidents/view/804697-4" TargetMode="External"/><Relationship Id="rId194" Type="http://schemas.openxmlformats.org/officeDocument/2006/relationships/hyperlink" Target="https://webagentes.canaldirecto.com.ar/incidents/view/661358-7" TargetMode="External"/><Relationship Id="rId1918" Type="http://schemas.openxmlformats.org/officeDocument/2006/relationships/hyperlink" Target="https://webagentes.canaldirecto.com.ar/incidents/view/731545-1" TargetMode="External"/><Relationship Id="rId2082" Type="http://schemas.openxmlformats.org/officeDocument/2006/relationships/hyperlink" Target="https://webagentes.canaldirecto.com.ar/incidents/view/735911-8" TargetMode="External"/><Relationship Id="rId3133" Type="http://schemas.openxmlformats.org/officeDocument/2006/relationships/hyperlink" Target="https://webagentes.canaldirecto.com.ar/liquidations/removeIncident/766349-1" TargetMode="External"/><Relationship Id="rId3578" Type="http://schemas.openxmlformats.org/officeDocument/2006/relationships/hyperlink" Target="https://webagentes.canaldirecto.com.ar/incidents/view/773876-8" TargetMode="External"/><Relationship Id="rId3785" Type="http://schemas.openxmlformats.org/officeDocument/2006/relationships/hyperlink" Target="https://webagentes.canaldirecto.com.ar/incidents/view/775029-2" TargetMode="External"/><Relationship Id="rId3992" Type="http://schemas.openxmlformats.org/officeDocument/2006/relationships/hyperlink" Target="https://webagentes.canaldirecto.com.ar/incidents/view/782026-3" TargetMode="External"/><Relationship Id="rId4629" Type="http://schemas.openxmlformats.org/officeDocument/2006/relationships/hyperlink" Target="https://webagentes.canaldirecto.com.ar/incidents/view/795679-9" TargetMode="External"/><Relationship Id="rId4836" Type="http://schemas.openxmlformats.org/officeDocument/2006/relationships/hyperlink" Target="https://webagentes.canaldirecto.com.ar/incidents/view/801070-2" TargetMode="External"/><Relationship Id="rId261" Type="http://schemas.openxmlformats.org/officeDocument/2006/relationships/hyperlink" Target="https://webagentes.canaldirecto.com.ar/incidents/view/667563-9" TargetMode="External"/><Relationship Id="rId499" Type="http://schemas.openxmlformats.org/officeDocument/2006/relationships/hyperlink" Target="https://webagentes.canaldirecto.com.ar/incidents/view/687601-6" TargetMode="External"/><Relationship Id="rId2387" Type="http://schemas.openxmlformats.org/officeDocument/2006/relationships/hyperlink" Target="https://webagentes.canaldirecto.com.ar/incidents/view/750910-2" TargetMode="External"/><Relationship Id="rId2594" Type="http://schemas.openxmlformats.org/officeDocument/2006/relationships/hyperlink" Target="https://webagentes.canaldirecto.com.ar/incidents/view/757926-2" TargetMode="External"/><Relationship Id="rId3340" Type="http://schemas.openxmlformats.org/officeDocument/2006/relationships/hyperlink" Target="https://webagentes.canaldirecto.com.ar/incidents/view/761629-9" TargetMode="External"/><Relationship Id="rId3438" Type="http://schemas.openxmlformats.org/officeDocument/2006/relationships/hyperlink" Target="https://webagentes.canaldirecto.com.ar/incidents/view/769895-6" TargetMode="External"/><Relationship Id="rId3645" Type="http://schemas.openxmlformats.org/officeDocument/2006/relationships/hyperlink" Target="https://webagentes.canaldirecto.com.ar/liquidations/removeIncident/773051-7" TargetMode="External"/><Relationship Id="rId3852" Type="http://schemas.openxmlformats.org/officeDocument/2006/relationships/hyperlink" Target="https://webagentes.canaldirecto.com.ar/incidents/view/779851-1" TargetMode="External"/><Relationship Id="rId5098" Type="http://schemas.openxmlformats.org/officeDocument/2006/relationships/hyperlink" Target="https://webagentes.canaldirecto.com.ar/incidents/view/808064-0" TargetMode="External"/><Relationship Id="rId359" Type="http://schemas.openxmlformats.org/officeDocument/2006/relationships/hyperlink" Target="https://webagentes.canaldirecto.com.ar/incidents/view/678023-2" TargetMode="External"/><Relationship Id="rId566" Type="http://schemas.openxmlformats.org/officeDocument/2006/relationships/hyperlink" Target="https://webagentes.canaldirecto.com.ar/incidents/view/690553-0" TargetMode="External"/><Relationship Id="rId773" Type="http://schemas.openxmlformats.org/officeDocument/2006/relationships/hyperlink" Target="https://webagentes.canaldirecto.com.ar/liquidations/removeIncident/695950-4" TargetMode="External"/><Relationship Id="rId1196" Type="http://schemas.openxmlformats.org/officeDocument/2006/relationships/hyperlink" Target="https://webagentes.canaldirecto.com.ar/incidents/view/706711-0" TargetMode="External"/><Relationship Id="rId2247" Type="http://schemas.openxmlformats.org/officeDocument/2006/relationships/hyperlink" Target="https://webagentes.canaldirecto.com.ar/incidents/view/741960-5" TargetMode="External"/><Relationship Id="rId2454" Type="http://schemas.openxmlformats.org/officeDocument/2006/relationships/hyperlink" Target="https://webagentes.canaldirecto.com.ar/incidents/view/753268-7" TargetMode="External"/><Relationship Id="rId2899" Type="http://schemas.openxmlformats.org/officeDocument/2006/relationships/hyperlink" Target="https://webagentes.canaldirecto.com.ar/liquidations/removeIncident/763474-5" TargetMode="External"/><Relationship Id="rId3200" Type="http://schemas.openxmlformats.org/officeDocument/2006/relationships/hyperlink" Target="https://webagentes.canaldirecto.com.ar/incidents/view/765424-4" TargetMode="External"/><Relationship Id="rId3505" Type="http://schemas.openxmlformats.org/officeDocument/2006/relationships/hyperlink" Target="https://webagentes.canaldirecto.com.ar/incidents/view/769072-3" TargetMode="External"/><Relationship Id="rId4903" Type="http://schemas.openxmlformats.org/officeDocument/2006/relationships/hyperlink" Target="https://webagentes.canaldirecto.com.ar/liquidations/removeIncident/799950-9" TargetMode="External"/><Relationship Id="rId121" Type="http://schemas.openxmlformats.org/officeDocument/2006/relationships/hyperlink" Target="http://webagentes.canaldirecto.com.ar/incidents/view/655375-3" TargetMode="External"/><Relationship Id="rId219" Type="http://schemas.openxmlformats.org/officeDocument/2006/relationships/hyperlink" Target="https://webagentes.canaldirecto.com.ar/incidents/view/665313-2" TargetMode="External"/><Relationship Id="rId426" Type="http://schemas.openxmlformats.org/officeDocument/2006/relationships/hyperlink" Target="https://webagentes.canaldirecto.com.ar/incidents/view/681254-0" TargetMode="External"/><Relationship Id="rId633" Type="http://schemas.openxmlformats.org/officeDocument/2006/relationships/hyperlink" Target="https://webagentes.canaldirecto.com.ar/incidents/view/692886-9" TargetMode="External"/><Relationship Id="rId980" Type="http://schemas.openxmlformats.org/officeDocument/2006/relationships/hyperlink" Target="https://webagentes.canaldirecto.com.ar/incidents/view/707047-9" TargetMode="External"/><Relationship Id="rId1056" Type="http://schemas.openxmlformats.org/officeDocument/2006/relationships/hyperlink" Target="https://webagentes.canaldirecto.com.ar/incidents/view/704122-8" TargetMode="External"/><Relationship Id="rId1263" Type="http://schemas.openxmlformats.org/officeDocument/2006/relationships/hyperlink" Target="https://webagentes.canaldirecto.com.ar/incidents/view/711913-0" TargetMode="External"/><Relationship Id="rId2107" Type="http://schemas.openxmlformats.org/officeDocument/2006/relationships/hyperlink" Target="https://webagentes.canaldirecto.com.ar/incidents/view/726548-4" TargetMode="External"/><Relationship Id="rId2314" Type="http://schemas.openxmlformats.org/officeDocument/2006/relationships/hyperlink" Target="https://webagentes.canaldirecto.com.ar/incidents/view/744816-6" TargetMode="External"/><Relationship Id="rId2661" Type="http://schemas.openxmlformats.org/officeDocument/2006/relationships/hyperlink" Target="https://webagentes.canaldirecto.com.ar/liquidations/removeIncident/756472-9" TargetMode="External"/><Relationship Id="rId2759" Type="http://schemas.openxmlformats.org/officeDocument/2006/relationships/hyperlink" Target="https://webagentes.canaldirecto.com.ar/liquidations/removeIncident/759767-5" TargetMode="External"/><Relationship Id="rId2966" Type="http://schemas.openxmlformats.org/officeDocument/2006/relationships/hyperlink" Target="https://webagentes.canaldirecto.com.ar/incidents/view/762804-5" TargetMode="External"/><Relationship Id="rId3712" Type="http://schemas.openxmlformats.org/officeDocument/2006/relationships/hyperlink" Target="https://webagentes.canaldirecto.com.ar/incidents/view/767598-2" TargetMode="External"/><Relationship Id="rId840" Type="http://schemas.openxmlformats.org/officeDocument/2006/relationships/hyperlink" Target="https://webagentes.canaldirecto.com.ar/incidents/view/698882-5" TargetMode="External"/><Relationship Id="rId938" Type="http://schemas.openxmlformats.org/officeDocument/2006/relationships/hyperlink" Target="https://webagentes.canaldirecto.com.ar/incidents/view/701840-6" TargetMode="External"/><Relationship Id="rId1470" Type="http://schemas.openxmlformats.org/officeDocument/2006/relationships/hyperlink" Target="https://webagentes.canaldirecto.com.ar/incidents/view/718229-7" TargetMode="External"/><Relationship Id="rId1568" Type="http://schemas.openxmlformats.org/officeDocument/2006/relationships/hyperlink" Target="https://webagentes.canaldirecto.com.ar/incidents/view/721958-2" TargetMode="External"/><Relationship Id="rId1775" Type="http://schemas.openxmlformats.org/officeDocument/2006/relationships/hyperlink" Target="https://webagentes.canaldirecto.com.ar/incidents/view/723599-7" TargetMode="External"/><Relationship Id="rId2521" Type="http://schemas.openxmlformats.org/officeDocument/2006/relationships/hyperlink" Target="https://webagentes.canaldirecto.com.ar/incidents/view/756388-1" TargetMode="External"/><Relationship Id="rId2619" Type="http://schemas.openxmlformats.org/officeDocument/2006/relationships/hyperlink" Target="https://webagentes.canaldirecto.com.ar/liquidations/removeIncident/756961-8" TargetMode="External"/><Relationship Id="rId2826" Type="http://schemas.openxmlformats.org/officeDocument/2006/relationships/hyperlink" Target="https://webagentes.canaldirecto.com.ar/incidents/view/759267-0" TargetMode="External"/><Relationship Id="rId4181" Type="http://schemas.openxmlformats.org/officeDocument/2006/relationships/hyperlink" Target="https://webagentes.canaldirecto.com.ar/incidents/view/785811-4" TargetMode="External"/><Relationship Id="rId4279" Type="http://schemas.openxmlformats.org/officeDocument/2006/relationships/hyperlink" Target="https://webagentes.canaldirecto.com.ar/liquidations/removeIncident/788986-8" TargetMode="External"/><Relationship Id="rId5025" Type="http://schemas.openxmlformats.org/officeDocument/2006/relationships/hyperlink" Target="https://webagentes.canaldirecto.com.ar/incidents/view/801649-6" TargetMode="External"/><Relationship Id="rId67" Type="http://schemas.openxmlformats.org/officeDocument/2006/relationships/hyperlink" Target="http://webagentes.canaldirecto.com.ar/incidents/view/650529-7" TargetMode="External"/><Relationship Id="rId700" Type="http://schemas.openxmlformats.org/officeDocument/2006/relationships/hyperlink" Target="https://webagentes.canaldirecto.com.ar/incidents/view/696110-1" TargetMode="External"/><Relationship Id="rId1123" Type="http://schemas.openxmlformats.org/officeDocument/2006/relationships/hyperlink" Target="https://webagentes.canaldirecto.com.ar/incidents/view/707985-0" TargetMode="External"/><Relationship Id="rId1330" Type="http://schemas.openxmlformats.org/officeDocument/2006/relationships/hyperlink" Target="https://webagentes.canaldirecto.com.ar/incidents/view/715139-4" TargetMode="External"/><Relationship Id="rId1428" Type="http://schemas.openxmlformats.org/officeDocument/2006/relationships/hyperlink" Target="https://webagentes.canaldirecto.com.ar/incidents/view/713925-9" TargetMode="External"/><Relationship Id="rId1635" Type="http://schemas.openxmlformats.org/officeDocument/2006/relationships/hyperlink" Target="https://webagentes.canaldirecto.com.ar/incidents/view/723649-1" TargetMode="External"/><Relationship Id="rId1982" Type="http://schemas.openxmlformats.org/officeDocument/2006/relationships/hyperlink" Target="https://webagentes.canaldirecto.com.ar/incidents/view/733664-9" TargetMode="External"/><Relationship Id="rId3088" Type="http://schemas.openxmlformats.org/officeDocument/2006/relationships/hyperlink" Target="https://webagentes.canaldirecto.com.ar/incidents/view/761533-3" TargetMode="External"/><Relationship Id="rId4041" Type="http://schemas.openxmlformats.org/officeDocument/2006/relationships/hyperlink" Target="https://webagentes.canaldirecto.com.ar/incidents/view/780092-2" TargetMode="External"/><Relationship Id="rId4486" Type="http://schemas.openxmlformats.org/officeDocument/2006/relationships/hyperlink" Target="https://webagentes.canaldirecto.com.ar/incidents/view/781637-6" TargetMode="External"/><Relationship Id="rId4693" Type="http://schemas.openxmlformats.org/officeDocument/2006/relationships/hyperlink" Target="https://webagentes.canaldirecto.com.ar/incidents/view/803372-1" TargetMode="External"/><Relationship Id="rId1842" Type="http://schemas.openxmlformats.org/officeDocument/2006/relationships/hyperlink" Target="https://webagentes.canaldirecto.com.ar/incidents/view/728595-6" TargetMode="External"/><Relationship Id="rId3295" Type="http://schemas.openxmlformats.org/officeDocument/2006/relationships/hyperlink" Target="https://webagentes.canaldirecto.com.ar/liquidations/removeIncident/764432-6" TargetMode="External"/><Relationship Id="rId4139" Type="http://schemas.openxmlformats.org/officeDocument/2006/relationships/hyperlink" Target="https://webagentes.canaldirecto.com.ar/incidents/view/781007-1" TargetMode="External"/><Relationship Id="rId4346" Type="http://schemas.openxmlformats.org/officeDocument/2006/relationships/hyperlink" Target="https://webagentes.canaldirecto.com.ar/incidents/view/787496-3" TargetMode="External"/><Relationship Id="rId4553" Type="http://schemas.openxmlformats.org/officeDocument/2006/relationships/hyperlink" Target="https://webagentes.canaldirecto.com.ar/incidents/view/792936-0" TargetMode="External"/><Relationship Id="rId4760" Type="http://schemas.openxmlformats.org/officeDocument/2006/relationships/hyperlink" Target="https://webagentes.canaldirecto.com.ar/incidents/view/801889-2" TargetMode="External"/><Relationship Id="rId4998" Type="http://schemas.openxmlformats.org/officeDocument/2006/relationships/hyperlink" Target="https://webagentes.canaldirecto.com.ar/incidents/view/803770-9" TargetMode="External"/><Relationship Id="rId1702" Type="http://schemas.openxmlformats.org/officeDocument/2006/relationships/hyperlink" Target="https://webagentes.canaldirecto.com.ar/incidents/view/723539-5" TargetMode="External"/><Relationship Id="rId3155" Type="http://schemas.openxmlformats.org/officeDocument/2006/relationships/hyperlink" Target="https://webagentes.canaldirecto.com.ar/liquidations/removeIncident/766041-2" TargetMode="External"/><Relationship Id="rId3362" Type="http://schemas.openxmlformats.org/officeDocument/2006/relationships/hyperlink" Target="https://webagentes.canaldirecto.com.ar/incidents/view/767503-4" TargetMode="External"/><Relationship Id="rId4206" Type="http://schemas.openxmlformats.org/officeDocument/2006/relationships/hyperlink" Target="https://webagentes.canaldirecto.com.ar/incidents/view/785341-0" TargetMode="External"/><Relationship Id="rId4413" Type="http://schemas.openxmlformats.org/officeDocument/2006/relationships/hyperlink" Target="https://webagentes.canaldirecto.com.ar/incidents/view/790998-6" TargetMode="External"/><Relationship Id="rId4620" Type="http://schemas.openxmlformats.org/officeDocument/2006/relationships/hyperlink" Target="https://webagentes.canaldirecto.com.ar/incidents/view/796015-4" TargetMode="External"/><Relationship Id="rId4858" Type="http://schemas.openxmlformats.org/officeDocument/2006/relationships/hyperlink" Target="https://webagentes.canaldirecto.com.ar/incidents/view/800775-3" TargetMode="External"/><Relationship Id="rId283" Type="http://schemas.openxmlformats.org/officeDocument/2006/relationships/hyperlink" Target="https://webagentes.canaldirecto.com.ar/incidents/view/670969-9" TargetMode="External"/><Relationship Id="rId490" Type="http://schemas.openxmlformats.org/officeDocument/2006/relationships/hyperlink" Target="https://webagentes.canaldirecto.com.ar/incidents/view/687794-5" TargetMode="External"/><Relationship Id="rId2171" Type="http://schemas.openxmlformats.org/officeDocument/2006/relationships/hyperlink" Target="https://webagentes.canaldirecto.com.ar/incidents/view/732049-9" TargetMode="External"/><Relationship Id="rId3015" Type="http://schemas.openxmlformats.org/officeDocument/2006/relationships/hyperlink" Target="https://webagentes.canaldirecto.com.ar/liquidations/removeIncident/762758-7" TargetMode="External"/><Relationship Id="rId3222" Type="http://schemas.openxmlformats.org/officeDocument/2006/relationships/hyperlink" Target="https://webagentes.canaldirecto.com.ar/incidents/view/765114-0" TargetMode="External"/><Relationship Id="rId3667" Type="http://schemas.openxmlformats.org/officeDocument/2006/relationships/hyperlink" Target="https://webagentes.canaldirecto.com.ar/liquidations/removeIncident/772870-7" TargetMode="External"/><Relationship Id="rId3874" Type="http://schemas.openxmlformats.org/officeDocument/2006/relationships/hyperlink" Target="https://webagentes.canaldirecto.com.ar/incidents/view/779360-4" TargetMode="External"/><Relationship Id="rId4718" Type="http://schemas.openxmlformats.org/officeDocument/2006/relationships/hyperlink" Target="https://webagentes.canaldirecto.com.ar/liquidations/removeIncident/802935-7" TargetMode="External"/><Relationship Id="rId4925" Type="http://schemas.openxmlformats.org/officeDocument/2006/relationships/hyperlink" Target="https://webagentes.canaldirecto.com.ar/liquidations/removeIncident/799349-9" TargetMode="External"/><Relationship Id="rId143" Type="http://schemas.openxmlformats.org/officeDocument/2006/relationships/hyperlink" Target="http://webagentes.canaldirecto.com.ar/incidents/view/653904-5" TargetMode="External"/><Relationship Id="rId350" Type="http://schemas.openxmlformats.org/officeDocument/2006/relationships/hyperlink" Target="https://webagentes.canaldirecto.com.ar/incidents/view/679167-2" TargetMode="External"/><Relationship Id="rId588" Type="http://schemas.openxmlformats.org/officeDocument/2006/relationships/hyperlink" Target="https://webagentes.canaldirecto.com.ar/incidents/view/689390-7" TargetMode="External"/><Relationship Id="rId795" Type="http://schemas.openxmlformats.org/officeDocument/2006/relationships/hyperlink" Target="https://webagentes.canaldirecto.com.ar/liquidations/removeIncident/694788-2" TargetMode="External"/><Relationship Id="rId2031" Type="http://schemas.openxmlformats.org/officeDocument/2006/relationships/hyperlink" Target="https://webagentes.canaldirecto.com.ar/incidents/view/738550-2" TargetMode="External"/><Relationship Id="rId2269" Type="http://schemas.openxmlformats.org/officeDocument/2006/relationships/hyperlink" Target="https://webagentes.canaldirecto.com.ar/incidents/view/746528-8" TargetMode="External"/><Relationship Id="rId2476" Type="http://schemas.openxmlformats.org/officeDocument/2006/relationships/hyperlink" Target="https://webagentes.canaldirecto.com.ar/incidents/view/752178-8" TargetMode="External"/><Relationship Id="rId2683" Type="http://schemas.openxmlformats.org/officeDocument/2006/relationships/hyperlink" Target="https://webagentes.canaldirecto.com.ar/liquidations/removeIncident/756427-9" TargetMode="External"/><Relationship Id="rId2890" Type="http://schemas.openxmlformats.org/officeDocument/2006/relationships/hyperlink" Target="https://webagentes.canaldirecto.com.ar/incidents/view/764018-0" TargetMode="External"/><Relationship Id="rId3527" Type="http://schemas.openxmlformats.org/officeDocument/2006/relationships/hyperlink" Target="https://webagentes.canaldirecto.com.ar/incidents/view/765043-3" TargetMode="External"/><Relationship Id="rId3734" Type="http://schemas.openxmlformats.org/officeDocument/2006/relationships/hyperlink" Target="https://webagentes.canaldirecto.com.ar/incidents/view/776422-2" TargetMode="External"/><Relationship Id="rId3941" Type="http://schemas.openxmlformats.org/officeDocument/2006/relationships/hyperlink" Target="https://webagentes.canaldirecto.com.ar/incidents/view/778588-1" TargetMode="External"/><Relationship Id="rId9" Type="http://schemas.openxmlformats.org/officeDocument/2006/relationships/hyperlink" Target="http://webagentes.canaldirecto.com.ar/incidents/view/651937-9" TargetMode="External"/><Relationship Id="rId210" Type="http://schemas.openxmlformats.org/officeDocument/2006/relationships/hyperlink" Target="https://webagentes.canaldirecto.com.ar/incidents/view/667277-5" TargetMode="External"/><Relationship Id="rId448" Type="http://schemas.openxmlformats.org/officeDocument/2006/relationships/hyperlink" Target="https://webagentes.canaldirecto.com.ar/incidents/view/684420-2" TargetMode="External"/><Relationship Id="rId655" Type="http://schemas.openxmlformats.org/officeDocument/2006/relationships/hyperlink" Target="https://webagentes.canaldirecto.com.ar/liquidations/removeIncident/698363-5" TargetMode="External"/><Relationship Id="rId862" Type="http://schemas.openxmlformats.org/officeDocument/2006/relationships/hyperlink" Target="https://webagentes.canaldirecto.com.ar/incidents/view/698724-2" TargetMode="External"/><Relationship Id="rId1078" Type="http://schemas.openxmlformats.org/officeDocument/2006/relationships/hyperlink" Target="https://webagentes.canaldirecto.com.ar/incidents/view/710263-5" TargetMode="External"/><Relationship Id="rId1285" Type="http://schemas.openxmlformats.org/officeDocument/2006/relationships/hyperlink" Target="https://webagentes.canaldirecto.com.ar/incidents/view/711686-9" TargetMode="External"/><Relationship Id="rId1492" Type="http://schemas.openxmlformats.org/officeDocument/2006/relationships/hyperlink" Target="https://webagentes.canaldirecto.com.ar/incidents/view/717984-0" TargetMode="External"/><Relationship Id="rId2129" Type="http://schemas.openxmlformats.org/officeDocument/2006/relationships/hyperlink" Target="https://webagentes.canaldirecto.com.ar/incidents/view/739757-0" TargetMode="External"/><Relationship Id="rId2336" Type="http://schemas.openxmlformats.org/officeDocument/2006/relationships/hyperlink" Target="https://webagentes.canaldirecto.com.ar/incidents/view/747888-4" TargetMode="External"/><Relationship Id="rId2543" Type="http://schemas.openxmlformats.org/officeDocument/2006/relationships/hyperlink" Target="https://webagentes.canaldirecto.com.ar/incidents/view/755628-9" TargetMode="External"/><Relationship Id="rId2750" Type="http://schemas.openxmlformats.org/officeDocument/2006/relationships/hyperlink" Target="https://webagentes.canaldirecto.com.ar/incidents/view/759771-8" TargetMode="External"/><Relationship Id="rId2988" Type="http://schemas.openxmlformats.org/officeDocument/2006/relationships/hyperlink" Target="https://webagentes.canaldirecto.com.ar/incidents/view/762790-3" TargetMode="External"/><Relationship Id="rId3801" Type="http://schemas.openxmlformats.org/officeDocument/2006/relationships/hyperlink" Target="https://webagentes.canaldirecto.com.ar/incidents/view/774140-7" TargetMode="External"/><Relationship Id="rId5047" Type="http://schemas.openxmlformats.org/officeDocument/2006/relationships/hyperlink" Target="https://webagentes.canaldirecto.com.ar/incidents/view/809668-7" TargetMode="External"/><Relationship Id="rId308" Type="http://schemas.openxmlformats.org/officeDocument/2006/relationships/hyperlink" Target="https://webagentes.canaldirecto.com.ar/incidents/view/667571-8" TargetMode="External"/><Relationship Id="rId515" Type="http://schemas.openxmlformats.org/officeDocument/2006/relationships/hyperlink" Target="https://webagentes.canaldirecto.com.ar/incidents/view/692705-5" TargetMode="External"/><Relationship Id="rId722" Type="http://schemas.openxmlformats.org/officeDocument/2006/relationships/hyperlink" Target="https://webagentes.canaldirecto.com.ar/incidents/view/696090-8" TargetMode="External"/><Relationship Id="rId1145" Type="http://schemas.openxmlformats.org/officeDocument/2006/relationships/hyperlink" Target="https://webagentes.canaldirecto.com.ar/incidents/view/707274-1" TargetMode="External"/><Relationship Id="rId1352" Type="http://schemas.openxmlformats.org/officeDocument/2006/relationships/hyperlink" Target="https://webagentes.canaldirecto.com.ar/incidents/view/714890-1" TargetMode="External"/><Relationship Id="rId1797" Type="http://schemas.openxmlformats.org/officeDocument/2006/relationships/hyperlink" Target="https://webagentes.canaldirecto.com.ar/incidents/view/729959-7" TargetMode="External"/><Relationship Id="rId2403" Type="http://schemas.openxmlformats.org/officeDocument/2006/relationships/hyperlink" Target="https://webagentes.canaldirecto.com.ar/incidents/view/750265-9" TargetMode="External"/><Relationship Id="rId2848" Type="http://schemas.openxmlformats.org/officeDocument/2006/relationships/hyperlink" Target="https://webagentes.canaldirecto.com.ar/incidents/view/759195-4" TargetMode="External"/><Relationship Id="rId89" Type="http://schemas.openxmlformats.org/officeDocument/2006/relationships/hyperlink" Target="http://webagentes.canaldirecto.com.ar/incidents/view/652822-5" TargetMode="External"/><Relationship Id="rId1005" Type="http://schemas.openxmlformats.org/officeDocument/2006/relationships/hyperlink" Target="https://webagentes.canaldirecto.com.ar/incidents/view/704828-5" TargetMode="External"/><Relationship Id="rId1212" Type="http://schemas.openxmlformats.org/officeDocument/2006/relationships/hyperlink" Target="https://webagentes.canaldirecto.com.ar/incidents/view/713420-9" TargetMode="External"/><Relationship Id="rId1657" Type="http://schemas.openxmlformats.org/officeDocument/2006/relationships/hyperlink" Target="https://webagentes.canaldirecto.com.ar/incidents/view/723616-3" TargetMode="External"/><Relationship Id="rId1864" Type="http://schemas.openxmlformats.org/officeDocument/2006/relationships/hyperlink" Target="https://webagentes.canaldirecto.com.ar/incidents/view/726487-4" TargetMode="External"/><Relationship Id="rId2610" Type="http://schemas.openxmlformats.org/officeDocument/2006/relationships/hyperlink" Target="https://webagentes.canaldirecto.com.ar/incidents/view/757601-6" TargetMode="External"/><Relationship Id="rId2708" Type="http://schemas.openxmlformats.org/officeDocument/2006/relationships/hyperlink" Target="https://webagentes.canaldirecto.com.ar/incidents/view/760763-5" TargetMode="External"/><Relationship Id="rId2915" Type="http://schemas.openxmlformats.org/officeDocument/2006/relationships/hyperlink" Target="https://webagentes.canaldirecto.com.ar/liquidations/removeIncident/763346-3" TargetMode="External"/><Relationship Id="rId4063" Type="http://schemas.openxmlformats.org/officeDocument/2006/relationships/hyperlink" Target="https://webagentes.canaldirecto.com.ar/incidents/view/779315-4" TargetMode="External"/><Relationship Id="rId4270" Type="http://schemas.openxmlformats.org/officeDocument/2006/relationships/hyperlink" Target="https://webagentes.canaldirecto.com.ar/incidents/view/789129-8" TargetMode="External"/><Relationship Id="rId4368" Type="http://schemas.openxmlformats.org/officeDocument/2006/relationships/hyperlink" Target="https://webagentes.canaldirecto.com.ar/incidents/view/786870-4" TargetMode="External"/><Relationship Id="rId4575" Type="http://schemas.openxmlformats.org/officeDocument/2006/relationships/hyperlink" Target="https://webagentes.canaldirecto.com.ar/incidents/view/791750-5" TargetMode="External"/><Relationship Id="rId5114" Type="http://schemas.openxmlformats.org/officeDocument/2006/relationships/hyperlink" Target="https://webagentes.canaldirecto.com.ar/incidents/view/807443-6" TargetMode="External"/><Relationship Id="rId1517" Type="http://schemas.openxmlformats.org/officeDocument/2006/relationships/hyperlink" Target="https://webagentes.canaldirecto.com.ar/incidents/view/717905-3" TargetMode="External"/><Relationship Id="rId1724" Type="http://schemas.openxmlformats.org/officeDocument/2006/relationships/hyperlink" Target="https://webagentes.canaldirecto.com.ar/incidents/view/726543-9" TargetMode="External"/><Relationship Id="rId3177" Type="http://schemas.openxmlformats.org/officeDocument/2006/relationships/hyperlink" Target="https://webagentes.canaldirecto.com.ar/liquidations/removeIncident/765629-7" TargetMode="External"/><Relationship Id="rId4130" Type="http://schemas.openxmlformats.org/officeDocument/2006/relationships/hyperlink" Target="https://webagentes.canaldirecto.com.ar/incidents/view/782074-0" TargetMode="External"/><Relationship Id="rId4228" Type="http://schemas.openxmlformats.org/officeDocument/2006/relationships/hyperlink" Target="https://webagentes.canaldirecto.com.ar/incidents/view/784932-9" TargetMode="External"/><Relationship Id="rId4782" Type="http://schemas.openxmlformats.org/officeDocument/2006/relationships/hyperlink" Target="https://webagentes.canaldirecto.com.ar/incidents/view/801289-8" TargetMode="External"/><Relationship Id="rId16" Type="http://schemas.openxmlformats.org/officeDocument/2006/relationships/hyperlink" Target="http://webagentes.canaldirecto.com.ar/liquidations/removeIncident/650876-2" TargetMode="External"/><Relationship Id="rId1931" Type="http://schemas.openxmlformats.org/officeDocument/2006/relationships/hyperlink" Target="https://webagentes.canaldirecto.com.ar/incidents/view/731361-1" TargetMode="External"/><Relationship Id="rId3037" Type="http://schemas.openxmlformats.org/officeDocument/2006/relationships/hyperlink" Target="https://webagentes.canaldirecto.com.ar/liquidations/removeIncident/762477-5" TargetMode="External"/><Relationship Id="rId3384" Type="http://schemas.openxmlformats.org/officeDocument/2006/relationships/hyperlink" Target="https://webagentes.canaldirecto.com.ar/incidents/view/766283-6" TargetMode="External"/><Relationship Id="rId3591" Type="http://schemas.openxmlformats.org/officeDocument/2006/relationships/hyperlink" Target="https://webagentes.canaldirecto.com.ar/liquidations/removeIncident/773833-3" TargetMode="External"/><Relationship Id="rId3689" Type="http://schemas.openxmlformats.org/officeDocument/2006/relationships/hyperlink" Target="https://webagentes.canaldirecto.com.ar/liquidations/removeIncident/772159-1" TargetMode="External"/><Relationship Id="rId3896" Type="http://schemas.openxmlformats.org/officeDocument/2006/relationships/hyperlink" Target="https://webagentes.canaldirecto.com.ar/incidents/view/779282-7" TargetMode="External"/><Relationship Id="rId4435" Type="http://schemas.openxmlformats.org/officeDocument/2006/relationships/hyperlink" Target="https://webagentes.canaldirecto.com.ar/incidents/view/790774-8" TargetMode="External"/><Relationship Id="rId4642" Type="http://schemas.openxmlformats.org/officeDocument/2006/relationships/hyperlink" Target="https://webagentes.canaldirecto.com.ar/incidents/view/795388-0" TargetMode="External"/><Relationship Id="rId2193" Type="http://schemas.openxmlformats.org/officeDocument/2006/relationships/hyperlink" Target="https://webagentes.canaldirecto.com.ar/incidents/view/743498-7" TargetMode="External"/><Relationship Id="rId2498" Type="http://schemas.openxmlformats.org/officeDocument/2006/relationships/hyperlink" Target="https://webagentes.canaldirecto.com.ar/incidents/view/756622-2" TargetMode="External"/><Relationship Id="rId3244" Type="http://schemas.openxmlformats.org/officeDocument/2006/relationships/hyperlink" Target="https://webagentes.canaldirecto.com.ar/incidents/view/764945-5" TargetMode="External"/><Relationship Id="rId3451" Type="http://schemas.openxmlformats.org/officeDocument/2006/relationships/hyperlink" Target="https://webagentes.canaldirecto.com.ar/incidents/view/769736-4" TargetMode="External"/><Relationship Id="rId3549" Type="http://schemas.openxmlformats.org/officeDocument/2006/relationships/hyperlink" Target="https://webagentes.canaldirecto.com.ar/incidents/view/756443-7" TargetMode="External"/><Relationship Id="rId4502" Type="http://schemas.openxmlformats.org/officeDocument/2006/relationships/hyperlink" Target="https://webagentes.canaldirecto.com.ar/incidents/view/794160-9" TargetMode="External"/><Relationship Id="rId4947" Type="http://schemas.openxmlformats.org/officeDocument/2006/relationships/hyperlink" Target="https://webagentes.canaldirecto.com.ar/liquidations/removeIncident/793269-2" TargetMode="External"/><Relationship Id="rId165" Type="http://schemas.openxmlformats.org/officeDocument/2006/relationships/hyperlink" Target="http://webagentes.canaldirecto.com.ar/incidents/view/658585-9" TargetMode="External"/><Relationship Id="rId372" Type="http://schemas.openxmlformats.org/officeDocument/2006/relationships/hyperlink" Target="https://webagentes.canaldirecto.com.ar/incidents/view/677999-9" TargetMode="External"/><Relationship Id="rId677" Type="http://schemas.openxmlformats.org/officeDocument/2006/relationships/hyperlink" Target="https://webagentes.canaldirecto.com.ar/liquidations/removeIncident/696685-0" TargetMode="External"/><Relationship Id="rId2053" Type="http://schemas.openxmlformats.org/officeDocument/2006/relationships/hyperlink" Target="https://webagentes.canaldirecto.com.ar/incidents/view/737484-3" TargetMode="External"/><Relationship Id="rId2260" Type="http://schemas.openxmlformats.org/officeDocument/2006/relationships/hyperlink" Target="https://webagentes.canaldirecto.com.ar/incidents/view/733497-9" TargetMode="External"/><Relationship Id="rId2358" Type="http://schemas.openxmlformats.org/officeDocument/2006/relationships/hyperlink" Target="https://webagentes.canaldirecto.com.ar/incidents/view/747555-9" TargetMode="External"/><Relationship Id="rId3104" Type="http://schemas.openxmlformats.org/officeDocument/2006/relationships/hyperlink" Target="https://webagentes.canaldirecto.com.ar/incidents/view/760757-4" TargetMode="External"/><Relationship Id="rId3311" Type="http://schemas.openxmlformats.org/officeDocument/2006/relationships/hyperlink" Target="https://webagentes.canaldirecto.com.ar/liquidations/removeIncident/764250-4" TargetMode="External"/><Relationship Id="rId3756" Type="http://schemas.openxmlformats.org/officeDocument/2006/relationships/hyperlink" Target="https://webagentes.canaldirecto.com.ar/incidents/view/775996-5" TargetMode="External"/><Relationship Id="rId3963" Type="http://schemas.openxmlformats.org/officeDocument/2006/relationships/hyperlink" Target="https://webagentes.canaldirecto.com.ar/incidents/view/777950-7" TargetMode="External"/><Relationship Id="rId4807" Type="http://schemas.openxmlformats.org/officeDocument/2006/relationships/hyperlink" Target="https://webagentes.canaldirecto.com.ar/liquidations/removeIncident/801270-0" TargetMode="External"/><Relationship Id="rId232" Type="http://schemas.openxmlformats.org/officeDocument/2006/relationships/hyperlink" Target="https://webagentes.canaldirecto.com.ar/incidents/view/664377-3" TargetMode="External"/><Relationship Id="rId884" Type="http://schemas.openxmlformats.org/officeDocument/2006/relationships/hyperlink" Target="https://webagentes.canaldirecto.com.ar/incidents/view/698696-0" TargetMode="External"/><Relationship Id="rId2120" Type="http://schemas.openxmlformats.org/officeDocument/2006/relationships/hyperlink" Target="https://webagentes.canaldirecto.com.ar/incidents/view/740342-8" TargetMode="External"/><Relationship Id="rId2565" Type="http://schemas.openxmlformats.org/officeDocument/2006/relationships/hyperlink" Target="https://webagentes.canaldirecto.com.ar/incidents/view/754375-3" TargetMode="External"/><Relationship Id="rId2772" Type="http://schemas.openxmlformats.org/officeDocument/2006/relationships/hyperlink" Target="https://webagentes.canaldirecto.com.ar/incidents/view/759758-7" TargetMode="External"/><Relationship Id="rId3409" Type="http://schemas.openxmlformats.org/officeDocument/2006/relationships/hyperlink" Target="https://webagentes.canaldirecto.com.ar/incidents/view/771686-3" TargetMode="External"/><Relationship Id="rId3616" Type="http://schemas.openxmlformats.org/officeDocument/2006/relationships/hyperlink" Target="https://webagentes.canaldirecto.com.ar/incidents/view/773218-0" TargetMode="External"/><Relationship Id="rId3823" Type="http://schemas.openxmlformats.org/officeDocument/2006/relationships/hyperlink" Target="https://webagentes.canaldirecto.com.ar/liquidations/removeIncident/780309-9" TargetMode="External"/><Relationship Id="rId5069" Type="http://schemas.openxmlformats.org/officeDocument/2006/relationships/hyperlink" Target="https://webagentes.canaldirecto.com.ar/incidents/view/808615-8" TargetMode="External"/><Relationship Id="rId537" Type="http://schemas.openxmlformats.org/officeDocument/2006/relationships/hyperlink" Target="https://webagentes.canaldirecto.com.ar/incidents/view/690598-3" TargetMode="External"/><Relationship Id="rId744" Type="http://schemas.openxmlformats.org/officeDocument/2006/relationships/hyperlink" Target="https://webagentes.canaldirecto.com.ar/incidents/view/696076-8" TargetMode="External"/><Relationship Id="rId951" Type="http://schemas.openxmlformats.org/officeDocument/2006/relationships/hyperlink" Target="https://webagentes.canaldirecto.com.ar/incidents/view/701514-4" TargetMode="External"/><Relationship Id="rId1167" Type="http://schemas.openxmlformats.org/officeDocument/2006/relationships/hyperlink" Target="https://webagentes.canaldirecto.com.ar/incidents/view/707249-5" TargetMode="External"/><Relationship Id="rId1374" Type="http://schemas.openxmlformats.org/officeDocument/2006/relationships/hyperlink" Target="https://webagentes.canaldirecto.com.ar/incidents/view/714861-9" TargetMode="External"/><Relationship Id="rId1581" Type="http://schemas.openxmlformats.org/officeDocument/2006/relationships/hyperlink" Target="https://webagentes.canaldirecto.com.ar/incidents/view/720906-2" TargetMode="External"/><Relationship Id="rId1679" Type="http://schemas.openxmlformats.org/officeDocument/2006/relationships/hyperlink" Target="https://webagentes.canaldirecto.com.ar/incidents/view/723573-9" TargetMode="External"/><Relationship Id="rId2218" Type="http://schemas.openxmlformats.org/officeDocument/2006/relationships/hyperlink" Target="https://webagentes.canaldirecto.com.ar/incidents/view/742801-0" TargetMode="External"/><Relationship Id="rId2425" Type="http://schemas.openxmlformats.org/officeDocument/2006/relationships/hyperlink" Target="https://webagentes.canaldirecto.com.ar/incidents/view/748731-4" TargetMode="External"/><Relationship Id="rId2632" Type="http://schemas.openxmlformats.org/officeDocument/2006/relationships/hyperlink" Target="https://webagentes.canaldirecto.com.ar/incidents/view/756628-6" TargetMode="External"/><Relationship Id="rId4085" Type="http://schemas.openxmlformats.org/officeDocument/2006/relationships/hyperlink" Target="https://webagentes.canaldirecto.com.ar/incidents/view/784237-1" TargetMode="External"/><Relationship Id="rId4292" Type="http://schemas.openxmlformats.org/officeDocument/2006/relationships/hyperlink" Target="https://webagentes.canaldirecto.com.ar/incidents/view/788768-4" TargetMode="External"/><Relationship Id="rId5136" Type="http://schemas.openxmlformats.org/officeDocument/2006/relationships/hyperlink" Target="https://webagentes.canaldirecto.com.ar/incidents/view/806485-5" TargetMode="External"/><Relationship Id="rId80" Type="http://schemas.openxmlformats.org/officeDocument/2006/relationships/hyperlink" Target="http://webagentes.canaldirecto.com.ar/incidents/view/652832-2" TargetMode="External"/><Relationship Id="rId604" Type="http://schemas.openxmlformats.org/officeDocument/2006/relationships/hyperlink" Target="https://webagentes.canaldirecto.com.ar/incidents/view/694588-4" TargetMode="External"/><Relationship Id="rId811" Type="http://schemas.openxmlformats.org/officeDocument/2006/relationships/hyperlink" Target="https://webagentes.canaldirecto.com.ar/incidents/view/699328-9" TargetMode="External"/><Relationship Id="rId1027" Type="http://schemas.openxmlformats.org/officeDocument/2006/relationships/hyperlink" Target="https://webagentes.canaldirecto.com.ar/incidents/view/704385-5" TargetMode="External"/><Relationship Id="rId1234" Type="http://schemas.openxmlformats.org/officeDocument/2006/relationships/hyperlink" Target="https://webagentes.canaldirecto.com.ar/incidents/view/712288-8" TargetMode="External"/><Relationship Id="rId1441" Type="http://schemas.openxmlformats.org/officeDocument/2006/relationships/hyperlink" Target="https://webagentes.canaldirecto.com.ar/incidents/view/719904-8" TargetMode="External"/><Relationship Id="rId1886" Type="http://schemas.openxmlformats.org/officeDocument/2006/relationships/hyperlink" Target="https://webagentes.canaldirecto.com.ar/incidents/view/732073-6" TargetMode="External"/><Relationship Id="rId2937" Type="http://schemas.openxmlformats.org/officeDocument/2006/relationships/hyperlink" Target="https://webagentes.canaldirecto.com.ar/liquidations/removeIncident/762820-3" TargetMode="External"/><Relationship Id="rId4152" Type="http://schemas.openxmlformats.org/officeDocument/2006/relationships/hyperlink" Target="https://webagentes.canaldirecto.com.ar/incidents/view/786698-2" TargetMode="External"/><Relationship Id="rId4597" Type="http://schemas.openxmlformats.org/officeDocument/2006/relationships/hyperlink" Target="https://webagentes.canaldirecto.com.ar/incidents/view/797581-9" TargetMode="External"/><Relationship Id="rId909" Type="http://schemas.openxmlformats.org/officeDocument/2006/relationships/hyperlink" Target="https://webagentes.canaldirecto.com.ar/incidents/view/703229-3" TargetMode="External"/><Relationship Id="rId1301" Type="http://schemas.openxmlformats.org/officeDocument/2006/relationships/hyperlink" Target="https://webagentes.canaldirecto.com.ar/incidents/view/709996-0" TargetMode="External"/><Relationship Id="rId1539" Type="http://schemas.openxmlformats.org/officeDocument/2006/relationships/hyperlink" Target="https://webagentes.canaldirecto.com.ar/incidents/view/717849-8" TargetMode="External"/><Relationship Id="rId1746" Type="http://schemas.openxmlformats.org/officeDocument/2006/relationships/hyperlink" Target="https://webagentes.canaldirecto.com.ar/incidents/view/726500-4" TargetMode="External"/><Relationship Id="rId1953" Type="http://schemas.openxmlformats.org/officeDocument/2006/relationships/hyperlink" Target="https://webagentes.canaldirecto.com.ar/incidents/view/736035-4" TargetMode="External"/><Relationship Id="rId3199" Type="http://schemas.openxmlformats.org/officeDocument/2006/relationships/hyperlink" Target="https://webagentes.canaldirecto.com.ar/liquidations/removeIncident/765425-3" TargetMode="External"/><Relationship Id="rId4457" Type="http://schemas.openxmlformats.org/officeDocument/2006/relationships/hyperlink" Target="https://webagentes.canaldirecto.com.ar/incidents/view/789648-8" TargetMode="External"/><Relationship Id="rId4664" Type="http://schemas.openxmlformats.org/officeDocument/2006/relationships/hyperlink" Target="https://webagentes.canaldirecto.com.ar/incidents/view/794627-9" TargetMode="External"/><Relationship Id="rId38" Type="http://schemas.openxmlformats.org/officeDocument/2006/relationships/hyperlink" Target="http://webagentes.canaldirecto.com.ar/liquidations/removeIncident/650563-1" TargetMode="External"/><Relationship Id="rId1606" Type="http://schemas.openxmlformats.org/officeDocument/2006/relationships/hyperlink" Target="https://webagentes.canaldirecto.com.ar/incidents/view/717980-4" TargetMode="External"/><Relationship Id="rId1813" Type="http://schemas.openxmlformats.org/officeDocument/2006/relationships/hyperlink" Target="https://webagentes.canaldirecto.com.ar/incidents/view/729070-9" TargetMode="External"/><Relationship Id="rId3059" Type="http://schemas.openxmlformats.org/officeDocument/2006/relationships/hyperlink" Target="https://webagentes.canaldirecto.com.ar/liquidations/removeIncident/762184-8" TargetMode="External"/><Relationship Id="rId3266" Type="http://schemas.openxmlformats.org/officeDocument/2006/relationships/hyperlink" Target="https://webagentes.canaldirecto.com.ar/incidents/view/764575-0" TargetMode="External"/><Relationship Id="rId3473" Type="http://schemas.openxmlformats.org/officeDocument/2006/relationships/hyperlink" Target="https://webagentes.canaldirecto.com.ar/incidents/view/769298-9" TargetMode="External"/><Relationship Id="rId4012" Type="http://schemas.openxmlformats.org/officeDocument/2006/relationships/hyperlink" Target="https://webagentes.canaldirecto.com.ar/incidents/view/780967-7" TargetMode="External"/><Relationship Id="rId4317" Type="http://schemas.openxmlformats.org/officeDocument/2006/relationships/hyperlink" Target="https://webagentes.canaldirecto.com.ar/liquidations/removeIncident/788245-8" TargetMode="External"/><Relationship Id="rId4524" Type="http://schemas.openxmlformats.org/officeDocument/2006/relationships/hyperlink" Target="https://webagentes.canaldirecto.com.ar/incidents/view/793968-6" TargetMode="External"/><Relationship Id="rId4871" Type="http://schemas.openxmlformats.org/officeDocument/2006/relationships/hyperlink" Target="https://webagentes.canaldirecto.com.ar/liquidations/removeIncident/800711-5" TargetMode="External"/><Relationship Id="rId4969" Type="http://schemas.openxmlformats.org/officeDocument/2006/relationships/hyperlink" Target="https://webagentes.canaldirecto.com.ar/incidents/view/804824-6" TargetMode="External"/><Relationship Id="rId187" Type="http://schemas.openxmlformats.org/officeDocument/2006/relationships/hyperlink" Target="https://webagentes.canaldirecto.com.ar/incidents/view/662167-4" TargetMode="External"/><Relationship Id="rId394" Type="http://schemas.openxmlformats.org/officeDocument/2006/relationships/hyperlink" Target="https://webagentes.canaldirecto.com.ar/incidents/view/681825-2" TargetMode="External"/><Relationship Id="rId2075" Type="http://schemas.openxmlformats.org/officeDocument/2006/relationships/hyperlink" Target="https://webagentes.canaldirecto.com.ar/incidents/view/736640-0" TargetMode="External"/><Relationship Id="rId2282" Type="http://schemas.openxmlformats.org/officeDocument/2006/relationships/hyperlink" Target="https://webagentes.canaldirecto.com.ar/incidents/view/745628-0" TargetMode="External"/><Relationship Id="rId3126" Type="http://schemas.openxmlformats.org/officeDocument/2006/relationships/hyperlink" Target="https://webagentes.canaldirecto.com.ar/incidents/view/766547-1" TargetMode="External"/><Relationship Id="rId3680" Type="http://schemas.openxmlformats.org/officeDocument/2006/relationships/hyperlink" Target="https://webagentes.canaldirecto.com.ar/incidents/view/772401-1" TargetMode="External"/><Relationship Id="rId3778" Type="http://schemas.openxmlformats.org/officeDocument/2006/relationships/hyperlink" Target="https://webagentes.canaldirecto.com.ar/incidents/view/775516-3" TargetMode="External"/><Relationship Id="rId3985" Type="http://schemas.openxmlformats.org/officeDocument/2006/relationships/hyperlink" Target="https://webagentes.canaldirecto.com.ar/incidents/view/782553-2" TargetMode="External"/><Relationship Id="rId4731" Type="http://schemas.openxmlformats.org/officeDocument/2006/relationships/hyperlink" Target="https://webagentes.canaldirecto.com.ar/incidents/view/802279-8" TargetMode="External"/><Relationship Id="rId4829" Type="http://schemas.openxmlformats.org/officeDocument/2006/relationships/hyperlink" Target="https://webagentes.canaldirecto.com.ar/liquidations/removeIncident/801075-7" TargetMode="External"/><Relationship Id="rId254" Type="http://schemas.openxmlformats.org/officeDocument/2006/relationships/hyperlink" Target="https://webagentes.canaldirecto.com.ar/incidents/view/668921-6" TargetMode="External"/><Relationship Id="rId699" Type="http://schemas.openxmlformats.org/officeDocument/2006/relationships/hyperlink" Target="https://webagentes.canaldirecto.com.ar/liquidations/removeIncident/696113-8" TargetMode="External"/><Relationship Id="rId1091" Type="http://schemas.openxmlformats.org/officeDocument/2006/relationships/hyperlink" Target="https://webagentes.canaldirecto.com.ar/incidents/view/709138-4" TargetMode="External"/><Relationship Id="rId2587" Type="http://schemas.openxmlformats.org/officeDocument/2006/relationships/hyperlink" Target="https://webagentes.canaldirecto.com.ar/liquidations/removeIncident/758517-5" TargetMode="External"/><Relationship Id="rId2794" Type="http://schemas.openxmlformats.org/officeDocument/2006/relationships/hyperlink" Target="https://webagentes.canaldirecto.com.ar/incidents/view/759746-2" TargetMode="External"/><Relationship Id="rId3333" Type="http://schemas.openxmlformats.org/officeDocument/2006/relationships/hyperlink" Target="https://webagentes.canaldirecto.com.ar/liquidations/removeIncident/762797-6" TargetMode="External"/><Relationship Id="rId3540" Type="http://schemas.openxmlformats.org/officeDocument/2006/relationships/hyperlink" Target="https://webagentes.canaldirecto.com.ar/incidents/view/762759-6" TargetMode="External"/><Relationship Id="rId3638" Type="http://schemas.openxmlformats.org/officeDocument/2006/relationships/hyperlink" Target="https://webagentes.canaldirecto.com.ar/incidents/view/773054-4" TargetMode="External"/><Relationship Id="rId3845" Type="http://schemas.openxmlformats.org/officeDocument/2006/relationships/hyperlink" Target="https://webagentes.canaldirecto.com.ar/liquidations/removeIncident/779913-0" TargetMode="External"/><Relationship Id="rId114" Type="http://schemas.openxmlformats.org/officeDocument/2006/relationships/hyperlink" Target="http://webagentes.canaldirecto.com.ar/incidents/view/656514-7" TargetMode="External"/><Relationship Id="rId461" Type="http://schemas.openxmlformats.org/officeDocument/2006/relationships/hyperlink" Target="https://webagentes.canaldirecto.com.ar/incidents/view/688936-6" TargetMode="External"/><Relationship Id="rId559" Type="http://schemas.openxmlformats.org/officeDocument/2006/relationships/hyperlink" Target="https://webagentes.canaldirecto.com.ar/incidents/view/690573-4" TargetMode="External"/><Relationship Id="rId766" Type="http://schemas.openxmlformats.org/officeDocument/2006/relationships/hyperlink" Target="https://webagentes.canaldirecto.com.ar/incidents/view/695953-1" TargetMode="External"/><Relationship Id="rId1189" Type="http://schemas.openxmlformats.org/officeDocument/2006/relationships/hyperlink" Target="https://webagentes.canaldirecto.com.ar/incidents/view/707222-8" TargetMode="External"/><Relationship Id="rId1396" Type="http://schemas.openxmlformats.org/officeDocument/2006/relationships/hyperlink" Target="https://webagentes.canaldirecto.com.ar/incidents/view/714838-1" TargetMode="External"/><Relationship Id="rId2142" Type="http://schemas.openxmlformats.org/officeDocument/2006/relationships/hyperlink" Target="https://webagentes.canaldirecto.com.ar/incidents/view/739733-0" TargetMode="External"/><Relationship Id="rId2447" Type="http://schemas.openxmlformats.org/officeDocument/2006/relationships/hyperlink" Target="https://webagentes.canaldirecto.com.ar/incidents/view/754217-0" TargetMode="External"/><Relationship Id="rId3400" Type="http://schemas.openxmlformats.org/officeDocument/2006/relationships/hyperlink" Target="https://webagentes.canaldirecto.com.ar/incidents/view/762756-9" TargetMode="External"/><Relationship Id="rId5060" Type="http://schemas.openxmlformats.org/officeDocument/2006/relationships/hyperlink" Target="https://webagentes.canaldirecto.com.ar/incidents/view/809031-9" TargetMode="External"/><Relationship Id="rId321" Type="http://schemas.openxmlformats.org/officeDocument/2006/relationships/hyperlink" Target="https://webagentes.canaldirecto.com.ar/incidents/view/675042-6" TargetMode="External"/><Relationship Id="rId419" Type="http://schemas.openxmlformats.org/officeDocument/2006/relationships/hyperlink" Target="https://webagentes.canaldirecto.com.ar/incidents/view/681266-5" TargetMode="External"/><Relationship Id="rId626" Type="http://schemas.openxmlformats.org/officeDocument/2006/relationships/hyperlink" Target="https://webagentes.canaldirecto.com.ar/incidents/view/693061-5" TargetMode="External"/><Relationship Id="rId973" Type="http://schemas.openxmlformats.org/officeDocument/2006/relationships/hyperlink" Target="https://webagentes.canaldirecto.com.ar/incidents/view/701073-2" TargetMode="External"/><Relationship Id="rId1049" Type="http://schemas.openxmlformats.org/officeDocument/2006/relationships/hyperlink" Target="https://webagentes.canaldirecto.com.ar/incidents/view/704129-1" TargetMode="External"/><Relationship Id="rId1256" Type="http://schemas.openxmlformats.org/officeDocument/2006/relationships/hyperlink" Target="https://webagentes.canaldirecto.com.ar/incidents/view/711924-6" TargetMode="External"/><Relationship Id="rId2002" Type="http://schemas.openxmlformats.org/officeDocument/2006/relationships/hyperlink" Target="https://webagentes.canaldirecto.com.ar/incidents/view/733363-3" TargetMode="External"/><Relationship Id="rId2307" Type="http://schemas.openxmlformats.org/officeDocument/2006/relationships/hyperlink" Target="https://webagentes.canaldirecto.com.ar/incidents/view/745083-3" TargetMode="External"/><Relationship Id="rId2654" Type="http://schemas.openxmlformats.org/officeDocument/2006/relationships/hyperlink" Target="https://webagentes.canaldirecto.com.ar/incidents/view/756483-5" TargetMode="External"/><Relationship Id="rId2861" Type="http://schemas.openxmlformats.org/officeDocument/2006/relationships/hyperlink" Target="https://webagentes.canaldirecto.com.ar/liquidations/removeIncident/758560-7" TargetMode="External"/><Relationship Id="rId2959" Type="http://schemas.openxmlformats.org/officeDocument/2006/relationships/hyperlink" Target="https://webagentes.canaldirecto.com.ar/liquidations/removeIncident/762808-1" TargetMode="External"/><Relationship Id="rId3705" Type="http://schemas.openxmlformats.org/officeDocument/2006/relationships/hyperlink" Target="https://webagentes.canaldirecto.com.ar/liquidations/removeIncident/770975-7" TargetMode="External"/><Relationship Id="rId3912" Type="http://schemas.openxmlformats.org/officeDocument/2006/relationships/hyperlink" Target="https://webagentes.canaldirecto.com.ar/incidents/view/779040-3" TargetMode="External"/><Relationship Id="rId833" Type="http://schemas.openxmlformats.org/officeDocument/2006/relationships/hyperlink" Target="https://webagentes.canaldirecto.com.ar/incidents/view/698889-8" TargetMode="External"/><Relationship Id="rId1116" Type="http://schemas.openxmlformats.org/officeDocument/2006/relationships/hyperlink" Target="https://webagentes.canaldirecto.com.ar/incidents/view/708077-7" TargetMode="External"/><Relationship Id="rId1463" Type="http://schemas.openxmlformats.org/officeDocument/2006/relationships/hyperlink" Target="https://webagentes.canaldirecto.com.ar/incidents/view/718626-6" TargetMode="External"/><Relationship Id="rId1670" Type="http://schemas.openxmlformats.org/officeDocument/2006/relationships/hyperlink" Target="https://webagentes.canaldirecto.com.ar/incidents/view/723586-3" TargetMode="External"/><Relationship Id="rId1768" Type="http://schemas.openxmlformats.org/officeDocument/2006/relationships/hyperlink" Target="https://webagentes.canaldirecto.com.ar/incidents/view/723633-0" TargetMode="External"/><Relationship Id="rId2514" Type="http://schemas.openxmlformats.org/officeDocument/2006/relationships/hyperlink" Target="https://webagentes.canaldirecto.com.ar/incidents/view/756498-7" TargetMode="External"/><Relationship Id="rId2721" Type="http://schemas.openxmlformats.org/officeDocument/2006/relationships/hyperlink" Target="https://webagentes.canaldirecto.com.ar/liquidations/removeIncident/760585-9" TargetMode="External"/><Relationship Id="rId2819" Type="http://schemas.openxmlformats.org/officeDocument/2006/relationships/hyperlink" Target="https://webagentes.canaldirecto.com.ar/liquidations/removeIncident/759403-0" TargetMode="External"/><Relationship Id="rId4174" Type="http://schemas.openxmlformats.org/officeDocument/2006/relationships/hyperlink" Target="https://webagentes.canaldirecto.com.ar/incidents/view/786033-1" TargetMode="External"/><Relationship Id="rId4381" Type="http://schemas.openxmlformats.org/officeDocument/2006/relationships/hyperlink" Target="https://webagentes.canaldirecto.com.ar/liquidations/removeIncident/785333-1" TargetMode="External"/><Relationship Id="rId5018" Type="http://schemas.openxmlformats.org/officeDocument/2006/relationships/hyperlink" Target="https://webagentes.canaldirecto.com.ar/incidents/view/802607-7" TargetMode="External"/><Relationship Id="rId900" Type="http://schemas.openxmlformats.org/officeDocument/2006/relationships/hyperlink" Target="https://webagentes.canaldirecto.com.ar/incidents/view/696963-5" TargetMode="External"/><Relationship Id="rId1323" Type="http://schemas.openxmlformats.org/officeDocument/2006/relationships/hyperlink" Target="https://webagentes.canaldirecto.com.ar/incidents/view/715688-5" TargetMode="External"/><Relationship Id="rId1530" Type="http://schemas.openxmlformats.org/officeDocument/2006/relationships/hyperlink" Target="https://webagentes.canaldirecto.com.ar/incidents/view/717879-9" TargetMode="External"/><Relationship Id="rId1628" Type="http://schemas.openxmlformats.org/officeDocument/2006/relationships/hyperlink" Target="https://webagentes.canaldirecto.com.ar/incidents/view/724069-8" TargetMode="External"/><Relationship Id="rId1975" Type="http://schemas.openxmlformats.org/officeDocument/2006/relationships/hyperlink" Target="https://webagentes.canaldirecto.com.ar/incidents/view/734361-2" TargetMode="External"/><Relationship Id="rId3190" Type="http://schemas.openxmlformats.org/officeDocument/2006/relationships/hyperlink" Target="https://webagentes.canaldirecto.com.ar/incidents/view/765430-5" TargetMode="External"/><Relationship Id="rId4034" Type="http://schemas.openxmlformats.org/officeDocument/2006/relationships/hyperlink" Target="https://webagentes.canaldirecto.com.ar/incidents/view/780171-8" TargetMode="External"/><Relationship Id="rId4241" Type="http://schemas.openxmlformats.org/officeDocument/2006/relationships/hyperlink" Target="https://webagentes.canaldirecto.com.ar/incidents/view/784238-0" TargetMode="External"/><Relationship Id="rId4479" Type="http://schemas.openxmlformats.org/officeDocument/2006/relationships/hyperlink" Target="https://webagentes.canaldirecto.com.ar/incidents/view/788523-3" TargetMode="External"/><Relationship Id="rId4686" Type="http://schemas.openxmlformats.org/officeDocument/2006/relationships/hyperlink" Target="https://webagentes.canaldirecto.com.ar/liquidations/removeIncident/803407-6" TargetMode="External"/><Relationship Id="rId4893" Type="http://schemas.openxmlformats.org/officeDocument/2006/relationships/hyperlink" Target="https://webagentes.canaldirecto.com.ar/liquidations/removeIncident/800189-2" TargetMode="External"/><Relationship Id="rId1835" Type="http://schemas.openxmlformats.org/officeDocument/2006/relationships/hyperlink" Target="https://webagentes.canaldirecto.com.ar/incidents/view/728617-7" TargetMode="External"/><Relationship Id="rId3050" Type="http://schemas.openxmlformats.org/officeDocument/2006/relationships/hyperlink" Target="https://webagentes.canaldirecto.com.ar/incidents/view/762231-5" TargetMode="External"/><Relationship Id="rId3288" Type="http://schemas.openxmlformats.org/officeDocument/2006/relationships/hyperlink" Target="https://webagentes.canaldirecto.com.ar/incidents/view/764435-3" TargetMode="External"/><Relationship Id="rId3495" Type="http://schemas.openxmlformats.org/officeDocument/2006/relationships/hyperlink" Target="https://webagentes.canaldirecto.com.ar/incidents/view/769238-7" TargetMode="External"/><Relationship Id="rId4101" Type="http://schemas.openxmlformats.org/officeDocument/2006/relationships/hyperlink" Target="https://webagentes.canaldirecto.com.ar/incidents/view/783345-2" TargetMode="External"/><Relationship Id="rId4339" Type="http://schemas.openxmlformats.org/officeDocument/2006/relationships/hyperlink" Target="https://webagentes.canaldirecto.com.ar/liquidations/removeIncident/787794-2" TargetMode="External"/><Relationship Id="rId4546" Type="http://schemas.openxmlformats.org/officeDocument/2006/relationships/hyperlink" Target="https://webagentes.canaldirecto.com.ar/incidents/view/793370-7" TargetMode="External"/><Relationship Id="rId4753" Type="http://schemas.openxmlformats.org/officeDocument/2006/relationships/hyperlink" Target="https://webagentes.canaldirecto.com.ar/liquidations/removeIncident/801893-5" TargetMode="External"/><Relationship Id="rId4960" Type="http://schemas.openxmlformats.org/officeDocument/2006/relationships/hyperlink" Target="https://webagentes.canaldirecto.com.ar/incidents/view/805728-0" TargetMode="External"/><Relationship Id="rId1902" Type="http://schemas.openxmlformats.org/officeDocument/2006/relationships/hyperlink" Target="https://webagentes.canaldirecto.com.ar/incidents/view/731706-0" TargetMode="External"/><Relationship Id="rId2097" Type="http://schemas.openxmlformats.org/officeDocument/2006/relationships/hyperlink" Target="https://webagentes.canaldirecto.com.ar/incidents/view/733486-3" TargetMode="External"/><Relationship Id="rId3148" Type="http://schemas.openxmlformats.org/officeDocument/2006/relationships/hyperlink" Target="https://webagentes.canaldirecto.com.ar/incidents/view/766244-7" TargetMode="External"/><Relationship Id="rId3355" Type="http://schemas.openxmlformats.org/officeDocument/2006/relationships/hyperlink" Target="https://webagentes.canaldirecto.com.ar/incidents/view/767918-2" TargetMode="External"/><Relationship Id="rId3562" Type="http://schemas.openxmlformats.org/officeDocument/2006/relationships/hyperlink" Target="https://webagentes.canaldirecto.com.ar/incidents/view/774090-3" TargetMode="External"/><Relationship Id="rId4406" Type="http://schemas.openxmlformats.org/officeDocument/2006/relationships/hyperlink" Target="https://webagentes.canaldirecto.com.ar/incidents/view/791286-5" TargetMode="External"/><Relationship Id="rId4613" Type="http://schemas.openxmlformats.org/officeDocument/2006/relationships/hyperlink" Target="https://webagentes.canaldirecto.com.ar/incidents/view/796465-5" TargetMode="External"/><Relationship Id="rId276" Type="http://schemas.openxmlformats.org/officeDocument/2006/relationships/hyperlink" Target="https://webagentes.canaldirecto.com.ar/incidents/view/667416-2" TargetMode="External"/><Relationship Id="rId483" Type="http://schemas.openxmlformats.org/officeDocument/2006/relationships/hyperlink" Target="https://webagentes.canaldirecto.com.ar/incidents/view/688337-1" TargetMode="External"/><Relationship Id="rId690" Type="http://schemas.openxmlformats.org/officeDocument/2006/relationships/hyperlink" Target="https://webagentes.canaldirecto.com.ar/incidents/view/696169-7" TargetMode="External"/><Relationship Id="rId2164" Type="http://schemas.openxmlformats.org/officeDocument/2006/relationships/hyperlink" Target="https://webagentes.canaldirecto.com.ar/incidents/view/737988-4" TargetMode="External"/><Relationship Id="rId2371" Type="http://schemas.openxmlformats.org/officeDocument/2006/relationships/hyperlink" Target="https://webagentes.canaldirecto.com.ar/incidents/view/747344-5" TargetMode="External"/><Relationship Id="rId3008" Type="http://schemas.openxmlformats.org/officeDocument/2006/relationships/hyperlink" Target="https://webagentes.canaldirecto.com.ar/incidents/view/762762-0" TargetMode="External"/><Relationship Id="rId3215" Type="http://schemas.openxmlformats.org/officeDocument/2006/relationships/hyperlink" Target="https://webagentes.canaldirecto.com.ar/liquidations/removeIncident/765322-7" TargetMode="External"/><Relationship Id="rId3422" Type="http://schemas.openxmlformats.org/officeDocument/2006/relationships/hyperlink" Target="https://webagentes.canaldirecto.com.ar/incidents/view/771087-8" TargetMode="External"/><Relationship Id="rId3867" Type="http://schemas.openxmlformats.org/officeDocument/2006/relationships/hyperlink" Target="https://webagentes.canaldirecto.com.ar/liquidations/removeIncident/779609-0" TargetMode="External"/><Relationship Id="rId4820" Type="http://schemas.openxmlformats.org/officeDocument/2006/relationships/hyperlink" Target="https://webagentes.canaldirecto.com.ar/incidents/view/801140-0" TargetMode="External"/><Relationship Id="rId4918" Type="http://schemas.openxmlformats.org/officeDocument/2006/relationships/hyperlink" Target="https://webagentes.canaldirecto.com.ar/incidents/view/799874-0" TargetMode="External"/><Relationship Id="rId136" Type="http://schemas.openxmlformats.org/officeDocument/2006/relationships/hyperlink" Target="http://webagentes.canaldirecto.com.ar/incidents/view/655359-5" TargetMode="External"/><Relationship Id="rId343" Type="http://schemas.openxmlformats.org/officeDocument/2006/relationships/hyperlink" Target="https://webagentes.canaldirecto.com.ar/incidents/view/680062-4" TargetMode="External"/><Relationship Id="rId550" Type="http://schemas.openxmlformats.org/officeDocument/2006/relationships/hyperlink" Target="https://webagentes.canaldirecto.com.ar/incidents/view/690584-0" TargetMode="External"/><Relationship Id="rId788" Type="http://schemas.openxmlformats.org/officeDocument/2006/relationships/hyperlink" Target="https://webagentes.canaldirecto.com.ar/incidents/view/695227-3" TargetMode="External"/><Relationship Id="rId995" Type="http://schemas.openxmlformats.org/officeDocument/2006/relationships/hyperlink" Target="https://webagentes.canaldirecto.com.ar/incidents/view/705636-3" TargetMode="External"/><Relationship Id="rId1180" Type="http://schemas.openxmlformats.org/officeDocument/2006/relationships/hyperlink" Target="https://webagentes.canaldirecto.com.ar/incidents/view/707233-4" TargetMode="External"/><Relationship Id="rId2024" Type="http://schemas.openxmlformats.org/officeDocument/2006/relationships/hyperlink" Target="https://webagentes.canaldirecto.com.ar/incidents/view/726523-5" TargetMode="External"/><Relationship Id="rId2231" Type="http://schemas.openxmlformats.org/officeDocument/2006/relationships/hyperlink" Target="https://webagentes.canaldirecto.com.ar/incidents/view/742627-0" TargetMode="External"/><Relationship Id="rId2469" Type="http://schemas.openxmlformats.org/officeDocument/2006/relationships/hyperlink" Target="https://webagentes.canaldirecto.com.ar/incidents/view/752518-2" TargetMode="External"/><Relationship Id="rId2676" Type="http://schemas.openxmlformats.org/officeDocument/2006/relationships/hyperlink" Target="https://webagentes.canaldirecto.com.ar/incidents/view/756432-1" TargetMode="External"/><Relationship Id="rId2883" Type="http://schemas.openxmlformats.org/officeDocument/2006/relationships/hyperlink" Target="https://webagentes.canaldirecto.com.ar/liquidations/removeIncident/764148-0" TargetMode="External"/><Relationship Id="rId3727" Type="http://schemas.openxmlformats.org/officeDocument/2006/relationships/hyperlink" Target="https://webagentes.canaldirecto.com.ar/incidents/view/776700-7" TargetMode="External"/><Relationship Id="rId3934" Type="http://schemas.openxmlformats.org/officeDocument/2006/relationships/hyperlink" Target="https://webagentes.canaldirecto.com.ar/liquidations/removeIncident/778911-5" TargetMode="External"/><Relationship Id="rId5082" Type="http://schemas.openxmlformats.org/officeDocument/2006/relationships/hyperlink" Target="https://webagentes.canaldirecto.com.ar/incidents/view/808470-7" TargetMode="External"/><Relationship Id="rId203" Type="http://schemas.openxmlformats.org/officeDocument/2006/relationships/hyperlink" Target="https://webagentes.canaldirecto.com.ar/incidents/view/661347-1" TargetMode="External"/><Relationship Id="rId648" Type="http://schemas.openxmlformats.org/officeDocument/2006/relationships/hyperlink" Target="https://webagentes.canaldirecto.com.ar/incidents/view/692869-2" TargetMode="External"/><Relationship Id="rId855" Type="http://schemas.openxmlformats.org/officeDocument/2006/relationships/hyperlink" Target="https://webagentes.canaldirecto.com.ar/incidents/view/698733-0" TargetMode="External"/><Relationship Id="rId1040" Type="http://schemas.openxmlformats.org/officeDocument/2006/relationships/hyperlink" Target="https://webagentes.canaldirecto.com.ar/incidents/view/704200-5" TargetMode="External"/><Relationship Id="rId1278" Type="http://schemas.openxmlformats.org/officeDocument/2006/relationships/hyperlink" Target="https://webagentes.canaldirecto.com.ar/incidents/view/711896-4" TargetMode="External"/><Relationship Id="rId1485" Type="http://schemas.openxmlformats.org/officeDocument/2006/relationships/hyperlink" Target="https://webagentes.canaldirecto.com.ar/incidents/view/717995-6" TargetMode="External"/><Relationship Id="rId1692" Type="http://schemas.openxmlformats.org/officeDocument/2006/relationships/hyperlink" Target="https://webagentes.canaldirecto.com.ar/incidents/view/723550-8" TargetMode="External"/><Relationship Id="rId2329" Type="http://schemas.openxmlformats.org/officeDocument/2006/relationships/hyperlink" Target="https://webagentes.canaldirecto.com.ar/incidents/view/749001-7" TargetMode="External"/><Relationship Id="rId2536" Type="http://schemas.openxmlformats.org/officeDocument/2006/relationships/hyperlink" Target="https://webagentes.canaldirecto.com.ar/incidents/view/755757-0" TargetMode="External"/><Relationship Id="rId2743" Type="http://schemas.openxmlformats.org/officeDocument/2006/relationships/hyperlink" Target="https://webagentes.canaldirecto.com.ar/liquidations/removeIncident/759780-6" TargetMode="External"/><Relationship Id="rId4196" Type="http://schemas.openxmlformats.org/officeDocument/2006/relationships/hyperlink" Target="https://webagentes.canaldirecto.com.ar/incidents/view/785793-9" TargetMode="External"/><Relationship Id="rId410" Type="http://schemas.openxmlformats.org/officeDocument/2006/relationships/hyperlink" Target="https://webagentes.canaldirecto.com.ar/incidents/view/681297-5" TargetMode="External"/><Relationship Id="rId508" Type="http://schemas.openxmlformats.org/officeDocument/2006/relationships/hyperlink" Target="https://webagentes.canaldirecto.com.ar/incidents/view/687590-1" TargetMode="External"/><Relationship Id="rId715" Type="http://schemas.openxmlformats.org/officeDocument/2006/relationships/hyperlink" Target="https://webagentes.canaldirecto.com.ar/liquidations/removeIncident/696097-1" TargetMode="External"/><Relationship Id="rId922" Type="http://schemas.openxmlformats.org/officeDocument/2006/relationships/hyperlink" Target="https://webagentes.canaldirecto.com.ar/incidents/view/702525-7" TargetMode="External"/><Relationship Id="rId1138" Type="http://schemas.openxmlformats.org/officeDocument/2006/relationships/hyperlink" Target="https://webagentes.canaldirecto.com.ar/incidents/view/707281-1" TargetMode="External"/><Relationship Id="rId1345" Type="http://schemas.openxmlformats.org/officeDocument/2006/relationships/hyperlink" Target="https://webagentes.canaldirecto.com.ar/incidents/view/714900-7" TargetMode="External"/><Relationship Id="rId1552" Type="http://schemas.openxmlformats.org/officeDocument/2006/relationships/hyperlink" Target="https://webagentes.canaldirecto.com.ar/incidents/view/717456-2" TargetMode="External"/><Relationship Id="rId1997" Type="http://schemas.openxmlformats.org/officeDocument/2006/relationships/hyperlink" Target="https://webagentes.canaldirecto.com.ar/incidents/view/733464-1" TargetMode="External"/><Relationship Id="rId2603" Type="http://schemas.openxmlformats.org/officeDocument/2006/relationships/hyperlink" Target="https://webagentes.canaldirecto.com.ar/liquidations/removeIncident/757694-6" TargetMode="External"/><Relationship Id="rId2950" Type="http://schemas.openxmlformats.org/officeDocument/2006/relationships/hyperlink" Target="https://webagentes.canaldirecto.com.ar/incidents/view/762812-4" TargetMode="External"/><Relationship Id="rId4056" Type="http://schemas.openxmlformats.org/officeDocument/2006/relationships/hyperlink" Target="https://webagentes.canaldirecto.com.ar/incidents/view/779998-1" TargetMode="External"/><Relationship Id="rId1205" Type="http://schemas.openxmlformats.org/officeDocument/2006/relationships/hyperlink" Target="https://webagentes.canaldirecto.com.ar/incidents/view/714175-9" TargetMode="External"/><Relationship Id="rId1857" Type="http://schemas.openxmlformats.org/officeDocument/2006/relationships/hyperlink" Target="https://webagentes.canaldirecto.com.ar/incidents/view/728334-7" TargetMode="External"/><Relationship Id="rId2810" Type="http://schemas.openxmlformats.org/officeDocument/2006/relationships/hyperlink" Target="https://webagentes.canaldirecto.com.ar/incidents/view/759608-3" TargetMode="External"/><Relationship Id="rId2908" Type="http://schemas.openxmlformats.org/officeDocument/2006/relationships/hyperlink" Target="https://webagentes.canaldirecto.com.ar/incidents/view/763349-0" TargetMode="External"/><Relationship Id="rId4263" Type="http://schemas.openxmlformats.org/officeDocument/2006/relationships/hyperlink" Target="https://webagentes.canaldirecto.com.ar/liquidations/removeIncident/789133-1" TargetMode="External"/><Relationship Id="rId4470" Type="http://schemas.openxmlformats.org/officeDocument/2006/relationships/hyperlink" Target="https://webagentes.canaldirecto.com.ar/incidents/view/789169-6" TargetMode="External"/><Relationship Id="rId4568" Type="http://schemas.openxmlformats.org/officeDocument/2006/relationships/hyperlink" Target="https://webagentes.canaldirecto.com.ar/incidents/view/791910-5" TargetMode="External"/><Relationship Id="rId5107" Type="http://schemas.openxmlformats.org/officeDocument/2006/relationships/hyperlink" Target="https://webagentes.canaldirecto.com.ar/incidents/view/807496-8" TargetMode="External"/><Relationship Id="rId51" Type="http://schemas.openxmlformats.org/officeDocument/2006/relationships/hyperlink" Target="http://webagentes.canaldirecto.com.ar/incidents/view/650555-2" TargetMode="External"/><Relationship Id="rId1412" Type="http://schemas.openxmlformats.org/officeDocument/2006/relationships/hyperlink" Target="https://webagentes.canaldirecto.com.ar/incidents/view/714814-1" TargetMode="External"/><Relationship Id="rId1717" Type="http://schemas.openxmlformats.org/officeDocument/2006/relationships/hyperlink" Target="https://webagentes.canaldirecto.com.ar/incidents/view/726783-5" TargetMode="External"/><Relationship Id="rId1924" Type="http://schemas.openxmlformats.org/officeDocument/2006/relationships/hyperlink" Target="https://webagentes.canaldirecto.com.ar/incidents/view/731539-0" TargetMode="External"/><Relationship Id="rId3072" Type="http://schemas.openxmlformats.org/officeDocument/2006/relationships/hyperlink" Target="https://webagentes.canaldirecto.com.ar/incidents/view/762021-0" TargetMode="External"/><Relationship Id="rId3377" Type="http://schemas.openxmlformats.org/officeDocument/2006/relationships/hyperlink" Target="https://webagentes.canaldirecto.com.ar/incidents/view/766659-5" TargetMode="External"/><Relationship Id="rId4123" Type="http://schemas.openxmlformats.org/officeDocument/2006/relationships/hyperlink" Target="https://webagentes.canaldirecto.com.ar/incidents/view/782327-9" TargetMode="External"/><Relationship Id="rId4330" Type="http://schemas.openxmlformats.org/officeDocument/2006/relationships/hyperlink" Target="https://webagentes.canaldirecto.com.ar/incidents/view/788070-6" TargetMode="External"/><Relationship Id="rId4775" Type="http://schemas.openxmlformats.org/officeDocument/2006/relationships/hyperlink" Target="https://webagentes.canaldirecto.com.ar/liquidations/removeIncident/801647-8" TargetMode="External"/><Relationship Id="rId4982" Type="http://schemas.openxmlformats.org/officeDocument/2006/relationships/hyperlink" Target="https://webagentes.canaldirecto.com.ar/incidents/view/804415-2" TargetMode="External"/><Relationship Id="rId298" Type="http://schemas.openxmlformats.org/officeDocument/2006/relationships/hyperlink" Target="https://webagentes.canaldirecto.com.ar/incidents/view/670562-0" TargetMode="External"/><Relationship Id="rId3584" Type="http://schemas.openxmlformats.org/officeDocument/2006/relationships/hyperlink" Target="https://webagentes.canaldirecto.com.ar/incidents/view/773873-1" TargetMode="External"/><Relationship Id="rId3791" Type="http://schemas.openxmlformats.org/officeDocument/2006/relationships/hyperlink" Target="https://webagentes.canaldirecto.com.ar/incidents/view/774875-6" TargetMode="External"/><Relationship Id="rId3889" Type="http://schemas.openxmlformats.org/officeDocument/2006/relationships/hyperlink" Target="https://webagentes.canaldirecto.com.ar/liquidations/removeIncident/779310-9" TargetMode="External"/><Relationship Id="rId4428" Type="http://schemas.openxmlformats.org/officeDocument/2006/relationships/hyperlink" Target="https://webagentes.canaldirecto.com.ar/incidents/view/790884-4" TargetMode="External"/><Relationship Id="rId4635" Type="http://schemas.openxmlformats.org/officeDocument/2006/relationships/hyperlink" Target="https://webagentes.canaldirecto.com.ar/incidents/view/795406-5" TargetMode="External"/><Relationship Id="rId4842" Type="http://schemas.openxmlformats.org/officeDocument/2006/relationships/hyperlink" Target="https://webagentes.canaldirecto.com.ar/incidents/view/801067-8" TargetMode="External"/><Relationship Id="rId158" Type="http://schemas.openxmlformats.org/officeDocument/2006/relationships/hyperlink" Target="http://webagentes.canaldirecto.com.ar/incidents/view/658595-6" TargetMode="External"/><Relationship Id="rId2186" Type="http://schemas.openxmlformats.org/officeDocument/2006/relationships/hyperlink" Target="https://webagentes.canaldirecto.com.ar/incidents/view/744014-6" TargetMode="External"/><Relationship Id="rId2393" Type="http://schemas.openxmlformats.org/officeDocument/2006/relationships/hyperlink" Target="https://webagentes.canaldirecto.com.ar/incidents/view/750642-4" TargetMode="External"/><Relationship Id="rId2698" Type="http://schemas.openxmlformats.org/officeDocument/2006/relationships/hyperlink" Target="https://webagentes.canaldirecto.com.ar/incidents/view/761254-9" TargetMode="External"/><Relationship Id="rId3237" Type="http://schemas.openxmlformats.org/officeDocument/2006/relationships/hyperlink" Target="https://webagentes.canaldirecto.com.ar/liquidations/removeIncident/765023-9" TargetMode="External"/><Relationship Id="rId3444" Type="http://schemas.openxmlformats.org/officeDocument/2006/relationships/hyperlink" Target="https://webagentes.canaldirecto.com.ar/incidents/view/769793-9" TargetMode="External"/><Relationship Id="rId3651" Type="http://schemas.openxmlformats.org/officeDocument/2006/relationships/hyperlink" Target="https://webagentes.canaldirecto.com.ar/liquidations/removeIncident/772983-0" TargetMode="External"/><Relationship Id="rId4702" Type="http://schemas.openxmlformats.org/officeDocument/2006/relationships/hyperlink" Target="https://webagentes.canaldirecto.com.ar/liquidations/removeIncident/802943-6" TargetMode="External"/><Relationship Id="rId365" Type="http://schemas.openxmlformats.org/officeDocument/2006/relationships/hyperlink" Target="https://webagentes.canaldirecto.com.ar/incidents/view/678014-4" TargetMode="External"/><Relationship Id="rId572" Type="http://schemas.openxmlformats.org/officeDocument/2006/relationships/hyperlink" Target="https://webagentes.canaldirecto.com.ar/incidents/view/690544-2" TargetMode="External"/><Relationship Id="rId2046" Type="http://schemas.openxmlformats.org/officeDocument/2006/relationships/hyperlink" Target="https://webagentes.canaldirecto.com.ar/incidents/view/737939-8" TargetMode="External"/><Relationship Id="rId2253" Type="http://schemas.openxmlformats.org/officeDocument/2006/relationships/hyperlink" Target="https://webagentes.canaldirecto.com.ar/incidents/view/741424-8" TargetMode="External"/><Relationship Id="rId2460" Type="http://schemas.openxmlformats.org/officeDocument/2006/relationships/hyperlink" Target="https://webagentes.canaldirecto.com.ar/incidents/view/753004-1" TargetMode="External"/><Relationship Id="rId3304" Type="http://schemas.openxmlformats.org/officeDocument/2006/relationships/hyperlink" Target="https://webagentes.canaldirecto.com.ar/incidents/view/764302-6" TargetMode="External"/><Relationship Id="rId3511" Type="http://schemas.openxmlformats.org/officeDocument/2006/relationships/hyperlink" Target="https://webagentes.canaldirecto.com.ar/incidents/view/768618-2" TargetMode="External"/><Relationship Id="rId3749" Type="http://schemas.openxmlformats.org/officeDocument/2006/relationships/hyperlink" Target="https://webagentes.canaldirecto.com.ar/incidents/view/776331-1" TargetMode="External"/><Relationship Id="rId3956" Type="http://schemas.openxmlformats.org/officeDocument/2006/relationships/hyperlink" Target="https://webagentes.canaldirecto.com.ar/liquidations/removeIncident/778031-8" TargetMode="External"/><Relationship Id="rId225" Type="http://schemas.openxmlformats.org/officeDocument/2006/relationships/hyperlink" Target="https://webagentes.canaldirecto.com.ar/incidents/view/664488-8" TargetMode="External"/><Relationship Id="rId432" Type="http://schemas.openxmlformats.org/officeDocument/2006/relationships/hyperlink" Target="https://webagentes.canaldirecto.com.ar/incidents/view/684439-0" TargetMode="External"/><Relationship Id="rId877" Type="http://schemas.openxmlformats.org/officeDocument/2006/relationships/hyperlink" Target="https://webagentes.canaldirecto.com.ar/incidents/view/698706-6" TargetMode="External"/><Relationship Id="rId1062" Type="http://schemas.openxmlformats.org/officeDocument/2006/relationships/hyperlink" Target="https://webagentes.canaldirecto.com.ar/incidents/view/704053-9" TargetMode="External"/><Relationship Id="rId2113" Type="http://schemas.openxmlformats.org/officeDocument/2006/relationships/hyperlink" Target="https://webagentes.canaldirecto.com.ar/incidents/view/740836-2" TargetMode="External"/><Relationship Id="rId2320" Type="http://schemas.openxmlformats.org/officeDocument/2006/relationships/hyperlink" Target="https://webagentes.canaldirecto.com.ar/incidents/view/744142-8" TargetMode="External"/><Relationship Id="rId2558" Type="http://schemas.openxmlformats.org/officeDocument/2006/relationships/hyperlink" Target="https://webagentes.canaldirecto.com.ar/incidents/view/754617-6" TargetMode="External"/><Relationship Id="rId2765" Type="http://schemas.openxmlformats.org/officeDocument/2006/relationships/hyperlink" Target="https://webagentes.canaldirecto.com.ar/liquidations/removeIncident/759764-8" TargetMode="External"/><Relationship Id="rId2972" Type="http://schemas.openxmlformats.org/officeDocument/2006/relationships/hyperlink" Target="https://webagentes.canaldirecto.com.ar/incidents/view/762801-8" TargetMode="External"/><Relationship Id="rId3609" Type="http://schemas.openxmlformats.org/officeDocument/2006/relationships/hyperlink" Target="https://webagentes.canaldirecto.com.ar/liquidations/removeIncident/773373-6" TargetMode="External"/><Relationship Id="rId3816" Type="http://schemas.openxmlformats.org/officeDocument/2006/relationships/hyperlink" Target="https://webagentes.canaldirecto.com.ar/incidents/view/773835-1" TargetMode="External"/><Relationship Id="rId737" Type="http://schemas.openxmlformats.org/officeDocument/2006/relationships/hyperlink" Target="https://webagentes.canaldirecto.com.ar/liquidations/removeIncident/696080-1" TargetMode="External"/><Relationship Id="rId944" Type="http://schemas.openxmlformats.org/officeDocument/2006/relationships/hyperlink" Target="https://webagentes.canaldirecto.com.ar/incidents/view/701531-1" TargetMode="External"/><Relationship Id="rId1367" Type="http://schemas.openxmlformats.org/officeDocument/2006/relationships/hyperlink" Target="https://webagentes.canaldirecto.com.ar/incidents/view/714871-6" TargetMode="External"/><Relationship Id="rId1574" Type="http://schemas.openxmlformats.org/officeDocument/2006/relationships/hyperlink" Target="https://webagentes.canaldirecto.com.ar/incidents/view/720966-4" TargetMode="External"/><Relationship Id="rId1781" Type="http://schemas.openxmlformats.org/officeDocument/2006/relationships/hyperlink" Target="https://webagentes.canaldirecto.com.ar/incidents/view/723592-4" TargetMode="External"/><Relationship Id="rId2418" Type="http://schemas.openxmlformats.org/officeDocument/2006/relationships/hyperlink" Target="https://webagentes.canaldirecto.com.ar/incidents/view/749729-6" TargetMode="External"/><Relationship Id="rId2625" Type="http://schemas.openxmlformats.org/officeDocument/2006/relationships/hyperlink" Target="https://webagentes.canaldirecto.com.ar/liquidations/removeIncident/756858-5" TargetMode="External"/><Relationship Id="rId2832" Type="http://schemas.openxmlformats.org/officeDocument/2006/relationships/hyperlink" Target="https://webagentes.canaldirecto.com.ar/incidents/view/759215-7" TargetMode="External"/><Relationship Id="rId4078" Type="http://schemas.openxmlformats.org/officeDocument/2006/relationships/hyperlink" Target="https://webagentes.canaldirecto.com.ar/incidents/view/784271-5" TargetMode="External"/><Relationship Id="rId4285" Type="http://schemas.openxmlformats.org/officeDocument/2006/relationships/hyperlink" Target="https://webagentes.canaldirecto.com.ar/liquidations/removeIncident/788789-7" TargetMode="External"/><Relationship Id="rId4492" Type="http://schemas.openxmlformats.org/officeDocument/2006/relationships/hyperlink" Target="https://webagentes.canaldirecto.com.ar/incidents/view/775074-2" TargetMode="External"/><Relationship Id="rId5031" Type="http://schemas.openxmlformats.org/officeDocument/2006/relationships/hyperlink" Target="https://webagentes.canaldirecto.com.ar/incidents/view/810073-1" TargetMode="External"/><Relationship Id="rId5129" Type="http://schemas.openxmlformats.org/officeDocument/2006/relationships/hyperlink" Target="https://webagentes.canaldirecto.com.ar/incidents/view/807052-8" TargetMode="External"/><Relationship Id="rId73" Type="http://schemas.openxmlformats.org/officeDocument/2006/relationships/hyperlink" Target="http://webagentes.canaldirecto.com.ar/incidents/view/654510-7" TargetMode="External"/><Relationship Id="rId804" Type="http://schemas.openxmlformats.org/officeDocument/2006/relationships/hyperlink" Target="https://webagentes.canaldirecto.com.ar/incidents/view/699940-5" TargetMode="External"/><Relationship Id="rId1227" Type="http://schemas.openxmlformats.org/officeDocument/2006/relationships/hyperlink" Target="https://webagentes.canaldirecto.com.ar/incidents/view/712672-3" TargetMode="External"/><Relationship Id="rId1434" Type="http://schemas.openxmlformats.org/officeDocument/2006/relationships/hyperlink" Target="https://webagentes.canaldirecto.com.ar/incidents/view/720826-7" TargetMode="External"/><Relationship Id="rId1641" Type="http://schemas.openxmlformats.org/officeDocument/2006/relationships/hyperlink" Target="https://webagentes.canaldirecto.com.ar/incidents/view/723641-9" TargetMode="External"/><Relationship Id="rId1879" Type="http://schemas.openxmlformats.org/officeDocument/2006/relationships/hyperlink" Target="https://webagentes.canaldirecto.com.ar/incidents/view/732185-0" TargetMode="External"/><Relationship Id="rId3094" Type="http://schemas.openxmlformats.org/officeDocument/2006/relationships/hyperlink" Target="https://webagentes.canaldirecto.com.ar/incidents/view/761315-9" TargetMode="External"/><Relationship Id="rId4145" Type="http://schemas.openxmlformats.org/officeDocument/2006/relationships/hyperlink" Target="https://webagentes.canaldirecto.com.ar/incidents/view/786832-4" TargetMode="External"/><Relationship Id="rId4797" Type="http://schemas.openxmlformats.org/officeDocument/2006/relationships/hyperlink" Target="https://webagentes.canaldirecto.com.ar/liquidations/removeIncident/801278-2" TargetMode="External"/><Relationship Id="rId1501" Type="http://schemas.openxmlformats.org/officeDocument/2006/relationships/hyperlink" Target="https://webagentes.canaldirecto.com.ar/incidents/view/717936-3" TargetMode="External"/><Relationship Id="rId1739" Type="http://schemas.openxmlformats.org/officeDocument/2006/relationships/hyperlink" Target="https://webagentes.canaldirecto.com.ar/incidents/view/726509-5" TargetMode="External"/><Relationship Id="rId1946" Type="http://schemas.openxmlformats.org/officeDocument/2006/relationships/hyperlink" Target="https://webagentes.canaldirecto.com.ar/incidents/view/728549-7" TargetMode="External"/><Relationship Id="rId3399" Type="http://schemas.openxmlformats.org/officeDocument/2006/relationships/hyperlink" Target="https://webagentes.canaldirecto.com.ar/incidents/view/764992-3" TargetMode="External"/><Relationship Id="rId4005" Type="http://schemas.openxmlformats.org/officeDocument/2006/relationships/hyperlink" Target="https://webagentes.canaldirecto.com.ar/incidents/view/781104-3" TargetMode="External"/><Relationship Id="rId4352" Type="http://schemas.openxmlformats.org/officeDocument/2006/relationships/hyperlink" Target="https://webagentes.canaldirecto.com.ar/incidents/view/787220-2" TargetMode="External"/><Relationship Id="rId4657" Type="http://schemas.openxmlformats.org/officeDocument/2006/relationships/hyperlink" Target="https://webagentes.canaldirecto.com.ar/incidents/view/794913-3" TargetMode="External"/><Relationship Id="rId4864" Type="http://schemas.openxmlformats.org/officeDocument/2006/relationships/hyperlink" Target="https://webagentes.canaldirecto.com.ar/incidents/view/800722-1" TargetMode="External"/><Relationship Id="rId1806" Type="http://schemas.openxmlformats.org/officeDocument/2006/relationships/hyperlink" Target="https://webagentes.canaldirecto.com.ar/incidents/view/729563-4" TargetMode="External"/><Relationship Id="rId3161" Type="http://schemas.openxmlformats.org/officeDocument/2006/relationships/hyperlink" Target="https://webagentes.canaldirecto.com.ar/liquidations/removeIncident/765999-3" TargetMode="External"/><Relationship Id="rId3259" Type="http://schemas.openxmlformats.org/officeDocument/2006/relationships/hyperlink" Target="https://webagentes.canaldirecto.com.ar/liquidations/removeIncident/764927-9" TargetMode="External"/><Relationship Id="rId3466" Type="http://schemas.openxmlformats.org/officeDocument/2006/relationships/hyperlink" Target="https://webagentes.canaldirecto.com.ar/incidents/view/769305-8" TargetMode="External"/><Relationship Id="rId4212" Type="http://schemas.openxmlformats.org/officeDocument/2006/relationships/hyperlink" Target="https://webagentes.canaldirecto.com.ar/incidents/view/785334-0" TargetMode="External"/><Relationship Id="rId4517" Type="http://schemas.openxmlformats.org/officeDocument/2006/relationships/hyperlink" Target="https://webagentes.canaldirecto.com.ar/incidents/view/794064-6" TargetMode="External"/><Relationship Id="rId387" Type="http://schemas.openxmlformats.org/officeDocument/2006/relationships/hyperlink" Target="https://webagentes.canaldirecto.com.ar/incidents/view/677425-9" TargetMode="External"/><Relationship Id="rId594" Type="http://schemas.openxmlformats.org/officeDocument/2006/relationships/hyperlink" Target="https://webagentes.canaldirecto.com.ar/incidents/view/688504-1" TargetMode="External"/><Relationship Id="rId2068" Type="http://schemas.openxmlformats.org/officeDocument/2006/relationships/hyperlink" Target="https://webagentes.canaldirecto.com.ar/incidents/view/737080-1" TargetMode="External"/><Relationship Id="rId2275" Type="http://schemas.openxmlformats.org/officeDocument/2006/relationships/hyperlink" Target="https://webagentes.canaldirecto.com.ar/incidents/view/745699-8" TargetMode="External"/><Relationship Id="rId3021" Type="http://schemas.openxmlformats.org/officeDocument/2006/relationships/hyperlink" Target="https://webagentes.canaldirecto.com.ar/liquidations/removeIncident/762751-4" TargetMode="External"/><Relationship Id="rId3119" Type="http://schemas.openxmlformats.org/officeDocument/2006/relationships/hyperlink" Target="https://webagentes.canaldirecto.com.ar/liquidations/removeIncident/757474-4" TargetMode="External"/><Relationship Id="rId3326" Type="http://schemas.openxmlformats.org/officeDocument/2006/relationships/hyperlink" Target="https://webagentes.canaldirecto.com.ar/incidents/view/763658-5" TargetMode="External"/><Relationship Id="rId3673" Type="http://schemas.openxmlformats.org/officeDocument/2006/relationships/hyperlink" Target="https://webagentes.canaldirecto.com.ar/liquidations/removeIncident/772563-0" TargetMode="External"/><Relationship Id="rId3880" Type="http://schemas.openxmlformats.org/officeDocument/2006/relationships/hyperlink" Target="https://webagentes.canaldirecto.com.ar/incidents/view/779314-5" TargetMode="External"/><Relationship Id="rId3978" Type="http://schemas.openxmlformats.org/officeDocument/2006/relationships/hyperlink" Target="https://webagentes.canaldirecto.com.ar/liquidations/removeIncident/776308-3" TargetMode="External"/><Relationship Id="rId4724" Type="http://schemas.openxmlformats.org/officeDocument/2006/relationships/hyperlink" Target="https://webagentes.canaldirecto.com.ar/liquidations/removeIncident/802932-0" TargetMode="External"/><Relationship Id="rId4931" Type="http://schemas.openxmlformats.org/officeDocument/2006/relationships/hyperlink" Target="https://webagentes.canaldirecto.com.ar/liquidations/removeIncident/799193-2" TargetMode="External"/><Relationship Id="rId247" Type="http://schemas.openxmlformats.org/officeDocument/2006/relationships/hyperlink" Target="https://webagentes.canaldirecto.com.ar/incidents/view/663512-7" TargetMode="External"/><Relationship Id="rId899" Type="http://schemas.openxmlformats.org/officeDocument/2006/relationships/hyperlink" Target="https://webagentes.canaldirecto.com.ar/incidents/view/696996-3" TargetMode="External"/><Relationship Id="rId1084" Type="http://schemas.openxmlformats.org/officeDocument/2006/relationships/hyperlink" Target="https://webagentes.canaldirecto.com.ar/incidents/view/709746-7" TargetMode="External"/><Relationship Id="rId2482" Type="http://schemas.openxmlformats.org/officeDocument/2006/relationships/hyperlink" Target="https://webagentes.canaldirecto.com.ar/incidents/view/751273-5" TargetMode="External"/><Relationship Id="rId2787" Type="http://schemas.openxmlformats.org/officeDocument/2006/relationships/hyperlink" Target="https://webagentes.canaldirecto.com.ar/liquidations/removeIncident/759751-4" TargetMode="External"/><Relationship Id="rId3533" Type="http://schemas.openxmlformats.org/officeDocument/2006/relationships/hyperlink" Target="https://webagentes.canaldirecto.com.ar/incidents/view/765035-4" TargetMode="External"/><Relationship Id="rId3740" Type="http://schemas.openxmlformats.org/officeDocument/2006/relationships/hyperlink" Target="https://webagentes.canaldirecto.com.ar/incidents/view/776340-9" TargetMode="External"/><Relationship Id="rId3838" Type="http://schemas.openxmlformats.org/officeDocument/2006/relationships/hyperlink" Target="https://webagentes.canaldirecto.com.ar/incidents/view/779999-0" TargetMode="External"/><Relationship Id="rId107" Type="http://schemas.openxmlformats.org/officeDocument/2006/relationships/hyperlink" Target="http://webagentes.canaldirecto.com.ar/incidents/view/657682-4" TargetMode="External"/><Relationship Id="rId454" Type="http://schemas.openxmlformats.org/officeDocument/2006/relationships/hyperlink" Target="https://webagentes.canaldirecto.com.ar/incidents/view/681337-2" TargetMode="External"/><Relationship Id="rId661" Type="http://schemas.openxmlformats.org/officeDocument/2006/relationships/hyperlink" Target="https://webagentes.canaldirecto.com.ar/liquidations/removeIncident/697610-3" TargetMode="External"/><Relationship Id="rId759" Type="http://schemas.openxmlformats.org/officeDocument/2006/relationships/hyperlink" Target="https://webagentes.canaldirecto.com.ar/liquidations/removeIncident/695957-7" TargetMode="External"/><Relationship Id="rId966" Type="http://schemas.openxmlformats.org/officeDocument/2006/relationships/hyperlink" Target="https://webagentes.canaldirecto.com.ar/incidents/view/701436-7" TargetMode="External"/><Relationship Id="rId1291" Type="http://schemas.openxmlformats.org/officeDocument/2006/relationships/hyperlink" Target="https://webagentes.canaldirecto.com.ar/incidents/view/711477-3" TargetMode="External"/><Relationship Id="rId1389" Type="http://schemas.openxmlformats.org/officeDocument/2006/relationships/hyperlink" Target="https://webagentes.canaldirecto.com.ar/incidents/view/714845-1" TargetMode="External"/><Relationship Id="rId1596" Type="http://schemas.openxmlformats.org/officeDocument/2006/relationships/hyperlink" Target="https://webagentes.canaldirecto.com.ar/incidents/view/720886-9" TargetMode="External"/><Relationship Id="rId2135" Type="http://schemas.openxmlformats.org/officeDocument/2006/relationships/hyperlink" Target="https://webagentes.canaldirecto.com.ar/incidents/view/739741-9" TargetMode="External"/><Relationship Id="rId2342" Type="http://schemas.openxmlformats.org/officeDocument/2006/relationships/hyperlink" Target="https://webagentes.canaldirecto.com.ar/incidents/view/747695-6" TargetMode="External"/><Relationship Id="rId2647" Type="http://schemas.openxmlformats.org/officeDocument/2006/relationships/hyperlink" Target="https://webagentes.canaldirecto.com.ar/liquidations/removeIncident/756487-1" TargetMode="External"/><Relationship Id="rId2994" Type="http://schemas.openxmlformats.org/officeDocument/2006/relationships/hyperlink" Target="https://webagentes.canaldirecto.com.ar/incidents/view/762787-9" TargetMode="External"/><Relationship Id="rId3600" Type="http://schemas.openxmlformats.org/officeDocument/2006/relationships/hyperlink" Target="https://webagentes.canaldirecto.com.ar/incidents/view/773470-8" TargetMode="External"/><Relationship Id="rId5053" Type="http://schemas.openxmlformats.org/officeDocument/2006/relationships/hyperlink" Target="https://webagentes.canaldirecto.com.ar/incidents/view/809181-3" TargetMode="External"/><Relationship Id="rId314" Type="http://schemas.openxmlformats.org/officeDocument/2006/relationships/hyperlink" Target="https://webagentes.canaldirecto.com.ar/incidents/view/677331-1" TargetMode="External"/><Relationship Id="rId521" Type="http://schemas.openxmlformats.org/officeDocument/2006/relationships/hyperlink" Target="https://webagentes.canaldirecto.com.ar/incidents/view/692178-7" TargetMode="External"/><Relationship Id="rId619" Type="http://schemas.openxmlformats.org/officeDocument/2006/relationships/hyperlink" Target="https://webagentes.canaldirecto.com.ar/incidents/view/693337-5" TargetMode="External"/><Relationship Id="rId1151" Type="http://schemas.openxmlformats.org/officeDocument/2006/relationships/hyperlink" Target="https://webagentes.canaldirecto.com.ar/incidents/view/707267-1" TargetMode="External"/><Relationship Id="rId1249" Type="http://schemas.openxmlformats.org/officeDocument/2006/relationships/hyperlink" Target="https://webagentes.canaldirecto.com.ar/incidents/view/711938-9" TargetMode="External"/><Relationship Id="rId2202" Type="http://schemas.openxmlformats.org/officeDocument/2006/relationships/hyperlink" Target="https://webagentes.canaldirecto.com.ar/incidents/view/743260-6" TargetMode="External"/><Relationship Id="rId2854" Type="http://schemas.openxmlformats.org/officeDocument/2006/relationships/hyperlink" Target="https://webagentes.canaldirecto.com.ar/incidents/view/759186-6" TargetMode="External"/><Relationship Id="rId3905" Type="http://schemas.openxmlformats.org/officeDocument/2006/relationships/hyperlink" Target="https://webagentes.canaldirecto.com.ar/liquidations/removeIncident/779047-6" TargetMode="External"/><Relationship Id="rId5120" Type="http://schemas.openxmlformats.org/officeDocument/2006/relationships/hyperlink" Target="https://webagentes.canaldirecto.com.ar/incidents/view/807285-4" TargetMode="External"/><Relationship Id="rId95" Type="http://schemas.openxmlformats.org/officeDocument/2006/relationships/hyperlink" Target="http://webagentes.canaldirecto.com.ar/incidents/view/652362-8" TargetMode="External"/><Relationship Id="rId826" Type="http://schemas.openxmlformats.org/officeDocument/2006/relationships/hyperlink" Target="https://webagentes.canaldirecto.com.ar/incidents/view/698897-7" TargetMode="External"/><Relationship Id="rId1011" Type="http://schemas.openxmlformats.org/officeDocument/2006/relationships/hyperlink" Target="https://webagentes.canaldirecto.com.ar/incidents/view/704462-3" TargetMode="External"/><Relationship Id="rId1109" Type="http://schemas.openxmlformats.org/officeDocument/2006/relationships/hyperlink" Target="https://webagentes.canaldirecto.com.ar/incidents/view/708269-6" TargetMode="External"/><Relationship Id="rId1456" Type="http://schemas.openxmlformats.org/officeDocument/2006/relationships/hyperlink" Target="https://webagentes.canaldirecto.com.ar/incidents/view/718784-9" TargetMode="External"/><Relationship Id="rId1663" Type="http://schemas.openxmlformats.org/officeDocument/2006/relationships/hyperlink" Target="https://webagentes.canaldirecto.com.ar/incidents/view/723605-7" TargetMode="External"/><Relationship Id="rId1870" Type="http://schemas.openxmlformats.org/officeDocument/2006/relationships/hyperlink" Target="https://webagentes.canaldirecto.com.ar/incidents/view/732945-4" TargetMode="External"/><Relationship Id="rId1968" Type="http://schemas.openxmlformats.org/officeDocument/2006/relationships/hyperlink" Target="https://webagentes.canaldirecto.com.ar/incidents/view/734840-4" TargetMode="External"/><Relationship Id="rId2507" Type="http://schemas.openxmlformats.org/officeDocument/2006/relationships/hyperlink" Target="https://webagentes.canaldirecto.com.ar/incidents/view/756509-2" TargetMode="External"/><Relationship Id="rId2714" Type="http://schemas.openxmlformats.org/officeDocument/2006/relationships/hyperlink" Target="https://webagentes.canaldirecto.com.ar/incidents/view/760756-5" TargetMode="External"/><Relationship Id="rId2921" Type="http://schemas.openxmlformats.org/officeDocument/2006/relationships/hyperlink" Target="https://webagentes.canaldirecto.com.ar/liquidations/removeIncident/763331-1" TargetMode="External"/><Relationship Id="rId4167" Type="http://schemas.openxmlformats.org/officeDocument/2006/relationships/hyperlink" Target="https://webagentes.canaldirecto.com.ar/incidents/view/786212-6" TargetMode="External"/><Relationship Id="rId4374" Type="http://schemas.openxmlformats.org/officeDocument/2006/relationships/hyperlink" Target="https://webagentes.canaldirecto.com.ar/incidents/view/786500-8" TargetMode="External"/><Relationship Id="rId4581" Type="http://schemas.openxmlformats.org/officeDocument/2006/relationships/hyperlink" Target="https://webagentes.canaldirecto.com.ar/incidents/view/791622-3" TargetMode="External"/><Relationship Id="rId1316" Type="http://schemas.openxmlformats.org/officeDocument/2006/relationships/hyperlink" Target="https://webagentes.canaldirecto.com.ar/incidents/view/716288-6" TargetMode="External"/><Relationship Id="rId1523" Type="http://schemas.openxmlformats.org/officeDocument/2006/relationships/hyperlink" Target="https://webagentes.canaldirecto.com.ar/incidents/view/717892-0" TargetMode="External"/><Relationship Id="rId1730" Type="http://schemas.openxmlformats.org/officeDocument/2006/relationships/hyperlink" Target="https://webagentes.canaldirecto.com.ar/incidents/view/726525-3" TargetMode="External"/><Relationship Id="rId3183" Type="http://schemas.openxmlformats.org/officeDocument/2006/relationships/hyperlink" Target="https://webagentes.canaldirecto.com.ar/liquidations/removeIncident/765622-4" TargetMode="External"/><Relationship Id="rId3390" Type="http://schemas.openxmlformats.org/officeDocument/2006/relationships/hyperlink" Target="https://webagentes.canaldirecto.com.ar/incidents/view/765751-5" TargetMode="External"/><Relationship Id="rId4027" Type="http://schemas.openxmlformats.org/officeDocument/2006/relationships/hyperlink" Target="https://webagentes.canaldirecto.com.ar/incidents/view/780558-3" TargetMode="External"/><Relationship Id="rId4234" Type="http://schemas.openxmlformats.org/officeDocument/2006/relationships/hyperlink" Target="https://webagentes.canaldirecto.com.ar/incidents/view/784612-8" TargetMode="External"/><Relationship Id="rId4441" Type="http://schemas.openxmlformats.org/officeDocument/2006/relationships/hyperlink" Target="https://webagentes.canaldirecto.com.ar/incidents/view/790526-3" TargetMode="External"/><Relationship Id="rId4679" Type="http://schemas.openxmlformats.org/officeDocument/2006/relationships/hyperlink" Target="https://webagentes.canaldirecto.com.ar/incidents/view/792884-8" TargetMode="External"/><Relationship Id="rId4886" Type="http://schemas.openxmlformats.org/officeDocument/2006/relationships/hyperlink" Target="https://webagentes.canaldirecto.com.ar/incidents/view/800291-6" TargetMode="External"/><Relationship Id="rId22" Type="http://schemas.openxmlformats.org/officeDocument/2006/relationships/hyperlink" Target="http://webagentes.canaldirecto.com.ar/liquidations/removeIncident/650766-6" TargetMode="External"/><Relationship Id="rId1828" Type="http://schemas.openxmlformats.org/officeDocument/2006/relationships/hyperlink" Target="https://webagentes.canaldirecto.com.ar/incidents/view/728631-7" TargetMode="External"/><Relationship Id="rId3043" Type="http://schemas.openxmlformats.org/officeDocument/2006/relationships/hyperlink" Target="https://webagentes.canaldirecto.com.ar/liquidations/removeIncident/762449-2" TargetMode="External"/><Relationship Id="rId3250" Type="http://schemas.openxmlformats.org/officeDocument/2006/relationships/hyperlink" Target="https://webagentes.canaldirecto.com.ar/incidents/view/764936-7" TargetMode="External"/><Relationship Id="rId3488" Type="http://schemas.openxmlformats.org/officeDocument/2006/relationships/hyperlink" Target="https://webagentes.canaldirecto.com.ar/incidents/view/769280-0" TargetMode="External"/><Relationship Id="rId3695" Type="http://schemas.openxmlformats.org/officeDocument/2006/relationships/hyperlink" Target="https://webagentes.canaldirecto.com.ar/liquidations/removeIncident/771725-1" TargetMode="External"/><Relationship Id="rId4539" Type="http://schemas.openxmlformats.org/officeDocument/2006/relationships/hyperlink" Target="https://webagentes.canaldirecto.com.ar/incidents/view/793595-4" TargetMode="External"/><Relationship Id="rId4746" Type="http://schemas.openxmlformats.org/officeDocument/2006/relationships/hyperlink" Target="https://webagentes.canaldirecto.com.ar/incidents/view/802036-5" TargetMode="External"/><Relationship Id="rId4953" Type="http://schemas.openxmlformats.org/officeDocument/2006/relationships/hyperlink" Target="https://webagentes.canaldirecto.com.ar/incidents/view/806285-7" TargetMode="External"/><Relationship Id="rId171" Type="http://schemas.openxmlformats.org/officeDocument/2006/relationships/hyperlink" Target="http://webagentes.canaldirecto.com.ar/incidents/view/658578-9" TargetMode="External"/><Relationship Id="rId2297" Type="http://schemas.openxmlformats.org/officeDocument/2006/relationships/hyperlink" Target="https://webagentes.canaldirecto.com.ar/incidents/view/745101-8" TargetMode="External"/><Relationship Id="rId3348" Type="http://schemas.openxmlformats.org/officeDocument/2006/relationships/hyperlink" Target="https://webagentes.canaldirecto.com.ar/incidents/view/768446-7" TargetMode="External"/><Relationship Id="rId3555" Type="http://schemas.openxmlformats.org/officeDocument/2006/relationships/hyperlink" Target="https://webagentes.canaldirecto.com.ar/liquidations/removeIncident/774447-7" TargetMode="External"/><Relationship Id="rId3762" Type="http://schemas.openxmlformats.org/officeDocument/2006/relationships/hyperlink" Target="https://webagentes.canaldirecto.com.ar/incidents/view/775806-3" TargetMode="External"/><Relationship Id="rId4301" Type="http://schemas.openxmlformats.org/officeDocument/2006/relationships/hyperlink" Target="https://webagentes.canaldirecto.com.ar/liquidations/removeIncident/788515-4" TargetMode="External"/><Relationship Id="rId4606" Type="http://schemas.openxmlformats.org/officeDocument/2006/relationships/hyperlink" Target="https://webagentes.canaldirecto.com.ar/incidents/view/797122-0" TargetMode="External"/><Relationship Id="rId4813" Type="http://schemas.openxmlformats.org/officeDocument/2006/relationships/hyperlink" Target="https://webagentes.canaldirecto.com.ar/liquidations/removeIncident/801194-1" TargetMode="External"/><Relationship Id="rId269" Type="http://schemas.openxmlformats.org/officeDocument/2006/relationships/hyperlink" Target="https://webagentes.canaldirecto.com.ar/incidents/view/667550-5" TargetMode="External"/><Relationship Id="rId476" Type="http://schemas.openxmlformats.org/officeDocument/2006/relationships/hyperlink" Target="https://webagentes.canaldirecto.com.ar/incidents/view/688484-8" TargetMode="External"/><Relationship Id="rId683" Type="http://schemas.openxmlformats.org/officeDocument/2006/relationships/hyperlink" Target="https://webagentes.canaldirecto.com.ar/liquidations/removeIncident/696456-0" TargetMode="External"/><Relationship Id="rId890" Type="http://schemas.openxmlformats.org/officeDocument/2006/relationships/hyperlink" Target="https://webagentes.canaldirecto.com.ar/incidents/view/698689-0" TargetMode="External"/><Relationship Id="rId2157" Type="http://schemas.openxmlformats.org/officeDocument/2006/relationships/hyperlink" Target="https://webagentes.canaldirecto.com.ar/incidents/view/738885-5" TargetMode="External"/><Relationship Id="rId2364" Type="http://schemas.openxmlformats.org/officeDocument/2006/relationships/hyperlink" Target="https://webagentes.canaldirecto.com.ar/incidents/view/747414-3" TargetMode="External"/><Relationship Id="rId2571" Type="http://schemas.openxmlformats.org/officeDocument/2006/relationships/hyperlink" Target="https://webagentes.canaldirecto.com.ar/incidents/view/753669-2" TargetMode="External"/><Relationship Id="rId3110" Type="http://schemas.openxmlformats.org/officeDocument/2006/relationships/hyperlink" Target="https://webagentes.canaldirecto.com.ar/incidents/view/759762-0" TargetMode="External"/><Relationship Id="rId3208" Type="http://schemas.openxmlformats.org/officeDocument/2006/relationships/hyperlink" Target="https://webagentes.canaldirecto.com.ar/incidents/view/765392-6" TargetMode="External"/><Relationship Id="rId3415" Type="http://schemas.openxmlformats.org/officeDocument/2006/relationships/hyperlink" Target="https://webagentes.canaldirecto.com.ar/incidents/view/771175-2" TargetMode="External"/><Relationship Id="rId129" Type="http://schemas.openxmlformats.org/officeDocument/2006/relationships/hyperlink" Target="http://webagentes.canaldirecto.com.ar/incidents/view/655366-5" TargetMode="External"/><Relationship Id="rId336" Type="http://schemas.openxmlformats.org/officeDocument/2006/relationships/hyperlink" Target="https://webagentes.canaldirecto.com.ar/incidents/view/673768-3" TargetMode="External"/><Relationship Id="rId543" Type="http://schemas.openxmlformats.org/officeDocument/2006/relationships/hyperlink" Target="https://webagentes.canaldirecto.com.ar/incidents/view/690592-9" TargetMode="External"/><Relationship Id="rId988" Type="http://schemas.openxmlformats.org/officeDocument/2006/relationships/hyperlink" Target="https://webagentes.canaldirecto.com.ar/incidents/view/705899-0" TargetMode="External"/><Relationship Id="rId1173" Type="http://schemas.openxmlformats.org/officeDocument/2006/relationships/hyperlink" Target="https://webagentes.canaldirecto.com.ar/incidents/view/707241-3" TargetMode="External"/><Relationship Id="rId1380" Type="http://schemas.openxmlformats.org/officeDocument/2006/relationships/hyperlink" Target="https://webagentes.canaldirecto.com.ar/incidents/view/714854-9" TargetMode="External"/><Relationship Id="rId2017" Type="http://schemas.openxmlformats.org/officeDocument/2006/relationships/hyperlink" Target="https://webagentes.canaldirecto.com.ar/incidents/view/732042-6" TargetMode="External"/><Relationship Id="rId2224" Type="http://schemas.openxmlformats.org/officeDocument/2006/relationships/hyperlink" Target="https://webagentes.canaldirecto.com.ar/incidents/view/742713-6" TargetMode="External"/><Relationship Id="rId2669" Type="http://schemas.openxmlformats.org/officeDocument/2006/relationships/hyperlink" Target="https://webagentes.canaldirecto.com.ar/liquidations/removeIncident/756437-6" TargetMode="External"/><Relationship Id="rId2876" Type="http://schemas.openxmlformats.org/officeDocument/2006/relationships/hyperlink" Target="https://webagentes.canaldirecto.com.ar/incidents/view/756455-2" TargetMode="External"/><Relationship Id="rId3622" Type="http://schemas.openxmlformats.org/officeDocument/2006/relationships/hyperlink" Target="https://webagentes.canaldirecto.com.ar/incidents/view/773184-4" TargetMode="External"/><Relationship Id="rId3927" Type="http://schemas.openxmlformats.org/officeDocument/2006/relationships/hyperlink" Target="https://webagentes.canaldirecto.com.ar/incidents/view/779030-6" TargetMode="External"/><Relationship Id="rId5075" Type="http://schemas.openxmlformats.org/officeDocument/2006/relationships/hyperlink" Target="https://webagentes.canaldirecto.com.ar/incidents/view/808495-6" TargetMode="External"/><Relationship Id="rId403" Type="http://schemas.openxmlformats.org/officeDocument/2006/relationships/hyperlink" Target="https://webagentes.canaldirecto.com.ar/incidents/view/681332-7" TargetMode="External"/><Relationship Id="rId750" Type="http://schemas.openxmlformats.org/officeDocument/2006/relationships/hyperlink" Target="https://webagentes.canaldirecto.com.ar/incidents/view/696054-6" TargetMode="External"/><Relationship Id="rId848" Type="http://schemas.openxmlformats.org/officeDocument/2006/relationships/hyperlink" Target="https://webagentes.canaldirecto.com.ar/incidents/view/698866-7" TargetMode="External"/><Relationship Id="rId1033" Type="http://schemas.openxmlformats.org/officeDocument/2006/relationships/hyperlink" Target="https://webagentes.canaldirecto.com.ar/incidents/view/704379-4" TargetMode="External"/><Relationship Id="rId1478" Type="http://schemas.openxmlformats.org/officeDocument/2006/relationships/hyperlink" Target="https://webagentes.canaldirecto.com.ar/incidents/view/718147-4" TargetMode="External"/><Relationship Id="rId1685" Type="http://schemas.openxmlformats.org/officeDocument/2006/relationships/hyperlink" Target="https://webagentes.canaldirecto.com.ar/incidents/view/723561-4" TargetMode="External"/><Relationship Id="rId1892" Type="http://schemas.openxmlformats.org/officeDocument/2006/relationships/hyperlink" Target="https://webagentes.canaldirecto.com.ar/incidents/view/732064-8" TargetMode="External"/><Relationship Id="rId2431" Type="http://schemas.openxmlformats.org/officeDocument/2006/relationships/hyperlink" Target="https://webagentes.canaldirecto.com.ar/incidents/view/747676-1" TargetMode="External"/><Relationship Id="rId2529" Type="http://schemas.openxmlformats.org/officeDocument/2006/relationships/hyperlink" Target="https://webagentes.canaldirecto.com.ar/incidents/view/756112-0" TargetMode="External"/><Relationship Id="rId2736" Type="http://schemas.openxmlformats.org/officeDocument/2006/relationships/hyperlink" Target="https://webagentes.canaldirecto.com.ar/incidents/view/759946-0" TargetMode="External"/><Relationship Id="rId4091" Type="http://schemas.openxmlformats.org/officeDocument/2006/relationships/hyperlink" Target="https://webagentes.canaldirecto.com.ar/incidents/view/783543-2" TargetMode="External"/><Relationship Id="rId4189" Type="http://schemas.openxmlformats.org/officeDocument/2006/relationships/hyperlink" Target="https://webagentes.canaldirecto.com.ar/incidents/view/785800-8" TargetMode="External"/><Relationship Id="rId5142" Type="http://schemas.openxmlformats.org/officeDocument/2006/relationships/hyperlink" Target="https://webagentes.canaldirecto.com.ar/incidents/view/805676-8" TargetMode="External"/><Relationship Id="rId610" Type="http://schemas.openxmlformats.org/officeDocument/2006/relationships/hyperlink" Target="https://webagentes.canaldirecto.com.ar/incidents/view/694248-9" TargetMode="External"/><Relationship Id="rId708" Type="http://schemas.openxmlformats.org/officeDocument/2006/relationships/hyperlink" Target="https://webagentes.canaldirecto.com.ar/incidents/view/696101-3" TargetMode="External"/><Relationship Id="rId915" Type="http://schemas.openxmlformats.org/officeDocument/2006/relationships/hyperlink" Target="https://webagentes.canaldirecto.com.ar/incidents/view/702974-9" TargetMode="External"/><Relationship Id="rId1240" Type="http://schemas.openxmlformats.org/officeDocument/2006/relationships/hyperlink" Target="https://webagentes.canaldirecto.com.ar/incidents/view/712282-4" TargetMode="External"/><Relationship Id="rId1338" Type="http://schemas.openxmlformats.org/officeDocument/2006/relationships/hyperlink" Target="https://webagentes.canaldirecto.com.ar/incidents/view/714959-3" TargetMode="External"/><Relationship Id="rId1545" Type="http://schemas.openxmlformats.org/officeDocument/2006/relationships/hyperlink" Target="https://webagentes.canaldirecto.com.ar/incidents/view/717840-7" TargetMode="External"/><Relationship Id="rId2943" Type="http://schemas.openxmlformats.org/officeDocument/2006/relationships/hyperlink" Target="https://webagentes.canaldirecto.com.ar/liquidations/removeIncident/762816-0" TargetMode="External"/><Relationship Id="rId4049" Type="http://schemas.openxmlformats.org/officeDocument/2006/relationships/hyperlink" Target="https://webagentes.canaldirecto.com.ar/incidents/view/780012-6" TargetMode="External"/><Relationship Id="rId4396" Type="http://schemas.openxmlformats.org/officeDocument/2006/relationships/hyperlink" Target="https://webagentes.canaldirecto.com.ar/incidents/view/791522-4" TargetMode="External"/><Relationship Id="rId5002" Type="http://schemas.openxmlformats.org/officeDocument/2006/relationships/hyperlink" Target="https://webagentes.canaldirecto.com.ar/incidents/view/803546-4" TargetMode="External"/><Relationship Id="rId1100" Type="http://schemas.openxmlformats.org/officeDocument/2006/relationships/hyperlink" Target="https://webagentes.canaldirecto.com.ar/incidents/view/708613-3" TargetMode="External"/><Relationship Id="rId1405" Type="http://schemas.openxmlformats.org/officeDocument/2006/relationships/hyperlink" Target="https://webagentes.canaldirecto.com.ar/incidents/view/714823-9" TargetMode="External"/><Relationship Id="rId1752" Type="http://schemas.openxmlformats.org/officeDocument/2006/relationships/hyperlink" Target="https://webagentes.canaldirecto.com.ar/incidents/view/726494-4" TargetMode="External"/><Relationship Id="rId2803" Type="http://schemas.openxmlformats.org/officeDocument/2006/relationships/hyperlink" Target="https://webagentes.canaldirecto.com.ar/liquidations/removeIncident/759739-2" TargetMode="External"/><Relationship Id="rId4256" Type="http://schemas.openxmlformats.org/officeDocument/2006/relationships/hyperlink" Target="https://webagentes.canaldirecto.com.ar/incidents/view/789311-7" TargetMode="External"/><Relationship Id="rId4463" Type="http://schemas.openxmlformats.org/officeDocument/2006/relationships/hyperlink" Target="https://webagentes.canaldirecto.com.ar/incidents/view/789482-4" TargetMode="External"/><Relationship Id="rId4670" Type="http://schemas.openxmlformats.org/officeDocument/2006/relationships/hyperlink" Target="https://webagentes.canaldirecto.com.ar/incidents/view/794426-2" TargetMode="External"/><Relationship Id="rId44" Type="http://schemas.openxmlformats.org/officeDocument/2006/relationships/hyperlink" Target="http://webagentes.canaldirecto.com.ar/liquidations/removeIncident/650560-4" TargetMode="External"/><Relationship Id="rId1612" Type="http://schemas.openxmlformats.org/officeDocument/2006/relationships/hyperlink" Target="https://webagentes.canaldirecto.com.ar/incidents/view/725719-3" TargetMode="External"/><Relationship Id="rId1917" Type="http://schemas.openxmlformats.org/officeDocument/2006/relationships/hyperlink" Target="https://webagentes.canaldirecto.com.ar/incidents/view/731546-0" TargetMode="External"/><Relationship Id="rId3065" Type="http://schemas.openxmlformats.org/officeDocument/2006/relationships/hyperlink" Target="https://webagentes.canaldirecto.com.ar/liquidations/removeIncident/762181-1" TargetMode="External"/><Relationship Id="rId3272" Type="http://schemas.openxmlformats.org/officeDocument/2006/relationships/hyperlink" Target="https://webagentes.canaldirecto.com.ar/incidents/view/764444-1" TargetMode="External"/><Relationship Id="rId4116" Type="http://schemas.openxmlformats.org/officeDocument/2006/relationships/hyperlink" Target="https://webagentes.canaldirecto.com.ar/incidents/view/782876-0" TargetMode="External"/><Relationship Id="rId4323" Type="http://schemas.openxmlformats.org/officeDocument/2006/relationships/hyperlink" Target="https://webagentes.canaldirecto.com.ar/liquidations/removeIncident/788074-2" TargetMode="External"/><Relationship Id="rId4530" Type="http://schemas.openxmlformats.org/officeDocument/2006/relationships/hyperlink" Target="https://webagentes.canaldirecto.com.ar/incidents/view/793612-0" TargetMode="External"/><Relationship Id="rId4768" Type="http://schemas.openxmlformats.org/officeDocument/2006/relationships/hyperlink" Target="https://webagentes.canaldirecto.com.ar/incidents/view/801702-4" TargetMode="External"/><Relationship Id="rId4975" Type="http://schemas.openxmlformats.org/officeDocument/2006/relationships/hyperlink" Target="https://webagentes.canaldirecto.com.ar/incidents/view/804698-3" TargetMode="External"/><Relationship Id="rId193" Type="http://schemas.openxmlformats.org/officeDocument/2006/relationships/hyperlink" Target="https://webagentes.canaldirecto.com.ar/incidents/view/661359-6" TargetMode="External"/><Relationship Id="rId498" Type="http://schemas.openxmlformats.org/officeDocument/2006/relationships/hyperlink" Target="https://webagentes.canaldirecto.com.ar/incidents/view/687602-5" TargetMode="External"/><Relationship Id="rId2081" Type="http://schemas.openxmlformats.org/officeDocument/2006/relationships/hyperlink" Target="https://webagentes.canaldirecto.com.ar/incidents/view/736077-0" TargetMode="External"/><Relationship Id="rId2179" Type="http://schemas.openxmlformats.org/officeDocument/2006/relationships/hyperlink" Target="https://webagentes.canaldirecto.com.ar/incidents/view/744203-8" TargetMode="External"/><Relationship Id="rId3132" Type="http://schemas.openxmlformats.org/officeDocument/2006/relationships/hyperlink" Target="https://webagentes.canaldirecto.com.ar/incidents/view/766349-1" TargetMode="External"/><Relationship Id="rId3577" Type="http://schemas.openxmlformats.org/officeDocument/2006/relationships/hyperlink" Target="https://webagentes.canaldirecto.com.ar/liquidations/removeIncident/773880-1" TargetMode="External"/><Relationship Id="rId3784" Type="http://schemas.openxmlformats.org/officeDocument/2006/relationships/hyperlink" Target="https://webagentes.canaldirecto.com.ar/incidents/view/775030-8" TargetMode="External"/><Relationship Id="rId3991" Type="http://schemas.openxmlformats.org/officeDocument/2006/relationships/hyperlink" Target="https://webagentes.canaldirecto.com.ar/incidents/view/782027-2" TargetMode="External"/><Relationship Id="rId4628" Type="http://schemas.openxmlformats.org/officeDocument/2006/relationships/hyperlink" Target="https://webagentes.canaldirecto.com.ar/incidents/view/795754-9" TargetMode="External"/><Relationship Id="rId4835" Type="http://schemas.openxmlformats.org/officeDocument/2006/relationships/hyperlink" Target="https://webagentes.canaldirecto.com.ar/liquidations/removeIncident/801071-1" TargetMode="External"/><Relationship Id="rId260" Type="http://schemas.openxmlformats.org/officeDocument/2006/relationships/hyperlink" Target="https://webagentes.canaldirecto.com.ar/incidents/view/667565-7" TargetMode="External"/><Relationship Id="rId2386" Type="http://schemas.openxmlformats.org/officeDocument/2006/relationships/hyperlink" Target="https://webagentes.canaldirecto.com.ar/incidents/view/750998-0" TargetMode="External"/><Relationship Id="rId2593" Type="http://schemas.openxmlformats.org/officeDocument/2006/relationships/hyperlink" Target="https://webagentes.canaldirecto.com.ar/liquidations/removeIncident/757934-1" TargetMode="External"/><Relationship Id="rId3437" Type="http://schemas.openxmlformats.org/officeDocument/2006/relationships/hyperlink" Target="https://webagentes.canaldirecto.com.ar/incidents/view/769896-5" TargetMode="External"/><Relationship Id="rId3644" Type="http://schemas.openxmlformats.org/officeDocument/2006/relationships/hyperlink" Target="https://webagentes.canaldirecto.com.ar/incidents/view/773051-7" TargetMode="External"/><Relationship Id="rId3851" Type="http://schemas.openxmlformats.org/officeDocument/2006/relationships/hyperlink" Target="https://webagentes.canaldirecto.com.ar/liquidations/removeIncident/779910-3" TargetMode="External"/><Relationship Id="rId4902" Type="http://schemas.openxmlformats.org/officeDocument/2006/relationships/hyperlink" Target="https://webagentes.canaldirecto.com.ar/incidents/view/799950-9" TargetMode="External"/><Relationship Id="rId5097" Type="http://schemas.openxmlformats.org/officeDocument/2006/relationships/hyperlink" Target="https://webagentes.canaldirecto.com.ar/incidents/view/808075-6" TargetMode="External"/><Relationship Id="rId120" Type="http://schemas.openxmlformats.org/officeDocument/2006/relationships/hyperlink" Target="http://webagentes.canaldirecto.com.ar/incidents/view/655376-2" TargetMode="External"/><Relationship Id="rId358" Type="http://schemas.openxmlformats.org/officeDocument/2006/relationships/hyperlink" Target="https://webagentes.canaldirecto.com.ar/incidents/view/678024-1" TargetMode="External"/><Relationship Id="rId565" Type="http://schemas.openxmlformats.org/officeDocument/2006/relationships/hyperlink" Target="https://webagentes.canaldirecto.com.ar/incidents/view/690555-8" TargetMode="External"/><Relationship Id="rId772" Type="http://schemas.openxmlformats.org/officeDocument/2006/relationships/hyperlink" Target="https://webagentes.canaldirecto.com.ar/incidents/view/695950-4" TargetMode="External"/><Relationship Id="rId1195" Type="http://schemas.openxmlformats.org/officeDocument/2006/relationships/hyperlink" Target="https://webagentes.canaldirecto.com.ar/incidents/view/706823-4" TargetMode="External"/><Relationship Id="rId2039" Type="http://schemas.openxmlformats.org/officeDocument/2006/relationships/hyperlink" Target="https://webagentes.canaldirecto.com.ar/incidents/view/738185-2" TargetMode="External"/><Relationship Id="rId2246" Type="http://schemas.openxmlformats.org/officeDocument/2006/relationships/hyperlink" Target="https://webagentes.canaldirecto.com.ar/incidents/view/741991-5" TargetMode="External"/><Relationship Id="rId2453" Type="http://schemas.openxmlformats.org/officeDocument/2006/relationships/hyperlink" Target="https://webagentes.canaldirecto.com.ar/incidents/view/753277-5" TargetMode="External"/><Relationship Id="rId2660" Type="http://schemas.openxmlformats.org/officeDocument/2006/relationships/hyperlink" Target="https://webagentes.canaldirecto.com.ar/incidents/view/756472-9" TargetMode="External"/><Relationship Id="rId2898" Type="http://schemas.openxmlformats.org/officeDocument/2006/relationships/hyperlink" Target="https://webagentes.canaldirecto.com.ar/incidents/view/763474-5" TargetMode="External"/><Relationship Id="rId3504" Type="http://schemas.openxmlformats.org/officeDocument/2006/relationships/hyperlink" Target="https://webagentes.canaldirecto.com.ar/incidents/view/769073-2" TargetMode="External"/><Relationship Id="rId3711" Type="http://schemas.openxmlformats.org/officeDocument/2006/relationships/hyperlink" Target="https://webagentes.canaldirecto.com.ar/liquidations/removeIncident/769577-3" TargetMode="External"/><Relationship Id="rId3949" Type="http://schemas.openxmlformats.org/officeDocument/2006/relationships/hyperlink" Target="https://webagentes.canaldirecto.com.ar/incidents/view/778107-0" TargetMode="External"/><Relationship Id="rId218" Type="http://schemas.openxmlformats.org/officeDocument/2006/relationships/hyperlink" Target="https://webagentes.canaldirecto.com.ar/incidents/view/665314-1" TargetMode="External"/><Relationship Id="rId425" Type="http://schemas.openxmlformats.org/officeDocument/2006/relationships/hyperlink" Target="https://webagentes.canaldirecto.com.ar/incidents/view/681255-9" TargetMode="External"/><Relationship Id="rId632" Type="http://schemas.openxmlformats.org/officeDocument/2006/relationships/hyperlink" Target="https://webagentes.canaldirecto.com.ar/incidents/view/692887-8" TargetMode="External"/><Relationship Id="rId1055" Type="http://schemas.openxmlformats.org/officeDocument/2006/relationships/hyperlink" Target="https://webagentes.canaldirecto.com.ar/incidents/view/704123-7" TargetMode="External"/><Relationship Id="rId1262" Type="http://schemas.openxmlformats.org/officeDocument/2006/relationships/hyperlink" Target="https://webagentes.canaldirecto.com.ar/incidents/view/711916-7" TargetMode="External"/><Relationship Id="rId2106" Type="http://schemas.openxmlformats.org/officeDocument/2006/relationships/hyperlink" Target="https://webagentes.canaldirecto.com.ar/incidents/view/726549-3" TargetMode="External"/><Relationship Id="rId2313" Type="http://schemas.openxmlformats.org/officeDocument/2006/relationships/hyperlink" Target="https://webagentes.canaldirecto.com.ar/incidents/view/744842-1" TargetMode="External"/><Relationship Id="rId2520" Type="http://schemas.openxmlformats.org/officeDocument/2006/relationships/hyperlink" Target="https://webagentes.canaldirecto.com.ar/incidents/view/756392-4" TargetMode="External"/><Relationship Id="rId2758" Type="http://schemas.openxmlformats.org/officeDocument/2006/relationships/hyperlink" Target="https://webagentes.canaldirecto.com.ar/incidents/view/759767-5" TargetMode="External"/><Relationship Id="rId2965" Type="http://schemas.openxmlformats.org/officeDocument/2006/relationships/hyperlink" Target="https://webagentes.canaldirecto.com.ar/liquidations/removeIncident/762805-4" TargetMode="External"/><Relationship Id="rId3809" Type="http://schemas.openxmlformats.org/officeDocument/2006/relationships/hyperlink" Target="https://webagentes.canaldirecto.com.ar/incidents/view/774013-4" TargetMode="External"/><Relationship Id="rId5024" Type="http://schemas.openxmlformats.org/officeDocument/2006/relationships/hyperlink" Target="https://webagentes.canaldirecto.com.ar/incidents/view/801732-5" TargetMode="External"/><Relationship Id="rId937" Type="http://schemas.openxmlformats.org/officeDocument/2006/relationships/hyperlink" Target="https://webagentes.canaldirecto.com.ar/incidents/view/701842-4" TargetMode="External"/><Relationship Id="rId1122" Type="http://schemas.openxmlformats.org/officeDocument/2006/relationships/hyperlink" Target="https://webagentes.canaldirecto.com.ar/incidents/view/707994-8" TargetMode="External"/><Relationship Id="rId1567" Type="http://schemas.openxmlformats.org/officeDocument/2006/relationships/hyperlink" Target="https://webagentes.canaldirecto.com.ar/incidents/view/721995-3" TargetMode="External"/><Relationship Id="rId1774" Type="http://schemas.openxmlformats.org/officeDocument/2006/relationships/hyperlink" Target="https://webagentes.canaldirecto.com.ar/incidents/view/723600-2" TargetMode="External"/><Relationship Id="rId1981" Type="http://schemas.openxmlformats.org/officeDocument/2006/relationships/hyperlink" Target="https://webagentes.canaldirecto.com.ar/incidents/view/733932-7" TargetMode="External"/><Relationship Id="rId2618" Type="http://schemas.openxmlformats.org/officeDocument/2006/relationships/hyperlink" Target="https://webagentes.canaldirecto.com.ar/incidents/view/756961-8" TargetMode="External"/><Relationship Id="rId2825" Type="http://schemas.openxmlformats.org/officeDocument/2006/relationships/hyperlink" Target="https://webagentes.canaldirecto.com.ar/liquidations/removeIncident/759395-2" TargetMode="External"/><Relationship Id="rId4180" Type="http://schemas.openxmlformats.org/officeDocument/2006/relationships/hyperlink" Target="https://webagentes.canaldirecto.com.ar/incidents/view/785812-3" TargetMode="External"/><Relationship Id="rId4278" Type="http://schemas.openxmlformats.org/officeDocument/2006/relationships/hyperlink" Target="https://webagentes.canaldirecto.com.ar/incidents/view/788986-8" TargetMode="External"/><Relationship Id="rId4485" Type="http://schemas.openxmlformats.org/officeDocument/2006/relationships/hyperlink" Target="https://webagentes.canaldirecto.com.ar/incidents/view/781638-5" TargetMode="External"/><Relationship Id="rId66" Type="http://schemas.openxmlformats.org/officeDocument/2006/relationships/hyperlink" Target="http://webagentes.canaldirecto.com.ar/liquidations/removeIncident/650548-2" TargetMode="External"/><Relationship Id="rId1427" Type="http://schemas.openxmlformats.org/officeDocument/2006/relationships/hyperlink" Target="https://webagentes.canaldirecto.com.ar/incidents/view/714027-3" TargetMode="External"/><Relationship Id="rId1634" Type="http://schemas.openxmlformats.org/officeDocument/2006/relationships/hyperlink" Target="https://webagentes.canaldirecto.com.ar/incidents/view/723650-7" TargetMode="External"/><Relationship Id="rId1841" Type="http://schemas.openxmlformats.org/officeDocument/2006/relationships/hyperlink" Target="https://webagentes.canaldirecto.com.ar/incidents/view/728596-5" TargetMode="External"/><Relationship Id="rId3087" Type="http://schemas.openxmlformats.org/officeDocument/2006/relationships/hyperlink" Target="https://webagentes.canaldirecto.com.ar/liquidations/removeIncident/761534-2" TargetMode="External"/><Relationship Id="rId3294" Type="http://schemas.openxmlformats.org/officeDocument/2006/relationships/hyperlink" Target="https://webagentes.canaldirecto.com.ar/incidents/view/764432-6" TargetMode="External"/><Relationship Id="rId4040" Type="http://schemas.openxmlformats.org/officeDocument/2006/relationships/hyperlink" Target="https://webagentes.canaldirecto.com.ar/incidents/view/780093-1" TargetMode="External"/><Relationship Id="rId4138" Type="http://schemas.openxmlformats.org/officeDocument/2006/relationships/hyperlink" Target="https://webagentes.canaldirecto.com.ar/incidents/view/781596-0" TargetMode="External"/><Relationship Id="rId4345" Type="http://schemas.openxmlformats.org/officeDocument/2006/relationships/hyperlink" Target="https://webagentes.canaldirecto.com.ar/liquidations/removeIncident/787509-6" TargetMode="External"/><Relationship Id="rId4692" Type="http://schemas.openxmlformats.org/officeDocument/2006/relationships/hyperlink" Target="https://webagentes.canaldirecto.com.ar/liquidations/removeIncident/803373-0" TargetMode="External"/><Relationship Id="rId4997" Type="http://schemas.openxmlformats.org/officeDocument/2006/relationships/hyperlink" Target="https://webagentes.canaldirecto.com.ar/incidents/view/803773-6" TargetMode="External"/><Relationship Id="rId1939" Type="http://schemas.openxmlformats.org/officeDocument/2006/relationships/hyperlink" Target="https://webagentes.canaldirecto.com.ar/incidents/view/728647-8" TargetMode="External"/><Relationship Id="rId3599" Type="http://schemas.openxmlformats.org/officeDocument/2006/relationships/hyperlink" Target="https://webagentes.canaldirecto.com.ar/liquidations/removeIncident/773600-7" TargetMode="External"/><Relationship Id="rId4552" Type="http://schemas.openxmlformats.org/officeDocument/2006/relationships/hyperlink" Target="https://webagentes.canaldirecto.com.ar/incidents/view/792997-1" TargetMode="External"/><Relationship Id="rId4857" Type="http://schemas.openxmlformats.org/officeDocument/2006/relationships/hyperlink" Target="https://webagentes.canaldirecto.com.ar/liquidations/removeIncident/800776-2" TargetMode="External"/><Relationship Id="rId1701" Type="http://schemas.openxmlformats.org/officeDocument/2006/relationships/hyperlink" Target="https://webagentes.canaldirecto.com.ar/incidents/view/723541-0" TargetMode="External"/><Relationship Id="rId3154" Type="http://schemas.openxmlformats.org/officeDocument/2006/relationships/hyperlink" Target="https://webagentes.canaldirecto.com.ar/incidents/view/766041-2" TargetMode="External"/><Relationship Id="rId3361" Type="http://schemas.openxmlformats.org/officeDocument/2006/relationships/hyperlink" Target="https://webagentes.canaldirecto.com.ar/incidents/view/767504-3" TargetMode="External"/><Relationship Id="rId3459" Type="http://schemas.openxmlformats.org/officeDocument/2006/relationships/hyperlink" Target="https://webagentes.canaldirecto.com.ar/incidents/view/769313-7" TargetMode="External"/><Relationship Id="rId3666" Type="http://schemas.openxmlformats.org/officeDocument/2006/relationships/hyperlink" Target="https://webagentes.canaldirecto.com.ar/incidents/view/772870-7" TargetMode="External"/><Relationship Id="rId4205" Type="http://schemas.openxmlformats.org/officeDocument/2006/relationships/hyperlink" Target="https://webagentes.canaldirecto.com.ar/incidents/view/785342-9" TargetMode="External"/><Relationship Id="rId4412" Type="http://schemas.openxmlformats.org/officeDocument/2006/relationships/hyperlink" Target="https://webagentes.canaldirecto.com.ar/incidents/view/791017-7" TargetMode="External"/><Relationship Id="rId282" Type="http://schemas.openxmlformats.org/officeDocument/2006/relationships/hyperlink" Target="https://webagentes.canaldirecto.com.ar/incidents/view/671481-3" TargetMode="External"/><Relationship Id="rId587" Type="http://schemas.openxmlformats.org/officeDocument/2006/relationships/hyperlink" Target="https://webagentes.canaldirecto.com.ar/incidents/view/690024-3" TargetMode="External"/><Relationship Id="rId2170" Type="http://schemas.openxmlformats.org/officeDocument/2006/relationships/hyperlink" Target="https://webagentes.canaldirecto.com.ar/incidents/view/732050-5" TargetMode="External"/><Relationship Id="rId2268" Type="http://schemas.openxmlformats.org/officeDocument/2006/relationships/hyperlink" Target="https://webagentes.canaldirecto.com.ar/incidents/view/746670-0" TargetMode="External"/><Relationship Id="rId3014" Type="http://schemas.openxmlformats.org/officeDocument/2006/relationships/hyperlink" Target="https://webagentes.canaldirecto.com.ar/incidents/view/762758-7" TargetMode="External"/><Relationship Id="rId3221" Type="http://schemas.openxmlformats.org/officeDocument/2006/relationships/hyperlink" Target="https://webagentes.canaldirecto.com.ar/liquidations/removeIncident/765194-6" TargetMode="External"/><Relationship Id="rId3319" Type="http://schemas.openxmlformats.org/officeDocument/2006/relationships/hyperlink" Target="https://webagentes.canaldirecto.com.ar/liquidations/removeIncident/763910-2" TargetMode="External"/><Relationship Id="rId3873" Type="http://schemas.openxmlformats.org/officeDocument/2006/relationships/hyperlink" Target="https://webagentes.canaldirecto.com.ar/liquidations/removeIncident/779449-0" TargetMode="External"/><Relationship Id="rId4717" Type="http://schemas.openxmlformats.org/officeDocument/2006/relationships/hyperlink" Target="https://webagentes.canaldirecto.com.ar/incidents/view/802935-7" TargetMode="External"/><Relationship Id="rId4924" Type="http://schemas.openxmlformats.org/officeDocument/2006/relationships/hyperlink" Target="https://webagentes.canaldirecto.com.ar/incidents/view/799349-9" TargetMode="External"/><Relationship Id="rId8" Type="http://schemas.openxmlformats.org/officeDocument/2006/relationships/hyperlink" Target="http://webagentes.canaldirecto.com.ar/liquidations/removeIncident/651954-6" TargetMode="External"/><Relationship Id="rId142" Type="http://schemas.openxmlformats.org/officeDocument/2006/relationships/hyperlink" Target="http://webagentes.canaldirecto.com.ar/incidents/view/655012-7" TargetMode="External"/><Relationship Id="rId447" Type="http://schemas.openxmlformats.org/officeDocument/2006/relationships/hyperlink" Target="https://webagentes.canaldirecto.com.ar/incidents/view/684421-1" TargetMode="External"/><Relationship Id="rId794" Type="http://schemas.openxmlformats.org/officeDocument/2006/relationships/hyperlink" Target="https://webagentes.canaldirecto.com.ar/incidents/view/694788-2" TargetMode="External"/><Relationship Id="rId1077" Type="http://schemas.openxmlformats.org/officeDocument/2006/relationships/hyperlink" Target="https://webagentes.canaldirecto.com.ar/incidents/view/711422-3" TargetMode="External"/><Relationship Id="rId2030" Type="http://schemas.openxmlformats.org/officeDocument/2006/relationships/hyperlink" Target="https://webagentes.canaldirecto.com.ar/incidents/view/738626-4" TargetMode="External"/><Relationship Id="rId2128" Type="http://schemas.openxmlformats.org/officeDocument/2006/relationships/hyperlink" Target="https://webagentes.canaldirecto.com.ar/incidents/view/739805-6" TargetMode="External"/><Relationship Id="rId2475" Type="http://schemas.openxmlformats.org/officeDocument/2006/relationships/hyperlink" Target="https://webagentes.canaldirecto.com.ar/incidents/view/752179-7" TargetMode="External"/><Relationship Id="rId2682" Type="http://schemas.openxmlformats.org/officeDocument/2006/relationships/hyperlink" Target="https://webagentes.canaldirecto.com.ar/incidents/view/756427-9" TargetMode="External"/><Relationship Id="rId2987" Type="http://schemas.openxmlformats.org/officeDocument/2006/relationships/hyperlink" Target="https://webagentes.canaldirecto.com.ar/liquidations/removeIncident/762791-2" TargetMode="External"/><Relationship Id="rId3526" Type="http://schemas.openxmlformats.org/officeDocument/2006/relationships/hyperlink" Target="https://webagentes.canaldirecto.com.ar/incidents/view/765044-2" TargetMode="External"/><Relationship Id="rId3733" Type="http://schemas.openxmlformats.org/officeDocument/2006/relationships/hyperlink" Target="https://webagentes.canaldirecto.com.ar/incidents/view/776423-1" TargetMode="External"/><Relationship Id="rId3940" Type="http://schemas.openxmlformats.org/officeDocument/2006/relationships/hyperlink" Target="https://webagentes.canaldirecto.com.ar/liquidations/removeIncident/778621-5" TargetMode="External"/><Relationship Id="rId654" Type="http://schemas.openxmlformats.org/officeDocument/2006/relationships/hyperlink" Target="https://webagentes.canaldirecto.com.ar/incidents/view/698363-5" TargetMode="External"/><Relationship Id="rId861" Type="http://schemas.openxmlformats.org/officeDocument/2006/relationships/hyperlink" Target="https://webagentes.canaldirecto.com.ar/incidents/view/698725-1" TargetMode="External"/><Relationship Id="rId959" Type="http://schemas.openxmlformats.org/officeDocument/2006/relationships/hyperlink" Target="https://webagentes.canaldirecto.com.ar/incidents/view/701501-0" TargetMode="External"/><Relationship Id="rId1284" Type="http://schemas.openxmlformats.org/officeDocument/2006/relationships/hyperlink" Target="https://webagentes.canaldirecto.com.ar/incidents/view/711826-5" TargetMode="External"/><Relationship Id="rId1491" Type="http://schemas.openxmlformats.org/officeDocument/2006/relationships/hyperlink" Target="https://webagentes.canaldirecto.com.ar/incidents/view/717989-5" TargetMode="External"/><Relationship Id="rId1589" Type="http://schemas.openxmlformats.org/officeDocument/2006/relationships/hyperlink" Target="https://webagentes.canaldirecto.com.ar/incidents/view/720893-9" TargetMode="External"/><Relationship Id="rId2335" Type="http://schemas.openxmlformats.org/officeDocument/2006/relationships/hyperlink" Target="https://webagentes.canaldirecto.com.ar/incidents/view/747955-5" TargetMode="External"/><Relationship Id="rId2542" Type="http://schemas.openxmlformats.org/officeDocument/2006/relationships/hyperlink" Target="https://webagentes.canaldirecto.com.ar/incidents/view/755629-8" TargetMode="External"/><Relationship Id="rId3800" Type="http://schemas.openxmlformats.org/officeDocument/2006/relationships/hyperlink" Target="https://webagentes.canaldirecto.com.ar/incidents/view/774141-6" TargetMode="External"/><Relationship Id="rId5046" Type="http://schemas.openxmlformats.org/officeDocument/2006/relationships/hyperlink" Target="https://webagentes.canaldirecto.com.ar/incidents/view/809669-6" TargetMode="External"/><Relationship Id="rId307" Type="http://schemas.openxmlformats.org/officeDocument/2006/relationships/hyperlink" Target="https://webagentes.canaldirecto.com.ar/incidents/view/667572-7" TargetMode="External"/><Relationship Id="rId514" Type="http://schemas.openxmlformats.org/officeDocument/2006/relationships/hyperlink" Target="https://webagentes.canaldirecto.com.ar/incidents/view/692837-3" TargetMode="External"/><Relationship Id="rId721" Type="http://schemas.openxmlformats.org/officeDocument/2006/relationships/hyperlink" Target="https://webagentes.canaldirecto.com.ar/liquidations/removeIncident/696093-5" TargetMode="External"/><Relationship Id="rId1144" Type="http://schemas.openxmlformats.org/officeDocument/2006/relationships/hyperlink" Target="https://webagentes.canaldirecto.com.ar/incidents/view/707275-0" TargetMode="External"/><Relationship Id="rId1351" Type="http://schemas.openxmlformats.org/officeDocument/2006/relationships/hyperlink" Target="https://webagentes.canaldirecto.com.ar/incidents/view/714891-0" TargetMode="External"/><Relationship Id="rId1449" Type="http://schemas.openxmlformats.org/officeDocument/2006/relationships/hyperlink" Target="https://webagentes.canaldirecto.com.ar/incidents/view/719525-5" TargetMode="External"/><Relationship Id="rId1796" Type="http://schemas.openxmlformats.org/officeDocument/2006/relationships/hyperlink" Target="https://webagentes.canaldirecto.com.ar/incidents/view/730184-7" TargetMode="External"/><Relationship Id="rId2402" Type="http://schemas.openxmlformats.org/officeDocument/2006/relationships/hyperlink" Target="https://webagentes.canaldirecto.com.ar/incidents/view/750299-6" TargetMode="External"/><Relationship Id="rId2847" Type="http://schemas.openxmlformats.org/officeDocument/2006/relationships/hyperlink" Target="https://webagentes.canaldirecto.com.ar/liquidations/removeIncident/759201-4" TargetMode="External"/><Relationship Id="rId4062" Type="http://schemas.openxmlformats.org/officeDocument/2006/relationships/hyperlink" Target="https://webagentes.canaldirecto.com.ar/incidents/view/779482-5" TargetMode="External"/><Relationship Id="rId5113" Type="http://schemas.openxmlformats.org/officeDocument/2006/relationships/hyperlink" Target="https://webagentes.canaldirecto.com.ar/incidents/view/807444-5" TargetMode="External"/><Relationship Id="rId88" Type="http://schemas.openxmlformats.org/officeDocument/2006/relationships/hyperlink" Target="http://webagentes.canaldirecto.com.ar/incidents/view/652823-4" TargetMode="External"/><Relationship Id="rId819" Type="http://schemas.openxmlformats.org/officeDocument/2006/relationships/hyperlink" Target="https://webagentes.canaldirecto.com.ar/incidents/view/698975-4" TargetMode="External"/><Relationship Id="rId1004" Type="http://schemas.openxmlformats.org/officeDocument/2006/relationships/hyperlink" Target="https://webagentes.canaldirecto.com.ar/incidents/view/704833-7" TargetMode="External"/><Relationship Id="rId1211" Type="http://schemas.openxmlformats.org/officeDocument/2006/relationships/hyperlink" Target="https://webagentes.canaldirecto.com.ar/incidents/view/713514-7" TargetMode="External"/><Relationship Id="rId1656" Type="http://schemas.openxmlformats.org/officeDocument/2006/relationships/hyperlink" Target="https://webagentes.canaldirecto.com.ar/incidents/view/723617-2" TargetMode="External"/><Relationship Id="rId1863" Type="http://schemas.openxmlformats.org/officeDocument/2006/relationships/hyperlink" Target="https://webagentes.canaldirecto.com.ar/incidents/view/726541-1" TargetMode="External"/><Relationship Id="rId2707" Type="http://schemas.openxmlformats.org/officeDocument/2006/relationships/hyperlink" Target="https://webagentes.canaldirecto.com.ar/liquidations/removeIncident/760764-4" TargetMode="External"/><Relationship Id="rId2914" Type="http://schemas.openxmlformats.org/officeDocument/2006/relationships/hyperlink" Target="https://webagentes.canaldirecto.com.ar/incidents/view/763346-3" TargetMode="External"/><Relationship Id="rId4367" Type="http://schemas.openxmlformats.org/officeDocument/2006/relationships/hyperlink" Target="https://webagentes.canaldirecto.com.ar/liquidations/removeIncident/786932-3" TargetMode="External"/><Relationship Id="rId4574" Type="http://schemas.openxmlformats.org/officeDocument/2006/relationships/hyperlink" Target="https://webagentes.canaldirecto.com.ar/incidents/view/791765-7" TargetMode="External"/><Relationship Id="rId4781" Type="http://schemas.openxmlformats.org/officeDocument/2006/relationships/hyperlink" Target="https://webagentes.canaldirecto.com.ar/liquidations/removeIncident/801290-4" TargetMode="External"/><Relationship Id="rId1309" Type="http://schemas.openxmlformats.org/officeDocument/2006/relationships/hyperlink" Target="https://webagentes.canaldirecto.com.ar/incidents/view/716903-8" TargetMode="External"/><Relationship Id="rId1516" Type="http://schemas.openxmlformats.org/officeDocument/2006/relationships/hyperlink" Target="https://webagentes.canaldirecto.com.ar/incidents/view/717906-2" TargetMode="External"/><Relationship Id="rId1723" Type="http://schemas.openxmlformats.org/officeDocument/2006/relationships/hyperlink" Target="https://webagentes.canaldirecto.com.ar/incidents/view/726544-8" TargetMode="External"/><Relationship Id="rId1930" Type="http://schemas.openxmlformats.org/officeDocument/2006/relationships/hyperlink" Target="https://webagentes.canaldirecto.com.ar/incidents/view/731533-6" TargetMode="External"/><Relationship Id="rId3176" Type="http://schemas.openxmlformats.org/officeDocument/2006/relationships/hyperlink" Target="https://webagentes.canaldirecto.com.ar/incidents/view/765629-7" TargetMode="External"/><Relationship Id="rId3383" Type="http://schemas.openxmlformats.org/officeDocument/2006/relationships/hyperlink" Target="https://webagentes.canaldirecto.com.ar/incidents/view/766284-5" TargetMode="External"/><Relationship Id="rId3590" Type="http://schemas.openxmlformats.org/officeDocument/2006/relationships/hyperlink" Target="https://webagentes.canaldirecto.com.ar/incidents/view/773833-3" TargetMode="External"/><Relationship Id="rId4227" Type="http://schemas.openxmlformats.org/officeDocument/2006/relationships/hyperlink" Target="https://webagentes.canaldirecto.com.ar/incidents/view/784938-3" TargetMode="External"/><Relationship Id="rId4434" Type="http://schemas.openxmlformats.org/officeDocument/2006/relationships/hyperlink" Target="https://webagentes.canaldirecto.com.ar/incidents/view/790775-7" TargetMode="External"/><Relationship Id="rId4879" Type="http://schemas.openxmlformats.org/officeDocument/2006/relationships/hyperlink" Target="https://webagentes.canaldirecto.com.ar/liquidations/removeIncident/800549-0" TargetMode="External"/><Relationship Id="rId15" Type="http://schemas.openxmlformats.org/officeDocument/2006/relationships/hyperlink" Target="http://webagentes.canaldirecto.com.ar/incidents/view/650876-2" TargetMode="External"/><Relationship Id="rId2192" Type="http://schemas.openxmlformats.org/officeDocument/2006/relationships/hyperlink" Target="https://webagentes.canaldirecto.com.ar/incidents/view/743514-4" TargetMode="External"/><Relationship Id="rId3036" Type="http://schemas.openxmlformats.org/officeDocument/2006/relationships/hyperlink" Target="https://webagentes.canaldirecto.com.ar/incidents/view/762477-5" TargetMode="External"/><Relationship Id="rId3243" Type="http://schemas.openxmlformats.org/officeDocument/2006/relationships/hyperlink" Target="https://webagentes.canaldirecto.com.ar/liquidations/removeIncident/765008-0" TargetMode="External"/><Relationship Id="rId3688" Type="http://schemas.openxmlformats.org/officeDocument/2006/relationships/hyperlink" Target="https://webagentes.canaldirecto.com.ar/incidents/view/772159-1" TargetMode="External"/><Relationship Id="rId3895" Type="http://schemas.openxmlformats.org/officeDocument/2006/relationships/hyperlink" Target="https://webagentes.canaldirecto.com.ar/liquidations/removeIncident/779307-5" TargetMode="External"/><Relationship Id="rId4641" Type="http://schemas.openxmlformats.org/officeDocument/2006/relationships/hyperlink" Target="https://webagentes.canaldirecto.com.ar/incidents/view/795391-4" TargetMode="External"/><Relationship Id="rId4739" Type="http://schemas.openxmlformats.org/officeDocument/2006/relationships/hyperlink" Target="https://webagentes.canaldirecto.com.ar/liquidations/removeIncident/802157-7" TargetMode="External"/><Relationship Id="rId4946" Type="http://schemas.openxmlformats.org/officeDocument/2006/relationships/hyperlink" Target="https://webagentes.canaldirecto.com.ar/incidents/view/793269-2" TargetMode="External"/><Relationship Id="rId164" Type="http://schemas.openxmlformats.org/officeDocument/2006/relationships/hyperlink" Target="http://webagentes.canaldirecto.com.ar/incidents/view/658586-8" TargetMode="External"/><Relationship Id="rId371" Type="http://schemas.openxmlformats.org/officeDocument/2006/relationships/hyperlink" Target="https://webagentes.canaldirecto.com.ar/incidents/view/678000-1" TargetMode="External"/><Relationship Id="rId2052" Type="http://schemas.openxmlformats.org/officeDocument/2006/relationships/hyperlink" Target="https://webagentes.canaldirecto.com.ar/incidents/view/737581-5" TargetMode="External"/><Relationship Id="rId2497" Type="http://schemas.openxmlformats.org/officeDocument/2006/relationships/hyperlink" Target="https://webagentes.canaldirecto.com.ar/incidents/view/756623-1" TargetMode="External"/><Relationship Id="rId3450" Type="http://schemas.openxmlformats.org/officeDocument/2006/relationships/hyperlink" Target="https://webagentes.canaldirecto.com.ar/incidents/view/769753-1" TargetMode="External"/><Relationship Id="rId3548" Type="http://schemas.openxmlformats.org/officeDocument/2006/relationships/hyperlink" Target="https://webagentes.canaldirecto.com.ar/incidents/view/756447-3" TargetMode="External"/><Relationship Id="rId3755" Type="http://schemas.openxmlformats.org/officeDocument/2006/relationships/hyperlink" Target="https://webagentes.canaldirecto.com.ar/incidents/view/776006-8" TargetMode="External"/><Relationship Id="rId4501" Type="http://schemas.openxmlformats.org/officeDocument/2006/relationships/hyperlink" Target="https://webagentes.canaldirecto.com.ar/incidents/view/794161-8" TargetMode="External"/><Relationship Id="rId4806" Type="http://schemas.openxmlformats.org/officeDocument/2006/relationships/hyperlink" Target="https://webagentes.canaldirecto.com.ar/incidents/view/801270-0" TargetMode="External"/><Relationship Id="rId469" Type="http://schemas.openxmlformats.org/officeDocument/2006/relationships/hyperlink" Target="https://webagentes.canaldirecto.com.ar/incidents/view/688491-8" TargetMode="External"/><Relationship Id="rId676" Type="http://schemas.openxmlformats.org/officeDocument/2006/relationships/hyperlink" Target="https://webagentes.canaldirecto.com.ar/incidents/view/696685-0" TargetMode="External"/><Relationship Id="rId883" Type="http://schemas.openxmlformats.org/officeDocument/2006/relationships/hyperlink" Target="https://webagentes.canaldirecto.com.ar/incidents/view/698697-9" TargetMode="External"/><Relationship Id="rId1099" Type="http://schemas.openxmlformats.org/officeDocument/2006/relationships/hyperlink" Target="https://webagentes.canaldirecto.com.ar/incidents/view/708682-3" TargetMode="External"/><Relationship Id="rId2357" Type="http://schemas.openxmlformats.org/officeDocument/2006/relationships/hyperlink" Target="https://webagentes.canaldirecto.com.ar/incidents/view/747623-9" TargetMode="External"/><Relationship Id="rId2564" Type="http://schemas.openxmlformats.org/officeDocument/2006/relationships/hyperlink" Target="https://webagentes.canaldirecto.com.ar/incidents/view/754377-1" TargetMode="External"/><Relationship Id="rId3103" Type="http://schemas.openxmlformats.org/officeDocument/2006/relationships/hyperlink" Target="https://webagentes.canaldirecto.com.ar/liquidations/removeIncident/760759-2" TargetMode="External"/><Relationship Id="rId3310" Type="http://schemas.openxmlformats.org/officeDocument/2006/relationships/hyperlink" Target="https://webagentes.canaldirecto.com.ar/incidents/view/764250-4" TargetMode="External"/><Relationship Id="rId3408" Type="http://schemas.openxmlformats.org/officeDocument/2006/relationships/hyperlink" Target="https://webagentes.canaldirecto.com.ar/incidents/view/771687-2" TargetMode="External"/><Relationship Id="rId3615" Type="http://schemas.openxmlformats.org/officeDocument/2006/relationships/hyperlink" Target="https://webagentes.canaldirecto.com.ar/liquidations/removeIncident/773231-1" TargetMode="External"/><Relationship Id="rId3962" Type="http://schemas.openxmlformats.org/officeDocument/2006/relationships/hyperlink" Target="https://webagentes.canaldirecto.com.ar/liquidations/removeIncident/777972-9" TargetMode="External"/><Relationship Id="rId5068" Type="http://schemas.openxmlformats.org/officeDocument/2006/relationships/hyperlink" Target="https://webagentes.canaldirecto.com.ar/incidents/view/808701-4" TargetMode="External"/><Relationship Id="rId231" Type="http://schemas.openxmlformats.org/officeDocument/2006/relationships/hyperlink" Target="https://webagentes.canaldirecto.com.ar/incidents/view/664381-6" TargetMode="External"/><Relationship Id="rId329" Type="http://schemas.openxmlformats.org/officeDocument/2006/relationships/hyperlink" Target="https://webagentes.canaldirecto.com.ar/incidents/view/673776-2" TargetMode="External"/><Relationship Id="rId536" Type="http://schemas.openxmlformats.org/officeDocument/2006/relationships/hyperlink" Target="https://webagentes.canaldirecto.com.ar/incidents/view/690603-4" TargetMode="External"/><Relationship Id="rId1166" Type="http://schemas.openxmlformats.org/officeDocument/2006/relationships/hyperlink" Target="https://webagentes.canaldirecto.com.ar/incidents/view/707250-1" TargetMode="External"/><Relationship Id="rId1373" Type="http://schemas.openxmlformats.org/officeDocument/2006/relationships/hyperlink" Target="https://webagentes.canaldirecto.com.ar/incidents/view/714863-7" TargetMode="External"/><Relationship Id="rId2217" Type="http://schemas.openxmlformats.org/officeDocument/2006/relationships/hyperlink" Target="https://webagentes.canaldirecto.com.ar/incidents/view/742802-9" TargetMode="External"/><Relationship Id="rId2771" Type="http://schemas.openxmlformats.org/officeDocument/2006/relationships/hyperlink" Target="https://webagentes.canaldirecto.com.ar/liquidations/removeIncident/759760-2" TargetMode="External"/><Relationship Id="rId2869" Type="http://schemas.openxmlformats.org/officeDocument/2006/relationships/hyperlink" Target="https://webagentes.canaldirecto.com.ar/liquidations/removeIncident/756462-2" TargetMode="External"/><Relationship Id="rId3822" Type="http://schemas.openxmlformats.org/officeDocument/2006/relationships/hyperlink" Target="https://webagentes.canaldirecto.com.ar/incidents/view/780309-9" TargetMode="External"/><Relationship Id="rId743" Type="http://schemas.openxmlformats.org/officeDocument/2006/relationships/hyperlink" Target="https://webagentes.canaldirecto.com.ar/liquidations/removeIncident/696077-7" TargetMode="External"/><Relationship Id="rId950" Type="http://schemas.openxmlformats.org/officeDocument/2006/relationships/hyperlink" Target="https://webagentes.canaldirecto.com.ar/incidents/view/701518-0" TargetMode="External"/><Relationship Id="rId1026" Type="http://schemas.openxmlformats.org/officeDocument/2006/relationships/hyperlink" Target="https://webagentes.canaldirecto.com.ar/incidents/view/704386-4" TargetMode="External"/><Relationship Id="rId1580" Type="http://schemas.openxmlformats.org/officeDocument/2006/relationships/hyperlink" Target="https://webagentes.canaldirecto.com.ar/incidents/view/720907-1" TargetMode="External"/><Relationship Id="rId1678" Type="http://schemas.openxmlformats.org/officeDocument/2006/relationships/hyperlink" Target="https://webagentes.canaldirecto.com.ar/incidents/view/723576-6" TargetMode="External"/><Relationship Id="rId1885" Type="http://schemas.openxmlformats.org/officeDocument/2006/relationships/hyperlink" Target="https://webagentes.canaldirecto.com.ar/incidents/view/732085-1" TargetMode="External"/><Relationship Id="rId2424" Type="http://schemas.openxmlformats.org/officeDocument/2006/relationships/hyperlink" Target="https://webagentes.canaldirecto.com.ar/incidents/view/749069-1" TargetMode="External"/><Relationship Id="rId2631" Type="http://schemas.openxmlformats.org/officeDocument/2006/relationships/hyperlink" Target="https://webagentes.canaldirecto.com.ar/liquidations/removeIncident/756664-8" TargetMode="External"/><Relationship Id="rId2729" Type="http://schemas.openxmlformats.org/officeDocument/2006/relationships/hyperlink" Target="https://webagentes.canaldirecto.com.ar/liquidations/removeIncident/760227-8" TargetMode="External"/><Relationship Id="rId2936" Type="http://schemas.openxmlformats.org/officeDocument/2006/relationships/hyperlink" Target="https://webagentes.canaldirecto.com.ar/incidents/view/762820-3" TargetMode="External"/><Relationship Id="rId4084" Type="http://schemas.openxmlformats.org/officeDocument/2006/relationships/hyperlink" Target="https://webagentes.canaldirecto.com.ar/incidents/view/784259-3" TargetMode="External"/><Relationship Id="rId4291" Type="http://schemas.openxmlformats.org/officeDocument/2006/relationships/hyperlink" Target="https://webagentes.canaldirecto.com.ar/liquidations/removeIncident/788769-3" TargetMode="External"/><Relationship Id="rId4389" Type="http://schemas.openxmlformats.org/officeDocument/2006/relationships/hyperlink" Target="https://webagentes.canaldirecto.com.ar/incidents/view/791624-1" TargetMode="External"/><Relationship Id="rId5135" Type="http://schemas.openxmlformats.org/officeDocument/2006/relationships/hyperlink" Target="https://webagentes.canaldirecto.com.ar/incidents/view/806505-8" TargetMode="External"/><Relationship Id="rId603" Type="http://schemas.openxmlformats.org/officeDocument/2006/relationships/hyperlink" Target="https://webagentes.canaldirecto.com.ar/incidents/view/694853-5" TargetMode="External"/><Relationship Id="rId810" Type="http://schemas.openxmlformats.org/officeDocument/2006/relationships/hyperlink" Target="https://webagentes.canaldirecto.com.ar/incidents/view/699343-8" TargetMode="External"/><Relationship Id="rId908" Type="http://schemas.openxmlformats.org/officeDocument/2006/relationships/hyperlink" Target="https://webagentes.canaldirecto.com.ar/incidents/view/703276-1" TargetMode="External"/><Relationship Id="rId1233" Type="http://schemas.openxmlformats.org/officeDocument/2006/relationships/hyperlink" Target="https://webagentes.canaldirecto.com.ar/incidents/view/712289-7" TargetMode="External"/><Relationship Id="rId1440" Type="http://schemas.openxmlformats.org/officeDocument/2006/relationships/hyperlink" Target="https://webagentes.canaldirecto.com.ar/incidents/view/719995-0" TargetMode="External"/><Relationship Id="rId1538" Type="http://schemas.openxmlformats.org/officeDocument/2006/relationships/hyperlink" Target="https://webagentes.canaldirecto.com.ar/incidents/view/717850-4" TargetMode="External"/><Relationship Id="rId4151" Type="http://schemas.openxmlformats.org/officeDocument/2006/relationships/hyperlink" Target="https://webagentes.canaldirecto.com.ar/incidents/view/786719-4" TargetMode="External"/><Relationship Id="rId4596" Type="http://schemas.openxmlformats.org/officeDocument/2006/relationships/hyperlink" Target="https://webagentes.canaldirecto.com.ar/incidents/view/797582-8" TargetMode="External"/><Relationship Id="rId1300" Type="http://schemas.openxmlformats.org/officeDocument/2006/relationships/hyperlink" Target="https://webagentes.canaldirecto.com.ar/incidents/view/709998-8" TargetMode="External"/><Relationship Id="rId1745" Type="http://schemas.openxmlformats.org/officeDocument/2006/relationships/hyperlink" Target="https://webagentes.canaldirecto.com.ar/incidents/view/726501-3" TargetMode="External"/><Relationship Id="rId1952" Type="http://schemas.openxmlformats.org/officeDocument/2006/relationships/hyperlink" Target="https://webagentes.canaldirecto.com.ar/incidents/view/736080-4" TargetMode="External"/><Relationship Id="rId3198" Type="http://schemas.openxmlformats.org/officeDocument/2006/relationships/hyperlink" Target="https://webagentes.canaldirecto.com.ar/incidents/view/765425-3" TargetMode="External"/><Relationship Id="rId4011" Type="http://schemas.openxmlformats.org/officeDocument/2006/relationships/hyperlink" Target="https://webagentes.canaldirecto.com.ar/incidents/view/780998-7" TargetMode="External"/><Relationship Id="rId4249" Type="http://schemas.openxmlformats.org/officeDocument/2006/relationships/hyperlink" Target="https://webagentes.canaldirecto.com.ar/incidents/view/777949-1" TargetMode="External"/><Relationship Id="rId4456" Type="http://schemas.openxmlformats.org/officeDocument/2006/relationships/hyperlink" Target="https://webagentes.canaldirecto.com.ar/incidents/view/789649-7" TargetMode="External"/><Relationship Id="rId4663" Type="http://schemas.openxmlformats.org/officeDocument/2006/relationships/hyperlink" Target="https://webagentes.canaldirecto.com.ar/incidents/view/794628-8" TargetMode="External"/><Relationship Id="rId4870" Type="http://schemas.openxmlformats.org/officeDocument/2006/relationships/hyperlink" Target="https://webagentes.canaldirecto.com.ar/incidents/view/800711-5" TargetMode="External"/><Relationship Id="rId37" Type="http://schemas.openxmlformats.org/officeDocument/2006/relationships/hyperlink" Target="http://webagentes.canaldirecto.com.ar/incidents/view/650563-1" TargetMode="External"/><Relationship Id="rId1605" Type="http://schemas.openxmlformats.org/officeDocument/2006/relationships/hyperlink" Target="https://webagentes.canaldirecto.com.ar/incidents/view/717987-7" TargetMode="External"/><Relationship Id="rId1812" Type="http://schemas.openxmlformats.org/officeDocument/2006/relationships/hyperlink" Target="https://webagentes.canaldirecto.com.ar/incidents/view/729103-6" TargetMode="External"/><Relationship Id="rId3058" Type="http://schemas.openxmlformats.org/officeDocument/2006/relationships/hyperlink" Target="https://webagentes.canaldirecto.com.ar/incidents/view/762184-8" TargetMode="External"/><Relationship Id="rId3265" Type="http://schemas.openxmlformats.org/officeDocument/2006/relationships/hyperlink" Target="https://webagentes.canaldirecto.com.ar/liquidations/removeIncident/764642-1" TargetMode="External"/><Relationship Id="rId3472" Type="http://schemas.openxmlformats.org/officeDocument/2006/relationships/hyperlink" Target="https://webagentes.canaldirecto.com.ar/incidents/view/769299-8" TargetMode="External"/><Relationship Id="rId4109" Type="http://schemas.openxmlformats.org/officeDocument/2006/relationships/hyperlink" Target="https://webagentes.canaldirecto.com.ar/incidents/view/783079-2" TargetMode="External"/><Relationship Id="rId4316" Type="http://schemas.openxmlformats.org/officeDocument/2006/relationships/hyperlink" Target="https://webagentes.canaldirecto.com.ar/incidents/view/788245-8" TargetMode="External"/><Relationship Id="rId4523" Type="http://schemas.openxmlformats.org/officeDocument/2006/relationships/hyperlink" Target="https://webagentes.canaldirecto.com.ar/incidents/view/794058-5" TargetMode="External"/><Relationship Id="rId4730" Type="http://schemas.openxmlformats.org/officeDocument/2006/relationships/hyperlink" Target="https://webagentes.canaldirecto.com.ar/liquidations/removeIncident/802401-5" TargetMode="External"/><Relationship Id="rId4968" Type="http://schemas.openxmlformats.org/officeDocument/2006/relationships/hyperlink" Target="https://webagentes.canaldirecto.com.ar/incidents/view/804825-5" TargetMode="External"/><Relationship Id="rId186" Type="http://schemas.openxmlformats.org/officeDocument/2006/relationships/hyperlink" Target="https://webagentes.canaldirecto.com.ar/incidents/view/662288-6" TargetMode="External"/><Relationship Id="rId393" Type="http://schemas.openxmlformats.org/officeDocument/2006/relationships/hyperlink" Target="https://webagentes.canaldirecto.com.ar/incidents/view/681896-0" TargetMode="External"/><Relationship Id="rId2074" Type="http://schemas.openxmlformats.org/officeDocument/2006/relationships/hyperlink" Target="https://webagentes.canaldirecto.com.ar/incidents/view/736732-0" TargetMode="External"/><Relationship Id="rId2281" Type="http://schemas.openxmlformats.org/officeDocument/2006/relationships/hyperlink" Target="https://webagentes.canaldirecto.com.ar/incidents/view/745629-9" TargetMode="External"/><Relationship Id="rId3125" Type="http://schemas.openxmlformats.org/officeDocument/2006/relationships/hyperlink" Target="https://webagentes.canaldirecto.com.ar/liquidations/removeIncident/766676-2" TargetMode="External"/><Relationship Id="rId3332" Type="http://schemas.openxmlformats.org/officeDocument/2006/relationships/hyperlink" Target="https://webagentes.canaldirecto.com.ar/incidents/view/762797-6" TargetMode="External"/><Relationship Id="rId3777" Type="http://schemas.openxmlformats.org/officeDocument/2006/relationships/hyperlink" Target="https://webagentes.canaldirecto.com.ar/incidents/view/775548-2" TargetMode="External"/><Relationship Id="rId3984" Type="http://schemas.openxmlformats.org/officeDocument/2006/relationships/hyperlink" Target="https://webagentes.canaldirecto.com.ar/incidents/view/782554-1" TargetMode="External"/><Relationship Id="rId4828" Type="http://schemas.openxmlformats.org/officeDocument/2006/relationships/hyperlink" Target="https://webagentes.canaldirecto.com.ar/incidents/view/801075-7" TargetMode="External"/><Relationship Id="rId253" Type="http://schemas.openxmlformats.org/officeDocument/2006/relationships/hyperlink" Target="https://webagentes.canaldirecto.com.ar/incidents/view/669815-3" TargetMode="External"/><Relationship Id="rId460" Type="http://schemas.openxmlformats.org/officeDocument/2006/relationships/hyperlink" Target="https://webagentes.canaldirecto.com.ar/incidents/view/688937-5" TargetMode="External"/><Relationship Id="rId698" Type="http://schemas.openxmlformats.org/officeDocument/2006/relationships/hyperlink" Target="https://webagentes.canaldirecto.com.ar/incidents/view/696113-8" TargetMode="External"/><Relationship Id="rId1090" Type="http://schemas.openxmlformats.org/officeDocument/2006/relationships/hyperlink" Target="https://webagentes.canaldirecto.com.ar/incidents/view/709386-9" TargetMode="External"/><Relationship Id="rId2141" Type="http://schemas.openxmlformats.org/officeDocument/2006/relationships/hyperlink" Target="https://webagentes.canaldirecto.com.ar/incidents/view/739735-8" TargetMode="External"/><Relationship Id="rId2379" Type="http://schemas.openxmlformats.org/officeDocument/2006/relationships/hyperlink" Target="https://webagentes.canaldirecto.com.ar/incidents/view/746974-3" TargetMode="External"/><Relationship Id="rId2586" Type="http://schemas.openxmlformats.org/officeDocument/2006/relationships/hyperlink" Target="https://webagentes.canaldirecto.com.ar/incidents/view/758517-5" TargetMode="External"/><Relationship Id="rId2793" Type="http://schemas.openxmlformats.org/officeDocument/2006/relationships/hyperlink" Target="https://webagentes.canaldirecto.com.ar/liquidations/removeIncident/759748-0" TargetMode="External"/><Relationship Id="rId3637" Type="http://schemas.openxmlformats.org/officeDocument/2006/relationships/hyperlink" Target="https://webagentes.canaldirecto.com.ar/liquidations/removeIncident/773055-3" TargetMode="External"/><Relationship Id="rId3844" Type="http://schemas.openxmlformats.org/officeDocument/2006/relationships/hyperlink" Target="https://webagentes.canaldirecto.com.ar/incidents/view/779913-0" TargetMode="External"/><Relationship Id="rId113" Type="http://schemas.openxmlformats.org/officeDocument/2006/relationships/hyperlink" Target="http://webagentes.canaldirecto.com.ar/incidents/view/656515-6" TargetMode="External"/><Relationship Id="rId320" Type="http://schemas.openxmlformats.org/officeDocument/2006/relationships/hyperlink" Target="https://webagentes.canaldirecto.com.ar/incidents/view/675302-5" TargetMode="External"/><Relationship Id="rId558" Type="http://schemas.openxmlformats.org/officeDocument/2006/relationships/hyperlink" Target="https://webagentes.canaldirecto.com.ar/incidents/view/690574-3" TargetMode="External"/><Relationship Id="rId765" Type="http://schemas.openxmlformats.org/officeDocument/2006/relationships/hyperlink" Target="https://webagentes.canaldirecto.com.ar/liquidations/removeIncident/695954-0" TargetMode="External"/><Relationship Id="rId972" Type="http://schemas.openxmlformats.org/officeDocument/2006/relationships/hyperlink" Target="https://webagentes.canaldirecto.com.ar/incidents/view/701250-9" TargetMode="External"/><Relationship Id="rId1188" Type="http://schemas.openxmlformats.org/officeDocument/2006/relationships/hyperlink" Target="https://webagentes.canaldirecto.com.ar/incidents/view/707223-7" TargetMode="External"/><Relationship Id="rId1395" Type="http://schemas.openxmlformats.org/officeDocument/2006/relationships/hyperlink" Target="https://webagentes.canaldirecto.com.ar/incidents/view/714839-0" TargetMode="External"/><Relationship Id="rId2001" Type="http://schemas.openxmlformats.org/officeDocument/2006/relationships/hyperlink" Target="https://webagentes.canaldirecto.com.ar/incidents/view/733459-9" TargetMode="External"/><Relationship Id="rId2239" Type="http://schemas.openxmlformats.org/officeDocument/2006/relationships/hyperlink" Target="https://webagentes.canaldirecto.com.ar/incidents/view/742405-0" TargetMode="External"/><Relationship Id="rId2446" Type="http://schemas.openxmlformats.org/officeDocument/2006/relationships/hyperlink" Target="https://webagentes.canaldirecto.com.ar/incidents/view/754253-2" TargetMode="External"/><Relationship Id="rId2653" Type="http://schemas.openxmlformats.org/officeDocument/2006/relationships/hyperlink" Target="https://webagentes.canaldirecto.com.ar/liquidations/removeIncident/756484-4" TargetMode="External"/><Relationship Id="rId2860" Type="http://schemas.openxmlformats.org/officeDocument/2006/relationships/hyperlink" Target="https://webagentes.canaldirecto.com.ar/incidents/view/758560-7" TargetMode="External"/><Relationship Id="rId3704" Type="http://schemas.openxmlformats.org/officeDocument/2006/relationships/hyperlink" Target="https://webagentes.canaldirecto.com.ar/incidents/view/770975-7" TargetMode="External"/><Relationship Id="rId418" Type="http://schemas.openxmlformats.org/officeDocument/2006/relationships/hyperlink" Target="https://webagentes.canaldirecto.com.ar/incidents/view/681267-4" TargetMode="External"/><Relationship Id="rId625" Type="http://schemas.openxmlformats.org/officeDocument/2006/relationships/hyperlink" Target="https://webagentes.canaldirecto.com.ar/incidents/view/693229-7" TargetMode="External"/><Relationship Id="rId832" Type="http://schemas.openxmlformats.org/officeDocument/2006/relationships/hyperlink" Target="https://webagentes.canaldirecto.com.ar/incidents/view/698890-4" TargetMode="External"/><Relationship Id="rId1048" Type="http://schemas.openxmlformats.org/officeDocument/2006/relationships/hyperlink" Target="https://webagentes.canaldirecto.com.ar/incidents/view/704131-6" TargetMode="External"/><Relationship Id="rId1255" Type="http://schemas.openxmlformats.org/officeDocument/2006/relationships/hyperlink" Target="https://webagentes.canaldirecto.com.ar/incidents/view/711932-5" TargetMode="External"/><Relationship Id="rId1462" Type="http://schemas.openxmlformats.org/officeDocument/2006/relationships/hyperlink" Target="https://webagentes.canaldirecto.com.ar/incidents/view/718627-5" TargetMode="External"/><Relationship Id="rId2306" Type="http://schemas.openxmlformats.org/officeDocument/2006/relationships/hyperlink" Target="https://webagentes.canaldirecto.com.ar/incidents/view/745084-2" TargetMode="External"/><Relationship Id="rId2513" Type="http://schemas.openxmlformats.org/officeDocument/2006/relationships/hyperlink" Target="https://webagentes.canaldirecto.com.ar/incidents/view/756499-6" TargetMode="External"/><Relationship Id="rId2958" Type="http://schemas.openxmlformats.org/officeDocument/2006/relationships/hyperlink" Target="https://webagentes.canaldirecto.com.ar/incidents/view/762808-1" TargetMode="External"/><Relationship Id="rId3911" Type="http://schemas.openxmlformats.org/officeDocument/2006/relationships/hyperlink" Target="https://webagentes.canaldirecto.com.ar/liquidations/removeIncident/779041-2" TargetMode="External"/><Relationship Id="rId5017" Type="http://schemas.openxmlformats.org/officeDocument/2006/relationships/hyperlink" Target="https://webagentes.canaldirecto.com.ar/incidents/view/802619-2" TargetMode="External"/><Relationship Id="rId1115" Type="http://schemas.openxmlformats.org/officeDocument/2006/relationships/hyperlink" Target="https://webagentes.canaldirecto.com.ar/incidents/view/708113-8" TargetMode="External"/><Relationship Id="rId1322" Type="http://schemas.openxmlformats.org/officeDocument/2006/relationships/hyperlink" Target="https://webagentes.canaldirecto.com.ar/incidents/view/715843-0" TargetMode="External"/><Relationship Id="rId1767" Type="http://schemas.openxmlformats.org/officeDocument/2006/relationships/hyperlink" Target="https://webagentes.canaldirecto.com.ar/incidents/view/724554-1" TargetMode="External"/><Relationship Id="rId1974" Type="http://schemas.openxmlformats.org/officeDocument/2006/relationships/hyperlink" Target="https://webagentes.canaldirecto.com.ar/incidents/view/734511-5" TargetMode="External"/><Relationship Id="rId2720" Type="http://schemas.openxmlformats.org/officeDocument/2006/relationships/hyperlink" Target="https://webagentes.canaldirecto.com.ar/incidents/view/760585-9" TargetMode="External"/><Relationship Id="rId2818" Type="http://schemas.openxmlformats.org/officeDocument/2006/relationships/hyperlink" Target="https://webagentes.canaldirecto.com.ar/incidents/view/759403-0" TargetMode="External"/><Relationship Id="rId4173" Type="http://schemas.openxmlformats.org/officeDocument/2006/relationships/hyperlink" Target="https://webagentes.canaldirecto.com.ar/incidents/view/786109-3" TargetMode="External"/><Relationship Id="rId4380" Type="http://schemas.openxmlformats.org/officeDocument/2006/relationships/hyperlink" Target="https://webagentes.canaldirecto.com.ar/incidents/view/785333-1" TargetMode="External"/><Relationship Id="rId4478" Type="http://schemas.openxmlformats.org/officeDocument/2006/relationships/hyperlink" Target="https://webagentes.canaldirecto.com.ar/incidents/view/788552-5" TargetMode="External"/><Relationship Id="rId59" Type="http://schemas.openxmlformats.org/officeDocument/2006/relationships/hyperlink" Target="http://webagentes.canaldirecto.com.ar/incidents/view/650551-6" TargetMode="External"/><Relationship Id="rId1627" Type="http://schemas.openxmlformats.org/officeDocument/2006/relationships/hyperlink" Target="https://webagentes.canaldirecto.com.ar/incidents/view/724176-7" TargetMode="External"/><Relationship Id="rId1834" Type="http://schemas.openxmlformats.org/officeDocument/2006/relationships/hyperlink" Target="https://webagentes.canaldirecto.com.ar/incidents/view/728619-5" TargetMode="External"/><Relationship Id="rId3287" Type="http://schemas.openxmlformats.org/officeDocument/2006/relationships/hyperlink" Target="https://webagentes.canaldirecto.com.ar/liquidations/removeIncident/764436-2" TargetMode="External"/><Relationship Id="rId4033" Type="http://schemas.openxmlformats.org/officeDocument/2006/relationships/hyperlink" Target="https://webagentes.canaldirecto.com.ar/incidents/view/780172-7" TargetMode="External"/><Relationship Id="rId4240" Type="http://schemas.openxmlformats.org/officeDocument/2006/relationships/hyperlink" Target="https://webagentes.canaldirecto.com.ar/incidents/view/784239-9" TargetMode="External"/><Relationship Id="rId4338" Type="http://schemas.openxmlformats.org/officeDocument/2006/relationships/hyperlink" Target="https://webagentes.canaldirecto.com.ar/incidents/view/787794-2" TargetMode="External"/><Relationship Id="rId4685" Type="http://schemas.openxmlformats.org/officeDocument/2006/relationships/hyperlink" Target="https://webagentes.canaldirecto.com.ar/incidents/view/803407-6" TargetMode="External"/><Relationship Id="rId4892" Type="http://schemas.openxmlformats.org/officeDocument/2006/relationships/hyperlink" Target="https://webagentes.canaldirecto.com.ar/incidents/view/800189-2" TargetMode="External"/><Relationship Id="rId2096" Type="http://schemas.openxmlformats.org/officeDocument/2006/relationships/hyperlink" Target="https://webagentes.canaldirecto.com.ar/incidents/view/733488-1" TargetMode="External"/><Relationship Id="rId3494" Type="http://schemas.openxmlformats.org/officeDocument/2006/relationships/hyperlink" Target="https://webagentes.canaldirecto.com.ar/incidents/view/769273-0" TargetMode="External"/><Relationship Id="rId3799" Type="http://schemas.openxmlformats.org/officeDocument/2006/relationships/hyperlink" Target="https://webagentes.canaldirecto.com.ar/incidents/view/774142-5" TargetMode="External"/><Relationship Id="rId4100" Type="http://schemas.openxmlformats.org/officeDocument/2006/relationships/hyperlink" Target="https://webagentes.canaldirecto.com.ar/incidents/view/783346-1" TargetMode="External"/><Relationship Id="rId4545" Type="http://schemas.openxmlformats.org/officeDocument/2006/relationships/hyperlink" Target="https://webagentes.canaldirecto.com.ar/incidents/view/793371-6" TargetMode="External"/><Relationship Id="rId4752" Type="http://schemas.openxmlformats.org/officeDocument/2006/relationships/hyperlink" Target="https://webagentes.canaldirecto.com.ar/incidents/view/801893-5" TargetMode="External"/><Relationship Id="rId1901" Type="http://schemas.openxmlformats.org/officeDocument/2006/relationships/hyperlink" Target="https://webagentes.canaldirecto.com.ar/incidents/view/731859-1" TargetMode="External"/><Relationship Id="rId3147" Type="http://schemas.openxmlformats.org/officeDocument/2006/relationships/hyperlink" Target="https://webagentes.canaldirecto.com.ar/liquidations/removeIncident/766319-0" TargetMode="External"/><Relationship Id="rId3354" Type="http://schemas.openxmlformats.org/officeDocument/2006/relationships/hyperlink" Target="https://webagentes.canaldirecto.com.ar/incidents/view/768155-8" TargetMode="External"/><Relationship Id="rId3561" Type="http://schemas.openxmlformats.org/officeDocument/2006/relationships/hyperlink" Target="https://webagentes.canaldirecto.com.ar/liquidations/removeIncident/774206-2" TargetMode="External"/><Relationship Id="rId3659" Type="http://schemas.openxmlformats.org/officeDocument/2006/relationships/hyperlink" Target="https://webagentes.canaldirecto.com.ar/liquidations/removeIncident/772979-7" TargetMode="External"/><Relationship Id="rId4405" Type="http://schemas.openxmlformats.org/officeDocument/2006/relationships/hyperlink" Target="https://webagentes.canaldirecto.com.ar/incidents/view/791423-4" TargetMode="External"/><Relationship Id="rId4612" Type="http://schemas.openxmlformats.org/officeDocument/2006/relationships/hyperlink" Target="https://webagentes.canaldirecto.com.ar/incidents/view/796554-8" TargetMode="External"/><Relationship Id="rId275" Type="http://schemas.openxmlformats.org/officeDocument/2006/relationships/hyperlink" Target="https://webagentes.canaldirecto.com.ar/incidents/view/667463-0" TargetMode="External"/><Relationship Id="rId482" Type="http://schemas.openxmlformats.org/officeDocument/2006/relationships/hyperlink" Target="https://webagentes.canaldirecto.com.ar/incidents/view/688338-0" TargetMode="External"/><Relationship Id="rId2163" Type="http://schemas.openxmlformats.org/officeDocument/2006/relationships/hyperlink" Target="https://webagentes.canaldirecto.com.ar/incidents/view/738080-8" TargetMode="External"/><Relationship Id="rId2370" Type="http://schemas.openxmlformats.org/officeDocument/2006/relationships/hyperlink" Target="https://webagentes.canaldirecto.com.ar/incidents/view/747345-4" TargetMode="External"/><Relationship Id="rId3007" Type="http://schemas.openxmlformats.org/officeDocument/2006/relationships/hyperlink" Target="https://webagentes.canaldirecto.com.ar/liquidations/removeIncident/762779-0" TargetMode="External"/><Relationship Id="rId3214" Type="http://schemas.openxmlformats.org/officeDocument/2006/relationships/hyperlink" Target="https://webagentes.canaldirecto.com.ar/incidents/view/765322-7" TargetMode="External"/><Relationship Id="rId3421" Type="http://schemas.openxmlformats.org/officeDocument/2006/relationships/hyperlink" Target="https://webagentes.canaldirecto.com.ar/incidents/view/771088-7" TargetMode="External"/><Relationship Id="rId3866" Type="http://schemas.openxmlformats.org/officeDocument/2006/relationships/hyperlink" Target="https://webagentes.canaldirecto.com.ar/incidents/view/779609-0" TargetMode="External"/><Relationship Id="rId4917" Type="http://schemas.openxmlformats.org/officeDocument/2006/relationships/hyperlink" Target="https://webagentes.canaldirecto.com.ar/liquidations/removeIncident/799937-8" TargetMode="External"/><Relationship Id="rId5081" Type="http://schemas.openxmlformats.org/officeDocument/2006/relationships/hyperlink" Target="https://webagentes.canaldirecto.com.ar/incidents/view/808473-4" TargetMode="External"/><Relationship Id="rId135" Type="http://schemas.openxmlformats.org/officeDocument/2006/relationships/hyperlink" Target="http://webagentes.canaldirecto.com.ar/incidents/view/655360-1" TargetMode="External"/><Relationship Id="rId342" Type="http://schemas.openxmlformats.org/officeDocument/2006/relationships/hyperlink" Target="https://webagentes.canaldirecto.com.ar/incidents/view/680702-5" TargetMode="External"/><Relationship Id="rId787" Type="http://schemas.openxmlformats.org/officeDocument/2006/relationships/hyperlink" Target="https://webagentes.canaldirecto.com.ar/liquidations/removeIncident/695304-1" TargetMode="External"/><Relationship Id="rId994" Type="http://schemas.openxmlformats.org/officeDocument/2006/relationships/hyperlink" Target="https://webagentes.canaldirecto.com.ar/incidents/view/705649-7" TargetMode="External"/><Relationship Id="rId2023" Type="http://schemas.openxmlformats.org/officeDocument/2006/relationships/hyperlink" Target="https://webagentes.canaldirecto.com.ar/incidents/view/729104-5" TargetMode="External"/><Relationship Id="rId2230" Type="http://schemas.openxmlformats.org/officeDocument/2006/relationships/hyperlink" Target="https://webagentes.canaldirecto.com.ar/incidents/view/742628-9" TargetMode="External"/><Relationship Id="rId2468" Type="http://schemas.openxmlformats.org/officeDocument/2006/relationships/hyperlink" Target="https://webagentes.canaldirecto.com.ar/incidents/view/752526-1" TargetMode="External"/><Relationship Id="rId2675" Type="http://schemas.openxmlformats.org/officeDocument/2006/relationships/hyperlink" Target="https://webagentes.canaldirecto.com.ar/liquidations/removeIncident/756434-9" TargetMode="External"/><Relationship Id="rId2882" Type="http://schemas.openxmlformats.org/officeDocument/2006/relationships/hyperlink" Target="https://webagentes.canaldirecto.com.ar/incidents/view/764148-0" TargetMode="External"/><Relationship Id="rId3519" Type="http://schemas.openxmlformats.org/officeDocument/2006/relationships/hyperlink" Target="https://webagentes.canaldirecto.com.ar/incidents/view/766456-0" TargetMode="External"/><Relationship Id="rId3726" Type="http://schemas.openxmlformats.org/officeDocument/2006/relationships/hyperlink" Target="https://webagentes.canaldirecto.com.ar/incidents/view/776737-1" TargetMode="External"/><Relationship Id="rId3933" Type="http://schemas.openxmlformats.org/officeDocument/2006/relationships/hyperlink" Target="https://webagentes.canaldirecto.com.ar/incidents/view/778911-5" TargetMode="External"/><Relationship Id="rId202" Type="http://schemas.openxmlformats.org/officeDocument/2006/relationships/hyperlink" Target="https://webagentes.canaldirecto.com.ar/incidents/view/661348-0" TargetMode="External"/><Relationship Id="rId647" Type="http://schemas.openxmlformats.org/officeDocument/2006/relationships/hyperlink" Target="https://webagentes.canaldirecto.com.ar/incidents/view/692870-8" TargetMode="External"/><Relationship Id="rId854" Type="http://schemas.openxmlformats.org/officeDocument/2006/relationships/hyperlink" Target="https://webagentes.canaldirecto.com.ar/incidents/view/698734-9" TargetMode="External"/><Relationship Id="rId1277" Type="http://schemas.openxmlformats.org/officeDocument/2006/relationships/hyperlink" Target="https://webagentes.canaldirecto.com.ar/incidents/view/711897-3" TargetMode="External"/><Relationship Id="rId1484" Type="http://schemas.openxmlformats.org/officeDocument/2006/relationships/hyperlink" Target="https://webagentes.canaldirecto.com.ar/incidents/view/717996-5" TargetMode="External"/><Relationship Id="rId1691" Type="http://schemas.openxmlformats.org/officeDocument/2006/relationships/hyperlink" Target="https://webagentes.canaldirecto.com.ar/incidents/view/723551-7" TargetMode="External"/><Relationship Id="rId2328" Type="http://schemas.openxmlformats.org/officeDocument/2006/relationships/hyperlink" Target="https://webagentes.canaldirecto.com.ar/incidents/view/742795-0" TargetMode="External"/><Relationship Id="rId2535" Type="http://schemas.openxmlformats.org/officeDocument/2006/relationships/hyperlink" Target="https://webagentes.canaldirecto.com.ar/incidents/view/755777-4" TargetMode="External"/><Relationship Id="rId2742" Type="http://schemas.openxmlformats.org/officeDocument/2006/relationships/hyperlink" Target="https://webagentes.canaldirecto.com.ar/incidents/view/759780-6" TargetMode="External"/><Relationship Id="rId4195" Type="http://schemas.openxmlformats.org/officeDocument/2006/relationships/hyperlink" Target="https://webagentes.canaldirecto.com.ar/incidents/view/785794-8" TargetMode="External"/><Relationship Id="rId5039" Type="http://schemas.openxmlformats.org/officeDocument/2006/relationships/hyperlink" Target="https://webagentes.canaldirecto.com.ar/incidents/view/809682-7" TargetMode="External"/><Relationship Id="rId507" Type="http://schemas.openxmlformats.org/officeDocument/2006/relationships/hyperlink" Target="https://webagentes.canaldirecto.com.ar/incidents/view/687591-0" TargetMode="External"/><Relationship Id="rId714" Type="http://schemas.openxmlformats.org/officeDocument/2006/relationships/hyperlink" Target="https://webagentes.canaldirecto.com.ar/incidents/view/696097-1" TargetMode="External"/><Relationship Id="rId921" Type="http://schemas.openxmlformats.org/officeDocument/2006/relationships/hyperlink" Target="https://webagentes.canaldirecto.com.ar/incidents/view/702594-7" TargetMode="External"/><Relationship Id="rId1137" Type="http://schemas.openxmlformats.org/officeDocument/2006/relationships/hyperlink" Target="https://webagentes.canaldirecto.com.ar/incidents/view/707282-0" TargetMode="External"/><Relationship Id="rId1344" Type="http://schemas.openxmlformats.org/officeDocument/2006/relationships/hyperlink" Target="https://webagentes.canaldirecto.com.ar/incidents/view/714905-2" TargetMode="External"/><Relationship Id="rId1551" Type="http://schemas.openxmlformats.org/officeDocument/2006/relationships/hyperlink" Target="https://webagentes.canaldirecto.com.ar/incidents/view/717534-9" TargetMode="External"/><Relationship Id="rId1789" Type="http://schemas.openxmlformats.org/officeDocument/2006/relationships/hyperlink" Target="https://webagentes.canaldirecto.com.ar/incidents/view/730938-0" TargetMode="External"/><Relationship Id="rId1996" Type="http://schemas.openxmlformats.org/officeDocument/2006/relationships/hyperlink" Target="https://webagentes.canaldirecto.com.ar/incidents/view/733465-0" TargetMode="External"/><Relationship Id="rId2602" Type="http://schemas.openxmlformats.org/officeDocument/2006/relationships/hyperlink" Target="https://webagentes.canaldirecto.com.ar/incidents/view/757694-6" TargetMode="External"/><Relationship Id="rId4055" Type="http://schemas.openxmlformats.org/officeDocument/2006/relationships/hyperlink" Target="https://webagentes.canaldirecto.com.ar/incidents/view/780002-9" TargetMode="External"/><Relationship Id="rId4262" Type="http://schemas.openxmlformats.org/officeDocument/2006/relationships/hyperlink" Target="https://webagentes.canaldirecto.com.ar/incidents/view/789133-1" TargetMode="External"/><Relationship Id="rId5106" Type="http://schemas.openxmlformats.org/officeDocument/2006/relationships/hyperlink" Target="https://webagentes.canaldirecto.com.ar/incidents/view/807566-6" TargetMode="External"/><Relationship Id="rId50" Type="http://schemas.openxmlformats.org/officeDocument/2006/relationships/hyperlink" Target="http://webagentes.canaldirecto.com.ar/liquidations/removeIncident/650557-0" TargetMode="External"/><Relationship Id="rId1204" Type="http://schemas.openxmlformats.org/officeDocument/2006/relationships/hyperlink" Target="https://webagentes.canaldirecto.com.ar/incidents/view/714176-8" TargetMode="External"/><Relationship Id="rId1411" Type="http://schemas.openxmlformats.org/officeDocument/2006/relationships/hyperlink" Target="https://webagentes.canaldirecto.com.ar/incidents/view/714816-9" TargetMode="External"/><Relationship Id="rId1649" Type="http://schemas.openxmlformats.org/officeDocument/2006/relationships/hyperlink" Target="https://webagentes.canaldirecto.com.ar/incidents/view/723627-9" TargetMode="External"/><Relationship Id="rId1856" Type="http://schemas.openxmlformats.org/officeDocument/2006/relationships/hyperlink" Target="https://webagentes.canaldirecto.com.ar/incidents/view/728346-2" TargetMode="External"/><Relationship Id="rId2907" Type="http://schemas.openxmlformats.org/officeDocument/2006/relationships/hyperlink" Target="https://webagentes.canaldirecto.com.ar/liquidations/removeIncident/763351-5" TargetMode="External"/><Relationship Id="rId3071" Type="http://schemas.openxmlformats.org/officeDocument/2006/relationships/hyperlink" Target="https://webagentes.canaldirecto.com.ar/liquidations/removeIncident/762049-6" TargetMode="External"/><Relationship Id="rId4567" Type="http://schemas.openxmlformats.org/officeDocument/2006/relationships/hyperlink" Target="https://webagentes.canaldirecto.com.ar/incidents/view/791911-4" TargetMode="External"/><Relationship Id="rId4774" Type="http://schemas.openxmlformats.org/officeDocument/2006/relationships/hyperlink" Target="https://webagentes.canaldirecto.com.ar/incidents/view/801647-8" TargetMode="External"/><Relationship Id="rId1509" Type="http://schemas.openxmlformats.org/officeDocument/2006/relationships/hyperlink" Target="https://webagentes.canaldirecto.com.ar/incidents/view/717923-9" TargetMode="External"/><Relationship Id="rId1716" Type="http://schemas.openxmlformats.org/officeDocument/2006/relationships/hyperlink" Target="https://webagentes.canaldirecto.com.ar/incidents/view/726784-4" TargetMode="External"/><Relationship Id="rId1923" Type="http://schemas.openxmlformats.org/officeDocument/2006/relationships/hyperlink" Target="https://webagentes.canaldirecto.com.ar/incidents/view/731540-6" TargetMode="External"/><Relationship Id="rId3169" Type="http://schemas.openxmlformats.org/officeDocument/2006/relationships/hyperlink" Target="https://webagentes.canaldirecto.com.ar/liquidations/removeIncident/765714-4" TargetMode="External"/><Relationship Id="rId3376" Type="http://schemas.openxmlformats.org/officeDocument/2006/relationships/hyperlink" Target="https://webagentes.canaldirecto.com.ar/incidents/view/766693-9" TargetMode="External"/><Relationship Id="rId3583" Type="http://schemas.openxmlformats.org/officeDocument/2006/relationships/hyperlink" Target="https://webagentes.canaldirecto.com.ar/liquidations/removeIncident/773874-0" TargetMode="External"/><Relationship Id="rId4122" Type="http://schemas.openxmlformats.org/officeDocument/2006/relationships/hyperlink" Target="https://webagentes.canaldirecto.com.ar/incidents/view/782412-6" TargetMode="External"/><Relationship Id="rId4427" Type="http://schemas.openxmlformats.org/officeDocument/2006/relationships/hyperlink" Target="https://webagentes.canaldirecto.com.ar/incidents/view/790897-8" TargetMode="External"/><Relationship Id="rId4981" Type="http://schemas.openxmlformats.org/officeDocument/2006/relationships/hyperlink" Target="https://webagentes.canaldirecto.com.ar/incidents/view/804533-7" TargetMode="External"/><Relationship Id="rId297" Type="http://schemas.openxmlformats.org/officeDocument/2006/relationships/hyperlink" Target="https://webagentes.canaldirecto.com.ar/incidents/view/670563-9" TargetMode="External"/><Relationship Id="rId2185" Type="http://schemas.openxmlformats.org/officeDocument/2006/relationships/hyperlink" Target="https://webagentes.canaldirecto.com.ar/incidents/view/744083-6" TargetMode="External"/><Relationship Id="rId2392" Type="http://schemas.openxmlformats.org/officeDocument/2006/relationships/hyperlink" Target="https://webagentes.canaldirecto.com.ar/incidents/view/750644-2" TargetMode="External"/><Relationship Id="rId3029" Type="http://schemas.openxmlformats.org/officeDocument/2006/relationships/hyperlink" Target="https://webagentes.canaldirecto.com.ar/liquidations/removeIncident/762500-2" TargetMode="External"/><Relationship Id="rId3236" Type="http://schemas.openxmlformats.org/officeDocument/2006/relationships/hyperlink" Target="https://webagentes.canaldirecto.com.ar/incidents/view/765023-9" TargetMode="External"/><Relationship Id="rId3790" Type="http://schemas.openxmlformats.org/officeDocument/2006/relationships/hyperlink" Target="https://webagentes.canaldirecto.com.ar/incidents/view/774876-5" TargetMode="External"/><Relationship Id="rId3888" Type="http://schemas.openxmlformats.org/officeDocument/2006/relationships/hyperlink" Target="https://webagentes.canaldirecto.com.ar/incidents/view/779310-9" TargetMode="External"/><Relationship Id="rId4634" Type="http://schemas.openxmlformats.org/officeDocument/2006/relationships/hyperlink" Target="https://webagentes.canaldirecto.com.ar/incidents/view/795407-4" TargetMode="External"/><Relationship Id="rId4841" Type="http://schemas.openxmlformats.org/officeDocument/2006/relationships/hyperlink" Target="https://webagentes.canaldirecto.com.ar/liquidations/removeIncident/801068-7" TargetMode="External"/><Relationship Id="rId4939" Type="http://schemas.openxmlformats.org/officeDocument/2006/relationships/hyperlink" Target="https://webagentes.canaldirecto.com.ar/liquidations/removeIncident/798717-9" TargetMode="External"/><Relationship Id="rId157" Type="http://schemas.openxmlformats.org/officeDocument/2006/relationships/hyperlink" Target="http://webagentes.canaldirecto.com.ar/incidents/view/658596-5" TargetMode="External"/><Relationship Id="rId364" Type="http://schemas.openxmlformats.org/officeDocument/2006/relationships/hyperlink" Target="https://webagentes.canaldirecto.com.ar/incidents/view/678016-2" TargetMode="External"/><Relationship Id="rId2045" Type="http://schemas.openxmlformats.org/officeDocument/2006/relationships/hyperlink" Target="https://webagentes.canaldirecto.com.ar/incidents/view/737969-9" TargetMode="External"/><Relationship Id="rId2697" Type="http://schemas.openxmlformats.org/officeDocument/2006/relationships/hyperlink" Target="https://webagentes.canaldirecto.com.ar/liquidations/removeIncident/744393-0" TargetMode="External"/><Relationship Id="rId3443" Type="http://schemas.openxmlformats.org/officeDocument/2006/relationships/hyperlink" Target="https://webagentes.canaldirecto.com.ar/incidents/view/769816-9" TargetMode="External"/><Relationship Id="rId3650" Type="http://schemas.openxmlformats.org/officeDocument/2006/relationships/hyperlink" Target="https://webagentes.canaldirecto.com.ar/incidents/view/772983-0" TargetMode="External"/><Relationship Id="rId3748" Type="http://schemas.openxmlformats.org/officeDocument/2006/relationships/hyperlink" Target="https://webagentes.canaldirecto.com.ar/incidents/view/776332-0" TargetMode="External"/><Relationship Id="rId4701" Type="http://schemas.openxmlformats.org/officeDocument/2006/relationships/hyperlink" Target="https://webagentes.canaldirecto.com.ar/incidents/view/802943-6" TargetMode="External"/><Relationship Id="rId571" Type="http://schemas.openxmlformats.org/officeDocument/2006/relationships/hyperlink" Target="https://webagentes.canaldirecto.com.ar/incidents/view/690546-0" TargetMode="External"/><Relationship Id="rId669" Type="http://schemas.openxmlformats.org/officeDocument/2006/relationships/hyperlink" Target="https://webagentes.canaldirecto.com.ar/liquidations/removeIncident/697208-2" TargetMode="External"/><Relationship Id="rId876" Type="http://schemas.openxmlformats.org/officeDocument/2006/relationships/hyperlink" Target="https://webagentes.canaldirecto.com.ar/incidents/view/698709-3" TargetMode="External"/><Relationship Id="rId1299" Type="http://schemas.openxmlformats.org/officeDocument/2006/relationships/hyperlink" Target="https://webagentes.canaldirecto.com.ar/incidents/view/710000-8" TargetMode="External"/><Relationship Id="rId2252" Type="http://schemas.openxmlformats.org/officeDocument/2006/relationships/hyperlink" Target="https://webagentes.canaldirecto.com.ar/incidents/view/741459-4" TargetMode="External"/><Relationship Id="rId2557" Type="http://schemas.openxmlformats.org/officeDocument/2006/relationships/hyperlink" Target="https://webagentes.canaldirecto.com.ar/incidents/view/754618-5" TargetMode="External"/><Relationship Id="rId3303" Type="http://schemas.openxmlformats.org/officeDocument/2006/relationships/hyperlink" Target="https://webagentes.canaldirecto.com.ar/liquidations/removeIncident/764303-5" TargetMode="External"/><Relationship Id="rId3510" Type="http://schemas.openxmlformats.org/officeDocument/2006/relationships/hyperlink" Target="https://webagentes.canaldirecto.com.ar/incidents/view/768696-0" TargetMode="External"/><Relationship Id="rId3608" Type="http://schemas.openxmlformats.org/officeDocument/2006/relationships/hyperlink" Target="https://webagentes.canaldirecto.com.ar/incidents/view/773373-6" TargetMode="External"/><Relationship Id="rId3955" Type="http://schemas.openxmlformats.org/officeDocument/2006/relationships/hyperlink" Target="https://webagentes.canaldirecto.com.ar/incidents/view/778031-8" TargetMode="External"/><Relationship Id="rId224" Type="http://schemas.openxmlformats.org/officeDocument/2006/relationships/hyperlink" Target="https://webagentes.canaldirecto.com.ar/incidents/view/664489-7" TargetMode="External"/><Relationship Id="rId431" Type="http://schemas.openxmlformats.org/officeDocument/2006/relationships/hyperlink" Target="https://webagentes.canaldirecto.com.ar/incidents/view/684455-8" TargetMode="External"/><Relationship Id="rId529" Type="http://schemas.openxmlformats.org/officeDocument/2006/relationships/hyperlink" Target="https://webagentes.canaldirecto.com.ar/incidents/view/691267-3" TargetMode="External"/><Relationship Id="rId736" Type="http://schemas.openxmlformats.org/officeDocument/2006/relationships/hyperlink" Target="https://webagentes.canaldirecto.com.ar/incidents/view/696080-1" TargetMode="External"/><Relationship Id="rId1061" Type="http://schemas.openxmlformats.org/officeDocument/2006/relationships/hyperlink" Target="https://webagentes.canaldirecto.com.ar/incidents/view/704117-6" TargetMode="External"/><Relationship Id="rId1159" Type="http://schemas.openxmlformats.org/officeDocument/2006/relationships/hyperlink" Target="https://webagentes.canaldirecto.com.ar/incidents/view/707257-4" TargetMode="External"/><Relationship Id="rId1366" Type="http://schemas.openxmlformats.org/officeDocument/2006/relationships/hyperlink" Target="https://webagentes.canaldirecto.com.ar/incidents/view/714872-5" TargetMode="External"/><Relationship Id="rId2112" Type="http://schemas.openxmlformats.org/officeDocument/2006/relationships/hyperlink" Target="https://webagentes.canaldirecto.com.ar/incidents/view/740995-4" TargetMode="External"/><Relationship Id="rId2417" Type="http://schemas.openxmlformats.org/officeDocument/2006/relationships/hyperlink" Target="https://webagentes.canaldirecto.com.ar/incidents/view/749845-3" TargetMode="External"/><Relationship Id="rId2764" Type="http://schemas.openxmlformats.org/officeDocument/2006/relationships/hyperlink" Target="https://webagentes.canaldirecto.com.ar/incidents/view/759764-8" TargetMode="External"/><Relationship Id="rId2971" Type="http://schemas.openxmlformats.org/officeDocument/2006/relationships/hyperlink" Target="https://webagentes.canaldirecto.com.ar/liquidations/removeIncident/762802-7" TargetMode="External"/><Relationship Id="rId3815" Type="http://schemas.openxmlformats.org/officeDocument/2006/relationships/hyperlink" Target="https://webagentes.canaldirecto.com.ar/incidents/view/773836-0" TargetMode="External"/><Relationship Id="rId5030" Type="http://schemas.openxmlformats.org/officeDocument/2006/relationships/hyperlink" Target="https://webagentes.canaldirecto.com.ar/incidents/view/810074-0" TargetMode="External"/><Relationship Id="rId943" Type="http://schemas.openxmlformats.org/officeDocument/2006/relationships/hyperlink" Target="https://webagentes.canaldirecto.com.ar/incidents/view/701560-3" TargetMode="External"/><Relationship Id="rId1019" Type="http://schemas.openxmlformats.org/officeDocument/2006/relationships/hyperlink" Target="https://webagentes.canaldirecto.com.ar/incidents/view/704399-8" TargetMode="External"/><Relationship Id="rId1573" Type="http://schemas.openxmlformats.org/officeDocument/2006/relationships/hyperlink" Target="https://webagentes.canaldirecto.com.ar/incidents/view/721068-8" TargetMode="External"/><Relationship Id="rId1780" Type="http://schemas.openxmlformats.org/officeDocument/2006/relationships/hyperlink" Target="https://webagentes.canaldirecto.com.ar/incidents/view/723594-2" TargetMode="External"/><Relationship Id="rId1878" Type="http://schemas.openxmlformats.org/officeDocument/2006/relationships/hyperlink" Target="https://webagentes.canaldirecto.com.ar/incidents/view/732252-1" TargetMode="External"/><Relationship Id="rId2624" Type="http://schemas.openxmlformats.org/officeDocument/2006/relationships/hyperlink" Target="https://webagentes.canaldirecto.com.ar/incidents/view/756858-5" TargetMode="External"/><Relationship Id="rId2831" Type="http://schemas.openxmlformats.org/officeDocument/2006/relationships/hyperlink" Target="https://webagentes.canaldirecto.com.ar/liquidations/removeIncident/759216-6" TargetMode="External"/><Relationship Id="rId2929" Type="http://schemas.openxmlformats.org/officeDocument/2006/relationships/hyperlink" Target="https://webagentes.canaldirecto.com.ar/liquidations/removeIncident/763042-0" TargetMode="External"/><Relationship Id="rId4077" Type="http://schemas.openxmlformats.org/officeDocument/2006/relationships/hyperlink" Target="https://webagentes.canaldirecto.com.ar/incidents/view/784272-4" TargetMode="External"/><Relationship Id="rId4284" Type="http://schemas.openxmlformats.org/officeDocument/2006/relationships/hyperlink" Target="https://webagentes.canaldirecto.com.ar/incidents/view/788789-7" TargetMode="External"/><Relationship Id="rId4491" Type="http://schemas.openxmlformats.org/officeDocument/2006/relationships/hyperlink" Target="https://webagentes.canaldirecto.com.ar/incidents/view/776876-9" TargetMode="External"/><Relationship Id="rId5128" Type="http://schemas.openxmlformats.org/officeDocument/2006/relationships/hyperlink" Target="https://webagentes.canaldirecto.com.ar/incidents/view/807083-8" TargetMode="External"/><Relationship Id="rId72" Type="http://schemas.openxmlformats.org/officeDocument/2006/relationships/hyperlink" Target="http://webagentes.canaldirecto.com.ar/liquidations/removeIncident/647968-2" TargetMode="External"/><Relationship Id="rId803" Type="http://schemas.openxmlformats.org/officeDocument/2006/relationships/hyperlink" Target="https://webagentes.canaldirecto.com.ar/incidents/view/699962-7" TargetMode="External"/><Relationship Id="rId1226" Type="http://schemas.openxmlformats.org/officeDocument/2006/relationships/hyperlink" Target="https://webagentes.canaldirecto.com.ar/incidents/view/712690-9" TargetMode="External"/><Relationship Id="rId1433" Type="http://schemas.openxmlformats.org/officeDocument/2006/relationships/hyperlink" Target="https://webagentes.canaldirecto.com.ar/incidents/view/713411-1" TargetMode="External"/><Relationship Id="rId1640" Type="http://schemas.openxmlformats.org/officeDocument/2006/relationships/hyperlink" Target="https://webagentes.canaldirecto.com.ar/incidents/view/723642-8" TargetMode="External"/><Relationship Id="rId1738" Type="http://schemas.openxmlformats.org/officeDocument/2006/relationships/hyperlink" Target="https://webagentes.canaldirecto.com.ar/incidents/view/726510-1" TargetMode="External"/><Relationship Id="rId3093" Type="http://schemas.openxmlformats.org/officeDocument/2006/relationships/hyperlink" Target="https://webagentes.canaldirecto.com.ar/liquidations/removeIncident/761354-8" TargetMode="External"/><Relationship Id="rId4144" Type="http://schemas.openxmlformats.org/officeDocument/2006/relationships/hyperlink" Target="https://webagentes.canaldirecto.com.ar/incidents/view/786882-9" TargetMode="External"/><Relationship Id="rId4351" Type="http://schemas.openxmlformats.org/officeDocument/2006/relationships/hyperlink" Target="https://webagentes.canaldirecto.com.ar/liquidations/removeIncident/787224-8" TargetMode="External"/><Relationship Id="rId4589" Type="http://schemas.openxmlformats.org/officeDocument/2006/relationships/hyperlink" Target="https://webagentes.canaldirecto.com.ar/incidents/view/790371-5" TargetMode="External"/><Relationship Id="rId4796" Type="http://schemas.openxmlformats.org/officeDocument/2006/relationships/hyperlink" Target="https://webagentes.canaldirecto.com.ar/incidents/view/801278-2" TargetMode="External"/><Relationship Id="rId1500" Type="http://schemas.openxmlformats.org/officeDocument/2006/relationships/hyperlink" Target="https://webagentes.canaldirecto.com.ar/incidents/view/717966-4" TargetMode="External"/><Relationship Id="rId1945" Type="http://schemas.openxmlformats.org/officeDocument/2006/relationships/hyperlink" Target="https://webagentes.canaldirecto.com.ar/incidents/view/728554-9" TargetMode="External"/><Relationship Id="rId3160" Type="http://schemas.openxmlformats.org/officeDocument/2006/relationships/hyperlink" Target="https://webagentes.canaldirecto.com.ar/incidents/view/765999-3" TargetMode="External"/><Relationship Id="rId3398" Type="http://schemas.openxmlformats.org/officeDocument/2006/relationships/hyperlink" Target="https://webagentes.canaldirecto.com.ar/incidents/view/764993-2" TargetMode="External"/><Relationship Id="rId4004" Type="http://schemas.openxmlformats.org/officeDocument/2006/relationships/hyperlink" Target="https://webagentes.canaldirecto.com.ar/incidents/view/781167-2" TargetMode="External"/><Relationship Id="rId4211" Type="http://schemas.openxmlformats.org/officeDocument/2006/relationships/hyperlink" Target="https://webagentes.canaldirecto.com.ar/incidents/view/785335-9" TargetMode="External"/><Relationship Id="rId4449" Type="http://schemas.openxmlformats.org/officeDocument/2006/relationships/hyperlink" Target="https://webagentes.canaldirecto.com.ar/incidents/view/790362-7" TargetMode="External"/><Relationship Id="rId4656" Type="http://schemas.openxmlformats.org/officeDocument/2006/relationships/hyperlink" Target="https://webagentes.canaldirecto.com.ar/incidents/view/794914-2" TargetMode="External"/><Relationship Id="rId4863" Type="http://schemas.openxmlformats.org/officeDocument/2006/relationships/hyperlink" Target="https://webagentes.canaldirecto.com.ar/liquidations/removeIncident/800723-0" TargetMode="External"/><Relationship Id="rId1805" Type="http://schemas.openxmlformats.org/officeDocument/2006/relationships/hyperlink" Target="https://webagentes.canaldirecto.com.ar/incidents/view/729624-4" TargetMode="External"/><Relationship Id="rId3020" Type="http://schemas.openxmlformats.org/officeDocument/2006/relationships/hyperlink" Target="https://webagentes.canaldirecto.com.ar/incidents/view/762751-4" TargetMode="External"/><Relationship Id="rId3258" Type="http://schemas.openxmlformats.org/officeDocument/2006/relationships/hyperlink" Target="https://webagentes.canaldirecto.com.ar/incidents/view/764927-9" TargetMode="External"/><Relationship Id="rId3465" Type="http://schemas.openxmlformats.org/officeDocument/2006/relationships/hyperlink" Target="https://webagentes.canaldirecto.com.ar/incidents/view/769306-7" TargetMode="External"/><Relationship Id="rId3672" Type="http://schemas.openxmlformats.org/officeDocument/2006/relationships/hyperlink" Target="https://webagentes.canaldirecto.com.ar/incidents/view/772563-0" TargetMode="External"/><Relationship Id="rId4309" Type="http://schemas.openxmlformats.org/officeDocument/2006/relationships/hyperlink" Target="https://webagentes.canaldirecto.com.ar/liquidations/removeIncident/788413-7" TargetMode="External"/><Relationship Id="rId4516" Type="http://schemas.openxmlformats.org/officeDocument/2006/relationships/hyperlink" Target="https://webagentes.canaldirecto.com.ar/incidents/view/794066-4" TargetMode="External"/><Relationship Id="rId4723" Type="http://schemas.openxmlformats.org/officeDocument/2006/relationships/hyperlink" Target="https://webagentes.canaldirecto.com.ar/incidents/view/802932-0" TargetMode="External"/><Relationship Id="rId179" Type="http://schemas.openxmlformats.org/officeDocument/2006/relationships/hyperlink" Target="https://webagentes.canaldirecto.com.ar/incidents/view/664021-7" TargetMode="External"/><Relationship Id="rId386" Type="http://schemas.openxmlformats.org/officeDocument/2006/relationships/hyperlink" Target="https://webagentes.canaldirecto.com.ar/incidents/view/677685-9" TargetMode="External"/><Relationship Id="rId593" Type="http://schemas.openxmlformats.org/officeDocument/2006/relationships/hyperlink" Target="https://webagentes.canaldirecto.com.ar/incidents/view/688938-4" TargetMode="External"/><Relationship Id="rId2067" Type="http://schemas.openxmlformats.org/officeDocument/2006/relationships/hyperlink" Target="https://webagentes.canaldirecto.com.ar/incidents/view/737119-2" TargetMode="External"/><Relationship Id="rId2274" Type="http://schemas.openxmlformats.org/officeDocument/2006/relationships/hyperlink" Target="https://webagentes.canaldirecto.com.ar/incidents/view/745771-1" TargetMode="External"/><Relationship Id="rId2481" Type="http://schemas.openxmlformats.org/officeDocument/2006/relationships/hyperlink" Target="https://webagentes.canaldirecto.com.ar/incidents/view/751786-4" TargetMode="External"/><Relationship Id="rId3118" Type="http://schemas.openxmlformats.org/officeDocument/2006/relationships/hyperlink" Target="https://webagentes.canaldirecto.com.ar/incidents/view/757474-4" TargetMode="External"/><Relationship Id="rId3325" Type="http://schemas.openxmlformats.org/officeDocument/2006/relationships/hyperlink" Target="https://webagentes.canaldirecto.com.ar/liquidations/removeIncident/763692-9" TargetMode="External"/><Relationship Id="rId3532" Type="http://schemas.openxmlformats.org/officeDocument/2006/relationships/hyperlink" Target="https://webagentes.canaldirecto.com.ar/incidents/view/765036-3" TargetMode="External"/><Relationship Id="rId3977" Type="http://schemas.openxmlformats.org/officeDocument/2006/relationships/hyperlink" Target="https://webagentes.canaldirecto.com.ar/incidents/view/776308-3" TargetMode="External"/><Relationship Id="rId4930" Type="http://schemas.openxmlformats.org/officeDocument/2006/relationships/hyperlink" Target="https://webagentes.canaldirecto.com.ar/incidents/view/799193-2" TargetMode="External"/><Relationship Id="rId246" Type="http://schemas.openxmlformats.org/officeDocument/2006/relationships/hyperlink" Target="https://webagentes.canaldirecto.com.ar/incidents/view/663649-0" TargetMode="External"/><Relationship Id="rId453" Type="http://schemas.openxmlformats.org/officeDocument/2006/relationships/hyperlink" Target="https://webagentes.canaldirecto.com.ar/incidents/view/681548-6" TargetMode="External"/><Relationship Id="rId660" Type="http://schemas.openxmlformats.org/officeDocument/2006/relationships/hyperlink" Target="https://webagentes.canaldirecto.com.ar/incidents/view/697610-3" TargetMode="External"/><Relationship Id="rId898" Type="http://schemas.openxmlformats.org/officeDocument/2006/relationships/hyperlink" Target="https://webagentes.canaldirecto.com.ar/incidents/view/697750-0" TargetMode="External"/><Relationship Id="rId1083" Type="http://schemas.openxmlformats.org/officeDocument/2006/relationships/hyperlink" Target="https://webagentes.canaldirecto.com.ar/incidents/view/709767-0" TargetMode="External"/><Relationship Id="rId1290" Type="http://schemas.openxmlformats.org/officeDocument/2006/relationships/hyperlink" Target="https://webagentes.canaldirecto.com.ar/incidents/view/711582-4" TargetMode="External"/><Relationship Id="rId2134" Type="http://schemas.openxmlformats.org/officeDocument/2006/relationships/hyperlink" Target="https://webagentes.canaldirecto.com.ar/incidents/view/739742-8" TargetMode="External"/><Relationship Id="rId2341" Type="http://schemas.openxmlformats.org/officeDocument/2006/relationships/hyperlink" Target="https://webagentes.canaldirecto.com.ar/incidents/view/747716-8" TargetMode="External"/><Relationship Id="rId2579" Type="http://schemas.openxmlformats.org/officeDocument/2006/relationships/hyperlink" Target="https://webagentes.canaldirecto.com.ar/incidents/view/745071-8" TargetMode="External"/><Relationship Id="rId2786" Type="http://schemas.openxmlformats.org/officeDocument/2006/relationships/hyperlink" Target="https://webagentes.canaldirecto.com.ar/incidents/view/759751-4" TargetMode="External"/><Relationship Id="rId2993" Type="http://schemas.openxmlformats.org/officeDocument/2006/relationships/hyperlink" Target="https://webagentes.canaldirecto.com.ar/liquidations/removeIncident/762788-8" TargetMode="External"/><Relationship Id="rId3837" Type="http://schemas.openxmlformats.org/officeDocument/2006/relationships/hyperlink" Target="https://webagentes.canaldirecto.com.ar/liquidations/removeIncident/780000-1" TargetMode="External"/><Relationship Id="rId106" Type="http://schemas.openxmlformats.org/officeDocument/2006/relationships/hyperlink" Target="http://webagentes.canaldirecto.com.ar/incidents/view/652052-4" TargetMode="External"/><Relationship Id="rId313" Type="http://schemas.openxmlformats.org/officeDocument/2006/relationships/hyperlink" Target="https://webagentes.canaldirecto.com.ar/incidents/view/677453-2" TargetMode="External"/><Relationship Id="rId758" Type="http://schemas.openxmlformats.org/officeDocument/2006/relationships/hyperlink" Target="https://webagentes.canaldirecto.com.ar/incidents/view/695957-7" TargetMode="External"/><Relationship Id="rId965" Type="http://schemas.openxmlformats.org/officeDocument/2006/relationships/hyperlink" Target="https://webagentes.canaldirecto.com.ar/incidents/view/701437-6" TargetMode="External"/><Relationship Id="rId1150" Type="http://schemas.openxmlformats.org/officeDocument/2006/relationships/hyperlink" Target="https://webagentes.canaldirecto.com.ar/incidents/view/707268-0" TargetMode="External"/><Relationship Id="rId1388" Type="http://schemas.openxmlformats.org/officeDocument/2006/relationships/hyperlink" Target="https://webagentes.canaldirecto.com.ar/incidents/view/714846-0" TargetMode="External"/><Relationship Id="rId1595" Type="http://schemas.openxmlformats.org/officeDocument/2006/relationships/hyperlink" Target="https://webagentes.canaldirecto.com.ar/incidents/view/720887-8" TargetMode="External"/><Relationship Id="rId2439" Type="http://schemas.openxmlformats.org/officeDocument/2006/relationships/hyperlink" Target="https://webagentes.canaldirecto.com.ar/incidents/view/747645-1" TargetMode="External"/><Relationship Id="rId2646" Type="http://schemas.openxmlformats.org/officeDocument/2006/relationships/hyperlink" Target="https://webagentes.canaldirecto.com.ar/incidents/view/756487-1" TargetMode="External"/><Relationship Id="rId2853" Type="http://schemas.openxmlformats.org/officeDocument/2006/relationships/hyperlink" Target="https://webagentes.canaldirecto.com.ar/liquidations/removeIncident/759187-5" TargetMode="External"/><Relationship Id="rId3904" Type="http://schemas.openxmlformats.org/officeDocument/2006/relationships/hyperlink" Target="https://webagentes.canaldirecto.com.ar/incidents/view/779047-6" TargetMode="External"/><Relationship Id="rId4099" Type="http://schemas.openxmlformats.org/officeDocument/2006/relationships/hyperlink" Target="https://webagentes.canaldirecto.com.ar/incidents/view/783360-1" TargetMode="External"/><Relationship Id="rId5052" Type="http://schemas.openxmlformats.org/officeDocument/2006/relationships/hyperlink" Target="https://webagentes.canaldirecto.com.ar/incidents/view/809191-0" TargetMode="External"/><Relationship Id="rId94" Type="http://schemas.openxmlformats.org/officeDocument/2006/relationships/hyperlink" Target="http://webagentes.canaldirecto.com.ar/incidents/view/652364-6" TargetMode="External"/><Relationship Id="rId520" Type="http://schemas.openxmlformats.org/officeDocument/2006/relationships/hyperlink" Target="https://webagentes.canaldirecto.com.ar/incidents/view/692316-5" TargetMode="External"/><Relationship Id="rId618" Type="http://schemas.openxmlformats.org/officeDocument/2006/relationships/hyperlink" Target="https://webagentes.canaldirecto.com.ar/incidents/view/693391-3" TargetMode="External"/><Relationship Id="rId825" Type="http://schemas.openxmlformats.org/officeDocument/2006/relationships/hyperlink" Target="https://webagentes.canaldirecto.com.ar/incidents/view/698898-6" TargetMode="External"/><Relationship Id="rId1248" Type="http://schemas.openxmlformats.org/officeDocument/2006/relationships/hyperlink" Target="https://webagentes.canaldirecto.com.ar/incidents/view/711939-8" TargetMode="External"/><Relationship Id="rId1455" Type="http://schemas.openxmlformats.org/officeDocument/2006/relationships/hyperlink" Target="https://webagentes.canaldirecto.com.ar/incidents/view/718799-1" TargetMode="External"/><Relationship Id="rId1662" Type="http://schemas.openxmlformats.org/officeDocument/2006/relationships/hyperlink" Target="https://webagentes.canaldirecto.com.ar/incidents/view/723606-6" TargetMode="External"/><Relationship Id="rId2201" Type="http://schemas.openxmlformats.org/officeDocument/2006/relationships/hyperlink" Target="https://webagentes.canaldirecto.com.ar/incidents/view/743338-6" TargetMode="External"/><Relationship Id="rId2506" Type="http://schemas.openxmlformats.org/officeDocument/2006/relationships/hyperlink" Target="https://webagentes.canaldirecto.com.ar/incidents/view/756510-8" TargetMode="External"/><Relationship Id="rId1010" Type="http://schemas.openxmlformats.org/officeDocument/2006/relationships/hyperlink" Target="https://webagentes.canaldirecto.com.ar/incidents/view/704653-3" TargetMode="External"/><Relationship Id="rId1108" Type="http://schemas.openxmlformats.org/officeDocument/2006/relationships/hyperlink" Target="https://webagentes.canaldirecto.com.ar/incidents/view/708270-2" TargetMode="External"/><Relationship Id="rId1315" Type="http://schemas.openxmlformats.org/officeDocument/2006/relationships/hyperlink" Target="https://webagentes.canaldirecto.com.ar/incidents/view/716303-4" TargetMode="External"/><Relationship Id="rId1967" Type="http://schemas.openxmlformats.org/officeDocument/2006/relationships/hyperlink" Target="https://webagentes.canaldirecto.com.ar/incidents/view/734915-7" TargetMode="External"/><Relationship Id="rId2713" Type="http://schemas.openxmlformats.org/officeDocument/2006/relationships/hyperlink" Target="https://webagentes.canaldirecto.com.ar/liquidations/removeIncident/760760-8" TargetMode="External"/><Relationship Id="rId2920" Type="http://schemas.openxmlformats.org/officeDocument/2006/relationships/hyperlink" Target="https://webagentes.canaldirecto.com.ar/incidents/view/763331-1" TargetMode="External"/><Relationship Id="rId4166" Type="http://schemas.openxmlformats.org/officeDocument/2006/relationships/hyperlink" Target="https://webagentes.canaldirecto.com.ar/incidents/view/786213-5" TargetMode="External"/><Relationship Id="rId4373" Type="http://schemas.openxmlformats.org/officeDocument/2006/relationships/hyperlink" Target="https://webagentes.canaldirecto.com.ar/liquidations/removeIncident/786578-9" TargetMode="External"/><Relationship Id="rId4580" Type="http://schemas.openxmlformats.org/officeDocument/2006/relationships/hyperlink" Target="https://webagentes.canaldirecto.com.ar/incidents/view/791626-9" TargetMode="External"/><Relationship Id="rId4678" Type="http://schemas.openxmlformats.org/officeDocument/2006/relationships/hyperlink" Target="https://webagentes.canaldirecto.com.ar/incidents/view/793585-7" TargetMode="External"/><Relationship Id="rId1522" Type="http://schemas.openxmlformats.org/officeDocument/2006/relationships/hyperlink" Target="https://webagentes.canaldirecto.com.ar/incidents/view/717894-8" TargetMode="External"/><Relationship Id="rId4885" Type="http://schemas.openxmlformats.org/officeDocument/2006/relationships/hyperlink" Target="https://webagentes.canaldirecto.com.ar/liquidations/removeIncident/800382-7" TargetMode="External"/><Relationship Id="rId21" Type="http://schemas.openxmlformats.org/officeDocument/2006/relationships/hyperlink" Target="http://webagentes.canaldirecto.com.ar/incidents/view/650766-6" TargetMode="External"/><Relationship Id="rId2089" Type="http://schemas.openxmlformats.org/officeDocument/2006/relationships/hyperlink" Target="https://webagentes.canaldirecto.com.ar/incidents/view/734281-7" TargetMode="External"/><Relationship Id="rId3487" Type="http://schemas.openxmlformats.org/officeDocument/2006/relationships/hyperlink" Target="https://webagentes.canaldirecto.com.ar/incidents/view/769281-9" TargetMode="External"/><Relationship Id="rId3694" Type="http://schemas.openxmlformats.org/officeDocument/2006/relationships/hyperlink" Target="https://webagentes.canaldirecto.com.ar/incidents/view/771725-1" TargetMode="External"/><Relationship Id="rId4538" Type="http://schemas.openxmlformats.org/officeDocument/2006/relationships/hyperlink" Target="https://webagentes.canaldirecto.com.ar/incidents/view/793596-3" TargetMode="External"/><Relationship Id="rId4745" Type="http://schemas.openxmlformats.org/officeDocument/2006/relationships/hyperlink" Target="https://webagentes.canaldirecto.com.ar/liquidations/removeIncident/802066-6" TargetMode="External"/><Relationship Id="rId4952" Type="http://schemas.openxmlformats.org/officeDocument/2006/relationships/hyperlink" Target="https://webagentes.canaldirecto.com.ar/incidents/view/806287-5" TargetMode="External"/><Relationship Id="rId2296" Type="http://schemas.openxmlformats.org/officeDocument/2006/relationships/hyperlink" Target="https://webagentes.canaldirecto.com.ar/incidents/view/745102-7" TargetMode="External"/><Relationship Id="rId3347" Type="http://schemas.openxmlformats.org/officeDocument/2006/relationships/hyperlink" Target="https://webagentes.canaldirecto.com.ar/incidents/view/768586-4" TargetMode="External"/><Relationship Id="rId3554" Type="http://schemas.openxmlformats.org/officeDocument/2006/relationships/hyperlink" Target="https://webagentes.canaldirecto.com.ar/incidents/view/774447-7" TargetMode="External"/><Relationship Id="rId3761" Type="http://schemas.openxmlformats.org/officeDocument/2006/relationships/hyperlink" Target="https://webagentes.canaldirecto.com.ar/incidents/view/775807-2" TargetMode="External"/><Relationship Id="rId4605" Type="http://schemas.openxmlformats.org/officeDocument/2006/relationships/hyperlink" Target="https://webagentes.canaldirecto.com.ar/incidents/view/797185-9" TargetMode="External"/><Relationship Id="rId4812" Type="http://schemas.openxmlformats.org/officeDocument/2006/relationships/hyperlink" Target="https://webagentes.canaldirecto.com.ar/incidents/view/801194-1" TargetMode="External"/><Relationship Id="rId268" Type="http://schemas.openxmlformats.org/officeDocument/2006/relationships/hyperlink" Target="https://webagentes.canaldirecto.com.ar/incidents/view/667551-4" TargetMode="External"/><Relationship Id="rId475" Type="http://schemas.openxmlformats.org/officeDocument/2006/relationships/hyperlink" Target="https://webagentes.canaldirecto.com.ar/incidents/view/688485-7" TargetMode="External"/><Relationship Id="rId682" Type="http://schemas.openxmlformats.org/officeDocument/2006/relationships/hyperlink" Target="https://webagentes.canaldirecto.com.ar/incidents/view/696456-0" TargetMode="External"/><Relationship Id="rId2156" Type="http://schemas.openxmlformats.org/officeDocument/2006/relationships/hyperlink" Target="https://webagentes.canaldirecto.com.ar/incidents/view/738999-7" TargetMode="External"/><Relationship Id="rId2363" Type="http://schemas.openxmlformats.org/officeDocument/2006/relationships/hyperlink" Target="https://webagentes.canaldirecto.com.ar/incidents/view/747426-8" TargetMode="External"/><Relationship Id="rId2570" Type="http://schemas.openxmlformats.org/officeDocument/2006/relationships/hyperlink" Target="https://webagentes.canaldirecto.com.ar/incidents/view/754214-3" TargetMode="External"/><Relationship Id="rId3207" Type="http://schemas.openxmlformats.org/officeDocument/2006/relationships/hyperlink" Target="https://webagentes.canaldirecto.com.ar/liquidations/removeIncident/765393-5" TargetMode="External"/><Relationship Id="rId3414" Type="http://schemas.openxmlformats.org/officeDocument/2006/relationships/hyperlink" Target="https://webagentes.canaldirecto.com.ar/incidents/view/771176-1" TargetMode="External"/><Relationship Id="rId3621" Type="http://schemas.openxmlformats.org/officeDocument/2006/relationships/hyperlink" Target="https://webagentes.canaldirecto.com.ar/liquidations/removeIncident/773210-8" TargetMode="External"/><Relationship Id="rId128" Type="http://schemas.openxmlformats.org/officeDocument/2006/relationships/hyperlink" Target="http://webagentes.canaldirecto.com.ar/incidents/view/655367-4" TargetMode="External"/><Relationship Id="rId335" Type="http://schemas.openxmlformats.org/officeDocument/2006/relationships/hyperlink" Target="https://webagentes.canaldirecto.com.ar/incidents/view/673770-8" TargetMode="External"/><Relationship Id="rId542" Type="http://schemas.openxmlformats.org/officeDocument/2006/relationships/hyperlink" Target="https://webagentes.canaldirecto.com.ar/incidents/view/690593-8" TargetMode="External"/><Relationship Id="rId1172" Type="http://schemas.openxmlformats.org/officeDocument/2006/relationships/hyperlink" Target="https://webagentes.canaldirecto.com.ar/incidents/view/707244-0" TargetMode="External"/><Relationship Id="rId2016" Type="http://schemas.openxmlformats.org/officeDocument/2006/relationships/hyperlink" Target="https://webagentes.canaldirecto.com.ar/incidents/view/732043-5" TargetMode="External"/><Relationship Id="rId2223" Type="http://schemas.openxmlformats.org/officeDocument/2006/relationships/hyperlink" Target="https://webagentes.canaldirecto.com.ar/incidents/view/742714-5" TargetMode="External"/><Relationship Id="rId2430" Type="http://schemas.openxmlformats.org/officeDocument/2006/relationships/hyperlink" Target="https://webagentes.canaldirecto.com.ar/incidents/view/747677-0" TargetMode="External"/><Relationship Id="rId402" Type="http://schemas.openxmlformats.org/officeDocument/2006/relationships/hyperlink" Target="https://webagentes.canaldirecto.com.ar/incidents/view/681333-6" TargetMode="External"/><Relationship Id="rId1032" Type="http://schemas.openxmlformats.org/officeDocument/2006/relationships/hyperlink" Target="https://webagentes.canaldirecto.com.ar/incidents/view/704380-0" TargetMode="External"/><Relationship Id="rId4188" Type="http://schemas.openxmlformats.org/officeDocument/2006/relationships/hyperlink" Target="https://webagentes.canaldirecto.com.ar/incidents/view/785802-6" TargetMode="External"/><Relationship Id="rId4395" Type="http://schemas.openxmlformats.org/officeDocument/2006/relationships/hyperlink" Target="https://webagentes.canaldirecto.com.ar/incidents/view/791617-1" TargetMode="External"/><Relationship Id="rId1989" Type="http://schemas.openxmlformats.org/officeDocument/2006/relationships/hyperlink" Target="https://webagentes.canaldirecto.com.ar/incidents/view/733507-5" TargetMode="External"/><Relationship Id="rId4048" Type="http://schemas.openxmlformats.org/officeDocument/2006/relationships/hyperlink" Target="https://webagentes.canaldirecto.com.ar/incidents/view/780013-5" TargetMode="External"/><Relationship Id="rId4255" Type="http://schemas.openxmlformats.org/officeDocument/2006/relationships/hyperlink" Target="https://webagentes.canaldirecto.com.ar/liquidations/removeIncident/789315-3" TargetMode="External"/><Relationship Id="rId1849" Type="http://schemas.openxmlformats.org/officeDocument/2006/relationships/hyperlink" Target="https://webagentes.canaldirecto.com.ar/incidents/view/728518-7" TargetMode="External"/><Relationship Id="rId3064" Type="http://schemas.openxmlformats.org/officeDocument/2006/relationships/hyperlink" Target="https://webagentes.canaldirecto.com.ar/incidents/view/762181-1" TargetMode="External"/><Relationship Id="rId4462" Type="http://schemas.openxmlformats.org/officeDocument/2006/relationships/hyperlink" Target="https://webagentes.canaldirecto.com.ar/incidents/view/789553-1" TargetMode="External"/><Relationship Id="rId192" Type="http://schemas.openxmlformats.org/officeDocument/2006/relationships/hyperlink" Target="https://webagentes.canaldirecto.com.ar/incidents/view/661361-1" TargetMode="External"/><Relationship Id="rId1709" Type="http://schemas.openxmlformats.org/officeDocument/2006/relationships/hyperlink" Target="https://webagentes.canaldirecto.com.ar/incidents/view/728265-8" TargetMode="External"/><Relationship Id="rId1916" Type="http://schemas.openxmlformats.org/officeDocument/2006/relationships/hyperlink" Target="https://webagentes.canaldirecto.com.ar/incidents/view/731547-9" TargetMode="External"/><Relationship Id="rId3271" Type="http://schemas.openxmlformats.org/officeDocument/2006/relationships/hyperlink" Target="https://webagentes.canaldirecto.com.ar/liquidations/removeIncident/764528-2" TargetMode="External"/><Relationship Id="rId4115" Type="http://schemas.openxmlformats.org/officeDocument/2006/relationships/hyperlink" Target="https://webagentes.canaldirecto.com.ar/incidents/view/782915-8" TargetMode="External"/><Relationship Id="rId4322" Type="http://schemas.openxmlformats.org/officeDocument/2006/relationships/hyperlink" Target="https://webagentes.canaldirecto.com.ar/incidents/view/788074-2" TargetMode="External"/><Relationship Id="rId2080" Type="http://schemas.openxmlformats.org/officeDocument/2006/relationships/hyperlink" Target="https://webagentes.canaldirecto.com.ar/incidents/view/736104-3" TargetMode="External"/><Relationship Id="rId3131" Type="http://schemas.openxmlformats.org/officeDocument/2006/relationships/hyperlink" Target="https://webagentes.canaldirecto.com.ar/liquidations/removeIncident/766350-7" TargetMode="External"/><Relationship Id="rId2897" Type="http://schemas.openxmlformats.org/officeDocument/2006/relationships/hyperlink" Target="https://webagentes.canaldirecto.com.ar/liquidations/removeIncident/763645-1" TargetMode="External"/><Relationship Id="rId3948" Type="http://schemas.openxmlformats.org/officeDocument/2006/relationships/hyperlink" Target="https://webagentes.canaldirecto.com.ar/liquidations/removeIncident/778507-6" TargetMode="External"/><Relationship Id="rId5096" Type="http://schemas.openxmlformats.org/officeDocument/2006/relationships/hyperlink" Target="https://webagentes.canaldirecto.com.ar/incidents/view/808174-6" TargetMode="External"/><Relationship Id="rId869" Type="http://schemas.openxmlformats.org/officeDocument/2006/relationships/hyperlink" Target="https://webagentes.canaldirecto.com.ar/incidents/view/698717-2" TargetMode="External"/><Relationship Id="rId1499" Type="http://schemas.openxmlformats.org/officeDocument/2006/relationships/hyperlink" Target="https://webagentes.canaldirecto.com.ar/incidents/view/717972-5" TargetMode="External"/><Relationship Id="rId729" Type="http://schemas.openxmlformats.org/officeDocument/2006/relationships/hyperlink" Target="https://webagentes.canaldirecto.com.ar/liquidations/removeIncident/696086-5" TargetMode="External"/><Relationship Id="rId1359" Type="http://schemas.openxmlformats.org/officeDocument/2006/relationships/hyperlink" Target="https://webagentes.canaldirecto.com.ar/incidents/view/714882-2" TargetMode="External"/><Relationship Id="rId2757" Type="http://schemas.openxmlformats.org/officeDocument/2006/relationships/hyperlink" Target="https://webagentes.canaldirecto.com.ar/liquidations/removeIncident/759768-4" TargetMode="External"/><Relationship Id="rId2964" Type="http://schemas.openxmlformats.org/officeDocument/2006/relationships/hyperlink" Target="https://webagentes.canaldirecto.com.ar/incidents/view/762805-4" TargetMode="External"/><Relationship Id="rId3808" Type="http://schemas.openxmlformats.org/officeDocument/2006/relationships/hyperlink" Target="https://webagentes.canaldirecto.com.ar/incidents/view/774133-7" TargetMode="External"/><Relationship Id="rId5023" Type="http://schemas.openxmlformats.org/officeDocument/2006/relationships/hyperlink" Target="https://webagentes.canaldirecto.com.ar/incidents/view/801962-4" TargetMode="External"/><Relationship Id="rId936" Type="http://schemas.openxmlformats.org/officeDocument/2006/relationships/hyperlink" Target="https://webagentes.canaldirecto.com.ar/incidents/view/702076-6" TargetMode="External"/><Relationship Id="rId1219" Type="http://schemas.openxmlformats.org/officeDocument/2006/relationships/hyperlink" Target="https://webagentes.canaldirecto.com.ar/incidents/view/713053-1" TargetMode="External"/><Relationship Id="rId1566" Type="http://schemas.openxmlformats.org/officeDocument/2006/relationships/hyperlink" Target="https://webagentes.canaldirecto.com.ar/incidents/view/721996-2" TargetMode="External"/><Relationship Id="rId1773" Type="http://schemas.openxmlformats.org/officeDocument/2006/relationships/hyperlink" Target="https://webagentes.canaldirecto.com.ar/incidents/view/723628-8" TargetMode="External"/><Relationship Id="rId1980" Type="http://schemas.openxmlformats.org/officeDocument/2006/relationships/hyperlink" Target="https://webagentes.canaldirecto.com.ar/incidents/view/733949-7" TargetMode="External"/><Relationship Id="rId2617" Type="http://schemas.openxmlformats.org/officeDocument/2006/relationships/hyperlink" Target="https://webagentes.canaldirecto.com.ar/liquidations/removeIncident/757080-9" TargetMode="External"/><Relationship Id="rId2824" Type="http://schemas.openxmlformats.org/officeDocument/2006/relationships/hyperlink" Target="https://webagentes.canaldirecto.com.ar/incidents/view/759395-2" TargetMode="External"/><Relationship Id="rId65" Type="http://schemas.openxmlformats.org/officeDocument/2006/relationships/hyperlink" Target="http://webagentes.canaldirecto.com.ar/incidents/view/650548-2" TargetMode="External"/><Relationship Id="rId1426" Type="http://schemas.openxmlformats.org/officeDocument/2006/relationships/hyperlink" Target="https://webagentes.canaldirecto.com.ar/incidents/view/714110-2" TargetMode="External"/><Relationship Id="rId1633" Type="http://schemas.openxmlformats.org/officeDocument/2006/relationships/hyperlink" Target="https://webagentes.canaldirecto.com.ar/incidents/view/723651-6" TargetMode="External"/><Relationship Id="rId1840" Type="http://schemas.openxmlformats.org/officeDocument/2006/relationships/hyperlink" Target="https://webagentes.canaldirecto.com.ar/incidents/view/728597-4" TargetMode="External"/><Relationship Id="rId4789" Type="http://schemas.openxmlformats.org/officeDocument/2006/relationships/hyperlink" Target="https://webagentes.canaldirecto.com.ar/liquidations/removeIncident/801282-5" TargetMode="External"/><Relationship Id="rId4996" Type="http://schemas.openxmlformats.org/officeDocument/2006/relationships/hyperlink" Target="https://webagentes.canaldirecto.com.ar/incidents/view/803775-4" TargetMode="External"/><Relationship Id="rId1700" Type="http://schemas.openxmlformats.org/officeDocument/2006/relationships/hyperlink" Target="https://webagentes.canaldirecto.com.ar/incidents/view/723542-9" TargetMode="External"/><Relationship Id="rId3598" Type="http://schemas.openxmlformats.org/officeDocument/2006/relationships/hyperlink" Target="https://webagentes.canaldirecto.com.ar/incidents/view/773600-7" TargetMode="External"/><Relationship Id="rId4649" Type="http://schemas.openxmlformats.org/officeDocument/2006/relationships/hyperlink" Target="https://webagentes.canaldirecto.com.ar/incidents/view/795085-6" TargetMode="External"/><Relationship Id="rId4856" Type="http://schemas.openxmlformats.org/officeDocument/2006/relationships/hyperlink" Target="https://webagentes.canaldirecto.com.ar/incidents/view/800776-2" TargetMode="External"/><Relationship Id="rId3458" Type="http://schemas.openxmlformats.org/officeDocument/2006/relationships/hyperlink" Target="https://webagentes.canaldirecto.com.ar/incidents/view/769319-1" TargetMode="External"/><Relationship Id="rId3665" Type="http://schemas.openxmlformats.org/officeDocument/2006/relationships/hyperlink" Target="https://webagentes.canaldirecto.com.ar/liquidations/removeIncident/772898-3" TargetMode="External"/><Relationship Id="rId3872" Type="http://schemas.openxmlformats.org/officeDocument/2006/relationships/hyperlink" Target="https://webagentes.canaldirecto.com.ar/incidents/view/779449-0" TargetMode="External"/><Relationship Id="rId4509" Type="http://schemas.openxmlformats.org/officeDocument/2006/relationships/hyperlink" Target="https://webagentes.canaldirecto.com.ar/incidents/view/794153-9" TargetMode="External"/><Relationship Id="rId4716" Type="http://schemas.openxmlformats.org/officeDocument/2006/relationships/hyperlink" Target="https://webagentes.canaldirecto.com.ar/liquidations/removeIncident/802936-6" TargetMode="External"/><Relationship Id="rId379" Type="http://schemas.openxmlformats.org/officeDocument/2006/relationships/hyperlink" Target="https://webagentes.canaldirecto.com.ar/incidents/view/677991-7" TargetMode="External"/><Relationship Id="rId586" Type="http://schemas.openxmlformats.org/officeDocument/2006/relationships/hyperlink" Target="https://webagentes.canaldirecto.com.ar/incidents/view/690297-7" TargetMode="External"/><Relationship Id="rId793" Type="http://schemas.openxmlformats.org/officeDocument/2006/relationships/hyperlink" Target="https://webagentes.canaldirecto.com.ar/liquidations/removeIncident/694789-1" TargetMode="External"/><Relationship Id="rId2267" Type="http://schemas.openxmlformats.org/officeDocument/2006/relationships/hyperlink" Target="https://webagentes.canaldirecto.com.ar/incidents/view/746747-1" TargetMode="External"/><Relationship Id="rId2474" Type="http://schemas.openxmlformats.org/officeDocument/2006/relationships/hyperlink" Target="https://webagentes.canaldirecto.com.ar/incidents/view/752184-9" TargetMode="External"/><Relationship Id="rId2681" Type="http://schemas.openxmlformats.org/officeDocument/2006/relationships/hyperlink" Target="https://webagentes.canaldirecto.com.ar/liquidations/removeIncident/756428-8" TargetMode="External"/><Relationship Id="rId3318" Type="http://schemas.openxmlformats.org/officeDocument/2006/relationships/hyperlink" Target="https://webagentes.canaldirecto.com.ar/incidents/view/763910-2" TargetMode="External"/><Relationship Id="rId3525" Type="http://schemas.openxmlformats.org/officeDocument/2006/relationships/hyperlink" Target="https://webagentes.canaldirecto.com.ar/incidents/view/765206-0" TargetMode="External"/><Relationship Id="rId4923" Type="http://schemas.openxmlformats.org/officeDocument/2006/relationships/hyperlink" Target="https://webagentes.canaldirecto.com.ar/liquidations/removeIncident/799795-4" TargetMode="External"/><Relationship Id="rId239" Type="http://schemas.openxmlformats.org/officeDocument/2006/relationships/hyperlink" Target="https://webagentes.canaldirecto.com.ar/incidents/view/664270-1" TargetMode="External"/><Relationship Id="rId446" Type="http://schemas.openxmlformats.org/officeDocument/2006/relationships/hyperlink" Target="https://webagentes.canaldirecto.com.ar/incidents/view/684422-0" TargetMode="External"/><Relationship Id="rId653" Type="http://schemas.openxmlformats.org/officeDocument/2006/relationships/hyperlink" Target="https://webagentes.canaldirecto.com.ar/incidents/view/690599-2" TargetMode="External"/><Relationship Id="rId1076" Type="http://schemas.openxmlformats.org/officeDocument/2006/relationships/hyperlink" Target="https://webagentes.canaldirecto.com.ar/incidents/view/696027-2" TargetMode="External"/><Relationship Id="rId1283" Type="http://schemas.openxmlformats.org/officeDocument/2006/relationships/hyperlink" Target="https://webagentes.canaldirecto.com.ar/incidents/view/711850-2" TargetMode="External"/><Relationship Id="rId1490" Type="http://schemas.openxmlformats.org/officeDocument/2006/relationships/hyperlink" Target="https://webagentes.canaldirecto.com.ar/incidents/view/717990-1" TargetMode="External"/><Relationship Id="rId2127" Type="http://schemas.openxmlformats.org/officeDocument/2006/relationships/hyperlink" Target="https://webagentes.canaldirecto.com.ar/incidents/view/739900-0" TargetMode="External"/><Relationship Id="rId2334" Type="http://schemas.openxmlformats.org/officeDocument/2006/relationships/hyperlink" Target="https://webagentes.canaldirecto.com.ar/incidents/view/748406-1" TargetMode="External"/><Relationship Id="rId3732" Type="http://schemas.openxmlformats.org/officeDocument/2006/relationships/hyperlink" Target="https://webagentes.canaldirecto.com.ar/incidents/view/776424-0" TargetMode="External"/><Relationship Id="rId306" Type="http://schemas.openxmlformats.org/officeDocument/2006/relationships/hyperlink" Target="https://webagentes.canaldirecto.com.ar/incidents/view/667573-6" TargetMode="External"/><Relationship Id="rId860" Type="http://schemas.openxmlformats.org/officeDocument/2006/relationships/hyperlink" Target="https://webagentes.canaldirecto.com.ar/incidents/view/698726-0" TargetMode="External"/><Relationship Id="rId1143" Type="http://schemas.openxmlformats.org/officeDocument/2006/relationships/hyperlink" Target="https://webagentes.canaldirecto.com.ar/incidents/view/707276-9" TargetMode="External"/><Relationship Id="rId2541" Type="http://schemas.openxmlformats.org/officeDocument/2006/relationships/hyperlink" Target="https://webagentes.canaldirecto.com.ar/incidents/view/755630-4" TargetMode="External"/><Relationship Id="rId4299" Type="http://schemas.openxmlformats.org/officeDocument/2006/relationships/hyperlink" Target="https://webagentes.canaldirecto.com.ar/liquidations/removeIncident/788644-5" TargetMode="External"/><Relationship Id="rId513" Type="http://schemas.openxmlformats.org/officeDocument/2006/relationships/hyperlink" Target="https://webagentes.canaldirecto.com.ar/incidents/view/694924-2" TargetMode="External"/><Relationship Id="rId720" Type="http://schemas.openxmlformats.org/officeDocument/2006/relationships/hyperlink" Target="https://webagentes.canaldirecto.com.ar/incidents/view/696093-5" TargetMode="External"/><Relationship Id="rId1350" Type="http://schemas.openxmlformats.org/officeDocument/2006/relationships/hyperlink" Target="https://webagentes.canaldirecto.com.ar/incidents/view/714892-9" TargetMode="External"/><Relationship Id="rId2401" Type="http://schemas.openxmlformats.org/officeDocument/2006/relationships/hyperlink" Target="https://webagentes.canaldirecto.com.ar/incidents/view/750405-5" TargetMode="External"/><Relationship Id="rId4159" Type="http://schemas.openxmlformats.org/officeDocument/2006/relationships/hyperlink" Target="https://webagentes.canaldirecto.com.ar/incidents/view/786495-7" TargetMode="External"/><Relationship Id="rId1003" Type="http://schemas.openxmlformats.org/officeDocument/2006/relationships/hyperlink" Target="https://webagentes.canaldirecto.com.ar/incidents/view/704834-6" TargetMode="External"/><Relationship Id="rId1210" Type="http://schemas.openxmlformats.org/officeDocument/2006/relationships/hyperlink" Target="https://webagentes.canaldirecto.com.ar/incidents/view/713541-1" TargetMode="External"/><Relationship Id="rId4366" Type="http://schemas.openxmlformats.org/officeDocument/2006/relationships/hyperlink" Target="https://webagentes.canaldirecto.com.ar/incidents/view/786932-3" TargetMode="External"/><Relationship Id="rId4573" Type="http://schemas.openxmlformats.org/officeDocument/2006/relationships/hyperlink" Target="https://webagentes.canaldirecto.com.ar/incidents/view/791766-6" TargetMode="External"/><Relationship Id="rId4780" Type="http://schemas.openxmlformats.org/officeDocument/2006/relationships/hyperlink" Target="https://webagentes.canaldirecto.com.ar/incidents/view/801290-4" TargetMode="External"/><Relationship Id="rId3175" Type="http://schemas.openxmlformats.org/officeDocument/2006/relationships/hyperlink" Target="https://webagentes.canaldirecto.com.ar/liquidations/removeIncident/765705-6" TargetMode="External"/><Relationship Id="rId3382" Type="http://schemas.openxmlformats.org/officeDocument/2006/relationships/hyperlink" Target="https://webagentes.canaldirecto.com.ar/incidents/view/766458-8" TargetMode="External"/><Relationship Id="rId4019" Type="http://schemas.openxmlformats.org/officeDocument/2006/relationships/hyperlink" Target="https://webagentes.canaldirecto.com.ar/incidents/view/780618-4" TargetMode="External"/><Relationship Id="rId4226" Type="http://schemas.openxmlformats.org/officeDocument/2006/relationships/hyperlink" Target="https://webagentes.canaldirecto.com.ar/incidents/view/784939-2" TargetMode="External"/><Relationship Id="rId4433" Type="http://schemas.openxmlformats.org/officeDocument/2006/relationships/hyperlink" Target="https://webagentes.canaldirecto.com.ar/incidents/view/790795-1" TargetMode="External"/><Relationship Id="rId4640" Type="http://schemas.openxmlformats.org/officeDocument/2006/relationships/hyperlink" Target="https://webagentes.canaldirecto.com.ar/incidents/view/795392-3" TargetMode="External"/><Relationship Id="rId2191" Type="http://schemas.openxmlformats.org/officeDocument/2006/relationships/hyperlink" Target="https://webagentes.canaldirecto.com.ar/incidents/view/743524-1" TargetMode="External"/><Relationship Id="rId3035" Type="http://schemas.openxmlformats.org/officeDocument/2006/relationships/hyperlink" Target="https://webagentes.canaldirecto.com.ar/liquidations/removeIncident/762495-1" TargetMode="External"/><Relationship Id="rId3242" Type="http://schemas.openxmlformats.org/officeDocument/2006/relationships/hyperlink" Target="https://webagentes.canaldirecto.com.ar/incidents/view/765008-0" TargetMode="External"/><Relationship Id="rId4500" Type="http://schemas.openxmlformats.org/officeDocument/2006/relationships/hyperlink" Target="https://webagentes.canaldirecto.com.ar/incidents/view/794162-7" TargetMode="External"/><Relationship Id="rId163" Type="http://schemas.openxmlformats.org/officeDocument/2006/relationships/hyperlink" Target="http://webagentes.canaldirecto.com.ar/incidents/view/658587-7" TargetMode="External"/><Relationship Id="rId370" Type="http://schemas.openxmlformats.org/officeDocument/2006/relationships/hyperlink" Target="https://webagentes.canaldirecto.com.ar/incidents/view/678001-0" TargetMode="External"/><Relationship Id="rId2051" Type="http://schemas.openxmlformats.org/officeDocument/2006/relationships/hyperlink" Target="https://webagentes.canaldirecto.com.ar/incidents/view/737692-0" TargetMode="External"/><Relationship Id="rId3102" Type="http://schemas.openxmlformats.org/officeDocument/2006/relationships/hyperlink" Target="https://webagentes.canaldirecto.com.ar/incidents/view/760759-2" TargetMode="External"/><Relationship Id="rId230" Type="http://schemas.openxmlformats.org/officeDocument/2006/relationships/hyperlink" Target="https://webagentes.canaldirecto.com.ar/incidents/view/664382-5" TargetMode="External"/><Relationship Id="rId5067" Type="http://schemas.openxmlformats.org/officeDocument/2006/relationships/hyperlink" Target="https://webagentes.canaldirecto.com.ar/incidents/view/808726-3" TargetMode="External"/><Relationship Id="rId2868" Type="http://schemas.openxmlformats.org/officeDocument/2006/relationships/hyperlink" Target="https://webagentes.canaldirecto.com.ar/incidents/view/756462-2" TargetMode="External"/><Relationship Id="rId3919" Type="http://schemas.openxmlformats.org/officeDocument/2006/relationships/hyperlink" Target="https://webagentes.canaldirecto.com.ar/incidents/view/779036-0" TargetMode="External"/><Relationship Id="rId4083" Type="http://schemas.openxmlformats.org/officeDocument/2006/relationships/hyperlink" Target="https://webagentes.canaldirecto.com.ar/incidents/view/784260-9" TargetMode="External"/><Relationship Id="rId1677" Type="http://schemas.openxmlformats.org/officeDocument/2006/relationships/hyperlink" Target="https://webagentes.canaldirecto.com.ar/incidents/view/723577-5" TargetMode="External"/><Relationship Id="rId1884" Type="http://schemas.openxmlformats.org/officeDocument/2006/relationships/hyperlink" Target="https://webagentes.canaldirecto.com.ar/incidents/view/732086-0" TargetMode="External"/><Relationship Id="rId2728" Type="http://schemas.openxmlformats.org/officeDocument/2006/relationships/hyperlink" Target="https://webagentes.canaldirecto.com.ar/incidents/view/760227-8" TargetMode="External"/><Relationship Id="rId2935" Type="http://schemas.openxmlformats.org/officeDocument/2006/relationships/hyperlink" Target="https://webagentes.canaldirecto.com.ar/liquidations/removeIncident/762823-0" TargetMode="External"/><Relationship Id="rId4290" Type="http://schemas.openxmlformats.org/officeDocument/2006/relationships/hyperlink" Target="https://webagentes.canaldirecto.com.ar/incidents/view/788769-3" TargetMode="External"/><Relationship Id="rId5134" Type="http://schemas.openxmlformats.org/officeDocument/2006/relationships/hyperlink" Target="https://webagentes.canaldirecto.com.ar/incidents/view/806772-8" TargetMode="External"/><Relationship Id="rId907" Type="http://schemas.openxmlformats.org/officeDocument/2006/relationships/hyperlink" Target="https://webagentes.canaldirecto.com.ar/incidents/view/703390-0" TargetMode="External"/><Relationship Id="rId1537" Type="http://schemas.openxmlformats.org/officeDocument/2006/relationships/hyperlink" Target="https://webagentes.canaldirecto.com.ar/incidents/view/717854-0" TargetMode="External"/><Relationship Id="rId1744" Type="http://schemas.openxmlformats.org/officeDocument/2006/relationships/hyperlink" Target="https://webagentes.canaldirecto.com.ar/incidents/view/726502-2" TargetMode="External"/><Relationship Id="rId1951" Type="http://schemas.openxmlformats.org/officeDocument/2006/relationships/hyperlink" Target="https://webagentes.canaldirecto.com.ar/incidents/view/728523-9" TargetMode="External"/><Relationship Id="rId4150" Type="http://schemas.openxmlformats.org/officeDocument/2006/relationships/hyperlink" Target="https://webagentes.canaldirecto.com.ar/incidents/view/786726-4" TargetMode="External"/><Relationship Id="rId36" Type="http://schemas.openxmlformats.org/officeDocument/2006/relationships/hyperlink" Target="http://webagentes.canaldirecto.com.ar/liquidations/removeIncident/650564-0" TargetMode="External"/><Relationship Id="rId1604" Type="http://schemas.openxmlformats.org/officeDocument/2006/relationships/hyperlink" Target="https://webagentes.canaldirecto.com.ar/incidents/view/717988-6" TargetMode="External"/><Relationship Id="rId4010" Type="http://schemas.openxmlformats.org/officeDocument/2006/relationships/hyperlink" Target="https://webagentes.canaldirecto.com.ar/incidents/view/781014-1" TargetMode="External"/><Relationship Id="rId4967" Type="http://schemas.openxmlformats.org/officeDocument/2006/relationships/hyperlink" Target="https://webagentes.canaldirecto.com.ar/incidents/view/804962-5" TargetMode="External"/><Relationship Id="rId1811" Type="http://schemas.openxmlformats.org/officeDocument/2006/relationships/hyperlink" Target="https://webagentes.canaldirecto.com.ar/incidents/view/729217-8" TargetMode="External"/><Relationship Id="rId3569" Type="http://schemas.openxmlformats.org/officeDocument/2006/relationships/hyperlink" Target="https://webagentes.canaldirecto.com.ar/liquidations/removeIncident/773960-6" TargetMode="External"/><Relationship Id="rId697" Type="http://schemas.openxmlformats.org/officeDocument/2006/relationships/hyperlink" Target="https://webagentes.canaldirecto.com.ar/liquidations/removeIncident/696114-7" TargetMode="External"/><Relationship Id="rId2378" Type="http://schemas.openxmlformats.org/officeDocument/2006/relationships/hyperlink" Target="https://webagentes.canaldirecto.com.ar/incidents/view/747037-8" TargetMode="External"/><Relationship Id="rId3429" Type="http://schemas.openxmlformats.org/officeDocument/2006/relationships/hyperlink" Target="https://webagentes.canaldirecto.com.ar/incidents/view/770580-3" TargetMode="External"/><Relationship Id="rId3776" Type="http://schemas.openxmlformats.org/officeDocument/2006/relationships/hyperlink" Target="https://webagentes.canaldirecto.com.ar/incidents/view/775549-1" TargetMode="External"/><Relationship Id="rId3983" Type="http://schemas.openxmlformats.org/officeDocument/2006/relationships/hyperlink" Target="https://webagentes.canaldirecto.com.ar/incidents/view/782601-8" TargetMode="External"/><Relationship Id="rId4827" Type="http://schemas.openxmlformats.org/officeDocument/2006/relationships/hyperlink" Target="https://webagentes.canaldirecto.com.ar/liquidations/removeIncident/801093-3" TargetMode="External"/><Relationship Id="rId1187" Type="http://schemas.openxmlformats.org/officeDocument/2006/relationships/hyperlink" Target="https://webagentes.canaldirecto.com.ar/incidents/view/707224-6" TargetMode="External"/><Relationship Id="rId2585" Type="http://schemas.openxmlformats.org/officeDocument/2006/relationships/hyperlink" Target="https://webagentes.canaldirecto.com.ar/liquidations/removeIncident/758562-5" TargetMode="External"/><Relationship Id="rId2792" Type="http://schemas.openxmlformats.org/officeDocument/2006/relationships/hyperlink" Target="https://webagentes.canaldirecto.com.ar/incidents/view/759748-0" TargetMode="External"/><Relationship Id="rId3636" Type="http://schemas.openxmlformats.org/officeDocument/2006/relationships/hyperlink" Target="https://webagentes.canaldirecto.com.ar/incidents/view/773055-3" TargetMode="External"/><Relationship Id="rId3843" Type="http://schemas.openxmlformats.org/officeDocument/2006/relationships/hyperlink" Target="https://webagentes.canaldirecto.com.ar/liquidations/removeIncident/779914-9" TargetMode="External"/><Relationship Id="rId557" Type="http://schemas.openxmlformats.org/officeDocument/2006/relationships/hyperlink" Target="https://webagentes.canaldirecto.com.ar/incidents/view/690575-2" TargetMode="External"/><Relationship Id="rId764" Type="http://schemas.openxmlformats.org/officeDocument/2006/relationships/hyperlink" Target="https://webagentes.canaldirecto.com.ar/incidents/view/695954-0" TargetMode="External"/><Relationship Id="rId971" Type="http://schemas.openxmlformats.org/officeDocument/2006/relationships/hyperlink" Target="https://webagentes.canaldirecto.com.ar/incidents/view/701380-9" TargetMode="External"/><Relationship Id="rId1394" Type="http://schemas.openxmlformats.org/officeDocument/2006/relationships/hyperlink" Target="https://webagentes.canaldirecto.com.ar/incidents/view/714840-6" TargetMode="External"/><Relationship Id="rId2238" Type="http://schemas.openxmlformats.org/officeDocument/2006/relationships/hyperlink" Target="https://webagentes.canaldirecto.com.ar/incidents/view/742407-8" TargetMode="External"/><Relationship Id="rId2445" Type="http://schemas.openxmlformats.org/officeDocument/2006/relationships/hyperlink" Target="https://webagentes.canaldirecto.com.ar/incidents/view/754300-9" TargetMode="External"/><Relationship Id="rId2652" Type="http://schemas.openxmlformats.org/officeDocument/2006/relationships/hyperlink" Target="https://webagentes.canaldirecto.com.ar/incidents/view/756484-4" TargetMode="External"/><Relationship Id="rId3703" Type="http://schemas.openxmlformats.org/officeDocument/2006/relationships/hyperlink" Target="https://webagentes.canaldirecto.com.ar/liquidations/removeIncident/771090-2" TargetMode="External"/><Relationship Id="rId3910" Type="http://schemas.openxmlformats.org/officeDocument/2006/relationships/hyperlink" Target="https://webagentes.canaldirecto.com.ar/incidents/view/779041-2" TargetMode="External"/><Relationship Id="rId417" Type="http://schemas.openxmlformats.org/officeDocument/2006/relationships/hyperlink" Target="https://webagentes.canaldirecto.com.ar/incidents/view/681268-3" TargetMode="External"/><Relationship Id="rId624" Type="http://schemas.openxmlformats.org/officeDocument/2006/relationships/hyperlink" Target="https://webagentes.canaldirecto.com.ar/incidents/view/693307-4" TargetMode="External"/><Relationship Id="rId831" Type="http://schemas.openxmlformats.org/officeDocument/2006/relationships/hyperlink" Target="https://webagentes.canaldirecto.com.ar/incidents/view/698892-2" TargetMode="External"/><Relationship Id="rId1047" Type="http://schemas.openxmlformats.org/officeDocument/2006/relationships/hyperlink" Target="https://webagentes.canaldirecto.com.ar/incidents/view/704132-5" TargetMode="External"/><Relationship Id="rId1254" Type="http://schemas.openxmlformats.org/officeDocument/2006/relationships/hyperlink" Target="https://webagentes.canaldirecto.com.ar/incidents/view/711933-4" TargetMode="External"/><Relationship Id="rId1461" Type="http://schemas.openxmlformats.org/officeDocument/2006/relationships/hyperlink" Target="https://webagentes.canaldirecto.com.ar/incidents/view/718741-4" TargetMode="External"/><Relationship Id="rId2305" Type="http://schemas.openxmlformats.org/officeDocument/2006/relationships/hyperlink" Target="https://webagentes.canaldirecto.com.ar/incidents/view/745086-0" TargetMode="External"/><Relationship Id="rId2512" Type="http://schemas.openxmlformats.org/officeDocument/2006/relationships/hyperlink" Target="https://webagentes.canaldirecto.com.ar/incidents/view/756500-1" TargetMode="External"/><Relationship Id="rId1114" Type="http://schemas.openxmlformats.org/officeDocument/2006/relationships/hyperlink" Target="https://webagentes.canaldirecto.com.ar/incidents/view/708136-9" TargetMode="External"/><Relationship Id="rId1321" Type="http://schemas.openxmlformats.org/officeDocument/2006/relationships/hyperlink" Target="https://webagentes.canaldirecto.com.ar/incidents/view/715844-9" TargetMode="External"/><Relationship Id="rId4477" Type="http://schemas.openxmlformats.org/officeDocument/2006/relationships/hyperlink" Target="https://webagentes.canaldirecto.com.ar/incidents/view/788766-6" TargetMode="External"/><Relationship Id="rId4684" Type="http://schemas.openxmlformats.org/officeDocument/2006/relationships/hyperlink" Target="https://webagentes.canaldirecto.com.ar/liquidations/removeIncident/803615-3" TargetMode="External"/><Relationship Id="rId4891" Type="http://schemas.openxmlformats.org/officeDocument/2006/relationships/hyperlink" Target="https://webagentes.canaldirecto.com.ar/liquidations/removeIncident/800207-7" TargetMode="External"/><Relationship Id="rId3079" Type="http://schemas.openxmlformats.org/officeDocument/2006/relationships/hyperlink" Target="https://webagentes.canaldirecto.com.ar/liquidations/removeIncident/761639-6" TargetMode="External"/><Relationship Id="rId3286" Type="http://schemas.openxmlformats.org/officeDocument/2006/relationships/hyperlink" Target="https://webagentes.canaldirecto.com.ar/incidents/view/764436-2" TargetMode="External"/><Relationship Id="rId3493" Type="http://schemas.openxmlformats.org/officeDocument/2006/relationships/hyperlink" Target="https://webagentes.canaldirecto.com.ar/incidents/view/769274-9" TargetMode="External"/><Relationship Id="rId4337" Type="http://schemas.openxmlformats.org/officeDocument/2006/relationships/hyperlink" Target="https://webagentes.canaldirecto.com.ar/liquidations/removeIncident/787802-0" TargetMode="External"/><Relationship Id="rId4544" Type="http://schemas.openxmlformats.org/officeDocument/2006/relationships/hyperlink" Target="https://webagentes.canaldirecto.com.ar/incidents/view/793512-1" TargetMode="External"/><Relationship Id="rId2095" Type="http://schemas.openxmlformats.org/officeDocument/2006/relationships/hyperlink" Target="https://webagentes.canaldirecto.com.ar/incidents/view/733489-0" TargetMode="External"/><Relationship Id="rId3146" Type="http://schemas.openxmlformats.org/officeDocument/2006/relationships/hyperlink" Target="https://webagentes.canaldirecto.com.ar/incidents/view/766319-0" TargetMode="External"/><Relationship Id="rId3353" Type="http://schemas.openxmlformats.org/officeDocument/2006/relationships/hyperlink" Target="https://webagentes.canaldirecto.com.ar/incidents/view/768156-7" TargetMode="External"/><Relationship Id="rId4751" Type="http://schemas.openxmlformats.org/officeDocument/2006/relationships/hyperlink" Target="https://webagentes.canaldirecto.com.ar/liquidations/removeIncident/801898-0" TargetMode="External"/><Relationship Id="rId274" Type="http://schemas.openxmlformats.org/officeDocument/2006/relationships/hyperlink" Target="https://webagentes.canaldirecto.com.ar/incidents/view/667544-4" TargetMode="External"/><Relationship Id="rId481" Type="http://schemas.openxmlformats.org/officeDocument/2006/relationships/hyperlink" Target="https://webagentes.canaldirecto.com.ar/incidents/view/688479-6" TargetMode="External"/><Relationship Id="rId2162" Type="http://schemas.openxmlformats.org/officeDocument/2006/relationships/hyperlink" Target="https://webagentes.canaldirecto.com.ar/incidents/view/738272-7" TargetMode="External"/><Relationship Id="rId3006" Type="http://schemas.openxmlformats.org/officeDocument/2006/relationships/hyperlink" Target="https://webagentes.canaldirecto.com.ar/incidents/view/762779-0" TargetMode="External"/><Relationship Id="rId3560" Type="http://schemas.openxmlformats.org/officeDocument/2006/relationships/hyperlink" Target="https://webagentes.canaldirecto.com.ar/incidents/view/774206-2" TargetMode="External"/><Relationship Id="rId4404" Type="http://schemas.openxmlformats.org/officeDocument/2006/relationships/hyperlink" Target="https://webagentes.canaldirecto.com.ar/incidents/view/791424-3" TargetMode="External"/><Relationship Id="rId4611" Type="http://schemas.openxmlformats.org/officeDocument/2006/relationships/hyperlink" Target="https://webagentes.canaldirecto.com.ar/incidents/view/796570-6" TargetMode="External"/><Relationship Id="rId134" Type="http://schemas.openxmlformats.org/officeDocument/2006/relationships/hyperlink" Target="http://webagentes.canaldirecto.com.ar/incidents/view/655361-0" TargetMode="External"/><Relationship Id="rId3213" Type="http://schemas.openxmlformats.org/officeDocument/2006/relationships/hyperlink" Target="https://webagentes.canaldirecto.com.ar/liquidations/removeIncident/765356-4" TargetMode="External"/><Relationship Id="rId3420" Type="http://schemas.openxmlformats.org/officeDocument/2006/relationships/hyperlink" Target="https://webagentes.canaldirecto.com.ar/incidents/view/771111-4" TargetMode="External"/><Relationship Id="rId341" Type="http://schemas.openxmlformats.org/officeDocument/2006/relationships/hyperlink" Target="https://webagentes.canaldirecto.com.ar/incidents/view/671749-4" TargetMode="External"/><Relationship Id="rId2022" Type="http://schemas.openxmlformats.org/officeDocument/2006/relationships/hyperlink" Target="https://webagentes.canaldirecto.com.ar/incidents/view/730752-2" TargetMode="External"/><Relationship Id="rId2979" Type="http://schemas.openxmlformats.org/officeDocument/2006/relationships/hyperlink" Target="https://webagentes.canaldirecto.com.ar/liquidations/removeIncident/762796-7" TargetMode="External"/><Relationship Id="rId201" Type="http://schemas.openxmlformats.org/officeDocument/2006/relationships/hyperlink" Target="https://webagentes.canaldirecto.com.ar/incidents/view/661351-4" TargetMode="External"/><Relationship Id="rId1788" Type="http://schemas.openxmlformats.org/officeDocument/2006/relationships/hyperlink" Target="https://webagentes.canaldirecto.com.ar/incidents/view/730939-9" TargetMode="External"/><Relationship Id="rId1995" Type="http://schemas.openxmlformats.org/officeDocument/2006/relationships/hyperlink" Target="https://webagentes.canaldirecto.com.ar/incidents/view/733466-9" TargetMode="External"/><Relationship Id="rId2839" Type="http://schemas.openxmlformats.org/officeDocument/2006/relationships/hyperlink" Target="https://webagentes.canaldirecto.com.ar/liquidations/removeIncident/759212-0" TargetMode="External"/><Relationship Id="rId4194" Type="http://schemas.openxmlformats.org/officeDocument/2006/relationships/hyperlink" Target="https://webagentes.canaldirecto.com.ar/incidents/view/785795-7" TargetMode="External"/><Relationship Id="rId5038" Type="http://schemas.openxmlformats.org/officeDocument/2006/relationships/hyperlink" Target="https://webagentes.canaldirecto.com.ar/incidents/view/809683-6" TargetMode="External"/><Relationship Id="rId1648" Type="http://schemas.openxmlformats.org/officeDocument/2006/relationships/hyperlink" Target="https://webagentes.canaldirecto.com.ar/incidents/view/723634-9" TargetMode="External"/><Relationship Id="rId4054" Type="http://schemas.openxmlformats.org/officeDocument/2006/relationships/hyperlink" Target="https://webagentes.canaldirecto.com.ar/incidents/view/780005-6" TargetMode="External"/><Relationship Id="rId4261" Type="http://schemas.openxmlformats.org/officeDocument/2006/relationships/hyperlink" Target="https://webagentes.canaldirecto.com.ar/liquidations/removeIncident/789177-5" TargetMode="External"/><Relationship Id="rId5105" Type="http://schemas.openxmlformats.org/officeDocument/2006/relationships/hyperlink" Target="https://webagentes.canaldirecto.com.ar/incidents/view/807568-4" TargetMode="External"/><Relationship Id="rId1508" Type="http://schemas.openxmlformats.org/officeDocument/2006/relationships/hyperlink" Target="https://webagentes.canaldirecto.com.ar/incidents/view/717924-8" TargetMode="External"/><Relationship Id="rId1855" Type="http://schemas.openxmlformats.org/officeDocument/2006/relationships/hyperlink" Target="https://webagentes.canaldirecto.com.ar/incidents/view/728385-1" TargetMode="External"/><Relationship Id="rId2906" Type="http://schemas.openxmlformats.org/officeDocument/2006/relationships/hyperlink" Target="https://webagentes.canaldirecto.com.ar/incidents/view/763351-5" TargetMode="External"/><Relationship Id="rId3070" Type="http://schemas.openxmlformats.org/officeDocument/2006/relationships/hyperlink" Target="https://webagentes.canaldirecto.com.ar/incidents/view/762049-6" TargetMode="External"/><Relationship Id="rId4121" Type="http://schemas.openxmlformats.org/officeDocument/2006/relationships/hyperlink" Target="https://webagentes.canaldirecto.com.ar/incidents/view/782560-2" TargetMode="External"/><Relationship Id="rId1715" Type="http://schemas.openxmlformats.org/officeDocument/2006/relationships/hyperlink" Target="https://webagentes.canaldirecto.com.ar/incidents/view/727009-7" TargetMode="External"/><Relationship Id="rId1922" Type="http://schemas.openxmlformats.org/officeDocument/2006/relationships/hyperlink" Target="https://webagentes.canaldirecto.com.ar/incidents/view/731541-5" TargetMode="External"/><Relationship Id="rId3887" Type="http://schemas.openxmlformats.org/officeDocument/2006/relationships/hyperlink" Target="https://webagentes.canaldirecto.com.ar/liquidations/removeIncident/779311-8" TargetMode="External"/><Relationship Id="rId4938" Type="http://schemas.openxmlformats.org/officeDocument/2006/relationships/hyperlink" Target="https://webagentes.canaldirecto.com.ar/incidents/view/798717-9" TargetMode="External"/><Relationship Id="rId2489" Type="http://schemas.openxmlformats.org/officeDocument/2006/relationships/hyperlink" Target="https://webagentes.canaldirecto.com.ar/incidents/view/757060-5" TargetMode="External"/><Relationship Id="rId2696" Type="http://schemas.openxmlformats.org/officeDocument/2006/relationships/hyperlink" Target="https://webagentes.canaldirecto.com.ar/incidents/view/744393-0" TargetMode="External"/><Relationship Id="rId3747" Type="http://schemas.openxmlformats.org/officeDocument/2006/relationships/hyperlink" Target="https://webagentes.canaldirecto.com.ar/incidents/view/776333-9" TargetMode="External"/><Relationship Id="rId3954" Type="http://schemas.openxmlformats.org/officeDocument/2006/relationships/hyperlink" Target="https://webagentes.canaldirecto.com.ar/liquidations/removeIncident/778066-4" TargetMode="External"/><Relationship Id="rId668" Type="http://schemas.openxmlformats.org/officeDocument/2006/relationships/hyperlink" Target="https://webagentes.canaldirecto.com.ar/incidents/view/697208-2" TargetMode="External"/><Relationship Id="rId875" Type="http://schemas.openxmlformats.org/officeDocument/2006/relationships/hyperlink" Target="https://webagentes.canaldirecto.com.ar/incidents/view/698710-9" TargetMode="External"/><Relationship Id="rId1298" Type="http://schemas.openxmlformats.org/officeDocument/2006/relationships/hyperlink" Target="https://webagentes.canaldirecto.com.ar/incidents/view/710544-7" TargetMode="External"/><Relationship Id="rId2349" Type="http://schemas.openxmlformats.org/officeDocument/2006/relationships/hyperlink" Target="https://webagentes.canaldirecto.com.ar/incidents/view/747653-0" TargetMode="External"/><Relationship Id="rId2556" Type="http://schemas.openxmlformats.org/officeDocument/2006/relationships/hyperlink" Target="https://webagentes.canaldirecto.com.ar/incidents/view/754620-0" TargetMode="External"/><Relationship Id="rId2763" Type="http://schemas.openxmlformats.org/officeDocument/2006/relationships/hyperlink" Target="https://webagentes.canaldirecto.com.ar/liquidations/removeIncident/759765-7" TargetMode="External"/><Relationship Id="rId2970" Type="http://schemas.openxmlformats.org/officeDocument/2006/relationships/hyperlink" Target="https://webagentes.canaldirecto.com.ar/incidents/view/762802-7" TargetMode="External"/><Relationship Id="rId3607" Type="http://schemas.openxmlformats.org/officeDocument/2006/relationships/hyperlink" Target="https://webagentes.canaldirecto.com.ar/liquidations/removeIncident/773393-0" TargetMode="External"/><Relationship Id="rId3814" Type="http://schemas.openxmlformats.org/officeDocument/2006/relationships/hyperlink" Target="https://webagentes.canaldirecto.com.ar/incidents/view/773953-6" TargetMode="External"/><Relationship Id="rId528" Type="http://schemas.openxmlformats.org/officeDocument/2006/relationships/hyperlink" Target="https://webagentes.canaldirecto.com.ar/incidents/view/691333-5" TargetMode="External"/><Relationship Id="rId735" Type="http://schemas.openxmlformats.org/officeDocument/2006/relationships/hyperlink" Target="https://webagentes.canaldirecto.com.ar/liquidations/removeIncident/696083-8" TargetMode="External"/><Relationship Id="rId942" Type="http://schemas.openxmlformats.org/officeDocument/2006/relationships/hyperlink" Target="https://webagentes.canaldirecto.com.ar/incidents/view/701605-5" TargetMode="External"/><Relationship Id="rId1158" Type="http://schemas.openxmlformats.org/officeDocument/2006/relationships/hyperlink" Target="https://webagentes.canaldirecto.com.ar/incidents/view/707259-2" TargetMode="External"/><Relationship Id="rId1365" Type="http://schemas.openxmlformats.org/officeDocument/2006/relationships/hyperlink" Target="https://webagentes.canaldirecto.com.ar/incidents/view/714873-4" TargetMode="External"/><Relationship Id="rId1572" Type="http://schemas.openxmlformats.org/officeDocument/2006/relationships/hyperlink" Target="https://webagentes.canaldirecto.com.ar/incidents/view/721128-9" TargetMode="External"/><Relationship Id="rId2209" Type="http://schemas.openxmlformats.org/officeDocument/2006/relationships/hyperlink" Target="https://webagentes.canaldirecto.com.ar/incidents/view/742899-5" TargetMode="External"/><Relationship Id="rId2416" Type="http://schemas.openxmlformats.org/officeDocument/2006/relationships/hyperlink" Target="https://webagentes.canaldirecto.com.ar/incidents/view/749889-7" TargetMode="External"/><Relationship Id="rId2623" Type="http://schemas.openxmlformats.org/officeDocument/2006/relationships/hyperlink" Target="https://webagentes.canaldirecto.com.ar/liquidations/removeIncident/756883-1" TargetMode="External"/><Relationship Id="rId1018" Type="http://schemas.openxmlformats.org/officeDocument/2006/relationships/hyperlink" Target="https://webagentes.canaldirecto.com.ar/incidents/view/704401-2" TargetMode="External"/><Relationship Id="rId1225" Type="http://schemas.openxmlformats.org/officeDocument/2006/relationships/hyperlink" Target="https://webagentes.canaldirecto.com.ar/incidents/view/712696-3" TargetMode="External"/><Relationship Id="rId1432" Type="http://schemas.openxmlformats.org/officeDocument/2006/relationships/hyperlink" Target="https://webagentes.canaldirecto.com.ar/incidents/view/713571-2" TargetMode="External"/><Relationship Id="rId2830" Type="http://schemas.openxmlformats.org/officeDocument/2006/relationships/hyperlink" Target="https://webagentes.canaldirecto.com.ar/incidents/view/759216-6" TargetMode="External"/><Relationship Id="rId4588" Type="http://schemas.openxmlformats.org/officeDocument/2006/relationships/hyperlink" Target="https://webagentes.canaldirecto.com.ar/incidents/view/791004-3" TargetMode="External"/><Relationship Id="rId71" Type="http://schemas.openxmlformats.org/officeDocument/2006/relationships/hyperlink" Target="http://webagentes.canaldirecto.com.ar/incidents/view/647968-2" TargetMode="External"/><Relationship Id="rId802" Type="http://schemas.openxmlformats.org/officeDocument/2006/relationships/hyperlink" Target="https://webagentes.canaldirecto.com.ar/incidents/view/700059-5" TargetMode="External"/><Relationship Id="rId3397" Type="http://schemas.openxmlformats.org/officeDocument/2006/relationships/hyperlink" Target="https://webagentes.canaldirecto.com.ar/incidents/view/764994-1" TargetMode="External"/><Relationship Id="rId4795" Type="http://schemas.openxmlformats.org/officeDocument/2006/relationships/hyperlink" Target="https://webagentes.canaldirecto.com.ar/liquidations/removeIncident/801279-1" TargetMode="External"/><Relationship Id="rId4448" Type="http://schemas.openxmlformats.org/officeDocument/2006/relationships/hyperlink" Target="https://webagentes.canaldirecto.com.ar/incidents/view/790363-6" TargetMode="External"/><Relationship Id="rId4655" Type="http://schemas.openxmlformats.org/officeDocument/2006/relationships/hyperlink" Target="https://webagentes.canaldirecto.com.ar/incidents/view/794915-1" TargetMode="External"/><Relationship Id="rId4862" Type="http://schemas.openxmlformats.org/officeDocument/2006/relationships/hyperlink" Target="https://webagentes.canaldirecto.com.ar/incidents/view/800723-0" TargetMode="External"/><Relationship Id="rId178" Type="http://schemas.openxmlformats.org/officeDocument/2006/relationships/hyperlink" Target="https://webagentes.canaldirecto.com.ar/incidents/view/664087-3" TargetMode="External"/><Relationship Id="rId3257" Type="http://schemas.openxmlformats.org/officeDocument/2006/relationships/hyperlink" Target="https://webagentes.canaldirecto.com.ar/liquidations/removeIncident/764928-8" TargetMode="External"/><Relationship Id="rId3464" Type="http://schemas.openxmlformats.org/officeDocument/2006/relationships/hyperlink" Target="https://webagentes.canaldirecto.com.ar/incidents/view/769307-6" TargetMode="External"/><Relationship Id="rId3671" Type="http://schemas.openxmlformats.org/officeDocument/2006/relationships/hyperlink" Target="https://webagentes.canaldirecto.com.ar/liquidations/removeIncident/772567-6" TargetMode="External"/><Relationship Id="rId4308" Type="http://schemas.openxmlformats.org/officeDocument/2006/relationships/hyperlink" Target="https://webagentes.canaldirecto.com.ar/incidents/view/788413-7" TargetMode="External"/><Relationship Id="rId4515" Type="http://schemas.openxmlformats.org/officeDocument/2006/relationships/hyperlink" Target="https://webagentes.canaldirecto.com.ar/incidents/view/794067-3" TargetMode="External"/><Relationship Id="rId4722" Type="http://schemas.openxmlformats.org/officeDocument/2006/relationships/hyperlink" Target="https://webagentes.canaldirecto.com.ar/liquidations/removeIncident/802933-9" TargetMode="External"/><Relationship Id="rId385" Type="http://schemas.openxmlformats.org/officeDocument/2006/relationships/hyperlink" Target="https://webagentes.canaldirecto.com.ar/incidents/view/677692-9" TargetMode="External"/><Relationship Id="rId592" Type="http://schemas.openxmlformats.org/officeDocument/2006/relationships/hyperlink" Target="https://webagentes.canaldirecto.com.ar/incidents/view/689191-8" TargetMode="External"/><Relationship Id="rId2066" Type="http://schemas.openxmlformats.org/officeDocument/2006/relationships/hyperlink" Target="https://webagentes.canaldirecto.com.ar/incidents/view/737294-2" TargetMode="External"/><Relationship Id="rId2273" Type="http://schemas.openxmlformats.org/officeDocument/2006/relationships/hyperlink" Target="https://webagentes.canaldirecto.com.ar/incidents/view/745840-0" TargetMode="External"/><Relationship Id="rId2480" Type="http://schemas.openxmlformats.org/officeDocument/2006/relationships/hyperlink" Target="https://webagentes.canaldirecto.com.ar/incidents/view/751839-5" TargetMode="External"/><Relationship Id="rId3117" Type="http://schemas.openxmlformats.org/officeDocument/2006/relationships/hyperlink" Target="https://webagentes.canaldirecto.com.ar/liquidations/removeIncident/757475-3" TargetMode="External"/><Relationship Id="rId3324" Type="http://schemas.openxmlformats.org/officeDocument/2006/relationships/hyperlink" Target="https://webagentes.canaldirecto.com.ar/incidents/view/763692-9" TargetMode="External"/><Relationship Id="rId3531" Type="http://schemas.openxmlformats.org/officeDocument/2006/relationships/hyperlink" Target="https://webagentes.canaldirecto.com.ar/incidents/view/765037-2" TargetMode="External"/><Relationship Id="rId245" Type="http://schemas.openxmlformats.org/officeDocument/2006/relationships/hyperlink" Target="https://webagentes.canaldirecto.com.ar/incidents/view/663754-1" TargetMode="External"/><Relationship Id="rId452" Type="http://schemas.openxmlformats.org/officeDocument/2006/relationships/hyperlink" Target="https://webagentes.canaldirecto.com.ar/incidents/view/684416-9" TargetMode="External"/><Relationship Id="rId1082" Type="http://schemas.openxmlformats.org/officeDocument/2006/relationships/hyperlink" Target="https://webagentes.canaldirecto.com.ar/incidents/view/709880-0" TargetMode="External"/><Relationship Id="rId2133" Type="http://schemas.openxmlformats.org/officeDocument/2006/relationships/hyperlink" Target="https://webagentes.canaldirecto.com.ar/incidents/view/739743-7" TargetMode="External"/><Relationship Id="rId2340" Type="http://schemas.openxmlformats.org/officeDocument/2006/relationships/hyperlink" Target="https://webagentes.canaldirecto.com.ar/incidents/view/747718-6" TargetMode="External"/><Relationship Id="rId105" Type="http://schemas.openxmlformats.org/officeDocument/2006/relationships/hyperlink" Target="http://webagentes.canaldirecto.com.ar/incidents/view/652064-9" TargetMode="External"/><Relationship Id="rId312" Type="http://schemas.openxmlformats.org/officeDocument/2006/relationships/hyperlink" Target="https://webagentes.canaldirecto.com.ar/incidents/view/677502-7" TargetMode="External"/><Relationship Id="rId2200" Type="http://schemas.openxmlformats.org/officeDocument/2006/relationships/hyperlink" Target="https://webagentes.canaldirecto.com.ar/incidents/view/743353-5" TargetMode="External"/><Relationship Id="rId4098" Type="http://schemas.openxmlformats.org/officeDocument/2006/relationships/hyperlink" Target="https://webagentes.canaldirecto.com.ar/incidents/view/783390-2" TargetMode="External"/><Relationship Id="rId5149" Type="http://schemas.openxmlformats.org/officeDocument/2006/relationships/hyperlink" Target="https://webagentes.canaldirecto.com.ar/incidents/view/803313-8" TargetMode="External"/><Relationship Id="rId1899" Type="http://schemas.openxmlformats.org/officeDocument/2006/relationships/hyperlink" Target="https://webagentes.canaldirecto.com.ar/incidents/view/732015-2" TargetMode="External"/><Relationship Id="rId4165" Type="http://schemas.openxmlformats.org/officeDocument/2006/relationships/hyperlink" Target="https://webagentes.canaldirecto.com.ar/incidents/view/786238-4" TargetMode="External"/><Relationship Id="rId4372" Type="http://schemas.openxmlformats.org/officeDocument/2006/relationships/hyperlink" Target="https://webagentes.canaldirecto.com.ar/incidents/view/786578-9" TargetMode="External"/><Relationship Id="rId5009" Type="http://schemas.openxmlformats.org/officeDocument/2006/relationships/hyperlink" Target="https://webagentes.canaldirecto.com.ar/incidents/view/803326-2" TargetMode="External"/><Relationship Id="rId1759" Type="http://schemas.openxmlformats.org/officeDocument/2006/relationships/hyperlink" Target="https://webagentes.canaldirecto.com.ar/incidents/view/726482-9" TargetMode="External"/><Relationship Id="rId1966" Type="http://schemas.openxmlformats.org/officeDocument/2006/relationships/hyperlink" Target="https://webagentes.canaldirecto.com.ar/incidents/view/734973-1" TargetMode="External"/><Relationship Id="rId3181" Type="http://schemas.openxmlformats.org/officeDocument/2006/relationships/hyperlink" Target="https://webagentes.canaldirecto.com.ar/liquidations/removeIncident/765625-1" TargetMode="External"/><Relationship Id="rId4025" Type="http://schemas.openxmlformats.org/officeDocument/2006/relationships/hyperlink" Target="https://webagentes.canaldirecto.com.ar/incidents/view/780612-0" TargetMode="External"/><Relationship Id="rId1619" Type="http://schemas.openxmlformats.org/officeDocument/2006/relationships/hyperlink" Target="https://webagentes.canaldirecto.com.ar/incidents/view/725101-0" TargetMode="External"/><Relationship Id="rId1826" Type="http://schemas.openxmlformats.org/officeDocument/2006/relationships/hyperlink" Target="https://webagentes.canaldirecto.com.ar/incidents/view/728633-5" TargetMode="External"/><Relationship Id="rId4232" Type="http://schemas.openxmlformats.org/officeDocument/2006/relationships/hyperlink" Target="https://webagentes.canaldirecto.com.ar/incidents/view/784615-5" TargetMode="External"/><Relationship Id="rId3041" Type="http://schemas.openxmlformats.org/officeDocument/2006/relationships/hyperlink" Target="https://webagentes.canaldirecto.com.ar/liquidations/removeIncident/762475-7" TargetMode="External"/><Relationship Id="rId3998" Type="http://schemas.openxmlformats.org/officeDocument/2006/relationships/hyperlink" Target="https://webagentes.canaldirecto.com.ar/incidents/view/781977-1" TargetMode="External"/><Relationship Id="rId3858" Type="http://schemas.openxmlformats.org/officeDocument/2006/relationships/hyperlink" Target="https://webagentes.canaldirecto.com.ar/incidents/view/779613-3" TargetMode="External"/><Relationship Id="rId4909" Type="http://schemas.openxmlformats.org/officeDocument/2006/relationships/hyperlink" Target="https://webagentes.canaldirecto.com.ar/liquidations/removeIncident/799944-8" TargetMode="External"/><Relationship Id="rId779" Type="http://schemas.openxmlformats.org/officeDocument/2006/relationships/hyperlink" Target="https://webagentes.canaldirecto.com.ar/liquidations/removeIncident/695862-0" TargetMode="External"/><Relationship Id="rId986" Type="http://schemas.openxmlformats.org/officeDocument/2006/relationships/hyperlink" Target="https://webagentes.canaldirecto.com.ar/incidents/view/706126-8" TargetMode="External"/><Relationship Id="rId2667" Type="http://schemas.openxmlformats.org/officeDocument/2006/relationships/hyperlink" Target="https://webagentes.canaldirecto.com.ar/liquidations/removeIncident/756438-5" TargetMode="External"/><Relationship Id="rId3718" Type="http://schemas.openxmlformats.org/officeDocument/2006/relationships/hyperlink" Target="https://webagentes.canaldirecto.com.ar/incidents/view/777079-1" TargetMode="External"/><Relationship Id="rId5073" Type="http://schemas.openxmlformats.org/officeDocument/2006/relationships/hyperlink" Target="https://webagentes.canaldirecto.com.ar/incidents/view/808534-4" TargetMode="External"/><Relationship Id="rId639" Type="http://schemas.openxmlformats.org/officeDocument/2006/relationships/hyperlink" Target="https://webagentes.canaldirecto.com.ar/incidents/view/692880-5" TargetMode="External"/><Relationship Id="rId1269" Type="http://schemas.openxmlformats.org/officeDocument/2006/relationships/hyperlink" Target="https://webagentes.canaldirecto.com.ar/incidents/view/711907-9" TargetMode="External"/><Relationship Id="rId1476" Type="http://schemas.openxmlformats.org/officeDocument/2006/relationships/hyperlink" Target="https://webagentes.canaldirecto.com.ar/incidents/view/718152-6" TargetMode="External"/><Relationship Id="rId2874" Type="http://schemas.openxmlformats.org/officeDocument/2006/relationships/hyperlink" Target="https://webagentes.canaldirecto.com.ar/incidents/view/756456-1" TargetMode="External"/><Relationship Id="rId3925" Type="http://schemas.openxmlformats.org/officeDocument/2006/relationships/hyperlink" Target="https://webagentes.canaldirecto.com.ar/incidents/view/779031-5" TargetMode="External"/><Relationship Id="rId5140" Type="http://schemas.openxmlformats.org/officeDocument/2006/relationships/hyperlink" Target="https://webagentes.canaldirecto.com.ar/incidents/view/805739-6" TargetMode="External"/><Relationship Id="rId846" Type="http://schemas.openxmlformats.org/officeDocument/2006/relationships/hyperlink" Target="https://webagentes.canaldirecto.com.ar/incidents/view/698868-5" TargetMode="External"/><Relationship Id="rId1129" Type="http://schemas.openxmlformats.org/officeDocument/2006/relationships/hyperlink" Target="https://webagentes.canaldirecto.com.ar/incidents/view/707700-1" TargetMode="External"/><Relationship Id="rId1683" Type="http://schemas.openxmlformats.org/officeDocument/2006/relationships/hyperlink" Target="https://webagentes.canaldirecto.com.ar/incidents/view/723564-1" TargetMode="External"/><Relationship Id="rId1890" Type="http://schemas.openxmlformats.org/officeDocument/2006/relationships/hyperlink" Target="https://webagentes.canaldirecto.com.ar/incidents/view/732068-4" TargetMode="External"/><Relationship Id="rId2527" Type="http://schemas.openxmlformats.org/officeDocument/2006/relationships/hyperlink" Target="https://webagentes.canaldirecto.com.ar/incidents/view/756166-1" TargetMode="External"/><Relationship Id="rId2734" Type="http://schemas.openxmlformats.org/officeDocument/2006/relationships/hyperlink" Target="https://webagentes.canaldirecto.com.ar/incidents/view/759993-8" TargetMode="External"/><Relationship Id="rId2941" Type="http://schemas.openxmlformats.org/officeDocument/2006/relationships/hyperlink" Target="https://webagentes.canaldirecto.com.ar/liquidations/removeIncident/762817-9" TargetMode="External"/><Relationship Id="rId5000" Type="http://schemas.openxmlformats.org/officeDocument/2006/relationships/hyperlink" Target="https://webagentes.canaldirecto.com.ar/incidents/view/803768-4" TargetMode="External"/><Relationship Id="rId706" Type="http://schemas.openxmlformats.org/officeDocument/2006/relationships/hyperlink" Target="https://webagentes.canaldirecto.com.ar/incidents/view/696102-2" TargetMode="External"/><Relationship Id="rId913" Type="http://schemas.openxmlformats.org/officeDocument/2006/relationships/hyperlink" Target="https://webagentes.canaldirecto.com.ar/incidents/view/702994-3" TargetMode="External"/><Relationship Id="rId1336" Type="http://schemas.openxmlformats.org/officeDocument/2006/relationships/hyperlink" Target="https://webagentes.canaldirecto.com.ar/incidents/view/714975-1" TargetMode="External"/><Relationship Id="rId1543" Type="http://schemas.openxmlformats.org/officeDocument/2006/relationships/hyperlink" Target="https://webagentes.canaldirecto.com.ar/incidents/view/717844-3" TargetMode="External"/><Relationship Id="rId1750" Type="http://schemas.openxmlformats.org/officeDocument/2006/relationships/hyperlink" Target="https://webagentes.canaldirecto.com.ar/incidents/view/726496-2" TargetMode="External"/><Relationship Id="rId2801" Type="http://schemas.openxmlformats.org/officeDocument/2006/relationships/hyperlink" Target="https://webagentes.canaldirecto.com.ar/liquidations/removeIncident/759740-8" TargetMode="External"/><Relationship Id="rId4699" Type="http://schemas.openxmlformats.org/officeDocument/2006/relationships/hyperlink" Target="https://webagentes.canaldirecto.com.ar/incidents/view/803019-5" TargetMode="External"/><Relationship Id="rId42" Type="http://schemas.openxmlformats.org/officeDocument/2006/relationships/hyperlink" Target="http://webagentes.canaldirecto.com.ar/liquidations/removeIncident/650561-3" TargetMode="External"/><Relationship Id="rId1403" Type="http://schemas.openxmlformats.org/officeDocument/2006/relationships/hyperlink" Target="https://webagentes.canaldirecto.com.ar/incidents/view/714828-4" TargetMode="External"/><Relationship Id="rId1610" Type="http://schemas.openxmlformats.org/officeDocument/2006/relationships/hyperlink" Target="https://webagentes.canaldirecto.com.ar/incidents/view/725815-6" TargetMode="External"/><Relationship Id="rId4559" Type="http://schemas.openxmlformats.org/officeDocument/2006/relationships/hyperlink" Target="https://webagentes.canaldirecto.com.ar/incidents/view/792313-5" TargetMode="External"/><Relationship Id="rId4766" Type="http://schemas.openxmlformats.org/officeDocument/2006/relationships/hyperlink" Target="https://webagentes.canaldirecto.com.ar/incidents/view/801767-1" TargetMode="External"/><Relationship Id="rId4973" Type="http://schemas.openxmlformats.org/officeDocument/2006/relationships/hyperlink" Target="https://webagentes.canaldirecto.com.ar/incidents/view/804794-6" TargetMode="External"/><Relationship Id="rId3368" Type="http://schemas.openxmlformats.org/officeDocument/2006/relationships/hyperlink" Target="https://webagentes.canaldirecto.com.ar/incidents/view/767216-1" TargetMode="External"/><Relationship Id="rId3575" Type="http://schemas.openxmlformats.org/officeDocument/2006/relationships/hyperlink" Target="https://webagentes.canaldirecto.com.ar/liquidations/removeIncident/773947-5" TargetMode="External"/><Relationship Id="rId3782" Type="http://schemas.openxmlformats.org/officeDocument/2006/relationships/hyperlink" Target="https://webagentes.canaldirecto.com.ar/incidents/view/775110-3" TargetMode="External"/><Relationship Id="rId4419" Type="http://schemas.openxmlformats.org/officeDocument/2006/relationships/hyperlink" Target="https://webagentes.canaldirecto.com.ar/incidents/view/790910-8" TargetMode="External"/><Relationship Id="rId4626" Type="http://schemas.openxmlformats.org/officeDocument/2006/relationships/hyperlink" Target="https://webagentes.canaldirecto.com.ar/incidents/view/795807-0" TargetMode="External"/><Relationship Id="rId4833" Type="http://schemas.openxmlformats.org/officeDocument/2006/relationships/hyperlink" Target="https://webagentes.canaldirecto.com.ar/liquidations/removeIncident/801073-9" TargetMode="External"/><Relationship Id="rId289" Type="http://schemas.openxmlformats.org/officeDocument/2006/relationships/hyperlink" Target="https://webagentes.canaldirecto.com.ar/incidents/view/670573-6" TargetMode="External"/><Relationship Id="rId496" Type="http://schemas.openxmlformats.org/officeDocument/2006/relationships/hyperlink" Target="https://webagentes.canaldirecto.com.ar/incidents/view/687643-2" TargetMode="External"/><Relationship Id="rId2177" Type="http://schemas.openxmlformats.org/officeDocument/2006/relationships/hyperlink" Target="https://webagentes.canaldirecto.com.ar/incidents/view/744376-3" TargetMode="External"/><Relationship Id="rId2384" Type="http://schemas.openxmlformats.org/officeDocument/2006/relationships/hyperlink" Target="https://webagentes.canaldirecto.com.ar/incidents/view/746824-9" TargetMode="External"/><Relationship Id="rId2591" Type="http://schemas.openxmlformats.org/officeDocument/2006/relationships/hyperlink" Target="https://webagentes.canaldirecto.com.ar/liquidations/removeIncident/758398-2" TargetMode="External"/><Relationship Id="rId3228" Type="http://schemas.openxmlformats.org/officeDocument/2006/relationships/hyperlink" Target="https://webagentes.canaldirecto.com.ar/incidents/view/765051-2" TargetMode="External"/><Relationship Id="rId3435" Type="http://schemas.openxmlformats.org/officeDocument/2006/relationships/hyperlink" Target="https://webagentes.canaldirecto.com.ar/incidents/view/769990-0" TargetMode="External"/><Relationship Id="rId3642" Type="http://schemas.openxmlformats.org/officeDocument/2006/relationships/hyperlink" Target="https://webagentes.canaldirecto.com.ar/incidents/view/773052-6" TargetMode="External"/><Relationship Id="rId149" Type="http://schemas.openxmlformats.org/officeDocument/2006/relationships/hyperlink" Target="http://webagentes.canaldirecto.com.ar/incidents/view/659386-7" TargetMode="External"/><Relationship Id="rId356" Type="http://schemas.openxmlformats.org/officeDocument/2006/relationships/hyperlink" Target="https://webagentes.canaldirecto.com.ar/incidents/view/678028-7" TargetMode="External"/><Relationship Id="rId563" Type="http://schemas.openxmlformats.org/officeDocument/2006/relationships/hyperlink" Target="https://webagentes.canaldirecto.com.ar/incidents/view/690558-5" TargetMode="External"/><Relationship Id="rId770" Type="http://schemas.openxmlformats.org/officeDocument/2006/relationships/hyperlink" Target="https://webagentes.canaldirecto.com.ar/incidents/view/695951-3" TargetMode="External"/><Relationship Id="rId1193" Type="http://schemas.openxmlformats.org/officeDocument/2006/relationships/hyperlink" Target="https://webagentes.canaldirecto.com.ar/incidents/view/707173-3" TargetMode="External"/><Relationship Id="rId2037" Type="http://schemas.openxmlformats.org/officeDocument/2006/relationships/hyperlink" Target="https://webagentes.canaldirecto.com.ar/incidents/view/738254-1" TargetMode="External"/><Relationship Id="rId2244" Type="http://schemas.openxmlformats.org/officeDocument/2006/relationships/hyperlink" Target="https://webagentes.canaldirecto.com.ar/incidents/view/742094-8" TargetMode="External"/><Relationship Id="rId2451" Type="http://schemas.openxmlformats.org/officeDocument/2006/relationships/hyperlink" Target="https://webagentes.canaldirecto.com.ar/incidents/view/753371-0" TargetMode="External"/><Relationship Id="rId4900" Type="http://schemas.openxmlformats.org/officeDocument/2006/relationships/hyperlink" Target="https://webagentes.canaldirecto.com.ar/incidents/view/799951-8" TargetMode="External"/><Relationship Id="rId216" Type="http://schemas.openxmlformats.org/officeDocument/2006/relationships/hyperlink" Target="https://webagentes.canaldirecto.com.ar/incidents/view/665819-1" TargetMode="External"/><Relationship Id="rId423" Type="http://schemas.openxmlformats.org/officeDocument/2006/relationships/hyperlink" Target="https://webagentes.canaldirecto.com.ar/incidents/view/681257-7" TargetMode="External"/><Relationship Id="rId1053" Type="http://schemas.openxmlformats.org/officeDocument/2006/relationships/hyperlink" Target="https://webagentes.canaldirecto.com.ar/incidents/view/704125-5" TargetMode="External"/><Relationship Id="rId1260" Type="http://schemas.openxmlformats.org/officeDocument/2006/relationships/hyperlink" Target="https://webagentes.canaldirecto.com.ar/incidents/view/711918-5" TargetMode="External"/><Relationship Id="rId2104" Type="http://schemas.openxmlformats.org/officeDocument/2006/relationships/hyperlink" Target="https://webagentes.canaldirecto.com.ar/incidents/view/729714-6" TargetMode="External"/><Relationship Id="rId3502" Type="http://schemas.openxmlformats.org/officeDocument/2006/relationships/hyperlink" Target="https://webagentes.canaldirecto.com.ar/incidents/view/769076-9" TargetMode="External"/><Relationship Id="rId630" Type="http://schemas.openxmlformats.org/officeDocument/2006/relationships/hyperlink" Target="https://webagentes.canaldirecto.com.ar/incidents/view/692889-6" TargetMode="External"/><Relationship Id="rId2311" Type="http://schemas.openxmlformats.org/officeDocument/2006/relationships/hyperlink" Target="https://webagentes.canaldirecto.com.ar/incidents/view/745021-3" TargetMode="External"/><Relationship Id="rId4069" Type="http://schemas.openxmlformats.org/officeDocument/2006/relationships/hyperlink" Target="https://webagentes.canaldirecto.com.ar/incidents/view/776596-6" TargetMode="External"/><Relationship Id="rId1120" Type="http://schemas.openxmlformats.org/officeDocument/2006/relationships/hyperlink" Target="https://webagentes.canaldirecto.com.ar/incidents/view/707996-6" TargetMode="External"/><Relationship Id="rId4276" Type="http://schemas.openxmlformats.org/officeDocument/2006/relationships/hyperlink" Target="https://webagentes.canaldirecto.com.ar/incidents/view/789079-4" TargetMode="External"/><Relationship Id="rId4483" Type="http://schemas.openxmlformats.org/officeDocument/2006/relationships/hyperlink" Target="https://webagentes.canaldirecto.com.ar/incidents/view/784234-4" TargetMode="External"/><Relationship Id="rId4690" Type="http://schemas.openxmlformats.org/officeDocument/2006/relationships/hyperlink" Target="https://webagentes.canaldirecto.com.ar/liquidations/removeIncident/803374-9" TargetMode="External"/><Relationship Id="rId1937" Type="http://schemas.openxmlformats.org/officeDocument/2006/relationships/hyperlink" Target="https://webagentes.canaldirecto.com.ar/incidents/view/730407-5" TargetMode="External"/><Relationship Id="rId3085" Type="http://schemas.openxmlformats.org/officeDocument/2006/relationships/hyperlink" Target="https://webagentes.canaldirecto.com.ar/liquidations/removeIncident/761537-9" TargetMode="External"/><Relationship Id="rId3292" Type="http://schemas.openxmlformats.org/officeDocument/2006/relationships/hyperlink" Target="https://webagentes.canaldirecto.com.ar/incidents/view/764433-5" TargetMode="External"/><Relationship Id="rId4136" Type="http://schemas.openxmlformats.org/officeDocument/2006/relationships/hyperlink" Target="https://webagentes.canaldirecto.com.ar/incidents/view/781641-9" TargetMode="External"/><Relationship Id="rId4343" Type="http://schemas.openxmlformats.org/officeDocument/2006/relationships/hyperlink" Target="https://webagentes.canaldirecto.com.ar/liquidations/removeIncident/787617-4" TargetMode="External"/><Relationship Id="rId4550" Type="http://schemas.openxmlformats.org/officeDocument/2006/relationships/hyperlink" Target="https://webagentes.canaldirecto.com.ar/incidents/view/793008-3" TargetMode="External"/><Relationship Id="rId3152" Type="http://schemas.openxmlformats.org/officeDocument/2006/relationships/hyperlink" Target="https://webagentes.canaldirecto.com.ar/incidents/view/766152-7" TargetMode="External"/><Relationship Id="rId4203" Type="http://schemas.openxmlformats.org/officeDocument/2006/relationships/hyperlink" Target="https://webagentes.canaldirecto.com.ar/incidents/view/785350-8" TargetMode="External"/><Relationship Id="rId4410" Type="http://schemas.openxmlformats.org/officeDocument/2006/relationships/hyperlink" Target="https://webagentes.canaldirecto.com.ar/incidents/view/791184-8" TargetMode="External"/><Relationship Id="rId280" Type="http://schemas.openxmlformats.org/officeDocument/2006/relationships/hyperlink" Target="https://webagentes.canaldirecto.com.ar/incidents/view/672636-8" TargetMode="External"/><Relationship Id="rId3012" Type="http://schemas.openxmlformats.org/officeDocument/2006/relationships/hyperlink" Target="https://webagentes.canaldirecto.com.ar/incidents/view/762760-2" TargetMode="External"/><Relationship Id="rId140" Type="http://schemas.openxmlformats.org/officeDocument/2006/relationships/hyperlink" Target="http://webagentes.canaldirecto.com.ar/incidents/view/655355-9" TargetMode="External"/><Relationship Id="rId3969" Type="http://schemas.openxmlformats.org/officeDocument/2006/relationships/hyperlink" Target="https://webagentes.canaldirecto.com.ar/incidents/view/777812-8" TargetMode="External"/><Relationship Id="rId6" Type="http://schemas.openxmlformats.org/officeDocument/2006/relationships/hyperlink" Target="http://webagentes.canaldirecto.com.ar/liquidations/removeIncident/652825-2" TargetMode="External"/><Relationship Id="rId2778" Type="http://schemas.openxmlformats.org/officeDocument/2006/relationships/hyperlink" Target="https://webagentes.canaldirecto.com.ar/incidents/view/759755-0" TargetMode="External"/><Relationship Id="rId2985" Type="http://schemas.openxmlformats.org/officeDocument/2006/relationships/hyperlink" Target="https://webagentes.canaldirecto.com.ar/liquidations/removeIncident/762793-0" TargetMode="External"/><Relationship Id="rId3829" Type="http://schemas.openxmlformats.org/officeDocument/2006/relationships/hyperlink" Target="https://webagentes.canaldirecto.com.ar/liquidations/removeIncident/780007-4" TargetMode="External"/><Relationship Id="rId5044" Type="http://schemas.openxmlformats.org/officeDocument/2006/relationships/hyperlink" Target="https://webagentes.canaldirecto.com.ar/incidents/view/809671-1" TargetMode="External"/><Relationship Id="rId957" Type="http://schemas.openxmlformats.org/officeDocument/2006/relationships/hyperlink" Target="https://webagentes.canaldirecto.com.ar/incidents/view/701503-8" TargetMode="External"/><Relationship Id="rId1587" Type="http://schemas.openxmlformats.org/officeDocument/2006/relationships/hyperlink" Target="https://webagentes.canaldirecto.com.ar/incidents/view/720895-7" TargetMode="External"/><Relationship Id="rId1794" Type="http://schemas.openxmlformats.org/officeDocument/2006/relationships/hyperlink" Target="https://webagentes.canaldirecto.com.ar/incidents/view/730552-4" TargetMode="External"/><Relationship Id="rId2638" Type="http://schemas.openxmlformats.org/officeDocument/2006/relationships/hyperlink" Target="https://webagentes.canaldirecto.com.ar/incidents/view/756507-4" TargetMode="External"/><Relationship Id="rId2845" Type="http://schemas.openxmlformats.org/officeDocument/2006/relationships/hyperlink" Target="https://webagentes.canaldirecto.com.ar/liquidations/removeIncident/759202-3" TargetMode="External"/><Relationship Id="rId86" Type="http://schemas.openxmlformats.org/officeDocument/2006/relationships/hyperlink" Target="http://webagentes.canaldirecto.com.ar/incidents/view/652826-1" TargetMode="External"/><Relationship Id="rId817" Type="http://schemas.openxmlformats.org/officeDocument/2006/relationships/hyperlink" Target="https://webagentes.canaldirecto.com.ar/incidents/view/698977-2" TargetMode="External"/><Relationship Id="rId1447" Type="http://schemas.openxmlformats.org/officeDocument/2006/relationships/hyperlink" Target="https://webagentes.canaldirecto.com.ar/incidents/view/719752-7" TargetMode="External"/><Relationship Id="rId1654" Type="http://schemas.openxmlformats.org/officeDocument/2006/relationships/hyperlink" Target="https://webagentes.canaldirecto.com.ar/incidents/view/723622-4" TargetMode="External"/><Relationship Id="rId1861" Type="http://schemas.openxmlformats.org/officeDocument/2006/relationships/hyperlink" Target="https://webagentes.canaldirecto.com.ar/incidents/view/727507-4" TargetMode="External"/><Relationship Id="rId2705" Type="http://schemas.openxmlformats.org/officeDocument/2006/relationships/hyperlink" Target="https://webagentes.canaldirecto.com.ar/liquidations/removeIncident/760863-4" TargetMode="External"/><Relationship Id="rId2912" Type="http://schemas.openxmlformats.org/officeDocument/2006/relationships/hyperlink" Target="https://webagentes.canaldirecto.com.ar/incidents/view/763347-2" TargetMode="External"/><Relationship Id="rId4060" Type="http://schemas.openxmlformats.org/officeDocument/2006/relationships/hyperlink" Target="https://webagentes.canaldirecto.com.ar/incidents/view/779524-0" TargetMode="External"/><Relationship Id="rId5111" Type="http://schemas.openxmlformats.org/officeDocument/2006/relationships/hyperlink" Target="https://webagentes.canaldirecto.com.ar/incidents/view/807446-3" TargetMode="External"/><Relationship Id="rId1307" Type="http://schemas.openxmlformats.org/officeDocument/2006/relationships/hyperlink" Target="https://webagentes.canaldirecto.com.ar/incidents/view/717108-8" TargetMode="External"/><Relationship Id="rId1514" Type="http://schemas.openxmlformats.org/officeDocument/2006/relationships/hyperlink" Target="https://webagentes.canaldirecto.com.ar/incidents/view/717908-0" TargetMode="External"/><Relationship Id="rId1721" Type="http://schemas.openxmlformats.org/officeDocument/2006/relationships/hyperlink" Target="https://webagentes.canaldirecto.com.ar/incidents/view/726551-8" TargetMode="External"/><Relationship Id="rId4877" Type="http://schemas.openxmlformats.org/officeDocument/2006/relationships/hyperlink" Target="https://webagentes.canaldirecto.com.ar/liquidations/removeIncident/800700-9" TargetMode="External"/><Relationship Id="rId13" Type="http://schemas.openxmlformats.org/officeDocument/2006/relationships/hyperlink" Target="http://webagentes.canaldirecto.com.ar/incidents/view/651569-2" TargetMode="External"/><Relationship Id="rId3479" Type="http://schemas.openxmlformats.org/officeDocument/2006/relationships/hyperlink" Target="https://webagentes.canaldirecto.com.ar/incidents/view/769291-6" TargetMode="External"/><Relationship Id="rId3686" Type="http://schemas.openxmlformats.org/officeDocument/2006/relationships/hyperlink" Target="https://webagentes.canaldirecto.com.ar/incidents/view/772187-4" TargetMode="External"/><Relationship Id="rId2288" Type="http://schemas.openxmlformats.org/officeDocument/2006/relationships/hyperlink" Target="https://webagentes.canaldirecto.com.ar/incidents/view/745418-5" TargetMode="External"/><Relationship Id="rId2495" Type="http://schemas.openxmlformats.org/officeDocument/2006/relationships/hyperlink" Target="https://webagentes.canaldirecto.com.ar/incidents/view/756632-9" TargetMode="External"/><Relationship Id="rId3339" Type="http://schemas.openxmlformats.org/officeDocument/2006/relationships/hyperlink" Target="https://webagentes.canaldirecto.com.ar/liquidations/removeIncident/761643-9" TargetMode="External"/><Relationship Id="rId3893" Type="http://schemas.openxmlformats.org/officeDocument/2006/relationships/hyperlink" Target="https://webagentes.canaldirecto.com.ar/liquidations/removeIncident/779308-4" TargetMode="External"/><Relationship Id="rId4737" Type="http://schemas.openxmlformats.org/officeDocument/2006/relationships/hyperlink" Target="https://webagentes.canaldirecto.com.ar/liquidations/removeIncident/802175-3" TargetMode="External"/><Relationship Id="rId4944" Type="http://schemas.openxmlformats.org/officeDocument/2006/relationships/hyperlink" Target="https://webagentes.canaldirecto.com.ar/incidents/view/797586-4" TargetMode="External"/><Relationship Id="rId467" Type="http://schemas.openxmlformats.org/officeDocument/2006/relationships/hyperlink" Target="https://webagentes.canaldirecto.com.ar/incidents/view/688505-0" TargetMode="External"/><Relationship Id="rId1097" Type="http://schemas.openxmlformats.org/officeDocument/2006/relationships/hyperlink" Target="https://webagentes.canaldirecto.com.ar/incidents/view/708768-2" TargetMode="External"/><Relationship Id="rId2148" Type="http://schemas.openxmlformats.org/officeDocument/2006/relationships/hyperlink" Target="https://webagentes.canaldirecto.com.ar/incidents/view/739727-9" TargetMode="External"/><Relationship Id="rId3546" Type="http://schemas.openxmlformats.org/officeDocument/2006/relationships/hyperlink" Target="https://webagentes.canaldirecto.com.ar/incidents/view/759774-5" TargetMode="External"/><Relationship Id="rId3753" Type="http://schemas.openxmlformats.org/officeDocument/2006/relationships/hyperlink" Target="https://webagentes.canaldirecto.com.ar/incidents/view/776018-3" TargetMode="External"/><Relationship Id="rId3960" Type="http://schemas.openxmlformats.org/officeDocument/2006/relationships/hyperlink" Target="https://webagentes.canaldirecto.com.ar/liquidations/removeIncident/778002-6" TargetMode="External"/><Relationship Id="rId4804" Type="http://schemas.openxmlformats.org/officeDocument/2006/relationships/hyperlink" Target="https://webagentes.canaldirecto.com.ar/incidents/view/801271-9" TargetMode="External"/><Relationship Id="rId674" Type="http://schemas.openxmlformats.org/officeDocument/2006/relationships/hyperlink" Target="https://webagentes.canaldirecto.com.ar/incidents/view/696860-9" TargetMode="External"/><Relationship Id="rId881" Type="http://schemas.openxmlformats.org/officeDocument/2006/relationships/hyperlink" Target="https://webagentes.canaldirecto.com.ar/incidents/view/698700-2" TargetMode="External"/><Relationship Id="rId2355" Type="http://schemas.openxmlformats.org/officeDocument/2006/relationships/hyperlink" Target="https://webagentes.canaldirecto.com.ar/incidents/view/747640-6" TargetMode="External"/><Relationship Id="rId2562" Type="http://schemas.openxmlformats.org/officeDocument/2006/relationships/hyperlink" Target="https://webagentes.canaldirecto.com.ar/incidents/view/754409-9" TargetMode="External"/><Relationship Id="rId3406" Type="http://schemas.openxmlformats.org/officeDocument/2006/relationships/hyperlink" Target="https://webagentes.canaldirecto.com.ar/incidents/view/756158-2" TargetMode="External"/><Relationship Id="rId3613" Type="http://schemas.openxmlformats.org/officeDocument/2006/relationships/hyperlink" Target="https://webagentes.canaldirecto.com.ar/liquidations/removeIncident/773282-5" TargetMode="External"/><Relationship Id="rId3820" Type="http://schemas.openxmlformats.org/officeDocument/2006/relationships/hyperlink" Target="https://webagentes.canaldirecto.com.ar/incidents/view/773366-6" TargetMode="External"/><Relationship Id="rId327" Type="http://schemas.openxmlformats.org/officeDocument/2006/relationships/hyperlink" Target="https://webagentes.canaldirecto.com.ar/incidents/view/673778-0" TargetMode="External"/><Relationship Id="rId534" Type="http://schemas.openxmlformats.org/officeDocument/2006/relationships/hyperlink" Target="https://webagentes.canaldirecto.com.ar/incidents/view/690768-0" TargetMode="External"/><Relationship Id="rId741" Type="http://schemas.openxmlformats.org/officeDocument/2006/relationships/hyperlink" Target="https://webagentes.canaldirecto.com.ar/liquidations/removeIncident/696078-6" TargetMode="External"/><Relationship Id="rId1164" Type="http://schemas.openxmlformats.org/officeDocument/2006/relationships/hyperlink" Target="https://webagentes.canaldirecto.com.ar/incidents/view/707252-9" TargetMode="External"/><Relationship Id="rId1371" Type="http://schemas.openxmlformats.org/officeDocument/2006/relationships/hyperlink" Target="https://webagentes.canaldirecto.com.ar/incidents/view/714865-5" TargetMode="External"/><Relationship Id="rId2008" Type="http://schemas.openxmlformats.org/officeDocument/2006/relationships/hyperlink" Target="https://webagentes.canaldirecto.com.ar/incidents/view/732077-2" TargetMode="External"/><Relationship Id="rId2215" Type="http://schemas.openxmlformats.org/officeDocument/2006/relationships/hyperlink" Target="https://webagentes.canaldirecto.com.ar/incidents/view/742804-7" TargetMode="External"/><Relationship Id="rId2422" Type="http://schemas.openxmlformats.org/officeDocument/2006/relationships/hyperlink" Target="https://webagentes.canaldirecto.com.ar/incidents/view/749431-4" TargetMode="External"/><Relationship Id="rId601" Type="http://schemas.openxmlformats.org/officeDocument/2006/relationships/hyperlink" Target="https://webagentes.canaldirecto.com.ar/incidents/view/695081-3" TargetMode="External"/><Relationship Id="rId1024" Type="http://schemas.openxmlformats.org/officeDocument/2006/relationships/hyperlink" Target="https://webagentes.canaldirecto.com.ar/incidents/view/704390-7" TargetMode="External"/><Relationship Id="rId1231" Type="http://schemas.openxmlformats.org/officeDocument/2006/relationships/hyperlink" Target="https://webagentes.canaldirecto.com.ar/incidents/view/712291-2" TargetMode="External"/><Relationship Id="rId4387" Type="http://schemas.openxmlformats.org/officeDocument/2006/relationships/hyperlink" Target="https://webagentes.canaldirecto.com.ar/incidents/view/791735-6" TargetMode="External"/><Relationship Id="rId4594" Type="http://schemas.openxmlformats.org/officeDocument/2006/relationships/hyperlink" Target="https://webagentes.canaldirecto.com.ar/incidents/view/797584-6" TargetMode="External"/><Relationship Id="rId3196" Type="http://schemas.openxmlformats.org/officeDocument/2006/relationships/hyperlink" Target="https://webagentes.canaldirecto.com.ar/incidents/view/765426-2" TargetMode="External"/><Relationship Id="rId4247" Type="http://schemas.openxmlformats.org/officeDocument/2006/relationships/hyperlink" Target="https://webagentes.canaldirecto.com.ar/incidents/view/779194-3" TargetMode="External"/><Relationship Id="rId4454" Type="http://schemas.openxmlformats.org/officeDocument/2006/relationships/hyperlink" Target="https://webagentes.canaldirecto.com.ar/incidents/view/789990-8" TargetMode="External"/><Relationship Id="rId4661" Type="http://schemas.openxmlformats.org/officeDocument/2006/relationships/hyperlink" Target="https://webagentes.canaldirecto.com.ar/incidents/view/794787-0" TargetMode="External"/><Relationship Id="rId3056" Type="http://schemas.openxmlformats.org/officeDocument/2006/relationships/hyperlink" Target="https://webagentes.canaldirecto.com.ar/incidents/view/762209-6" TargetMode="External"/><Relationship Id="rId3263" Type="http://schemas.openxmlformats.org/officeDocument/2006/relationships/hyperlink" Target="https://webagentes.canaldirecto.com.ar/liquidations/removeIncident/764925-1" TargetMode="External"/><Relationship Id="rId3470" Type="http://schemas.openxmlformats.org/officeDocument/2006/relationships/hyperlink" Target="https://webagentes.canaldirecto.com.ar/incidents/view/769301-2" TargetMode="External"/><Relationship Id="rId4107" Type="http://schemas.openxmlformats.org/officeDocument/2006/relationships/hyperlink" Target="https://webagentes.canaldirecto.com.ar/incidents/view/783124-1" TargetMode="External"/><Relationship Id="rId4314" Type="http://schemas.openxmlformats.org/officeDocument/2006/relationships/hyperlink" Target="https://webagentes.canaldirecto.com.ar/incidents/view/788329-9" TargetMode="External"/><Relationship Id="rId184" Type="http://schemas.openxmlformats.org/officeDocument/2006/relationships/hyperlink" Target="https://webagentes.canaldirecto.com.ar/incidents/view/662644-8" TargetMode="External"/><Relationship Id="rId391" Type="http://schemas.openxmlformats.org/officeDocument/2006/relationships/hyperlink" Target="https://webagentes.canaldirecto.com.ar/incidents/view/682253-8" TargetMode="External"/><Relationship Id="rId1908" Type="http://schemas.openxmlformats.org/officeDocument/2006/relationships/hyperlink" Target="https://webagentes.canaldirecto.com.ar/incidents/view/731556-7" TargetMode="External"/><Relationship Id="rId2072" Type="http://schemas.openxmlformats.org/officeDocument/2006/relationships/hyperlink" Target="https://webagentes.canaldirecto.com.ar/incidents/view/736903-6" TargetMode="External"/><Relationship Id="rId3123" Type="http://schemas.openxmlformats.org/officeDocument/2006/relationships/hyperlink" Target="https://webagentes.canaldirecto.com.ar/liquidations/removeIncident/766694-8" TargetMode="External"/><Relationship Id="rId4521" Type="http://schemas.openxmlformats.org/officeDocument/2006/relationships/hyperlink" Target="https://webagentes.canaldirecto.com.ar/incidents/view/794060-0" TargetMode="External"/><Relationship Id="rId251" Type="http://schemas.openxmlformats.org/officeDocument/2006/relationships/hyperlink" Target="https://webagentes.canaldirecto.com.ar/incidents/view/661350-5" TargetMode="External"/><Relationship Id="rId3330" Type="http://schemas.openxmlformats.org/officeDocument/2006/relationships/hyperlink" Target="https://webagentes.canaldirecto.com.ar/incidents/view/763350-6" TargetMode="External"/><Relationship Id="rId5088" Type="http://schemas.openxmlformats.org/officeDocument/2006/relationships/hyperlink" Target="https://webagentes.canaldirecto.com.ar/incidents/view/808362-9" TargetMode="External"/><Relationship Id="rId2889" Type="http://schemas.openxmlformats.org/officeDocument/2006/relationships/hyperlink" Target="https://webagentes.canaldirecto.com.ar/liquidations/removeIncident/764073-7" TargetMode="External"/><Relationship Id="rId111" Type="http://schemas.openxmlformats.org/officeDocument/2006/relationships/hyperlink" Target="http://webagentes.canaldirecto.com.ar/incidents/view/657298-9" TargetMode="External"/><Relationship Id="rId1698" Type="http://schemas.openxmlformats.org/officeDocument/2006/relationships/hyperlink" Target="https://webagentes.canaldirecto.com.ar/incidents/view/723544-7" TargetMode="External"/><Relationship Id="rId2749" Type="http://schemas.openxmlformats.org/officeDocument/2006/relationships/hyperlink" Target="https://webagentes.canaldirecto.com.ar/liquidations/removeIncident/759775-4" TargetMode="External"/><Relationship Id="rId2956" Type="http://schemas.openxmlformats.org/officeDocument/2006/relationships/hyperlink" Target="https://webagentes.canaldirecto.com.ar/incidents/view/762809-0" TargetMode="External"/><Relationship Id="rId928" Type="http://schemas.openxmlformats.org/officeDocument/2006/relationships/hyperlink" Target="https://webagentes.canaldirecto.com.ar/incidents/view/702341-7" TargetMode="External"/><Relationship Id="rId1558" Type="http://schemas.openxmlformats.org/officeDocument/2006/relationships/hyperlink" Target="https://webagentes.canaldirecto.com.ar/incidents/view/722937-6" TargetMode="External"/><Relationship Id="rId1765" Type="http://schemas.openxmlformats.org/officeDocument/2006/relationships/hyperlink" Target="https://webagentes.canaldirecto.com.ar/incidents/view/725743-0" TargetMode="External"/><Relationship Id="rId2609" Type="http://schemas.openxmlformats.org/officeDocument/2006/relationships/hyperlink" Target="https://webagentes.canaldirecto.com.ar/liquidations/removeIncident/757607-0" TargetMode="External"/><Relationship Id="rId4171" Type="http://schemas.openxmlformats.org/officeDocument/2006/relationships/hyperlink" Target="https://webagentes.canaldirecto.com.ar/incidents/view/786147-3" TargetMode="External"/><Relationship Id="rId5015" Type="http://schemas.openxmlformats.org/officeDocument/2006/relationships/hyperlink" Target="https://webagentes.canaldirecto.com.ar/incidents/view/802634-1" TargetMode="External"/><Relationship Id="rId57" Type="http://schemas.openxmlformats.org/officeDocument/2006/relationships/hyperlink" Target="http://webagentes.canaldirecto.com.ar/incidents/view/650552-5" TargetMode="External"/><Relationship Id="rId1418" Type="http://schemas.openxmlformats.org/officeDocument/2006/relationships/hyperlink" Target="https://webagentes.canaldirecto.com.ar/incidents/view/714807-1" TargetMode="External"/><Relationship Id="rId1972" Type="http://schemas.openxmlformats.org/officeDocument/2006/relationships/hyperlink" Target="https://webagentes.canaldirecto.com.ar/incidents/view/734607-1" TargetMode="External"/><Relationship Id="rId2816" Type="http://schemas.openxmlformats.org/officeDocument/2006/relationships/hyperlink" Target="https://webagentes.canaldirecto.com.ar/incidents/view/759452-6" TargetMode="External"/><Relationship Id="rId4031" Type="http://schemas.openxmlformats.org/officeDocument/2006/relationships/hyperlink" Target="https://webagentes.canaldirecto.com.ar/incidents/view/780174-5" TargetMode="External"/><Relationship Id="rId1625" Type="http://schemas.openxmlformats.org/officeDocument/2006/relationships/hyperlink" Target="https://webagentes.canaldirecto.com.ar/incidents/view/724313-6" TargetMode="External"/><Relationship Id="rId1832" Type="http://schemas.openxmlformats.org/officeDocument/2006/relationships/hyperlink" Target="https://webagentes.canaldirecto.com.ar/incidents/view/728626-5" TargetMode="External"/><Relationship Id="rId4988" Type="http://schemas.openxmlformats.org/officeDocument/2006/relationships/hyperlink" Target="https://webagentes.canaldirecto.com.ar/incidents/view/803980-4" TargetMode="External"/><Relationship Id="rId3797" Type="http://schemas.openxmlformats.org/officeDocument/2006/relationships/hyperlink" Target="https://webagentes.canaldirecto.com.ar/incidents/view/774300-7" TargetMode="External"/><Relationship Id="rId4848" Type="http://schemas.openxmlformats.org/officeDocument/2006/relationships/hyperlink" Target="https://webagentes.canaldirecto.com.ar/incidents/view/800785-0" TargetMode="External"/><Relationship Id="rId2399" Type="http://schemas.openxmlformats.org/officeDocument/2006/relationships/hyperlink" Target="https://webagentes.canaldirecto.com.ar/incidents/view/750492-1" TargetMode="External"/><Relationship Id="rId3657" Type="http://schemas.openxmlformats.org/officeDocument/2006/relationships/hyperlink" Target="https://webagentes.canaldirecto.com.ar/liquidations/removeIncident/772980-3" TargetMode="External"/><Relationship Id="rId3864" Type="http://schemas.openxmlformats.org/officeDocument/2006/relationships/hyperlink" Target="https://webagentes.canaldirecto.com.ar/incidents/view/779610-6" TargetMode="External"/><Relationship Id="rId4708" Type="http://schemas.openxmlformats.org/officeDocument/2006/relationships/hyperlink" Target="https://webagentes.canaldirecto.com.ar/liquidations/removeIncident/802940-9" TargetMode="External"/><Relationship Id="rId4915" Type="http://schemas.openxmlformats.org/officeDocument/2006/relationships/hyperlink" Target="https://webagentes.canaldirecto.com.ar/liquidations/removeIncident/799938-7" TargetMode="External"/><Relationship Id="rId578" Type="http://schemas.openxmlformats.org/officeDocument/2006/relationships/hyperlink" Target="https://webagentes.canaldirecto.com.ar/incidents/view/690537-2" TargetMode="External"/><Relationship Id="rId785" Type="http://schemas.openxmlformats.org/officeDocument/2006/relationships/hyperlink" Target="https://webagentes.canaldirecto.com.ar/liquidations/removeIncident/695305-0" TargetMode="External"/><Relationship Id="rId992" Type="http://schemas.openxmlformats.org/officeDocument/2006/relationships/hyperlink" Target="https://webagentes.canaldirecto.com.ar/incidents/view/705759-3" TargetMode="External"/><Relationship Id="rId2259" Type="http://schemas.openxmlformats.org/officeDocument/2006/relationships/hyperlink" Target="https://webagentes.canaldirecto.com.ar/incidents/view/740309-3" TargetMode="External"/><Relationship Id="rId2466" Type="http://schemas.openxmlformats.org/officeDocument/2006/relationships/hyperlink" Target="https://webagentes.canaldirecto.com.ar/incidents/view/752585-4" TargetMode="External"/><Relationship Id="rId2673" Type="http://schemas.openxmlformats.org/officeDocument/2006/relationships/hyperlink" Target="https://webagentes.canaldirecto.com.ar/liquidations/removeIncident/756435-8" TargetMode="External"/><Relationship Id="rId2880" Type="http://schemas.openxmlformats.org/officeDocument/2006/relationships/hyperlink" Target="https://webagentes.canaldirecto.com.ar/incidents/view/764149-9" TargetMode="External"/><Relationship Id="rId3517" Type="http://schemas.openxmlformats.org/officeDocument/2006/relationships/hyperlink" Target="https://webagentes.canaldirecto.com.ar/incidents/view/767466-4" TargetMode="External"/><Relationship Id="rId3724" Type="http://schemas.openxmlformats.org/officeDocument/2006/relationships/hyperlink" Target="https://webagentes.canaldirecto.com.ar/incidents/view/776875-0" TargetMode="External"/><Relationship Id="rId3931" Type="http://schemas.openxmlformats.org/officeDocument/2006/relationships/hyperlink" Target="https://webagentes.canaldirecto.com.ar/incidents/view/778920-3" TargetMode="External"/><Relationship Id="rId438" Type="http://schemas.openxmlformats.org/officeDocument/2006/relationships/hyperlink" Target="https://webagentes.canaldirecto.com.ar/incidents/view/684433-6" TargetMode="External"/><Relationship Id="rId645" Type="http://schemas.openxmlformats.org/officeDocument/2006/relationships/hyperlink" Target="https://webagentes.canaldirecto.com.ar/incidents/view/692874-4" TargetMode="External"/><Relationship Id="rId852" Type="http://schemas.openxmlformats.org/officeDocument/2006/relationships/hyperlink" Target="https://webagentes.canaldirecto.com.ar/incidents/view/698736-7" TargetMode="External"/><Relationship Id="rId1068" Type="http://schemas.openxmlformats.org/officeDocument/2006/relationships/hyperlink" Target="https://webagentes.canaldirecto.com.ar/incidents/view/703437-0" TargetMode="External"/><Relationship Id="rId1275" Type="http://schemas.openxmlformats.org/officeDocument/2006/relationships/hyperlink" Target="https://webagentes.canaldirecto.com.ar/incidents/view/711899-1" TargetMode="External"/><Relationship Id="rId1482" Type="http://schemas.openxmlformats.org/officeDocument/2006/relationships/hyperlink" Target="https://webagentes.canaldirecto.com.ar/incidents/view/717999-2" TargetMode="External"/><Relationship Id="rId2119" Type="http://schemas.openxmlformats.org/officeDocument/2006/relationships/hyperlink" Target="https://webagentes.canaldirecto.com.ar/incidents/view/740457-9" TargetMode="External"/><Relationship Id="rId2326" Type="http://schemas.openxmlformats.org/officeDocument/2006/relationships/hyperlink" Target="https://webagentes.canaldirecto.com.ar/incidents/view/743623-1" TargetMode="External"/><Relationship Id="rId2533" Type="http://schemas.openxmlformats.org/officeDocument/2006/relationships/hyperlink" Target="https://webagentes.canaldirecto.com.ar/incidents/view/755956-9" TargetMode="External"/><Relationship Id="rId2740" Type="http://schemas.openxmlformats.org/officeDocument/2006/relationships/hyperlink" Target="https://webagentes.canaldirecto.com.ar/incidents/view/759927-5" TargetMode="External"/><Relationship Id="rId505" Type="http://schemas.openxmlformats.org/officeDocument/2006/relationships/hyperlink" Target="https://webagentes.canaldirecto.com.ar/incidents/view/687594-7" TargetMode="External"/><Relationship Id="rId712" Type="http://schemas.openxmlformats.org/officeDocument/2006/relationships/hyperlink" Target="https://webagentes.canaldirecto.com.ar/incidents/view/696098-0" TargetMode="External"/><Relationship Id="rId1135" Type="http://schemas.openxmlformats.org/officeDocument/2006/relationships/hyperlink" Target="https://webagentes.canaldirecto.com.ar/incidents/view/707284-8" TargetMode="External"/><Relationship Id="rId1342" Type="http://schemas.openxmlformats.org/officeDocument/2006/relationships/hyperlink" Target="https://webagentes.canaldirecto.com.ar/incidents/view/714907-0" TargetMode="External"/><Relationship Id="rId4498" Type="http://schemas.openxmlformats.org/officeDocument/2006/relationships/hyperlink" Target="https://webagentes.canaldirecto.com.ar/incidents/view/794305-0" TargetMode="External"/><Relationship Id="rId1202" Type="http://schemas.openxmlformats.org/officeDocument/2006/relationships/hyperlink" Target="https://webagentes.canaldirecto.com.ar/incidents/view/714491-4" TargetMode="External"/><Relationship Id="rId2600" Type="http://schemas.openxmlformats.org/officeDocument/2006/relationships/hyperlink" Target="https://webagentes.canaldirecto.com.ar/incidents/view/757725-5" TargetMode="External"/><Relationship Id="rId4358" Type="http://schemas.openxmlformats.org/officeDocument/2006/relationships/hyperlink" Target="https://webagentes.canaldirecto.com.ar/incidents/view/787078-1" TargetMode="External"/><Relationship Id="rId3167" Type="http://schemas.openxmlformats.org/officeDocument/2006/relationships/hyperlink" Target="https://webagentes.canaldirecto.com.ar/liquidations/removeIncident/765784-3" TargetMode="External"/><Relationship Id="rId4565" Type="http://schemas.openxmlformats.org/officeDocument/2006/relationships/hyperlink" Target="https://webagentes.canaldirecto.com.ar/incidents/view/791940-6" TargetMode="External"/><Relationship Id="rId4772" Type="http://schemas.openxmlformats.org/officeDocument/2006/relationships/hyperlink" Target="https://webagentes.canaldirecto.com.ar/incidents/view/801648-7" TargetMode="External"/><Relationship Id="rId295" Type="http://schemas.openxmlformats.org/officeDocument/2006/relationships/hyperlink" Target="https://webagentes.canaldirecto.com.ar/incidents/view/670566-6" TargetMode="External"/><Relationship Id="rId3374" Type="http://schemas.openxmlformats.org/officeDocument/2006/relationships/hyperlink" Target="https://webagentes.canaldirecto.com.ar/incidents/view/766784-0" TargetMode="External"/><Relationship Id="rId3581" Type="http://schemas.openxmlformats.org/officeDocument/2006/relationships/hyperlink" Target="https://webagentes.canaldirecto.com.ar/liquidations/removeIncident/773875-9" TargetMode="External"/><Relationship Id="rId4218" Type="http://schemas.openxmlformats.org/officeDocument/2006/relationships/hyperlink" Target="https://webagentes.canaldirecto.com.ar/incidents/view/785145-8" TargetMode="External"/><Relationship Id="rId4425" Type="http://schemas.openxmlformats.org/officeDocument/2006/relationships/hyperlink" Target="https://webagentes.canaldirecto.com.ar/incidents/view/790904-7" TargetMode="External"/><Relationship Id="rId4632" Type="http://schemas.openxmlformats.org/officeDocument/2006/relationships/hyperlink" Target="https://webagentes.canaldirecto.com.ar/incidents/view/795547-1" TargetMode="External"/><Relationship Id="rId2183" Type="http://schemas.openxmlformats.org/officeDocument/2006/relationships/hyperlink" Target="https://webagentes.canaldirecto.com.ar/incidents/view/744199-6" TargetMode="External"/><Relationship Id="rId2390" Type="http://schemas.openxmlformats.org/officeDocument/2006/relationships/hyperlink" Target="https://webagentes.canaldirecto.com.ar/incidents/view/750646-0" TargetMode="External"/><Relationship Id="rId3027" Type="http://schemas.openxmlformats.org/officeDocument/2006/relationships/hyperlink" Target="https://webagentes.canaldirecto.com.ar/liquidations/removeIncident/762501-1" TargetMode="External"/><Relationship Id="rId3234" Type="http://schemas.openxmlformats.org/officeDocument/2006/relationships/hyperlink" Target="https://webagentes.canaldirecto.com.ar/incidents/view/765024-8" TargetMode="External"/><Relationship Id="rId3441" Type="http://schemas.openxmlformats.org/officeDocument/2006/relationships/hyperlink" Target="https://webagentes.canaldirecto.com.ar/incidents/view/769881-3" TargetMode="External"/><Relationship Id="rId155" Type="http://schemas.openxmlformats.org/officeDocument/2006/relationships/hyperlink" Target="http://webagentes.canaldirecto.com.ar/incidents/view/658598-3" TargetMode="External"/><Relationship Id="rId362" Type="http://schemas.openxmlformats.org/officeDocument/2006/relationships/hyperlink" Target="https://webagentes.canaldirecto.com.ar/incidents/view/678020-5" TargetMode="External"/><Relationship Id="rId2043" Type="http://schemas.openxmlformats.org/officeDocument/2006/relationships/hyperlink" Target="https://webagentes.canaldirecto.com.ar/incidents/view/738036-7" TargetMode="External"/><Relationship Id="rId2250" Type="http://schemas.openxmlformats.org/officeDocument/2006/relationships/hyperlink" Target="https://webagentes.canaldirecto.com.ar/incidents/view/741461-9" TargetMode="External"/><Relationship Id="rId3301" Type="http://schemas.openxmlformats.org/officeDocument/2006/relationships/hyperlink" Target="https://webagentes.canaldirecto.com.ar/liquidations/removeIncident/764322-0" TargetMode="External"/><Relationship Id="rId222" Type="http://schemas.openxmlformats.org/officeDocument/2006/relationships/hyperlink" Target="https://webagentes.canaldirecto.com.ar/incidents/view/664873-2" TargetMode="External"/><Relationship Id="rId2110" Type="http://schemas.openxmlformats.org/officeDocument/2006/relationships/hyperlink" Target="https://webagentes.canaldirecto.com.ar/incidents/view/741206-4" TargetMode="External"/><Relationship Id="rId5059" Type="http://schemas.openxmlformats.org/officeDocument/2006/relationships/hyperlink" Target="https://webagentes.canaldirecto.com.ar/incidents/view/809120-2" TargetMode="External"/><Relationship Id="rId4075" Type="http://schemas.openxmlformats.org/officeDocument/2006/relationships/hyperlink" Target="https://webagentes.canaldirecto.com.ar/incidents/view/784891-3" TargetMode="External"/><Relationship Id="rId4282" Type="http://schemas.openxmlformats.org/officeDocument/2006/relationships/hyperlink" Target="https://webagentes.canaldirecto.com.ar/incidents/view/788807-2" TargetMode="External"/><Relationship Id="rId5126" Type="http://schemas.openxmlformats.org/officeDocument/2006/relationships/hyperlink" Target="https://webagentes.canaldirecto.com.ar/incidents/view/807112-9" TargetMode="External"/><Relationship Id="rId1669" Type="http://schemas.openxmlformats.org/officeDocument/2006/relationships/hyperlink" Target="https://webagentes.canaldirecto.com.ar/incidents/view/723587-2" TargetMode="External"/><Relationship Id="rId1876" Type="http://schemas.openxmlformats.org/officeDocument/2006/relationships/hyperlink" Target="https://webagentes.canaldirecto.com.ar/incidents/view/732390-0" TargetMode="External"/><Relationship Id="rId2927" Type="http://schemas.openxmlformats.org/officeDocument/2006/relationships/hyperlink" Target="https://webagentes.canaldirecto.com.ar/liquidations/removeIncident/763069-7" TargetMode="External"/><Relationship Id="rId3091" Type="http://schemas.openxmlformats.org/officeDocument/2006/relationships/hyperlink" Target="https://webagentes.canaldirecto.com.ar/liquidations/removeIncident/761446-8" TargetMode="External"/><Relationship Id="rId4142" Type="http://schemas.openxmlformats.org/officeDocument/2006/relationships/hyperlink" Target="https://webagentes.canaldirecto.com.ar/incidents/view/787151-3" TargetMode="External"/><Relationship Id="rId1529" Type="http://schemas.openxmlformats.org/officeDocument/2006/relationships/hyperlink" Target="https://webagentes.canaldirecto.com.ar/incidents/view/717883-2" TargetMode="External"/><Relationship Id="rId1736" Type="http://schemas.openxmlformats.org/officeDocument/2006/relationships/hyperlink" Target="https://webagentes.canaldirecto.com.ar/incidents/view/726514-7" TargetMode="External"/><Relationship Id="rId1943" Type="http://schemas.openxmlformats.org/officeDocument/2006/relationships/hyperlink" Target="https://webagentes.canaldirecto.com.ar/incidents/view/728557-6" TargetMode="External"/><Relationship Id="rId28" Type="http://schemas.openxmlformats.org/officeDocument/2006/relationships/hyperlink" Target="http://webagentes.canaldirecto.com.ar/liquidations/removeIncident/650569-5" TargetMode="External"/><Relationship Id="rId1803" Type="http://schemas.openxmlformats.org/officeDocument/2006/relationships/hyperlink" Target="https://webagentes.canaldirecto.com.ar/incidents/view/729731-3" TargetMode="External"/><Relationship Id="rId4002" Type="http://schemas.openxmlformats.org/officeDocument/2006/relationships/hyperlink" Target="https://webagentes.canaldirecto.com.ar/incidents/view/781371-3" TargetMode="External"/><Relationship Id="rId4959" Type="http://schemas.openxmlformats.org/officeDocument/2006/relationships/hyperlink" Target="https://webagentes.canaldirecto.com.ar/incidents/view/805821-6" TargetMode="External"/><Relationship Id="rId3768" Type="http://schemas.openxmlformats.org/officeDocument/2006/relationships/hyperlink" Target="https://webagentes.canaldirecto.com.ar/incidents/view/775736-5" TargetMode="External"/><Relationship Id="rId3975" Type="http://schemas.openxmlformats.org/officeDocument/2006/relationships/hyperlink" Target="https://webagentes.canaldirecto.com.ar/incidents/view/776416-1" TargetMode="External"/><Relationship Id="rId4819" Type="http://schemas.openxmlformats.org/officeDocument/2006/relationships/hyperlink" Target="https://webagentes.canaldirecto.com.ar/liquidations/removeIncident/801153-4" TargetMode="External"/><Relationship Id="rId689" Type="http://schemas.openxmlformats.org/officeDocument/2006/relationships/hyperlink" Target="https://webagentes.canaldirecto.com.ar/liquidations/removeIncident/696241-0" TargetMode="External"/><Relationship Id="rId896" Type="http://schemas.openxmlformats.org/officeDocument/2006/relationships/hyperlink" Target="https://webagentes.canaldirecto.com.ar/incidents/view/698166-4" TargetMode="External"/><Relationship Id="rId2577" Type="http://schemas.openxmlformats.org/officeDocument/2006/relationships/hyperlink" Target="https://webagentes.canaldirecto.com.ar/incidents/view/745089-7" TargetMode="External"/><Relationship Id="rId2784" Type="http://schemas.openxmlformats.org/officeDocument/2006/relationships/hyperlink" Target="https://webagentes.canaldirecto.com.ar/incidents/view/759752-3" TargetMode="External"/><Relationship Id="rId3628" Type="http://schemas.openxmlformats.org/officeDocument/2006/relationships/hyperlink" Target="https://webagentes.canaldirecto.com.ar/incidents/view/773152-5" TargetMode="External"/><Relationship Id="rId549" Type="http://schemas.openxmlformats.org/officeDocument/2006/relationships/hyperlink" Target="https://webagentes.canaldirecto.com.ar/incidents/view/690585-9" TargetMode="External"/><Relationship Id="rId756" Type="http://schemas.openxmlformats.org/officeDocument/2006/relationships/hyperlink" Target="https://webagentes.canaldirecto.com.ar/incidents/view/695958-6" TargetMode="External"/><Relationship Id="rId1179" Type="http://schemas.openxmlformats.org/officeDocument/2006/relationships/hyperlink" Target="https://webagentes.canaldirecto.com.ar/incidents/view/707234-3" TargetMode="External"/><Relationship Id="rId1386" Type="http://schemas.openxmlformats.org/officeDocument/2006/relationships/hyperlink" Target="https://webagentes.canaldirecto.com.ar/incidents/view/714848-8" TargetMode="External"/><Relationship Id="rId1593" Type="http://schemas.openxmlformats.org/officeDocument/2006/relationships/hyperlink" Target="https://webagentes.canaldirecto.com.ar/incidents/view/720889-6" TargetMode="External"/><Relationship Id="rId2437" Type="http://schemas.openxmlformats.org/officeDocument/2006/relationships/hyperlink" Target="https://webagentes.canaldirecto.com.ar/incidents/view/747648-8" TargetMode="External"/><Relationship Id="rId2991" Type="http://schemas.openxmlformats.org/officeDocument/2006/relationships/hyperlink" Target="https://webagentes.canaldirecto.com.ar/liquidations/removeIncident/762789-7" TargetMode="External"/><Relationship Id="rId3835" Type="http://schemas.openxmlformats.org/officeDocument/2006/relationships/hyperlink" Target="https://webagentes.canaldirecto.com.ar/liquidations/removeIncident/780001-0" TargetMode="External"/><Relationship Id="rId5050" Type="http://schemas.openxmlformats.org/officeDocument/2006/relationships/hyperlink" Target="https://webagentes.canaldirecto.com.ar/incidents/view/809407-8" TargetMode="External"/><Relationship Id="rId409" Type="http://schemas.openxmlformats.org/officeDocument/2006/relationships/hyperlink" Target="https://webagentes.canaldirecto.com.ar/incidents/view/681300-8" TargetMode="External"/><Relationship Id="rId963" Type="http://schemas.openxmlformats.org/officeDocument/2006/relationships/hyperlink" Target="https://webagentes.canaldirecto.com.ar/incidents/view/701439-4" TargetMode="External"/><Relationship Id="rId1039" Type="http://schemas.openxmlformats.org/officeDocument/2006/relationships/hyperlink" Target="https://webagentes.canaldirecto.com.ar/incidents/view/704201-4" TargetMode="External"/><Relationship Id="rId1246" Type="http://schemas.openxmlformats.org/officeDocument/2006/relationships/hyperlink" Target="https://webagentes.canaldirecto.com.ar/incidents/view/712082-6" TargetMode="External"/><Relationship Id="rId2644" Type="http://schemas.openxmlformats.org/officeDocument/2006/relationships/hyperlink" Target="https://webagentes.canaldirecto.com.ar/incidents/view/756488-0" TargetMode="External"/><Relationship Id="rId2851" Type="http://schemas.openxmlformats.org/officeDocument/2006/relationships/hyperlink" Target="https://webagentes.canaldirecto.com.ar/liquidations/removeIncident/759194-5" TargetMode="External"/><Relationship Id="rId3902" Type="http://schemas.openxmlformats.org/officeDocument/2006/relationships/hyperlink" Target="https://webagentes.canaldirecto.com.ar/incidents/view/779094-4" TargetMode="External"/><Relationship Id="rId92" Type="http://schemas.openxmlformats.org/officeDocument/2006/relationships/hyperlink" Target="http://webagentes.canaldirecto.com.ar/incidents/view/652763-3" TargetMode="External"/><Relationship Id="rId616" Type="http://schemas.openxmlformats.org/officeDocument/2006/relationships/hyperlink" Target="https://webagentes.canaldirecto.com.ar/incidents/view/693679-8" TargetMode="External"/><Relationship Id="rId823" Type="http://schemas.openxmlformats.org/officeDocument/2006/relationships/hyperlink" Target="https://webagentes.canaldirecto.com.ar/incidents/view/698968-4" TargetMode="External"/><Relationship Id="rId1453" Type="http://schemas.openxmlformats.org/officeDocument/2006/relationships/hyperlink" Target="https://webagentes.canaldirecto.com.ar/incidents/view/719201-8" TargetMode="External"/><Relationship Id="rId1660" Type="http://schemas.openxmlformats.org/officeDocument/2006/relationships/hyperlink" Target="https://webagentes.canaldirecto.com.ar/incidents/view/723608-4" TargetMode="External"/><Relationship Id="rId2504" Type="http://schemas.openxmlformats.org/officeDocument/2006/relationships/hyperlink" Target="https://webagentes.canaldirecto.com.ar/incidents/view/756512-6" TargetMode="External"/><Relationship Id="rId2711" Type="http://schemas.openxmlformats.org/officeDocument/2006/relationships/hyperlink" Target="https://webagentes.canaldirecto.com.ar/liquidations/removeIncident/760761-7" TargetMode="External"/><Relationship Id="rId1106" Type="http://schemas.openxmlformats.org/officeDocument/2006/relationships/hyperlink" Target="https://webagentes.canaldirecto.com.ar/incidents/view/708272-0" TargetMode="External"/><Relationship Id="rId1313" Type="http://schemas.openxmlformats.org/officeDocument/2006/relationships/hyperlink" Target="https://webagentes.canaldirecto.com.ar/incidents/view/716355-7" TargetMode="External"/><Relationship Id="rId1520" Type="http://schemas.openxmlformats.org/officeDocument/2006/relationships/hyperlink" Target="https://webagentes.canaldirecto.com.ar/incidents/view/717902-6" TargetMode="External"/><Relationship Id="rId4469" Type="http://schemas.openxmlformats.org/officeDocument/2006/relationships/hyperlink" Target="https://webagentes.canaldirecto.com.ar/incidents/view/789170-2" TargetMode="External"/><Relationship Id="rId4676" Type="http://schemas.openxmlformats.org/officeDocument/2006/relationships/hyperlink" Target="https://webagentes.canaldirecto.com.ar/incidents/view/793707-7" TargetMode="External"/><Relationship Id="rId4883" Type="http://schemas.openxmlformats.org/officeDocument/2006/relationships/hyperlink" Target="https://webagentes.canaldirecto.com.ar/liquidations/removeIncident/800471-0" TargetMode="External"/><Relationship Id="rId3278" Type="http://schemas.openxmlformats.org/officeDocument/2006/relationships/hyperlink" Target="https://webagentes.canaldirecto.com.ar/incidents/view/764440-5" TargetMode="External"/><Relationship Id="rId3485" Type="http://schemas.openxmlformats.org/officeDocument/2006/relationships/hyperlink" Target="https://webagentes.canaldirecto.com.ar/incidents/view/769283-7" TargetMode="External"/><Relationship Id="rId3692" Type="http://schemas.openxmlformats.org/officeDocument/2006/relationships/hyperlink" Target="https://webagentes.canaldirecto.com.ar/incidents/view/772019-4" TargetMode="External"/><Relationship Id="rId4329" Type="http://schemas.openxmlformats.org/officeDocument/2006/relationships/hyperlink" Target="https://webagentes.canaldirecto.com.ar/liquidations/removeIncident/788071-5" TargetMode="External"/><Relationship Id="rId4536" Type="http://schemas.openxmlformats.org/officeDocument/2006/relationships/hyperlink" Target="https://webagentes.canaldirecto.com.ar/incidents/view/793603-2" TargetMode="External"/><Relationship Id="rId4743" Type="http://schemas.openxmlformats.org/officeDocument/2006/relationships/hyperlink" Target="https://webagentes.canaldirecto.com.ar/liquidations/removeIncident/802084-2" TargetMode="External"/><Relationship Id="rId4950" Type="http://schemas.openxmlformats.org/officeDocument/2006/relationships/hyperlink" Target="https://webagentes.canaldirecto.com.ar/incidents/view/806355-5" TargetMode="External"/><Relationship Id="rId199" Type="http://schemas.openxmlformats.org/officeDocument/2006/relationships/hyperlink" Target="https://webagentes.canaldirecto.com.ar/incidents/view/661353-2" TargetMode="External"/><Relationship Id="rId2087" Type="http://schemas.openxmlformats.org/officeDocument/2006/relationships/hyperlink" Target="https://webagentes.canaldirecto.com.ar/incidents/view/734283-5" TargetMode="External"/><Relationship Id="rId2294" Type="http://schemas.openxmlformats.org/officeDocument/2006/relationships/hyperlink" Target="https://webagentes.canaldirecto.com.ar/incidents/view/745105-4" TargetMode="External"/><Relationship Id="rId3138" Type="http://schemas.openxmlformats.org/officeDocument/2006/relationships/hyperlink" Target="https://webagentes.canaldirecto.com.ar/incidents/view/766325-1" TargetMode="External"/><Relationship Id="rId3345" Type="http://schemas.openxmlformats.org/officeDocument/2006/relationships/hyperlink" Target="https://webagentes.canaldirecto.com.ar/liquidations/removeIncident/759733-8" TargetMode="External"/><Relationship Id="rId3552" Type="http://schemas.openxmlformats.org/officeDocument/2006/relationships/hyperlink" Target="https://webagentes.canaldirecto.com.ar/incidents/view/774505-0" TargetMode="External"/><Relationship Id="rId4603" Type="http://schemas.openxmlformats.org/officeDocument/2006/relationships/hyperlink" Target="https://webagentes.canaldirecto.com.ar/incidents/view/797408-7" TargetMode="External"/><Relationship Id="rId266" Type="http://schemas.openxmlformats.org/officeDocument/2006/relationships/hyperlink" Target="https://webagentes.canaldirecto.com.ar/incidents/view/667553-2" TargetMode="External"/><Relationship Id="rId473" Type="http://schemas.openxmlformats.org/officeDocument/2006/relationships/hyperlink" Target="https://webagentes.canaldirecto.com.ar/incidents/view/688487-5" TargetMode="External"/><Relationship Id="rId680" Type="http://schemas.openxmlformats.org/officeDocument/2006/relationships/hyperlink" Target="https://webagentes.canaldirecto.com.ar/incidents/view/696457-9" TargetMode="External"/><Relationship Id="rId2154" Type="http://schemas.openxmlformats.org/officeDocument/2006/relationships/hyperlink" Target="https://webagentes.canaldirecto.com.ar/incidents/view/739127-5" TargetMode="External"/><Relationship Id="rId2361" Type="http://schemas.openxmlformats.org/officeDocument/2006/relationships/hyperlink" Target="https://webagentes.canaldirecto.com.ar/incidents/view/747514-2" TargetMode="External"/><Relationship Id="rId3205" Type="http://schemas.openxmlformats.org/officeDocument/2006/relationships/hyperlink" Target="https://webagentes.canaldirecto.com.ar/liquidations/removeIncident/765394-4" TargetMode="External"/><Relationship Id="rId3412" Type="http://schemas.openxmlformats.org/officeDocument/2006/relationships/hyperlink" Target="https://webagentes.canaldirecto.com.ar/incidents/view/771335-2" TargetMode="External"/><Relationship Id="rId4810" Type="http://schemas.openxmlformats.org/officeDocument/2006/relationships/hyperlink" Target="https://webagentes.canaldirecto.com.ar/incidents/view/801267-6" TargetMode="External"/><Relationship Id="rId126" Type="http://schemas.openxmlformats.org/officeDocument/2006/relationships/hyperlink" Target="http://webagentes.canaldirecto.com.ar/incidents/view/655369-2" TargetMode="External"/><Relationship Id="rId333" Type="http://schemas.openxmlformats.org/officeDocument/2006/relationships/hyperlink" Target="https://webagentes.canaldirecto.com.ar/incidents/view/673772-6" TargetMode="External"/><Relationship Id="rId540" Type="http://schemas.openxmlformats.org/officeDocument/2006/relationships/hyperlink" Target="https://webagentes.canaldirecto.com.ar/incidents/view/690595-6" TargetMode="External"/><Relationship Id="rId1170" Type="http://schemas.openxmlformats.org/officeDocument/2006/relationships/hyperlink" Target="https://webagentes.canaldirecto.com.ar/incidents/view/707246-8" TargetMode="External"/><Relationship Id="rId2014" Type="http://schemas.openxmlformats.org/officeDocument/2006/relationships/hyperlink" Target="https://webagentes.canaldirecto.com.ar/incidents/view/732054-1" TargetMode="External"/><Relationship Id="rId2221" Type="http://schemas.openxmlformats.org/officeDocument/2006/relationships/hyperlink" Target="https://webagentes.canaldirecto.com.ar/incidents/view/742796-9" TargetMode="External"/><Relationship Id="rId1030" Type="http://schemas.openxmlformats.org/officeDocument/2006/relationships/hyperlink" Target="https://webagentes.canaldirecto.com.ar/incidents/view/704382-8" TargetMode="External"/><Relationship Id="rId4186" Type="http://schemas.openxmlformats.org/officeDocument/2006/relationships/hyperlink" Target="https://webagentes.canaldirecto.com.ar/incidents/view/785804-4" TargetMode="External"/><Relationship Id="rId400" Type="http://schemas.openxmlformats.org/officeDocument/2006/relationships/hyperlink" Target="https://webagentes.canaldirecto.com.ar/incidents/view/681336-3" TargetMode="External"/><Relationship Id="rId1987" Type="http://schemas.openxmlformats.org/officeDocument/2006/relationships/hyperlink" Target="https://webagentes.canaldirecto.com.ar/incidents/view/733513-6" TargetMode="External"/><Relationship Id="rId4393" Type="http://schemas.openxmlformats.org/officeDocument/2006/relationships/hyperlink" Target="https://webagentes.canaldirecto.com.ar/incidents/view/791619-9" TargetMode="External"/><Relationship Id="rId1847" Type="http://schemas.openxmlformats.org/officeDocument/2006/relationships/hyperlink" Target="https://webagentes.canaldirecto.com.ar/incidents/view/728529-3" TargetMode="External"/><Relationship Id="rId4046" Type="http://schemas.openxmlformats.org/officeDocument/2006/relationships/hyperlink" Target="https://webagentes.canaldirecto.com.ar/incidents/view/780016-2" TargetMode="External"/><Relationship Id="rId4253" Type="http://schemas.openxmlformats.org/officeDocument/2006/relationships/hyperlink" Target="https://webagentes.canaldirecto.com.ar/liquidations/removeIncident/789459-6" TargetMode="External"/><Relationship Id="rId4460" Type="http://schemas.openxmlformats.org/officeDocument/2006/relationships/hyperlink" Target="https://webagentes.canaldirecto.com.ar/incidents/view/789559-5" TargetMode="External"/><Relationship Id="rId1707" Type="http://schemas.openxmlformats.org/officeDocument/2006/relationships/hyperlink" Target="https://webagentes.canaldirecto.com.ar/incidents/view/720899-3" TargetMode="External"/><Relationship Id="rId3062" Type="http://schemas.openxmlformats.org/officeDocument/2006/relationships/hyperlink" Target="https://webagentes.canaldirecto.com.ar/incidents/view/762182-0" TargetMode="External"/><Relationship Id="rId4113" Type="http://schemas.openxmlformats.org/officeDocument/2006/relationships/hyperlink" Target="https://webagentes.canaldirecto.com.ar/incidents/view/782919-4" TargetMode="External"/><Relationship Id="rId4320" Type="http://schemas.openxmlformats.org/officeDocument/2006/relationships/hyperlink" Target="https://webagentes.canaldirecto.com.ar/incidents/view/788138-9" TargetMode="External"/><Relationship Id="rId190" Type="http://schemas.openxmlformats.org/officeDocument/2006/relationships/hyperlink" Target="https://webagentes.canaldirecto.com.ar/incidents/view/661364-8" TargetMode="External"/><Relationship Id="rId1914" Type="http://schemas.openxmlformats.org/officeDocument/2006/relationships/hyperlink" Target="https://webagentes.canaldirecto.com.ar/incidents/view/731550-3" TargetMode="External"/><Relationship Id="rId3879" Type="http://schemas.openxmlformats.org/officeDocument/2006/relationships/hyperlink" Target="https://webagentes.canaldirecto.com.ar/liquidations/removeIncident/779317-2" TargetMode="External"/><Relationship Id="rId5094" Type="http://schemas.openxmlformats.org/officeDocument/2006/relationships/hyperlink" Target="https://webagentes.canaldirecto.com.ar/incidents/view/808182-5" TargetMode="External"/><Relationship Id="rId2688" Type="http://schemas.openxmlformats.org/officeDocument/2006/relationships/hyperlink" Target="https://webagentes.canaldirecto.com.ar/incidents/view/756171-3" TargetMode="External"/><Relationship Id="rId2895" Type="http://schemas.openxmlformats.org/officeDocument/2006/relationships/hyperlink" Target="https://webagentes.canaldirecto.com.ar/liquidations/removeIncident/763921-8" TargetMode="External"/><Relationship Id="rId3739" Type="http://schemas.openxmlformats.org/officeDocument/2006/relationships/hyperlink" Target="https://webagentes.canaldirecto.com.ar/incidents/view/776341-8" TargetMode="External"/><Relationship Id="rId3946" Type="http://schemas.openxmlformats.org/officeDocument/2006/relationships/hyperlink" Target="https://webagentes.canaldirecto.com.ar/liquidations/removeIncident/778566-9" TargetMode="External"/><Relationship Id="rId867" Type="http://schemas.openxmlformats.org/officeDocument/2006/relationships/hyperlink" Target="https://webagentes.canaldirecto.com.ar/incidents/view/698719-0" TargetMode="External"/><Relationship Id="rId1497" Type="http://schemas.openxmlformats.org/officeDocument/2006/relationships/hyperlink" Target="https://webagentes.canaldirecto.com.ar/incidents/view/717975-2" TargetMode="External"/><Relationship Id="rId2548" Type="http://schemas.openxmlformats.org/officeDocument/2006/relationships/hyperlink" Target="https://webagentes.canaldirecto.com.ar/incidents/view/755196-5" TargetMode="External"/><Relationship Id="rId2755" Type="http://schemas.openxmlformats.org/officeDocument/2006/relationships/hyperlink" Target="https://webagentes.canaldirecto.com.ar/liquidations/removeIncident/759769-3" TargetMode="External"/><Relationship Id="rId2962" Type="http://schemas.openxmlformats.org/officeDocument/2006/relationships/hyperlink" Target="https://webagentes.canaldirecto.com.ar/incidents/view/762806-3" TargetMode="External"/><Relationship Id="rId3806" Type="http://schemas.openxmlformats.org/officeDocument/2006/relationships/hyperlink" Target="https://webagentes.canaldirecto.com.ar/incidents/view/774135-5" TargetMode="External"/><Relationship Id="rId727" Type="http://schemas.openxmlformats.org/officeDocument/2006/relationships/hyperlink" Target="https://webagentes.canaldirecto.com.ar/liquidations/removeIncident/696087-4" TargetMode="External"/><Relationship Id="rId934" Type="http://schemas.openxmlformats.org/officeDocument/2006/relationships/hyperlink" Target="https://webagentes.canaldirecto.com.ar/incidents/view/702158-9" TargetMode="External"/><Relationship Id="rId1357" Type="http://schemas.openxmlformats.org/officeDocument/2006/relationships/hyperlink" Target="https://webagentes.canaldirecto.com.ar/incidents/view/714884-0" TargetMode="External"/><Relationship Id="rId1564" Type="http://schemas.openxmlformats.org/officeDocument/2006/relationships/hyperlink" Target="https://webagentes.canaldirecto.com.ar/incidents/view/722051-5" TargetMode="External"/><Relationship Id="rId1771" Type="http://schemas.openxmlformats.org/officeDocument/2006/relationships/hyperlink" Target="https://webagentes.canaldirecto.com.ar/incidents/view/723630-3" TargetMode="External"/><Relationship Id="rId2408" Type="http://schemas.openxmlformats.org/officeDocument/2006/relationships/hyperlink" Target="https://webagentes.canaldirecto.com.ar/incidents/view/750166-9" TargetMode="External"/><Relationship Id="rId2615" Type="http://schemas.openxmlformats.org/officeDocument/2006/relationships/hyperlink" Target="https://webagentes.canaldirecto.com.ar/liquidations/removeIncident/757294-0" TargetMode="External"/><Relationship Id="rId2822" Type="http://schemas.openxmlformats.org/officeDocument/2006/relationships/hyperlink" Target="https://webagentes.canaldirecto.com.ar/incidents/view/759398-9" TargetMode="External"/><Relationship Id="rId5021" Type="http://schemas.openxmlformats.org/officeDocument/2006/relationships/hyperlink" Target="https://webagentes.canaldirecto.com.ar/incidents/view/802385-8" TargetMode="External"/><Relationship Id="rId63" Type="http://schemas.openxmlformats.org/officeDocument/2006/relationships/hyperlink" Target="http://webagentes.canaldirecto.com.ar/incidents/view/650549-1" TargetMode="External"/><Relationship Id="rId1217" Type="http://schemas.openxmlformats.org/officeDocument/2006/relationships/hyperlink" Target="https://webagentes.canaldirecto.com.ar/incidents/view/713094-8" TargetMode="External"/><Relationship Id="rId1424" Type="http://schemas.openxmlformats.org/officeDocument/2006/relationships/hyperlink" Target="https://webagentes.canaldirecto.com.ar/incidents/view/714311-9" TargetMode="External"/><Relationship Id="rId1631" Type="http://schemas.openxmlformats.org/officeDocument/2006/relationships/hyperlink" Target="https://webagentes.canaldirecto.com.ar/incidents/view/723899-4" TargetMode="External"/><Relationship Id="rId4787" Type="http://schemas.openxmlformats.org/officeDocument/2006/relationships/hyperlink" Target="https://webagentes.canaldirecto.com.ar/liquidations/removeIncident/801284-3" TargetMode="External"/><Relationship Id="rId4994" Type="http://schemas.openxmlformats.org/officeDocument/2006/relationships/hyperlink" Target="https://webagentes.canaldirecto.com.ar/incidents/view/803855-9" TargetMode="External"/><Relationship Id="rId3389" Type="http://schemas.openxmlformats.org/officeDocument/2006/relationships/hyperlink" Target="https://webagentes.canaldirecto.com.ar/incidents/view/765754-2" TargetMode="External"/><Relationship Id="rId3596" Type="http://schemas.openxmlformats.org/officeDocument/2006/relationships/hyperlink" Target="https://webagentes.canaldirecto.com.ar/incidents/view/773679-7" TargetMode="External"/><Relationship Id="rId4647" Type="http://schemas.openxmlformats.org/officeDocument/2006/relationships/hyperlink" Target="https://webagentes.canaldirecto.com.ar/incidents/view/795087-4" TargetMode="External"/><Relationship Id="rId2198" Type="http://schemas.openxmlformats.org/officeDocument/2006/relationships/hyperlink" Target="https://webagentes.canaldirecto.com.ar/incidents/view/743356-2" TargetMode="External"/><Relationship Id="rId3249" Type="http://schemas.openxmlformats.org/officeDocument/2006/relationships/hyperlink" Target="https://webagentes.canaldirecto.com.ar/liquidations/removeIncident/764943-7" TargetMode="External"/><Relationship Id="rId3456" Type="http://schemas.openxmlformats.org/officeDocument/2006/relationships/hyperlink" Target="https://webagentes.canaldirecto.com.ar/incidents/view/769398-8" TargetMode="External"/><Relationship Id="rId4854" Type="http://schemas.openxmlformats.org/officeDocument/2006/relationships/hyperlink" Target="https://webagentes.canaldirecto.com.ar/incidents/view/800777-1" TargetMode="External"/><Relationship Id="rId377" Type="http://schemas.openxmlformats.org/officeDocument/2006/relationships/hyperlink" Target="https://webagentes.canaldirecto.com.ar/incidents/view/677993-5" TargetMode="External"/><Relationship Id="rId584" Type="http://schemas.openxmlformats.org/officeDocument/2006/relationships/hyperlink" Target="https://webagentes.canaldirecto.com.ar/incidents/view/690526-6" TargetMode="External"/><Relationship Id="rId2058" Type="http://schemas.openxmlformats.org/officeDocument/2006/relationships/hyperlink" Target="https://webagentes.canaldirecto.com.ar/incidents/view/737310-9" TargetMode="External"/><Relationship Id="rId2265" Type="http://schemas.openxmlformats.org/officeDocument/2006/relationships/hyperlink" Target="https://webagentes.canaldirecto.com.ar/incidents/view/746750-5" TargetMode="External"/><Relationship Id="rId3109" Type="http://schemas.openxmlformats.org/officeDocument/2006/relationships/hyperlink" Target="https://webagentes.canaldirecto.com.ar/liquidations/removeIncident/760152-5" TargetMode="External"/><Relationship Id="rId3663" Type="http://schemas.openxmlformats.org/officeDocument/2006/relationships/hyperlink" Target="https://webagentes.canaldirecto.com.ar/liquidations/removeIncident/772964-5" TargetMode="External"/><Relationship Id="rId3870" Type="http://schemas.openxmlformats.org/officeDocument/2006/relationships/hyperlink" Target="https://webagentes.canaldirecto.com.ar/incidents/view/779460-3" TargetMode="External"/><Relationship Id="rId4507" Type="http://schemas.openxmlformats.org/officeDocument/2006/relationships/hyperlink" Target="https://webagentes.canaldirecto.com.ar/incidents/view/794155-7" TargetMode="External"/><Relationship Id="rId4714" Type="http://schemas.openxmlformats.org/officeDocument/2006/relationships/hyperlink" Target="https://webagentes.canaldirecto.com.ar/liquidations/removeIncident/802937-5" TargetMode="External"/><Relationship Id="rId4921" Type="http://schemas.openxmlformats.org/officeDocument/2006/relationships/hyperlink" Target="https://webagentes.canaldirecto.com.ar/liquidations/removeIncident/799872-2" TargetMode="External"/><Relationship Id="rId237" Type="http://schemas.openxmlformats.org/officeDocument/2006/relationships/hyperlink" Target="https://webagentes.canaldirecto.com.ar/incidents/view/664272-9" TargetMode="External"/><Relationship Id="rId791" Type="http://schemas.openxmlformats.org/officeDocument/2006/relationships/hyperlink" Target="https://webagentes.canaldirecto.com.ar/liquidations/removeIncident/694851-7" TargetMode="External"/><Relationship Id="rId1074" Type="http://schemas.openxmlformats.org/officeDocument/2006/relationships/hyperlink" Target="https://webagentes.canaldirecto.com.ar/incidents/view/700899-5" TargetMode="External"/><Relationship Id="rId2472" Type="http://schemas.openxmlformats.org/officeDocument/2006/relationships/hyperlink" Target="https://webagentes.canaldirecto.com.ar/incidents/view/752280-2" TargetMode="External"/><Relationship Id="rId3316" Type="http://schemas.openxmlformats.org/officeDocument/2006/relationships/hyperlink" Target="https://webagentes.canaldirecto.com.ar/incidents/view/763991-7" TargetMode="External"/><Relationship Id="rId3523" Type="http://schemas.openxmlformats.org/officeDocument/2006/relationships/hyperlink" Target="https://webagentes.canaldirecto.com.ar/incidents/view/765738-4" TargetMode="External"/><Relationship Id="rId3730" Type="http://schemas.openxmlformats.org/officeDocument/2006/relationships/hyperlink" Target="https://webagentes.canaldirecto.com.ar/incidents/view/776553-1" TargetMode="External"/><Relationship Id="rId444" Type="http://schemas.openxmlformats.org/officeDocument/2006/relationships/hyperlink" Target="https://webagentes.canaldirecto.com.ar/incidents/view/684424-8" TargetMode="External"/><Relationship Id="rId651" Type="http://schemas.openxmlformats.org/officeDocument/2006/relationships/hyperlink" Target="https://webagentes.canaldirecto.com.ar/incidents/view/692270-4" TargetMode="External"/><Relationship Id="rId1281" Type="http://schemas.openxmlformats.org/officeDocument/2006/relationships/hyperlink" Target="https://webagentes.canaldirecto.com.ar/incidents/view/711886-7" TargetMode="External"/><Relationship Id="rId2125" Type="http://schemas.openxmlformats.org/officeDocument/2006/relationships/hyperlink" Target="https://webagentes.canaldirecto.com.ar/incidents/view/739910-7" TargetMode="External"/><Relationship Id="rId2332" Type="http://schemas.openxmlformats.org/officeDocument/2006/relationships/hyperlink" Target="https://webagentes.canaldirecto.com.ar/incidents/view/748607-8" TargetMode="External"/><Relationship Id="rId304" Type="http://schemas.openxmlformats.org/officeDocument/2006/relationships/hyperlink" Target="https://webagentes.canaldirecto.com.ar/incidents/view/669503-1" TargetMode="External"/><Relationship Id="rId511" Type="http://schemas.openxmlformats.org/officeDocument/2006/relationships/hyperlink" Target="https://webagentes.canaldirecto.com.ar/incidents/view/687263-0" TargetMode="External"/><Relationship Id="rId1141" Type="http://schemas.openxmlformats.org/officeDocument/2006/relationships/hyperlink" Target="https://webagentes.canaldirecto.com.ar/incidents/view/707278-7" TargetMode="External"/><Relationship Id="rId4297" Type="http://schemas.openxmlformats.org/officeDocument/2006/relationships/hyperlink" Target="https://webagentes.canaldirecto.com.ar/liquidations/removeIncident/788645-4" TargetMode="External"/><Relationship Id="rId1001" Type="http://schemas.openxmlformats.org/officeDocument/2006/relationships/hyperlink" Target="https://webagentes.canaldirecto.com.ar/incidents/view/705010-1" TargetMode="External"/><Relationship Id="rId4157" Type="http://schemas.openxmlformats.org/officeDocument/2006/relationships/hyperlink" Target="https://webagentes.canaldirecto.com.ar/incidents/view/786571-6" TargetMode="External"/><Relationship Id="rId4364" Type="http://schemas.openxmlformats.org/officeDocument/2006/relationships/hyperlink" Target="https://webagentes.canaldirecto.com.ar/incidents/view/786973-0" TargetMode="External"/><Relationship Id="rId4571" Type="http://schemas.openxmlformats.org/officeDocument/2006/relationships/hyperlink" Target="https://webagentes.canaldirecto.com.ar/incidents/view/791778-1" TargetMode="External"/><Relationship Id="rId1958" Type="http://schemas.openxmlformats.org/officeDocument/2006/relationships/hyperlink" Target="https://webagentes.canaldirecto.com.ar/incidents/view/735538-9" TargetMode="External"/><Relationship Id="rId3173" Type="http://schemas.openxmlformats.org/officeDocument/2006/relationships/hyperlink" Target="https://webagentes.canaldirecto.com.ar/liquidations/removeIncident/765706-5" TargetMode="External"/><Relationship Id="rId3380" Type="http://schemas.openxmlformats.org/officeDocument/2006/relationships/hyperlink" Target="https://webagentes.canaldirecto.com.ar/incidents/view/766592-1" TargetMode="External"/><Relationship Id="rId4017" Type="http://schemas.openxmlformats.org/officeDocument/2006/relationships/hyperlink" Target="https://webagentes.canaldirecto.com.ar/incidents/view/780779-4" TargetMode="External"/><Relationship Id="rId4224" Type="http://schemas.openxmlformats.org/officeDocument/2006/relationships/hyperlink" Target="https://webagentes.canaldirecto.com.ar/incidents/view/784941-7" TargetMode="External"/><Relationship Id="rId4431" Type="http://schemas.openxmlformats.org/officeDocument/2006/relationships/hyperlink" Target="https://webagentes.canaldirecto.com.ar/incidents/view/790838-5" TargetMode="External"/><Relationship Id="rId1818" Type="http://schemas.openxmlformats.org/officeDocument/2006/relationships/hyperlink" Target="https://webagentes.canaldirecto.com.ar/incidents/view/728688-5" TargetMode="External"/><Relationship Id="rId3033" Type="http://schemas.openxmlformats.org/officeDocument/2006/relationships/hyperlink" Target="https://webagentes.canaldirecto.com.ar/liquidations/removeIncident/762498-8" TargetMode="External"/><Relationship Id="rId3240" Type="http://schemas.openxmlformats.org/officeDocument/2006/relationships/hyperlink" Target="https://webagentes.canaldirecto.com.ar/incidents/view/765021-1" TargetMode="External"/><Relationship Id="rId161" Type="http://schemas.openxmlformats.org/officeDocument/2006/relationships/hyperlink" Target="http://webagentes.canaldirecto.com.ar/incidents/view/658589-5" TargetMode="External"/><Relationship Id="rId2799" Type="http://schemas.openxmlformats.org/officeDocument/2006/relationships/hyperlink" Target="https://webagentes.canaldirecto.com.ar/liquidations/removeIncident/759744-4" TargetMode="External"/><Relationship Id="rId3100" Type="http://schemas.openxmlformats.org/officeDocument/2006/relationships/hyperlink" Target="https://webagentes.canaldirecto.com.ar/incidents/view/760762-6" TargetMode="External"/><Relationship Id="rId978" Type="http://schemas.openxmlformats.org/officeDocument/2006/relationships/hyperlink" Target="https://webagentes.canaldirecto.com.ar/incidents/view/707056-7" TargetMode="External"/><Relationship Id="rId2659" Type="http://schemas.openxmlformats.org/officeDocument/2006/relationships/hyperlink" Target="https://webagentes.canaldirecto.com.ar/liquidations/removeIncident/756473-8" TargetMode="External"/><Relationship Id="rId2866" Type="http://schemas.openxmlformats.org/officeDocument/2006/relationships/hyperlink" Target="https://webagentes.canaldirecto.com.ar/incidents/view/758154-0" TargetMode="External"/><Relationship Id="rId3917" Type="http://schemas.openxmlformats.org/officeDocument/2006/relationships/hyperlink" Target="https://webagentes.canaldirecto.com.ar/liquidations/removeIncident/779038-8" TargetMode="External"/><Relationship Id="rId5065" Type="http://schemas.openxmlformats.org/officeDocument/2006/relationships/hyperlink" Target="https://webagentes.canaldirecto.com.ar/incidents/view/808903-0" TargetMode="External"/><Relationship Id="rId838" Type="http://schemas.openxmlformats.org/officeDocument/2006/relationships/hyperlink" Target="https://webagentes.canaldirecto.com.ar/incidents/view/698884-3" TargetMode="External"/><Relationship Id="rId1468" Type="http://schemas.openxmlformats.org/officeDocument/2006/relationships/hyperlink" Target="https://webagentes.canaldirecto.com.ar/incidents/view/718271-0" TargetMode="External"/><Relationship Id="rId1675" Type="http://schemas.openxmlformats.org/officeDocument/2006/relationships/hyperlink" Target="https://webagentes.canaldirecto.com.ar/incidents/view/723581-8" TargetMode="External"/><Relationship Id="rId1882" Type="http://schemas.openxmlformats.org/officeDocument/2006/relationships/hyperlink" Target="https://webagentes.canaldirecto.com.ar/incidents/view/732102-7" TargetMode="External"/><Relationship Id="rId2519" Type="http://schemas.openxmlformats.org/officeDocument/2006/relationships/hyperlink" Target="https://webagentes.canaldirecto.com.ar/incidents/view/756466-8" TargetMode="External"/><Relationship Id="rId2726" Type="http://schemas.openxmlformats.org/officeDocument/2006/relationships/hyperlink" Target="https://webagentes.canaldirecto.com.ar/incidents/view/760234-8" TargetMode="External"/><Relationship Id="rId4081" Type="http://schemas.openxmlformats.org/officeDocument/2006/relationships/hyperlink" Target="https://webagentes.canaldirecto.com.ar/incidents/view/784262-7" TargetMode="External"/><Relationship Id="rId5132" Type="http://schemas.openxmlformats.org/officeDocument/2006/relationships/hyperlink" Target="https://webagentes.canaldirecto.com.ar/incidents/view/806894-9" TargetMode="External"/><Relationship Id="rId1328" Type="http://schemas.openxmlformats.org/officeDocument/2006/relationships/hyperlink" Target="https://webagentes.canaldirecto.com.ar/incidents/view/715388-8" TargetMode="External"/><Relationship Id="rId1535" Type="http://schemas.openxmlformats.org/officeDocument/2006/relationships/hyperlink" Target="https://webagentes.canaldirecto.com.ar/incidents/view/717861-0" TargetMode="External"/><Relationship Id="rId2933" Type="http://schemas.openxmlformats.org/officeDocument/2006/relationships/hyperlink" Target="https://webagentes.canaldirecto.com.ar/liquidations/removeIncident/763037-8" TargetMode="External"/><Relationship Id="rId905" Type="http://schemas.openxmlformats.org/officeDocument/2006/relationships/hyperlink" Target="https://webagentes.canaldirecto.com.ar/incidents/view/703506-9" TargetMode="External"/><Relationship Id="rId1742" Type="http://schemas.openxmlformats.org/officeDocument/2006/relationships/hyperlink" Target="https://webagentes.canaldirecto.com.ar/incidents/view/726504-0" TargetMode="External"/><Relationship Id="rId4898" Type="http://schemas.openxmlformats.org/officeDocument/2006/relationships/hyperlink" Target="https://webagentes.canaldirecto.com.ar/incidents/view/799954-5" TargetMode="External"/><Relationship Id="rId34" Type="http://schemas.openxmlformats.org/officeDocument/2006/relationships/hyperlink" Target="http://webagentes.canaldirecto.com.ar/liquidations/removeIncident/650565-9" TargetMode="External"/><Relationship Id="rId1602" Type="http://schemas.openxmlformats.org/officeDocument/2006/relationships/hyperlink" Target="https://webagentes.canaldirecto.com.ar/incidents/view/718947-6" TargetMode="External"/><Relationship Id="rId4758" Type="http://schemas.openxmlformats.org/officeDocument/2006/relationships/hyperlink" Target="https://webagentes.canaldirecto.com.ar/incidents/view/801890-8" TargetMode="External"/><Relationship Id="rId4965" Type="http://schemas.openxmlformats.org/officeDocument/2006/relationships/hyperlink" Target="https://webagentes.canaldirecto.com.ar/incidents/view/805115-2" TargetMode="External"/><Relationship Id="rId3567" Type="http://schemas.openxmlformats.org/officeDocument/2006/relationships/hyperlink" Target="https://webagentes.canaldirecto.com.ar/liquidations/removeIncident/773982-8" TargetMode="External"/><Relationship Id="rId3774" Type="http://schemas.openxmlformats.org/officeDocument/2006/relationships/hyperlink" Target="https://webagentes.canaldirecto.com.ar/incidents/view/775551-6" TargetMode="External"/><Relationship Id="rId3981" Type="http://schemas.openxmlformats.org/officeDocument/2006/relationships/hyperlink" Target="https://webagentes.canaldirecto.com.ar/incidents/view/775985-9" TargetMode="External"/><Relationship Id="rId4618" Type="http://schemas.openxmlformats.org/officeDocument/2006/relationships/hyperlink" Target="https://webagentes.canaldirecto.com.ar/incidents/view/796030-3" TargetMode="External"/><Relationship Id="rId4825" Type="http://schemas.openxmlformats.org/officeDocument/2006/relationships/hyperlink" Target="https://webagentes.canaldirecto.com.ar/liquidations/removeIncident/801094-2" TargetMode="External"/><Relationship Id="rId488" Type="http://schemas.openxmlformats.org/officeDocument/2006/relationships/hyperlink" Target="https://webagentes.canaldirecto.com.ar/incidents/view/688058-7" TargetMode="External"/><Relationship Id="rId695" Type="http://schemas.openxmlformats.org/officeDocument/2006/relationships/hyperlink" Target="https://webagentes.canaldirecto.com.ar/liquidations/removeIncident/696115-6" TargetMode="External"/><Relationship Id="rId2169" Type="http://schemas.openxmlformats.org/officeDocument/2006/relationships/hyperlink" Target="https://webagentes.canaldirecto.com.ar/incidents/view/732051-4" TargetMode="External"/><Relationship Id="rId2376" Type="http://schemas.openxmlformats.org/officeDocument/2006/relationships/hyperlink" Target="https://webagentes.canaldirecto.com.ar/incidents/view/747339-3" TargetMode="External"/><Relationship Id="rId2583" Type="http://schemas.openxmlformats.org/officeDocument/2006/relationships/hyperlink" Target="https://webagentes.canaldirecto.com.ar/incidents/view/741456-7" TargetMode="External"/><Relationship Id="rId2790" Type="http://schemas.openxmlformats.org/officeDocument/2006/relationships/hyperlink" Target="https://webagentes.canaldirecto.com.ar/incidents/view/759749-9" TargetMode="External"/><Relationship Id="rId3427" Type="http://schemas.openxmlformats.org/officeDocument/2006/relationships/hyperlink" Target="https://webagentes.canaldirecto.com.ar/incidents/view/770811-0" TargetMode="External"/><Relationship Id="rId3634" Type="http://schemas.openxmlformats.org/officeDocument/2006/relationships/hyperlink" Target="https://webagentes.canaldirecto.com.ar/incidents/view/773058-0" TargetMode="External"/><Relationship Id="rId3841" Type="http://schemas.openxmlformats.org/officeDocument/2006/relationships/hyperlink" Target="https://webagentes.canaldirecto.com.ar/liquidations/removeIncident/779939-8" TargetMode="External"/><Relationship Id="rId348" Type="http://schemas.openxmlformats.org/officeDocument/2006/relationships/hyperlink" Target="https://webagentes.canaldirecto.com.ar/incidents/view/679337-9" TargetMode="External"/><Relationship Id="rId555" Type="http://schemas.openxmlformats.org/officeDocument/2006/relationships/hyperlink" Target="https://webagentes.canaldirecto.com.ar/incidents/view/690578-9" TargetMode="External"/><Relationship Id="rId762" Type="http://schemas.openxmlformats.org/officeDocument/2006/relationships/hyperlink" Target="https://webagentes.canaldirecto.com.ar/incidents/view/695955-9" TargetMode="External"/><Relationship Id="rId1185" Type="http://schemas.openxmlformats.org/officeDocument/2006/relationships/hyperlink" Target="https://webagentes.canaldirecto.com.ar/incidents/view/707227-3" TargetMode="External"/><Relationship Id="rId1392" Type="http://schemas.openxmlformats.org/officeDocument/2006/relationships/hyperlink" Target="https://webagentes.canaldirecto.com.ar/incidents/view/714842-4" TargetMode="External"/><Relationship Id="rId2029" Type="http://schemas.openxmlformats.org/officeDocument/2006/relationships/hyperlink" Target="https://webagentes.canaldirecto.com.ar/incidents/view/738667-1" TargetMode="External"/><Relationship Id="rId2236" Type="http://schemas.openxmlformats.org/officeDocument/2006/relationships/hyperlink" Target="https://webagentes.canaldirecto.com.ar/incidents/view/742618-2" TargetMode="External"/><Relationship Id="rId2443" Type="http://schemas.openxmlformats.org/officeDocument/2006/relationships/hyperlink" Target="https://webagentes.canaldirecto.com.ar/incidents/view/754302-7" TargetMode="External"/><Relationship Id="rId2650" Type="http://schemas.openxmlformats.org/officeDocument/2006/relationships/hyperlink" Target="https://webagentes.canaldirecto.com.ar/incidents/view/756485-3" TargetMode="External"/><Relationship Id="rId3701" Type="http://schemas.openxmlformats.org/officeDocument/2006/relationships/hyperlink" Target="https://webagentes.canaldirecto.com.ar/liquidations/removeIncident/771260-9" TargetMode="External"/><Relationship Id="rId208" Type="http://schemas.openxmlformats.org/officeDocument/2006/relationships/hyperlink" Target="https://webagentes.canaldirecto.com.ar/incidents/view/661342-6" TargetMode="External"/><Relationship Id="rId415" Type="http://schemas.openxmlformats.org/officeDocument/2006/relationships/hyperlink" Target="https://webagentes.canaldirecto.com.ar/incidents/view/681270-8" TargetMode="External"/><Relationship Id="rId622" Type="http://schemas.openxmlformats.org/officeDocument/2006/relationships/hyperlink" Target="https://webagentes.canaldirecto.com.ar/incidents/view/693310-8" TargetMode="External"/><Relationship Id="rId1045" Type="http://schemas.openxmlformats.org/officeDocument/2006/relationships/hyperlink" Target="https://webagentes.canaldirecto.com.ar/incidents/view/704155-6" TargetMode="External"/><Relationship Id="rId1252" Type="http://schemas.openxmlformats.org/officeDocument/2006/relationships/hyperlink" Target="https://webagentes.canaldirecto.com.ar/incidents/view/711935-2" TargetMode="External"/><Relationship Id="rId2303" Type="http://schemas.openxmlformats.org/officeDocument/2006/relationships/hyperlink" Target="https://webagentes.canaldirecto.com.ar/incidents/view/745088-8" TargetMode="External"/><Relationship Id="rId2510" Type="http://schemas.openxmlformats.org/officeDocument/2006/relationships/hyperlink" Target="https://webagentes.canaldirecto.com.ar/incidents/view/756502-9" TargetMode="External"/><Relationship Id="rId1112" Type="http://schemas.openxmlformats.org/officeDocument/2006/relationships/hyperlink" Target="https://webagentes.canaldirecto.com.ar/incidents/view/708144-8" TargetMode="External"/><Relationship Id="rId4268" Type="http://schemas.openxmlformats.org/officeDocument/2006/relationships/hyperlink" Target="https://webagentes.canaldirecto.com.ar/incidents/view/789130-4" TargetMode="External"/><Relationship Id="rId4475" Type="http://schemas.openxmlformats.org/officeDocument/2006/relationships/hyperlink" Target="https://webagentes.canaldirecto.com.ar/incidents/view/788960-0" TargetMode="External"/><Relationship Id="rId3077" Type="http://schemas.openxmlformats.org/officeDocument/2006/relationships/hyperlink" Target="https://webagentes.canaldirecto.com.ar/liquidations/removeIncident/761936-6" TargetMode="External"/><Relationship Id="rId3284" Type="http://schemas.openxmlformats.org/officeDocument/2006/relationships/hyperlink" Target="https://webagentes.canaldirecto.com.ar/incidents/view/764437-1" TargetMode="External"/><Relationship Id="rId4128" Type="http://schemas.openxmlformats.org/officeDocument/2006/relationships/hyperlink" Target="https://webagentes.canaldirecto.com.ar/incidents/view/782088-3" TargetMode="External"/><Relationship Id="rId4682" Type="http://schemas.openxmlformats.org/officeDocument/2006/relationships/hyperlink" Target="https://webagentes.canaldirecto.com.ar/incidents/view/785346-5" TargetMode="External"/><Relationship Id="rId1929" Type="http://schemas.openxmlformats.org/officeDocument/2006/relationships/hyperlink" Target="https://webagentes.canaldirecto.com.ar/incidents/view/731534-5" TargetMode="External"/><Relationship Id="rId2093" Type="http://schemas.openxmlformats.org/officeDocument/2006/relationships/hyperlink" Target="https://webagentes.canaldirecto.com.ar/incidents/view/733491-5" TargetMode="External"/><Relationship Id="rId3491" Type="http://schemas.openxmlformats.org/officeDocument/2006/relationships/hyperlink" Target="https://webagentes.canaldirecto.com.ar/incidents/view/769277-6" TargetMode="External"/><Relationship Id="rId4335" Type="http://schemas.openxmlformats.org/officeDocument/2006/relationships/hyperlink" Target="https://webagentes.canaldirecto.com.ar/liquidations/removeIncident/787803-9" TargetMode="External"/><Relationship Id="rId4542" Type="http://schemas.openxmlformats.org/officeDocument/2006/relationships/hyperlink" Target="https://webagentes.canaldirecto.com.ar/incidents/view/793516-7" TargetMode="External"/><Relationship Id="rId3144" Type="http://schemas.openxmlformats.org/officeDocument/2006/relationships/hyperlink" Target="https://webagentes.canaldirecto.com.ar/incidents/view/766322-4" TargetMode="External"/><Relationship Id="rId3351" Type="http://schemas.openxmlformats.org/officeDocument/2006/relationships/hyperlink" Target="https://webagentes.canaldirecto.com.ar/incidents/view/768245-0" TargetMode="External"/><Relationship Id="rId4402" Type="http://schemas.openxmlformats.org/officeDocument/2006/relationships/hyperlink" Target="https://webagentes.canaldirecto.com.ar/incidents/view/791426-1" TargetMode="External"/><Relationship Id="rId272" Type="http://schemas.openxmlformats.org/officeDocument/2006/relationships/hyperlink" Target="https://webagentes.canaldirecto.com.ar/incidents/view/667547-1" TargetMode="External"/><Relationship Id="rId2160" Type="http://schemas.openxmlformats.org/officeDocument/2006/relationships/hyperlink" Target="https://webagentes.canaldirecto.com.ar/incidents/view/738775-9" TargetMode="External"/><Relationship Id="rId3004" Type="http://schemas.openxmlformats.org/officeDocument/2006/relationships/hyperlink" Target="https://webagentes.canaldirecto.com.ar/incidents/view/762780-6" TargetMode="External"/><Relationship Id="rId3211" Type="http://schemas.openxmlformats.org/officeDocument/2006/relationships/hyperlink" Target="https://webagentes.canaldirecto.com.ar/liquidations/removeIncident/765391-7" TargetMode="External"/><Relationship Id="rId132" Type="http://schemas.openxmlformats.org/officeDocument/2006/relationships/hyperlink" Target="http://webagentes.canaldirecto.com.ar/incidents/view/655363-8" TargetMode="External"/><Relationship Id="rId2020" Type="http://schemas.openxmlformats.org/officeDocument/2006/relationships/hyperlink" Target="https://webagentes.canaldirecto.com.ar/incidents/view/731978-5" TargetMode="External"/><Relationship Id="rId1579" Type="http://schemas.openxmlformats.org/officeDocument/2006/relationships/hyperlink" Target="https://webagentes.canaldirecto.com.ar/incidents/view/720909-9" TargetMode="External"/><Relationship Id="rId2977" Type="http://schemas.openxmlformats.org/officeDocument/2006/relationships/hyperlink" Target="https://webagentes.canaldirecto.com.ar/liquidations/removeIncident/762798-5" TargetMode="External"/><Relationship Id="rId4192" Type="http://schemas.openxmlformats.org/officeDocument/2006/relationships/hyperlink" Target="https://webagentes.canaldirecto.com.ar/incidents/view/785797-5" TargetMode="External"/><Relationship Id="rId5036" Type="http://schemas.openxmlformats.org/officeDocument/2006/relationships/hyperlink" Target="https://webagentes.canaldirecto.com.ar/incidents/view/809777-4" TargetMode="External"/><Relationship Id="rId949" Type="http://schemas.openxmlformats.org/officeDocument/2006/relationships/hyperlink" Target="https://webagentes.canaldirecto.com.ar/incidents/view/701524-1" TargetMode="External"/><Relationship Id="rId1786" Type="http://schemas.openxmlformats.org/officeDocument/2006/relationships/hyperlink" Target="https://webagentes.canaldirecto.com.ar/incidents/view/723560-5" TargetMode="External"/><Relationship Id="rId1993" Type="http://schemas.openxmlformats.org/officeDocument/2006/relationships/hyperlink" Target="https://webagentes.canaldirecto.com.ar/incidents/view/733469-6" TargetMode="External"/><Relationship Id="rId2837" Type="http://schemas.openxmlformats.org/officeDocument/2006/relationships/hyperlink" Target="https://webagentes.canaldirecto.com.ar/liquidations/removeIncident/759213-9" TargetMode="External"/><Relationship Id="rId4052" Type="http://schemas.openxmlformats.org/officeDocument/2006/relationships/hyperlink" Target="https://webagentes.canaldirecto.com.ar/incidents/view/780009-2" TargetMode="External"/><Relationship Id="rId5103" Type="http://schemas.openxmlformats.org/officeDocument/2006/relationships/hyperlink" Target="https://webagentes.canaldirecto.com.ar/incidents/view/807574-5" TargetMode="External"/><Relationship Id="rId78" Type="http://schemas.openxmlformats.org/officeDocument/2006/relationships/hyperlink" Target="http://webagentes.canaldirecto.com.ar/incidents/view/652834-0" TargetMode="External"/><Relationship Id="rId809" Type="http://schemas.openxmlformats.org/officeDocument/2006/relationships/hyperlink" Target="https://webagentes.canaldirecto.com.ar/incidents/view/699366-9" TargetMode="External"/><Relationship Id="rId1439" Type="http://schemas.openxmlformats.org/officeDocument/2006/relationships/hyperlink" Target="https://webagentes.canaldirecto.com.ar/incidents/view/720078-8" TargetMode="External"/><Relationship Id="rId1646" Type="http://schemas.openxmlformats.org/officeDocument/2006/relationships/hyperlink" Target="https://webagentes.canaldirecto.com.ar/incidents/view/723636-7" TargetMode="External"/><Relationship Id="rId1853" Type="http://schemas.openxmlformats.org/officeDocument/2006/relationships/hyperlink" Target="https://webagentes.canaldirecto.com.ar/incidents/view/728510-5" TargetMode="External"/><Relationship Id="rId2904" Type="http://schemas.openxmlformats.org/officeDocument/2006/relationships/hyperlink" Target="https://webagentes.canaldirecto.com.ar/incidents/view/763352-4" TargetMode="External"/><Relationship Id="rId1506" Type="http://schemas.openxmlformats.org/officeDocument/2006/relationships/hyperlink" Target="https://webagentes.canaldirecto.com.ar/incidents/view/717927-5" TargetMode="External"/><Relationship Id="rId1713" Type="http://schemas.openxmlformats.org/officeDocument/2006/relationships/hyperlink" Target="https://webagentes.canaldirecto.com.ar/incidents/view/727146-7" TargetMode="External"/><Relationship Id="rId1920" Type="http://schemas.openxmlformats.org/officeDocument/2006/relationships/hyperlink" Target="https://webagentes.canaldirecto.com.ar/incidents/view/731543-3" TargetMode="External"/><Relationship Id="rId4869" Type="http://schemas.openxmlformats.org/officeDocument/2006/relationships/hyperlink" Target="https://webagentes.canaldirecto.com.ar/liquidations/removeIncident/800715-1" TargetMode="External"/><Relationship Id="rId3678" Type="http://schemas.openxmlformats.org/officeDocument/2006/relationships/hyperlink" Target="https://webagentes.canaldirecto.com.ar/incidents/view/772462-2" TargetMode="External"/><Relationship Id="rId3885" Type="http://schemas.openxmlformats.org/officeDocument/2006/relationships/hyperlink" Target="https://webagentes.canaldirecto.com.ar/liquidations/removeIncident/779312-7" TargetMode="External"/><Relationship Id="rId4729" Type="http://schemas.openxmlformats.org/officeDocument/2006/relationships/hyperlink" Target="https://webagentes.canaldirecto.com.ar/incidents/view/802401-5" TargetMode="External"/><Relationship Id="rId4936" Type="http://schemas.openxmlformats.org/officeDocument/2006/relationships/hyperlink" Target="https://webagentes.canaldirecto.com.ar/incidents/view/798718-8" TargetMode="External"/><Relationship Id="rId599" Type="http://schemas.openxmlformats.org/officeDocument/2006/relationships/hyperlink" Target="https://webagentes.canaldirecto.com.ar/incidents/view/695295-4" TargetMode="External"/><Relationship Id="rId2487" Type="http://schemas.openxmlformats.org/officeDocument/2006/relationships/hyperlink" Target="https://webagentes.canaldirecto.com.ar/incidents/view/757076-6" TargetMode="External"/><Relationship Id="rId2694" Type="http://schemas.openxmlformats.org/officeDocument/2006/relationships/hyperlink" Target="https://webagentes.canaldirecto.com.ar/incidents/view/745093-0" TargetMode="External"/><Relationship Id="rId3538" Type="http://schemas.openxmlformats.org/officeDocument/2006/relationships/hyperlink" Target="https://webagentes.canaldirecto.com.ar/incidents/view/765018-7" TargetMode="External"/><Relationship Id="rId3745" Type="http://schemas.openxmlformats.org/officeDocument/2006/relationships/hyperlink" Target="https://webagentes.canaldirecto.com.ar/incidents/view/776335-7" TargetMode="External"/><Relationship Id="rId459" Type="http://schemas.openxmlformats.org/officeDocument/2006/relationships/hyperlink" Target="https://webagentes.canaldirecto.com.ar/incidents/view/689545-5" TargetMode="External"/><Relationship Id="rId666" Type="http://schemas.openxmlformats.org/officeDocument/2006/relationships/hyperlink" Target="https://webagentes.canaldirecto.com.ar/incidents/view/697470-7" TargetMode="External"/><Relationship Id="rId873" Type="http://schemas.openxmlformats.org/officeDocument/2006/relationships/hyperlink" Target="https://webagentes.canaldirecto.com.ar/incidents/view/698712-7" TargetMode="External"/><Relationship Id="rId1089" Type="http://schemas.openxmlformats.org/officeDocument/2006/relationships/hyperlink" Target="https://webagentes.canaldirecto.com.ar/incidents/view/709396-6" TargetMode="External"/><Relationship Id="rId1296" Type="http://schemas.openxmlformats.org/officeDocument/2006/relationships/hyperlink" Target="https://webagentes.canaldirecto.com.ar/incidents/view/710779-1" TargetMode="External"/><Relationship Id="rId2347" Type="http://schemas.openxmlformats.org/officeDocument/2006/relationships/hyperlink" Target="https://webagentes.canaldirecto.com.ar/incidents/view/747657-6" TargetMode="External"/><Relationship Id="rId2554" Type="http://schemas.openxmlformats.org/officeDocument/2006/relationships/hyperlink" Target="https://webagentes.canaldirecto.com.ar/incidents/view/754861-5" TargetMode="External"/><Relationship Id="rId3952" Type="http://schemas.openxmlformats.org/officeDocument/2006/relationships/hyperlink" Target="https://webagentes.canaldirecto.com.ar/liquidations/removeIncident/778105-2" TargetMode="External"/><Relationship Id="rId319" Type="http://schemas.openxmlformats.org/officeDocument/2006/relationships/hyperlink" Target="https://webagentes.canaldirecto.com.ar/incidents/view/675343-2" TargetMode="External"/><Relationship Id="rId526" Type="http://schemas.openxmlformats.org/officeDocument/2006/relationships/hyperlink" Target="https://webagentes.canaldirecto.com.ar/incidents/view/691363-6" TargetMode="External"/><Relationship Id="rId1156" Type="http://schemas.openxmlformats.org/officeDocument/2006/relationships/hyperlink" Target="https://webagentes.canaldirecto.com.ar/incidents/view/707262-6" TargetMode="External"/><Relationship Id="rId1363" Type="http://schemas.openxmlformats.org/officeDocument/2006/relationships/hyperlink" Target="https://webagentes.canaldirecto.com.ar/incidents/view/714875-2" TargetMode="External"/><Relationship Id="rId2207" Type="http://schemas.openxmlformats.org/officeDocument/2006/relationships/hyperlink" Target="https://webagentes.canaldirecto.com.ar/incidents/view/742963-9" TargetMode="External"/><Relationship Id="rId2761" Type="http://schemas.openxmlformats.org/officeDocument/2006/relationships/hyperlink" Target="https://webagentes.canaldirecto.com.ar/liquidations/removeIncident/759766-6" TargetMode="External"/><Relationship Id="rId3605" Type="http://schemas.openxmlformats.org/officeDocument/2006/relationships/hyperlink" Target="https://webagentes.canaldirecto.com.ar/liquidations/removeIncident/773395-8" TargetMode="External"/><Relationship Id="rId3812" Type="http://schemas.openxmlformats.org/officeDocument/2006/relationships/hyperlink" Target="https://webagentes.canaldirecto.com.ar/incidents/view/773978-5" TargetMode="External"/><Relationship Id="rId733" Type="http://schemas.openxmlformats.org/officeDocument/2006/relationships/hyperlink" Target="https://webagentes.canaldirecto.com.ar/liquidations/removeIncident/696084-7" TargetMode="External"/><Relationship Id="rId940" Type="http://schemas.openxmlformats.org/officeDocument/2006/relationships/hyperlink" Target="https://webagentes.canaldirecto.com.ar/incidents/view/701748-9" TargetMode="External"/><Relationship Id="rId1016" Type="http://schemas.openxmlformats.org/officeDocument/2006/relationships/hyperlink" Target="https://webagentes.canaldirecto.com.ar/incidents/view/704403-0" TargetMode="External"/><Relationship Id="rId1570" Type="http://schemas.openxmlformats.org/officeDocument/2006/relationships/hyperlink" Target="https://webagentes.canaldirecto.com.ar/incidents/view/721620-2" TargetMode="External"/><Relationship Id="rId2414" Type="http://schemas.openxmlformats.org/officeDocument/2006/relationships/hyperlink" Target="https://webagentes.canaldirecto.com.ar/incidents/view/749940-7" TargetMode="External"/><Relationship Id="rId2621" Type="http://schemas.openxmlformats.org/officeDocument/2006/relationships/hyperlink" Target="https://webagentes.canaldirecto.com.ar/liquidations/removeIncident/756901-6" TargetMode="External"/><Relationship Id="rId800" Type="http://schemas.openxmlformats.org/officeDocument/2006/relationships/hyperlink" Target="https://webagentes.canaldirecto.com.ar/incidents/view/700372-3" TargetMode="External"/><Relationship Id="rId1223" Type="http://schemas.openxmlformats.org/officeDocument/2006/relationships/hyperlink" Target="https://webagentes.canaldirecto.com.ar/incidents/view/712792-6" TargetMode="External"/><Relationship Id="rId1430" Type="http://schemas.openxmlformats.org/officeDocument/2006/relationships/hyperlink" Target="https://webagentes.canaldirecto.com.ar/incidents/view/713813-5" TargetMode="External"/><Relationship Id="rId4379" Type="http://schemas.openxmlformats.org/officeDocument/2006/relationships/hyperlink" Target="https://webagentes.canaldirecto.com.ar/liquidations/removeIncident/785344-7" TargetMode="External"/><Relationship Id="rId4586" Type="http://schemas.openxmlformats.org/officeDocument/2006/relationships/hyperlink" Target="https://webagentes.canaldirecto.com.ar/incidents/view/791234-2" TargetMode="External"/><Relationship Id="rId4793" Type="http://schemas.openxmlformats.org/officeDocument/2006/relationships/hyperlink" Target="https://webagentes.canaldirecto.com.ar/liquidations/removeIncident/801280-7" TargetMode="External"/><Relationship Id="rId3188" Type="http://schemas.openxmlformats.org/officeDocument/2006/relationships/hyperlink" Target="https://webagentes.canaldirecto.com.ar/incidents/view/765585-4" TargetMode="External"/><Relationship Id="rId3395" Type="http://schemas.openxmlformats.org/officeDocument/2006/relationships/hyperlink" Target="https://webagentes.canaldirecto.com.ar/incidents/view/765623-3" TargetMode="External"/><Relationship Id="rId4239" Type="http://schemas.openxmlformats.org/officeDocument/2006/relationships/hyperlink" Target="https://webagentes.canaldirecto.com.ar/incidents/view/784242-3" TargetMode="External"/><Relationship Id="rId4446" Type="http://schemas.openxmlformats.org/officeDocument/2006/relationships/hyperlink" Target="https://webagentes.canaldirecto.com.ar/incidents/view/790368-1" TargetMode="External"/><Relationship Id="rId4653" Type="http://schemas.openxmlformats.org/officeDocument/2006/relationships/hyperlink" Target="https://webagentes.canaldirecto.com.ar/incidents/view/795031-5" TargetMode="External"/><Relationship Id="rId4860" Type="http://schemas.openxmlformats.org/officeDocument/2006/relationships/hyperlink" Target="https://webagentes.canaldirecto.com.ar/incidents/view/800724-9" TargetMode="External"/><Relationship Id="rId3048" Type="http://schemas.openxmlformats.org/officeDocument/2006/relationships/hyperlink" Target="https://webagentes.canaldirecto.com.ar/incidents/view/762232-4" TargetMode="External"/><Relationship Id="rId3255" Type="http://schemas.openxmlformats.org/officeDocument/2006/relationships/hyperlink" Target="https://webagentes.canaldirecto.com.ar/liquidations/removeIncident/764929-7" TargetMode="External"/><Relationship Id="rId3462" Type="http://schemas.openxmlformats.org/officeDocument/2006/relationships/hyperlink" Target="https://webagentes.canaldirecto.com.ar/incidents/view/769310-0" TargetMode="External"/><Relationship Id="rId4306" Type="http://schemas.openxmlformats.org/officeDocument/2006/relationships/hyperlink" Target="https://webagentes.canaldirecto.com.ar/incidents/view/788464-1" TargetMode="External"/><Relationship Id="rId4513" Type="http://schemas.openxmlformats.org/officeDocument/2006/relationships/hyperlink" Target="https://webagentes.canaldirecto.com.ar/incidents/view/794149-6" TargetMode="External"/><Relationship Id="rId4720" Type="http://schemas.openxmlformats.org/officeDocument/2006/relationships/hyperlink" Target="https://webagentes.canaldirecto.com.ar/liquidations/removeIncident/802934-8" TargetMode="External"/><Relationship Id="rId176" Type="http://schemas.openxmlformats.org/officeDocument/2006/relationships/hyperlink" Target="http://webagentes.canaldirecto.com.ar/incidents/view/658374-5" TargetMode="External"/><Relationship Id="rId383" Type="http://schemas.openxmlformats.org/officeDocument/2006/relationships/hyperlink" Target="https://webagentes.canaldirecto.com.ar/incidents/view/677980-1" TargetMode="External"/><Relationship Id="rId590" Type="http://schemas.openxmlformats.org/officeDocument/2006/relationships/hyperlink" Target="https://webagentes.canaldirecto.com.ar/incidents/view/689211-1" TargetMode="External"/><Relationship Id="rId2064" Type="http://schemas.openxmlformats.org/officeDocument/2006/relationships/hyperlink" Target="https://webagentes.canaldirecto.com.ar/incidents/view/737299-7" TargetMode="External"/><Relationship Id="rId2271" Type="http://schemas.openxmlformats.org/officeDocument/2006/relationships/hyperlink" Target="https://webagentes.canaldirecto.com.ar/incidents/view/745960-3" TargetMode="External"/><Relationship Id="rId3115" Type="http://schemas.openxmlformats.org/officeDocument/2006/relationships/hyperlink" Target="https://webagentes.canaldirecto.com.ar/liquidations/removeIncident/757476-2" TargetMode="External"/><Relationship Id="rId3322" Type="http://schemas.openxmlformats.org/officeDocument/2006/relationships/hyperlink" Target="https://webagentes.canaldirecto.com.ar/incidents/view/763696-5" TargetMode="External"/><Relationship Id="rId243" Type="http://schemas.openxmlformats.org/officeDocument/2006/relationships/hyperlink" Target="https://webagentes.canaldirecto.com.ar/incidents/view/664266-8" TargetMode="External"/><Relationship Id="rId450" Type="http://schemas.openxmlformats.org/officeDocument/2006/relationships/hyperlink" Target="https://webagentes.canaldirecto.com.ar/incidents/view/684418-7" TargetMode="External"/><Relationship Id="rId1080" Type="http://schemas.openxmlformats.org/officeDocument/2006/relationships/hyperlink" Target="https://webagentes.canaldirecto.com.ar/incidents/view/710167-2" TargetMode="External"/><Relationship Id="rId2131" Type="http://schemas.openxmlformats.org/officeDocument/2006/relationships/hyperlink" Target="https://webagentes.canaldirecto.com.ar/incidents/view/739747-3" TargetMode="External"/><Relationship Id="rId103" Type="http://schemas.openxmlformats.org/officeDocument/2006/relationships/hyperlink" Target="http://webagentes.canaldirecto.com.ar/incidents/view/652227-6" TargetMode="External"/><Relationship Id="rId310" Type="http://schemas.openxmlformats.org/officeDocument/2006/relationships/hyperlink" Target="https://webagentes.canaldirecto.com.ar/incidents/view/667566-6" TargetMode="External"/><Relationship Id="rId4096" Type="http://schemas.openxmlformats.org/officeDocument/2006/relationships/hyperlink" Target="https://webagentes.canaldirecto.com.ar/incidents/view/783458-5" TargetMode="External"/><Relationship Id="rId5147" Type="http://schemas.openxmlformats.org/officeDocument/2006/relationships/hyperlink" Target="https://webagentes.canaldirecto.com.ar/incidents/view/803877-1" TargetMode="External"/><Relationship Id="rId1897" Type="http://schemas.openxmlformats.org/officeDocument/2006/relationships/hyperlink" Target="https://webagentes.canaldirecto.com.ar/incidents/view/732017-0" TargetMode="External"/><Relationship Id="rId2948" Type="http://schemas.openxmlformats.org/officeDocument/2006/relationships/hyperlink" Target="https://webagentes.canaldirecto.com.ar/incidents/view/762813-3" TargetMode="External"/><Relationship Id="rId1757" Type="http://schemas.openxmlformats.org/officeDocument/2006/relationships/hyperlink" Target="https://webagentes.canaldirecto.com.ar/incidents/view/726484-7" TargetMode="External"/><Relationship Id="rId1964" Type="http://schemas.openxmlformats.org/officeDocument/2006/relationships/hyperlink" Target="https://webagentes.canaldirecto.com.ar/incidents/view/735079-1" TargetMode="External"/><Relationship Id="rId2808" Type="http://schemas.openxmlformats.org/officeDocument/2006/relationships/hyperlink" Target="https://webagentes.canaldirecto.com.ar/incidents/view/759689-8" TargetMode="External"/><Relationship Id="rId4163" Type="http://schemas.openxmlformats.org/officeDocument/2006/relationships/hyperlink" Target="https://webagentes.canaldirecto.com.ar/incidents/view/786428-5" TargetMode="External"/><Relationship Id="rId4370" Type="http://schemas.openxmlformats.org/officeDocument/2006/relationships/hyperlink" Target="https://webagentes.canaldirecto.com.ar/incidents/view/786702-4" TargetMode="External"/><Relationship Id="rId5007" Type="http://schemas.openxmlformats.org/officeDocument/2006/relationships/hyperlink" Target="https://webagentes.canaldirecto.com.ar/incidents/view/803376-7" TargetMode="External"/><Relationship Id="rId49" Type="http://schemas.openxmlformats.org/officeDocument/2006/relationships/hyperlink" Target="http://webagentes.canaldirecto.com.ar/incidents/view/650557-0" TargetMode="External"/><Relationship Id="rId1617" Type="http://schemas.openxmlformats.org/officeDocument/2006/relationships/hyperlink" Target="https://webagentes.canaldirecto.com.ar/incidents/view/725232-9" TargetMode="External"/><Relationship Id="rId1824" Type="http://schemas.openxmlformats.org/officeDocument/2006/relationships/hyperlink" Target="https://webagentes.canaldirecto.com.ar/incidents/view/728635-3" TargetMode="External"/><Relationship Id="rId4023" Type="http://schemas.openxmlformats.org/officeDocument/2006/relationships/hyperlink" Target="https://webagentes.canaldirecto.com.ar/incidents/view/780614-8" TargetMode="External"/><Relationship Id="rId4230" Type="http://schemas.openxmlformats.org/officeDocument/2006/relationships/hyperlink" Target="https://webagentes.canaldirecto.com.ar/incidents/view/784617-3" TargetMode="External"/><Relationship Id="rId3789" Type="http://schemas.openxmlformats.org/officeDocument/2006/relationships/hyperlink" Target="https://webagentes.canaldirecto.com.ar/incidents/view/774877-4" TargetMode="External"/><Relationship Id="rId2598" Type="http://schemas.openxmlformats.org/officeDocument/2006/relationships/hyperlink" Target="https://webagentes.canaldirecto.com.ar/incidents/view/757803-2" TargetMode="External"/><Relationship Id="rId3996" Type="http://schemas.openxmlformats.org/officeDocument/2006/relationships/hyperlink" Target="https://webagentes.canaldirecto.com.ar/incidents/view/782019-3" TargetMode="External"/><Relationship Id="rId3649" Type="http://schemas.openxmlformats.org/officeDocument/2006/relationships/hyperlink" Target="https://webagentes.canaldirecto.com.ar/liquidations/removeIncident/772990-0" TargetMode="External"/><Relationship Id="rId3856" Type="http://schemas.openxmlformats.org/officeDocument/2006/relationships/hyperlink" Target="https://webagentes.canaldirecto.com.ar/incidents/view/779614-2" TargetMode="External"/><Relationship Id="rId4907" Type="http://schemas.openxmlformats.org/officeDocument/2006/relationships/hyperlink" Target="https://webagentes.canaldirecto.com.ar/liquidations/removeIncident/799945-7" TargetMode="External"/><Relationship Id="rId5071" Type="http://schemas.openxmlformats.org/officeDocument/2006/relationships/hyperlink" Target="https://webagentes.canaldirecto.com.ar/incidents/view/808564-5" TargetMode="External"/><Relationship Id="rId777" Type="http://schemas.openxmlformats.org/officeDocument/2006/relationships/hyperlink" Target="https://webagentes.canaldirecto.com.ar/liquidations/removeIncident/695948-9" TargetMode="External"/><Relationship Id="rId984" Type="http://schemas.openxmlformats.org/officeDocument/2006/relationships/hyperlink" Target="https://webagentes.canaldirecto.com.ar/incidents/view/706213-3" TargetMode="External"/><Relationship Id="rId2458" Type="http://schemas.openxmlformats.org/officeDocument/2006/relationships/hyperlink" Target="https://webagentes.canaldirecto.com.ar/incidents/view/753006-9" TargetMode="External"/><Relationship Id="rId2665" Type="http://schemas.openxmlformats.org/officeDocument/2006/relationships/hyperlink" Target="https://webagentes.canaldirecto.com.ar/liquidations/removeIncident/756463-1" TargetMode="External"/><Relationship Id="rId2872" Type="http://schemas.openxmlformats.org/officeDocument/2006/relationships/hyperlink" Target="https://webagentes.canaldirecto.com.ar/incidents/view/756460-4" TargetMode="External"/><Relationship Id="rId3509" Type="http://schemas.openxmlformats.org/officeDocument/2006/relationships/hyperlink" Target="https://webagentes.canaldirecto.com.ar/incidents/view/768697-9" TargetMode="External"/><Relationship Id="rId3716" Type="http://schemas.openxmlformats.org/officeDocument/2006/relationships/hyperlink" Target="https://webagentes.canaldirecto.com.ar/incidents/view/777250-4" TargetMode="External"/><Relationship Id="rId3923" Type="http://schemas.openxmlformats.org/officeDocument/2006/relationships/hyperlink" Target="https://webagentes.canaldirecto.com.ar/incidents/view/779034-2" TargetMode="External"/><Relationship Id="rId637" Type="http://schemas.openxmlformats.org/officeDocument/2006/relationships/hyperlink" Target="https://webagentes.canaldirecto.com.ar/incidents/view/692882-3" TargetMode="External"/><Relationship Id="rId844" Type="http://schemas.openxmlformats.org/officeDocument/2006/relationships/hyperlink" Target="https://webagentes.canaldirecto.com.ar/incidents/view/698878-2" TargetMode="External"/><Relationship Id="rId1267" Type="http://schemas.openxmlformats.org/officeDocument/2006/relationships/hyperlink" Target="https://webagentes.canaldirecto.com.ar/incidents/view/711909-7" TargetMode="External"/><Relationship Id="rId1474" Type="http://schemas.openxmlformats.org/officeDocument/2006/relationships/hyperlink" Target="https://webagentes.canaldirecto.com.ar/incidents/view/718162-3" TargetMode="External"/><Relationship Id="rId1681" Type="http://schemas.openxmlformats.org/officeDocument/2006/relationships/hyperlink" Target="https://webagentes.canaldirecto.com.ar/incidents/view/723569-6" TargetMode="External"/><Relationship Id="rId2318" Type="http://schemas.openxmlformats.org/officeDocument/2006/relationships/hyperlink" Target="https://webagentes.canaldirecto.com.ar/incidents/view/744293-1" TargetMode="External"/><Relationship Id="rId2525" Type="http://schemas.openxmlformats.org/officeDocument/2006/relationships/hyperlink" Target="https://webagentes.canaldirecto.com.ar/incidents/view/756168-9" TargetMode="External"/><Relationship Id="rId2732" Type="http://schemas.openxmlformats.org/officeDocument/2006/relationships/hyperlink" Target="https://webagentes.canaldirecto.com.ar/incidents/view/760131-2" TargetMode="External"/><Relationship Id="rId704" Type="http://schemas.openxmlformats.org/officeDocument/2006/relationships/hyperlink" Target="https://webagentes.canaldirecto.com.ar/incidents/view/696103-1" TargetMode="External"/><Relationship Id="rId911" Type="http://schemas.openxmlformats.org/officeDocument/2006/relationships/hyperlink" Target="https://webagentes.canaldirecto.com.ar/incidents/view/703140-7" TargetMode="External"/><Relationship Id="rId1127" Type="http://schemas.openxmlformats.org/officeDocument/2006/relationships/hyperlink" Target="https://webagentes.canaldirecto.com.ar/incidents/view/707841-7" TargetMode="External"/><Relationship Id="rId1334" Type="http://schemas.openxmlformats.org/officeDocument/2006/relationships/hyperlink" Target="https://webagentes.canaldirecto.com.ar/incidents/view/714987-6" TargetMode="External"/><Relationship Id="rId1541" Type="http://schemas.openxmlformats.org/officeDocument/2006/relationships/hyperlink" Target="https://webagentes.canaldirecto.com.ar/incidents/view/717846-1" TargetMode="External"/><Relationship Id="rId4697" Type="http://schemas.openxmlformats.org/officeDocument/2006/relationships/hyperlink" Target="https://webagentes.canaldirecto.com.ar/incidents/view/803370-3" TargetMode="External"/><Relationship Id="rId40" Type="http://schemas.openxmlformats.org/officeDocument/2006/relationships/hyperlink" Target="http://webagentes.canaldirecto.com.ar/liquidations/removeIncident/650562-2" TargetMode="External"/><Relationship Id="rId1401" Type="http://schemas.openxmlformats.org/officeDocument/2006/relationships/hyperlink" Target="https://webagentes.canaldirecto.com.ar/incidents/view/714830-9" TargetMode="External"/><Relationship Id="rId3299" Type="http://schemas.openxmlformats.org/officeDocument/2006/relationships/hyperlink" Target="https://webagentes.canaldirecto.com.ar/liquidations/removeIncident/764340-6" TargetMode="External"/><Relationship Id="rId4557" Type="http://schemas.openxmlformats.org/officeDocument/2006/relationships/hyperlink" Target="https://webagentes.canaldirecto.com.ar/incidents/view/792613-2" TargetMode="External"/><Relationship Id="rId4764" Type="http://schemas.openxmlformats.org/officeDocument/2006/relationships/hyperlink" Target="https://webagentes.canaldirecto.com.ar/incidents/view/801840-3" TargetMode="External"/><Relationship Id="rId3159" Type="http://schemas.openxmlformats.org/officeDocument/2006/relationships/hyperlink" Target="https://webagentes.canaldirecto.com.ar/liquidations/removeIncident/766000-5" TargetMode="External"/><Relationship Id="rId3366" Type="http://schemas.openxmlformats.org/officeDocument/2006/relationships/hyperlink" Target="https://webagentes.canaldirecto.com.ar/incidents/view/767233-8" TargetMode="External"/><Relationship Id="rId3573" Type="http://schemas.openxmlformats.org/officeDocument/2006/relationships/hyperlink" Target="https://webagentes.canaldirecto.com.ar/liquidations/removeIncident/773948-4" TargetMode="External"/><Relationship Id="rId4417" Type="http://schemas.openxmlformats.org/officeDocument/2006/relationships/hyperlink" Target="https://webagentes.canaldirecto.com.ar/incidents/view/790912-6" TargetMode="External"/><Relationship Id="rId4971" Type="http://schemas.openxmlformats.org/officeDocument/2006/relationships/hyperlink" Target="https://webagentes.canaldirecto.com.ar/incidents/view/804822-8" TargetMode="External"/><Relationship Id="rId287" Type="http://schemas.openxmlformats.org/officeDocument/2006/relationships/hyperlink" Target="https://webagentes.canaldirecto.com.ar/incidents/view/670575-4" TargetMode="External"/><Relationship Id="rId494" Type="http://schemas.openxmlformats.org/officeDocument/2006/relationships/hyperlink" Target="https://webagentes.canaldirecto.com.ar/incidents/view/687674-2" TargetMode="External"/><Relationship Id="rId2175" Type="http://schemas.openxmlformats.org/officeDocument/2006/relationships/hyperlink" Target="https://webagentes.canaldirecto.com.ar/incidents/view/744378-1" TargetMode="External"/><Relationship Id="rId2382" Type="http://schemas.openxmlformats.org/officeDocument/2006/relationships/hyperlink" Target="https://webagentes.canaldirecto.com.ar/incidents/view/746891-1" TargetMode="External"/><Relationship Id="rId3019" Type="http://schemas.openxmlformats.org/officeDocument/2006/relationships/hyperlink" Target="https://webagentes.canaldirecto.com.ar/liquidations/removeIncident/762752-3" TargetMode="External"/><Relationship Id="rId3226" Type="http://schemas.openxmlformats.org/officeDocument/2006/relationships/hyperlink" Target="https://webagentes.canaldirecto.com.ar/incidents/view/765080-4" TargetMode="External"/><Relationship Id="rId3780" Type="http://schemas.openxmlformats.org/officeDocument/2006/relationships/hyperlink" Target="https://webagentes.canaldirecto.com.ar/incidents/view/775214-8" TargetMode="External"/><Relationship Id="rId4624" Type="http://schemas.openxmlformats.org/officeDocument/2006/relationships/hyperlink" Target="https://webagentes.canaldirecto.com.ar/incidents/view/795910-3" TargetMode="External"/><Relationship Id="rId4831" Type="http://schemas.openxmlformats.org/officeDocument/2006/relationships/hyperlink" Target="https://webagentes.canaldirecto.com.ar/liquidations/removeIncident/801074-8" TargetMode="External"/><Relationship Id="rId147" Type="http://schemas.openxmlformats.org/officeDocument/2006/relationships/hyperlink" Target="http://webagentes.canaldirecto.com.ar/incidents/view/659546-7" TargetMode="External"/><Relationship Id="rId354" Type="http://schemas.openxmlformats.org/officeDocument/2006/relationships/hyperlink" Target="https://webagentes.canaldirecto.com.ar/incidents/view/678075-5" TargetMode="External"/><Relationship Id="rId1191" Type="http://schemas.openxmlformats.org/officeDocument/2006/relationships/hyperlink" Target="https://webagentes.canaldirecto.com.ar/incidents/view/707220-0" TargetMode="External"/><Relationship Id="rId2035" Type="http://schemas.openxmlformats.org/officeDocument/2006/relationships/hyperlink" Target="https://webagentes.canaldirecto.com.ar/incidents/view/738375-3" TargetMode="External"/><Relationship Id="rId3433" Type="http://schemas.openxmlformats.org/officeDocument/2006/relationships/hyperlink" Target="https://webagentes.canaldirecto.com.ar/incidents/view/770119-9" TargetMode="External"/><Relationship Id="rId3640" Type="http://schemas.openxmlformats.org/officeDocument/2006/relationships/hyperlink" Target="https://webagentes.canaldirecto.com.ar/incidents/view/773053-5" TargetMode="External"/><Relationship Id="rId561" Type="http://schemas.openxmlformats.org/officeDocument/2006/relationships/hyperlink" Target="https://webagentes.canaldirecto.com.ar/incidents/view/690561-9" TargetMode="External"/><Relationship Id="rId2242" Type="http://schemas.openxmlformats.org/officeDocument/2006/relationships/hyperlink" Target="https://webagentes.canaldirecto.com.ar/incidents/view/742402-3" TargetMode="External"/><Relationship Id="rId3500" Type="http://schemas.openxmlformats.org/officeDocument/2006/relationships/hyperlink" Target="https://webagentes.canaldirecto.com.ar/incidents/view/769093-6" TargetMode="External"/><Relationship Id="rId214" Type="http://schemas.openxmlformats.org/officeDocument/2006/relationships/hyperlink" Target="https://webagentes.canaldirecto.com.ar/incidents/view/666235-2" TargetMode="External"/><Relationship Id="rId421" Type="http://schemas.openxmlformats.org/officeDocument/2006/relationships/hyperlink" Target="https://webagentes.canaldirecto.com.ar/incidents/view/681263-8" TargetMode="External"/><Relationship Id="rId1051" Type="http://schemas.openxmlformats.org/officeDocument/2006/relationships/hyperlink" Target="https://webagentes.canaldirecto.com.ar/incidents/view/704127-3" TargetMode="External"/><Relationship Id="rId2102" Type="http://schemas.openxmlformats.org/officeDocument/2006/relationships/hyperlink" Target="https://webagentes.canaldirecto.com.ar/incidents/view/732041-7" TargetMode="External"/><Relationship Id="rId1868" Type="http://schemas.openxmlformats.org/officeDocument/2006/relationships/hyperlink" Target="https://webagentes.canaldirecto.com.ar/incidents/view/733300-4" TargetMode="External"/><Relationship Id="rId4067" Type="http://schemas.openxmlformats.org/officeDocument/2006/relationships/hyperlink" Target="https://webagentes.canaldirecto.com.ar/incidents/view/777940-0" TargetMode="External"/><Relationship Id="rId4274" Type="http://schemas.openxmlformats.org/officeDocument/2006/relationships/hyperlink" Target="https://webagentes.canaldirecto.com.ar/incidents/view/789100-3" TargetMode="External"/><Relationship Id="rId4481" Type="http://schemas.openxmlformats.org/officeDocument/2006/relationships/hyperlink" Target="https://webagentes.canaldirecto.com.ar/incidents/view/785351-7" TargetMode="External"/><Relationship Id="rId5118" Type="http://schemas.openxmlformats.org/officeDocument/2006/relationships/hyperlink" Target="https://webagentes.canaldirecto.com.ar/incidents/view/807332-1" TargetMode="External"/><Relationship Id="rId2919" Type="http://schemas.openxmlformats.org/officeDocument/2006/relationships/hyperlink" Target="https://webagentes.canaldirecto.com.ar/liquidations/removeIncident/763344-5" TargetMode="External"/><Relationship Id="rId3083" Type="http://schemas.openxmlformats.org/officeDocument/2006/relationships/hyperlink" Target="https://webagentes.canaldirecto.com.ar/liquidations/removeIncident/761625-3" TargetMode="External"/><Relationship Id="rId3290" Type="http://schemas.openxmlformats.org/officeDocument/2006/relationships/hyperlink" Target="https://webagentes.canaldirecto.com.ar/incidents/view/764434-4" TargetMode="External"/><Relationship Id="rId4134" Type="http://schemas.openxmlformats.org/officeDocument/2006/relationships/hyperlink" Target="https://webagentes.canaldirecto.com.ar/incidents/view/781643-7" TargetMode="External"/><Relationship Id="rId4341" Type="http://schemas.openxmlformats.org/officeDocument/2006/relationships/hyperlink" Target="https://webagentes.canaldirecto.com.ar/liquidations/removeIncident/787699-8" TargetMode="External"/><Relationship Id="rId1728" Type="http://schemas.openxmlformats.org/officeDocument/2006/relationships/hyperlink" Target="https://webagentes.canaldirecto.com.ar/incidents/view/726527-1" TargetMode="External"/><Relationship Id="rId1935" Type="http://schemas.openxmlformats.org/officeDocument/2006/relationships/hyperlink" Target="https://webagentes.canaldirecto.com.ar/incidents/view/730899-2" TargetMode="External"/><Relationship Id="rId3150" Type="http://schemas.openxmlformats.org/officeDocument/2006/relationships/hyperlink" Target="https://webagentes.canaldirecto.com.ar/incidents/view/766186-4" TargetMode="External"/><Relationship Id="rId4201" Type="http://schemas.openxmlformats.org/officeDocument/2006/relationships/hyperlink" Target="https://webagentes.canaldirecto.com.ar/incidents/view/785354-4" TargetMode="External"/><Relationship Id="rId3010" Type="http://schemas.openxmlformats.org/officeDocument/2006/relationships/hyperlink" Target="https://webagentes.canaldirecto.com.ar/incidents/view/762761-1" TargetMode="External"/><Relationship Id="rId3967" Type="http://schemas.openxmlformats.org/officeDocument/2006/relationships/hyperlink" Target="https://webagentes.canaldirecto.com.ar/incidents/view/777846-5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incidents/view/698691-5" TargetMode="External"/><Relationship Id="rId2569" Type="http://schemas.openxmlformats.org/officeDocument/2006/relationships/hyperlink" Target="https://webagentes.canaldirecto.com.ar/incidents/view/754259-6" TargetMode="External"/><Relationship Id="rId2776" Type="http://schemas.openxmlformats.org/officeDocument/2006/relationships/hyperlink" Target="https://webagentes.canaldirecto.com.ar/incidents/view/759756-9" TargetMode="External"/><Relationship Id="rId2983" Type="http://schemas.openxmlformats.org/officeDocument/2006/relationships/hyperlink" Target="https://webagentes.canaldirecto.com.ar/liquidations/removeIncident/762794-9" TargetMode="External"/><Relationship Id="rId3827" Type="http://schemas.openxmlformats.org/officeDocument/2006/relationships/hyperlink" Target="https://webagentes.canaldirecto.com.ar/liquidations/removeIncident/780071-9" TargetMode="External"/><Relationship Id="rId748" Type="http://schemas.openxmlformats.org/officeDocument/2006/relationships/hyperlink" Target="https://webagentes.canaldirecto.com.ar/incidents/view/696057-3" TargetMode="External"/><Relationship Id="rId955" Type="http://schemas.openxmlformats.org/officeDocument/2006/relationships/hyperlink" Target="https://webagentes.canaldirecto.com.ar/incidents/view/701507-4" TargetMode="External"/><Relationship Id="rId1378" Type="http://schemas.openxmlformats.org/officeDocument/2006/relationships/hyperlink" Target="https://webagentes.canaldirecto.com.ar/incidents/view/714856-7" TargetMode="External"/><Relationship Id="rId1585" Type="http://schemas.openxmlformats.org/officeDocument/2006/relationships/hyperlink" Target="https://webagentes.canaldirecto.com.ar/incidents/view/720897-5" TargetMode="External"/><Relationship Id="rId1792" Type="http://schemas.openxmlformats.org/officeDocument/2006/relationships/hyperlink" Target="https://webagentes.canaldirecto.com.ar/incidents/view/730728-5" TargetMode="External"/><Relationship Id="rId2429" Type="http://schemas.openxmlformats.org/officeDocument/2006/relationships/hyperlink" Target="https://webagentes.canaldirecto.com.ar/incidents/view/747939-7" TargetMode="External"/><Relationship Id="rId2636" Type="http://schemas.openxmlformats.org/officeDocument/2006/relationships/hyperlink" Target="https://webagentes.canaldirecto.com.ar/incidents/view/756508-3" TargetMode="External"/><Relationship Id="rId2843" Type="http://schemas.openxmlformats.org/officeDocument/2006/relationships/hyperlink" Target="https://webagentes.canaldirecto.com.ar/liquidations/removeIncident/759203-2" TargetMode="External"/><Relationship Id="rId5042" Type="http://schemas.openxmlformats.org/officeDocument/2006/relationships/hyperlink" Target="https://webagentes.canaldirecto.com.ar/incidents/view/809679-3" TargetMode="External"/><Relationship Id="rId84" Type="http://schemas.openxmlformats.org/officeDocument/2006/relationships/hyperlink" Target="http://webagentes.canaldirecto.com.ar/incidents/view/652828-9" TargetMode="External"/><Relationship Id="rId608" Type="http://schemas.openxmlformats.org/officeDocument/2006/relationships/hyperlink" Target="https://webagentes.canaldirecto.com.ar/incidents/view/694419-5" TargetMode="External"/><Relationship Id="rId815" Type="http://schemas.openxmlformats.org/officeDocument/2006/relationships/hyperlink" Target="https://webagentes.canaldirecto.com.ar/incidents/view/699033-4" TargetMode="External"/><Relationship Id="rId1238" Type="http://schemas.openxmlformats.org/officeDocument/2006/relationships/hyperlink" Target="https://webagentes.canaldirecto.com.ar/incidents/view/712284-2" TargetMode="External"/><Relationship Id="rId1445" Type="http://schemas.openxmlformats.org/officeDocument/2006/relationships/hyperlink" Target="https://webagentes.canaldirecto.com.ar/incidents/view/719798-9" TargetMode="External"/><Relationship Id="rId1652" Type="http://schemas.openxmlformats.org/officeDocument/2006/relationships/hyperlink" Target="https://webagentes.canaldirecto.com.ar/incidents/view/723624-2" TargetMode="External"/><Relationship Id="rId1305" Type="http://schemas.openxmlformats.org/officeDocument/2006/relationships/hyperlink" Target="https://webagentes.canaldirecto.com.ar/incidents/view/717113-0" TargetMode="External"/><Relationship Id="rId2703" Type="http://schemas.openxmlformats.org/officeDocument/2006/relationships/hyperlink" Target="https://webagentes.canaldirecto.com.ar/liquidations/removeIncident/761034-7" TargetMode="External"/><Relationship Id="rId2910" Type="http://schemas.openxmlformats.org/officeDocument/2006/relationships/hyperlink" Target="https://webagentes.canaldirecto.com.ar/incidents/view/763348-1" TargetMode="External"/><Relationship Id="rId1512" Type="http://schemas.openxmlformats.org/officeDocument/2006/relationships/hyperlink" Target="https://webagentes.canaldirecto.com.ar/incidents/view/717912-3" TargetMode="External"/><Relationship Id="rId4668" Type="http://schemas.openxmlformats.org/officeDocument/2006/relationships/hyperlink" Target="https://webagentes.canaldirecto.com.ar/incidents/view/794611-8" TargetMode="External"/><Relationship Id="rId4875" Type="http://schemas.openxmlformats.org/officeDocument/2006/relationships/hyperlink" Target="https://webagentes.canaldirecto.com.ar/liquidations/removeIncident/800705-4" TargetMode="External"/><Relationship Id="rId11" Type="http://schemas.openxmlformats.org/officeDocument/2006/relationships/hyperlink" Target="http://webagentes.canaldirecto.com.ar/incidents/view/651630-9" TargetMode="External"/><Relationship Id="rId398" Type="http://schemas.openxmlformats.org/officeDocument/2006/relationships/hyperlink" Target="https://webagentes.canaldirecto.com.ar/incidents/view/681344-2" TargetMode="External"/><Relationship Id="rId2079" Type="http://schemas.openxmlformats.org/officeDocument/2006/relationships/hyperlink" Target="https://webagentes.canaldirecto.com.ar/incidents/view/736199-1" TargetMode="External"/><Relationship Id="rId3477" Type="http://schemas.openxmlformats.org/officeDocument/2006/relationships/hyperlink" Target="https://webagentes.canaldirecto.com.ar/incidents/view/769294-3" TargetMode="External"/><Relationship Id="rId3684" Type="http://schemas.openxmlformats.org/officeDocument/2006/relationships/hyperlink" Target="https://webagentes.canaldirecto.com.ar/incidents/view/772215-6" TargetMode="External"/><Relationship Id="rId3891" Type="http://schemas.openxmlformats.org/officeDocument/2006/relationships/hyperlink" Target="https://webagentes.canaldirecto.com.ar/liquidations/removeIncident/779309-3" TargetMode="External"/><Relationship Id="rId4528" Type="http://schemas.openxmlformats.org/officeDocument/2006/relationships/hyperlink" Target="https://webagentes.canaldirecto.com.ar/incidents/view/793615-7" TargetMode="External"/><Relationship Id="rId4735" Type="http://schemas.openxmlformats.org/officeDocument/2006/relationships/hyperlink" Target="https://webagentes.canaldirecto.com.ar/liquidations/removeIncident/802214-1" TargetMode="External"/><Relationship Id="rId4942" Type="http://schemas.openxmlformats.org/officeDocument/2006/relationships/hyperlink" Target="https://webagentes.canaldirecto.com.ar/incidents/view/798203-1" TargetMode="External"/><Relationship Id="rId2286" Type="http://schemas.openxmlformats.org/officeDocument/2006/relationships/hyperlink" Target="https://webagentes.canaldirecto.com.ar/incidents/view/745596-2" TargetMode="External"/><Relationship Id="rId2493" Type="http://schemas.openxmlformats.org/officeDocument/2006/relationships/hyperlink" Target="https://webagentes.canaldirecto.com.ar/incidents/view/757042-9" TargetMode="External"/><Relationship Id="rId3337" Type="http://schemas.openxmlformats.org/officeDocument/2006/relationships/hyperlink" Target="https://webagentes.canaldirecto.com.ar/liquidations/removeIncident/762755-0" TargetMode="External"/><Relationship Id="rId3544" Type="http://schemas.openxmlformats.org/officeDocument/2006/relationships/hyperlink" Target="https://webagentes.canaldirecto.com.ar/incidents/view/761627-1" TargetMode="External"/><Relationship Id="rId3751" Type="http://schemas.openxmlformats.org/officeDocument/2006/relationships/hyperlink" Target="https://webagentes.canaldirecto.com.ar/incidents/view/776151-7" TargetMode="External"/><Relationship Id="rId4802" Type="http://schemas.openxmlformats.org/officeDocument/2006/relationships/hyperlink" Target="https://webagentes.canaldirecto.com.ar/incidents/view/801274-6" TargetMode="External"/><Relationship Id="rId258" Type="http://schemas.openxmlformats.org/officeDocument/2006/relationships/hyperlink" Target="https://webagentes.canaldirecto.com.ar/incidents/view/667569-3" TargetMode="External"/><Relationship Id="rId465" Type="http://schemas.openxmlformats.org/officeDocument/2006/relationships/hyperlink" Target="https://webagentes.canaldirecto.com.ar/incidents/view/688513-9" TargetMode="External"/><Relationship Id="rId672" Type="http://schemas.openxmlformats.org/officeDocument/2006/relationships/hyperlink" Target="https://webagentes.canaldirecto.com.ar/incidents/view/696964-4" TargetMode="External"/><Relationship Id="rId1095" Type="http://schemas.openxmlformats.org/officeDocument/2006/relationships/hyperlink" Target="https://webagentes.canaldirecto.com.ar/incidents/view/708812-2" TargetMode="External"/><Relationship Id="rId2146" Type="http://schemas.openxmlformats.org/officeDocument/2006/relationships/hyperlink" Target="https://webagentes.canaldirecto.com.ar/incidents/view/739729-7" TargetMode="External"/><Relationship Id="rId2353" Type="http://schemas.openxmlformats.org/officeDocument/2006/relationships/hyperlink" Target="https://webagentes.canaldirecto.com.ar/incidents/view/747643-3" TargetMode="External"/><Relationship Id="rId2560" Type="http://schemas.openxmlformats.org/officeDocument/2006/relationships/hyperlink" Target="https://webagentes.canaldirecto.com.ar/incidents/view/754411-4" TargetMode="External"/><Relationship Id="rId3404" Type="http://schemas.openxmlformats.org/officeDocument/2006/relationships/hyperlink" Target="https://webagentes.canaldirecto.com.ar/incidents/view/759742-6" TargetMode="External"/><Relationship Id="rId3611" Type="http://schemas.openxmlformats.org/officeDocument/2006/relationships/hyperlink" Target="https://webagentes.canaldirecto.com.ar/liquidations/removeIncident/773283-4" TargetMode="External"/><Relationship Id="rId118" Type="http://schemas.openxmlformats.org/officeDocument/2006/relationships/hyperlink" Target="http://webagentes.canaldirecto.com.ar/incidents/view/655378-0" TargetMode="External"/><Relationship Id="rId325" Type="http://schemas.openxmlformats.org/officeDocument/2006/relationships/hyperlink" Target="https://webagentes.canaldirecto.com.ar/incidents/view/673927-4" TargetMode="External"/><Relationship Id="rId532" Type="http://schemas.openxmlformats.org/officeDocument/2006/relationships/hyperlink" Target="https://webagentes.canaldirecto.com.ar/incidents/view/691081-5" TargetMode="External"/><Relationship Id="rId1162" Type="http://schemas.openxmlformats.org/officeDocument/2006/relationships/hyperlink" Target="https://webagentes.canaldirecto.com.ar/incidents/view/707254-7" TargetMode="External"/><Relationship Id="rId2006" Type="http://schemas.openxmlformats.org/officeDocument/2006/relationships/hyperlink" Target="https://webagentes.canaldirecto.com.ar/incidents/view/732082-4" TargetMode="External"/><Relationship Id="rId2213" Type="http://schemas.openxmlformats.org/officeDocument/2006/relationships/hyperlink" Target="https://webagentes.canaldirecto.com.ar/incidents/view/742806-5" TargetMode="External"/><Relationship Id="rId2420" Type="http://schemas.openxmlformats.org/officeDocument/2006/relationships/hyperlink" Target="https://webagentes.canaldirecto.com.ar/incidents/view/749490-7" TargetMode="External"/><Relationship Id="rId1022" Type="http://schemas.openxmlformats.org/officeDocument/2006/relationships/hyperlink" Target="https://webagentes.canaldirecto.com.ar/incidents/view/704392-5" TargetMode="External"/><Relationship Id="rId4178" Type="http://schemas.openxmlformats.org/officeDocument/2006/relationships/hyperlink" Target="https://webagentes.canaldirecto.com.ar/incidents/view/785815-0" TargetMode="External"/><Relationship Id="rId4385" Type="http://schemas.openxmlformats.org/officeDocument/2006/relationships/hyperlink" Target="https://webagentes.canaldirecto.com.ar/liquidations/removeIncident/784236-2" TargetMode="External"/><Relationship Id="rId4592" Type="http://schemas.openxmlformats.org/officeDocument/2006/relationships/hyperlink" Target="https://webagentes.canaldirecto.com.ar/incidents/view/790361-8" TargetMode="External"/><Relationship Id="rId1979" Type="http://schemas.openxmlformats.org/officeDocument/2006/relationships/hyperlink" Target="https://webagentes.canaldirecto.com.ar/incidents/view/734007-7" TargetMode="External"/><Relationship Id="rId3194" Type="http://schemas.openxmlformats.org/officeDocument/2006/relationships/hyperlink" Target="https://webagentes.canaldirecto.com.ar/incidents/view/765427-1" TargetMode="External"/><Relationship Id="rId4038" Type="http://schemas.openxmlformats.org/officeDocument/2006/relationships/hyperlink" Target="https://webagentes.canaldirecto.com.ar/incidents/view/780120-4" TargetMode="External"/><Relationship Id="rId4245" Type="http://schemas.openxmlformats.org/officeDocument/2006/relationships/hyperlink" Target="https://webagentes.canaldirecto.com.ar/incidents/view/783338-2" TargetMode="External"/><Relationship Id="rId1839" Type="http://schemas.openxmlformats.org/officeDocument/2006/relationships/hyperlink" Target="https://webagentes.canaldirecto.com.ar/incidents/view/728599-2" TargetMode="External"/><Relationship Id="rId3054" Type="http://schemas.openxmlformats.org/officeDocument/2006/relationships/hyperlink" Target="https://webagentes.canaldirecto.com.ar/incidents/view/762225-4" TargetMode="External"/><Relationship Id="rId4452" Type="http://schemas.openxmlformats.org/officeDocument/2006/relationships/hyperlink" Target="https://webagentes.canaldirecto.com.ar/incidents/view/790191-1" TargetMode="External"/><Relationship Id="rId182" Type="http://schemas.openxmlformats.org/officeDocument/2006/relationships/hyperlink" Target="https://webagentes.canaldirecto.com.ar/incidents/view/663646-3" TargetMode="External"/><Relationship Id="rId1906" Type="http://schemas.openxmlformats.org/officeDocument/2006/relationships/hyperlink" Target="https://webagentes.canaldirecto.com.ar/incidents/view/731562-8" TargetMode="External"/><Relationship Id="rId3261" Type="http://schemas.openxmlformats.org/officeDocument/2006/relationships/hyperlink" Target="https://webagentes.canaldirecto.com.ar/liquidations/removeIncident/764926-0" TargetMode="External"/><Relationship Id="rId4105" Type="http://schemas.openxmlformats.org/officeDocument/2006/relationships/hyperlink" Target="https://webagentes.canaldirecto.com.ar/incidents/view/783332-8" TargetMode="External"/><Relationship Id="rId4312" Type="http://schemas.openxmlformats.org/officeDocument/2006/relationships/hyperlink" Target="https://webagentes.canaldirecto.com.ar/incidents/view/788375-8" TargetMode="External"/><Relationship Id="rId2070" Type="http://schemas.openxmlformats.org/officeDocument/2006/relationships/hyperlink" Target="https://webagentes.canaldirecto.com.ar/incidents/view/737021-8" TargetMode="External"/><Relationship Id="rId3121" Type="http://schemas.openxmlformats.org/officeDocument/2006/relationships/hyperlink" Target="https://webagentes.canaldirecto.com.ar/liquidations/removeIncident/756627-7" TargetMode="External"/><Relationship Id="rId999" Type="http://schemas.openxmlformats.org/officeDocument/2006/relationships/hyperlink" Target="https://webagentes.canaldirecto.com.ar/incidents/view/705271-0" TargetMode="External"/><Relationship Id="rId2887" Type="http://schemas.openxmlformats.org/officeDocument/2006/relationships/hyperlink" Target="https://webagentes.canaldirecto.com.ar/liquidations/removeIncident/764139-2" TargetMode="External"/><Relationship Id="rId5086" Type="http://schemas.openxmlformats.org/officeDocument/2006/relationships/hyperlink" Target="https://webagentes.canaldirecto.com.ar/incidents/view/808368-3" TargetMode="External"/><Relationship Id="rId859" Type="http://schemas.openxmlformats.org/officeDocument/2006/relationships/hyperlink" Target="https://webagentes.canaldirecto.com.ar/incidents/view/698727-9" TargetMode="External"/><Relationship Id="rId1489" Type="http://schemas.openxmlformats.org/officeDocument/2006/relationships/hyperlink" Target="https://webagentes.canaldirecto.com.ar/incidents/view/717991-0" TargetMode="External"/><Relationship Id="rId1696" Type="http://schemas.openxmlformats.org/officeDocument/2006/relationships/hyperlink" Target="https://webagentes.canaldirecto.com.ar/incidents/view/723546-5" TargetMode="External"/><Relationship Id="rId3938" Type="http://schemas.openxmlformats.org/officeDocument/2006/relationships/hyperlink" Target="https://webagentes.canaldirecto.com.ar/liquidations/removeIncident/778622-4" TargetMode="External"/><Relationship Id="rId1349" Type="http://schemas.openxmlformats.org/officeDocument/2006/relationships/hyperlink" Target="https://webagentes.canaldirecto.com.ar/incidents/view/714894-7" TargetMode="External"/><Relationship Id="rId2747" Type="http://schemas.openxmlformats.org/officeDocument/2006/relationships/hyperlink" Target="https://webagentes.canaldirecto.com.ar/liquidations/removeIncident/759777-2" TargetMode="External"/><Relationship Id="rId2954" Type="http://schemas.openxmlformats.org/officeDocument/2006/relationships/hyperlink" Target="https://webagentes.canaldirecto.com.ar/incidents/view/762810-6" TargetMode="External"/><Relationship Id="rId5013" Type="http://schemas.openxmlformats.org/officeDocument/2006/relationships/hyperlink" Target="https://webagentes.canaldirecto.com.ar/incidents/view/802637-8" TargetMode="External"/><Relationship Id="rId719" Type="http://schemas.openxmlformats.org/officeDocument/2006/relationships/hyperlink" Target="https://webagentes.canaldirecto.com.ar/liquidations/removeIncident/696094-4" TargetMode="External"/><Relationship Id="rId926" Type="http://schemas.openxmlformats.org/officeDocument/2006/relationships/hyperlink" Target="https://webagentes.canaldirecto.com.ar/incidents/view/702365-7" TargetMode="External"/><Relationship Id="rId1556" Type="http://schemas.openxmlformats.org/officeDocument/2006/relationships/hyperlink" Target="https://webagentes.canaldirecto.com.ar/incidents/view/723374-0" TargetMode="External"/><Relationship Id="rId1763" Type="http://schemas.openxmlformats.org/officeDocument/2006/relationships/hyperlink" Target="https://webagentes.canaldirecto.com.ar/incidents/view/726045-2" TargetMode="External"/><Relationship Id="rId1970" Type="http://schemas.openxmlformats.org/officeDocument/2006/relationships/hyperlink" Target="https://webagentes.canaldirecto.com.ar/incidents/view/734718-6" TargetMode="External"/><Relationship Id="rId2607" Type="http://schemas.openxmlformats.org/officeDocument/2006/relationships/hyperlink" Target="https://webagentes.canaldirecto.com.ar/liquidations/removeIncident/757652-0" TargetMode="External"/><Relationship Id="rId2814" Type="http://schemas.openxmlformats.org/officeDocument/2006/relationships/hyperlink" Target="https://webagentes.canaldirecto.com.ar/incidents/view/759513-6" TargetMode="External"/><Relationship Id="rId55" Type="http://schemas.openxmlformats.org/officeDocument/2006/relationships/hyperlink" Target="http://webagentes.canaldirecto.com.ar/incidents/view/650553-4" TargetMode="External"/><Relationship Id="rId1209" Type="http://schemas.openxmlformats.org/officeDocument/2006/relationships/hyperlink" Target="https://webagentes.canaldirecto.com.ar/incidents/view/713575-8" TargetMode="External"/><Relationship Id="rId1416" Type="http://schemas.openxmlformats.org/officeDocument/2006/relationships/hyperlink" Target="https://webagentes.canaldirecto.com.ar/incidents/view/714809-9" TargetMode="External"/><Relationship Id="rId1623" Type="http://schemas.openxmlformats.org/officeDocument/2006/relationships/hyperlink" Target="https://webagentes.canaldirecto.com.ar/incidents/view/724323-3" TargetMode="External"/><Relationship Id="rId1830" Type="http://schemas.openxmlformats.org/officeDocument/2006/relationships/hyperlink" Target="https://webagentes.canaldirecto.com.ar/incidents/view/728629-2" TargetMode="External"/><Relationship Id="rId4779" Type="http://schemas.openxmlformats.org/officeDocument/2006/relationships/hyperlink" Target="https://webagentes.canaldirecto.com.ar/liquidations/removeIncident/801394-9" TargetMode="External"/><Relationship Id="rId4986" Type="http://schemas.openxmlformats.org/officeDocument/2006/relationships/hyperlink" Target="https://webagentes.canaldirecto.com.ar/incidents/view/804093-4" TargetMode="External"/><Relationship Id="rId3588" Type="http://schemas.openxmlformats.org/officeDocument/2006/relationships/hyperlink" Target="https://webagentes.canaldirecto.com.ar/incidents/view/773841-2" TargetMode="External"/><Relationship Id="rId3795" Type="http://schemas.openxmlformats.org/officeDocument/2006/relationships/hyperlink" Target="https://webagentes.canaldirecto.com.ar/incidents/view/774449-5" TargetMode="External"/><Relationship Id="rId4639" Type="http://schemas.openxmlformats.org/officeDocument/2006/relationships/hyperlink" Target="https://webagentes.canaldirecto.com.ar/incidents/view/795393-2" TargetMode="External"/><Relationship Id="rId4846" Type="http://schemas.openxmlformats.org/officeDocument/2006/relationships/hyperlink" Target="https://webagentes.canaldirecto.com.ar/incidents/view/800786-9" TargetMode="External"/><Relationship Id="rId2397" Type="http://schemas.openxmlformats.org/officeDocument/2006/relationships/hyperlink" Target="https://webagentes.canaldirecto.com.ar/incidents/view/750569-2" TargetMode="External"/><Relationship Id="rId3448" Type="http://schemas.openxmlformats.org/officeDocument/2006/relationships/hyperlink" Target="https://webagentes.canaldirecto.com.ar/incidents/view/769755-9" TargetMode="External"/><Relationship Id="rId3655" Type="http://schemas.openxmlformats.org/officeDocument/2006/relationships/hyperlink" Target="https://webagentes.canaldirecto.com.ar/liquidations/removeIncident/772981-2" TargetMode="External"/><Relationship Id="rId3862" Type="http://schemas.openxmlformats.org/officeDocument/2006/relationships/hyperlink" Target="https://webagentes.canaldirecto.com.ar/incidents/view/779611-5" TargetMode="External"/><Relationship Id="rId4706" Type="http://schemas.openxmlformats.org/officeDocument/2006/relationships/hyperlink" Target="https://webagentes.canaldirecto.com.ar/liquidations/removeIncident/802941-8" TargetMode="External"/><Relationship Id="rId369" Type="http://schemas.openxmlformats.org/officeDocument/2006/relationships/hyperlink" Target="https://webagentes.canaldirecto.com.ar/incidents/view/678002-9" TargetMode="External"/><Relationship Id="rId576" Type="http://schemas.openxmlformats.org/officeDocument/2006/relationships/hyperlink" Target="https://webagentes.canaldirecto.com.ar/incidents/view/690539-0" TargetMode="External"/><Relationship Id="rId783" Type="http://schemas.openxmlformats.org/officeDocument/2006/relationships/hyperlink" Target="https://webagentes.canaldirecto.com.ar/liquidations/removeIncident/695779-1" TargetMode="External"/><Relationship Id="rId990" Type="http://schemas.openxmlformats.org/officeDocument/2006/relationships/hyperlink" Target="https://webagentes.canaldirecto.com.ar/incidents/view/705874-1" TargetMode="External"/><Relationship Id="rId2257" Type="http://schemas.openxmlformats.org/officeDocument/2006/relationships/hyperlink" Target="https://webagentes.canaldirecto.com.ar/incidents/view/740737-2" TargetMode="External"/><Relationship Id="rId2464" Type="http://schemas.openxmlformats.org/officeDocument/2006/relationships/hyperlink" Target="https://webagentes.canaldirecto.com.ar/incidents/view/752777-3" TargetMode="External"/><Relationship Id="rId2671" Type="http://schemas.openxmlformats.org/officeDocument/2006/relationships/hyperlink" Target="https://webagentes.canaldirecto.com.ar/liquidations/removeIncident/756436-7" TargetMode="External"/><Relationship Id="rId3308" Type="http://schemas.openxmlformats.org/officeDocument/2006/relationships/hyperlink" Target="https://webagentes.canaldirecto.com.ar/incidents/view/764251-3" TargetMode="External"/><Relationship Id="rId3515" Type="http://schemas.openxmlformats.org/officeDocument/2006/relationships/hyperlink" Target="https://webagentes.canaldirecto.com.ar/incidents/view/767741-2" TargetMode="External"/><Relationship Id="rId4913" Type="http://schemas.openxmlformats.org/officeDocument/2006/relationships/hyperlink" Target="https://webagentes.canaldirecto.com.ar/liquidations/removeIncident/799939-6" TargetMode="External"/><Relationship Id="rId229" Type="http://schemas.openxmlformats.org/officeDocument/2006/relationships/hyperlink" Target="https://webagentes.canaldirecto.com.ar/incidents/view/664383-4" TargetMode="External"/><Relationship Id="rId436" Type="http://schemas.openxmlformats.org/officeDocument/2006/relationships/hyperlink" Target="https://webagentes.canaldirecto.com.ar/incidents/view/684435-4" TargetMode="External"/><Relationship Id="rId643" Type="http://schemas.openxmlformats.org/officeDocument/2006/relationships/hyperlink" Target="https://webagentes.canaldirecto.com.ar/incidents/view/692876-2" TargetMode="External"/><Relationship Id="rId1066" Type="http://schemas.openxmlformats.org/officeDocument/2006/relationships/hyperlink" Target="https://webagentes.canaldirecto.com.ar/incidents/view/703841-9" TargetMode="External"/><Relationship Id="rId1273" Type="http://schemas.openxmlformats.org/officeDocument/2006/relationships/hyperlink" Target="https://webagentes.canaldirecto.com.ar/incidents/view/711902-4" TargetMode="External"/><Relationship Id="rId1480" Type="http://schemas.openxmlformats.org/officeDocument/2006/relationships/hyperlink" Target="https://webagentes.canaldirecto.com.ar/incidents/view/718123-4" TargetMode="External"/><Relationship Id="rId2117" Type="http://schemas.openxmlformats.org/officeDocument/2006/relationships/hyperlink" Target="https://webagentes.canaldirecto.com.ar/incidents/view/740485-2" TargetMode="External"/><Relationship Id="rId2324" Type="http://schemas.openxmlformats.org/officeDocument/2006/relationships/hyperlink" Target="https://webagentes.canaldirecto.com.ar/incidents/view/743841-5" TargetMode="External"/><Relationship Id="rId3722" Type="http://schemas.openxmlformats.org/officeDocument/2006/relationships/hyperlink" Target="https://webagentes.canaldirecto.com.ar/incidents/view/776934-2" TargetMode="External"/><Relationship Id="rId850" Type="http://schemas.openxmlformats.org/officeDocument/2006/relationships/hyperlink" Target="https://webagentes.canaldirecto.com.ar/incidents/view/698789-9" TargetMode="External"/><Relationship Id="rId1133" Type="http://schemas.openxmlformats.org/officeDocument/2006/relationships/hyperlink" Target="https://webagentes.canaldirecto.com.ar/incidents/view/707553-5" TargetMode="External"/><Relationship Id="rId2531" Type="http://schemas.openxmlformats.org/officeDocument/2006/relationships/hyperlink" Target="https://webagentes.canaldirecto.com.ar/incidents/view/756007-9" TargetMode="External"/><Relationship Id="rId4289" Type="http://schemas.openxmlformats.org/officeDocument/2006/relationships/hyperlink" Target="https://webagentes.canaldirecto.com.ar/liquidations/removeIncident/788770-9" TargetMode="External"/><Relationship Id="rId503" Type="http://schemas.openxmlformats.org/officeDocument/2006/relationships/hyperlink" Target="https://webagentes.canaldirecto.com.ar/incidents/view/687597-4" TargetMode="External"/><Relationship Id="rId710" Type="http://schemas.openxmlformats.org/officeDocument/2006/relationships/hyperlink" Target="https://webagentes.canaldirecto.com.ar/incidents/view/696099-9" TargetMode="External"/><Relationship Id="rId1340" Type="http://schemas.openxmlformats.org/officeDocument/2006/relationships/hyperlink" Target="https://webagentes.canaldirecto.com.ar/incidents/view/714955-7" TargetMode="External"/><Relationship Id="rId3098" Type="http://schemas.openxmlformats.org/officeDocument/2006/relationships/hyperlink" Target="https://webagentes.canaldirecto.com.ar/incidents/view/760907-7" TargetMode="External"/><Relationship Id="rId4496" Type="http://schemas.openxmlformats.org/officeDocument/2006/relationships/hyperlink" Target="https://webagentes.canaldirecto.com.ar/incidents/view/794608-4" TargetMode="External"/><Relationship Id="rId1200" Type="http://schemas.openxmlformats.org/officeDocument/2006/relationships/hyperlink" Target="https://webagentes.canaldirecto.com.ar/incidents/view/714495-0" TargetMode="External"/><Relationship Id="rId4149" Type="http://schemas.openxmlformats.org/officeDocument/2006/relationships/hyperlink" Target="https://webagentes.canaldirecto.com.ar/incidents/view/786767-1" TargetMode="External"/><Relationship Id="rId4356" Type="http://schemas.openxmlformats.org/officeDocument/2006/relationships/hyperlink" Target="https://webagentes.canaldirecto.com.ar/incidents/view/787079-0" TargetMode="External"/><Relationship Id="rId4563" Type="http://schemas.openxmlformats.org/officeDocument/2006/relationships/hyperlink" Target="https://webagentes.canaldirecto.com.ar/incidents/view/792077-6" TargetMode="External"/><Relationship Id="rId4770" Type="http://schemas.openxmlformats.org/officeDocument/2006/relationships/hyperlink" Target="https://webagentes.canaldirecto.com.ar/incidents/view/801672-4" TargetMode="External"/><Relationship Id="rId3165" Type="http://schemas.openxmlformats.org/officeDocument/2006/relationships/hyperlink" Target="https://webagentes.canaldirecto.com.ar/liquidations/removeIncident/765896-7" TargetMode="External"/><Relationship Id="rId3372" Type="http://schemas.openxmlformats.org/officeDocument/2006/relationships/hyperlink" Target="https://webagentes.canaldirecto.com.ar/incidents/view/767015-4" TargetMode="External"/><Relationship Id="rId4009" Type="http://schemas.openxmlformats.org/officeDocument/2006/relationships/hyperlink" Target="https://webagentes.canaldirecto.com.ar/incidents/view/781018-7" TargetMode="External"/><Relationship Id="rId4216" Type="http://schemas.openxmlformats.org/officeDocument/2006/relationships/hyperlink" Target="https://webagentes.canaldirecto.com.ar/incidents/view/785278-5" TargetMode="External"/><Relationship Id="rId4423" Type="http://schemas.openxmlformats.org/officeDocument/2006/relationships/hyperlink" Target="https://webagentes.canaldirecto.com.ar/incidents/view/790906-5" TargetMode="External"/><Relationship Id="rId4630" Type="http://schemas.openxmlformats.org/officeDocument/2006/relationships/hyperlink" Target="https://webagentes.canaldirecto.com.ar/incidents/view/795678-0" TargetMode="External"/><Relationship Id="rId293" Type="http://schemas.openxmlformats.org/officeDocument/2006/relationships/hyperlink" Target="https://webagentes.canaldirecto.com.ar/incidents/view/670568-4" TargetMode="External"/><Relationship Id="rId2181" Type="http://schemas.openxmlformats.org/officeDocument/2006/relationships/hyperlink" Target="https://webagentes.canaldirecto.com.ar/incidents/view/744201-0" TargetMode="External"/><Relationship Id="rId3025" Type="http://schemas.openxmlformats.org/officeDocument/2006/relationships/hyperlink" Target="https://webagentes.canaldirecto.com.ar/liquidations/removeIncident/762517-2" TargetMode="External"/><Relationship Id="rId3232" Type="http://schemas.openxmlformats.org/officeDocument/2006/relationships/hyperlink" Target="https://webagentes.canaldirecto.com.ar/incidents/view/765025-7" TargetMode="External"/><Relationship Id="rId153" Type="http://schemas.openxmlformats.org/officeDocument/2006/relationships/hyperlink" Target="http://webagentes.canaldirecto.com.ar/incidents/view/658989-1" TargetMode="External"/><Relationship Id="rId360" Type="http://schemas.openxmlformats.org/officeDocument/2006/relationships/hyperlink" Target="https://webagentes.canaldirecto.com.ar/incidents/view/678022-3" TargetMode="External"/><Relationship Id="rId2041" Type="http://schemas.openxmlformats.org/officeDocument/2006/relationships/hyperlink" Target="https://webagentes.canaldirecto.com.ar/incidents/view/738095-0" TargetMode="External"/><Relationship Id="rId220" Type="http://schemas.openxmlformats.org/officeDocument/2006/relationships/hyperlink" Target="https://webagentes.canaldirecto.com.ar/incidents/view/664892-7" TargetMode="External"/><Relationship Id="rId2998" Type="http://schemas.openxmlformats.org/officeDocument/2006/relationships/hyperlink" Target="https://webagentes.canaldirecto.com.ar/incidents/view/762784-2" TargetMode="External"/><Relationship Id="rId5057" Type="http://schemas.openxmlformats.org/officeDocument/2006/relationships/hyperlink" Target="https://webagentes.canaldirecto.com.ar/incidents/view/809164-6" TargetMode="External"/><Relationship Id="rId2858" Type="http://schemas.openxmlformats.org/officeDocument/2006/relationships/hyperlink" Target="https://webagentes.canaldirecto.com.ar/incidents/view/758565-2" TargetMode="External"/><Relationship Id="rId3909" Type="http://schemas.openxmlformats.org/officeDocument/2006/relationships/hyperlink" Target="https://webagentes.canaldirecto.com.ar/liquidations/removeIncident/779045-8" TargetMode="External"/><Relationship Id="rId4073" Type="http://schemas.openxmlformats.org/officeDocument/2006/relationships/hyperlink" Target="https://webagentes.canaldirecto.com.ar/incidents/view/785275-8" TargetMode="External"/><Relationship Id="rId99" Type="http://schemas.openxmlformats.org/officeDocument/2006/relationships/hyperlink" Target="http://webagentes.canaldirecto.com.ar/incidents/view/652231-9" TargetMode="External"/><Relationship Id="rId1667" Type="http://schemas.openxmlformats.org/officeDocument/2006/relationships/hyperlink" Target="https://webagentes.canaldirecto.com.ar/incidents/view/723589-0" TargetMode="External"/><Relationship Id="rId1874" Type="http://schemas.openxmlformats.org/officeDocument/2006/relationships/hyperlink" Target="https://webagentes.canaldirecto.com.ar/incidents/view/732487-5" TargetMode="External"/><Relationship Id="rId2718" Type="http://schemas.openxmlformats.org/officeDocument/2006/relationships/hyperlink" Target="https://webagentes.canaldirecto.com.ar/incidents/view/760594-7" TargetMode="External"/><Relationship Id="rId2925" Type="http://schemas.openxmlformats.org/officeDocument/2006/relationships/hyperlink" Target="https://webagentes.canaldirecto.com.ar/liquidations/removeIncident/763124-3" TargetMode="External"/><Relationship Id="rId4280" Type="http://schemas.openxmlformats.org/officeDocument/2006/relationships/hyperlink" Target="https://webagentes.canaldirecto.com.ar/incidents/view/788808-1" TargetMode="External"/><Relationship Id="rId5124" Type="http://schemas.openxmlformats.org/officeDocument/2006/relationships/hyperlink" Target="https://webagentes.canaldirecto.com.ar/incidents/view/807237-7" TargetMode="External"/><Relationship Id="rId1527" Type="http://schemas.openxmlformats.org/officeDocument/2006/relationships/hyperlink" Target="https://webagentes.canaldirecto.com.ar/incidents/view/717888-7" TargetMode="External"/><Relationship Id="rId1734" Type="http://schemas.openxmlformats.org/officeDocument/2006/relationships/hyperlink" Target="https://webagentes.canaldirecto.com.ar/incidents/view/726517-4" TargetMode="External"/><Relationship Id="rId1941" Type="http://schemas.openxmlformats.org/officeDocument/2006/relationships/hyperlink" Target="https://webagentes.canaldirecto.com.ar/incidents/view/728559-4" TargetMode="External"/><Relationship Id="rId4140" Type="http://schemas.openxmlformats.org/officeDocument/2006/relationships/hyperlink" Target="https://webagentes.canaldirecto.com.ar/incidents/view/777953-4" TargetMode="External"/><Relationship Id="rId26" Type="http://schemas.openxmlformats.org/officeDocument/2006/relationships/hyperlink" Target="http://webagentes.canaldirecto.com.ar/liquidations/removeIncident/650764-8" TargetMode="External"/><Relationship Id="rId3699" Type="http://schemas.openxmlformats.org/officeDocument/2006/relationships/hyperlink" Target="https://webagentes.canaldirecto.com.ar/liquidations/removeIncident/771533-2" TargetMode="External"/><Relationship Id="rId4000" Type="http://schemas.openxmlformats.org/officeDocument/2006/relationships/hyperlink" Target="https://webagentes.canaldirecto.com.ar/incidents/view/781392-6" TargetMode="External"/><Relationship Id="rId1801" Type="http://schemas.openxmlformats.org/officeDocument/2006/relationships/hyperlink" Target="https://webagentes.canaldirecto.com.ar/incidents/view/729809-3" TargetMode="External"/><Relationship Id="rId3559" Type="http://schemas.openxmlformats.org/officeDocument/2006/relationships/hyperlink" Target="https://webagentes.canaldirecto.com.ar/liquidations/removeIncident/774317-7" TargetMode="External"/><Relationship Id="rId4957" Type="http://schemas.openxmlformats.org/officeDocument/2006/relationships/hyperlink" Target="https://webagentes.canaldirecto.com.ar/incidents/view/806057-6" TargetMode="External"/><Relationship Id="rId687" Type="http://schemas.openxmlformats.org/officeDocument/2006/relationships/hyperlink" Target="https://webagentes.canaldirecto.com.ar/liquidations/removeIncident/696289-0" TargetMode="External"/><Relationship Id="rId2368" Type="http://schemas.openxmlformats.org/officeDocument/2006/relationships/hyperlink" Target="https://webagentes.canaldirecto.com.ar/incidents/view/747347-2" TargetMode="External"/><Relationship Id="rId3766" Type="http://schemas.openxmlformats.org/officeDocument/2006/relationships/hyperlink" Target="https://webagentes.canaldirecto.com.ar/incidents/view/775789-7" TargetMode="External"/><Relationship Id="rId3973" Type="http://schemas.openxmlformats.org/officeDocument/2006/relationships/hyperlink" Target="https://webagentes.canaldirecto.com.ar/incidents/view/776701-6" TargetMode="External"/><Relationship Id="rId4817" Type="http://schemas.openxmlformats.org/officeDocument/2006/relationships/hyperlink" Target="https://webagentes.canaldirecto.com.ar/liquidations/removeIncident/801192-3" TargetMode="External"/><Relationship Id="rId894" Type="http://schemas.openxmlformats.org/officeDocument/2006/relationships/hyperlink" Target="https://webagentes.canaldirecto.com.ar/incidents/view/698317-6" TargetMode="External"/><Relationship Id="rId1177" Type="http://schemas.openxmlformats.org/officeDocument/2006/relationships/hyperlink" Target="https://webagentes.canaldirecto.com.ar/incidents/view/707237-0" TargetMode="External"/><Relationship Id="rId2575" Type="http://schemas.openxmlformats.org/officeDocument/2006/relationships/hyperlink" Target="https://webagentes.canaldirecto.com.ar/incidents/view/751208-1" TargetMode="External"/><Relationship Id="rId2782" Type="http://schemas.openxmlformats.org/officeDocument/2006/relationships/hyperlink" Target="https://webagentes.canaldirecto.com.ar/incidents/view/759753-2" TargetMode="External"/><Relationship Id="rId3419" Type="http://schemas.openxmlformats.org/officeDocument/2006/relationships/hyperlink" Target="https://webagentes.canaldirecto.com.ar/incidents/view/771171-6" TargetMode="External"/><Relationship Id="rId3626" Type="http://schemas.openxmlformats.org/officeDocument/2006/relationships/hyperlink" Target="https://webagentes.canaldirecto.com.ar/incidents/view/773164-0" TargetMode="External"/><Relationship Id="rId3833" Type="http://schemas.openxmlformats.org/officeDocument/2006/relationships/hyperlink" Target="https://webagentes.canaldirecto.com.ar/liquidations/removeIncident/780004-7" TargetMode="External"/><Relationship Id="rId547" Type="http://schemas.openxmlformats.org/officeDocument/2006/relationships/hyperlink" Target="https://webagentes.canaldirecto.com.ar/incidents/view/690588-6" TargetMode="External"/><Relationship Id="rId754" Type="http://schemas.openxmlformats.org/officeDocument/2006/relationships/hyperlink" Target="https://webagentes.canaldirecto.com.ar/incidents/view/696052-8" TargetMode="External"/><Relationship Id="rId961" Type="http://schemas.openxmlformats.org/officeDocument/2006/relationships/hyperlink" Target="https://webagentes.canaldirecto.com.ar/incidents/view/701496-9" TargetMode="External"/><Relationship Id="rId1384" Type="http://schemas.openxmlformats.org/officeDocument/2006/relationships/hyperlink" Target="https://webagentes.canaldirecto.com.ar/incidents/view/714850-3" TargetMode="External"/><Relationship Id="rId1591" Type="http://schemas.openxmlformats.org/officeDocument/2006/relationships/hyperlink" Target="https://webagentes.canaldirecto.com.ar/incidents/view/720891-1" TargetMode="External"/><Relationship Id="rId2228" Type="http://schemas.openxmlformats.org/officeDocument/2006/relationships/hyperlink" Target="https://webagentes.canaldirecto.com.ar/incidents/view/742631-3" TargetMode="External"/><Relationship Id="rId2435" Type="http://schemas.openxmlformats.org/officeDocument/2006/relationships/hyperlink" Target="https://webagentes.canaldirecto.com.ar/incidents/view/747652-1" TargetMode="External"/><Relationship Id="rId2642" Type="http://schemas.openxmlformats.org/officeDocument/2006/relationships/hyperlink" Target="https://webagentes.canaldirecto.com.ar/incidents/view/756493-2" TargetMode="External"/><Relationship Id="rId3900" Type="http://schemas.openxmlformats.org/officeDocument/2006/relationships/hyperlink" Target="https://webagentes.canaldirecto.com.ar/incidents/view/779191-6" TargetMode="External"/><Relationship Id="rId90" Type="http://schemas.openxmlformats.org/officeDocument/2006/relationships/hyperlink" Target="http://webagentes.canaldirecto.com.ar/incidents/view/652821-6" TargetMode="External"/><Relationship Id="rId407" Type="http://schemas.openxmlformats.org/officeDocument/2006/relationships/hyperlink" Target="https://webagentes.canaldirecto.com.ar/incidents/view/681311-4" TargetMode="External"/><Relationship Id="rId614" Type="http://schemas.openxmlformats.org/officeDocument/2006/relationships/hyperlink" Target="https://webagentes.canaldirecto.com.ar/incidents/view/693771-5" TargetMode="External"/><Relationship Id="rId821" Type="http://schemas.openxmlformats.org/officeDocument/2006/relationships/hyperlink" Target="https://webagentes.canaldirecto.com.ar/incidents/view/698972-7" TargetMode="External"/><Relationship Id="rId1037" Type="http://schemas.openxmlformats.org/officeDocument/2006/relationships/hyperlink" Target="https://webagentes.canaldirecto.com.ar/incidents/view/704351-8" TargetMode="External"/><Relationship Id="rId1244" Type="http://schemas.openxmlformats.org/officeDocument/2006/relationships/hyperlink" Target="https://webagentes.canaldirecto.com.ar/incidents/view/712106-5" TargetMode="External"/><Relationship Id="rId1451" Type="http://schemas.openxmlformats.org/officeDocument/2006/relationships/hyperlink" Target="https://webagentes.canaldirecto.com.ar/incidents/view/719351-2" TargetMode="External"/><Relationship Id="rId2502" Type="http://schemas.openxmlformats.org/officeDocument/2006/relationships/hyperlink" Target="https://webagentes.canaldirecto.com.ar/incidents/view/756567-6" TargetMode="External"/><Relationship Id="rId1104" Type="http://schemas.openxmlformats.org/officeDocument/2006/relationships/hyperlink" Target="https://webagentes.canaldirecto.com.ar/incidents/view/708301-1" TargetMode="External"/><Relationship Id="rId1311" Type="http://schemas.openxmlformats.org/officeDocument/2006/relationships/hyperlink" Target="https://webagentes.canaldirecto.com.ar/incidents/view/716607-7" TargetMode="External"/><Relationship Id="rId4467" Type="http://schemas.openxmlformats.org/officeDocument/2006/relationships/hyperlink" Target="https://webagentes.canaldirecto.com.ar/incidents/view/789172-0" TargetMode="External"/><Relationship Id="rId4674" Type="http://schemas.openxmlformats.org/officeDocument/2006/relationships/hyperlink" Target="https://webagentes.canaldirecto.com.ar/incidents/view/794197-3" TargetMode="External"/><Relationship Id="rId4881" Type="http://schemas.openxmlformats.org/officeDocument/2006/relationships/hyperlink" Target="https://webagentes.canaldirecto.com.ar/liquidations/removeIncident/800507-4" TargetMode="External"/><Relationship Id="rId3069" Type="http://schemas.openxmlformats.org/officeDocument/2006/relationships/hyperlink" Target="https://webagentes.canaldirecto.com.ar/liquidations/removeIncident/762158-3" TargetMode="External"/><Relationship Id="rId3276" Type="http://schemas.openxmlformats.org/officeDocument/2006/relationships/hyperlink" Target="https://webagentes.canaldirecto.com.ar/incidents/view/764441-4" TargetMode="External"/><Relationship Id="rId3483" Type="http://schemas.openxmlformats.org/officeDocument/2006/relationships/hyperlink" Target="https://webagentes.canaldirecto.com.ar/incidents/view/769285-5" TargetMode="External"/><Relationship Id="rId3690" Type="http://schemas.openxmlformats.org/officeDocument/2006/relationships/hyperlink" Target="https://webagentes.canaldirecto.com.ar/incidents/view/772144-9" TargetMode="External"/><Relationship Id="rId4327" Type="http://schemas.openxmlformats.org/officeDocument/2006/relationships/hyperlink" Target="https://webagentes.canaldirecto.com.ar/liquidations/removeIncident/788072-4" TargetMode="External"/><Relationship Id="rId4534" Type="http://schemas.openxmlformats.org/officeDocument/2006/relationships/hyperlink" Target="https://webagentes.canaldirecto.com.ar/incidents/view/793608-7" TargetMode="External"/><Relationship Id="rId197" Type="http://schemas.openxmlformats.org/officeDocument/2006/relationships/hyperlink" Target="https://webagentes.canaldirecto.com.ar/incidents/view/661355-0" TargetMode="External"/><Relationship Id="rId2085" Type="http://schemas.openxmlformats.org/officeDocument/2006/relationships/hyperlink" Target="https://webagentes.canaldirecto.com.ar/incidents/view/735168-4" TargetMode="External"/><Relationship Id="rId2292" Type="http://schemas.openxmlformats.org/officeDocument/2006/relationships/hyperlink" Target="https://webagentes.canaldirecto.com.ar/incidents/view/745383-0" TargetMode="External"/><Relationship Id="rId3136" Type="http://schemas.openxmlformats.org/officeDocument/2006/relationships/hyperlink" Target="https://webagentes.canaldirecto.com.ar/incidents/view/766326-0" TargetMode="External"/><Relationship Id="rId3343" Type="http://schemas.openxmlformats.org/officeDocument/2006/relationships/hyperlink" Target="https://webagentes.canaldirecto.com.ar/liquidations/removeIncident/761628-0" TargetMode="External"/><Relationship Id="rId4741" Type="http://schemas.openxmlformats.org/officeDocument/2006/relationships/hyperlink" Target="https://webagentes.canaldirecto.com.ar/liquidations/removeIncident/802099-4" TargetMode="External"/><Relationship Id="rId264" Type="http://schemas.openxmlformats.org/officeDocument/2006/relationships/hyperlink" Target="https://webagentes.canaldirecto.com.ar/incidents/view/667556-9" TargetMode="External"/><Relationship Id="rId471" Type="http://schemas.openxmlformats.org/officeDocument/2006/relationships/hyperlink" Target="https://webagentes.canaldirecto.com.ar/incidents/view/688489-3" TargetMode="External"/><Relationship Id="rId2152" Type="http://schemas.openxmlformats.org/officeDocument/2006/relationships/hyperlink" Target="https://webagentes.canaldirecto.com.ar/incidents/view/739246-9" TargetMode="External"/><Relationship Id="rId3550" Type="http://schemas.openxmlformats.org/officeDocument/2006/relationships/hyperlink" Target="https://webagentes.canaldirecto.com.ar/incidents/view/774556-4" TargetMode="External"/><Relationship Id="rId4601" Type="http://schemas.openxmlformats.org/officeDocument/2006/relationships/hyperlink" Target="https://webagentes.canaldirecto.com.ar/incidents/view/797575-8" TargetMode="External"/><Relationship Id="rId124" Type="http://schemas.openxmlformats.org/officeDocument/2006/relationships/hyperlink" Target="http://webagentes.canaldirecto.com.ar/incidents/view/655371-7" TargetMode="External"/><Relationship Id="rId3203" Type="http://schemas.openxmlformats.org/officeDocument/2006/relationships/hyperlink" Target="https://webagentes.canaldirecto.com.ar/liquidations/removeIncident/765395-3" TargetMode="External"/><Relationship Id="rId3410" Type="http://schemas.openxmlformats.org/officeDocument/2006/relationships/hyperlink" Target="https://webagentes.canaldirecto.com.ar/incidents/view/771685-4" TargetMode="External"/><Relationship Id="rId331" Type="http://schemas.openxmlformats.org/officeDocument/2006/relationships/hyperlink" Target="https://webagentes.canaldirecto.com.ar/incidents/view/673774-4" TargetMode="External"/><Relationship Id="rId2012" Type="http://schemas.openxmlformats.org/officeDocument/2006/relationships/hyperlink" Target="https://webagentes.canaldirecto.com.ar/incidents/view/732056-9" TargetMode="External"/><Relationship Id="rId2969" Type="http://schemas.openxmlformats.org/officeDocument/2006/relationships/hyperlink" Target="https://webagentes.canaldirecto.com.ar/liquidations/removeIncident/762803-6" TargetMode="External"/><Relationship Id="rId1778" Type="http://schemas.openxmlformats.org/officeDocument/2006/relationships/hyperlink" Target="https://webagentes.canaldirecto.com.ar/incidents/view/723596-0" TargetMode="External"/><Relationship Id="rId1985" Type="http://schemas.openxmlformats.org/officeDocument/2006/relationships/hyperlink" Target="https://webagentes.canaldirecto.com.ar/incidents/view/733515-4" TargetMode="External"/><Relationship Id="rId2829" Type="http://schemas.openxmlformats.org/officeDocument/2006/relationships/hyperlink" Target="https://webagentes.canaldirecto.com.ar/liquidations/removeIncident/759217-5" TargetMode="External"/><Relationship Id="rId4184" Type="http://schemas.openxmlformats.org/officeDocument/2006/relationships/hyperlink" Target="https://webagentes.canaldirecto.com.ar/incidents/view/785806-2" TargetMode="External"/><Relationship Id="rId4391" Type="http://schemas.openxmlformats.org/officeDocument/2006/relationships/hyperlink" Target="https://webagentes.canaldirecto.com.ar/incidents/view/791621-4" TargetMode="External"/><Relationship Id="rId5028" Type="http://schemas.openxmlformats.org/officeDocument/2006/relationships/hyperlink" Target="https://webagentes.canaldirecto.com.ar/incidents/view/801076-6" TargetMode="External"/><Relationship Id="rId1638" Type="http://schemas.openxmlformats.org/officeDocument/2006/relationships/hyperlink" Target="https://webagentes.canaldirecto.com.ar/incidents/view/723645-5" TargetMode="External"/><Relationship Id="rId4044" Type="http://schemas.openxmlformats.org/officeDocument/2006/relationships/hyperlink" Target="https://webagentes.canaldirecto.com.ar/incidents/view/780034-8" TargetMode="External"/><Relationship Id="rId4251" Type="http://schemas.openxmlformats.org/officeDocument/2006/relationships/hyperlink" Target="https://webagentes.canaldirecto.com.ar/incidents/view/776430-1" TargetMode="External"/><Relationship Id="rId1845" Type="http://schemas.openxmlformats.org/officeDocument/2006/relationships/hyperlink" Target="https://webagentes.canaldirecto.com.ar/incidents/view/728578-9" TargetMode="External"/><Relationship Id="rId3060" Type="http://schemas.openxmlformats.org/officeDocument/2006/relationships/hyperlink" Target="https://webagentes.canaldirecto.com.ar/incidents/view/762183-9" TargetMode="External"/><Relationship Id="rId4111" Type="http://schemas.openxmlformats.org/officeDocument/2006/relationships/hyperlink" Target="https://webagentes.canaldirecto.com.ar/incidents/view/782921-9" TargetMode="External"/><Relationship Id="rId1705" Type="http://schemas.openxmlformats.org/officeDocument/2006/relationships/hyperlink" Target="https://webagentes.canaldirecto.com.ar/incidents/view/720901-7" TargetMode="External"/><Relationship Id="rId1912" Type="http://schemas.openxmlformats.org/officeDocument/2006/relationships/hyperlink" Target="https://webagentes.canaldirecto.com.ar/incidents/view/731552-1" TargetMode="External"/><Relationship Id="rId3877" Type="http://schemas.openxmlformats.org/officeDocument/2006/relationships/hyperlink" Target="https://webagentes.canaldirecto.com.ar/liquidations/removeIncident/779344-6" TargetMode="External"/><Relationship Id="rId4928" Type="http://schemas.openxmlformats.org/officeDocument/2006/relationships/hyperlink" Target="https://webagentes.canaldirecto.com.ar/incidents/view/799315-2" TargetMode="External"/><Relationship Id="rId5092" Type="http://schemas.openxmlformats.org/officeDocument/2006/relationships/hyperlink" Target="https://webagentes.canaldirecto.com.ar/incidents/view/808356-8" TargetMode="External"/><Relationship Id="rId798" Type="http://schemas.openxmlformats.org/officeDocument/2006/relationships/hyperlink" Target="https://webagentes.canaldirecto.com.ar/incidents/view/700649-2" TargetMode="External"/><Relationship Id="rId2479" Type="http://schemas.openxmlformats.org/officeDocument/2006/relationships/hyperlink" Target="https://webagentes.canaldirecto.com.ar/incidents/view/751919-0" TargetMode="External"/><Relationship Id="rId2686" Type="http://schemas.openxmlformats.org/officeDocument/2006/relationships/hyperlink" Target="https://webagentes.canaldirecto.com.ar/incidents/view/756172-2" TargetMode="External"/><Relationship Id="rId2893" Type="http://schemas.openxmlformats.org/officeDocument/2006/relationships/hyperlink" Target="https://webagentes.canaldirecto.com.ar/liquidations/removeIncident/763926-3" TargetMode="External"/><Relationship Id="rId3737" Type="http://schemas.openxmlformats.org/officeDocument/2006/relationships/hyperlink" Target="https://webagentes.canaldirecto.com.ar/incidents/view/776379-1" TargetMode="External"/><Relationship Id="rId3944" Type="http://schemas.openxmlformats.org/officeDocument/2006/relationships/hyperlink" Target="https://webagentes.canaldirecto.com.ar/liquidations/removeIncident/778567-8" TargetMode="External"/><Relationship Id="rId658" Type="http://schemas.openxmlformats.org/officeDocument/2006/relationships/hyperlink" Target="https://webagentes.canaldirecto.com.ar/incidents/view/697807-7" TargetMode="External"/><Relationship Id="rId865" Type="http://schemas.openxmlformats.org/officeDocument/2006/relationships/hyperlink" Target="https://webagentes.canaldirecto.com.ar/incidents/view/698721-5" TargetMode="External"/><Relationship Id="rId1288" Type="http://schemas.openxmlformats.org/officeDocument/2006/relationships/hyperlink" Target="https://webagentes.canaldirecto.com.ar/incidents/view/711631-9" TargetMode="External"/><Relationship Id="rId1495" Type="http://schemas.openxmlformats.org/officeDocument/2006/relationships/hyperlink" Target="https://webagentes.canaldirecto.com.ar/incidents/view/717981-3" TargetMode="External"/><Relationship Id="rId2339" Type="http://schemas.openxmlformats.org/officeDocument/2006/relationships/hyperlink" Target="https://webagentes.canaldirecto.com.ar/incidents/view/747750-2" TargetMode="External"/><Relationship Id="rId2546" Type="http://schemas.openxmlformats.org/officeDocument/2006/relationships/hyperlink" Target="https://webagentes.canaldirecto.com.ar/incidents/view/755338-9" TargetMode="External"/><Relationship Id="rId2753" Type="http://schemas.openxmlformats.org/officeDocument/2006/relationships/hyperlink" Target="https://webagentes.canaldirecto.com.ar/liquidations/removeIncident/759770-9" TargetMode="External"/><Relationship Id="rId2960" Type="http://schemas.openxmlformats.org/officeDocument/2006/relationships/hyperlink" Target="https://webagentes.canaldirecto.com.ar/incidents/view/762807-2" TargetMode="External"/><Relationship Id="rId3804" Type="http://schemas.openxmlformats.org/officeDocument/2006/relationships/hyperlink" Target="https://webagentes.canaldirecto.com.ar/incidents/view/774137-3" TargetMode="External"/><Relationship Id="rId518" Type="http://schemas.openxmlformats.org/officeDocument/2006/relationships/hyperlink" Target="https://webagentes.canaldirecto.com.ar/incidents/view/692335-0" TargetMode="External"/><Relationship Id="rId725" Type="http://schemas.openxmlformats.org/officeDocument/2006/relationships/hyperlink" Target="https://webagentes.canaldirecto.com.ar/liquidations/removeIncident/696088-3" TargetMode="External"/><Relationship Id="rId932" Type="http://schemas.openxmlformats.org/officeDocument/2006/relationships/hyperlink" Target="https://webagentes.canaldirecto.com.ar/incidents/view/702335-6" TargetMode="External"/><Relationship Id="rId1148" Type="http://schemas.openxmlformats.org/officeDocument/2006/relationships/hyperlink" Target="https://webagentes.canaldirecto.com.ar/incidents/view/707271-4" TargetMode="External"/><Relationship Id="rId1355" Type="http://schemas.openxmlformats.org/officeDocument/2006/relationships/hyperlink" Target="https://webagentes.canaldirecto.com.ar/incidents/view/714887-7" TargetMode="External"/><Relationship Id="rId1562" Type="http://schemas.openxmlformats.org/officeDocument/2006/relationships/hyperlink" Target="https://webagentes.canaldirecto.com.ar/incidents/view/722247-0" TargetMode="External"/><Relationship Id="rId2406" Type="http://schemas.openxmlformats.org/officeDocument/2006/relationships/hyperlink" Target="https://webagentes.canaldirecto.com.ar/incidents/view/750227-9" TargetMode="External"/><Relationship Id="rId2613" Type="http://schemas.openxmlformats.org/officeDocument/2006/relationships/hyperlink" Target="https://webagentes.canaldirecto.com.ar/liquidations/removeIncident/757576-1" TargetMode="External"/><Relationship Id="rId1008" Type="http://schemas.openxmlformats.org/officeDocument/2006/relationships/hyperlink" Target="https://webagentes.canaldirecto.com.ar/incidents/view/704773-6" TargetMode="External"/><Relationship Id="rId1215" Type="http://schemas.openxmlformats.org/officeDocument/2006/relationships/hyperlink" Target="https://webagentes.canaldirecto.com.ar/incidents/view/713299-1" TargetMode="External"/><Relationship Id="rId1422" Type="http://schemas.openxmlformats.org/officeDocument/2006/relationships/hyperlink" Target="https://webagentes.canaldirecto.com.ar/incidents/view/714488-0" TargetMode="External"/><Relationship Id="rId2820" Type="http://schemas.openxmlformats.org/officeDocument/2006/relationships/hyperlink" Target="https://webagentes.canaldirecto.com.ar/incidents/view/759402-1" TargetMode="External"/><Relationship Id="rId4578" Type="http://schemas.openxmlformats.org/officeDocument/2006/relationships/hyperlink" Target="https://webagentes.canaldirecto.com.ar/incidents/view/791677-3" TargetMode="External"/><Relationship Id="rId61" Type="http://schemas.openxmlformats.org/officeDocument/2006/relationships/hyperlink" Target="http://webagentes.canaldirecto.com.ar/incidents/view/650550-7" TargetMode="External"/><Relationship Id="rId3387" Type="http://schemas.openxmlformats.org/officeDocument/2006/relationships/hyperlink" Target="https://webagentes.canaldirecto.com.ar/incidents/view/765994-8" TargetMode="External"/><Relationship Id="rId4785" Type="http://schemas.openxmlformats.org/officeDocument/2006/relationships/hyperlink" Target="https://webagentes.canaldirecto.com.ar/liquidations/removeIncident/801286-1" TargetMode="External"/><Relationship Id="rId4992" Type="http://schemas.openxmlformats.org/officeDocument/2006/relationships/hyperlink" Target="https://webagentes.canaldirecto.com.ar/incidents/view/803976-1" TargetMode="External"/><Relationship Id="rId2196" Type="http://schemas.openxmlformats.org/officeDocument/2006/relationships/hyperlink" Target="https://webagentes.canaldirecto.com.ar/incidents/view/743359-9" TargetMode="External"/><Relationship Id="rId3594" Type="http://schemas.openxmlformats.org/officeDocument/2006/relationships/hyperlink" Target="https://webagentes.canaldirecto.com.ar/incidents/view/773740-4" TargetMode="External"/><Relationship Id="rId4438" Type="http://schemas.openxmlformats.org/officeDocument/2006/relationships/hyperlink" Target="https://webagentes.canaldirecto.com.ar/incidents/view/790771-1" TargetMode="External"/><Relationship Id="rId4645" Type="http://schemas.openxmlformats.org/officeDocument/2006/relationships/hyperlink" Target="https://webagentes.canaldirecto.com.ar/incidents/view/795281-8" TargetMode="External"/><Relationship Id="rId4852" Type="http://schemas.openxmlformats.org/officeDocument/2006/relationships/hyperlink" Target="https://webagentes.canaldirecto.com.ar/incidents/view/800778-0" TargetMode="External"/><Relationship Id="rId168" Type="http://schemas.openxmlformats.org/officeDocument/2006/relationships/hyperlink" Target="http://webagentes.canaldirecto.com.ar/incidents/view/658582-2" TargetMode="External"/><Relationship Id="rId3247" Type="http://schemas.openxmlformats.org/officeDocument/2006/relationships/hyperlink" Target="https://webagentes.canaldirecto.com.ar/liquidations/removeIncident/764944-6" TargetMode="External"/><Relationship Id="rId3454" Type="http://schemas.openxmlformats.org/officeDocument/2006/relationships/hyperlink" Target="https://webagentes.canaldirecto.com.ar/incidents/view/769601-9" TargetMode="External"/><Relationship Id="rId3661" Type="http://schemas.openxmlformats.org/officeDocument/2006/relationships/hyperlink" Target="https://webagentes.canaldirecto.com.ar/liquidations/removeIncident/772977-9" TargetMode="External"/><Relationship Id="rId4505" Type="http://schemas.openxmlformats.org/officeDocument/2006/relationships/hyperlink" Target="https://webagentes.canaldirecto.com.ar/incidents/view/794157-5" TargetMode="External"/><Relationship Id="rId4712" Type="http://schemas.openxmlformats.org/officeDocument/2006/relationships/hyperlink" Target="https://webagentes.canaldirecto.com.ar/liquidations/removeIncident/802938-4" TargetMode="External"/><Relationship Id="rId375" Type="http://schemas.openxmlformats.org/officeDocument/2006/relationships/hyperlink" Target="https://webagentes.canaldirecto.com.ar/incidents/view/677995-3" TargetMode="External"/><Relationship Id="rId582" Type="http://schemas.openxmlformats.org/officeDocument/2006/relationships/hyperlink" Target="https://webagentes.canaldirecto.com.ar/incidents/view/690532-7" TargetMode="External"/><Relationship Id="rId2056" Type="http://schemas.openxmlformats.org/officeDocument/2006/relationships/hyperlink" Target="https://webagentes.canaldirecto.com.ar/incidents/view/737312-7" TargetMode="External"/><Relationship Id="rId2263" Type="http://schemas.openxmlformats.org/officeDocument/2006/relationships/hyperlink" Target="https://webagentes.canaldirecto.com.ar/incidents/view/746752-3" TargetMode="External"/><Relationship Id="rId2470" Type="http://schemas.openxmlformats.org/officeDocument/2006/relationships/hyperlink" Target="https://webagentes.canaldirecto.com.ar/incidents/view/752404-0" TargetMode="External"/><Relationship Id="rId3107" Type="http://schemas.openxmlformats.org/officeDocument/2006/relationships/hyperlink" Target="https://webagentes.canaldirecto.com.ar/liquidations/removeIncident/760589-5" TargetMode="External"/><Relationship Id="rId3314" Type="http://schemas.openxmlformats.org/officeDocument/2006/relationships/hyperlink" Target="https://webagentes.canaldirecto.com.ar/incidents/view/764089-8" TargetMode="External"/><Relationship Id="rId3521" Type="http://schemas.openxmlformats.org/officeDocument/2006/relationships/hyperlink" Target="https://webagentes.canaldirecto.com.ar/incidents/view/765756-0" TargetMode="External"/><Relationship Id="rId235" Type="http://schemas.openxmlformats.org/officeDocument/2006/relationships/hyperlink" Target="https://webagentes.canaldirecto.com.ar/incidents/view/664374-6" TargetMode="External"/><Relationship Id="rId442" Type="http://schemas.openxmlformats.org/officeDocument/2006/relationships/hyperlink" Target="https://webagentes.canaldirecto.com.ar/incidents/view/684426-6" TargetMode="External"/><Relationship Id="rId1072" Type="http://schemas.openxmlformats.org/officeDocument/2006/relationships/hyperlink" Target="https://webagentes.canaldirecto.com.ar/incidents/view/702931-4" TargetMode="External"/><Relationship Id="rId2123" Type="http://schemas.openxmlformats.org/officeDocument/2006/relationships/hyperlink" Target="https://webagentes.canaldirecto.com.ar/incidents/view/740033-3" TargetMode="External"/><Relationship Id="rId2330" Type="http://schemas.openxmlformats.org/officeDocument/2006/relationships/hyperlink" Target="https://webagentes.canaldirecto.com.ar/incidents/view/749000-8" TargetMode="External"/><Relationship Id="rId302" Type="http://schemas.openxmlformats.org/officeDocument/2006/relationships/hyperlink" Target="https://webagentes.canaldirecto.com.ar/incidents/view/670258-0" TargetMode="External"/><Relationship Id="rId4088" Type="http://schemas.openxmlformats.org/officeDocument/2006/relationships/hyperlink" Target="https://webagentes.canaldirecto.com.ar/incidents/view/783848-4" TargetMode="External"/><Relationship Id="rId4295" Type="http://schemas.openxmlformats.org/officeDocument/2006/relationships/hyperlink" Target="https://webagentes.canaldirecto.com.ar/liquidations/removeIncident/788767-5" TargetMode="External"/><Relationship Id="rId5139" Type="http://schemas.openxmlformats.org/officeDocument/2006/relationships/hyperlink" Target="https://webagentes.canaldirecto.com.ar/incidents/view/805812-8" TargetMode="External"/><Relationship Id="rId1889" Type="http://schemas.openxmlformats.org/officeDocument/2006/relationships/hyperlink" Target="https://webagentes.canaldirecto.com.ar/incidents/view/732069-3" TargetMode="External"/><Relationship Id="rId4155" Type="http://schemas.openxmlformats.org/officeDocument/2006/relationships/hyperlink" Target="https://webagentes.canaldirecto.com.ar/incidents/view/786644-1" TargetMode="External"/><Relationship Id="rId4362" Type="http://schemas.openxmlformats.org/officeDocument/2006/relationships/hyperlink" Target="https://webagentes.canaldirecto.com.ar/incidents/view/787053-2" TargetMode="External"/><Relationship Id="rId1749" Type="http://schemas.openxmlformats.org/officeDocument/2006/relationships/hyperlink" Target="https://webagentes.canaldirecto.com.ar/incidents/view/726497-1" TargetMode="External"/><Relationship Id="rId1956" Type="http://schemas.openxmlformats.org/officeDocument/2006/relationships/hyperlink" Target="https://webagentes.canaldirecto.com.ar/incidents/view/735724-4" TargetMode="External"/><Relationship Id="rId3171" Type="http://schemas.openxmlformats.org/officeDocument/2006/relationships/hyperlink" Target="https://webagentes.canaldirecto.com.ar/liquidations/removeIncident/765707-4" TargetMode="External"/><Relationship Id="rId4015" Type="http://schemas.openxmlformats.org/officeDocument/2006/relationships/hyperlink" Target="https://webagentes.canaldirecto.com.ar/incidents/view/780814-6" TargetMode="External"/><Relationship Id="rId1609" Type="http://schemas.openxmlformats.org/officeDocument/2006/relationships/hyperlink" Target="https://webagentes.canaldirecto.com.ar/incidents/view/725942-9" TargetMode="External"/><Relationship Id="rId1816" Type="http://schemas.openxmlformats.org/officeDocument/2006/relationships/hyperlink" Target="https://webagentes.canaldirecto.com.ar/incidents/view/728998-9" TargetMode="External"/><Relationship Id="rId4222" Type="http://schemas.openxmlformats.org/officeDocument/2006/relationships/hyperlink" Target="https://webagentes.canaldirecto.com.ar/incidents/view/784989-7" TargetMode="External"/><Relationship Id="rId3031" Type="http://schemas.openxmlformats.org/officeDocument/2006/relationships/hyperlink" Target="https://webagentes.canaldirecto.com.ar/liquidations/removeIncident/762499-7" TargetMode="External"/><Relationship Id="rId3988" Type="http://schemas.openxmlformats.org/officeDocument/2006/relationships/hyperlink" Target="https://webagentes.canaldirecto.com.ar/incidents/view/782087-4" TargetMode="External"/><Relationship Id="rId2797" Type="http://schemas.openxmlformats.org/officeDocument/2006/relationships/hyperlink" Target="https://webagentes.canaldirecto.com.ar/liquidations/removeIncident/759745-3" TargetMode="External"/><Relationship Id="rId3848" Type="http://schemas.openxmlformats.org/officeDocument/2006/relationships/hyperlink" Target="https://webagentes.canaldirecto.com.ar/incidents/view/779911-2" TargetMode="External"/><Relationship Id="rId769" Type="http://schemas.openxmlformats.org/officeDocument/2006/relationships/hyperlink" Target="https://webagentes.canaldirecto.com.ar/liquidations/removeIncident/695952-2" TargetMode="External"/><Relationship Id="rId976" Type="http://schemas.openxmlformats.org/officeDocument/2006/relationships/hyperlink" Target="https://webagentes.canaldirecto.com.ar/incidents/view/699902-5" TargetMode="External"/><Relationship Id="rId1399" Type="http://schemas.openxmlformats.org/officeDocument/2006/relationships/hyperlink" Target="https://webagentes.canaldirecto.com.ar/incidents/view/714834-5" TargetMode="External"/><Relationship Id="rId2657" Type="http://schemas.openxmlformats.org/officeDocument/2006/relationships/hyperlink" Target="https://webagentes.canaldirecto.com.ar/liquidations/removeIncident/756482-6" TargetMode="External"/><Relationship Id="rId5063" Type="http://schemas.openxmlformats.org/officeDocument/2006/relationships/hyperlink" Target="https://webagentes.canaldirecto.com.ar/incidents/view/808934-0" TargetMode="External"/><Relationship Id="rId629" Type="http://schemas.openxmlformats.org/officeDocument/2006/relationships/hyperlink" Target="https://webagentes.canaldirecto.com.ar/incidents/view/692910-5" TargetMode="External"/><Relationship Id="rId1259" Type="http://schemas.openxmlformats.org/officeDocument/2006/relationships/hyperlink" Target="https://webagentes.canaldirecto.com.ar/incidents/view/711919-4" TargetMode="External"/><Relationship Id="rId1466" Type="http://schemas.openxmlformats.org/officeDocument/2006/relationships/hyperlink" Target="https://webagentes.canaldirecto.com.ar/incidents/view/718390-4" TargetMode="External"/><Relationship Id="rId2864" Type="http://schemas.openxmlformats.org/officeDocument/2006/relationships/hyperlink" Target="https://webagentes.canaldirecto.com.ar/incidents/view/758212-3" TargetMode="External"/><Relationship Id="rId3708" Type="http://schemas.openxmlformats.org/officeDocument/2006/relationships/hyperlink" Target="https://webagentes.canaldirecto.com.ar/incidents/view/769580-7" TargetMode="External"/><Relationship Id="rId3915" Type="http://schemas.openxmlformats.org/officeDocument/2006/relationships/hyperlink" Target="https://webagentes.canaldirecto.com.ar/liquidations/removeIncident/779039-7" TargetMode="External"/><Relationship Id="rId5130" Type="http://schemas.openxmlformats.org/officeDocument/2006/relationships/hyperlink" Target="https://webagentes.canaldirecto.com.ar/incidents/view/807047-6" TargetMode="External"/><Relationship Id="rId836" Type="http://schemas.openxmlformats.org/officeDocument/2006/relationships/hyperlink" Target="https://webagentes.canaldirecto.com.ar/incidents/view/698886-1" TargetMode="External"/><Relationship Id="rId1119" Type="http://schemas.openxmlformats.org/officeDocument/2006/relationships/hyperlink" Target="https://webagentes.canaldirecto.com.ar/incidents/view/707997-5" TargetMode="External"/><Relationship Id="rId1673" Type="http://schemas.openxmlformats.org/officeDocument/2006/relationships/hyperlink" Target="https://webagentes.canaldirecto.com.ar/incidents/view/723583-6" TargetMode="External"/><Relationship Id="rId1880" Type="http://schemas.openxmlformats.org/officeDocument/2006/relationships/hyperlink" Target="https://webagentes.canaldirecto.com.ar/incidents/view/732127-6" TargetMode="External"/><Relationship Id="rId2517" Type="http://schemas.openxmlformats.org/officeDocument/2006/relationships/hyperlink" Target="https://webagentes.canaldirecto.com.ar/incidents/view/756478-3" TargetMode="External"/><Relationship Id="rId2724" Type="http://schemas.openxmlformats.org/officeDocument/2006/relationships/hyperlink" Target="https://webagentes.canaldirecto.com.ar/incidents/view/760449-8" TargetMode="External"/><Relationship Id="rId2931" Type="http://schemas.openxmlformats.org/officeDocument/2006/relationships/hyperlink" Target="https://webagentes.canaldirecto.com.ar/liquidations/removeIncident/763040-2" TargetMode="External"/><Relationship Id="rId903" Type="http://schemas.openxmlformats.org/officeDocument/2006/relationships/hyperlink" Target="https://webagentes.canaldirecto.com.ar/incidents/view/703787-2" TargetMode="External"/><Relationship Id="rId1326" Type="http://schemas.openxmlformats.org/officeDocument/2006/relationships/hyperlink" Target="https://webagentes.canaldirecto.com.ar/incidents/view/715390-3" TargetMode="External"/><Relationship Id="rId1533" Type="http://schemas.openxmlformats.org/officeDocument/2006/relationships/hyperlink" Target="https://webagentes.canaldirecto.com.ar/incidents/view/717874-4" TargetMode="External"/><Relationship Id="rId1740" Type="http://schemas.openxmlformats.org/officeDocument/2006/relationships/hyperlink" Target="https://webagentes.canaldirecto.com.ar/incidents/view/726508-6" TargetMode="External"/><Relationship Id="rId4689" Type="http://schemas.openxmlformats.org/officeDocument/2006/relationships/hyperlink" Target="https://webagentes.canaldirecto.com.ar/incidents/view/803374-9" TargetMode="External"/><Relationship Id="rId4896" Type="http://schemas.openxmlformats.org/officeDocument/2006/relationships/hyperlink" Target="https://webagentes.canaldirecto.com.ar/incidents/view/800039-8" TargetMode="External"/><Relationship Id="rId32" Type="http://schemas.openxmlformats.org/officeDocument/2006/relationships/hyperlink" Target="http://webagentes.canaldirecto.com.ar/liquidations/removeIncident/650567-7" TargetMode="External"/><Relationship Id="rId1600" Type="http://schemas.openxmlformats.org/officeDocument/2006/relationships/hyperlink" Target="https://webagentes.canaldirecto.com.ar/incidents/view/720349-3" TargetMode="External"/><Relationship Id="rId3498" Type="http://schemas.openxmlformats.org/officeDocument/2006/relationships/hyperlink" Target="https://webagentes.canaldirecto.com.ar/incidents/view/769095-4" TargetMode="External"/><Relationship Id="rId4549" Type="http://schemas.openxmlformats.org/officeDocument/2006/relationships/hyperlink" Target="https://webagentes.canaldirecto.com.ar/incidents/view/793011-7" TargetMode="External"/><Relationship Id="rId4756" Type="http://schemas.openxmlformats.org/officeDocument/2006/relationships/hyperlink" Target="https://webagentes.canaldirecto.com.ar/incidents/view/801891-7" TargetMode="External"/><Relationship Id="rId4963" Type="http://schemas.openxmlformats.org/officeDocument/2006/relationships/hyperlink" Target="https://webagentes.canaldirecto.com.ar/incidents/view/805517-6" TargetMode="External"/><Relationship Id="rId3358" Type="http://schemas.openxmlformats.org/officeDocument/2006/relationships/hyperlink" Target="https://webagentes.canaldirecto.com.ar/incidents/view/767803-1" TargetMode="External"/><Relationship Id="rId3565" Type="http://schemas.openxmlformats.org/officeDocument/2006/relationships/hyperlink" Target="https://webagentes.canaldirecto.com.ar/liquidations/removeIncident/774083-3" TargetMode="External"/><Relationship Id="rId3772" Type="http://schemas.openxmlformats.org/officeDocument/2006/relationships/hyperlink" Target="https://webagentes.canaldirecto.com.ar/incidents/view/775553-4" TargetMode="External"/><Relationship Id="rId4409" Type="http://schemas.openxmlformats.org/officeDocument/2006/relationships/hyperlink" Target="https://webagentes.canaldirecto.com.ar/incidents/view/791198-1" TargetMode="External"/><Relationship Id="rId4616" Type="http://schemas.openxmlformats.org/officeDocument/2006/relationships/hyperlink" Target="https://webagentes.canaldirecto.com.ar/incidents/view/796149-0" TargetMode="External"/><Relationship Id="rId4823" Type="http://schemas.openxmlformats.org/officeDocument/2006/relationships/hyperlink" Target="https://webagentes.canaldirecto.com.ar/liquidations/removeIncident/801095-1" TargetMode="External"/><Relationship Id="rId279" Type="http://schemas.openxmlformats.org/officeDocument/2006/relationships/hyperlink" Target="https://webagentes.canaldirecto.com.ar/incidents/view/672676-6" TargetMode="External"/><Relationship Id="rId486" Type="http://schemas.openxmlformats.org/officeDocument/2006/relationships/hyperlink" Target="https://webagentes.canaldirecto.com.ar/incidents/view/688209-9" TargetMode="External"/><Relationship Id="rId693" Type="http://schemas.openxmlformats.org/officeDocument/2006/relationships/hyperlink" Target="https://webagentes.canaldirecto.com.ar/liquidations/removeIncident/696124-4" TargetMode="External"/><Relationship Id="rId2167" Type="http://schemas.openxmlformats.org/officeDocument/2006/relationships/hyperlink" Target="https://webagentes.canaldirecto.com.ar/incidents/view/733477-5" TargetMode="External"/><Relationship Id="rId2374" Type="http://schemas.openxmlformats.org/officeDocument/2006/relationships/hyperlink" Target="https://webagentes.canaldirecto.com.ar/incidents/view/747341-8" TargetMode="External"/><Relationship Id="rId2581" Type="http://schemas.openxmlformats.org/officeDocument/2006/relationships/hyperlink" Target="https://webagentes.canaldirecto.com.ar/incidents/view/743351-7" TargetMode="External"/><Relationship Id="rId3218" Type="http://schemas.openxmlformats.org/officeDocument/2006/relationships/hyperlink" Target="https://webagentes.canaldirecto.com.ar/incidents/view/765214-9" TargetMode="External"/><Relationship Id="rId3425" Type="http://schemas.openxmlformats.org/officeDocument/2006/relationships/hyperlink" Target="https://webagentes.canaldirecto.com.ar/incidents/view/770865-1" TargetMode="External"/><Relationship Id="rId3632" Type="http://schemas.openxmlformats.org/officeDocument/2006/relationships/hyperlink" Target="https://webagentes.canaldirecto.com.ar/incidents/view/773059-9" TargetMode="External"/><Relationship Id="rId139" Type="http://schemas.openxmlformats.org/officeDocument/2006/relationships/hyperlink" Target="http://webagentes.canaldirecto.com.ar/incidents/view/655356-8" TargetMode="External"/><Relationship Id="rId346" Type="http://schemas.openxmlformats.org/officeDocument/2006/relationships/hyperlink" Target="https://webagentes.canaldirecto.com.ar/incidents/view/679723-2" TargetMode="External"/><Relationship Id="rId553" Type="http://schemas.openxmlformats.org/officeDocument/2006/relationships/hyperlink" Target="https://webagentes.canaldirecto.com.ar/incidents/view/690581-3" TargetMode="External"/><Relationship Id="rId760" Type="http://schemas.openxmlformats.org/officeDocument/2006/relationships/hyperlink" Target="https://webagentes.canaldirecto.com.ar/incidents/view/695956-8" TargetMode="External"/><Relationship Id="rId1183" Type="http://schemas.openxmlformats.org/officeDocument/2006/relationships/hyperlink" Target="https://webagentes.canaldirecto.com.ar/incidents/view/707230-7" TargetMode="External"/><Relationship Id="rId1390" Type="http://schemas.openxmlformats.org/officeDocument/2006/relationships/hyperlink" Target="https://webagentes.canaldirecto.com.ar/incidents/view/714844-2" TargetMode="External"/><Relationship Id="rId2027" Type="http://schemas.openxmlformats.org/officeDocument/2006/relationships/hyperlink" Target="https://webagentes.canaldirecto.com.ar/incidents/view/738822-6" TargetMode="External"/><Relationship Id="rId2234" Type="http://schemas.openxmlformats.org/officeDocument/2006/relationships/hyperlink" Target="https://webagentes.canaldirecto.com.ar/incidents/view/742622-5" TargetMode="External"/><Relationship Id="rId2441" Type="http://schemas.openxmlformats.org/officeDocument/2006/relationships/hyperlink" Target="https://webagentes.canaldirecto.com.ar/incidents/view/754305-4" TargetMode="External"/><Relationship Id="rId206" Type="http://schemas.openxmlformats.org/officeDocument/2006/relationships/hyperlink" Target="https://webagentes.canaldirecto.com.ar/incidents/view/661344-4" TargetMode="External"/><Relationship Id="rId413" Type="http://schemas.openxmlformats.org/officeDocument/2006/relationships/hyperlink" Target="https://webagentes.canaldirecto.com.ar/incidents/view/681275-3" TargetMode="External"/><Relationship Id="rId1043" Type="http://schemas.openxmlformats.org/officeDocument/2006/relationships/hyperlink" Target="https://webagentes.canaldirecto.com.ar/incidents/view/704158-3" TargetMode="External"/><Relationship Id="rId4199" Type="http://schemas.openxmlformats.org/officeDocument/2006/relationships/hyperlink" Target="https://webagentes.canaldirecto.com.ar/incidents/view/785665-7" TargetMode="External"/><Relationship Id="rId620" Type="http://schemas.openxmlformats.org/officeDocument/2006/relationships/hyperlink" Target="https://webagentes.canaldirecto.com.ar/incidents/view/693332-0" TargetMode="External"/><Relationship Id="rId1250" Type="http://schemas.openxmlformats.org/officeDocument/2006/relationships/hyperlink" Target="https://webagentes.canaldirecto.com.ar/incidents/view/711937-0" TargetMode="External"/><Relationship Id="rId2301" Type="http://schemas.openxmlformats.org/officeDocument/2006/relationships/hyperlink" Target="https://webagentes.canaldirecto.com.ar/incidents/view/745092-1" TargetMode="External"/><Relationship Id="rId4059" Type="http://schemas.openxmlformats.org/officeDocument/2006/relationships/hyperlink" Target="https://webagentes.canaldirecto.com.ar/incidents/view/779661-0" TargetMode="External"/><Relationship Id="rId1110" Type="http://schemas.openxmlformats.org/officeDocument/2006/relationships/hyperlink" Target="https://webagentes.canaldirecto.com.ar/incidents/view/708268-7" TargetMode="External"/><Relationship Id="rId4266" Type="http://schemas.openxmlformats.org/officeDocument/2006/relationships/hyperlink" Target="https://webagentes.canaldirecto.com.ar/incidents/view/789131-3" TargetMode="External"/><Relationship Id="rId4473" Type="http://schemas.openxmlformats.org/officeDocument/2006/relationships/hyperlink" Target="https://webagentes.canaldirecto.com.ar/incidents/view/789057-2" TargetMode="External"/><Relationship Id="rId4680" Type="http://schemas.openxmlformats.org/officeDocument/2006/relationships/hyperlink" Target="https://webagentes.canaldirecto.com.ar/incidents/view/792138-6" TargetMode="External"/><Relationship Id="rId1927" Type="http://schemas.openxmlformats.org/officeDocument/2006/relationships/hyperlink" Target="https://webagentes.canaldirecto.com.ar/incidents/view/731536-3" TargetMode="External"/><Relationship Id="rId3075" Type="http://schemas.openxmlformats.org/officeDocument/2006/relationships/hyperlink" Target="https://webagentes.canaldirecto.com.ar/liquidations/removeIncident/761976-4" TargetMode="External"/><Relationship Id="rId3282" Type="http://schemas.openxmlformats.org/officeDocument/2006/relationships/hyperlink" Target="https://webagentes.canaldirecto.com.ar/incidents/view/764438-0" TargetMode="External"/><Relationship Id="rId4126" Type="http://schemas.openxmlformats.org/officeDocument/2006/relationships/hyperlink" Target="https://webagentes.canaldirecto.com.ar/incidents/view/782213-7" TargetMode="External"/><Relationship Id="rId4333" Type="http://schemas.openxmlformats.org/officeDocument/2006/relationships/hyperlink" Target="https://webagentes.canaldirecto.com.ar/liquidations/removeIncident/787848-2" TargetMode="External"/><Relationship Id="rId4540" Type="http://schemas.openxmlformats.org/officeDocument/2006/relationships/hyperlink" Target="https://webagentes.canaldirecto.com.ar/incidents/view/793594-5" TargetMode="External"/><Relationship Id="rId2091" Type="http://schemas.openxmlformats.org/officeDocument/2006/relationships/hyperlink" Target="https://webagentes.canaldirecto.com.ar/incidents/view/733493-3" TargetMode="External"/><Relationship Id="rId3142" Type="http://schemas.openxmlformats.org/officeDocument/2006/relationships/hyperlink" Target="https://webagentes.canaldirecto.com.ar/incidents/view/766323-3" TargetMode="External"/><Relationship Id="rId4400" Type="http://schemas.openxmlformats.org/officeDocument/2006/relationships/hyperlink" Target="https://webagentes.canaldirecto.com.ar/incidents/view/791428-9" TargetMode="External"/><Relationship Id="rId270" Type="http://schemas.openxmlformats.org/officeDocument/2006/relationships/hyperlink" Target="https://webagentes.canaldirecto.com.ar/incidents/view/667549-9" TargetMode="External"/><Relationship Id="rId3002" Type="http://schemas.openxmlformats.org/officeDocument/2006/relationships/hyperlink" Target="https://webagentes.canaldirecto.com.ar/incidents/view/762781-5" TargetMode="External"/><Relationship Id="rId130" Type="http://schemas.openxmlformats.org/officeDocument/2006/relationships/hyperlink" Target="http://webagentes.canaldirecto.com.ar/incidents/view/655365-6" TargetMode="External"/><Relationship Id="rId3959" Type="http://schemas.openxmlformats.org/officeDocument/2006/relationships/hyperlink" Target="https://webagentes.canaldirecto.com.ar/incidents/view/778002-6" TargetMode="External"/><Relationship Id="rId2768" Type="http://schemas.openxmlformats.org/officeDocument/2006/relationships/hyperlink" Target="https://webagentes.canaldirecto.com.ar/incidents/view/759761-1" TargetMode="External"/><Relationship Id="rId2975" Type="http://schemas.openxmlformats.org/officeDocument/2006/relationships/hyperlink" Target="https://webagentes.canaldirecto.com.ar/liquidations/removeIncident/762800-9" TargetMode="External"/><Relationship Id="rId3819" Type="http://schemas.openxmlformats.org/officeDocument/2006/relationships/hyperlink" Target="https://webagentes.canaldirecto.com.ar/incidents/view/773394-9" TargetMode="External"/><Relationship Id="rId5034" Type="http://schemas.openxmlformats.org/officeDocument/2006/relationships/hyperlink" Target="https://webagentes.canaldirecto.com.ar/incidents/view/809812-6" TargetMode="External"/><Relationship Id="rId947" Type="http://schemas.openxmlformats.org/officeDocument/2006/relationships/hyperlink" Target="https://webagentes.canaldirecto.com.ar/incidents/view/701526-9" TargetMode="External"/><Relationship Id="rId1577" Type="http://schemas.openxmlformats.org/officeDocument/2006/relationships/hyperlink" Target="https://webagentes.canaldirecto.com.ar/incidents/view/720911-4" TargetMode="External"/><Relationship Id="rId1784" Type="http://schemas.openxmlformats.org/officeDocument/2006/relationships/hyperlink" Target="https://webagentes.canaldirecto.com.ar/incidents/view/723570-2" TargetMode="External"/><Relationship Id="rId1991" Type="http://schemas.openxmlformats.org/officeDocument/2006/relationships/hyperlink" Target="https://webagentes.canaldirecto.com.ar/incidents/view/733472-0" TargetMode="External"/><Relationship Id="rId2628" Type="http://schemas.openxmlformats.org/officeDocument/2006/relationships/hyperlink" Target="https://webagentes.canaldirecto.com.ar/incidents/view/756665-7" TargetMode="External"/><Relationship Id="rId2835" Type="http://schemas.openxmlformats.org/officeDocument/2006/relationships/hyperlink" Target="https://webagentes.canaldirecto.com.ar/liquidations/removeIncident/759214-8" TargetMode="External"/><Relationship Id="rId4190" Type="http://schemas.openxmlformats.org/officeDocument/2006/relationships/hyperlink" Target="https://webagentes.canaldirecto.com.ar/incidents/view/785799-3" TargetMode="External"/><Relationship Id="rId76" Type="http://schemas.openxmlformats.org/officeDocument/2006/relationships/hyperlink" Target="http://webagentes.canaldirecto.com.ar/incidents/view/653908-1" TargetMode="External"/><Relationship Id="rId807" Type="http://schemas.openxmlformats.org/officeDocument/2006/relationships/hyperlink" Target="https://webagentes.canaldirecto.com.ar/incidents/view/699439-4" TargetMode="External"/><Relationship Id="rId1437" Type="http://schemas.openxmlformats.org/officeDocument/2006/relationships/hyperlink" Target="https://webagentes.canaldirecto.com.ar/incidents/view/720618-0" TargetMode="External"/><Relationship Id="rId1644" Type="http://schemas.openxmlformats.org/officeDocument/2006/relationships/hyperlink" Target="https://webagentes.canaldirecto.com.ar/incidents/view/723638-5" TargetMode="External"/><Relationship Id="rId1851" Type="http://schemas.openxmlformats.org/officeDocument/2006/relationships/hyperlink" Target="https://webagentes.canaldirecto.com.ar/incidents/view/728516-9" TargetMode="External"/><Relationship Id="rId2902" Type="http://schemas.openxmlformats.org/officeDocument/2006/relationships/hyperlink" Target="https://webagentes.canaldirecto.com.ar/incidents/view/763353-3" TargetMode="External"/><Relationship Id="rId4050" Type="http://schemas.openxmlformats.org/officeDocument/2006/relationships/hyperlink" Target="https://webagentes.canaldirecto.com.ar/incidents/view/780011-7" TargetMode="External"/><Relationship Id="rId5101" Type="http://schemas.openxmlformats.org/officeDocument/2006/relationships/hyperlink" Target="https://webagentes.canaldirecto.com.ar/incidents/view/807738-1" TargetMode="External"/><Relationship Id="rId1504" Type="http://schemas.openxmlformats.org/officeDocument/2006/relationships/hyperlink" Target="https://webagentes.canaldirecto.com.ar/incidents/view/717933-6" TargetMode="External"/><Relationship Id="rId1711" Type="http://schemas.openxmlformats.org/officeDocument/2006/relationships/hyperlink" Target="https://webagentes.canaldirecto.com.ar/incidents/view/727710-6" TargetMode="External"/><Relationship Id="rId4867" Type="http://schemas.openxmlformats.org/officeDocument/2006/relationships/hyperlink" Target="https://webagentes.canaldirecto.com.ar/liquidations/removeIncident/800721-2" TargetMode="External"/><Relationship Id="rId3469" Type="http://schemas.openxmlformats.org/officeDocument/2006/relationships/hyperlink" Target="https://webagentes.canaldirecto.com.ar/incidents/view/769302-1" TargetMode="External"/><Relationship Id="rId3676" Type="http://schemas.openxmlformats.org/officeDocument/2006/relationships/hyperlink" Target="https://webagentes.canaldirecto.com.ar/incidents/view/772510-8" TargetMode="External"/><Relationship Id="rId597" Type="http://schemas.openxmlformats.org/officeDocument/2006/relationships/hyperlink" Target="https://webagentes.canaldirecto.com.ar/incidents/view/687678-8" TargetMode="External"/><Relationship Id="rId2278" Type="http://schemas.openxmlformats.org/officeDocument/2006/relationships/hyperlink" Target="https://webagentes.canaldirecto.com.ar/incidents/view/745676-7" TargetMode="External"/><Relationship Id="rId2485" Type="http://schemas.openxmlformats.org/officeDocument/2006/relationships/hyperlink" Target="https://webagentes.canaldirecto.com.ar/incidents/view/757079-3" TargetMode="External"/><Relationship Id="rId3329" Type="http://schemas.openxmlformats.org/officeDocument/2006/relationships/hyperlink" Target="https://webagentes.canaldirecto.com.ar/liquidations/removeIncident/763577-1" TargetMode="External"/><Relationship Id="rId3883" Type="http://schemas.openxmlformats.org/officeDocument/2006/relationships/hyperlink" Target="https://webagentes.canaldirecto.com.ar/liquidations/removeIncident/779313-6" TargetMode="External"/><Relationship Id="rId4727" Type="http://schemas.openxmlformats.org/officeDocument/2006/relationships/hyperlink" Target="https://webagentes.canaldirecto.com.ar/incidents/view/802835-8" TargetMode="External"/><Relationship Id="rId4934" Type="http://schemas.openxmlformats.org/officeDocument/2006/relationships/hyperlink" Target="https://webagentes.canaldirecto.com.ar/incidents/view/798900-7" TargetMode="External"/><Relationship Id="rId457" Type="http://schemas.openxmlformats.org/officeDocument/2006/relationships/hyperlink" Target="https://webagentes.canaldirecto.com.ar/incidents/view/678026-9" TargetMode="External"/><Relationship Id="rId1087" Type="http://schemas.openxmlformats.org/officeDocument/2006/relationships/hyperlink" Target="https://webagentes.canaldirecto.com.ar/incidents/view/709532-6" TargetMode="External"/><Relationship Id="rId1294" Type="http://schemas.openxmlformats.org/officeDocument/2006/relationships/hyperlink" Target="https://webagentes.canaldirecto.com.ar/incidents/view/711436-6" TargetMode="External"/><Relationship Id="rId2138" Type="http://schemas.openxmlformats.org/officeDocument/2006/relationships/hyperlink" Target="https://webagentes.canaldirecto.com.ar/incidents/view/739738-5" TargetMode="External"/><Relationship Id="rId2692" Type="http://schemas.openxmlformats.org/officeDocument/2006/relationships/hyperlink" Target="https://webagentes.canaldirecto.com.ar/incidents/view/751887-2" TargetMode="External"/><Relationship Id="rId3536" Type="http://schemas.openxmlformats.org/officeDocument/2006/relationships/hyperlink" Target="https://webagentes.canaldirecto.com.ar/incidents/view/765020-2" TargetMode="External"/><Relationship Id="rId3743" Type="http://schemas.openxmlformats.org/officeDocument/2006/relationships/hyperlink" Target="https://webagentes.canaldirecto.com.ar/incidents/view/776337-5" TargetMode="External"/><Relationship Id="rId3950" Type="http://schemas.openxmlformats.org/officeDocument/2006/relationships/hyperlink" Target="https://webagentes.canaldirecto.com.ar/liquidations/removeIncident/778107-0" TargetMode="External"/><Relationship Id="rId664" Type="http://schemas.openxmlformats.org/officeDocument/2006/relationships/hyperlink" Target="https://webagentes.canaldirecto.com.ar/incidents/view/697537-1" TargetMode="External"/><Relationship Id="rId871" Type="http://schemas.openxmlformats.org/officeDocument/2006/relationships/hyperlink" Target="https://webagentes.canaldirecto.com.ar/incidents/view/698714-5" TargetMode="External"/><Relationship Id="rId2345" Type="http://schemas.openxmlformats.org/officeDocument/2006/relationships/hyperlink" Target="https://webagentes.canaldirecto.com.ar/incidents/view/747659-4" TargetMode="External"/><Relationship Id="rId2552" Type="http://schemas.openxmlformats.org/officeDocument/2006/relationships/hyperlink" Target="https://webagentes.canaldirecto.com.ar/incidents/view/755017-9" TargetMode="External"/><Relationship Id="rId3603" Type="http://schemas.openxmlformats.org/officeDocument/2006/relationships/hyperlink" Target="https://webagentes.canaldirecto.com.ar/liquidations/removeIncident/773417-9" TargetMode="External"/><Relationship Id="rId3810" Type="http://schemas.openxmlformats.org/officeDocument/2006/relationships/hyperlink" Target="https://webagentes.canaldirecto.com.ar/incidents/view/773981-9" TargetMode="External"/><Relationship Id="rId317" Type="http://schemas.openxmlformats.org/officeDocument/2006/relationships/hyperlink" Target="https://webagentes.canaldirecto.com.ar/incidents/view/675730-4" TargetMode="External"/><Relationship Id="rId524" Type="http://schemas.openxmlformats.org/officeDocument/2006/relationships/hyperlink" Target="https://webagentes.canaldirecto.com.ar/incidents/view/691990-4" TargetMode="External"/><Relationship Id="rId731" Type="http://schemas.openxmlformats.org/officeDocument/2006/relationships/hyperlink" Target="https://webagentes.canaldirecto.com.ar/liquidations/removeIncident/696085-6" TargetMode="External"/><Relationship Id="rId1154" Type="http://schemas.openxmlformats.org/officeDocument/2006/relationships/hyperlink" Target="https://webagentes.canaldirecto.com.ar/incidents/view/707264-4" TargetMode="External"/><Relationship Id="rId1361" Type="http://schemas.openxmlformats.org/officeDocument/2006/relationships/hyperlink" Target="https://webagentes.canaldirecto.com.ar/incidents/view/714878-9" TargetMode="External"/><Relationship Id="rId2205" Type="http://schemas.openxmlformats.org/officeDocument/2006/relationships/hyperlink" Target="https://webagentes.canaldirecto.com.ar/incidents/view/742977-2" TargetMode="External"/><Relationship Id="rId2412" Type="http://schemas.openxmlformats.org/officeDocument/2006/relationships/hyperlink" Target="https://webagentes.canaldirecto.com.ar/incidents/view/749945-2" TargetMode="External"/><Relationship Id="rId1014" Type="http://schemas.openxmlformats.org/officeDocument/2006/relationships/hyperlink" Target="https://webagentes.canaldirecto.com.ar/incidents/view/704408-5" TargetMode="External"/><Relationship Id="rId1221" Type="http://schemas.openxmlformats.org/officeDocument/2006/relationships/hyperlink" Target="https://webagentes.canaldirecto.com.ar/incidents/view/712967-8" TargetMode="External"/><Relationship Id="rId4377" Type="http://schemas.openxmlformats.org/officeDocument/2006/relationships/hyperlink" Target="https://webagentes.canaldirecto.com.ar/liquidations/removeIncident/786019-1" TargetMode="External"/><Relationship Id="rId4584" Type="http://schemas.openxmlformats.org/officeDocument/2006/relationships/hyperlink" Target="https://webagentes.canaldirecto.com.ar/incidents/view/791390-7" TargetMode="External"/><Relationship Id="rId4791" Type="http://schemas.openxmlformats.org/officeDocument/2006/relationships/hyperlink" Target="https://webagentes.canaldirecto.com.ar/liquidations/removeIncident/801281-6" TargetMode="External"/><Relationship Id="rId3186" Type="http://schemas.openxmlformats.org/officeDocument/2006/relationships/hyperlink" Target="https://webagentes.canaldirecto.com.ar/incidents/view/765615-4" TargetMode="External"/><Relationship Id="rId3393" Type="http://schemas.openxmlformats.org/officeDocument/2006/relationships/hyperlink" Target="https://webagentes.canaldirecto.com.ar/incidents/view/765719-9" TargetMode="External"/><Relationship Id="rId4237" Type="http://schemas.openxmlformats.org/officeDocument/2006/relationships/hyperlink" Target="https://webagentes.canaldirecto.com.ar/incidents/view/784322-8" TargetMode="External"/><Relationship Id="rId4444" Type="http://schemas.openxmlformats.org/officeDocument/2006/relationships/hyperlink" Target="https://webagentes.canaldirecto.com.ar/incidents/view/790373-3" TargetMode="External"/><Relationship Id="rId4651" Type="http://schemas.openxmlformats.org/officeDocument/2006/relationships/hyperlink" Target="https://webagentes.canaldirecto.com.ar/incidents/view/795083-8" TargetMode="External"/><Relationship Id="rId3046" Type="http://schemas.openxmlformats.org/officeDocument/2006/relationships/hyperlink" Target="https://webagentes.canaldirecto.com.ar/incidents/view/762233-3" TargetMode="External"/><Relationship Id="rId3253" Type="http://schemas.openxmlformats.org/officeDocument/2006/relationships/hyperlink" Target="https://webagentes.canaldirecto.com.ar/liquidations/removeIncident/764930-3" TargetMode="External"/><Relationship Id="rId3460" Type="http://schemas.openxmlformats.org/officeDocument/2006/relationships/hyperlink" Target="https://webagentes.canaldirecto.com.ar/incidents/view/769312-8" TargetMode="External"/><Relationship Id="rId4304" Type="http://schemas.openxmlformats.org/officeDocument/2006/relationships/hyperlink" Target="https://webagentes.canaldirecto.com.ar/incidents/view/788513-6" TargetMode="External"/><Relationship Id="rId174" Type="http://schemas.openxmlformats.org/officeDocument/2006/relationships/hyperlink" Target="http://webagentes.canaldirecto.com.ar/incidents/view/658383-3" TargetMode="External"/><Relationship Id="rId381" Type="http://schemas.openxmlformats.org/officeDocument/2006/relationships/hyperlink" Target="https://webagentes.canaldirecto.com.ar/incidents/view/677982-9" TargetMode="External"/><Relationship Id="rId2062" Type="http://schemas.openxmlformats.org/officeDocument/2006/relationships/hyperlink" Target="https://webagentes.canaldirecto.com.ar/incidents/view/737301-1" TargetMode="External"/><Relationship Id="rId3113" Type="http://schemas.openxmlformats.org/officeDocument/2006/relationships/hyperlink" Target="https://webagentes.canaldirecto.com.ar/liquidations/removeIncident/759759-6" TargetMode="External"/><Relationship Id="rId4511" Type="http://schemas.openxmlformats.org/officeDocument/2006/relationships/hyperlink" Target="https://webagentes.canaldirecto.com.ar/incidents/view/794151-1" TargetMode="External"/><Relationship Id="rId241" Type="http://schemas.openxmlformats.org/officeDocument/2006/relationships/hyperlink" Target="https://webagentes.canaldirecto.com.ar/incidents/view/664268-6" TargetMode="External"/><Relationship Id="rId3320" Type="http://schemas.openxmlformats.org/officeDocument/2006/relationships/hyperlink" Target="https://webagentes.canaldirecto.com.ar/incidents/view/763732-6" TargetMode="External"/><Relationship Id="rId5078" Type="http://schemas.openxmlformats.org/officeDocument/2006/relationships/hyperlink" Target="https://webagentes.canaldirecto.com.ar/incidents/view/808482-2" TargetMode="External"/><Relationship Id="rId2879" Type="http://schemas.openxmlformats.org/officeDocument/2006/relationships/hyperlink" Target="https://webagentes.canaldirecto.com.ar/liquidations/removeIncident/756453-4" TargetMode="External"/><Relationship Id="rId101" Type="http://schemas.openxmlformats.org/officeDocument/2006/relationships/hyperlink" Target="http://webagentes.canaldirecto.com.ar/incidents/view/652229-4" TargetMode="External"/><Relationship Id="rId1688" Type="http://schemas.openxmlformats.org/officeDocument/2006/relationships/hyperlink" Target="https://webagentes.canaldirecto.com.ar/incidents/view/723556-2" TargetMode="External"/><Relationship Id="rId1895" Type="http://schemas.openxmlformats.org/officeDocument/2006/relationships/hyperlink" Target="https://webagentes.canaldirecto.com.ar/incidents/view/732061-1" TargetMode="External"/><Relationship Id="rId2739" Type="http://schemas.openxmlformats.org/officeDocument/2006/relationships/hyperlink" Target="https://webagentes.canaldirecto.com.ar/liquidations/removeIncident/759940-6" TargetMode="External"/><Relationship Id="rId2946" Type="http://schemas.openxmlformats.org/officeDocument/2006/relationships/hyperlink" Target="https://webagentes.canaldirecto.com.ar/incidents/view/762814-2" TargetMode="External"/><Relationship Id="rId4094" Type="http://schemas.openxmlformats.org/officeDocument/2006/relationships/hyperlink" Target="https://webagentes.canaldirecto.com.ar/incidents/view/783514-0" TargetMode="External"/><Relationship Id="rId5145" Type="http://schemas.openxmlformats.org/officeDocument/2006/relationships/hyperlink" Target="https://webagentes.canaldirecto.com.ar/incidents/view/804961-6" TargetMode="External"/><Relationship Id="rId918" Type="http://schemas.openxmlformats.org/officeDocument/2006/relationships/hyperlink" Target="https://webagentes.canaldirecto.com.ar/incidents/view/702946-6" TargetMode="External"/><Relationship Id="rId1548" Type="http://schemas.openxmlformats.org/officeDocument/2006/relationships/hyperlink" Target="https://webagentes.canaldirecto.com.ar/incidents/view/717837-3" TargetMode="External"/><Relationship Id="rId1755" Type="http://schemas.openxmlformats.org/officeDocument/2006/relationships/hyperlink" Target="https://webagentes.canaldirecto.com.ar/incidents/view/726490-8" TargetMode="External"/><Relationship Id="rId4161" Type="http://schemas.openxmlformats.org/officeDocument/2006/relationships/hyperlink" Target="https://webagentes.canaldirecto.com.ar/incidents/view/786466-5" TargetMode="External"/><Relationship Id="rId5005" Type="http://schemas.openxmlformats.org/officeDocument/2006/relationships/hyperlink" Target="https://webagentes.canaldirecto.com.ar/incidents/view/803378-5" TargetMode="External"/><Relationship Id="rId1408" Type="http://schemas.openxmlformats.org/officeDocument/2006/relationships/hyperlink" Target="https://webagentes.canaldirecto.com.ar/incidents/view/714820-2" TargetMode="External"/><Relationship Id="rId1962" Type="http://schemas.openxmlformats.org/officeDocument/2006/relationships/hyperlink" Target="https://webagentes.canaldirecto.com.ar/incidents/view/735282-3" TargetMode="External"/><Relationship Id="rId2806" Type="http://schemas.openxmlformats.org/officeDocument/2006/relationships/hyperlink" Target="https://webagentes.canaldirecto.com.ar/incidents/view/759713-4" TargetMode="External"/><Relationship Id="rId4021" Type="http://schemas.openxmlformats.org/officeDocument/2006/relationships/hyperlink" Target="https://webagentes.canaldirecto.com.ar/incidents/view/780616-6" TargetMode="External"/><Relationship Id="rId47" Type="http://schemas.openxmlformats.org/officeDocument/2006/relationships/hyperlink" Target="http://webagentes.canaldirecto.com.ar/incidents/view/650558-9" TargetMode="External"/><Relationship Id="rId1615" Type="http://schemas.openxmlformats.org/officeDocument/2006/relationships/hyperlink" Target="https://webagentes.canaldirecto.com.ar/incidents/view/725234-7" TargetMode="External"/><Relationship Id="rId1822" Type="http://schemas.openxmlformats.org/officeDocument/2006/relationships/hyperlink" Target="https://webagentes.canaldirecto.com.ar/incidents/view/728652-0" TargetMode="External"/><Relationship Id="rId4978" Type="http://schemas.openxmlformats.org/officeDocument/2006/relationships/hyperlink" Target="https://webagentes.canaldirecto.com.ar/incidents/view/804695-6" TargetMode="External"/><Relationship Id="rId3787" Type="http://schemas.openxmlformats.org/officeDocument/2006/relationships/hyperlink" Target="https://webagentes.canaldirecto.com.ar/incidents/view/774918-0" TargetMode="External"/><Relationship Id="rId3994" Type="http://schemas.openxmlformats.org/officeDocument/2006/relationships/hyperlink" Target="https://webagentes.canaldirecto.com.ar/incidents/view/782021-8" TargetMode="External"/><Relationship Id="rId4838" Type="http://schemas.openxmlformats.org/officeDocument/2006/relationships/hyperlink" Target="https://webagentes.canaldirecto.com.ar/incidents/view/801069-6" TargetMode="External"/><Relationship Id="rId2389" Type="http://schemas.openxmlformats.org/officeDocument/2006/relationships/hyperlink" Target="https://webagentes.canaldirecto.com.ar/incidents/view/750698-3" TargetMode="External"/><Relationship Id="rId2596" Type="http://schemas.openxmlformats.org/officeDocument/2006/relationships/hyperlink" Target="https://webagentes.canaldirecto.com.ar/incidents/view/757867-0" TargetMode="External"/><Relationship Id="rId3647" Type="http://schemas.openxmlformats.org/officeDocument/2006/relationships/hyperlink" Target="https://webagentes.canaldirecto.com.ar/liquidations/removeIncident/772991-9" TargetMode="External"/><Relationship Id="rId3854" Type="http://schemas.openxmlformats.org/officeDocument/2006/relationships/hyperlink" Target="https://webagentes.canaldirecto.com.ar/incidents/view/779640-7" TargetMode="External"/><Relationship Id="rId4905" Type="http://schemas.openxmlformats.org/officeDocument/2006/relationships/hyperlink" Target="https://webagentes.canaldirecto.com.ar/liquidations/removeIncident/799946-6" TargetMode="External"/><Relationship Id="rId568" Type="http://schemas.openxmlformats.org/officeDocument/2006/relationships/hyperlink" Target="https://webagentes.canaldirecto.com.ar/incidents/view/690551-2" TargetMode="External"/><Relationship Id="rId775" Type="http://schemas.openxmlformats.org/officeDocument/2006/relationships/hyperlink" Target="https://webagentes.canaldirecto.com.ar/liquidations/removeIncident/695949-8" TargetMode="External"/><Relationship Id="rId982" Type="http://schemas.openxmlformats.org/officeDocument/2006/relationships/hyperlink" Target="https://webagentes.canaldirecto.com.ar/incidents/view/706875-7" TargetMode="External"/><Relationship Id="rId1198" Type="http://schemas.openxmlformats.org/officeDocument/2006/relationships/hyperlink" Target="https://webagentes.canaldirecto.com.ar/incidents/view/706284-1" TargetMode="External"/><Relationship Id="rId2249" Type="http://schemas.openxmlformats.org/officeDocument/2006/relationships/hyperlink" Target="https://webagentes.canaldirecto.com.ar/incidents/view/741497-4" TargetMode="External"/><Relationship Id="rId2456" Type="http://schemas.openxmlformats.org/officeDocument/2006/relationships/hyperlink" Target="https://webagentes.canaldirecto.com.ar/incidents/view/753090-8" TargetMode="External"/><Relationship Id="rId2663" Type="http://schemas.openxmlformats.org/officeDocument/2006/relationships/hyperlink" Target="https://webagentes.canaldirecto.com.ar/liquidations/removeIncident/756465-9" TargetMode="External"/><Relationship Id="rId2870" Type="http://schemas.openxmlformats.org/officeDocument/2006/relationships/hyperlink" Target="https://webagentes.canaldirecto.com.ar/incidents/view/756461-3" TargetMode="External"/><Relationship Id="rId3507" Type="http://schemas.openxmlformats.org/officeDocument/2006/relationships/hyperlink" Target="https://webagentes.canaldirecto.com.ar/incidents/view/768834-8" TargetMode="External"/><Relationship Id="rId3714" Type="http://schemas.openxmlformats.org/officeDocument/2006/relationships/hyperlink" Target="https://webagentes.canaldirecto.com.ar/incidents/view/764932-1" TargetMode="External"/><Relationship Id="rId3921" Type="http://schemas.openxmlformats.org/officeDocument/2006/relationships/hyperlink" Target="https://webagentes.canaldirecto.com.ar/incidents/view/779035-1" TargetMode="External"/><Relationship Id="rId428" Type="http://schemas.openxmlformats.org/officeDocument/2006/relationships/hyperlink" Target="https://webagentes.canaldirecto.com.ar/incidents/view/680046-6" TargetMode="External"/><Relationship Id="rId635" Type="http://schemas.openxmlformats.org/officeDocument/2006/relationships/hyperlink" Target="https://webagentes.canaldirecto.com.ar/incidents/view/692884-1" TargetMode="External"/><Relationship Id="rId842" Type="http://schemas.openxmlformats.org/officeDocument/2006/relationships/hyperlink" Target="https://webagentes.canaldirecto.com.ar/incidents/view/698880-7" TargetMode="External"/><Relationship Id="rId1058" Type="http://schemas.openxmlformats.org/officeDocument/2006/relationships/hyperlink" Target="https://webagentes.canaldirecto.com.ar/incidents/view/704120-0" TargetMode="External"/><Relationship Id="rId1265" Type="http://schemas.openxmlformats.org/officeDocument/2006/relationships/hyperlink" Target="https://webagentes.canaldirecto.com.ar/incidents/view/711911-2" TargetMode="External"/><Relationship Id="rId1472" Type="http://schemas.openxmlformats.org/officeDocument/2006/relationships/hyperlink" Target="https://webagentes.canaldirecto.com.ar/incidents/view/718184-5" TargetMode="External"/><Relationship Id="rId2109" Type="http://schemas.openxmlformats.org/officeDocument/2006/relationships/hyperlink" Target="https://webagentes.canaldirecto.com.ar/incidents/view/741211-6" TargetMode="External"/><Relationship Id="rId2316" Type="http://schemas.openxmlformats.org/officeDocument/2006/relationships/hyperlink" Target="https://webagentes.canaldirecto.com.ar/incidents/view/744736-1" TargetMode="External"/><Relationship Id="rId2523" Type="http://schemas.openxmlformats.org/officeDocument/2006/relationships/hyperlink" Target="https://webagentes.canaldirecto.com.ar/incidents/view/756178-6" TargetMode="External"/><Relationship Id="rId2730" Type="http://schemas.openxmlformats.org/officeDocument/2006/relationships/hyperlink" Target="https://webagentes.canaldirecto.com.ar/incidents/view/760153-4" TargetMode="External"/><Relationship Id="rId702" Type="http://schemas.openxmlformats.org/officeDocument/2006/relationships/hyperlink" Target="https://webagentes.canaldirecto.com.ar/incidents/view/696106-8" TargetMode="External"/><Relationship Id="rId1125" Type="http://schemas.openxmlformats.org/officeDocument/2006/relationships/hyperlink" Target="https://webagentes.canaldirecto.com.ar/incidents/view/707843-5" TargetMode="External"/><Relationship Id="rId1332" Type="http://schemas.openxmlformats.org/officeDocument/2006/relationships/hyperlink" Target="https://webagentes.canaldirecto.com.ar/incidents/view/715039-5" TargetMode="External"/><Relationship Id="rId4488" Type="http://schemas.openxmlformats.org/officeDocument/2006/relationships/hyperlink" Target="https://webagentes.canaldirecto.com.ar/incidents/view/777948-2" TargetMode="External"/><Relationship Id="rId4695" Type="http://schemas.openxmlformats.org/officeDocument/2006/relationships/hyperlink" Target="https://webagentes.canaldirecto.com.ar/incidents/view/803371-2" TargetMode="External"/><Relationship Id="rId3297" Type="http://schemas.openxmlformats.org/officeDocument/2006/relationships/hyperlink" Target="https://webagentes.canaldirecto.com.ar/liquidations/removeIncident/764341-5" TargetMode="External"/><Relationship Id="rId4348" Type="http://schemas.openxmlformats.org/officeDocument/2006/relationships/hyperlink" Target="https://webagentes.canaldirecto.com.ar/incidents/view/787225-7" TargetMode="External"/><Relationship Id="rId3157" Type="http://schemas.openxmlformats.org/officeDocument/2006/relationships/hyperlink" Target="https://webagentes.canaldirecto.com.ar/liquidations/removeIncident/766026-3" TargetMode="External"/><Relationship Id="rId4555" Type="http://schemas.openxmlformats.org/officeDocument/2006/relationships/hyperlink" Target="https://webagentes.canaldirecto.com.ar/incidents/view/792853-8" TargetMode="External"/><Relationship Id="rId4762" Type="http://schemas.openxmlformats.org/officeDocument/2006/relationships/hyperlink" Target="https://webagentes.canaldirecto.com.ar/incidents/view/801888-3" TargetMode="External"/><Relationship Id="rId285" Type="http://schemas.openxmlformats.org/officeDocument/2006/relationships/hyperlink" Target="https://webagentes.canaldirecto.com.ar/incidents/view/670578-1" TargetMode="External"/><Relationship Id="rId3364" Type="http://schemas.openxmlformats.org/officeDocument/2006/relationships/hyperlink" Target="https://webagentes.canaldirecto.com.ar/incidents/view/767345-2" TargetMode="External"/><Relationship Id="rId3571" Type="http://schemas.openxmlformats.org/officeDocument/2006/relationships/hyperlink" Target="https://webagentes.canaldirecto.com.ar/liquidations/removeIncident/773950-9" TargetMode="External"/><Relationship Id="rId4208" Type="http://schemas.openxmlformats.org/officeDocument/2006/relationships/hyperlink" Target="https://webagentes.canaldirecto.com.ar/incidents/view/785338-6" TargetMode="External"/><Relationship Id="rId4415" Type="http://schemas.openxmlformats.org/officeDocument/2006/relationships/hyperlink" Target="https://webagentes.canaldirecto.com.ar/incidents/view/790927-8" TargetMode="External"/><Relationship Id="rId4622" Type="http://schemas.openxmlformats.org/officeDocument/2006/relationships/hyperlink" Target="https://webagentes.canaldirecto.com.ar/incidents/view/796013-6" TargetMode="External"/><Relationship Id="rId492" Type="http://schemas.openxmlformats.org/officeDocument/2006/relationships/hyperlink" Target="https://webagentes.canaldirecto.com.ar/incidents/view/687676-0" TargetMode="External"/><Relationship Id="rId2173" Type="http://schemas.openxmlformats.org/officeDocument/2006/relationships/hyperlink" Target="https://webagentes.canaldirecto.com.ar/incidents/view/744394-9" TargetMode="External"/><Relationship Id="rId2380" Type="http://schemas.openxmlformats.org/officeDocument/2006/relationships/hyperlink" Target="https://webagentes.canaldirecto.com.ar/incidents/view/746915-0" TargetMode="External"/><Relationship Id="rId3017" Type="http://schemas.openxmlformats.org/officeDocument/2006/relationships/hyperlink" Target="https://webagentes.canaldirecto.com.ar/liquidations/removeIncident/762757-8" TargetMode="External"/><Relationship Id="rId3224" Type="http://schemas.openxmlformats.org/officeDocument/2006/relationships/hyperlink" Target="https://webagentes.canaldirecto.com.ar/incidents/view/765092-9" TargetMode="External"/><Relationship Id="rId3431" Type="http://schemas.openxmlformats.org/officeDocument/2006/relationships/hyperlink" Target="https://webagentes.canaldirecto.com.ar/incidents/view/770461-9" TargetMode="External"/><Relationship Id="rId145" Type="http://schemas.openxmlformats.org/officeDocument/2006/relationships/hyperlink" Target="http://webagentes.canaldirecto.com.ar/incidents/view/653424-4" TargetMode="External"/><Relationship Id="rId352" Type="http://schemas.openxmlformats.org/officeDocument/2006/relationships/hyperlink" Target="https://webagentes.canaldirecto.com.ar/incidents/view/678193-0" TargetMode="External"/><Relationship Id="rId2033" Type="http://schemas.openxmlformats.org/officeDocument/2006/relationships/hyperlink" Target="https://webagentes.canaldirecto.com.ar/incidents/view/738426-6" TargetMode="External"/><Relationship Id="rId2240" Type="http://schemas.openxmlformats.org/officeDocument/2006/relationships/hyperlink" Target="https://webagentes.canaldirecto.com.ar/incidents/view/742404-1" TargetMode="External"/><Relationship Id="rId212" Type="http://schemas.openxmlformats.org/officeDocument/2006/relationships/hyperlink" Target="https://webagentes.canaldirecto.com.ar/incidents/view/666259-2" TargetMode="External"/><Relationship Id="rId1799" Type="http://schemas.openxmlformats.org/officeDocument/2006/relationships/hyperlink" Target="https://webagentes.canaldirecto.com.ar/incidents/view/729863-1" TargetMode="External"/><Relationship Id="rId2100" Type="http://schemas.openxmlformats.org/officeDocument/2006/relationships/hyperlink" Target="https://webagentes.canaldirecto.com.ar/incidents/view/732053-2" TargetMode="External"/><Relationship Id="rId5049" Type="http://schemas.openxmlformats.org/officeDocument/2006/relationships/hyperlink" Target="https://webagentes.canaldirecto.com.ar/incidents/view/809458-2" TargetMode="External"/><Relationship Id="rId4065" Type="http://schemas.openxmlformats.org/officeDocument/2006/relationships/hyperlink" Target="https://webagentes.canaldirecto.com.ar/incidents/view/778624-2" TargetMode="External"/><Relationship Id="rId4272" Type="http://schemas.openxmlformats.org/officeDocument/2006/relationships/hyperlink" Target="https://webagentes.canaldirecto.com.ar/incidents/view/789109-4" TargetMode="External"/><Relationship Id="rId5116" Type="http://schemas.openxmlformats.org/officeDocument/2006/relationships/hyperlink" Target="https://webagentes.canaldirecto.com.ar/incidents/view/807433-9" TargetMode="External"/><Relationship Id="rId1659" Type="http://schemas.openxmlformats.org/officeDocument/2006/relationships/hyperlink" Target="https://webagentes.canaldirecto.com.ar/incidents/view/723609-3" TargetMode="External"/><Relationship Id="rId1866" Type="http://schemas.openxmlformats.org/officeDocument/2006/relationships/hyperlink" Target="https://webagentes.canaldirecto.com.ar/incidents/view/723601-1" TargetMode="External"/><Relationship Id="rId2917" Type="http://schemas.openxmlformats.org/officeDocument/2006/relationships/hyperlink" Target="https://webagentes.canaldirecto.com.ar/liquidations/removeIncident/763345-4" TargetMode="External"/><Relationship Id="rId3081" Type="http://schemas.openxmlformats.org/officeDocument/2006/relationships/hyperlink" Target="https://webagentes.canaldirecto.com.ar/liquidations/removeIncident/761635-0" TargetMode="External"/><Relationship Id="rId4132" Type="http://schemas.openxmlformats.org/officeDocument/2006/relationships/hyperlink" Target="https://webagentes.canaldirecto.com.ar/incidents/view/781943-4" TargetMode="External"/><Relationship Id="rId1519" Type="http://schemas.openxmlformats.org/officeDocument/2006/relationships/hyperlink" Target="https://webagentes.canaldirecto.com.ar/incidents/view/717903-5" TargetMode="External"/><Relationship Id="rId1726" Type="http://schemas.openxmlformats.org/officeDocument/2006/relationships/hyperlink" Target="https://webagentes.canaldirecto.com.ar/incidents/view/726529-9" TargetMode="External"/><Relationship Id="rId1933" Type="http://schemas.openxmlformats.org/officeDocument/2006/relationships/hyperlink" Target="https://webagentes.canaldirecto.com.ar/incidents/view/731015-5" TargetMode="External"/><Relationship Id="rId18" Type="http://schemas.openxmlformats.org/officeDocument/2006/relationships/hyperlink" Target="http://webagentes.canaldirecto.com.ar/liquidations/removeIncident/650768-4" TargetMode="External"/><Relationship Id="rId3898" Type="http://schemas.openxmlformats.org/officeDocument/2006/relationships/hyperlink" Target="https://webagentes.canaldirecto.com.ar/incidents/view/779193-4" TargetMode="External"/><Relationship Id="rId4949" Type="http://schemas.openxmlformats.org/officeDocument/2006/relationships/hyperlink" Target="https://webagentes.canaldirecto.com.ar/incidents/view/806687-1" TargetMode="External"/><Relationship Id="rId3758" Type="http://schemas.openxmlformats.org/officeDocument/2006/relationships/hyperlink" Target="https://webagentes.canaldirecto.com.ar/incidents/view/775938-1" TargetMode="External"/><Relationship Id="rId3965" Type="http://schemas.openxmlformats.org/officeDocument/2006/relationships/hyperlink" Target="https://webagentes.canaldirecto.com.ar/incidents/view/777906-6" TargetMode="External"/><Relationship Id="rId4809" Type="http://schemas.openxmlformats.org/officeDocument/2006/relationships/hyperlink" Target="https://webagentes.canaldirecto.com.ar/liquidations/removeIncident/801269-4" TargetMode="External"/><Relationship Id="rId679" Type="http://schemas.openxmlformats.org/officeDocument/2006/relationships/hyperlink" Target="https://webagentes.canaldirecto.com.ar/liquidations/removeIncident/696648-9" TargetMode="External"/><Relationship Id="rId886" Type="http://schemas.openxmlformats.org/officeDocument/2006/relationships/hyperlink" Target="https://webagentes.canaldirecto.com.ar/incidents/view/698693-3" TargetMode="External"/><Relationship Id="rId2567" Type="http://schemas.openxmlformats.org/officeDocument/2006/relationships/hyperlink" Target="https://webagentes.canaldirecto.com.ar/incidents/view/754270-9" TargetMode="External"/><Relationship Id="rId2774" Type="http://schemas.openxmlformats.org/officeDocument/2006/relationships/hyperlink" Target="https://webagentes.canaldirecto.com.ar/incidents/view/759757-8" TargetMode="External"/><Relationship Id="rId3618" Type="http://schemas.openxmlformats.org/officeDocument/2006/relationships/hyperlink" Target="https://webagentes.canaldirecto.com.ar/incidents/view/773213-5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90596-5" TargetMode="External"/><Relationship Id="rId746" Type="http://schemas.openxmlformats.org/officeDocument/2006/relationships/hyperlink" Target="https://webagentes.canaldirecto.com.ar/incidents/view/696075-9" TargetMode="External"/><Relationship Id="rId1169" Type="http://schemas.openxmlformats.org/officeDocument/2006/relationships/hyperlink" Target="https://webagentes.canaldirecto.com.ar/incidents/view/707247-7" TargetMode="External"/><Relationship Id="rId1376" Type="http://schemas.openxmlformats.org/officeDocument/2006/relationships/hyperlink" Target="https://webagentes.canaldirecto.com.ar/incidents/view/714859-4" TargetMode="External"/><Relationship Id="rId1583" Type="http://schemas.openxmlformats.org/officeDocument/2006/relationships/hyperlink" Target="https://webagentes.canaldirecto.com.ar/incidents/view/720904-4" TargetMode="External"/><Relationship Id="rId2427" Type="http://schemas.openxmlformats.org/officeDocument/2006/relationships/hyperlink" Target="https://webagentes.canaldirecto.com.ar/incidents/view/748423-8" TargetMode="External"/><Relationship Id="rId2981" Type="http://schemas.openxmlformats.org/officeDocument/2006/relationships/hyperlink" Target="https://webagentes.canaldirecto.com.ar/liquidations/removeIncident/762795-8" TargetMode="External"/><Relationship Id="rId3825" Type="http://schemas.openxmlformats.org/officeDocument/2006/relationships/hyperlink" Target="https://webagentes.canaldirecto.com.ar/liquidations/removeIncident/780139-2" TargetMode="External"/><Relationship Id="rId5040" Type="http://schemas.openxmlformats.org/officeDocument/2006/relationships/hyperlink" Target="https://webagentes.canaldirecto.com.ar/incidents/view/809681-8" TargetMode="External"/><Relationship Id="rId953" Type="http://schemas.openxmlformats.org/officeDocument/2006/relationships/hyperlink" Target="https://webagentes.canaldirecto.com.ar/incidents/view/701509-2" TargetMode="External"/><Relationship Id="rId1029" Type="http://schemas.openxmlformats.org/officeDocument/2006/relationships/hyperlink" Target="https://webagentes.canaldirecto.com.ar/incidents/view/704383-7" TargetMode="External"/><Relationship Id="rId1236" Type="http://schemas.openxmlformats.org/officeDocument/2006/relationships/hyperlink" Target="https://webagentes.canaldirecto.com.ar/incidents/view/712286-0" TargetMode="External"/><Relationship Id="rId1790" Type="http://schemas.openxmlformats.org/officeDocument/2006/relationships/hyperlink" Target="https://webagentes.canaldirecto.com.ar/incidents/view/730936-2" TargetMode="External"/><Relationship Id="rId2634" Type="http://schemas.openxmlformats.org/officeDocument/2006/relationships/hyperlink" Target="https://webagentes.canaldirecto.com.ar/incidents/view/756626-8" TargetMode="External"/><Relationship Id="rId2841" Type="http://schemas.openxmlformats.org/officeDocument/2006/relationships/hyperlink" Target="https://webagentes.canaldirecto.com.ar/liquidations/removeIncident/759211-1" TargetMode="External"/><Relationship Id="rId82" Type="http://schemas.openxmlformats.org/officeDocument/2006/relationships/hyperlink" Target="http://webagentes.canaldirecto.com.ar/incidents/view/652830-4" TargetMode="External"/><Relationship Id="rId606" Type="http://schemas.openxmlformats.org/officeDocument/2006/relationships/hyperlink" Target="https://webagentes.canaldirecto.com.ar/incidents/view/694497-3" TargetMode="External"/><Relationship Id="rId813" Type="http://schemas.openxmlformats.org/officeDocument/2006/relationships/hyperlink" Target="https://webagentes.canaldirecto.com.ar/incidents/view/699235-0" TargetMode="External"/><Relationship Id="rId1443" Type="http://schemas.openxmlformats.org/officeDocument/2006/relationships/hyperlink" Target="https://webagentes.canaldirecto.com.ar/incidents/view/719897-9" TargetMode="External"/><Relationship Id="rId1650" Type="http://schemas.openxmlformats.org/officeDocument/2006/relationships/hyperlink" Target="https://webagentes.canaldirecto.com.ar/incidents/view/723626-0" TargetMode="External"/><Relationship Id="rId2701" Type="http://schemas.openxmlformats.org/officeDocument/2006/relationships/hyperlink" Target="https://webagentes.canaldirecto.com.ar/liquidations/removeIncident/761208-0" TargetMode="External"/><Relationship Id="rId4599" Type="http://schemas.openxmlformats.org/officeDocument/2006/relationships/hyperlink" Target="https://webagentes.canaldirecto.com.ar/incidents/view/797577-6" TargetMode="External"/><Relationship Id="rId1303" Type="http://schemas.openxmlformats.org/officeDocument/2006/relationships/hyperlink" Target="https://webagentes.canaldirecto.com.ar/incidents/view/717533-0" TargetMode="External"/><Relationship Id="rId1510" Type="http://schemas.openxmlformats.org/officeDocument/2006/relationships/hyperlink" Target="https://webagentes.canaldirecto.com.ar/incidents/view/717915-0" TargetMode="External"/><Relationship Id="rId4459" Type="http://schemas.openxmlformats.org/officeDocument/2006/relationships/hyperlink" Target="https://webagentes.canaldirecto.com.ar/incidents/view/789560-1" TargetMode="External"/><Relationship Id="rId4666" Type="http://schemas.openxmlformats.org/officeDocument/2006/relationships/hyperlink" Target="https://webagentes.canaldirecto.com.ar/incidents/view/794613-6" TargetMode="External"/><Relationship Id="rId4873" Type="http://schemas.openxmlformats.org/officeDocument/2006/relationships/hyperlink" Target="https://webagentes.canaldirecto.com.ar/liquidations/removeIncident/800709-0" TargetMode="External"/><Relationship Id="rId3268" Type="http://schemas.openxmlformats.org/officeDocument/2006/relationships/hyperlink" Target="https://webagentes.canaldirecto.com.ar/incidents/view/764562-6" TargetMode="External"/><Relationship Id="rId3475" Type="http://schemas.openxmlformats.org/officeDocument/2006/relationships/hyperlink" Target="https://webagentes.canaldirecto.com.ar/incidents/view/769296-1" TargetMode="External"/><Relationship Id="rId3682" Type="http://schemas.openxmlformats.org/officeDocument/2006/relationships/hyperlink" Target="https://webagentes.canaldirecto.com.ar/incidents/view/772259-0" TargetMode="External"/><Relationship Id="rId4319" Type="http://schemas.openxmlformats.org/officeDocument/2006/relationships/hyperlink" Target="https://webagentes.canaldirecto.com.ar/liquidations/removeIncident/788186-6" TargetMode="External"/><Relationship Id="rId4526" Type="http://schemas.openxmlformats.org/officeDocument/2006/relationships/hyperlink" Target="https://webagentes.canaldirecto.com.ar/incidents/view/793766-0" TargetMode="External"/><Relationship Id="rId4733" Type="http://schemas.openxmlformats.org/officeDocument/2006/relationships/hyperlink" Target="https://webagentes.canaldirecto.com.ar/liquidations/removeIncident/802251-2" TargetMode="External"/><Relationship Id="rId4940" Type="http://schemas.openxmlformats.org/officeDocument/2006/relationships/hyperlink" Target="https://webagentes.canaldirecto.com.ar/incidents/view/798710-6" TargetMode="External"/><Relationship Id="rId189" Type="http://schemas.openxmlformats.org/officeDocument/2006/relationships/hyperlink" Target="https://webagentes.canaldirecto.com.ar/incidents/view/661365-7" TargetMode="External"/><Relationship Id="rId396" Type="http://schemas.openxmlformats.org/officeDocument/2006/relationships/hyperlink" Target="https://webagentes.canaldirecto.com.ar/incidents/view/681770-3" TargetMode="External"/><Relationship Id="rId2077" Type="http://schemas.openxmlformats.org/officeDocument/2006/relationships/hyperlink" Target="https://webagentes.canaldirecto.com.ar/incidents/view/736239-8" TargetMode="External"/><Relationship Id="rId2284" Type="http://schemas.openxmlformats.org/officeDocument/2006/relationships/hyperlink" Target="https://webagentes.canaldirecto.com.ar/incidents/view/745626-2" TargetMode="External"/><Relationship Id="rId2491" Type="http://schemas.openxmlformats.org/officeDocument/2006/relationships/hyperlink" Target="https://webagentes.canaldirecto.com.ar/incidents/view/757058-0" TargetMode="External"/><Relationship Id="rId3128" Type="http://schemas.openxmlformats.org/officeDocument/2006/relationships/hyperlink" Target="https://webagentes.canaldirecto.com.ar/incidents/view/766539-2" TargetMode="External"/><Relationship Id="rId3335" Type="http://schemas.openxmlformats.org/officeDocument/2006/relationships/hyperlink" Target="https://webagentes.canaldirecto.com.ar/liquidations/removeIncident/762778-1" TargetMode="External"/><Relationship Id="rId3542" Type="http://schemas.openxmlformats.org/officeDocument/2006/relationships/hyperlink" Target="https://webagentes.canaldirecto.com.ar/incidents/view/761642-0" TargetMode="External"/><Relationship Id="rId256" Type="http://schemas.openxmlformats.org/officeDocument/2006/relationships/hyperlink" Target="https://webagentes.canaldirecto.com.ar/incidents/view/667574-5" TargetMode="External"/><Relationship Id="rId463" Type="http://schemas.openxmlformats.org/officeDocument/2006/relationships/hyperlink" Target="https://webagentes.canaldirecto.com.ar/incidents/view/688774-8" TargetMode="External"/><Relationship Id="rId670" Type="http://schemas.openxmlformats.org/officeDocument/2006/relationships/hyperlink" Target="https://webagentes.canaldirecto.com.ar/incidents/view/697022-4" TargetMode="External"/><Relationship Id="rId1093" Type="http://schemas.openxmlformats.org/officeDocument/2006/relationships/hyperlink" Target="https://webagentes.canaldirecto.com.ar/incidents/view/708868-1" TargetMode="External"/><Relationship Id="rId2144" Type="http://schemas.openxmlformats.org/officeDocument/2006/relationships/hyperlink" Target="https://webagentes.canaldirecto.com.ar/incidents/view/739731-2" TargetMode="External"/><Relationship Id="rId2351" Type="http://schemas.openxmlformats.org/officeDocument/2006/relationships/hyperlink" Target="https://webagentes.canaldirecto.com.ar/incidents/view/747649-7" TargetMode="External"/><Relationship Id="rId3402" Type="http://schemas.openxmlformats.org/officeDocument/2006/relationships/hyperlink" Target="https://webagentes.canaldirecto.com.ar/incidents/view/761631-4" TargetMode="External"/><Relationship Id="rId4800" Type="http://schemas.openxmlformats.org/officeDocument/2006/relationships/hyperlink" Target="https://webagentes.canaldirecto.com.ar/incidents/view/801275-5" TargetMode="External"/><Relationship Id="rId116" Type="http://schemas.openxmlformats.org/officeDocument/2006/relationships/hyperlink" Target="http://webagentes.canaldirecto.com.ar/incidents/view/656272-4" TargetMode="External"/><Relationship Id="rId323" Type="http://schemas.openxmlformats.org/officeDocument/2006/relationships/hyperlink" Target="https://webagentes.canaldirecto.com.ar/incidents/view/674239-3" TargetMode="External"/><Relationship Id="rId530" Type="http://schemas.openxmlformats.org/officeDocument/2006/relationships/hyperlink" Target="https://webagentes.canaldirecto.com.ar/incidents/view/691171-7" TargetMode="External"/><Relationship Id="rId1160" Type="http://schemas.openxmlformats.org/officeDocument/2006/relationships/hyperlink" Target="https://webagentes.canaldirecto.com.ar/incidents/view/707256-5" TargetMode="External"/><Relationship Id="rId2004" Type="http://schemas.openxmlformats.org/officeDocument/2006/relationships/hyperlink" Target="https://webagentes.canaldirecto.com.ar/incidents/view/732882-6" TargetMode="External"/><Relationship Id="rId2211" Type="http://schemas.openxmlformats.org/officeDocument/2006/relationships/hyperlink" Target="https://webagentes.canaldirecto.com.ar/incidents/view/742831-1" TargetMode="External"/><Relationship Id="rId4176" Type="http://schemas.openxmlformats.org/officeDocument/2006/relationships/hyperlink" Target="https://webagentes.canaldirecto.com.ar/incidents/view/785868-2" TargetMode="External"/><Relationship Id="rId1020" Type="http://schemas.openxmlformats.org/officeDocument/2006/relationships/hyperlink" Target="https://webagentes.canaldirecto.com.ar/incidents/view/704398-9" TargetMode="External"/><Relationship Id="rId1977" Type="http://schemas.openxmlformats.org/officeDocument/2006/relationships/hyperlink" Target="https://webagentes.canaldirecto.com.ar/incidents/view/734284-4" TargetMode="External"/><Relationship Id="rId4383" Type="http://schemas.openxmlformats.org/officeDocument/2006/relationships/hyperlink" Target="https://webagentes.canaldirecto.com.ar/liquidations/removeIncident/784269-0" TargetMode="External"/><Relationship Id="rId4590" Type="http://schemas.openxmlformats.org/officeDocument/2006/relationships/hyperlink" Target="https://webagentes.canaldirecto.com.ar/incidents/view/790370-6" TargetMode="External"/><Relationship Id="rId1837" Type="http://schemas.openxmlformats.org/officeDocument/2006/relationships/hyperlink" Target="https://webagentes.canaldirecto.com.ar/incidents/view/728601-6" TargetMode="External"/><Relationship Id="rId3192" Type="http://schemas.openxmlformats.org/officeDocument/2006/relationships/hyperlink" Target="https://webagentes.canaldirecto.com.ar/incidents/view/765428-0" TargetMode="External"/><Relationship Id="rId4036" Type="http://schemas.openxmlformats.org/officeDocument/2006/relationships/hyperlink" Target="https://webagentes.canaldirecto.com.ar/incidents/view/780158-7" TargetMode="External"/><Relationship Id="rId4243" Type="http://schemas.openxmlformats.org/officeDocument/2006/relationships/hyperlink" Target="https://webagentes.canaldirecto.com.ar/incidents/view/783340-7" TargetMode="External"/><Relationship Id="rId4450" Type="http://schemas.openxmlformats.org/officeDocument/2006/relationships/hyperlink" Target="https://webagentes.canaldirecto.com.ar/incidents/view/790360-9" TargetMode="External"/><Relationship Id="rId3052" Type="http://schemas.openxmlformats.org/officeDocument/2006/relationships/hyperlink" Target="https://webagentes.canaldirecto.com.ar/incidents/view/762230-6" TargetMode="External"/><Relationship Id="rId4103" Type="http://schemas.openxmlformats.org/officeDocument/2006/relationships/hyperlink" Target="https://webagentes.canaldirecto.com.ar/incidents/view/783336-4" TargetMode="External"/><Relationship Id="rId4310" Type="http://schemas.openxmlformats.org/officeDocument/2006/relationships/hyperlink" Target="https://webagentes.canaldirecto.com.ar/incidents/view/788408-5" TargetMode="External"/><Relationship Id="rId180" Type="http://schemas.openxmlformats.org/officeDocument/2006/relationships/hyperlink" Target="https://webagentes.canaldirecto.com.ar/incidents/view/664001-3" TargetMode="External"/><Relationship Id="rId1904" Type="http://schemas.openxmlformats.org/officeDocument/2006/relationships/hyperlink" Target="https://webagentes.canaldirecto.com.ar/incidents/view/731576-1" TargetMode="External"/><Relationship Id="rId3869" Type="http://schemas.openxmlformats.org/officeDocument/2006/relationships/hyperlink" Target="https://webagentes.canaldirecto.com.ar/liquidations/removeIncident/779608-1" TargetMode="External"/><Relationship Id="rId5084" Type="http://schemas.openxmlformats.org/officeDocument/2006/relationships/hyperlink" Target="https://webagentes.canaldirecto.com.ar/incidents/view/808468-2" TargetMode="External"/><Relationship Id="rId997" Type="http://schemas.openxmlformats.org/officeDocument/2006/relationships/hyperlink" Target="https://webagentes.canaldirecto.com.ar/incidents/view/705448-0" TargetMode="External"/><Relationship Id="rId2678" Type="http://schemas.openxmlformats.org/officeDocument/2006/relationships/hyperlink" Target="https://webagentes.canaldirecto.com.ar/incidents/view/756431-2" TargetMode="External"/><Relationship Id="rId2885" Type="http://schemas.openxmlformats.org/officeDocument/2006/relationships/hyperlink" Target="https://webagentes.canaldirecto.com.ar/liquidations/removeIncident/764141-7" TargetMode="External"/><Relationship Id="rId3729" Type="http://schemas.openxmlformats.org/officeDocument/2006/relationships/hyperlink" Target="https://webagentes.canaldirecto.com.ar/incidents/view/776574-4" TargetMode="External"/><Relationship Id="rId3936" Type="http://schemas.openxmlformats.org/officeDocument/2006/relationships/hyperlink" Target="https://webagentes.canaldirecto.com.ar/liquidations/removeIncident/778852-3" TargetMode="External"/><Relationship Id="rId857" Type="http://schemas.openxmlformats.org/officeDocument/2006/relationships/hyperlink" Target="https://webagentes.canaldirecto.com.ar/incidents/view/698731-2" TargetMode="External"/><Relationship Id="rId1487" Type="http://schemas.openxmlformats.org/officeDocument/2006/relationships/hyperlink" Target="https://webagentes.canaldirecto.com.ar/incidents/view/717993-8" TargetMode="External"/><Relationship Id="rId1694" Type="http://schemas.openxmlformats.org/officeDocument/2006/relationships/hyperlink" Target="https://webagentes.canaldirecto.com.ar/incidents/view/723548-3" TargetMode="External"/><Relationship Id="rId2538" Type="http://schemas.openxmlformats.org/officeDocument/2006/relationships/hyperlink" Target="https://webagentes.canaldirecto.com.ar/incidents/view/755633-1" TargetMode="External"/><Relationship Id="rId2745" Type="http://schemas.openxmlformats.org/officeDocument/2006/relationships/hyperlink" Target="https://webagentes.canaldirecto.com.ar/liquidations/removeIncident/759779-0" TargetMode="External"/><Relationship Id="rId2952" Type="http://schemas.openxmlformats.org/officeDocument/2006/relationships/hyperlink" Target="https://webagentes.canaldirecto.com.ar/incidents/view/762811-5" TargetMode="External"/><Relationship Id="rId717" Type="http://schemas.openxmlformats.org/officeDocument/2006/relationships/hyperlink" Target="https://webagentes.canaldirecto.com.ar/liquidations/removeIncident/696096-2" TargetMode="External"/><Relationship Id="rId924" Type="http://schemas.openxmlformats.org/officeDocument/2006/relationships/hyperlink" Target="https://webagentes.canaldirecto.com.ar/incidents/view/702436-4" TargetMode="External"/><Relationship Id="rId1347" Type="http://schemas.openxmlformats.org/officeDocument/2006/relationships/hyperlink" Target="https://webagentes.canaldirecto.com.ar/incidents/view/714898-3" TargetMode="External"/><Relationship Id="rId1554" Type="http://schemas.openxmlformats.org/officeDocument/2006/relationships/hyperlink" Target="https://webagentes.canaldirecto.com.ar/incidents/view/716954-2" TargetMode="External"/><Relationship Id="rId1761" Type="http://schemas.openxmlformats.org/officeDocument/2006/relationships/hyperlink" Target="https://webagentes.canaldirecto.com.ar/incidents/view/726480-1" TargetMode="External"/><Relationship Id="rId2605" Type="http://schemas.openxmlformats.org/officeDocument/2006/relationships/hyperlink" Target="https://webagentes.canaldirecto.com.ar/liquidations/removeIncident/757654-8" TargetMode="External"/><Relationship Id="rId2812" Type="http://schemas.openxmlformats.org/officeDocument/2006/relationships/hyperlink" Target="https://webagentes.canaldirecto.com.ar/incidents/view/759602-9" TargetMode="External"/><Relationship Id="rId5011" Type="http://schemas.openxmlformats.org/officeDocument/2006/relationships/hyperlink" Target="https://webagentes.canaldirecto.com.ar/incidents/view/802968-5" TargetMode="External"/><Relationship Id="rId53" Type="http://schemas.openxmlformats.org/officeDocument/2006/relationships/hyperlink" Target="http://webagentes.canaldirecto.com.ar/incidents/view/650554-3" TargetMode="External"/><Relationship Id="rId1207" Type="http://schemas.openxmlformats.org/officeDocument/2006/relationships/hyperlink" Target="https://webagentes.canaldirecto.com.ar/incidents/view/713914-3" TargetMode="External"/><Relationship Id="rId1414" Type="http://schemas.openxmlformats.org/officeDocument/2006/relationships/hyperlink" Target="https://webagentes.canaldirecto.com.ar/incidents/view/714811-4" TargetMode="External"/><Relationship Id="rId1621" Type="http://schemas.openxmlformats.org/officeDocument/2006/relationships/hyperlink" Target="https://webagentes.canaldirecto.com.ar/incidents/view/724905-1" TargetMode="External"/><Relationship Id="rId4777" Type="http://schemas.openxmlformats.org/officeDocument/2006/relationships/hyperlink" Target="https://webagentes.canaldirecto.com.ar/liquidations/removeIncident/801491-1" TargetMode="External"/><Relationship Id="rId4984" Type="http://schemas.openxmlformats.org/officeDocument/2006/relationships/hyperlink" Target="https://webagentes.canaldirecto.com.ar/incidents/view/804355-1" TargetMode="External"/><Relationship Id="rId3379" Type="http://schemas.openxmlformats.org/officeDocument/2006/relationships/hyperlink" Target="https://webagentes.canaldirecto.com.ar/incidents/view/766649-8" TargetMode="External"/><Relationship Id="rId3586" Type="http://schemas.openxmlformats.org/officeDocument/2006/relationships/hyperlink" Target="https://webagentes.canaldirecto.com.ar/incidents/view/773871-3" TargetMode="External"/><Relationship Id="rId3793" Type="http://schemas.openxmlformats.org/officeDocument/2006/relationships/hyperlink" Target="https://webagentes.canaldirecto.com.ar/incidents/view/774451-0" TargetMode="External"/><Relationship Id="rId4637" Type="http://schemas.openxmlformats.org/officeDocument/2006/relationships/hyperlink" Target="https://webagentes.canaldirecto.com.ar/incidents/view/795397-8" TargetMode="External"/><Relationship Id="rId2188" Type="http://schemas.openxmlformats.org/officeDocument/2006/relationships/hyperlink" Target="https://webagentes.canaldirecto.com.ar/incidents/view/743913-1" TargetMode="External"/><Relationship Id="rId2395" Type="http://schemas.openxmlformats.org/officeDocument/2006/relationships/hyperlink" Target="https://webagentes.canaldirecto.com.ar/incidents/view/750639-0" TargetMode="External"/><Relationship Id="rId3239" Type="http://schemas.openxmlformats.org/officeDocument/2006/relationships/hyperlink" Target="https://webagentes.canaldirecto.com.ar/liquidations/removeIncident/765022-0" TargetMode="External"/><Relationship Id="rId3446" Type="http://schemas.openxmlformats.org/officeDocument/2006/relationships/hyperlink" Target="https://webagentes.canaldirecto.com.ar/incidents/view/769770-8" TargetMode="External"/><Relationship Id="rId4844" Type="http://schemas.openxmlformats.org/officeDocument/2006/relationships/hyperlink" Target="https://webagentes.canaldirecto.com.ar/incidents/view/801026-1" TargetMode="External"/><Relationship Id="rId367" Type="http://schemas.openxmlformats.org/officeDocument/2006/relationships/hyperlink" Target="https://webagentes.canaldirecto.com.ar/incidents/view/678012-6" TargetMode="External"/><Relationship Id="rId574" Type="http://schemas.openxmlformats.org/officeDocument/2006/relationships/hyperlink" Target="https://webagentes.canaldirecto.com.ar/incidents/view/690541-5" TargetMode="External"/><Relationship Id="rId2048" Type="http://schemas.openxmlformats.org/officeDocument/2006/relationships/hyperlink" Target="https://webagentes.canaldirecto.com.ar/incidents/view/737937-0" TargetMode="External"/><Relationship Id="rId2255" Type="http://schemas.openxmlformats.org/officeDocument/2006/relationships/hyperlink" Target="https://webagentes.canaldirecto.com.ar/incidents/view/741140-9" TargetMode="External"/><Relationship Id="rId3653" Type="http://schemas.openxmlformats.org/officeDocument/2006/relationships/hyperlink" Target="https://webagentes.canaldirecto.com.ar/liquidations/removeIncident/772982-1" TargetMode="External"/><Relationship Id="rId3860" Type="http://schemas.openxmlformats.org/officeDocument/2006/relationships/hyperlink" Target="https://webagentes.canaldirecto.com.ar/incidents/view/779612-4" TargetMode="External"/><Relationship Id="rId4704" Type="http://schemas.openxmlformats.org/officeDocument/2006/relationships/hyperlink" Target="https://webagentes.canaldirecto.com.ar/liquidations/removeIncident/802942-7" TargetMode="External"/><Relationship Id="rId4911" Type="http://schemas.openxmlformats.org/officeDocument/2006/relationships/hyperlink" Target="https://webagentes.canaldirecto.com.ar/liquidations/removeIncident/799943-9" TargetMode="External"/><Relationship Id="rId227" Type="http://schemas.openxmlformats.org/officeDocument/2006/relationships/hyperlink" Target="https://webagentes.canaldirecto.com.ar/incidents/view/664385-2" TargetMode="External"/><Relationship Id="rId781" Type="http://schemas.openxmlformats.org/officeDocument/2006/relationships/hyperlink" Target="https://webagentes.canaldirecto.com.ar/liquidations/removeIncident/695780-7" TargetMode="External"/><Relationship Id="rId2462" Type="http://schemas.openxmlformats.org/officeDocument/2006/relationships/hyperlink" Target="https://webagentes.canaldirecto.com.ar/incidents/view/753000-5" TargetMode="External"/><Relationship Id="rId3306" Type="http://schemas.openxmlformats.org/officeDocument/2006/relationships/hyperlink" Target="https://webagentes.canaldirecto.com.ar/incidents/view/764301-7" TargetMode="External"/><Relationship Id="rId3513" Type="http://schemas.openxmlformats.org/officeDocument/2006/relationships/hyperlink" Target="https://webagentes.canaldirecto.com.ar/incidents/view/768373-2" TargetMode="External"/><Relationship Id="rId3720" Type="http://schemas.openxmlformats.org/officeDocument/2006/relationships/hyperlink" Target="https://webagentes.canaldirecto.com.ar/incidents/view/777062-1" TargetMode="External"/><Relationship Id="rId434" Type="http://schemas.openxmlformats.org/officeDocument/2006/relationships/hyperlink" Target="https://webagentes.canaldirecto.com.ar/incidents/view/684437-2" TargetMode="External"/><Relationship Id="rId641" Type="http://schemas.openxmlformats.org/officeDocument/2006/relationships/hyperlink" Target="https://webagentes.canaldirecto.com.ar/incidents/view/692878-0" TargetMode="External"/><Relationship Id="rId1064" Type="http://schemas.openxmlformats.org/officeDocument/2006/relationships/hyperlink" Target="https://webagentes.canaldirecto.com.ar/incidents/view/703993-1" TargetMode="External"/><Relationship Id="rId1271" Type="http://schemas.openxmlformats.org/officeDocument/2006/relationships/hyperlink" Target="https://webagentes.canaldirecto.com.ar/incidents/view/711904-2" TargetMode="External"/><Relationship Id="rId2115" Type="http://schemas.openxmlformats.org/officeDocument/2006/relationships/hyperlink" Target="https://webagentes.canaldirecto.com.ar/incidents/view/740660-1" TargetMode="External"/><Relationship Id="rId2322" Type="http://schemas.openxmlformats.org/officeDocument/2006/relationships/hyperlink" Target="https://webagentes.canaldirecto.com.ar/incidents/view/744019-1" TargetMode="External"/><Relationship Id="rId501" Type="http://schemas.openxmlformats.org/officeDocument/2006/relationships/hyperlink" Target="https://webagentes.canaldirecto.com.ar/incidents/view/687599-2" TargetMode="External"/><Relationship Id="rId1131" Type="http://schemas.openxmlformats.org/officeDocument/2006/relationships/hyperlink" Target="https://webagentes.canaldirecto.com.ar/incidents/view/707686-2" TargetMode="External"/><Relationship Id="rId4287" Type="http://schemas.openxmlformats.org/officeDocument/2006/relationships/hyperlink" Target="https://webagentes.canaldirecto.com.ar/liquidations/removeIncident/788771-8" TargetMode="External"/><Relationship Id="rId4494" Type="http://schemas.openxmlformats.org/officeDocument/2006/relationships/hyperlink" Target="https://webagentes.canaldirecto.com.ar/incidents/view/794648-2" TargetMode="External"/><Relationship Id="rId3096" Type="http://schemas.openxmlformats.org/officeDocument/2006/relationships/hyperlink" Target="https://webagentes.canaldirecto.com.ar/incidents/view/761248-8" TargetMode="External"/><Relationship Id="rId4147" Type="http://schemas.openxmlformats.org/officeDocument/2006/relationships/hyperlink" Target="https://webagentes.canaldirecto.com.ar/incidents/view/786807-8" TargetMode="External"/><Relationship Id="rId4354" Type="http://schemas.openxmlformats.org/officeDocument/2006/relationships/hyperlink" Target="https://webagentes.canaldirecto.com.ar/incidents/view/787080-6" TargetMode="External"/><Relationship Id="rId4561" Type="http://schemas.openxmlformats.org/officeDocument/2006/relationships/hyperlink" Target="https://webagentes.canaldirecto.com.ar/incidents/view/792257-0" TargetMode="External"/><Relationship Id="rId1948" Type="http://schemas.openxmlformats.org/officeDocument/2006/relationships/hyperlink" Target="https://webagentes.canaldirecto.com.ar/incidents/view/728544-2" TargetMode="External"/><Relationship Id="rId3163" Type="http://schemas.openxmlformats.org/officeDocument/2006/relationships/hyperlink" Target="https://webagentes.canaldirecto.com.ar/liquidations/removeIncident/765897-6" TargetMode="External"/><Relationship Id="rId3370" Type="http://schemas.openxmlformats.org/officeDocument/2006/relationships/hyperlink" Target="https://webagentes.canaldirecto.com.ar/incidents/view/767081-7" TargetMode="External"/><Relationship Id="rId4007" Type="http://schemas.openxmlformats.org/officeDocument/2006/relationships/hyperlink" Target="https://webagentes.canaldirecto.com.ar/incidents/view/781058-5" TargetMode="External"/><Relationship Id="rId4214" Type="http://schemas.openxmlformats.org/officeDocument/2006/relationships/hyperlink" Target="https://webagentes.canaldirecto.com.ar/incidents/view/785330-4" TargetMode="External"/><Relationship Id="rId4421" Type="http://schemas.openxmlformats.org/officeDocument/2006/relationships/hyperlink" Target="https://webagentes.canaldirecto.com.ar/incidents/view/790908-3" TargetMode="External"/><Relationship Id="rId291" Type="http://schemas.openxmlformats.org/officeDocument/2006/relationships/hyperlink" Target="https://webagentes.canaldirecto.com.ar/incidents/view/670571-8" TargetMode="External"/><Relationship Id="rId1808" Type="http://schemas.openxmlformats.org/officeDocument/2006/relationships/hyperlink" Target="https://webagentes.canaldirecto.com.ar/incidents/view/729423-7" TargetMode="External"/><Relationship Id="rId3023" Type="http://schemas.openxmlformats.org/officeDocument/2006/relationships/hyperlink" Target="https://webagentes.canaldirecto.com.ar/liquidations/removeIncident/762604-7" TargetMode="External"/><Relationship Id="rId151" Type="http://schemas.openxmlformats.org/officeDocument/2006/relationships/hyperlink" Target="http://webagentes.canaldirecto.com.ar/incidents/view/659383-0" TargetMode="External"/><Relationship Id="rId3230" Type="http://schemas.openxmlformats.org/officeDocument/2006/relationships/hyperlink" Target="https://webagentes.canaldirecto.com.ar/incidents/view/765026-6" TargetMode="External"/><Relationship Id="rId2789" Type="http://schemas.openxmlformats.org/officeDocument/2006/relationships/hyperlink" Target="https://webagentes.canaldirecto.com.ar/liquidations/removeIncident/759750-5" TargetMode="External"/><Relationship Id="rId2996" Type="http://schemas.openxmlformats.org/officeDocument/2006/relationships/hyperlink" Target="https://webagentes.canaldirecto.com.ar/incidents/view/762785-1" TargetMode="External"/><Relationship Id="rId968" Type="http://schemas.openxmlformats.org/officeDocument/2006/relationships/hyperlink" Target="https://webagentes.canaldirecto.com.ar/incidents/view/701434-9" TargetMode="External"/><Relationship Id="rId1598" Type="http://schemas.openxmlformats.org/officeDocument/2006/relationships/hyperlink" Target="https://webagentes.canaldirecto.com.ar/incidents/view/720691-3" TargetMode="External"/><Relationship Id="rId2649" Type="http://schemas.openxmlformats.org/officeDocument/2006/relationships/hyperlink" Target="https://webagentes.canaldirecto.com.ar/liquidations/removeIncident/756486-2" TargetMode="External"/><Relationship Id="rId2856" Type="http://schemas.openxmlformats.org/officeDocument/2006/relationships/hyperlink" Target="https://webagentes.canaldirecto.com.ar/incidents/view/759116-7" TargetMode="External"/><Relationship Id="rId3907" Type="http://schemas.openxmlformats.org/officeDocument/2006/relationships/hyperlink" Target="https://webagentes.canaldirecto.com.ar/liquidations/removeIncident/779046-7" TargetMode="External"/><Relationship Id="rId5055" Type="http://schemas.openxmlformats.org/officeDocument/2006/relationships/hyperlink" Target="https://webagentes.canaldirecto.com.ar/incidents/view/809167-3" TargetMode="External"/><Relationship Id="rId97" Type="http://schemas.openxmlformats.org/officeDocument/2006/relationships/hyperlink" Target="http://webagentes.canaldirecto.com.ar/incidents/view/652360-0" TargetMode="External"/><Relationship Id="rId828" Type="http://schemas.openxmlformats.org/officeDocument/2006/relationships/hyperlink" Target="https://webagentes.canaldirecto.com.ar/incidents/view/698895-9" TargetMode="External"/><Relationship Id="rId1458" Type="http://schemas.openxmlformats.org/officeDocument/2006/relationships/hyperlink" Target="https://webagentes.canaldirecto.com.ar/incidents/view/718781-2" TargetMode="External"/><Relationship Id="rId1665" Type="http://schemas.openxmlformats.org/officeDocument/2006/relationships/hyperlink" Target="https://webagentes.canaldirecto.com.ar/incidents/view/723603-9" TargetMode="External"/><Relationship Id="rId1872" Type="http://schemas.openxmlformats.org/officeDocument/2006/relationships/hyperlink" Target="https://webagentes.canaldirecto.com.ar/incidents/view/732717-3" TargetMode="External"/><Relationship Id="rId2509" Type="http://schemas.openxmlformats.org/officeDocument/2006/relationships/hyperlink" Target="https://webagentes.canaldirecto.com.ar/incidents/view/756503-8" TargetMode="External"/><Relationship Id="rId2716" Type="http://schemas.openxmlformats.org/officeDocument/2006/relationships/hyperlink" Target="https://webagentes.canaldirecto.com.ar/incidents/view/760618-6" TargetMode="External"/><Relationship Id="rId4071" Type="http://schemas.openxmlformats.org/officeDocument/2006/relationships/hyperlink" Target="https://webagentes.canaldirecto.com.ar/incidents/view/785279-4" TargetMode="External"/><Relationship Id="rId5122" Type="http://schemas.openxmlformats.org/officeDocument/2006/relationships/hyperlink" Target="https://webagentes.canaldirecto.com.ar/incidents/view/807239-5" TargetMode="External"/><Relationship Id="rId1318" Type="http://schemas.openxmlformats.org/officeDocument/2006/relationships/hyperlink" Target="https://webagentes.canaldirecto.com.ar/incidents/view/715850-0" TargetMode="External"/><Relationship Id="rId1525" Type="http://schemas.openxmlformats.org/officeDocument/2006/relationships/hyperlink" Target="https://webagentes.canaldirecto.com.ar/incidents/view/717890-2" TargetMode="External"/><Relationship Id="rId2923" Type="http://schemas.openxmlformats.org/officeDocument/2006/relationships/hyperlink" Target="https://webagentes.canaldirecto.com.ar/liquidations/removeIncident/763329-6" TargetMode="External"/><Relationship Id="rId1732" Type="http://schemas.openxmlformats.org/officeDocument/2006/relationships/hyperlink" Target="https://webagentes.canaldirecto.com.ar/incidents/view/726521-7" TargetMode="External"/><Relationship Id="rId4888" Type="http://schemas.openxmlformats.org/officeDocument/2006/relationships/hyperlink" Target="https://webagentes.canaldirecto.com.ar/incidents/view/800247-5" TargetMode="External"/><Relationship Id="rId24" Type="http://schemas.openxmlformats.org/officeDocument/2006/relationships/hyperlink" Target="http://webagentes.canaldirecto.com.ar/liquidations/removeIncident/650765-7" TargetMode="External"/><Relationship Id="rId2299" Type="http://schemas.openxmlformats.org/officeDocument/2006/relationships/hyperlink" Target="https://webagentes.canaldirecto.com.ar/incidents/view/745099-4" TargetMode="External"/><Relationship Id="rId3697" Type="http://schemas.openxmlformats.org/officeDocument/2006/relationships/hyperlink" Target="https://webagentes.canaldirecto.com.ar/liquidations/removeIncident/771550-9" TargetMode="External"/><Relationship Id="rId4748" Type="http://schemas.openxmlformats.org/officeDocument/2006/relationships/hyperlink" Target="https://webagentes.canaldirecto.com.ar/incidents/view/801918-3" TargetMode="External"/><Relationship Id="rId4955" Type="http://schemas.openxmlformats.org/officeDocument/2006/relationships/hyperlink" Target="https://webagentes.canaldirecto.com.ar/incidents/view/806283-9" TargetMode="External"/><Relationship Id="rId3557" Type="http://schemas.openxmlformats.org/officeDocument/2006/relationships/hyperlink" Target="https://webagentes.canaldirecto.com.ar/liquidations/removeIncident/774379-7" TargetMode="External"/><Relationship Id="rId3764" Type="http://schemas.openxmlformats.org/officeDocument/2006/relationships/hyperlink" Target="https://webagentes.canaldirecto.com.ar/incidents/view/775801-8" TargetMode="External"/><Relationship Id="rId3971" Type="http://schemas.openxmlformats.org/officeDocument/2006/relationships/hyperlink" Target="https://webagentes.canaldirecto.com.ar/incidents/view/776937-9" TargetMode="External"/><Relationship Id="rId4608" Type="http://schemas.openxmlformats.org/officeDocument/2006/relationships/hyperlink" Target="https://webagentes.canaldirecto.com.ar/incidents/view/797011-5" TargetMode="External"/><Relationship Id="rId4815" Type="http://schemas.openxmlformats.org/officeDocument/2006/relationships/hyperlink" Target="https://webagentes.canaldirecto.com.ar/liquidations/removeIncident/801193-2" TargetMode="External"/><Relationship Id="rId478" Type="http://schemas.openxmlformats.org/officeDocument/2006/relationships/hyperlink" Target="https://webagentes.canaldirecto.com.ar/incidents/view/688482-0" TargetMode="External"/><Relationship Id="rId685" Type="http://schemas.openxmlformats.org/officeDocument/2006/relationships/hyperlink" Target="https://webagentes.canaldirecto.com.ar/liquidations/removeIncident/696290-6" TargetMode="External"/><Relationship Id="rId892" Type="http://schemas.openxmlformats.org/officeDocument/2006/relationships/hyperlink" Target="https://webagentes.canaldirecto.com.ar/incidents/view/698687-2" TargetMode="External"/><Relationship Id="rId2159" Type="http://schemas.openxmlformats.org/officeDocument/2006/relationships/hyperlink" Target="https://webagentes.canaldirecto.com.ar/incidents/view/738842-0" TargetMode="External"/><Relationship Id="rId2366" Type="http://schemas.openxmlformats.org/officeDocument/2006/relationships/hyperlink" Target="https://webagentes.canaldirecto.com.ar/incidents/view/747349-0" TargetMode="External"/><Relationship Id="rId2573" Type="http://schemas.openxmlformats.org/officeDocument/2006/relationships/hyperlink" Target="https://webagentes.canaldirecto.com.ar/incidents/view/752998-4" TargetMode="External"/><Relationship Id="rId2780" Type="http://schemas.openxmlformats.org/officeDocument/2006/relationships/hyperlink" Target="https://webagentes.canaldirecto.com.ar/incidents/view/759754-1" TargetMode="External"/><Relationship Id="rId3417" Type="http://schemas.openxmlformats.org/officeDocument/2006/relationships/hyperlink" Target="https://webagentes.canaldirecto.com.ar/incidents/view/771173-4" TargetMode="External"/><Relationship Id="rId3624" Type="http://schemas.openxmlformats.org/officeDocument/2006/relationships/hyperlink" Target="https://webagentes.canaldirecto.com.ar/incidents/view/773180-8" TargetMode="External"/><Relationship Id="rId3831" Type="http://schemas.openxmlformats.org/officeDocument/2006/relationships/hyperlink" Target="https://webagentes.canaldirecto.com.ar/liquidations/removeIncident/780006-5" TargetMode="External"/><Relationship Id="rId338" Type="http://schemas.openxmlformats.org/officeDocument/2006/relationships/hyperlink" Target="https://webagentes.canaldirecto.com.ar/incidents/view/673753-1" TargetMode="External"/><Relationship Id="rId545" Type="http://schemas.openxmlformats.org/officeDocument/2006/relationships/hyperlink" Target="https://webagentes.canaldirecto.com.ar/incidents/view/690590-1" TargetMode="External"/><Relationship Id="rId752" Type="http://schemas.openxmlformats.org/officeDocument/2006/relationships/hyperlink" Target="https://webagentes.canaldirecto.com.ar/incidents/view/696053-7" TargetMode="External"/><Relationship Id="rId1175" Type="http://schemas.openxmlformats.org/officeDocument/2006/relationships/hyperlink" Target="https://webagentes.canaldirecto.com.ar/incidents/view/707239-8" TargetMode="External"/><Relationship Id="rId1382" Type="http://schemas.openxmlformats.org/officeDocument/2006/relationships/hyperlink" Target="https://webagentes.canaldirecto.com.ar/incidents/view/714852-1" TargetMode="External"/><Relationship Id="rId2019" Type="http://schemas.openxmlformats.org/officeDocument/2006/relationships/hyperlink" Target="https://webagentes.canaldirecto.com.ar/incidents/view/732039-2" TargetMode="External"/><Relationship Id="rId2226" Type="http://schemas.openxmlformats.org/officeDocument/2006/relationships/hyperlink" Target="https://webagentes.canaldirecto.com.ar/incidents/view/742692-4" TargetMode="External"/><Relationship Id="rId2433" Type="http://schemas.openxmlformats.org/officeDocument/2006/relationships/hyperlink" Target="https://webagentes.canaldirecto.com.ar/incidents/view/747672-5" TargetMode="External"/><Relationship Id="rId2640" Type="http://schemas.openxmlformats.org/officeDocument/2006/relationships/hyperlink" Target="https://webagentes.canaldirecto.com.ar/incidents/view/756494-1" TargetMode="External"/><Relationship Id="rId405" Type="http://schemas.openxmlformats.org/officeDocument/2006/relationships/hyperlink" Target="https://webagentes.canaldirecto.com.ar/incidents/view/681330-9" TargetMode="External"/><Relationship Id="rId612" Type="http://schemas.openxmlformats.org/officeDocument/2006/relationships/hyperlink" Target="https://webagentes.canaldirecto.com.ar/incidents/view/694014-4" TargetMode="External"/><Relationship Id="rId1035" Type="http://schemas.openxmlformats.org/officeDocument/2006/relationships/hyperlink" Target="https://webagentes.canaldirecto.com.ar/incidents/view/704377-6" TargetMode="External"/><Relationship Id="rId1242" Type="http://schemas.openxmlformats.org/officeDocument/2006/relationships/hyperlink" Target="https://webagentes.canaldirecto.com.ar/incidents/view/712133-9" TargetMode="External"/><Relationship Id="rId2500" Type="http://schemas.openxmlformats.org/officeDocument/2006/relationships/hyperlink" Target="https://webagentes.canaldirecto.com.ar/incidents/view/756620-4" TargetMode="External"/><Relationship Id="rId4398" Type="http://schemas.openxmlformats.org/officeDocument/2006/relationships/hyperlink" Target="https://webagentes.canaldirecto.com.ar/incidents/view/791430-4" TargetMode="External"/><Relationship Id="rId1102" Type="http://schemas.openxmlformats.org/officeDocument/2006/relationships/hyperlink" Target="https://webagentes.canaldirecto.com.ar/incidents/view/708454-2" TargetMode="External"/><Relationship Id="rId4258" Type="http://schemas.openxmlformats.org/officeDocument/2006/relationships/hyperlink" Target="https://webagentes.canaldirecto.com.ar/incidents/view/789310-8" TargetMode="External"/><Relationship Id="rId4465" Type="http://schemas.openxmlformats.org/officeDocument/2006/relationships/hyperlink" Target="https://webagentes.canaldirecto.com.ar/incidents/view/789364-9" TargetMode="External"/><Relationship Id="rId3067" Type="http://schemas.openxmlformats.org/officeDocument/2006/relationships/hyperlink" Target="https://webagentes.canaldirecto.com.ar/liquidations/removeIncident/762180-2" TargetMode="External"/><Relationship Id="rId3274" Type="http://schemas.openxmlformats.org/officeDocument/2006/relationships/hyperlink" Target="https://webagentes.canaldirecto.com.ar/incidents/view/764442-3" TargetMode="External"/><Relationship Id="rId4118" Type="http://schemas.openxmlformats.org/officeDocument/2006/relationships/hyperlink" Target="https://webagentes.canaldirecto.com.ar/incidents/view/782810-4" TargetMode="External"/><Relationship Id="rId4672" Type="http://schemas.openxmlformats.org/officeDocument/2006/relationships/hyperlink" Target="https://webagentes.canaldirecto.com.ar/incidents/view/794255-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1" name="Imagen 50" descr="http://webagentes.canaldirecto.com.ar/img/icons/delete.png">
          <a:hlinkClick xmlns:r="http://schemas.openxmlformats.org/officeDocument/2006/relationships" r:id="rId52" tooltip="Quitar este incidente de la liquidación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3" name="Imagen 52" descr="http://webagentes.canaldirecto.com.ar/img/icons/delete.png">
          <a:hlinkClick xmlns:r="http://schemas.openxmlformats.org/officeDocument/2006/relationships" r:id="rId54" tooltip="Quitar este incidente de la liquidación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5" name="Imagen 54" descr="http://webagentes.canaldirecto.com.ar/img/icons/delete.png">
          <a:hlinkClick xmlns:r="http://schemas.openxmlformats.org/officeDocument/2006/relationships" r:id="rId56" tooltip="Quitar este incidente de la liquidación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7" name="Imagen 56" descr="http://webagentes.canaldirecto.com.ar/img/icons/delete.png">
          <a:hlinkClick xmlns:r="http://schemas.openxmlformats.org/officeDocument/2006/relationships" r:id="rId58" tooltip="Quitar este incidente de la liquidación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9" name="Imagen 58" descr="http://webagentes.canaldirecto.com.ar/img/icons/delete.png">
          <a:hlinkClick xmlns:r="http://schemas.openxmlformats.org/officeDocument/2006/relationships" r:id="rId60" tooltip="Quitar este incidente de la liquidación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1" name="Imagen 60" descr="http://webagentes.canaldirecto.com.ar/img/icons/delete.png">
          <a:hlinkClick xmlns:r="http://schemas.openxmlformats.org/officeDocument/2006/relationships" r:id="rId62" tooltip="Quitar este incidente de la liquidación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3" name="Imagen 62" descr="http://webagentes.canaldirecto.com.ar/img/icons/delete.png">
          <a:hlinkClick xmlns:r="http://schemas.openxmlformats.org/officeDocument/2006/relationships" r:id="rId64" tooltip="Quitar este incidente de la liquidación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5" name="Imagen 64" descr="http://webagentes.canaldirecto.com.ar/img/icons/delete.png">
          <a:hlinkClick xmlns:r="http://schemas.openxmlformats.org/officeDocument/2006/relationships" r:id="rId66" tooltip="Quitar este incidente de la liquidación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7" name="Imagen 66" descr="http://webagentes.canaldirecto.com.ar/img/icons/delete.png">
          <a:hlinkClick xmlns:r="http://schemas.openxmlformats.org/officeDocument/2006/relationships" r:id="rId68" tooltip="Quitar este incidente de la liquidación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9" name="Imagen 68" descr="http://webagentes.canaldirecto.com.ar/img/icons/delete.png">
          <a:hlinkClick xmlns:r="http://schemas.openxmlformats.org/officeDocument/2006/relationships" r:id="rId70" tooltip="Quitar este incidente de la liquidación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1" name="Imagen 70" descr="http://webagentes.canaldirecto.com.ar/img/icons/delete.png">
          <a:hlinkClick xmlns:r="http://schemas.openxmlformats.org/officeDocument/2006/relationships" r:id="rId72" tooltip="Quitar este incidente de la liquidación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1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2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4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7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0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7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0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7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3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7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61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1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6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7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9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4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8" name="Imagen 147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342D9112-4F99-46C2-85B6-1A51A999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4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9" name="Imagen 148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F2A65F41-A1C2-4D42-BECB-7B102C2E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6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0" name="Imagen 149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E068D13A-EC2D-4DE1-93AA-3C3206C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8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1" name="Imagen 150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293A9AED-C79A-446E-932C-A987123C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0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2" name="Imagen 151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497B753-6900-4086-9671-C33A0C23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25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3" name="Imagen 152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83F41855-838E-430A-AE89-B9F6A598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44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4" name="Imagen 153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EEFB9FB7-6224-4643-9AEC-2FE660A6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6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55" name="Imagen 154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C9FD6B6F-EE6F-443D-96EB-4C61C176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82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6" name="Imagen 155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23AF7CCA-B204-4B7E-B2DA-230A9DD72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0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7" name="Imagen 156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D934E5DE-1FE2-47CC-A2B9-A7F4A1700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2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8" name="Imagen 157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C7AD8815-6322-41FA-9900-D6EF3913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5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9" name="Imagen 158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D0C18A8D-B560-4C12-984C-2D66404D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7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0" name="Imagen 159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EF49CCB-2C36-446C-A376-C6CEDE35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9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1" name="Imagen 160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BC2D6C02-D9FB-4CC6-9A54-D828B5AD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1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2" name="Imagen 161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964FA0AA-25A2-48C1-B047-6762E541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3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3" name="Imagen 162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EB43454E-ED74-413A-863C-BEA13431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4" name="Imagen 163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5F9C7DD1-32AC-45BF-A3B1-DB6ED4DA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5" name="Imagen 164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D58F37E8-14B8-455C-88BC-17D277BA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6" name="Imagen 165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CBBD7B02-3C05-4975-A766-DFF4A0DC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0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7" name="Imagen 166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F9BC3BD8-2CA9-4DD0-BAE0-CEDCB28F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2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8" name="Imagen 167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9C3223FE-60EA-4933-93D9-0551355E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9" name="Imagen 168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FEAC3374-39A1-48CD-9033-E0FFE772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7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0" name="Imagen 169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3B1008D2-2677-42BC-AF49-3BFFBD92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9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1" name="Imagen 170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3BB4FCC-9280-45D4-8F55-5DAFD402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1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72" name="Imagen 171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CE33DAED-92F3-48C5-8299-E5081688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5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3" name="Imagen 172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22DBE12B-0835-4880-B691-13619D25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7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4" name="Imagen 173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C250DFB6-CD7A-4CB6-854A-0EB15DB7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9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5" name="Imagen 174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CBC21610-2E14-4763-8EA1-EA6ACB71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13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6" name="Imagen 175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BB8B4D87-940B-413E-A5DD-EF7E0C3F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3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7" name="Imagen 176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919964E0-3BD0-4493-B906-D1F84BBF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8" name="Imagen 177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4C9F99D-5E5A-4273-9D24-A24C3286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7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112395</xdr:rowOff>
    </xdr:to>
    <xdr:pic>
      <xdr:nvPicPr>
        <xdr:cNvPr id="179" name="Imagen 178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DC78F74C-53E3-43DE-B821-E9A0FB5E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112395</xdr:rowOff>
    </xdr:to>
    <xdr:pic>
      <xdr:nvPicPr>
        <xdr:cNvPr id="180" name="Imagen 179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8A4135B2-320D-44C1-976B-6DFDDF3F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110490</xdr:rowOff>
    </xdr:to>
    <xdr:pic>
      <xdr:nvPicPr>
        <xdr:cNvPr id="181" name="Imagen 180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A76D792B-82D5-476D-B956-B9FA8F18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182" name="Imagen 181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1FFF10B7-1F77-4823-970A-E2B072E9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183" name="Imagen 182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ACC2EBB9-3F4E-4AFA-8455-88E2B55C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7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110490</xdr:rowOff>
    </xdr:to>
    <xdr:pic>
      <xdr:nvPicPr>
        <xdr:cNvPr id="184" name="Imagen 183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61E022A5-828F-4197-8327-1D8ECB46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114300</xdr:rowOff>
    </xdr:to>
    <xdr:pic>
      <xdr:nvPicPr>
        <xdr:cNvPr id="185" name="Imagen 184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5EFC2387-B8C2-4BC6-AE53-974791FE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114300</xdr:rowOff>
    </xdr:to>
    <xdr:pic>
      <xdr:nvPicPr>
        <xdr:cNvPr id="186" name="Imagen 185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6E302951-A8A2-4ABE-BF2A-97D8EF51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112395</xdr:rowOff>
    </xdr:to>
    <xdr:pic>
      <xdr:nvPicPr>
        <xdr:cNvPr id="187" name="Imagen 186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FF6E110C-26BF-4E2E-888E-F967AB3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188" name="Imagen 187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59D76215-64A9-4C06-9664-BA35EE40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110490</xdr:rowOff>
    </xdr:to>
    <xdr:pic>
      <xdr:nvPicPr>
        <xdr:cNvPr id="189" name="Imagen 188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D4F8E03E-4F6A-43A2-8899-5718CA1D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18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190" name="Imagen 189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6309E48F-DEC7-40FB-B47F-838A05D5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5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191" name="Imagen 190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833F04D8-3CDF-4096-A356-DA3B7EDA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110490</xdr:rowOff>
    </xdr:to>
    <xdr:pic>
      <xdr:nvPicPr>
        <xdr:cNvPr id="192" name="Imagen 191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C79E864C-E0BD-4C55-B58D-449ABD17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193" name="Imagen 192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CD02B211-5605-402A-B0BA-DE5D3F56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194" name="Imagen 193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13512F74-41F8-43F7-BC9E-435E6230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5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195" name="Imagen 194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5739B6D8-9794-4D58-9001-4BF7EB32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91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196" name="Imagen 195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5E77B32B-6450-4D64-B6E1-985CB737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197" name="Imagen 196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2860B895-F07D-4574-81A8-B50BF824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3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198" name="Imagen 197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8CFE079C-6F2E-4361-B84E-AE4870EF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199" name="Imagen 198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918E7104-7DDB-4B2A-AFDB-728D6253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200" name="Imagen 199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6ED6AE81-E848-4A48-AAAC-C9E48316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201" name="Imagen 200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E7B3C4AF-1247-49C0-B4AB-BE05574E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5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202" name="Imagen 201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D5BA9875-8980-49D7-A395-21D7A967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7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112395</xdr:rowOff>
    </xdr:to>
    <xdr:pic>
      <xdr:nvPicPr>
        <xdr:cNvPr id="203" name="Imagen 202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1EF8BF66-A9E6-4EDE-B1C1-21A5D659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204" name="Imagen 203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89D229AD-D55F-489B-B53B-099876E3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5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205" name="Imagen 204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A97DEDC5-A7FC-4A70-AAC9-7E3B37FB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7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206" name="Imagen 205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EE113BC9-F3C8-4FCB-AC0B-CA1E9B6C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207" name="Imagen 206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7870951-0CDA-4F5C-B9DD-AF7F336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4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208" name="Imagen 207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3A788FC5-721D-4A30-92E9-8711F3EF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209" name="Imagen 208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C302BBE0-2597-43C6-B34B-E07F93F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210" name="Imagen 209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6429FC11-6BFD-4E39-82A4-BFB614F40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1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148590</xdr:rowOff>
    </xdr:to>
    <xdr:pic>
      <xdr:nvPicPr>
        <xdr:cNvPr id="211" name="Imagen 210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358F9F8C-B73D-4E8D-BF74-2E053C15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112395</xdr:rowOff>
    </xdr:to>
    <xdr:pic>
      <xdr:nvPicPr>
        <xdr:cNvPr id="212" name="Imagen 211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79A58629-E5FD-4333-AC76-7D84EAD9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148590</xdr:rowOff>
    </xdr:to>
    <xdr:pic>
      <xdr:nvPicPr>
        <xdr:cNvPr id="213" name="Imagen 212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52A0D398-B38B-4179-A0C9-59C06696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148590</xdr:rowOff>
    </xdr:to>
    <xdr:pic>
      <xdr:nvPicPr>
        <xdr:cNvPr id="214" name="Imagen 213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53ACB94F-C2CB-47C0-992D-15ABF0B7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148590</xdr:rowOff>
    </xdr:to>
    <xdr:pic>
      <xdr:nvPicPr>
        <xdr:cNvPr id="215" name="Imagen 214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2F51CE47-F757-449B-9CBB-ECB06ABE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148590</xdr:rowOff>
    </xdr:to>
    <xdr:pic>
      <xdr:nvPicPr>
        <xdr:cNvPr id="216" name="Imagen 215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FA10E0CC-907D-4ECF-9D2A-76E8A250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114300</xdr:rowOff>
    </xdr:to>
    <xdr:pic>
      <xdr:nvPicPr>
        <xdr:cNvPr id="217" name="Imagen 216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D14992F-9F17-4458-BA01-18599061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148590</xdr:rowOff>
    </xdr:to>
    <xdr:pic>
      <xdr:nvPicPr>
        <xdr:cNvPr id="218" name="Imagen 217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2AB4076-BA4C-4DA6-8E38-DE907C9B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148590</xdr:rowOff>
    </xdr:to>
    <xdr:pic>
      <xdr:nvPicPr>
        <xdr:cNvPr id="219" name="Imagen 218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BA4BCE0F-17AF-405D-96CD-136AAFBE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148590</xdr:rowOff>
    </xdr:to>
    <xdr:pic>
      <xdr:nvPicPr>
        <xdr:cNvPr id="220" name="Imagen 219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120278F3-49DE-44A4-BBF8-5E43B1A2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148590</xdr:rowOff>
    </xdr:to>
    <xdr:pic>
      <xdr:nvPicPr>
        <xdr:cNvPr id="221" name="Imagen 220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9AE0AA88-D179-4695-99EC-B39E3788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148590</xdr:rowOff>
    </xdr:to>
    <xdr:pic>
      <xdr:nvPicPr>
        <xdr:cNvPr id="222" name="Imagen 221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7B704CB8-8A27-4450-8EA2-3B6D5DDC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148590</xdr:rowOff>
    </xdr:to>
    <xdr:pic>
      <xdr:nvPicPr>
        <xdr:cNvPr id="223" name="Imagen 222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57E36076-1E3E-47C3-8D92-188A12A6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5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304800</xdr:colOff>
      <xdr:row>46</xdr:row>
      <xdr:rowOff>148590</xdr:rowOff>
    </xdr:to>
    <xdr:pic>
      <xdr:nvPicPr>
        <xdr:cNvPr id="224" name="Imagen 223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9AFD1965-F0B1-48D0-9A25-5D30D5A8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148590</xdr:rowOff>
    </xdr:to>
    <xdr:pic>
      <xdr:nvPicPr>
        <xdr:cNvPr id="225" name="Imagen 224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CBE5D0F3-1E67-48D3-8459-6A393872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148590</xdr:rowOff>
    </xdr:to>
    <xdr:pic>
      <xdr:nvPicPr>
        <xdr:cNvPr id="226" name="Imagen 225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D9B907E1-E34A-43C7-A236-BE7CAC3B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148590</xdr:rowOff>
    </xdr:to>
    <xdr:pic>
      <xdr:nvPicPr>
        <xdr:cNvPr id="227" name="Imagen 226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4F9AA589-E588-484F-A009-66FD5E34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148590</xdr:rowOff>
    </xdr:to>
    <xdr:pic>
      <xdr:nvPicPr>
        <xdr:cNvPr id="228" name="Imagen 227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EB0F1D2E-9B1B-4D7A-AE5A-8BC9FB34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148590</xdr:rowOff>
    </xdr:to>
    <xdr:pic>
      <xdr:nvPicPr>
        <xdr:cNvPr id="229" name="Imagen 228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47DE1DD8-F3E9-472D-9BBF-D1031DB7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148590</xdr:rowOff>
    </xdr:to>
    <xdr:pic>
      <xdr:nvPicPr>
        <xdr:cNvPr id="230" name="Imagen 229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A85A0979-0080-4377-8561-074F1B09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148590</xdr:rowOff>
    </xdr:to>
    <xdr:pic>
      <xdr:nvPicPr>
        <xdr:cNvPr id="231" name="Imagen 230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DEA8A191-0BBD-4D3B-BB47-EBB4DD37E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148590</xdr:rowOff>
    </xdr:to>
    <xdr:pic>
      <xdr:nvPicPr>
        <xdr:cNvPr id="232" name="Imagen 231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7A7131E2-BE14-472F-A0D9-A46C5437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148590</xdr:rowOff>
    </xdr:to>
    <xdr:pic>
      <xdr:nvPicPr>
        <xdr:cNvPr id="233" name="Imagen 232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1267A74E-F572-413E-8BD9-309E8E91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148590</xdr:rowOff>
    </xdr:to>
    <xdr:pic>
      <xdr:nvPicPr>
        <xdr:cNvPr id="234" name="Imagen 233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46C67D53-093D-4A4B-B963-A924096A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148590</xdr:rowOff>
    </xdr:to>
    <xdr:pic>
      <xdr:nvPicPr>
        <xdr:cNvPr id="235" name="Imagen 234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7F96D79F-C4AA-4AD6-940A-C06A8B7C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148590</xdr:rowOff>
    </xdr:to>
    <xdr:pic>
      <xdr:nvPicPr>
        <xdr:cNvPr id="236" name="Imagen 235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875645D1-D603-4D3E-99DC-5D9143FB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3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112395</xdr:rowOff>
    </xdr:to>
    <xdr:pic>
      <xdr:nvPicPr>
        <xdr:cNvPr id="237" name="Imagen 236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189D685D-2433-4D9D-9645-B18C997B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5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148590</xdr:rowOff>
    </xdr:to>
    <xdr:pic>
      <xdr:nvPicPr>
        <xdr:cNvPr id="238" name="Imagen 237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12A7437-8507-4C75-A874-8BBDE745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71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148590</xdr:rowOff>
    </xdr:to>
    <xdr:pic>
      <xdr:nvPicPr>
        <xdr:cNvPr id="239" name="Imagen 238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D53B0677-7070-4843-B591-8E54EC1E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9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240" name="Imagen 239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9541F5B7-E694-4BA3-8830-9E87F67A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09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148590</xdr:rowOff>
    </xdr:to>
    <xdr:pic>
      <xdr:nvPicPr>
        <xdr:cNvPr id="241" name="Imagen 240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EC9637C3-0C33-46E6-A532-0B72A6EF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2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148590</xdr:rowOff>
    </xdr:to>
    <xdr:pic>
      <xdr:nvPicPr>
        <xdr:cNvPr id="242" name="Imagen 241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5807DFF4-04F1-4D15-894F-345D811E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4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148590</xdr:rowOff>
    </xdr:to>
    <xdr:pic>
      <xdr:nvPicPr>
        <xdr:cNvPr id="243" name="Imagen 242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DE42DBA4-FD34-491B-992C-F3CC035C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6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148590</xdr:rowOff>
    </xdr:to>
    <xdr:pic>
      <xdr:nvPicPr>
        <xdr:cNvPr id="244" name="Imagen 243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21DA478F-C8A1-4CCB-9DBE-F303A7B9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85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148590</xdr:rowOff>
    </xdr:to>
    <xdr:pic>
      <xdr:nvPicPr>
        <xdr:cNvPr id="245" name="Imagen 244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D2E4C4FE-F6B3-4F85-BD76-86877B35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0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148590</xdr:rowOff>
    </xdr:to>
    <xdr:pic>
      <xdr:nvPicPr>
        <xdr:cNvPr id="246" name="Imagen 245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6286624C-1C1D-4EA9-B548-9B45AE64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2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148590</xdr:rowOff>
    </xdr:to>
    <xdr:pic>
      <xdr:nvPicPr>
        <xdr:cNvPr id="247" name="Imagen 246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2A2E340A-8E6E-4473-B7E6-32F8DFAB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4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148590</xdr:rowOff>
    </xdr:to>
    <xdr:pic>
      <xdr:nvPicPr>
        <xdr:cNvPr id="248" name="Imagen 247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6C4FC7A-CB1B-4574-8306-5BFD199B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6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148590</xdr:rowOff>
    </xdr:to>
    <xdr:pic>
      <xdr:nvPicPr>
        <xdr:cNvPr id="249" name="Imagen 248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8123FE60-F542-4E9B-B804-1ABBD46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8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148590</xdr:rowOff>
    </xdr:to>
    <xdr:pic>
      <xdr:nvPicPr>
        <xdr:cNvPr id="250" name="Imagen 249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E624C605-3944-45E4-A267-B961294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9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148590</xdr:rowOff>
    </xdr:to>
    <xdr:pic>
      <xdr:nvPicPr>
        <xdr:cNvPr id="251" name="Imagen 250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C5C51D57-F09D-4935-BFA5-D2566B2F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1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112395</xdr:rowOff>
    </xdr:to>
    <xdr:pic>
      <xdr:nvPicPr>
        <xdr:cNvPr id="252" name="Imagen 251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45E404E3-F2B5-494D-A0F0-EA8F50C3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148590</xdr:rowOff>
    </xdr:to>
    <xdr:pic>
      <xdr:nvPicPr>
        <xdr:cNvPr id="253" name="Imagen 252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CB0D212F-56A4-4AB2-98B5-F88B7584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110490</xdr:rowOff>
    </xdr:to>
    <xdr:pic>
      <xdr:nvPicPr>
        <xdr:cNvPr id="254" name="Imagen 253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E4045687-115C-44BA-A554-FB27BF18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255" name="Imagen 254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45E816B-3103-45D9-A4A5-902316FA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110490</xdr:rowOff>
    </xdr:to>
    <xdr:pic>
      <xdr:nvPicPr>
        <xdr:cNvPr id="256" name="Imagen 255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B63FF814-DD00-44F2-9373-94545B37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9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257" name="Imagen 256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B6F0F0F-A59B-4797-8671-0282A65B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304800</xdr:colOff>
      <xdr:row>117</xdr:row>
      <xdr:rowOff>110490</xdr:rowOff>
    </xdr:to>
    <xdr:pic>
      <xdr:nvPicPr>
        <xdr:cNvPr id="258" name="Imagen 257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D166127B-EBBE-4342-ADE1-8B7EBDA7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12</xdr:col>
      <xdr:colOff>304800</xdr:colOff>
      <xdr:row>116</xdr:row>
      <xdr:rowOff>114300</xdr:rowOff>
    </xdr:to>
    <xdr:pic>
      <xdr:nvPicPr>
        <xdr:cNvPr id="259" name="Imagen 258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A580E04-6BCB-44CF-9FC3-36EA8C1B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114300</xdr:rowOff>
    </xdr:to>
    <xdr:pic>
      <xdr:nvPicPr>
        <xdr:cNvPr id="260" name="Imagen 259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CA266CB7-81F9-416D-866E-66A5ED46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110490</xdr:rowOff>
    </xdr:to>
    <xdr:pic>
      <xdr:nvPicPr>
        <xdr:cNvPr id="261" name="Imagen 260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B2DE382E-1A81-43D1-920C-F8F8842C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262" name="Imagen 261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EA7AA38B-1D64-4ED3-A3BC-2BB2C572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110490</xdr:rowOff>
    </xdr:to>
    <xdr:pic>
      <xdr:nvPicPr>
        <xdr:cNvPr id="263" name="Imagen 262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C5B3B5A0-3CBF-48EE-9F28-FEDE0DB3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264" name="Imagen 263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4C97D814-528C-425F-A223-6DC2250E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265" name="Imagen 264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269B88F7-FAA8-4262-A6CD-286FE037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266" name="Imagen 265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1F0B4646-6630-4F43-B1DA-C8E24FFF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9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267" name="Imagen 266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4149289C-583F-4C22-B856-A693F239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268" name="Imagen 267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A440E32D-E9C8-488C-A9C0-522F49A0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269" name="Imagen 268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4BDFE508-AD32-49E8-B589-91048E93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270" name="Imagen 269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C60F27E1-7205-4FA5-A4A5-BD22E17A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271" name="Imagen 270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7A138461-97E7-4FAD-8B7A-A05FC2DD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272" name="Imagen 271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668588FE-0D00-405F-AD7D-F24FC753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304800</xdr:colOff>
      <xdr:row>124</xdr:row>
      <xdr:rowOff>114300</xdr:rowOff>
    </xdr:to>
    <xdr:pic>
      <xdr:nvPicPr>
        <xdr:cNvPr id="273" name="Imagen 272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9BA4410B-2220-46E9-9E95-0DC99772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274" name="Imagen 273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D4A2F996-8D5E-44BA-9C60-153172CB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304800</xdr:colOff>
      <xdr:row>119</xdr:row>
      <xdr:rowOff>114300</xdr:rowOff>
    </xdr:to>
    <xdr:pic>
      <xdr:nvPicPr>
        <xdr:cNvPr id="275" name="Imagen 274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36C0ACDE-2DA7-432E-B433-0AACEDA0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276" name="Imagen 275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D7C3621C-5FFC-42AF-AA80-51B70EE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277" name="Imagen 276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1A77356-D72A-4EAD-8BCB-B939D7951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110490</xdr:rowOff>
    </xdr:to>
    <xdr:pic>
      <xdr:nvPicPr>
        <xdr:cNvPr id="278" name="Imagen 277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7DFE3575-7ECB-47E8-8A47-10E293E4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88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12</xdr:col>
      <xdr:colOff>304800</xdr:colOff>
      <xdr:row>151</xdr:row>
      <xdr:rowOff>110490</xdr:rowOff>
    </xdr:to>
    <xdr:pic>
      <xdr:nvPicPr>
        <xdr:cNvPr id="279" name="Imagen 278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1EEBC74C-E7FB-49F9-B88C-B290E9BF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112395</xdr:rowOff>
    </xdr:to>
    <xdr:pic>
      <xdr:nvPicPr>
        <xdr:cNvPr id="280" name="Imagen 279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7D9CE09E-94E1-4C10-BECF-943146CB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6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110490</xdr:rowOff>
    </xdr:to>
    <xdr:pic>
      <xdr:nvPicPr>
        <xdr:cNvPr id="281" name="Imagen 280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9704901C-6BB2-472A-B623-10DF2886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112395</xdr:rowOff>
    </xdr:to>
    <xdr:pic>
      <xdr:nvPicPr>
        <xdr:cNvPr id="282" name="Imagen 281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D72478AA-0DB2-4EC0-AAA4-5AC8050C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4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112395</xdr:rowOff>
    </xdr:to>
    <xdr:pic>
      <xdr:nvPicPr>
        <xdr:cNvPr id="283" name="Imagen 282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41F58CBE-A119-4524-B378-72D24C1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112395</xdr:rowOff>
    </xdr:to>
    <xdr:pic>
      <xdr:nvPicPr>
        <xdr:cNvPr id="284" name="Imagen 283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FF0D5C67-B4FB-4325-A6D9-EC352947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2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112395</xdr:rowOff>
    </xdr:to>
    <xdr:pic>
      <xdr:nvPicPr>
        <xdr:cNvPr id="285" name="Imagen 284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32D73773-F5B3-4BA1-9754-10F942C4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112395</xdr:rowOff>
    </xdr:to>
    <xdr:pic>
      <xdr:nvPicPr>
        <xdr:cNvPr id="286" name="Imagen 285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76F299C7-D99E-4675-BCBE-70156115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287" name="Imagen 286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C1E392D9-8C33-4447-9D17-DCB77E5B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110490</xdr:rowOff>
    </xdr:to>
    <xdr:pic>
      <xdr:nvPicPr>
        <xdr:cNvPr id="288" name="Imagen 287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74984108-D2CB-4FA4-AE1E-4EB94829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289" name="Imagen 288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73F37A74-DDA9-4C93-B1DB-EC41277D1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1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290" name="Imagen 289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C8035D6-F1E9-4715-AA51-B4886B4E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5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291" name="Imagen 290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18386714-3057-4642-B376-DDE33E35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292" name="Imagen 291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2142C896-F5DA-4A30-B078-E2A7A22F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3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293" name="Imagen 292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E060FE88-0487-4F56-B5F6-20D68C35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7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294" name="Imagen 293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4489966D-29CC-4562-BEB1-627936AF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1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295" name="Imagen 294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3E2BDCE3-F1AE-4222-8EB1-972BB28E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304800</xdr:colOff>
      <xdr:row>157</xdr:row>
      <xdr:rowOff>114300</xdr:rowOff>
    </xdr:to>
    <xdr:pic>
      <xdr:nvPicPr>
        <xdr:cNvPr id="296" name="Imagen 295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294F0E82-AB72-40FC-9EBA-1C8F798B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9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297" name="Imagen 296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805ACF19-FE89-4D26-A052-8B42876C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298" name="Imagen 297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F1E5FC4C-6F43-4CE8-A7F7-903291BC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299" name="Imagen 298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6A059A28-38DC-45BF-94A1-0AA3DCBD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110490</xdr:rowOff>
    </xdr:to>
    <xdr:pic>
      <xdr:nvPicPr>
        <xdr:cNvPr id="300" name="Imagen 299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65BD9A42-3F36-4E00-9B62-86D8298A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4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112395</xdr:rowOff>
    </xdr:to>
    <xdr:pic>
      <xdr:nvPicPr>
        <xdr:cNvPr id="301" name="Imagen 300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4963610-2CC5-46D2-9824-F46DEBB3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8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112395</xdr:rowOff>
    </xdr:to>
    <xdr:pic>
      <xdr:nvPicPr>
        <xdr:cNvPr id="302" name="Imagen 301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1F0B164C-0F96-4B36-881D-52C2B6D1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112395</xdr:rowOff>
    </xdr:to>
    <xdr:pic>
      <xdr:nvPicPr>
        <xdr:cNvPr id="303" name="Imagen 302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6CB8C23D-2A72-4CBA-A42C-2F6C7491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112395</xdr:rowOff>
    </xdr:to>
    <xdr:pic>
      <xdr:nvPicPr>
        <xdr:cNvPr id="304" name="Imagen 303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B3B86342-C47B-4C0B-981C-243C2474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112395</xdr:rowOff>
    </xdr:to>
    <xdr:pic>
      <xdr:nvPicPr>
        <xdr:cNvPr id="305" name="Imagen 304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B9CCC585-777C-4CB2-B585-D28447F1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0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112395</xdr:rowOff>
    </xdr:to>
    <xdr:pic>
      <xdr:nvPicPr>
        <xdr:cNvPr id="306" name="Imagen 305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E539AE7-4B1D-44F5-8DAD-43812041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307" name="Imagen 306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FA71061B-48FA-4F94-AE42-C6003390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308" name="Imagen 307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4F6A0915-A490-4CEE-9D46-3AA393CF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309" name="Imagen 308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4167F91-4AA3-4EA7-9518-C7F37166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310" name="Imagen 309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74068036-A136-4BFD-90AB-ED7255EE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110490</xdr:rowOff>
    </xdr:to>
    <xdr:pic>
      <xdr:nvPicPr>
        <xdr:cNvPr id="311" name="Imagen 310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5F81F5E-A880-4B80-A640-9FEA437B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7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112395</xdr:rowOff>
    </xdr:to>
    <xdr:pic>
      <xdr:nvPicPr>
        <xdr:cNvPr id="312" name="Imagen 311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8B21FFAC-67D5-488D-8743-B53D09A6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9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313" name="Imagen 312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F095B0FA-CFD5-4829-867C-4295E7F2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148590</xdr:rowOff>
    </xdr:to>
    <xdr:pic>
      <xdr:nvPicPr>
        <xdr:cNvPr id="314" name="Imagen 313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C4A49A7E-33AE-4363-88D5-BD0720C61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8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112395</xdr:rowOff>
    </xdr:to>
    <xdr:pic>
      <xdr:nvPicPr>
        <xdr:cNvPr id="315" name="Imagen 314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9C5CE66F-BC53-41A6-A3A8-2933EAFA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148590</xdr:rowOff>
    </xdr:to>
    <xdr:pic>
      <xdr:nvPicPr>
        <xdr:cNvPr id="316" name="Imagen 315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8CE4AD-64C8-4217-B29D-19065AF4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148590</xdr:rowOff>
    </xdr:to>
    <xdr:pic>
      <xdr:nvPicPr>
        <xdr:cNvPr id="317" name="Imagen 316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D72290-8172-4BAD-A499-CAC22D5F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4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148590</xdr:rowOff>
    </xdr:to>
    <xdr:pic>
      <xdr:nvPicPr>
        <xdr:cNvPr id="318" name="Imagen 317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1B80D811-F68F-4D94-88F9-46C3A32C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8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148590</xdr:rowOff>
    </xdr:to>
    <xdr:pic>
      <xdr:nvPicPr>
        <xdr:cNvPr id="319" name="Imagen 318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3E2F4454-A96E-4BC8-BD99-61193EE7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2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148590</xdr:rowOff>
    </xdr:to>
    <xdr:pic>
      <xdr:nvPicPr>
        <xdr:cNvPr id="320" name="Imagen 319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414903F6-1209-45C8-B18D-955F89DB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4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148590</xdr:rowOff>
    </xdr:to>
    <xdr:pic>
      <xdr:nvPicPr>
        <xdr:cNvPr id="321" name="Imagen 320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7A0CE004-1AFB-4C0E-B1F4-18FA7C0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7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148590</xdr:rowOff>
    </xdr:to>
    <xdr:pic>
      <xdr:nvPicPr>
        <xdr:cNvPr id="322" name="Imagen 321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8DB261BE-CA23-4092-9630-F76BBE89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97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148590</xdr:rowOff>
    </xdr:to>
    <xdr:pic>
      <xdr:nvPicPr>
        <xdr:cNvPr id="323" name="Imagen 322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52C7E860-BEE8-438D-A73E-4346858A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16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148590</xdr:rowOff>
    </xdr:to>
    <xdr:pic>
      <xdr:nvPicPr>
        <xdr:cNvPr id="324" name="Imagen 323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561E1A42-8418-4121-8327-EAD99F10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35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148590</xdr:rowOff>
    </xdr:to>
    <xdr:pic>
      <xdr:nvPicPr>
        <xdr:cNvPr id="325" name="Imagen 324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CF17D724-5451-4A72-805E-CA13BC50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5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148590</xdr:rowOff>
    </xdr:to>
    <xdr:pic>
      <xdr:nvPicPr>
        <xdr:cNvPr id="326" name="Imagen 325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F70C3DD6-E28A-4049-9CDC-37D3B0F0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148590</xdr:rowOff>
    </xdr:to>
    <xdr:pic>
      <xdr:nvPicPr>
        <xdr:cNvPr id="327" name="Imagen 326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CC0812C3-C9C4-4930-9087-B3EED517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148590</xdr:rowOff>
    </xdr:to>
    <xdr:pic>
      <xdr:nvPicPr>
        <xdr:cNvPr id="328" name="Imagen 327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AAB3E0AB-67AD-49E7-B38C-4EF197B4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148590</xdr:rowOff>
    </xdr:to>
    <xdr:pic>
      <xdr:nvPicPr>
        <xdr:cNvPr id="329" name="Imagen 328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E8B91ED-83C0-4E65-9F5E-C09649EF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148590</xdr:rowOff>
    </xdr:to>
    <xdr:pic>
      <xdr:nvPicPr>
        <xdr:cNvPr id="330" name="Imagen 329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A7A10C7A-88AB-4363-8BF9-177E885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148590</xdr:rowOff>
    </xdr:to>
    <xdr:pic>
      <xdr:nvPicPr>
        <xdr:cNvPr id="331" name="Imagen 330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7F03316D-D133-49F3-A8F0-853020D1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148590</xdr:rowOff>
    </xdr:to>
    <xdr:pic>
      <xdr:nvPicPr>
        <xdr:cNvPr id="332" name="Imagen 331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3D1604FA-1B35-4294-9F93-9A19A173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148590</xdr:rowOff>
    </xdr:to>
    <xdr:pic>
      <xdr:nvPicPr>
        <xdr:cNvPr id="333" name="Imagen 332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5D33A457-CAE1-4867-9367-0857B28A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112395</xdr:rowOff>
    </xdr:to>
    <xdr:pic>
      <xdr:nvPicPr>
        <xdr:cNvPr id="334" name="Imagen 333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570C0BC0-299A-4035-9417-14F1B7E2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148590</xdr:rowOff>
    </xdr:to>
    <xdr:pic>
      <xdr:nvPicPr>
        <xdr:cNvPr id="335" name="Imagen 334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B3FE1B2A-1563-47C7-996C-7CFA934E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148590</xdr:rowOff>
    </xdr:to>
    <xdr:pic>
      <xdr:nvPicPr>
        <xdr:cNvPr id="336" name="Imagen 335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F18F5F81-D1DF-429A-A9BF-9BB19529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148590</xdr:rowOff>
    </xdr:to>
    <xdr:pic>
      <xdr:nvPicPr>
        <xdr:cNvPr id="337" name="Imagen 336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2B102C43-B1FF-4521-A9CF-9B82563A4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148590</xdr:rowOff>
    </xdr:to>
    <xdr:pic>
      <xdr:nvPicPr>
        <xdr:cNvPr id="338" name="Imagen 337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47F64D58-0902-49D4-B6DF-F45536BB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148590</xdr:rowOff>
    </xdr:to>
    <xdr:pic>
      <xdr:nvPicPr>
        <xdr:cNvPr id="339" name="Imagen 338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FA3420A-3398-4684-A2B0-C95D05FE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112395</xdr:rowOff>
    </xdr:to>
    <xdr:pic>
      <xdr:nvPicPr>
        <xdr:cNvPr id="340" name="Imagen 339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E0BF9596-76B7-4333-9E52-D65928AF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148590</xdr:rowOff>
    </xdr:to>
    <xdr:pic>
      <xdr:nvPicPr>
        <xdr:cNvPr id="341" name="Imagen 340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B06F56AA-6D72-4CCD-A8AD-BC3F0297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148590</xdr:rowOff>
    </xdr:to>
    <xdr:pic>
      <xdr:nvPicPr>
        <xdr:cNvPr id="342" name="Imagen 341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55619447-6F4A-4F5C-921C-8894974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343" name="Imagen 342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3F60C5CF-15A0-4149-A238-B53B4EF5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304800</xdr:colOff>
      <xdr:row>232</xdr:row>
      <xdr:rowOff>114300</xdr:rowOff>
    </xdr:to>
    <xdr:pic>
      <xdr:nvPicPr>
        <xdr:cNvPr id="344" name="Imagen 343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E795934A-2A9A-43D1-BDFD-F4E7DF3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45" name="Imagen 344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EF797649-C970-4E75-9ACB-7E4D10E7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12</xdr:col>
      <xdr:colOff>304800</xdr:colOff>
      <xdr:row>233</xdr:row>
      <xdr:rowOff>114300</xdr:rowOff>
    </xdr:to>
    <xdr:pic>
      <xdr:nvPicPr>
        <xdr:cNvPr id="346" name="Imagen 345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B8C11AF5-B1D9-4519-B9AC-D64C51760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1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110490</xdr:rowOff>
    </xdr:to>
    <xdr:pic>
      <xdr:nvPicPr>
        <xdr:cNvPr id="347" name="Imagen 346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358522F-32A6-473A-8A06-91CB5170B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3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110490</xdr:rowOff>
    </xdr:to>
    <xdr:pic>
      <xdr:nvPicPr>
        <xdr:cNvPr id="348" name="Imagen 347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EBD6E308-81DB-4116-8F9F-91CD9E4D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6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110490</xdr:rowOff>
    </xdr:to>
    <xdr:pic>
      <xdr:nvPicPr>
        <xdr:cNvPr id="349" name="Imagen 348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FDF7913B-DCE5-4267-8726-7C7CDD2E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88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350" name="Imagen 349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DF42200E-4CAE-46BC-AD11-342F4B2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01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12</xdr:col>
      <xdr:colOff>304800</xdr:colOff>
      <xdr:row>231</xdr:row>
      <xdr:rowOff>114300</xdr:rowOff>
    </xdr:to>
    <xdr:pic>
      <xdr:nvPicPr>
        <xdr:cNvPr id="351" name="Imagen 350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2D95EB09-50B3-4C8C-A3F2-900CA62D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25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352" name="Imagen 351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9A0F0D17-AE6A-4F3A-8597-9D8EEC3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353" name="Imagen 352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5974E67A-10FD-488D-A176-D6C168C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354" name="Imagen 353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4C35275C-C879-4F3F-B1AE-6D77B3BF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12</xdr:col>
      <xdr:colOff>304800</xdr:colOff>
      <xdr:row>239</xdr:row>
      <xdr:rowOff>114300</xdr:rowOff>
    </xdr:to>
    <xdr:pic>
      <xdr:nvPicPr>
        <xdr:cNvPr id="355" name="Imagen 354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8A766117-4011-4F19-A7D4-0CDE5BD5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12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110490</xdr:rowOff>
    </xdr:to>
    <xdr:pic>
      <xdr:nvPicPr>
        <xdr:cNvPr id="356" name="Imagen 355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8725287-5B30-462B-8DBD-AB548C3E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110490</xdr:rowOff>
    </xdr:to>
    <xdr:pic>
      <xdr:nvPicPr>
        <xdr:cNvPr id="357" name="Imagen 356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BA61C47A-A255-4BF3-B5E7-D546DA97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60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358" name="Imagen 357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39264BBE-6BE5-4286-A1F9-EDF5C078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77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110490</xdr:rowOff>
    </xdr:to>
    <xdr:pic>
      <xdr:nvPicPr>
        <xdr:cNvPr id="359" name="Imagen 358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42AEA929-6101-44E1-8E8B-C3AD126B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93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360" name="Imagen 359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3E39A86D-E0D8-4B84-9573-ED21FD90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361" name="Imagen 360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D1D62400-E4E6-4897-AFB0-D2B119DD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2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362" name="Imagen 361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811D6050-38F7-4E86-B25E-D3B50C08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3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363" name="Imagen 362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02109466-83FC-4F77-B957-80BDF53A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65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12</xdr:col>
      <xdr:colOff>304800</xdr:colOff>
      <xdr:row>270</xdr:row>
      <xdr:rowOff>114300</xdr:rowOff>
    </xdr:to>
    <xdr:pic>
      <xdr:nvPicPr>
        <xdr:cNvPr id="364" name="Imagen 363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B5872203-E224-4C86-9320-2224FDFB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6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365" name="Imagen 364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116D2C81-8E6F-4D9A-9675-549C4D93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0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366" name="Imagen 365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A04E141B-49CC-40FC-97E8-5A6E4508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25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367" name="Imagen 366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356F00FE-C2B6-469E-8CF8-04430181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9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368" name="Imagen 367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BCB35B4E-49C8-4AC8-BEAE-F9290FF3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369" name="Imagen 368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E2C547A7-1EFA-472F-B82C-D71922B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8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370" name="Imagen 369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E1925AF0-6073-4280-97C7-FADEA72F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371" name="Imagen 370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7285843C-B040-4DB4-AE1C-1B896851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3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372" name="Imagen 371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40B22465-7E10-4E54-9388-87A7F06DF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373" name="Imagen 372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C2A5829E-38A0-4A0D-B0B7-89D78639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8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374" name="Imagen 373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CDABEE4E-A594-4332-A8F3-7FE83DA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375" name="Imagen 374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01588CE6-4641-486C-A156-B8D81D66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3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376" name="Imagen 375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386CBD3-B56D-44F4-B8D2-97BE6C31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377" name="Imagen 376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008AF5F1-403D-4004-9C41-2B4A0E06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378" name="Imagen 377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1A27A879-85E2-4F6E-9940-EA9106C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0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379" name="Imagen 378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04C68437-A006-4ED3-8C69-5F3FB6D5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380" name="Imagen 379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6140FFAF-3023-4C97-9080-74F89061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381" name="Imagen 380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C1F3B9B7-2BF8-425C-9AF9-E38EFDC3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6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382" name="Imagen 381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9AA8FC6A-151C-4106-8D7A-79D24F5C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383" name="Imagen 382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1B328E9D-118E-476F-930A-EFB35B1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384" name="Imagen 383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5121DEBA-CF08-4B52-8053-1ED59323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385" name="Imagen 384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91326F09-1E6F-4E61-8471-21E5B2E3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62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386" name="Imagen 385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7BF305D-9118-45D3-9A3A-A47DB16C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87" name="Imagen 386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E3E4617C-0C10-41BC-BF4A-20B11862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1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114300</xdr:rowOff>
    </xdr:to>
    <xdr:pic>
      <xdr:nvPicPr>
        <xdr:cNvPr id="388" name="Imagen 387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7634299B-EA7E-47DD-A50F-810B55DB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2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389" name="Imagen 388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16F901DF-B8CD-4862-AA0B-9FF39765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48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244</xdr:row>
      <xdr:rowOff>0</xdr:rowOff>
    </xdr:from>
    <xdr:ext cx="304800" cy="304800"/>
    <xdr:pic>
      <xdr:nvPicPr>
        <xdr:cNvPr id="390" name="Imagen 389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B7B4518-EB45-4F94-8762-E0339DE3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8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1" name="Imagen 390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77EE741-1FFB-4A10-8BD6-DD595FCF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2" name="Imagen 391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242FC5C-1652-4B26-8562-8965A74E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3" name="Imagen 392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9386C0C-6017-493B-B1E8-5C9EA792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4" name="Imagen 393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BD8EB64-FE5C-4E61-80AD-C9AC77EB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5" name="Imagen 394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DA5CF8C-AFD7-47BC-8BCE-12675190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148590</xdr:rowOff>
    </xdr:to>
    <xdr:pic>
      <xdr:nvPicPr>
        <xdr:cNvPr id="396" name="Imagen 395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5372430A-C6D0-45BB-AF5C-E9CB50CC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23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397" name="Imagen 396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1EBB2D55-C1A2-4128-96E7-78A0FA1D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4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148590</xdr:rowOff>
    </xdr:to>
    <xdr:pic>
      <xdr:nvPicPr>
        <xdr:cNvPr id="398" name="Imagen 397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90C86BC1-9485-4CF3-BF74-A36D30A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53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112395</xdr:rowOff>
    </xdr:to>
    <xdr:pic>
      <xdr:nvPicPr>
        <xdr:cNvPr id="399" name="Imagen 398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219B9E56-1538-413F-902F-4DBFCF11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64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400" name="Imagen 399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5FF1D7F2-F96C-43E3-9C90-59B799F1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73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148590</xdr:rowOff>
    </xdr:to>
    <xdr:pic>
      <xdr:nvPicPr>
        <xdr:cNvPr id="401" name="Imagen 400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4A68F088-AB57-4DB7-B7FE-20DB80FFF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927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148590</xdr:rowOff>
    </xdr:to>
    <xdr:pic>
      <xdr:nvPicPr>
        <xdr:cNvPr id="402" name="Imagen 401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B49AB818-BF2B-466E-A866-A29427D1F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03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148590</xdr:rowOff>
    </xdr:to>
    <xdr:pic>
      <xdr:nvPicPr>
        <xdr:cNvPr id="403" name="Imagen 402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B972D385-16C5-4A4D-9F0B-6345B731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1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148590</xdr:rowOff>
    </xdr:to>
    <xdr:pic>
      <xdr:nvPicPr>
        <xdr:cNvPr id="404" name="Imagen 403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55E09A95-4B9A-4AA8-B610-838CE8DA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2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148590</xdr:rowOff>
    </xdr:to>
    <xdr:pic>
      <xdr:nvPicPr>
        <xdr:cNvPr id="405" name="Imagen 404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9BF814AB-91C5-47FB-841C-616BF556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3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148590</xdr:rowOff>
    </xdr:to>
    <xdr:pic>
      <xdr:nvPicPr>
        <xdr:cNvPr id="406" name="Imagen 405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5590B72-463A-4BEA-B36B-1A6693DF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41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148590</xdr:rowOff>
    </xdr:to>
    <xdr:pic>
      <xdr:nvPicPr>
        <xdr:cNvPr id="407" name="Imagen 406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BF21ADA9-C508-44F8-A3DF-7DF4203D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60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148590</xdr:rowOff>
    </xdr:to>
    <xdr:pic>
      <xdr:nvPicPr>
        <xdr:cNvPr id="408" name="Imagen 407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5718F0D1-6B7A-4AC2-9CC5-EE7D4748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148590</xdr:rowOff>
    </xdr:to>
    <xdr:pic>
      <xdr:nvPicPr>
        <xdr:cNvPr id="409" name="Imagen 408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077A8B16-D8C2-4A0D-90FF-1B32980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99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148590</xdr:rowOff>
    </xdr:to>
    <xdr:pic>
      <xdr:nvPicPr>
        <xdr:cNvPr id="410" name="Imagen 409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35296BBA-F69A-4E01-B4CC-2073C472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190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148590</xdr:rowOff>
    </xdr:to>
    <xdr:pic>
      <xdr:nvPicPr>
        <xdr:cNvPr id="411" name="Imagen 410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DC10F306-ED99-4630-91BC-E6F934A3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8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112395</xdr:rowOff>
    </xdr:to>
    <xdr:pic>
      <xdr:nvPicPr>
        <xdr:cNvPr id="412" name="Imagen 411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26CFA03E-B1EB-4579-95AF-59807B54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8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304800</xdr:colOff>
      <xdr:row>304</xdr:row>
      <xdr:rowOff>148590</xdr:rowOff>
    </xdr:to>
    <xdr:pic>
      <xdr:nvPicPr>
        <xdr:cNvPr id="413" name="Imagen 412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E8659C20-342B-498E-896D-BFF7E385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148590</xdr:rowOff>
    </xdr:to>
    <xdr:pic>
      <xdr:nvPicPr>
        <xdr:cNvPr id="414" name="Imagen 413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47F0051-EC44-4546-A4BE-427A1DC9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9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112395</xdr:rowOff>
    </xdr:to>
    <xdr:pic>
      <xdr:nvPicPr>
        <xdr:cNvPr id="415" name="Imagen 414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C5F75C14-744A-40C6-80FB-9A2E905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1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148590</xdr:rowOff>
    </xdr:to>
    <xdr:pic>
      <xdr:nvPicPr>
        <xdr:cNvPr id="416" name="Imagen 415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3E0726CF-9F09-4A52-A49F-139945E9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148590</xdr:rowOff>
    </xdr:to>
    <xdr:pic>
      <xdr:nvPicPr>
        <xdr:cNvPr id="417" name="Imagen 416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769C5314-E860-45E5-AB96-20D2009C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4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148590</xdr:rowOff>
    </xdr:to>
    <xdr:pic>
      <xdr:nvPicPr>
        <xdr:cNvPr id="418" name="Imagen 417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BFF27E2C-FAE2-4BF8-A40B-05140014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6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112395</xdr:rowOff>
    </xdr:to>
    <xdr:pic>
      <xdr:nvPicPr>
        <xdr:cNvPr id="419" name="Imagen 418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C938A8E2-C612-4A38-8F13-54E2E5A7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8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148590</xdr:rowOff>
    </xdr:to>
    <xdr:pic>
      <xdr:nvPicPr>
        <xdr:cNvPr id="420" name="Imagen 419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30881076-79D5-4A05-8880-85A1C9F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2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148590</xdr:rowOff>
    </xdr:to>
    <xdr:pic>
      <xdr:nvPicPr>
        <xdr:cNvPr id="421" name="Imagen 420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FAB56C77-8A35-494B-AD76-95471ED9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2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148590</xdr:rowOff>
    </xdr:to>
    <xdr:pic>
      <xdr:nvPicPr>
        <xdr:cNvPr id="422" name="Imagen 421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ED2A5F45-629A-43AA-A7AA-B157106E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19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148590</xdr:rowOff>
    </xdr:to>
    <xdr:pic>
      <xdr:nvPicPr>
        <xdr:cNvPr id="423" name="Imagen 422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38F05904-7BDA-4E24-9016-92333C69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1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148590</xdr:rowOff>
    </xdr:to>
    <xdr:pic>
      <xdr:nvPicPr>
        <xdr:cNvPr id="424" name="Imagen 423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29CDA9F7-1C1D-465E-8896-FB41B2832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0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148590</xdr:rowOff>
    </xdr:to>
    <xdr:pic>
      <xdr:nvPicPr>
        <xdr:cNvPr id="425" name="Imagen 424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779ACBAD-4F7D-4BFA-8847-792370B3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0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148590</xdr:rowOff>
    </xdr:to>
    <xdr:pic>
      <xdr:nvPicPr>
        <xdr:cNvPr id="426" name="Imagen 425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A3FAF163-4895-41BC-8352-EEE650A8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29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148590</xdr:rowOff>
    </xdr:to>
    <xdr:pic>
      <xdr:nvPicPr>
        <xdr:cNvPr id="427" name="Imagen 426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0AB34389-5BD8-43E4-BBD9-A0D3A0C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49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148590</xdr:rowOff>
    </xdr:to>
    <xdr:pic>
      <xdr:nvPicPr>
        <xdr:cNvPr id="428" name="Imagen 427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70BB96FC-8C33-4540-BEC7-CF276B54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690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148590</xdr:rowOff>
    </xdr:to>
    <xdr:pic>
      <xdr:nvPicPr>
        <xdr:cNvPr id="429" name="Imagen 428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93F1143E-C81B-4C9F-87AC-690E61EA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88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148590</xdr:rowOff>
    </xdr:to>
    <xdr:pic>
      <xdr:nvPicPr>
        <xdr:cNvPr id="430" name="Imagen 429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08EF421-4456-4A4D-82B8-2CD90160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080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148590</xdr:rowOff>
    </xdr:to>
    <xdr:pic>
      <xdr:nvPicPr>
        <xdr:cNvPr id="431" name="Imagen 430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27BE0898-7B91-4BE8-A18E-6A1160A0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27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148590</xdr:rowOff>
    </xdr:to>
    <xdr:pic>
      <xdr:nvPicPr>
        <xdr:cNvPr id="432" name="Imagen 431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59DEBDBE-A888-472D-B7D8-4D1625BD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148590</xdr:rowOff>
    </xdr:to>
    <xdr:pic>
      <xdr:nvPicPr>
        <xdr:cNvPr id="433" name="Imagen 432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45E6444C-6377-4868-AD9C-C650C6A5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60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148590</xdr:rowOff>
    </xdr:to>
    <xdr:pic>
      <xdr:nvPicPr>
        <xdr:cNvPr id="434" name="Imagen 433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EE81CCFE-FB21-409D-9490-A915A782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3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148590</xdr:rowOff>
    </xdr:to>
    <xdr:pic>
      <xdr:nvPicPr>
        <xdr:cNvPr id="435" name="Imagen 434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B0C2536C-3ECD-496D-AB74-189CA82C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6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436" name="Imagen 435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DCAEC522-4641-4881-92CC-98C19D45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44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437" name="Imagen 436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92BFFEAE-0846-4989-BBDE-65D05E71D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0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438" name="Imagen 437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F4E96628-948A-424A-8E89-107F48D6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439" name="Imagen 438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5249D600-5AED-4270-BCBF-DD2BD68C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304800</xdr:colOff>
      <xdr:row>346</xdr:row>
      <xdr:rowOff>114300</xdr:rowOff>
    </xdr:to>
    <xdr:pic>
      <xdr:nvPicPr>
        <xdr:cNvPr id="440" name="Imagen 439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D97FEAF-F5DD-4D98-A7BB-316CE6E1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441" name="Imagen 440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AB178ECF-FF63-4385-B34A-F44CF11F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58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442" name="Imagen 441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318999C1-063C-403C-AA80-7B22351C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82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112395</xdr:rowOff>
    </xdr:to>
    <xdr:pic>
      <xdr:nvPicPr>
        <xdr:cNvPr id="443" name="Imagen 442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D523149C-36C9-4B56-B7D1-F3F2DFC2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7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112395</xdr:rowOff>
    </xdr:to>
    <xdr:pic>
      <xdr:nvPicPr>
        <xdr:cNvPr id="444" name="Imagen 443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0552741A-1219-4D04-9579-192CA42C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31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112395</xdr:rowOff>
    </xdr:to>
    <xdr:pic>
      <xdr:nvPicPr>
        <xdr:cNvPr id="445" name="Imagen 444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40B1839D-583C-46CE-B638-FC6EDCF9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42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112395</xdr:rowOff>
    </xdr:to>
    <xdr:pic>
      <xdr:nvPicPr>
        <xdr:cNvPr id="446" name="Imagen 445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1B2126C3-C559-48DF-BA23-91239916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112395</xdr:rowOff>
    </xdr:to>
    <xdr:pic>
      <xdr:nvPicPr>
        <xdr:cNvPr id="447" name="Imagen 446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9A8349BD-048E-4107-A9D3-5627A027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8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448" name="Imagen 447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E0368B71-ED7A-471F-AD06-76E4F4D3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449" name="Imagen 448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ED964860-95FC-4969-83A5-C4EC7566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19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450" name="Imagen 449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E575EABE-5055-439F-85F7-35F36CA5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3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12</xdr:col>
      <xdr:colOff>304800</xdr:colOff>
      <xdr:row>341</xdr:row>
      <xdr:rowOff>114300</xdr:rowOff>
    </xdr:to>
    <xdr:pic>
      <xdr:nvPicPr>
        <xdr:cNvPr id="451" name="Imagen 450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41C7BE9F-9101-48C9-8EEB-F6A6FADA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682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452" name="Imagen 451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38C15830-59F3-4CE3-A303-98748740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9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453" name="Imagen 452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084BC35A-5FAA-40F4-8566-E1F278F8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4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454" name="Imagen 453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0E03C13D-5A56-470B-9E95-E63EC497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28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455" name="Imagen 454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C605CEC7-5A67-4BD4-8AA2-44C22BC1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2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112395</xdr:rowOff>
    </xdr:to>
    <xdr:pic>
      <xdr:nvPicPr>
        <xdr:cNvPr id="456" name="Imagen 455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5BD5BA1D-AB86-4D40-A4EA-5CF7BE67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77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112395</xdr:rowOff>
    </xdr:to>
    <xdr:pic>
      <xdr:nvPicPr>
        <xdr:cNvPr id="457" name="Imagen 456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8B4C4F0-963A-451F-A2A8-302C079D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1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112395</xdr:rowOff>
    </xdr:to>
    <xdr:pic>
      <xdr:nvPicPr>
        <xdr:cNvPr id="458" name="Imagen 457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594BEF91-DAA6-4501-BD06-6E1C2911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25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112395</xdr:rowOff>
    </xdr:to>
    <xdr:pic>
      <xdr:nvPicPr>
        <xdr:cNvPr id="459" name="Imagen 458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7BB656C3-824D-4B7C-B9D4-33A2E899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110490</xdr:rowOff>
    </xdr:to>
    <xdr:pic>
      <xdr:nvPicPr>
        <xdr:cNvPr id="460" name="Imagen 459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AC1A5475-6F22-48CC-9F75-8AE49DF8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9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112395</xdr:rowOff>
    </xdr:to>
    <xdr:pic>
      <xdr:nvPicPr>
        <xdr:cNvPr id="461" name="Imagen 460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8B7FBE0F-C07F-4C7C-B997-CCBAFA74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110490</xdr:rowOff>
    </xdr:to>
    <xdr:pic>
      <xdr:nvPicPr>
        <xdr:cNvPr id="462" name="Imagen 461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D25983BE-23CF-40E2-9AB9-923226BF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110490</xdr:rowOff>
    </xdr:to>
    <xdr:pic>
      <xdr:nvPicPr>
        <xdr:cNvPr id="463" name="Imagen 462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11E77EF9-A043-4703-9060-89B48185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7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110490</xdr:rowOff>
    </xdr:to>
    <xdr:pic>
      <xdr:nvPicPr>
        <xdr:cNvPr id="464" name="Imagen 463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D5EA12EA-7481-4117-A51F-0751E627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148590</xdr:rowOff>
    </xdr:to>
    <xdr:pic>
      <xdr:nvPicPr>
        <xdr:cNvPr id="465" name="Imagen 464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FACAD659-D6DA-4E5E-9DFD-610DDFD5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148590</xdr:rowOff>
    </xdr:to>
    <xdr:pic>
      <xdr:nvPicPr>
        <xdr:cNvPr id="466" name="Imagen 465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050D6A0-787C-42BE-88B9-00296BA1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018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304800</xdr:colOff>
      <xdr:row>379</xdr:row>
      <xdr:rowOff>114300</xdr:rowOff>
    </xdr:to>
    <xdr:pic>
      <xdr:nvPicPr>
        <xdr:cNvPr id="467" name="Imagen 466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23DD16EF-E8C1-4F52-B1A3-1A86FA29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21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148590</xdr:rowOff>
    </xdr:to>
    <xdr:pic>
      <xdr:nvPicPr>
        <xdr:cNvPr id="468" name="Imagen 467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3EA7F591-7C88-4F91-8B5C-24D9AC99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1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469" name="Imagen 468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CBAAD9AF-473E-4620-BFA5-49ADB5FB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42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148590</xdr:rowOff>
    </xdr:to>
    <xdr:pic>
      <xdr:nvPicPr>
        <xdr:cNvPr id="470" name="Imagen 469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56172A0C-1322-4E57-BE27-2AE851D8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2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148590</xdr:rowOff>
    </xdr:to>
    <xdr:pic>
      <xdr:nvPicPr>
        <xdr:cNvPr id="471" name="Imagen 470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628A3E1-8C5F-44D5-AE79-0E8CAF0D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2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148590</xdr:rowOff>
    </xdr:to>
    <xdr:pic>
      <xdr:nvPicPr>
        <xdr:cNvPr id="472" name="Imagen 471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3AE5723F-FE06-4FC2-9931-B58E6465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81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12</xdr:col>
      <xdr:colOff>304800</xdr:colOff>
      <xdr:row>396</xdr:row>
      <xdr:rowOff>148590</xdr:rowOff>
    </xdr:to>
    <xdr:pic>
      <xdr:nvPicPr>
        <xdr:cNvPr id="473" name="Imagen 472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DB96139C-4EB5-47E5-8B3C-11D32E2F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00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148590</xdr:rowOff>
    </xdr:to>
    <xdr:pic>
      <xdr:nvPicPr>
        <xdr:cNvPr id="474" name="Imagen 473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F0534385-E630-4228-BAFC-A5B6ADEE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20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12</xdr:col>
      <xdr:colOff>304800</xdr:colOff>
      <xdr:row>416</xdr:row>
      <xdr:rowOff>148590</xdr:rowOff>
    </xdr:to>
    <xdr:pic>
      <xdr:nvPicPr>
        <xdr:cNvPr id="475" name="Imagen 474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AD3CA954-0399-437F-9856-5DCBBB03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9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148590</xdr:rowOff>
    </xdr:to>
    <xdr:pic>
      <xdr:nvPicPr>
        <xdr:cNvPr id="476" name="Imagen 475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943D1A5-B65D-48C2-97B0-0A575E0A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5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148590</xdr:rowOff>
    </xdr:to>
    <xdr:pic>
      <xdr:nvPicPr>
        <xdr:cNvPr id="477" name="Imagen 476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8FE97611-8934-4368-9C24-6A32FBD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7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148590</xdr:rowOff>
    </xdr:to>
    <xdr:pic>
      <xdr:nvPicPr>
        <xdr:cNvPr id="478" name="Imagen 477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D32F0A-740D-40BB-AA33-3C4DBF25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98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148590</xdr:rowOff>
    </xdr:to>
    <xdr:pic>
      <xdr:nvPicPr>
        <xdr:cNvPr id="479" name="Imagen 478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C2A427D-8CA7-4A9C-A034-36733BD5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7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148590</xdr:rowOff>
    </xdr:to>
    <xdr:pic>
      <xdr:nvPicPr>
        <xdr:cNvPr id="480" name="Imagen 479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FB775709-4F90-4C12-9ECE-E040102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7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148590</xdr:rowOff>
    </xdr:to>
    <xdr:pic>
      <xdr:nvPicPr>
        <xdr:cNvPr id="481" name="Imagen 480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DB16F6AC-A727-478B-9599-2FD3EFDA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6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148590</xdr:rowOff>
    </xdr:to>
    <xdr:pic>
      <xdr:nvPicPr>
        <xdr:cNvPr id="482" name="Imagen 481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0522B0F0-6813-4087-B0DB-5BA8E977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6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148590</xdr:rowOff>
    </xdr:to>
    <xdr:pic>
      <xdr:nvPicPr>
        <xdr:cNvPr id="483" name="Imagen 482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AAC72803-BA53-4806-8AAE-737EAE0E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148590</xdr:rowOff>
    </xdr:to>
    <xdr:pic>
      <xdr:nvPicPr>
        <xdr:cNvPr id="484" name="Imagen 483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2BB5BC4B-5B2A-463C-8D9F-AE286E15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54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148590</xdr:rowOff>
    </xdr:to>
    <xdr:pic>
      <xdr:nvPicPr>
        <xdr:cNvPr id="485" name="Imagen 484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4C3BDBEF-0FD0-49BF-937A-B48CFD47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34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148590</xdr:rowOff>
    </xdr:to>
    <xdr:pic>
      <xdr:nvPicPr>
        <xdr:cNvPr id="486" name="Imagen 485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B9411ABB-FB68-434A-913F-0FF8D87B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544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148590</xdr:rowOff>
    </xdr:to>
    <xdr:pic>
      <xdr:nvPicPr>
        <xdr:cNvPr id="487" name="Imagen 486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330C39A2-1252-4838-8729-CBA8F44A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73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148590</xdr:rowOff>
    </xdr:to>
    <xdr:pic>
      <xdr:nvPicPr>
        <xdr:cNvPr id="488" name="Imagen 487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BF855E6E-1FD8-4A73-ADBE-76AA1C4E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12</xdr:col>
      <xdr:colOff>304800</xdr:colOff>
      <xdr:row>381</xdr:row>
      <xdr:rowOff>148590</xdr:rowOff>
    </xdr:to>
    <xdr:pic>
      <xdr:nvPicPr>
        <xdr:cNvPr id="489" name="Imagen 488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D6AFF137-ED2D-41B1-B8EE-815ABF4D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32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148590</xdr:rowOff>
    </xdr:to>
    <xdr:pic>
      <xdr:nvPicPr>
        <xdr:cNvPr id="490" name="Imagen 489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CE6665A5-1E04-4E35-B3E8-5D90FBE8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51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148590</xdr:rowOff>
    </xdr:to>
    <xdr:pic>
      <xdr:nvPicPr>
        <xdr:cNvPr id="491" name="Imagen 490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496D98DE-2D71-40EE-9774-04CD6765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1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148590</xdr:rowOff>
    </xdr:to>
    <xdr:pic>
      <xdr:nvPicPr>
        <xdr:cNvPr id="492" name="Imagen 491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947CE14E-0FDE-465B-B45F-B49BFA9C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0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148590</xdr:rowOff>
    </xdr:to>
    <xdr:pic>
      <xdr:nvPicPr>
        <xdr:cNvPr id="493" name="Imagen 492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F9CA0378-F8DC-4E10-B7A0-82C9C7E6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148590</xdr:rowOff>
    </xdr:to>
    <xdr:pic>
      <xdr:nvPicPr>
        <xdr:cNvPr id="494" name="Imagen 493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28371F19-4DC3-4582-86FF-0C9716CD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13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148590</xdr:rowOff>
    </xdr:to>
    <xdr:pic>
      <xdr:nvPicPr>
        <xdr:cNvPr id="495" name="Imagen 494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C2CD639F-4231-4434-BC04-7A86CF2F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32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148590</xdr:rowOff>
    </xdr:to>
    <xdr:pic>
      <xdr:nvPicPr>
        <xdr:cNvPr id="496" name="Imagen 495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BAC3E2B2-FBF6-4142-85EE-9CC39EC3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50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12</xdr:col>
      <xdr:colOff>304800</xdr:colOff>
      <xdr:row>368</xdr:row>
      <xdr:rowOff>114300</xdr:rowOff>
    </xdr:to>
    <xdr:pic>
      <xdr:nvPicPr>
        <xdr:cNvPr id="497" name="Imagen 496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AB6AB037-476F-4B1B-96C0-78F56A4C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70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148590</xdr:rowOff>
    </xdr:to>
    <xdr:pic>
      <xdr:nvPicPr>
        <xdr:cNvPr id="498" name="Imagen 497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13C23693-5090-461F-A0D6-A2F638E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899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148590</xdr:rowOff>
    </xdr:to>
    <xdr:pic>
      <xdr:nvPicPr>
        <xdr:cNvPr id="499" name="Imagen 498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CE9A23E5-3BE2-4690-AD14-162E16E7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09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500" name="Imagen 499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AF2B6D09-8A33-440B-8969-A09A0514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2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148590</xdr:rowOff>
    </xdr:to>
    <xdr:pic>
      <xdr:nvPicPr>
        <xdr:cNvPr id="501" name="Imagen 500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CFBBEB3A-9B51-4903-BA8F-9B74A30E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3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148590</xdr:rowOff>
    </xdr:to>
    <xdr:pic>
      <xdr:nvPicPr>
        <xdr:cNvPr id="502" name="Imagen 501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76FF25C6-BC1E-47D1-B792-B3FB9CC4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12</xdr:col>
      <xdr:colOff>304800</xdr:colOff>
      <xdr:row>366</xdr:row>
      <xdr:rowOff>114300</xdr:rowOff>
    </xdr:to>
    <xdr:pic>
      <xdr:nvPicPr>
        <xdr:cNvPr id="503" name="Imagen 502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42C587FD-905A-44B0-9D6A-9EA79067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148590</xdr:rowOff>
    </xdr:to>
    <xdr:pic>
      <xdr:nvPicPr>
        <xdr:cNvPr id="504" name="Imagen 503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07BA11AD-2BE0-4D0D-8489-10F41DF4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505" name="Imagen 504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E035F462-13D7-4CBD-844E-CAEDC911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148590</xdr:rowOff>
    </xdr:to>
    <xdr:pic>
      <xdr:nvPicPr>
        <xdr:cNvPr id="506" name="Imagen 505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BE5C314-9D00-4DD1-A1F4-DA0CE0A7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99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148590</xdr:rowOff>
    </xdr:to>
    <xdr:pic>
      <xdr:nvPicPr>
        <xdr:cNvPr id="507" name="Imagen 506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BBDAFD0C-1523-40C0-9C45-091959F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148590</xdr:rowOff>
    </xdr:to>
    <xdr:pic>
      <xdr:nvPicPr>
        <xdr:cNvPr id="508" name="Imagen 507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22BB23F9-F298-4F75-86EF-DF5414D5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148590</xdr:rowOff>
    </xdr:to>
    <xdr:pic>
      <xdr:nvPicPr>
        <xdr:cNvPr id="509" name="Imagen 508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2ADEE51F-85B4-427E-AB0C-5E2CDB1C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148590</xdr:rowOff>
    </xdr:to>
    <xdr:pic>
      <xdr:nvPicPr>
        <xdr:cNvPr id="510" name="Imagen 509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3C36C6D3-04D1-4D1B-8253-319BF7E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148590</xdr:rowOff>
    </xdr:to>
    <xdr:pic>
      <xdr:nvPicPr>
        <xdr:cNvPr id="511" name="Imagen 510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AA79B4A6-65A2-4721-BBBC-2A42E86C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148590</xdr:rowOff>
    </xdr:to>
    <xdr:pic>
      <xdr:nvPicPr>
        <xdr:cNvPr id="512" name="Imagen 511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257912B-393E-4CC7-AFB5-AFF3E541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148590</xdr:rowOff>
    </xdr:to>
    <xdr:pic>
      <xdr:nvPicPr>
        <xdr:cNvPr id="513" name="Imagen 512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353910DC-86EB-4BC5-B7F6-E2E7536D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55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148590</xdr:rowOff>
    </xdr:to>
    <xdr:pic>
      <xdr:nvPicPr>
        <xdr:cNvPr id="514" name="Imagen 513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8CB7F9B0-0B51-4BA6-9ED6-EAD75DE9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645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148590</xdr:rowOff>
    </xdr:to>
    <xdr:pic>
      <xdr:nvPicPr>
        <xdr:cNvPr id="515" name="Imagen 514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72A94E37-E195-4BC9-A69E-1F6A224B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73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148590</xdr:rowOff>
    </xdr:to>
    <xdr:pic>
      <xdr:nvPicPr>
        <xdr:cNvPr id="516" name="Imagen 515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3FD914D1-3E43-40E4-BDB2-7420CBDC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828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148590</xdr:rowOff>
    </xdr:to>
    <xdr:pic>
      <xdr:nvPicPr>
        <xdr:cNvPr id="517" name="Imagen 516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CF2C38D8-862F-41FC-8C75-005A8BDD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148590</xdr:rowOff>
    </xdr:to>
    <xdr:pic>
      <xdr:nvPicPr>
        <xdr:cNvPr id="518" name="Imagen 517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EEB8EA4F-2E41-49BF-8CB0-C9F9674B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21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148590</xdr:rowOff>
    </xdr:to>
    <xdr:pic>
      <xdr:nvPicPr>
        <xdr:cNvPr id="519" name="Imagen 518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5FA58E12-9112-48AA-9C61-808795DC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41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148590</xdr:rowOff>
    </xdr:to>
    <xdr:pic>
      <xdr:nvPicPr>
        <xdr:cNvPr id="520" name="Imagen 519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C18E58C3-10C7-4161-B216-51179DB4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09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148590</xdr:rowOff>
    </xdr:to>
    <xdr:pic>
      <xdr:nvPicPr>
        <xdr:cNvPr id="521" name="Imagen 520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C39362F9-863C-447D-8C15-147CF9061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22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522" name="Imagen 521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F660C80A-91FD-41B1-B7A3-A15ED3B5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418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148590</xdr:rowOff>
    </xdr:to>
    <xdr:pic>
      <xdr:nvPicPr>
        <xdr:cNvPr id="523" name="Imagen 522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98DC7329-ED1A-4186-896F-C23D92B0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5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148590</xdr:rowOff>
    </xdr:to>
    <xdr:pic>
      <xdr:nvPicPr>
        <xdr:cNvPr id="524" name="Imagen 523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DAC12F5C-02B9-4D8D-9A35-5BE76724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148590</xdr:rowOff>
    </xdr:to>
    <xdr:pic>
      <xdr:nvPicPr>
        <xdr:cNvPr id="525" name="Imagen 524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4E3AA578-2730-4A95-B588-5AAC7335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939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148590</xdr:rowOff>
    </xdr:to>
    <xdr:pic>
      <xdr:nvPicPr>
        <xdr:cNvPr id="526" name="Imagen 525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C282020B-2394-44C2-928F-0B35E7DC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03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148590</xdr:rowOff>
    </xdr:to>
    <xdr:pic>
      <xdr:nvPicPr>
        <xdr:cNvPr id="527" name="Imagen 526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42253988-1AAA-429C-8DEC-2B0856C6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225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148590</xdr:rowOff>
    </xdr:to>
    <xdr:pic>
      <xdr:nvPicPr>
        <xdr:cNvPr id="528" name="Imagen 527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77AF2C00-3880-4E8D-BB60-8ED034E9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42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148590</xdr:rowOff>
    </xdr:to>
    <xdr:pic>
      <xdr:nvPicPr>
        <xdr:cNvPr id="529" name="Imagen 528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DA640FFC-EE99-4901-8281-BDD26826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51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148590</xdr:rowOff>
    </xdr:to>
    <xdr:pic>
      <xdr:nvPicPr>
        <xdr:cNvPr id="530" name="Imagen 529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E5011E8E-3B0B-4148-ABA8-560A1A0F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7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148590</xdr:rowOff>
    </xdr:to>
    <xdr:pic>
      <xdr:nvPicPr>
        <xdr:cNvPr id="531" name="Imagen 530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7FE6DC94-15C6-468C-8F81-A03B9733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0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148590</xdr:rowOff>
    </xdr:to>
    <xdr:pic>
      <xdr:nvPicPr>
        <xdr:cNvPr id="532" name="Imagen 531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06FD936E-1764-4B28-8F80-5DB443FF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097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148590</xdr:rowOff>
    </xdr:to>
    <xdr:pic>
      <xdr:nvPicPr>
        <xdr:cNvPr id="533" name="Imagen 532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838978F-32CA-4216-A9B2-FE7F108B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29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304800</xdr:colOff>
      <xdr:row>487</xdr:row>
      <xdr:rowOff>148590</xdr:rowOff>
    </xdr:to>
    <xdr:pic>
      <xdr:nvPicPr>
        <xdr:cNvPr id="534" name="Imagen 533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B493524C-319D-450E-9CC6-52408843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487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148590</xdr:rowOff>
    </xdr:to>
    <xdr:pic>
      <xdr:nvPicPr>
        <xdr:cNvPr id="535" name="Imagen 534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F57DC1B2-1B49-4A91-A41C-36258CFB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6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148590</xdr:rowOff>
    </xdr:to>
    <xdr:pic>
      <xdr:nvPicPr>
        <xdr:cNvPr id="536" name="Imagen 535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19F1D8A6-06D0-4249-A2D6-01EB3D78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87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148590</xdr:rowOff>
    </xdr:to>
    <xdr:pic>
      <xdr:nvPicPr>
        <xdr:cNvPr id="537" name="Imagen 536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B58B8FD1-1458-444D-9140-B68681E5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0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148590</xdr:rowOff>
    </xdr:to>
    <xdr:pic>
      <xdr:nvPicPr>
        <xdr:cNvPr id="538" name="Imagen 537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3D94CDA6-3E7E-4C48-A141-CD03B933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12</xdr:col>
      <xdr:colOff>304800</xdr:colOff>
      <xdr:row>447</xdr:row>
      <xdr:rowOff>148590</xdr:rowOff>
    </xdr:to>
    <xdr:pic>
      <xdr:nvPicPr>
        <xdr:cNvPr id="539" name="Imagen 538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A9D41BE4-9F2D-4DA7-8794-7E91778B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148590</xdr:rowOff>
    </xdr:to>
    <xdr:pic>
      <xdr:nvPicPr>
        <xdr:cNvPr id="540" name="Imagen 539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C98C13A3-BE3E-4C43-BC7E-32960070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5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148590</xdr:rowOff>
    </xdr:to>
    <xdr:pic>
      <xdr:nvPicPr>
        <xdr:cNvPr id="541" name="Imagen 540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1D59FD28-620E-4511-800D-DE303E6B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4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148590</xdr:rowOff>
    </xdr:to>
    <xdr:pic>
      <xdr:nvPicPr>
        <xdr:cNvPr id="542" name="Imagen 541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C3C85DDA-3309-4369-8247-9CF6991B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4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148590</xdr:rowOff>
    </xdr:to>
    <xdr:pic>
      <xdr:nvPicPr>
        <xdr:cNvPr id="543" name="Imagen 542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97930EF5-1CAC-4717-B253-6FA46F1D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3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148590</xdr:rowOff>
    </xdr:to>
    <xdr:pic>
      <xdr:nvPicPr>
        <xdr:cNvPr id="544" name="Imagen 543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8F9942F4-CB29-4129-93ED-34387C0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2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148590</xdr:rowOff>
    </xdr:to>
    <xdr:pic>
      <xdr:nvPicPr>
        <xdr:cNvPr id="545" name="Imagen 544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67359C7A-60CE-4A56-B1F1-1ADA6E42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2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148590</xdr:rowOff>
    </xdr:to>
    <xdr:pic>
      <xdr:nvPicPr>
        <xdr:cNvPr id="546" name="Imagen 545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6008B26F-A44A-412F-845A-50AC8976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547" name="Imagen 546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9AD2442D-4E63-4AFB-A59D-24BC0EEF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148590</xdr:rowOff>
    </xdr:to>
    <xdr:pic>
      <xdr:nvPicPr>
        <xdr:cNvPr id="548" name="Imagen 547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A3FFC60-7752-427E-8D5F-E10BF509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148590</xdr:rowOff>
    </xdr:to>
    <xdr:pic>
      <xdr:nvPicPr>
        <xdr:cNvPr id="549" name="Imagen 548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615F6292-A536-45C9-A5F4-F06EF715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9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148590</xdr:rowOff>
    </xdr:to>
    <xdr:pic>
      <xdr:nvPicPr>
        <xdr:cNvPr id="550" name="Imagen 549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0D5E7524-1CAA-46B0-887B-8F4148AE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148590</xdr:rowOff>
    </xdr:to>
    <xdr:pic>
      <xdr:nvPicPr>
        <xdr:cNvPr id="551" name="Imagen 550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A9395AFC-A947-4A77-9B96-E726999E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8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12</xdr:col>
      <xdr:colOff>304800</xdr:colOff>
      <xdr:row>486</xdr:row>
      <xdr:rowOff>148590</xdr:rowOff>
    </xdr:to>
    <xdr:pic>
      <xdr:nvPicPr>
        <xdr:cNvPr id="552" name="Imagen 551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784F2ED0-65B7-401F-A77D-471C83C4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12</xdr:col>
      <xdr:colOff>304800</xdr:colOff>
      <xdr:row>485</xdr:row>
      <xdr:rowOff>148590</xdr:rowOff>
    </xdr:to>
    <xdr:pic>
      <xdr:nvPicPr>
        <xdr:cNvPr id="553" name="Imagen 552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97D4BEF9-433F-4601-A6B4-A53A2867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304800</xdr:colOff>
      <xdr:row>484</xdr:row>
      <xdr:rowOff>148590</xdr:rowOff>
    </xdr:to>
    <xdr:pic>
      <xdr:nvPicPr>
        <xdr:cNvPr id="554" name="Imagen 553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6F9BC20C-3B09-4FCC-9638-9571C2C2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148590</xdr:rowOff>
    </xdr:to>
    <xdr:pic>
      <xdr:nvPicPr>
        <xdr:cNvPr id="555" name="Imagen 554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48251A6B-A520-4555-81FB-6DBEC18C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148590</xdr:rowOff>
    </xdr:to>
    <xdr:pic>
      <xdr:nvPicPr>
        <xdr:cNvPr id="556" name="Imagen 555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26E84F49-FD17-420D-A21E-A821ADBD4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148590</xdr:rowOff>
    </xdr:to>
    <xdr:pic>
      <xdr:nvPicPr>
        <xdr:cNvPr id="557" name="Imagen 556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3A3D53CB-0B49-4CFA-88D5-5DBF2561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17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148590</xdr:rowOff>
    </xdr:to>
    <xdr:pic>
      <xdr:nvPicPr>
        <xdr:cNvPr id="558" name="Imagen 557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B82AC9D-ACE6-40D5-A328-C566D0F3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4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12</xdr:col>
      <xdr:colOff>304800</xdr:colOff>
      <xdr:row>525</xdr:row>
      <xdr:rowOff>148590</xdr:rowOff>
    </xdr:to>
    <xdr:pic>
      <xdr:nvPicPr>
        <xdr:cNvPr id="559" name="Imagen 558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3C6CB77E-82F3-4A0A-9444-788F6F1D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39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12</xdr:col>
      <xdr:colOff>304800</xdr:colOff>
      <xdr:row>524</xdr:row>
      <xdr:rowOff>148590</xdr:rowOff>
    </xdr:to>
    <xdr:pic>
      <xdr:nvPicPr>
        <xdr:cNvPr id="560" name="Imagen 559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9B0C46F9-72A2-4238-ACDC-17F19CEA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3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148590</xdr:rowOff>
    </xdr:to>
    <xdr:pic>
      <xdr:nvPicPr>
        <xdr:cNvPr id="561" name="Imagen 560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A4643CE-8FAD-4E7A-94FA-E33D2FB7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2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148590</xdr:rowOff>
    </xdr:to>
    <xdr:pic>
      <xdr:nvPicPr>
        <xdr:cNvPr id="562" name="Imagen 561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7C585E5C-3EF6-42CA-9F9B-4771C2B2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2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148590</xdr:rowOff>
    </xdr:to>
    <xdr:pic>
      <xdr:nvPicPr>
        <xdr:cNvPr id="563" name="Imagen 562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6E8B596E-40D9-4CB2-AD79-7193ED0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564" name="Imagen 563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BDD2EBB3-0099-4941-9760-739F2747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148590</xdr:rowOff>
    </xdr:to>
    <xdr:pic>
      <xdr:nvPicPr>
        <xdr:cNvPr id="565" name="Imagen 564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284549CC-CA4B-41DE-BDBC-8FEDF0B7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0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148590</xdr:rowOff>
    </xdr:to>
    <xdr:pic>
      <xdr:nvPicPr>
        <xdr:cNvPr id="566" name="Imagen 565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4F2DD5D6-D7C6-4CFD-AD6E-7FB33A3B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0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148590</xdr:rowOff>
    </xdr:to>
    <xdr:pic>
      <xdr:nvPicPr>
        <xdr:cNvPr id="567" name="Imagen 566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11721440-D917-4F13-842B-E79BDE38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148590</xdr:rowOff>
    </xdr:to>
    <xdr:pic>
      <xdr:nvPicPr>
        <xdr:cNvPr id="568" name="Imagen 567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5A981CDE-5062-44C7-8D70-2E085AF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304800</xdr:colOff>
      <xdr:row>469</xdr:row>
      <xdr:rowOff>148590</xdr:rowOff>
    </xdr:to>
    <xdr:pic>
      <xdr:nvPicPr>
        <xdr:cNvPr id="569" name="Imagen 568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45F20BE3-0020-4548-8CE2-4BF8FA2A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114300</xdr:rowOff>
    </xdr:to>
    <xdr:pic>
      <xdr:nvPicPr>
        <xdr:cNvPr id="570" name="Imagen 569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ACB30535-DB2D-4C33-90D5-2FCE6811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148590</xdr:rowOff>
    </xdr:to>
    <xdr:pic>
      <xdr:nvPicPr>
        <xdr:cNvPr id="571" name="Imagen 570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BFC381C-01D5-4627-9709-FA1F9323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148590</xdr:rowOff>
    </xdr:to>
    <xdr:pic>
      <xdr:nvPicPr>
        <xdr:cNvPr id="572" name="Imagen 571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B41B1D51-6559-4D76-A251-78137474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5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148590</xdr:rowOff>
    </xdr:to>
    <xdr:pic>
      <xdr:nvPicPr>
        <xdr:cNvPr id="573" name="Imagen 572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F0294D97-0CE3-4B75-A81B-A99DF7F3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5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148590</xdr:rowOff>
    </xdr:to>
    <xdr:pic>
      <xdr:nvPicPr>
        <xdr:cNvPr id="574" name="Imagen 573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2B4934BF-8C0E-4E84-B549-3787CD1D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304800</xdr:colOff>
      <xdr:row>511</xdr:row>
      <xdr:rowOff>148590</xdr:rowOff>
    </xdr:to>
    <xdr:pic>
      <xdr:nvPicPr>
        <xdr:cNvPr id="575" name="Imagen 574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8EB0D1B-9C82-446D-9449-A2114071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44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148590</xdr:rowOff>
    </xdr:to>
    <xdr:pic>
      <xdr:nvPicPr>
        <xdr:cNvPr id="576" name="Imagen 575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F1ADF668-AA7A-4784-8426-E2D2FD56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3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148590</xdr:rowOff>
    </xdr:to>
    <xdr:pic>
      <xdr:nvPicPr>
        <xdr:cNvPr id="577" name="Imagen 576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25E365FB-54EB-4771-93F8-77A05B73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148590</xdr:rowOff>
    </xdr:to>
    <xdr:pic>
      <xdr:nvPicPr>
        <xdr:cNvPr id="578" name="Imagen 577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39CC6C12-D292-4D8C-B002-9F1A087C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3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148590</xdr:rowOff>
    </xdr:to>
    <xdr:pic>
      <xdr:nvPicPr>
        <xdr:cNvPr id="579" name="Imagen 578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ED4580CC-BFA8-4901-B32F-E762EBDA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148590</xdr:rowOff>
    </xdr:to>
    <xdr:pic>
      <xdr:nvPicPr>
        <xdr:cNvPr id="580" name="Imagen 579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849179C-161C-46DA-9060-78664DB3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2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148590</xdr:rowOff>
    </xdr:to>
    <xdr:pic>
      <xdr:nvPicPr>
        <xdr:cNvPr id="581" name="Imagen 580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84D641B7-62FD-4D00-AECC-097C59A8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15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148590</xdr:rowOff>
    </xdr:to>
    <xdr:pic>
      <xdr:nvPicPr>
        <xdr:cNvPr id="582" name="Imagen 581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2F310A59-9FB9-4CF7-AF6D-2AD94648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10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148590</xdr:rowOff>
    </xdr:to>
    <xdr:pic>
      <xdr:nvPicPr>
        <xdr:cNvPr id="583" name="Imagen 582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8AF0DAAD-8DE9-46F9-BF15-C589B0A3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0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148590</xdr:rowOff>
    </xdr:to>
    <xdr:pic>
      <xdr:nvPicPr>
        <xdr:cNvPr id="584" name="Imagen 583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FE4E2832-F0B7-4406-9145-D26857AB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40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148590</xdr:rowOff>
    </xdr:to>
    <xdr:pic>
      <xdr:nvPicPr>
        <xdr:cNvPr id="585" name="Imagen 584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111C7D0-009C-4C59-A677-A1BA90A5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9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304800</xdr:colOff>
      <xdr:row>493</xdr:row>
      <xdr:rowOff>148590</xdr:rowOff>
    </xdr:to>
    <xdr:pic>
      <xdr:nvPicPr>
        <xdr:cNvPr id="586" name="Imagen 585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DCC6BA61-B953-49A2-94D9-B34EC8FC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90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148590</xdr:rowOff>
    </xdr:to>
    <xdr:pic>
      <xdr:nvPicPr>
        <xdr:cNvPr id="587" name="Imagen 586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88D76D12-BCAA-41E7-9D74-65170095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85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148590</xdr:rowOff>
    </xdr:to>
    <xdr:pic>
      <xdr:nvPicPr>
        <xdr:cNvPr id="588" name="Imagen 587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9DA49E7-3DF2-4124-A05B-E0B17E01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8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148590</xdr:rowOff>
    </xdr:to>
    <xdr:pic>
      <xdr:nvPicPr>
        <xdr:cNvPr id="589" name="Imagen 588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B33036D1-D6C7-44B6-AEC8-01A6BA6F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7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148590</xdr:rowOff>
    </xdr:to>
    <xdr:pic>
      <xdr:nvPicPr>
        <xdr:cNvPr id="590" name="Imagen 589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A493786E-7491-4B6B-9DB0-ADC0DBC0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7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148590</xdr:rowOff>
    </xdr:to>
    <xdr:pic>
      <xdr:nvPicPr>
        <xdr:cNvPr id="591" name="Imagen 590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F35EEFAC-6A79-4308-B694-E00DE422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6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148590</xdr:rowOff>
    </xdr:to>
    <xdr:pic>
      <xdr:nvPicPr>
        <xdr:cNvPr id="592" name="Imagen 591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E8886508-BABA-4ABF-BE30-869084D0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5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148590</xdr:rowOff>
    </xdr:to>
    <xdr:pic>
      <xdr:nvPicPr>
        <xdr:cNvPr id="593" name="Imagen 592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90AC75AB-F417-4E3E-8B9F-42BBA021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5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148590</xdr:rowOff>
    </xdr:to>
    <xdr:pic>
      <xdr:nvPicPr>
        <xdr:cNvPr id="594" name="Imagen 593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9585E144-5F2F-4C32-A711-51DF398E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46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595" name="Imagen 594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8BE5C49B-D2AB-4734-A7FF-6DCFA54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41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148590</xdr:rowOff>
    </xdr:to>
    <xdr:pic>
      <xdr:nvPicPr>
        <xdr:cNvPr id="596" name="Imagen 595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F48AFA5F-213F-4511-9D52-19A8E573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148590</xdr:rowOff>
    </xdr:to>
    <xdr:pic>
      <xdr:nvPicPr>
        <xdr:cNvPr id="597" name="Imagen 596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B6E3AA48-94B0-415E-A754-F2EE09D4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598" name="Imagen 597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A4CB0EE5-95F4-480C-9027-71365117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148590</xdr:rowOff>
    </xdr:to>
    <xdr:pic>
      <xdr:nvPicPr>
        <xdr:cNvPr id="599" name="Imagen 598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D3D997E2-F8B2-45F4-82A0-886D3BFD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148590</xdr:rowOff>
    </xdr:to>
    <xdr:pic>
      <xdr:nvPicPr>
        <xdr:cNvPr id="600" name="Imagen 599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F7742F3A-EA83-4E6D-9B6A-C068DC1BB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1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148590</xdr:rowOff>
    </xdr:to>
    <xdr:pic>
      <xdr:nvPicPr>
        <xdr:cNvPr id="601" name="Imagen 600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C11810A0-BAAF-4BF2-9807-4439D4EB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4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148590</xdr:rowOff>
    </xdr:to>
    <xdr:pic>
      <xdr:nvPicPr>
        <xdr:cNvPr id="602" name="Imagen 601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7B91C655-406E-4CAA-95FC-5EDEBF5C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148590</xdr:rowOff>
    </xdr:to>
    <xdr:pic>
      <xdr:nvPicPr>
        <xdr:cNvPr id="603" name="Imagen 602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930B8A4A-6C4B-4D46-81D7-6BF12BA8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148590</xdr:rowOff>
    </xdr:to>
    <xdr:pic>
      <xdr:nvPicPr>
        <xdr:cNvPr id="604" name="Imagen 603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322582BE-A62C-45FF-A28B-F6525497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148590</xdr:rowOff>
    </xdr:to>
    <xdr:pic>
      <xdr:nvPicPr>
        <xdr:cNvPr id="605" name="Imagen 604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5302F7AA-E7BA-4A21-8851-2983B344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606" name="Imagen 605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B075DA9D-3C0E-482B-81E0-629544AE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8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148590</xdr:rowOff>
    </xdr:to>
    <xdr:pic>
      <xdr:nvPicPr>
        <xdr:cNvPr id="607" name="Imagen 606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C51EEA26-489F-433D-8609-7B380BCF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148590</xdr:rowOff>
    </xdr:to>
    <xdr:pic>
      <xdr:nvPicPr>
        <xdr:cNvPr id="608" name="Imagen 607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32DE513D-A579-4E1B-8C74-7CF61FC9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18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304800</xdr:colOff>
      <xdr:row>601</xdr:row>
      <xdr:rowOff>114300</xdr:rowOff>
    </xdr:to>
    <xdr:pic>
      <xdr:nvPicPr>
        <xdr:cNvPr id="609" name="Imagen 608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DAFBE91-61AB-4141-8C35-92BE545A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37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610" name="Imagen 609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528EB4EF-3962-4047-9A11-63FEC808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57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148590</xdr:rowOff>
    </xdr:to>
    <xdr:pic>
      <xdr:nvPicPr>
        <xdr:cNvPr id="611" name="Imagen 610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19F01ADD-7BF4-4C0F-AE6A-0689653B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76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148590</xdr:rowOff>
    </xdr:to>
    <xdr:pic>
      <xdr:nvPicPr>
        <xdr:cNvPr id="612" name="Imagen 611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36DA95CA-D16C-4D85-A7A0-F63B3AF0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148590</xdr:rowOff>
    </xdr:to>
    <xdr:pic>
      <xdr:nvPicPr>
        <xdr:cNvPr id="613" name="Imagen 612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967E02AE-62FE-4A38-835D-C566CAE7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15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148590</xdr:rowOff>
    </xdr:to>
    <xdr:pic>
      <xdr:nvPicPr>
        <xdr:cNvPr id="614" name="Imagen 613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4283A0BD-D9BF-436E-99C1-189BD5AA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148590</xdr:rowOff>
    </xdr:to>
    <xdr:pic>
      <xdr:nvPicPr>
        <xdr:cNvPr id="615" name="Imagen 614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1C60EAAF-F5A9-4995-9C3B-34199859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54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148590</xdr:rowOff>
    </xdr:to>
    <xdr:pic>
      <xdr:nvPicPr>
        <xdr:cNvPr id="616" name="Imagen 615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F051EB9D-D485-478E-B96A-55B4F910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74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148590</xdr:rowOff>
    </xdr:to>
    <xdr:pic>
      <xdr:nvPicPr>
        <xdr:cNvPr id="617" name="Imagen 616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EB336968-4B4B-4EBC-AD32-3EC02681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148590</xdr:rowOff>
    </xdr:to>
    <xdr:pic>
      <xdr:nvPicPr>
        <xdr:cNvPr id="618" name="Imagen 617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1D28CA55-2171-422E-801A-D93DA708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148590</xdr:rowOff>
    </xdr:to>
    <xdr:pic>
      <xdr:nvPicPr>
        <xdr:cNvPr id="619" name="Imagen 618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E220E65E-35AA-42C8-9E4E-9D9C1A23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2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148590</xdr:rowOff>
    </xdr:to>
    <xdr:pic>
      <xdr:nvPicPr>
        <xdr:cNvPr id="620" name="Imagen 619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EA02DAB0-C54B-4D66-8E5F-8805C688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1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148590</xdr:rowOff>
    </xdr:to>
    <xdr:pic>
      <xdr:nvPicPr>
        <xdr:cNvPr id="621" name="Imagen 620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2064BB1A-A653-4783-90AC-FA7FB268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1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148590</xdr:rowOff>
    </xdr:to>
    <xdr:pic>
      <xdr:nvPicPr>
        <xdr:cNvPr id="622" name="Imagen 621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3F1EF11E-45EB-4676-8F8E-C84BC856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0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148590</xdr:rowOff>
    </xdr:to>
    <xdr:pic>
      <xdr:nvPicPr>
        <xdr:cNvPr id="623" name="Imagen 622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C7A3802-D957-4626-B868-F21A870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9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624" name="Imagen 623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90A2A3BC-815C-4ADB-8613-07848915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9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148590</xdr:rowOff>
    </xdr:to>
    <xdr:pic>
      <xdr:nvPicPr>
        <xdr:cNvPr id="625" name="Imagen 624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0C5CFC81-28E7-4D5E-9097-6FCEC503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8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148590</xdr:rowOff>
    </xdr:to>
    <xdr:pic>
      <xdr:nvPicPr>
        <xdr:cNvPr id="626" name="Imagen 625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FACD4FE3-5B28-408D-B3F0-AA69937F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148590</xdr:rowOff>
    </xdr:to>
    <xdr:pic>
      <xdr:nvPicPr>
        <xdr:cNvPr id="627" name="Imagen 626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7715294C-7BBC-42D5-BF00-3AD20CCD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7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148590</xdr:rowOff>
    </xdr:to>
    <xdr:pic>
      <xdr:nvPicPr>
        <xdr:cNvPr id="628" name="Imagen 627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812E7D74-FD49-472F-95F7-D537A741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148590</xdr:rowOff>
    </xdr:to>
    <xdr:pic>
      <xdr:nvPicPr>
        <xdr:cNvPr id="629" name="Imagen 628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70BD9B54-147F-4684-9D47-C4273885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148590</xdr:rowOff>
    </xdr:to>
    <xdr:pic>
      <xdr:nvPicPr>
        <xdr:cNvPr id="630" name="Imagen 629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3245BC33-2F3B-44C9-BA2A-69E9A14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148590</xdr:rowOff>
    </xdr:to>
    <xdr:pic>
      <xdr:nvPicPr>
        <xdr:cNvPr id="631" name="Imagen 630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FF35699-4466-4DCA-BBF7-19FD450B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148590</xdr:rowOff>
    </xdr:to>
    <xdr:pic>
      <xdr:nvPicPr>
        <xdr:cNvPr id="632" name="Imagen 631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B5C73391-112F-4A69-8DE5-36EB7535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148590</xdr:rowOff>
    </xdr:to>
    <xdr:pic>
      <xdr:nvPicPr>
        <xdr:cNvPr id="633" name="Imagen 632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D9A06901-4598-4EB6-A235-8ABFB856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148590</xdr:rowOff>
    </xdr:to>
    <xdr:pic>
      <xdr:nvPicPr>
        <xdr:cNvPr id="634" name="Imagen 633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394AB9E2-EC70-4433-B8C5-CBDE78F4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148590</xdr:rowOff>
    </xdr:to>
    <xdr:pic>
      <xdr:nvPicPr>
        <xdr:cNvPr id="635" name="Imagen 634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DFE4AB75-91F1-4B24-9549-568FD5EA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148590</xdr:rowOff>
    </xdr:to>
    <xdr:pic>
      <xdr:nvPicPr>
        <xdr:cNvPr id="636" name="Imagen 635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08A8708-9F22-4D80-971C-28455445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7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148590</xdr:rowOff>
    </xdr:to>
    <xdr:pic>
      <xdr:nvPicPr>
        <xdr:cNvPr id="637" name="Imagen 636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D2E1FF30-E7DF-4566-8EF2-944CB30E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7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114300</xdr:rowOff>
    </xdr:to>
    <xdr:pic>
      <xdr:nvPicPr>
        <xdr:cNvPr id="638" name="Imagen 637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D49A74BF-152B-47CC-805A-6220DDDD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6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639" name="Imagen 638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D30BC0C-BC9F-4CDA-9C1C-27103E4C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6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640" name="Imagen 639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1BF509E9-ACAC-4400-9CCF-79D5967A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5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595</xdr:row>
      <xdr:rowOff>0</xdr:rowOff>
    </xdr:from>
    <xdr:to>
      <xdr:col>12</xdr:col>
      <xdr:colOff>304800</xdr:colOff>
      <xdr:row>596</xdr:row>
      <xdr:rowOff>148590</xdr:rowOff>
    </xdr:to>
    <xdr:pic>
      <xdr:nvPicPr>
        <xdr:cNvPr id="641" name="Imagen 640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6191E46B-8859-4DA9-98B5-FA31C373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5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594</xdr:row>
      <xdr:rowOff>0</xdr:rowOff>
    </xdr:from>
    <xdr:to>
      <xdr:col>12</xdr:col>
      <xdr:colOff>304800</xdr:colOff>
      <xdr:row>595</xdr:row>
      <xdr:rowOff>148590</xdr:rowOff>
    </xdr:to>
    <xdr:pic>
      <xdr:nvPicPr>
        <xdr:cNvPr id="642" name="Imagen 641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94B2FE51-3034-4E3F-B2CD-60C8769D2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593</xdr:row>
      <xdr:rowOff>0</xdr:rowOff>
    </xdr:from>
    <xdr:to>
      <xdr:col>12</xdr:col>
      <xdr:colOff>304800</xdr:colOff>
      <xdr:row>594</xdr:row>
      <xdr:rowOff>148590</xdr:rowOff>
    </xdr:to>
    <xdr:pic>
      <xdr:nvPicPr>
        <xdr:cNvPr id="643" name="Imagen 642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FA2AA18C-D471-430B-9BE0-688CFB97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148590</xdr:rowOff>
    </xdr:to>
    <xdr:pic>
      <xdr:nvPicPr>
        <xdr:cNvPr id="644" name="Imagen 643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A4DC99E7-335B-46A7-BE5F-12BBF34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3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148590</xdr:rowOff>
    </xdr:to>
    <xdr:pic>
      <xdr:nvPicPr>
        <xdr:cNvPr id="645" name="Imagen 644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78BDAE12-49B4-4F29-9ACE-DEE1434C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3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148590</xdr:rowOff>
    </xdr:to>
    <xdr:pic>
      <xdr:nvPicPr>
        <xdr:cNvPr id="646" name="Imagen 645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F49A8C8-C354-4640-AEBF-506BC2D5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28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148590</xdr:rowOff>
    </xdr:to>
    <xdr:pic>
      <xdr:nvPicPr>
        <xdr:cNvPr id="647" name="Imagen 646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2360D046-C67D-45F8-9DFD-D5F4ACAC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23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148590</xdr:rowOff>
    </xdr:to>
    <xdr:pic>
      <xdr:nvPicPr>
        <xdr:cNvPr id="648" name="Imagen 647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2F867D2B-468B-4E30-834E-E4297C18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1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148590</xdr:rowOff>
    </xdr:to>
    <xdr:pic>
      <xdr:nvPicPr>
        <xdr:cNvPr id="649" name="Imagen 648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636EAB9A-131B-442D-A0A3-ADB55ED4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13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148590</xdr:rowOff>
    </xdr:to>
    <xdr:pic>
      <xdr:nvPicPr>
        <xdr:cNvPr id="650" name="Imagen 649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97D8B05-7556-4DE4-84BC-9612264A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908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148590</xdr:rowOff>
    </xdr:to>
    <xdr:pic>
      <xdr:nvPicPr>
        <xdr:cNvPr id="651" name="Imagen 650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2F19F4E7-F96D-4143-AFB1-6EC13693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10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148590</xdr:rowOff>
    </xdr:to>
    <xdr:pic>
      <xdr:nvPicPr>
        <xdr:cNvPr id="652" name="Imagen 651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E78E60EC-C873-446D-9702-163D7336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9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148590</xdr:rowOff>
    </xdr:to>
    <xdr:pic>
      <xdr:nvPicPr>
        <xdr:cNvPr id="653" name="Imagen 652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9C38FB36-D9D8-4825-96D6-E41174CC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9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148590</xdr:rowOff>
    </xdr:to>
    <xdr:pic>
      <xdr:nvPicPr>
        <xdr:cNvPr id="654" name="Imagen 653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4B68306D-B600-4FC4-BFA1-7162B0EA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148590</xdr:rowOff>
    </xdr:to>
    <xdr:pic>
      <xdr:nvPicPr>
        <xdr:cNvPr id="655" name="Imagen 654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821866AA-4C68-4108-9022-EA0B0070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114300</xdr:rowOff>
    </xdr:to>
    <xdr:pic>
      <xdr:nvPicPr>
        <xdr:cNvPr id="656" name="Imagen 655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E476B0F7-4850-4FE1-8DD8-36E5754F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148590</xdr:rowOff>
    </xdr:to>
    <xdr:pic>
      <xdr:nvPicPr>
        <xdr:cNvPr id="657" name="Imagen 656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51B4D4B5-7689-4BE4-A2F6-C982675F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148590</xdr:rowOff>
    </xdr:to>
    <xdr:pic>
      <xdr:nvPicPr>
        <xdr:cNvPr id="658" name="Imagen 657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C1134D1D-D6EE-4B71-927F-79CCEFF4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148590</xdr:rowOff>
    </xdr:to>
    <xdr:pic>
      <xdr:nvPicPr>
        <xdr:cNvPr id="659" name="Imagen 658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2359949-3D5C-4FE8-A468-B42EC339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148590</xdr:rowOff>
    </xdr:to>
    <xdr:pic>
      <xdr:nvPicPr>
        <xdr:cNvPr id="660" name="Imagen 659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0889DDEC-3B34-4CF6-9959-01F802EF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148590</xdr:rowOff>
    </xdr:to>
    <xdr:pic>
      <xdr:nvPicPr>
        <xdr:cNvPr id="661" name="Imagen 660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8013CABD-CF1A-4062-B27E-33CD5340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662" name="Imagen 661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8FC8CB1-E772-D884-7924-266BA037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623</xdr:row>
      <xdr:rowOff>0</xdr:rowOff>
    </xdr:from>
    <xdr:to>
      <xdr:col>12</xdr:col>
      <xdr:colOff>643890</xdr:colOff>
      <xdr:row>624</xdr:row>
      <xdr:rowOff>148590</xdr:rowOff>
    </xdr:to>
    <xdr:pic>
      <xdr:nvPicPr>
        <xdr:cNvPr id="663" name="Imagen 662">
          <a:hlinkClick xmlns:r="http://schemas.openxmlformats.org/officeDocument/2006/relationships" r:id="rId655" tooltip="Quitar este incidente de la liquidación"/>
          <a:extLst>
            <a:ext uri="{FF2B5EF4-FFF2-40B4-BE49-F238E27FC236}">
              <a16:creationId xmlns:a16="http://schemas.microsoft.com/office/drawing/2014/main" id="{4B819C7F-CF5A-4612-E4F0-084269A4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304800</xdr:colOff>
      <xdr:row>652</xdr:row>
      <xdr:rowOff>148590</xdr:rowOff>
    </xdr:to>
    <xdr:pic>
      <xdr:nvPicPr>
        <xdr:cNvPr id="664" name="Imagen 663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AA715032-5831-3FC4-CBF3-064B28DF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651</xdr:row>
      <xdr:rowOff>0</xdr:rowOff>
    </xdr:from>
    <xdr:to>
      <xdr:col>12</xdr:col>
      <xdr:colOff>643890</xdr:colOff>
      <xdr:row>652</xdr:row>
      <xdr:rowOff>148590</xdr:rowOff>
    </xdr:to>
    <xdr:pic>
      <xdr:nvPicPr>
        <xdr:cNvPr id="665" name="Imagen 664">
          <a:hlinkClick xmlns:r="http://schemas.openxmlformats.org/officeDocument/2006/relationships" r:id="rId657" tooltip="Quitar este incidente de la liquidación"/>
          <a:extLst>
            <a:ext uri="{FF2B5EF4-FFF2-40B4-BE49-F238E27FC236}">
              <a16:creationId xmlns:a16="http://schemas.microsoft.com/office/drawing/2014/main" id="{8E467D7B-3C27-8D58-FCF3-D4BEC679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666" name="Imagen 665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7EAFB92B-3C52-FF6D-A03D-B92835F7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620</xdr:row>
      <xdr:rowOff>0</xdr:rowOff>
    </xdr:from>
    <xdr:to>
      <xdr:col>12</xdr:col>
      <xdr:colOff>643890</xdr:colOff>
      <xdr:row>621</xdr:row>
      <xdr:rowOff>148590</xdr:rowOff>
    </xdr:to>
    <xdr:pic>
      <xdr:nvPicPr>
        <xdr:cNvPr id="667" name="Imagen 666">
          <a:hlinkClick xmlns:r="http://schemas.openxmlformats.org/officeDocument/2006/relationships" r:id="rId659" tooltip="Quitar este incidente de la liquidación"/>
          <a:extLst>
            <a:ext uri="{FF2B5EF4-FFF2-40B4-BE49-F238E27FC236}">
              <a16:creationId xmlns:a16="http://schemas.microsoft.com/office/drawing/2014/main" id="{59EC936C-233A-D114-E348-7B1B6324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668" name="Imagen 667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F986887-E8C3-014A-20B1-E73338DB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622</xdr:row>
      <xdr:rowOff>0</xdr:rowOff>
    </xdr:from>
    <xdr:to>
      <xdr:col>12</xdr:col>
      <xdr:colOff>643890</xdr:colOff>
      <xdr:row>623</xdr:row>
      <xdr:rowOff>148590</xdr:rowOff>
    </xdr:to>
    <xdr:pic>
      <xdr:nvPicPr>
        <xdr:cNvPr id="669" name="Imagen 668">
          <a:hlinkClick xmlns:r="http://schemas.openxmlformats.org/officeDocument/2006/relationships" r:id="rId661" tooltip="Quitar este incidente de la liquidación"/>
          <a:extLst>
            <a:ext uri="{FF2B5EF4-FFF2-40B4-BE49-F238E27FC236}">
              <a16:creationId xmlns:a16="http://schemas.microsoft.com/office/drawing/2014/main" id="{9B231D90-A609-2501-8EA0-AA29D9F0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670" name="Imagen 669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9177EDAB-0A81-4C7B-3429-69151FE9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617</xdr:row>
      <xdr:rowOff>0</xdr:rowOff>
    </xdr:from>
    <xdr:to>
      <xdr:col>12</xdr:col>
      <xdr:colOff>643890</xdr:colOff>
      <xdr:row>618</xdr:row>
      <xdr:rowOff>148590</xdr:rowOff>
    </xdr:to>
    <xdr:pic>
      <xdr:nvPicPr>
        <xdr:cNvPr id="671" name="Imagen 670">
          <a:hlinkClick xmlns:r="http://schemas.openxmlformats.org/officeDocument/2006/relationships" r:id="rId663" tooltip="Quitar este incidente de la liquidación"/>
          <a:extLst>
            <a:ext uri="{FF2B5EF4-FFF2-40B4-BE49-F238E27FC236}">
              <a16:creationId xmlns:a16="http://schemas.microsoft.com/office/drawing/2014/main" id="{41CA1E85-BD43-376E-F09C-790EA0D1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672" name="Imagen 671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9A4891F-3632-98F8-E143-BCEF2E42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618</xdr:row>
      <xdr:rowOff>0</xdr:rowOff>
    </xdr:from>
    <xdr:to>
      <xdr:col>12</xdr:col>
      <xdr:colOff>643890</xdr:colOff>
      <xdr:row>619</xdr:row>
      <xdr:rowOff>148590</xdr:rowOff>
    </xdr:to>
    <xdr:pic>
      <xdr:nvPicPr>
        <xdr:cNvPr id="673" name="Imagen 672">
          <a:hlinkClick xmlns:r="http://schemas.openxmlformats.org/officeDocument/2006/relationships" r:id="rId665" tooltip="Quitar este incidente de la liquidación"/>
          <a:extLst>
            <a:ext uri="{FF2B5EF4-FFF2-40B4-BE49-F238E27FC236}">
              <a16:creationId xmlns:a16="http://schemas.microsoft.com/office/drawing/2014/main" id="{1F75A8ED-50A1-EBC7-8057-7D188429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674" name="Imagen 673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1C65775B-F2E0-6AFE-D421-BE862504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619</xdr:row>
      <xdr:rowOff>0</xdr:rowOff>
    </xdr:from>
    <xdr:to>
      <xdr:col>12</xdr:col>
      <xdr:colOff>643890</xdr:colOff>
      <xdr:row>620</xdr:row>
      <xdr:rowOff>148590</xdr:rowOff>
    </xdr:to>
    <xdr:pic>
      <xdr:nvPicPr>
        <xdr:cNvPr id="675" name="Imagen 674">
          <a:hlinkClick xmlns:r="http://schemas.openxmlformats.org/officeDocument/2006/relationships" r:id="rId667" tooltip="Quitar este incidente de la liquidación"/>
          <a:extLst>
            <a:ext uri="{FF2B5EF4-FFF2-40B4-BE49-F238E27FC236}">
              <a16:creationId xmlns:a16="http://schemas.microsoft.com/office/drawing/2014/main" id="{FE4A9CE4-B763-5BCE-7450-CCD36B30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676" name="Imagen 675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0F8171E2-C1D0-4104-4A1F-D6B7D78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629</xdr:row>
      <xdr:rowOff>0</xdr:rowOff>
    </xdr:from>
    <xdr:to>
      <xdr:col>12</xdr:col>
      <xdr:colOff>643890</xdr:colOff>
      <xdr:row>630</xdr:row>
      <xdr:rowOff>148590</xdr:rowOff>
    </xdr:to>
    <xdr:pic>
      <xdr:nvPicPr>
        <xdr:cNvPr id="677" name="Imagen 676">
          <a:hlinkClick xmlns:r="http://schemas.openxmlformats.org/officeDocument/2006/relationships" r:id="rId669" tooltip="Quitar este incidente de la liquidación"/>
          <a:extLst>
            <a:ext uri="{FF2B5EF4-FFF2-40B4-BE49-F238E27FC236}">
              <a16:creationId xmlns:a16="http://schemas.microsoft.com/office/drawing/2014/main" id="{DB2B39AD-2945-1D65-AA1F-7135F106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129540</xdr:rowOff>
    </xdr:to>
    <xdr:pic>
      <xdr:nvPicPr>
        <xdr:cNvPr id="678" name="Imagen 677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4BE5551E-AD05-D7D4-C072-DC96CED4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634</xdr:row>
      <xdr:rowOff>0</xdr:rowOff>
    </xdr:from>
    <xdr:to>
      <xdr:col>12</xdr:col>
      <xdr:colOff>643890</xdr:colOff>
      <xdr:row>635</xdr:row>
      <xdr:rowOff>129540</xdr:rowOff>
    </xdr:to>
    <xdr:pic>
      <xdr:nvPicPr>
        <xdr:cNvPr id="679" name="Imagen 678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8A8E0457-63FF-92B5-6BCD-6E676CE3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680" name="Imagen 679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76522564-27F8-288C-6C32-10547006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616</xdr:row>
      <xdr:rowOff>0</xdr:rowOff>
    </xdr:from>
    <xdr:to>
      <xdr:col>12</xdr:col>
      <xdr:colOff>643890</xdr:colOff>
      <xdr:row>617</xdr:row>
      <xdr:rowOff>148590</xdr:rowOff>
    </xdr:to>
    <xdr:pic>
      <xdr:nvPicPr>
        <xdr:cNvPr id="681" name="Imagen 680">
          <a:hlinkClick xmlns:r="http://schemas.openxmlformats.org/officeDocument/2006/relationships" r:id="rId673" tooltip="Quitar este incidente de la liquidación"/>
          <a:extLst>
            <a:ext uri="{FF2B5EF4-FFF2-40B4-BE49-F238E27FC236}">
              <a16:creationId xmlns:a16="http://schemas.microsoft.com/office/drawing/2014/main" id="{BBD6B77D-A791-B189-E4B6-23BA135E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682" name="Imagen 681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F57BECCA-AA44-F2D8-D36F-6FF01DDF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630</xdr:row>
      <xdr:rowOff>0</xdr:rowOff>
    </xdr:from>
    <xdr:to>
      <xdr:col>12</xdr:col>
      <xdr:colOff>643890</xdr:colOff>
      <xdr:row>631</xdr:row>
      <xdr:rowOff>148590</xdr:rowOff>
    </xdr:to>
    <xdr:pic>
      <xdr:nvPicPr>
        <xdr:cNvPr id="683" name="Imagen 682">
          <a:hlinkClick xmlns:r="http://schemas.openxmlformats.org/officeDocument/2006/relationships" r:id="rId675" tooltip="Quitar este incidente de la liquidación"/>
          <a:extLst>
            <a:ext uri="{FF2B5EF4-FFF2-40B4-BE49-F238E27FC236}">
              <a16:creationId xmlns:a16="http://schemas.microsoft.com/office/drawing/2014/main" id="{595AF61A-96F8-E31F-D67F-1F722E70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684" name="Imagen 683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959E040A-AD82-34FF-61DE-AEBE230A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632</xdr:row>
      <xdr:rowOff>0</xdr:rowOff>
    </xdr:from>
    <xdr:to>
      <xdr:col>12</xdr:col>
      <xdr:colOff>643890</xdr:colOff>
      <xdr:row>633</xdr:row>
      <xdr:rowOff>148590</xdr:rowOff>
    </xdr:to>
    <xdr:pic>
      <xdr:nvPicPr>
        <xdr:cNvPr id="685" name="Imagen 684">
          <a:hlinkClick xmlns:r="http://schemas.openxmlformats.org/officeDocument/2006/relationships" r:id="rId677" tooltip="Quitar este incidente de la liquidación"/>
          <a:extLst>
            <a:ext uri="{FF2B5EF4-FFF2-40B4-BE49-F238E27FC236}">
              <a16:creationId xmlns:a16="http://schemas.microsoft.com/office/drawing/2014/main" id="{266EB0DD-A461-5555-F95B-F61DD3C6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686" name="Imagen 685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84673056-4B51-F16C-1AF3-59B7E6F7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633</xdr:row>
      <xdr:rowOff>0</xdr:rowOff>
    </xdr:from>
    <xdr:to>
      <xdr:col>12</xdr:col>
      <xdr:colOff>643890</xdr:colOff>
      <xdr:row>634</xdr:row>
      <xdr:rowOff>148590</xdr:rowOff>
    </xdr:to>
    <xdr:pic>
      <xdr:nvPicPr>
        <xdr:cNvPr id="687" name="Imagen 686">
          <a:hlinkClick xmlns:r="http://schemas.openxmlformats.org/officeDocument/2006/relationships" r:id="rId679" tooltip="Quitar este incidente de la liquidación"/>
          <a:extLst>
            <a:ext uri="{FF2B5EF4-FFF2-40B4-BE49-F238E27FC236}">
              <a16:creationId xmlns:a16="http://schemas.microsoft.com/office/drawing/2014/main" id="{5BE76AD5-150C-EED2-1203-FC3247C1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688" name="Imagen 687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E817485-0587-ACD3-E731-A5C5D837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631</xdr:row>
      <xdr:rowOff>0</xdr:rowOff>
    </xdr:from>
    <xdr:to>
      <xdr:col>12</xdr:col>
      <xdr:colOff>643890</xdr:colOff>
      <xdr:row>632</xdr:row>
      <xdr:rowOff>148590</xdr:rowOff>
    </xdr:to>
    <xdr:pic>
      <xdr:nvPicPr>
        <xdr:cNvPr id="689" name="Imagen 688">
          <a:hlinkClick xmlns:r="http://schemas.openxmlformats.org/officeDocument/2006/relationships" r:id="rId681" tooltip="Quitar este incidente de la liquidación"/>
          <a:extLst>
            <a:ext uri="{FF2B5EF4-FFF2-40B4-BE49-F238E27FC236}">
              <a16:creationId xmlns:a16="http://schemas.microsoft.com/office/drawing/2014/main" id="{7E21BBD5-1AC9-FA60-AA73-FF0AA768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690" name="Imagen 689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9A7EFBC0-D2B1-CBCE-D299-433602C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614</xdr:row>
      <xdr:rowOff>0</xdr:rowOff>
    </xdr:from>
    <xdr:to>
      <xdr:col>12</xdr:col>
      <xdr:colOff>643890</xdr:colOff>
      <xdr:row>615</xdr:row>
      <xdr:rowOff>148590</xdr:rowOff>
    </xdr:to>
    <xdr:pic>
      <xdr:nvPicPr>
        <xdr:cNvPr id="691" name="Imagen 690">
          <a:hlinkClick xmlns:r="http://schemas.openxmlformats.org/officeDocument/2006/relationships" r:id="rId683" tooltip="Quitar este incidente de la liquidación"/>
          <a:extLst>
            <a:ext uri="{FF2B5EF4-FFF2-40B4-BE49-F238E27FC236}">
              <a16:creationId xmlns:a16="http://schemas.microsoft.com/office/drawing/2014/main" id="{3F4A223B-1A83-900A-4CBF-86F68DE2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692" name="Imagen 69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95BA9EDF-7AFD-8938-D1B1-35506AEE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624</xdr:row>
      <xdr:rowOff>0</xdr:rowOff>
    </xdr:from>
    <xdr:to>
      <xdr:col>12</xdr:col>
      <xdr:colOff>643890</xdr:colOff>
      <xdr:row>625</xdr:row>
      <xdr:rowOff>148590</xdr:rowOff>
    </xdr:to>
    <xdr:pic>
      <xdr:nvPicPr>
        <xdr:cNvPr id="693" name="Imagen 692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88C42A-195B-E118-F403-4A44B0B1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694" name="Imagen 693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1F7CADE4-B430-8FD3-EB40-766978FB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628</xdr:row>
      <xdr:rowOff>0</xdr:rowOff>
    </xdr:from>
    <xdr:to>
      <xdr:col>12</xdr:col>
      <xdr:colOff>643890</xdr:colOff>
      <xdr:row>629</xdr:row>
      <xdr:rowOff>148590</xdr:rowOff>
    </xdr:to>
    <xdr:pic>
      <xdr:nvPicPr>
        <xdr:cNvPr id="695" name="Imagen 694">
          <a:hlinkClick xmlns:r="http://schemas.openxmlformats.org/officeDocument/2006/relationships" r:id="rId687" tooltip="Quitar este incidente de la liquidación"/>
          <a:extLst>
            <a:ext uri="{FF2B5EF4-FFF2-40B4-BE49-F238E27FC236}">
              <a16:creationId xmlns:a16="http://schemas.microsoft.com/office/drawing/2014/main" id="{6D0B7CA1-26D2-F4BC-7F92-E207F7AB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696" name="Imagen 695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065C1D2F-1559-D263-65B6-F9214F7B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611</xdr:row>
      <xdr:rowOff>0</xdr:rowOff>
    </xdr:from>
    <xdr:to>
      <xdr:col>12</xdr:col>
      <xdr:colOff>643890</xdr:colOff>
      <xdr:row>612</xdr:row>
      <xdr:rowOff>148590</xdr:rowOff>
    </xdr:to>
    <xdr:pic>
      <xdr:nvPicPr>
        <xdr:cNvPr id="697" name="Imagen 696">
          <a:hlinkClick xmlns:r="http://schemas.openxmlformats.org/officeDocument/2006/relationships" r:id="rId689" tooltip="Quitar este incidente de la liquidación"/>
          <a:extLst>
            <a:ext uri="{FF2B5EF4-FFF2-40B4-BE49-F238E27FC236}">
              <a16:creationId xmlns:a16="http://schemas.microsoft.com/office/drawing/2014/main" id="{6AAF677C-5689-7416-F32E-48F4CFDE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12</xdr:col>
      <xdr:colOff>304800</xdr:colOff>
      <xdr:row>605</xdr:row>
      <xdr:rowOff>148590</xdr:rowOff>
    </xdr:to>
    <xdr:pic>
      <xdr:nvPicPr>
        <xdr:cNvPr id="698" name="Imagen 69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38937187-8E61-ED58-8B56-188F6C83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604</xdr:row>
      <xdr:rowOff>0</xdr:rowOff>
    </xdr:from>
    <xdr:to>
      <xdr:col>12</xdr:col>
      <xdr:colOff>643890</xdr:colOff>
      <xdr:row>605</xdr:row>
      <xdr:rowOff>148590</xdr:rowOff>
    </xdr:to>
    <xdr:pic>
      <xdr:nvPicPr>
        <xdr:cNvPr id="699" name="Imagen 69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73C0870-9E46-32AF-A1A2-6F034F97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700" name="Imagen 699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37AB434-E1E1-59C8-338E-C20EAADD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668</xdr:row>
      <xdr:rowOff>0</xdr:rowOff>
    </xdr:from>
    <xdr:to>
      <xdr:col>12</xdr:col>
      <xdr:colOff>643890</xdr:colOff>
      <xdr:row>669</xdr:row>
      <xdr:rowOff>148590</xdr:rowOff>
    </xdr:to>
    <xdr:pic>
      <xdr:nvPicPr>
        <xdr:cNvPr id="701" name="Imagen 700">
          <a:hlinkClick xmlns:r="http://schemas.openxmlformats.org/officeDocument/2006/relationships" r:id="rId693" tooltip="Quitar este incidente de la liquidación"/>
          <a:extLst>
            <a:ext uri="{FF2B5EF4-FFF2-40B4-BE49-F238E27FC236}">
              <a16:creationId xmlns:a16="http://schemas.microsoft.com/office/drawing/2014/main" id="{039E6230-C487-3919-498F-4FDE8821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702" name="Imagen 701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9D3BD331-20EE-61A5-F263-5A3FA535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679</xdr:row>
      <xdr:rowOff>0</xdr:rowOff>
    </xdr:from>
    <xdr:to>
      <xdr:col>12</xdr:col>
      <xdr:colOff>643890</xdr:colOff>
      <xdr:row>680</xdr:row>
      <xdr:rowOff>148590</xdr:rowOff>
    </xdr:to>
    <xdr:pic>
      <xdr:nvPicPr>
        <xdr:cNvPr id="703" name="Imagen 702">
          <a:hlinkClick xmlns:r="http://schemas.openxmlformats.org/officeDocument/2006/relationships" r:id="rId695" tooltip="Quitar este incidente de la liquidación"/>
          <a:extLst>
            <a:ext uri="{FF2B5EF4-FFF2-40B4-BE49-F238E27FC236}">
              <a16:creationId xmlns:a16="http://schemas.microsoft.com/office/drawing/2014/main" id="{69619856-0B17-AF03-37AC-AFC06493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704" name="Imagen 703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D723838D-71EC-9C9E-2604-E49CFDFC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675</xdr:row>
      <xdr:rowOff>0</xdr:rowOff>
    </xdr:from>
    <xdr:to>
      <xdr:col>12</xdr:col>
      <xdr:colOff>643890</xdr:colOff>
      <xdr:row>676</xdr:row>
      <xdr:rowOff>148590</xdr:rowOff>
    </xdr:to>
    <xdr:pic>
      <xdr:nvPicPr>
        <xdr:cNvPr id="705" name="Imagen 704">
          <a:hlinkClick xmlns:r="http://schemas.openxmlformats.org/officeDocument/2006/relationships" r:id="rId697" tooltip="Quitar este incidente de la liquidación"/>
          <a:extLst>
            <a:ext uri="{FF2B5EF4-FFF2-40B4-BE49-F238E27FC236}">
              <a16:creationId xmlns:a16="http://schemas.microsoft.com/office/drawing/2014/main" id="{B3CCE8E0-D46C-89D3-D632-F43A987A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706" name="Imagen 705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FE72968C-10AC-B687-1C21-AE7ECF517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674</xdr:row>
      <xdr:rowOff>0</xdr:rowOff>
    </xdr:from>
    <xdr:to>
      <xdr:col>12</xdr:col>
      <xdr:colOff>643890</xdr:colOff>
      <xdr:row>675</xdr:row>
      <xdr:rowOff>148590</xdr:rowOff>
    </xdr:to>
    <xdr:pic>
      <xdr:nvPicPr>
        <xdr:cNvPr id="707" name="Imagen 706">
          <a:hlinkClick xmlns:r="http://schemas.openxmlformats.org/officeDocument/2006/relationships" r:id="rId699" tooltip="Quitar este incidente de la liquidación"/>
          <a:extLst>
            <a:ext uri="{FF2B5EF4-FFF2-40B4-BE49-F238E27FC236}">
              <a16:creationId xmlns:a16="http://schemas.microsoft.com/office/drawing/2014/main" id="{E8E0A375-F200-08F4-1FB3-5E3ABCEC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708" name="Imagen 707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1C3FBFDA-A478-4FCB-180B-43D642CE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673</xdr:row>
      <xdr:rowOff>0</xdr:rowOff>
    </xdr:from>
    <xdr:to>
      <xdr:col>12</xdr:col>
      <xdr:colOff>643890</xdr:colOff>
      <xdr:row>674</xdr:row>
      <xdr:rowOff>148590</xdr:rowOff>
    </xdr:to>
    <xdr:pic>
      <xdr:nvPicPr>
        <xdr:cNvPr id="709" name="Imagen 708">
          <a:hlinkClick xmlns:r="http://schemas.openxmlformats.org/officeDocument/2006/relationships" r:id="rId701" tooltip="Quitar este incidente de la liquidación"/>
          <a:extLst>
            <a:ext uri="{FF2B5EF4-FFF2-40B4-BE49-F238E27FC236}">
              <a16:creationId xmlns:a16="http://schemas.microsoft.com/office/drawing/2014/main" id="{513823E7-314D-09B7-EA4F-102B7454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710" name="Imagen 709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E7C7F637-51C4-7C2C-1B6B-D2D81911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672</xdr:row>
      <xdr:rowOff>0</xdr:rowOff>
    </xdr:from>
    <xdr:to>
      <xdr:col>12</xdr:col>
      <xdr:colOff>643890</xdr:colOff>
      <xdr:row>673</xdr:row>
      <xdr:rowOff>148590</xdr:rowOff>
    </xdr:to>
    <xdr:pic>
      <xdr:nvPicPr>
        <xdr:cNvPr id="711" name="Imagen 710">
          <a:hlinkClick xmlns:r="http://schemas.openxmlformats.org/officeDocument/2006/relationships" r:id="rId703" tooltip="Quitar este incidente de la liquidación"/>
          <a:extLst>
            <a:ext uri="{FF2B5EF4-FFF2-40B4-BE49-F238E27FC236}">
              <a16:creationId xmlns:a16="http://schemas.microsoft.com/office/drawing/2014/main" id="{0691F36E-838B-1C80-F383-239594F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129540</xdr:rowOff>
    </xdr:to>
    <xdr:pic>
      <xdr:nvPicPr>
        <xdr:cNvPr id="712" name="Imagen 711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A93C69AA-0D2E-BFE4-F57B-7B89C879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682</xdr:row>
      <xdr:rowOff>0</xdr:rowOff>
    </xdr:from>
    <xdr:to>
      <xdr:col>12</xdr:col>
      <xdr:colOff>643890</xdr:colOff>
      <xdr:row>683</xdr:row>
      <xdr:rowOff>129540</xdr:rowOff>
    </xdr:to>
    <xdr:pic>
      <xdr:nvPicPr>
        <xdr:cNvPr id="713" name="Imagen 712">
          <a:hlinkClick xmlns:r="http://schemas.openxmlformats.org/officeDocument/2006/relationships" r:id="rId705" tooltip="Quitar este incidente de la liquidación"/>
          <a:extLst>
            <a:ext uri="{FF2B5EF4-FFF2-40B4-BE49-F238E27FC236}">
              <a16:creationId xmlns:a16="http://schemas.microsoft.com/office/drawing/2014/main" id="{2EDC16B0-E57D-D275-B0E6-BC220443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714" name="Imagen 713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BFE6D487-CEDE-B4B3-6F9B-4E1E04A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671</xdr:row>
      <xdr:rowOff>0</xdr:rowOff>
    </xdr:from>
    <xdr:to>
      <xdr:col>12</xdr:col>
      <xdr:colOff>643890</xdr:colOff>
      <xdr:row>672</xdr:row>
      <xdr:rowOff>148590</xdr:rowOff>
    </xdr:to>
    <xdr:pic>
      <xdr:nvPicPr>
        <xdr:cNvPr id="715" name="Imagen 714">
          <a:hlinkClick xmlns:r="http://schemas.openxmlformats.org/officeDocument/2006/relationships" r:id="rId707" tooltip="Quitar este incidente de la liquidación"/>
          <a:extLst>
            <a:ext uri="{FF2B5EF4-FFF2-40B4-BE49-F238E27FC236}">
              <a16:creationId xmlns:a16="http://schemas.microsoft.com/office/drawing/2014/main" id="{5BD68D1E-C714-E4A3-F882-0911BF0C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716" name="Imagen 715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324A991F-FDC6-2579-3A64-1D7911A7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670</xdr:row>
      <xdr:rowOff>0</xdr:rowOff>
    </xdr:from>
    <xdr:to>
      <xdr:col>12</xdr:col>
      <xdr:colOff>643890</xdr:colOff>
      <xdr:row>671</xdr:row>
      <xdr:rowOff>148590</xdr:rowOff>
    </xdr:to>
    <xdr:pic>
      <xdr:nvPicPr>
        <xdr:cNvPr id="717" name="Imagen 716">
          <a:hlinkClick xmlns:r="http://schemas.openxmlformats.org/officeDocument/2006/relationships" r:id="rId709" tooltip="Quitar este incidente de la liquidación"/>
          <a:extLst>
            <a:ext uri="{FF2B5EF4-FFF2-40B4-BE49-F238E27FC236}">
              <a16:creationId xmlns:a16="http://schemas.microsoft.com/office/drawing/2014/main" id="{8A31FB15-A576-1490-C5AC-0EED8011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718" name="Imagen 717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BDD697FB-9CCA-6E93-34F8-777F90B3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681</xdr:row>
      <xdr:rowOff>0</xdr:rowOff>
    </xdr:from>
    <xdr:to>
      <xdr:col>12</xdr:col>
      <xdr:colOff>643890</xdr:colOff>
      <xdr:row>682</xdr:row>
      <xdr:rowOff>148590</xdr:rowOff>
    </xdr:to>
    <xdr:pic>
      <xdr:nvPicPr>
        <xdr:cNvPr id="719" name="Imagen 718">
          <a:hlinkClick xmlns:r="http://schemas.openxmlformats.org/officeDocument/2006/relationships" r:id="rId711" tooltip="Quitar este incidente de la liquidación"/>
          <a:extLst>
            <a:ext uri="{FF2B5EF4-FFF2-40B4-BE49-F238E27FC236}">
              <a16:creationId xmlns:a16="http://schemas.microsoft.com/office/drawing/2014/main" id="{4A25983A-9C3C-C34D-B9E3-8EB78884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720" name="Imagen 719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9E03379A-1979-863E-1D0C-70997A27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680</xdr:row>
      <xdr:rowOff>0</xdr:rowOff>
    </xdr:from>
    <xdr:to>
      <xdr:col>12</xdr:col>
      <xdr:colOff>643890</xdr:colOff>
      <xdr:row>681</xdr:row>
      <xdr:rowOff>148590</xdr:rowOff>
    </xdr:to>
    <xdr:pic>
      <xdr:nvPicPr>
        <xdr:cNvPr id="721" name="Imagen 720">
          <a:hlinkClick xmlns:r="http://schemas.openxmlformats.org/officeDocument/2006/relationships" r:id="rId713" tooltip="Quitar este incidente de la liquidación"/>
          <a:extLst>
            <a:ext uri="{FF2B5EF4-FFF2-40B4-BE49-F238E27FC236}">
              <a16:creationId xmlns:a16="http://schemas.microsoft.com/office/drawing/2014/main" id="{E776DF2C-B9CE-6790-1848-8A6EA7A8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722" name="Imagen 721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FFBFA42D-EF86-A542-89D4-9173A43F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669</xdr:row>
      <xdr:rowOff>0</xdr:rowOff>
    </xdr:from>
    <xdr:to>
      <xdr:col>12</xdr:col>
      <xdr:colOff>643890</xdr:colOff>
      <xdr:row>670</xdr:row>
      <xdr:rowOff>148590</xdr:rowOff>
    </xdr:to>
    <xdr:pic>
      <xdr:nvPicPr>
        <xdr:cNvPr id="723" name="Imagen 722">
          <a:hlinkClick xmlns:r="http://schemas.openxmlformats.org/officeDocument/2006/relationships" r:id="rId715" tooltip="Quitar este incidente de la liquidación"/>
          <a:extLst>
            <a:ext uri="{FF2B5EF4-FFF2-40B4-BE49-F238E27FC236}">
              <a16:creationId xmlns:a16="http://schemas.microsoft.com/office/drawing/2014/main" id="{FF433BE6-4DA6-7506-E0C7-F44E5BC6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12</xdr:col>
      <xdr:colOff>304800</xdr:colOff>
      <xdr:row>677</xdr:row>
      <xdr:rowOff>148590</xdr:rowOff>
    </xdr:to>
    <xdr:pic>
      <xdr:nvPicPr>
        <xdr:cNvPr id="724" name="Imagen 723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35FA6766-C858-2CF6-129F-6483CD27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676</xdr:row>
      <xdr:rowOff>0</xdr:rowOff>
    </xdr:from>
    <xdr:to>
      <xdr:col>12</xdr:col>
      <xdr:colOff>643890</xdr:colOff>
      <xdr:row>677</xdr:row>
      <xdr:rowOff>148590</xdr:rowOff>
    </xdr:to>
    <xdr:pic>
      <xdr:nvPicPr>
        <xdr:cNvPr id="725" name="Imagen 724">
          <a:hlinkClick xmlns:r="http://schemas.openxmlformats.org/officeDocument/2006/relationships" r:id="rId717" tooltip="Quitar este incidente de la liquidación"/>
          <a:extLst>
            <a:ext uri="{FF2B5EF4-FFF2-40B4-BE49-F238E27FC236}">
              <a16:creationId xmlns:a16="http://schemas.microsoft.com/office/drawing/2014/main" id="{E903F7D2-1546-DC11-61FB-E05DE95A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726" name="Imagen 725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22889360-998A-03DE-2F4F-30B036E02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653</xdr:row>
      <xdr:rowOff>0</xdr:rowOff>
    </xdr:from>
    <xdr:to>
      <xdr:col>12</xdr:col>
      <xdr:colOff>643890</xdr:colOff>
      <xdr:row>654</xdr:row>
      <xdr:rowOff>148590</xdr:rowOff>
    </xdr:to>
    <xdr:pic>
      <xdr:nvPicPr>
        <xdr:cNvPr id="727" name="Imagen 726">
          <a:hlinkClick xmlns:r="http://schemas.openxmlformats.org/officeDocument/2006/relationships" r:id="rId719" tooltip="Quitar este incidente de la liquidación"/>
          <a:extLst>
            <a:ext uri="{FF2B5EF4-FFF2-40B4-BE49-F238E27FC236}">
              <a16:creationId xmlns:a16="http://schemas.microsoft.com/office/drawing/2014/main" id="{51B90E1A-E12C-CA05-FDAC-55E1E0C1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728" name="Imagen 727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AF7AEFA5-1444-8A53-F25B-5E856B61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652</xdr:row>
      <xdr:rowOff>0</xdr:rowOff>
    </xdr:from>
    <xdr:to>
      <xdr:col>12</xdr:col>
      <xdr:colOff>643890</xdr:colOff>
      <xdr:row>653</xdr:row>
      <xdr:rowOff>148590</xdr:rowOff>
    </xdr:to>
    <xdr:pic>
      <xdr:nvPicPr>
        <xdr:cNvPr id="729" name="Imagen 728">
          <a:hlinkClick xmlns:r="http://schemas.openxmlformats.org/officeDocument/2006/relationships" r:id="rId721" tooltip="Quitar este incidente de la liquidación"/>
          <a:extLst>
            <a:ext uri="{FF2B5EF4-FFF2-40B4-BE49-F238E27FC236}">
              <a16:creationId xmlns:a16="http://schemas.microsoft.com/office/drawing/2014/main" id="{9E2F2793-5C4A-46AD-99DD-6800D9CA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730" name="Imagen 729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290B37B7-C9B6-8C7D-EA59-CC96853C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640</xdr:row>
      <xdr:rowOff>0</xdr:rowOff>
    </xdr:from>
    <xdr:to>
      <xdr:col>12</xdr:col>
      <xdr:colOff>643890</xdr:colOff>
      <xdr:row>641</xdr:row>
      <xdr:rowOff>148590</xdr:rowOff>
    </xdr:to>
    <xdr:pic>
      <xdr:nvPicPr>
        <xdr:cNvPr id="731" name="Imagen 730">
          <a:hlinkClick xmlns:r="http://schemas.openxmlformats.org/officeDocument/2006/relationships" r:id="rId723" tooltip="Quitar este incidente de la liquidación"/>
          <a:extLst>
            <a:ext uri="{FF2B5EF4-FFF2-40B4-BE49-F238E27FC236}">
              <a16:creationId xmlns:a16="http://schemas.microsoft.com/office/drawing/2014/main" id="{7368CF8B-9069-96BB-DD15-319FF386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732" name="Imagen 731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5322D268-E51C-4966-93D8-5E0CB952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650</xdr:row>
      <xdr:rowOff>0</xdr:rowOff>
    </xdr:from>
    <xdr:to>
      <xdr:col>12</xdr:col>
      <xdr:colOff>643890</xdr:colOff>
      <xdr:row>651</xdr:row>
      <xdr:rowOff>148590</xdr:rowOff>
    </xdr:to>
    <xdr:pic>
      <xdr:nvPicPr>
        <xdr:cNvPr id="733" name="Imagen 732">
          <a:hlinkClick xmlns:r="http://schemas.openxmlformats.org/officeDocument/2006/relationships" r:id="rId725" tooltip="Quitar este incidente de la liquidación"/>
          <a:extLst>
            <a:ext uri="{FF2B5EF4-FFF2-40B4-BE49-F238E27FC236}">
              <a16:creationId xmlns:a16="http://schemas.microsoft.com/office/drawing/2014/main" id="{8C5D0686-567B-020A-AD9E-4B1B5580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734" name="Imagen 733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F4F8E98B-0D0C-F821-7FF5-031388D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648</xdr:row>
      <xdr:rowOff>0</xdr:rowOff>
    </xdr:from>
    <xdr:to>
      <xdr:col>12</xdr:col>
      <xdr:colOff>643890</xdr:colOff>
      <xdr:row>649</xdr:row>
      <xdr:rowOff>148590</xdr:rowOff>
    </xdr:to>
    <xdr:pic>
      <xdr:nvPicPr>
        <xdr:cNvPr id="735" name="Imagen 734">
          <a:hlinkClick xmlns:r="http://schemas.openxmlformats.org/officeDocument/2006/relationships" r:id="rId727" tooltip="Quitar este incidente de la liquidación"/>
          <a:extLst>
            <a:ext uri="{FF2B5EF4-FFF2-40B4-BE49-F238E27FC236}">
              <a16:creationId xmlns:a16="http://schemas.microsoft.com/office/drawing/2014/main" id="{4F065F13-D535-FC8B-4F2D-0B99630F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736" name="Imagen 735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132E7FDC-18B2-F207-77FA-C0FBE10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654</xdr:row>
      <xdr:rowOff>0</xdr:rowOff>
    </xdr:from>
    <xdr:to>
      <xdr:col>12</xdr:col>
      <xdr:colOff>643890</xdr:colOff>
      <xdr:row>655</xdr:row>
      <xdr:rowOff>148590</xdr:rowOff>
    </xdr:to>
    <xdr:pic>
      <xdr:nvPicPr>
        <xdr:cNvPr id="737" name="Imagen 736">
          <a:hlinkClick xmlns:r="http://schemas.openxmlformats.org/officeDocument/2006/relationships" r:id="rId729" tooltip="Quitar este incidente de la liquidación"/>
          <a:extLst>
            <a:ext uri="{FF2B5EF4-FFF2-40B4-BE49-F238E27FC236}">
              <a16:creationId xmlns:a16="http://schemas.microsoft.com/office/drawing/2014/main" id="{786932B8-4B3B-1B4E-D0BA-E758A89B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738" name="Imagen 737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C576AA6E-DD89-1DED-7687-91475819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647</xdr:row>
      <xdr:rowOff>0</xdr:rowOff>
    </xdr:from>
    <xdr:to>
      <xdr:col>12</xdr:col>
      <xdr:colOff>643890</xdr:colOff>
      <xdr:row>648</xdr:row>
      <xdr:rowOff>148590</xdr:rowOff>
    </xdr:to>
    <xdr:pic>
      <xdr:nvPicPr>
        <xdr:cNvPr id="739" name="Imagen 738">
          <a:hlinkClick xmlns:r="http://schemas.openxmlformats.org/officeDocument/2006/relationships" r:id="rId731" tooltip="Quitar este incidente de la liquidación"/>
          <a:extLst>
            <a:ext uri="{FF2B5EF4-FFF2-40B4-BE49-F238E27FC236}">
              <a16:creationId xmlns:a16="http://schemas.microsoft.com/office/drawing/2014/main" id="{7C6F7116-B327-99D9-59E4-48619A8A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740" name="Imagen 739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B59CB9C8-16A8-3D9F-308E-1DCB5B4F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646</xdr:row>
      <xdr:rowOff>0</xdr:rowOff>
    </xdr:from>
    <xdr:to>
      <xdr:col>12</xdr:col>
      <xdr:colOff>643890</xdr:colOff>
      <xdr:row>647</xdr:row>
      <xdr:rowOff>148590</xdr:rowOff>
    </xdr:to>
    <xdr:pic>
      <xdr:nvPicPr>
        <xdr:cNvPr id="741" name="Imagen 740">
          <a:hlinkClick xmlns:r="http://schemas.openxmlformats.org/officeDocument/2006/relationships" r:id="rId733" tooltip="Quitar este incidente de la liquidación"/>
          <a:extLst>
            <a:ext uri="{FF2B5EF4-FFF2-40B4-BE49-F238E27FC236}">
              <a16:creationId xmlns:a16="http://schemas.microsoft.com/office/drawing/2014/main" id="{20458752-5EA5-AF76-3132-D214274B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742" name="Imagen 741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C6710093-E9FB-FA8C-8EAE-151A75D7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649</xdr:row>
      <xdr:rowOff>0</xdr:rowOff>
    </xdr:from>
    <xdr:to>
      <xdr:col>12</xdr:col>
      <xdr:colOff>643890</xdr:colOff>
      <xdr:row>650</xdr:row>
      <xdr:rowOff>148590</xdr:rowOff>
    </xdr:to>
    <xdr:pic>
      <xdr:nvPicPr>
        <xdr:cNvPr id="743" name="Imagen 742">
          <a:hlinkClick xmlns:r="http://schemas.openxmlformats.org/officeDocument/2006/relationships" r:id="rId735" tooltip="Quitar este incidente de la liquidación"/>
          <a:extLst>
            <a:ext uri="{FF2B5EF4-FFF2-40B4-BE49-F238E27FC236}">
              <a16:creationId xmlns:a16="http://schemas.microsoft.com/office/drawing/2014/main" id="{96288EE7-481E-0A8D-D28C-D3CD3FD1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744" name="Imagen 743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7B881354-8A0F-0400-7D5E-192494E3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664</xdr:row>
      <xdr:rowOff>0</xdr:rowOff>
    </xdr:from>
    <xdr:to>
      <xdr:col>12</xdr:col>
      <xdr:colOff>643890</xdr:colOff>
      <xdr:row>665</xdr:row>
      <xdr:rowOff>148590</xdr:rowOff>
    </xdr:to>
    <xdr:pic>
      <xdr:nvPicPr>
        <xdr:cNvPr id="745" name="Imagen 744">
          <a:hlinkClick xmlns:r="http://schemas.openxmlformats.org/officeDocument/2006/relationships" r:id="rId737" tooltip="Quitar este incidente de la liquidación"/>
          <a:extLst>
            <a:ext uri="{FF2B5EF4-FFF2-40B4-BE49-F238E27FC236}">
              <a16:creationId xmlns:a16="http://schemas.microsoft.com/office/drawing/2014/main" id="{60583792-8F1D-8FFF-965A-F645D790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746" name="Imagen 745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561FD706-0010-D127-4101-9CF4AA88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663</xdr:row>
      <xdr:rowOff>0</xdr:rowOff>
    </xdr:from>
    <xdr:to>
      <xdr:col>12</xdr:col>
      <xdr:colOff>643890</xdr:colOff>
      <xdr:row>664</xdr:row>
      <xdr:rowOff>148590</xdr:rowOff>
    </xdr:to>
    <xdr:pic>
      <xdr:nvPicPr>
        <xdr:cNvPr id="747" name="Imagen 746">
          <a:hlinkClick xmlns:r="http://schemas.openxmlformats.org/officeDocument/2006/relationships" r:id="rId739" tooltip="Quitar este incidente de la liquidación"/>
          <a:extLst>
            <a:ext uri="{FF2B5EF4-FFF2-40B4-BE49-F238E27FC236}">
              <a16:creationId xmlns:a16="http://schemas.microsoft.com/office/drawing/2014/main" id="{66F2AC5F-EEEA-0E58-796B-D58DD2EB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748" name="Imagen 747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C900B797-D9E2-F908-F68C-B142457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665</xdr:row>
      <xdr:rowOff>0</xdr:rowOff>
    </xdr:from>
    <xdr:to>
      <xdr:col>12</xdr:col>
      <xdr:colOff>643890</xdr:colOff>
      <xdr:row>666</xdr:row>
      <xdr:rowOff>148590</xdr:rowOff>
    </xdr:to>
    <xdr:pic>
      <xdr:nvPicPr>
        <xdr:cNvPr id="749" name="Imagen 748">
          <a:hlinkClick xmlns:r="http://schemas.openxmlformats.org/officeDocument/2006/relationships" r:id="rId741" tooltip="Quitar este incidente de la liquidación"/>
          <a:extLst>
            <a:ext uri="{FF2B5EF4-FFF2-40B4-BE49-F238E27FC236}">
              <a16:creationId xmlns:a16="http://schemas.microsoft.com/office/drawing/2014/main" id="{4E4FBD48-2A8A-F2F5-DCD9-FBF8523B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750" name="Imagen 749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5FB95C5B-2481-79B5-C50C-78EAD67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661</xdr:row>
      <xdr:rowOff>0</xdr:rowOff>
    </xdr:from>
    <xdr:to>
      <xdr:col>12</xdr:col>
      <xdr:colOff>643890</xdr:colOff>
      <xdr:row>662</xdr:row>
      <xdr:rowOff>148590</xdr:rowOff>
    </xdr:to>
    <xdr:pic>
      <xdr:nvPicPr>
        <xdr:cNvPr id="751" name="Imagen 750">
          <a:hlinkClick xmlns:r="http://schemas.openxmlformats.org/officeDocument/2006/relationships" r:id="rId743" tooltip="Quitar este incidente de la liquidación"/>
          <a:extLst>
            <a:ext uri="{FF2B5EF4-FFF2-40B4-BE49-F238E27FC236}">
              <a16:creationId xmlns:a16="http://schemas.microsoft.com/office/drawing/2014/main" id="{5ED63EE6-025A-5375-EDB4-A4AED4F2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752" name="Imagen 751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F88728ED-2220-D5C2-271D-03E00319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667</xdr:row>
      <xdr:rowOff>0</xdr:rowOff>
    </xdr:from>
    <xdr:to>
      <xdr:col>12</xdr:col>
      <xdr:colOff>643890</xdr:colOff>
      <xdr:row>668</xdr:row>
      <xdr:rowOff>148590</xdr:rowOff>
    </xdr:to>
    <xdr:pic>
      <xdr:nvPicPr>
        <xdr:cNvPr id="753" name="Imagen 752">
          <a:hlinkClick xmlns:r="http://schemas.openxmlformats.org/officeDocument/2006/relationships" r:id="rId745" tooltip="Quitar este incidente de la liquidación"/>
          <a:extLst>
            <a:ext uri="{FF2B5EF4-FFF2-40B4-BE49-F238E27FC236}">
              <a16:creationId xmlns:a16="http://schemas.microsoft.com/office/drawing/2014/main" id="{8E70C10D-0598-D422-D89E-2F111AE4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754" name="Imagen 753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60BA983-AFB9-0E44-B308-8198EC5F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666</xdr:row>
      <xdr:rowOff>0</xdr:rowOff>
    </xdr:from>
    <xdr:to>
      <xdr:col>12</xdr:col>
      <xdr:colOff>643890</xdr:colOff>
      <xdr:row>667</xdr:row>
      <xdr:rowOff>148590</xdr:rowOff>
    </xdr:to>
    <xdr:pic>
      <xdr:nvPicPr>
        <xdr:cNvPr id="755" name="Imagen 754">
          <a:hlinkClick xmlns:r="http://schemas.openxmlformats.org/officeDocument/2006/relationships" r:id="rId747" tooltip="Quitar este incidente de la liquidación"/>
          <a:extLst>
            <a:ext uri="{FF2B5EF4-FFF2-40B4-BE49-F238E27FC236}">
              <a16:creationId xmlns:a16="http://schemas.microsoft.com/office/drawing/2014/main" id="{D00B424B-58A3-F62B-8E55-F41F46A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756" name="Imagen 755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500E06E3-6676-0DE6-AE84-9613C587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677</xdr:row>
      <xdr:rowOff>0</xdr:rowOff>
    </xdr:from>
    <xdr:to>
      <xdr:col>12</xdr:col>
      <xdr:colOff>643890</xdr:colOff>
      <xdr:row>678</xdr:row>
      <xdr:rowOff>148590</xdr:rowOff>
    </xdr:to>
    <xdr:pic>
      <xdr:nvPicPr>
        <xdr:cNvPr id="757" name="Imagen 756">
          <a:hlinkClick xmlns:r="http://schemas.openxmlformats.org/officeDocument/2006/relationships" r:id="rId749" tooltip="Quitar este incidente de la liquidación"/>
          <a:extLst>
            <a:ext uri="{FF2B5EF4-FFF2-40B4-BE49-F238E27FC236}">
              <a16:creationId xmlns:a16="http://schemas.microsoft.com/office/drawing/2014/main" id="{711358DA-E80E-CA28-3714-8DDAFC2F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12</xdr:col>
      <xdr:colOff>304800</xdr:colOff>
      <xdr:row>639</xdr:row>
      <xdr:rowOff>148590</xdr:rowOff>
    </xdr:to>
    <xdr:pic>
      <xdr:nvPicPr>
        <xdr:cNvPr id="758" name="Imagen 757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6F66F9AC-C930-1367-4F8D-2F49EB56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638</xdr:row>
      <xdr:rowOff>0</xdr:rowOff>
    </xdr:from>
    <xdr:to>
      <xdr:col>12</xdr:col>
      <xdr:colOff>643890</xdr:colOff>
      <xdr:row>639</xdr:row>
      <xdr:rowOff>148590</xdr:rowOff>
    </xdr:to>
    <xdr:pic>
      <xdr:nvPicPr>
        <xdr:cNvPr id="759" name="Imagen 758">
          <a:hlinkClick xmlns:r="http://schemas.openxmlformats.org/officeDocument/2006/relationships" r:id="rId751" tooltip="Quitar este incidente de la liquidación"/>
          <a:extLst>
            <a:ext uri="{FF2B5EF4-FFF2-40B4-BE49-F238E27FC236}">
              <a16:creationId xmlns:a16="http://schemas.microsoft.com/office/drawing/2014/main" id="{005D8CCC-4266-1303-351E-E9D08005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12</xdr:col>
      <xdr:colOff>304800</xdr:colOff>
      <xdr:row>638</xdr:row>
      <xdr:rowOff>148590</xdr:rowOff>
    </xdr:to>
    <xdr:pic>
      <xdr:nvPicPr>
        <xdr:cNvPr id="760" name="Imagen 759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AA89ED84-BA6C-8EAE-4D12-50697D4E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637</xdr:row>
      <xdr:rowOff>0</xdr:rowOff>
    </xdr:from>
    <xdr:to>
      <xdr:col>12</xdr:col>
      <xdr:colOff>643890</xdr:colOff>
      <xdr:row>638</xdr:row>
      <xdr:rowOff>148590</xdr:rowOff>
    </xdr:to>
    <xdr:pic>
      <xdr:nvPicPr>
        <xdr:cNvPr id="761" name="Imagen 760">
          <a:hlinkClick xmlns:r="http://schemas.openxmlformats.org/officeDocument/2006/relationships" r:id="rId753" tooltip="Quitar este incidente de la liquidación"/>
          <a:extLst>
            <a:ext uri="{FF2B5EF4-FFF2-40B4-BE49-F238E27FC236}">
              <a16:creationId xmlns:a16="http://schemas.microsoft.com/office/drawing/2014/main" id="{CC5AD7E9-2C0C-CA2C-78FF-9103DC11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148590</xdr:rowOff>
    </xdr:to>
    <xdr:pic>
      <xdr:nvPicPr>
        <xdr:cNvPr id="762" name="Imagen 761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5FBAD8A1-6C0C-B51C-B7C8-2487EE74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636</xdr:row>
      <xdr:rowOff>0</xdr:rowOff>
    </xdr:from>
    <xdr:to>
      <xdr:col>12</xdr:col>
      <xdr:colOff>643890</xdr:colOff>
      <xdr:row>637</xdr:row>
      <xdr:rowOff>148590</xdr:rowOff>
    </xdr:to>
    <xdr:pic>
      <xdr:nvPicPr>
        <xdr:cNvPr id="763" name="Imagen 762">
          <a:hlinkClick xmlns:r="http://schemas.openxmlformats.org/officeDocument/2006/relationships" r:id="rId755" tooltip="Quitar este incidente de la liquidación"/>
          <a:extLst>
            <a:ext uri="{FF2B5EF4-FFF2-40B4-BE49-F238E27FC236}">
              <a16:creationId xmlns:a16="http://schemas.microsoft.com/office/drawing/2014/main" id="{39F95000-122C-A50B-6335-6E7CC97E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764" name="Imagen 763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9AE278BE-77CD-7493-2869-775C00AE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660</xdr:row>
      <xdr:rowOff>0</xdr:rowOff>
    </xdr:from>
    <xdr:to>
      <xdr:col>12</xdr:col>
      <xdr:colOff>643890</xdr:colOff>
      <xdr:row>661</xdr:row>
      <xdr:rowOff>148590</xdr:rowOff>
    </xdr:to>
    <xdr:pic>
      <xdr:nvPicPr>
        <xdr:cNvPr id="765" name="Imagen 764">
          <a:hlinkClick xmlns:r="http://schemas.openxmlformats.org/officeDocument/2006/relationships" r:id="rId757" tooltip="Quitar este incidente de la liquidación"/>
          <a:extLst>
            <a:ext uri="{FF2B5EF4-FFF2-40B4-BE49-F238E27FC236}">
              <a16:creationId xmlns:a16="http://schemas.microsoft.com/office/drawing/2014/main" id="{5E769104-DBCC-33C4-D1D9-71A2E6E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766" name="Imagen 765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5D4F6A31-F0D6-70E0-66EA-D81BB90B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659</xdr:row>
      <xdr:rowOff>0</xdr:rowOff>
    </xdr:from>
    <xdr:to>
      <xdr:col>12</xdr:col>
      <xdr:colOff>643890</xdr:colOff>
      <xdr:row>660</xdr:row>
      <xdr:rowOff>148590</xdr:rowOff>
    </xdr:to>
    <xdr:pic>
      <xdr:nvPicPr>
        <xdr:cNvPr id="767" name="Imagen 766">
          <a:hlinkClick xmlns:r="http://schemas.openxmlformats.org/officeDocument/2006/relationships" r:id="rId759" tooltip="Quitar este incidente de la liquidación"/>
          <a:extLst>
            <a:ext uri="{FF2B5EF4-FFF2-40B4-BE49-F238E27FC236}">
              <a16:creationId xmlns:a16="http://schemas.microsoft.com/office/drawing/2014/main" id="{C58D2D14-B894-9C8D-1946-5012CD17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768" name="Imagen 767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84594C3D-1B79-DB72-A007-4C0C5EE3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662</xdr:row>
      <xdr:rowOff>0</xdr:rowOff>
    </xdr:from>
    <xdr:to>
      <xdr:col>12</xdr:col>
      <xdr:colOff>643890</xdr:colOff>
      <xdr:row>663</xdr:row>
      <xdr:rowOff>148590</xdr:rowOff>
    </xdr:to>
    <xdr:pic>
      <xdr:nvPicPr>
        <xdr:cNvPr id="769" name="Imagen 768">
          <a:hlinkClick xmlns:r="http://schemas.openxmlformats.org/officeDocument/2006/relationships" r:id="rId761" tooltip="Quitar este incidente de la liquidación"/>
          <a:extLst>
            <a:ext uri="{FF2B5EF4-FFF2-40B4-BE49-F238E27FC236}">
              <a16:creationId xmlns:a16="http://schemas.microsoft.com/office/drawing/2014/main" id="{27CFC861-5F00-1239-CA37-57630360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770" name="Imagen 769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32B26EDD-72AA-6189-844C-1C014D27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658</xdr:row>
      <xdr:rowOff>0</xdr:rowOff>
    </xdr:from>
    <xdr:to>
      <xdr:col>12</xdr:col>
      <xdr:colOff>643890</xdr:colOff>
      <xdr:row>659</xdr:row>
      <xdr:rowOff>148590</xdr:rowOff>
    </xdr:to>
    <xdr:pic>
      <xdr:nvPicPr>
        <xdr:cNvPr id="771" name="Imagen 770">
          <a:hlinkClick xmlns:r="http://schemas.openxmlformats.org/officeDocument/2006/relationships" r:id="rId763" tooltip="Quitar este incidente de la liquidación"/>
          <a:extLst>
            <a:ext uri="{FF2B5EF4-FFF2-40B4-BE49-F238E27FC236}">
              <a16:creationId xmlns:a16="http://schemas.microsoft.com/office/drawing/2014/main" id="{020C3C53-2C9D-5AC5-E494-3123D141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772" name="Imagen 771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C79462C-92A7-9B04-4307-6014A2D8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657</xdr:row>
      <xdr:rowOff>0</xdr:rowOff>
    </xdr:from>
    <xdr:to>
      <xdr:col>12</xdr:col>
      <xdr:colOff>643890</xdr:colOff>
      <xdr:row>658</xdr:row>
      <xdr:rowOff>148590</xdr:rowOff>
    </xdr:to>
    <xdr:pic>
      <xdr:nvPicPr>
        <xdr:cNvPr id="773" name="Imagen 772">
          <a:hlinkClick xmlns:r="http://schemas.openxmlformats.org/officeDocument/2006/relationships" r:id="rId765" tooltip="Quitar este incidente de la liquidación"/>
          <a:extLst>
            <a:ext uri="{FF2B5EF4-FFF2-40B4-BE49-F238E27FC236}">
              <a16:creationId xmlns:a16="http://schemas.microsoft.com/office/drawing/2014/main" id="{3AAB9B02-3583-DB22-DA4E-93B7F268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774" name="Imagen 773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49476889-6312-AB48-9230-F45DCC5B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656</xdr:row>
      <xdr:rowOff>0</xdr:rowOff>
    </xdr:from>
    <xdr:to>
      <xdr:col>12</xdr:col>
      <xdr:colOff>643890</xdr:colOff>
      <xdr:row>657</xdr:row>
      <xdr:rowOff>148590</xdr:rowOff>
    </xdr:to>
    <xdr:pic>
      <xdr:nvPicPr>
        <xdr:cNvPr id="775" name="Imagen 774">
          <a:hlinkClick xmlns:r="http://schemas.openxmlformats.org/officeDocument/2006/relationships" r:id="rId767" tooltip="Quitar este incidente de la liquidación"/>
          <a:extLst>
            <a:ext uri="{FF2B5EF4-FFF2-40B4-BE49-F238E27FC236}">
              <a16:creationId xmlns:a16="http://schemas.microsoft.com/office/drawing/2014/main" id="{77CF5800-B326-92AC-C820-72E7DCF0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776" name="Imagen 775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85C3B369-2470-4CFF-06AD-701DF5534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645</xdr:row>
      <xdr:rowOff>0</xdr:rowOff>
    </xdr:from>
    <xdr:to>
      <xdr:col>12</xdr:col>
      <xdr:colOff>643890</xdr:colOff>
      <xdr:row>646</xdr:row>
      <xdr:rowOff>148590</xdr:rowOff>
    </xdr:to>
    <xdr:pic>
      <xdr:nvPicPr>
        <xdr:cNvPr id="777" name="Imagen 776">
          <a:hlinkClick xmlns:r="http://schemas.openxmlformats.org/officeDocument/2006/relationships" r:id="rId769" tooltip="Quitar este incidente de la liquidación"/>
          <a:extLst>
            <a:ext uri="{FF2B5EF4-FFF2-40B4-BE49-F238E27FC236}">
              <a16:creationId xmlns:a16="http://schemas.microsoft.com/office/drawing/2014/main" id="{A265CC2B-007F-CFF1-39D7-2F3067FBE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778" name="Imagen 777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816F872A-7BCD-BF58-D6CB-5937B496F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644</xdr:row>
      <xdr:rowOff>0</xdr:rowOff>
    </xdr:from>
    <xdr:to>
      <xdr:col>12</xdr:col>
      <xdr:colOff>643890</xdr:colOff>
      <xdr:row>645</xdr:row>
      <xdr:rowOff>148590</xdr:rowOff>
    </xdr:to>
    <xdr:pic>
      <xdr:nvPicPr>
        <xdr:cNvPr id="779" name="Imagen 778">
          <a:hlinkClick xmlns:r="http://schemas.openxmlformats.org/officeDocument/2006/relationships" r:id="rId771" tooltip="Quitar este incidente de la liquidación"/>
          <a:extLst>
            <a:ext uri="{FF2B5EF4-FFF2-40B4-BE49-F238E27FC236}">
              <a16:creationId xmlns:a16="http://schemas.microsoft.com/office/drawing/2014/main" id="{404303D8-11C4-53E5-498D-A9316F6D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780" name="Imagen 779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FBD03F8E-C8A8-624B-4D01-F17F070E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643</xdr:row>
      <xdr:rowOff>0</xdr:rowOff>
    </xdr:from>
    <xdr:to>
      <xdr:col>12</xdr:col>
      <xdr:colOff>643890</xdr:colOff>
      <xdr:row>644</xdr:row>
      <xdr:rowOff>148590</xdr:rowOff>
    </xdr:to>
    <xdr:pic>
      <xdr:nvPicPr>
        <xdr:cNvPr id="781" name="Imagen 780">
          <a:hlinkClick xmlns:r="http://schemas.openxmlformats.org/officeDocument/2006/relationships" r:id="rId773" tooltip="Quitar este incidente de la liquidación"/>
          <a:extLst>
            <a:ext uri="{FF2B5EF4-FFF2-40B4-BE49-F238E27FC236}">
              <a16:creationId xmlns:a16="http://schemas.microsoft.com/office/drawing/2014/main" id="{7B0319D1-B9C8-7E55-E821-E171A78D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782" name="Imagen 781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21ABD578-5C76-841F-E161-69C2EF84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642</xdr:row>
      <xdr:rowOff>0</xdr:rowOff>
    </xdr:from>
    <xdr:to>
      <xdr:col>12</xdr:col>
      <xdr:colOff>643890</xdr:colOff>
      <xdr:row>643</xdr:row>
      <xdr:rowOff>148590</xdr:rowOff>
    </xdr:to>
    <xdr:pic>
      <xdr:nvPicPr>
        <xdr:cNvPr id="783" name="Imagen 782">
          <a:hlinkClick xmlns:r="http://schemas.openxmlformats.org/officeDocument/2006/relationships" r:id="rId775" tooltip="Quitar este incidente de la liquidación"/>
          <a:extLst>
            <a:ext uri="{FF2B5EF4-FFF2-40B4-BE49-F238E27FC236}">
              <a16:creationId xmlns:a16="http://schemas.microsoft.com/office/drawing/2014/main" id="{EA1475D4-F680-4C3D-775C-7CD54A7DF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784" name="Imagen 783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C876583F-3271-0781-9F3B-C5DD6EA3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641</xdr:row>
      <xdr:rowOff>0</xdr:rowOff>
    </xdr:from>
    <xdr:to>
      <xdr:col>12</xdr:col>
      <xdr:colOff>643890</xdr:colOff>
      <xdr:row>642</xdr:row>
      <xdr:rowOff>148590</xdr:rowOff>
    </xdr:to>
    <xdr:pic>
      <xdr:nvPicPr>
        <xdr:cNvPr id="785" name="Imagen 784">
          <a:hlinkClick xmlns:r="http://schemas.openxmlformats.org/officeDocument/2006/relationships" r:id="rId777" tooltip="Quitar este incidente de la liquidación"/>
          <a:extLst>
            <a:ext uri="{FF2B5EF4-FFF2-40B4-BE49-F238E27FC236}">
              <a16:creationId xmlns:a16="http://schemas.microsoft.com/office/drawing/2014/main" id="{0ED1085F-87A3-E84C-B425-4AC9DC11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786" name="Imagen 785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C60BEFE5-8606-2DBB-054A-0D0F859B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627</xdr:row>
      <xdr:rowOff>0</xdr:rowOff>
    </xdr:from>
    <xdr:to>
      <xdr:col>12</xdr:col>
      <xdr:colOff>643890</xdr:colOff>
      <xdr:row>628</xdr:row>
      <xdr:rowOff>148590</xdr:rowOff>
    </xdr:to>
    <xdr:pic>
      <xdr:nvPicPr>
        <xdr:cNvPr id="787" name="Imagen 786">
          <a:hlinkClick xmlns:r="http://schemas.openxmlformats.org/officeDocument/2006/relationships" r:id="rId779" tooltip="Quitar este incidente de la liquidación"/>
          <a:extLst>
            <a:ext uri="{FF2B5EF4-FFF2-40B4-BE49-F238E27FC236}">
              <a16:creationId xmlns:a16="http://schemas.microsoft.com/office/drawing/2014/main" id="{BB9E01C9-64E8-972D-50A8-5E9003AB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788" name="Imagen 787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61175A35-78F5-77BF-E9A9-DBDADBCF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609</xdr:row>
      <xdr:rowOff>0</xdr:rowOff>
    </xdr:from>
    <xdr:to>
      <xdr:col>12</xdr:col>
      <xdr:colOff>643890</xdr:colOff>
      <xdr:row>610</xdr:row>
      <xdr:rowOff>148590</xdr:rowOff>
    </xdr:to>
    <xdr:pic>
      <xdr:nvPicPr>
        <xdr:cNvPr id="789" name="Imagen 788">
          <a:hlinkClick xmlns:r="http://schemas.openxmlformats.org/officeDocument/2006/relationships" r:id="rId781" tooltip="Quitar este incidente de la liquidación"/>
          <a:extLst>
            <a:ext uri="{FF2B5EF4-FFF2-40B4-BE49-F238E27FC236}">
              <a16:creationId xmlns:a16="http://schemas.microsoft.com/office/drawing/2014/main" id="{55625CE9-1216-9689-F537-4CBC450E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790" name="Imagen 789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53219B7C-E739-923B-5612-4C3F89D5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606</xdr:row>
      <xdr:rowOff>0</xdr:rowOff>
    </xdr:from>
    <xdr:to>
      <xdr:col>12</xdr:col>
      <xdr:colOff>643890</xdr:colOff>
      <xdr:row>607</xdr:row>
      <xdr:rowOff>148590</xdr:rowOff>
    </xdr:to>
    <xdr:pic>
      <xdr:nvPicPr>
        <xdr:cNvPr id="791" name="Imagen 790">
          <a:hlinkClick xmlns:r="http://schemas.openxmlformats.org/officeDocument/2006/relationships" r:id="rId783" tooltip="Quitar este incidente de la liquidación"/>
          <a:extLst>
            <a:ext uri="{FF2B5EF4-FFF2-40B4-BE49-F238E27FC236}">
              <a16:creationId xmlns:a16="http://schemas.microsoft.com/office/drawing/2014/main" id="{65DA7E9D-F195-EAEA-96BD-3E3D31D8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792" name="Imagen 791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1454A755-F1C3-5AE9-0AF5-8D6B6ED1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613</xdr:row>
      <xdr:rowOff>0</xdr:rowOff>
    </xdr:from>
    <xdr:to>
      <xdr:col>12</xdr:col>
      <xdr:colOff>643890</xdr:colOff>
      <xdr:row>614</xdr:row>
      <xdr:rowOff>148590</xdr:rowOff>
    </xdr:to>
    <xdr:pic>
      <xdr:nvPicPr>
        <xdr:cNvPr id="793" name="Imagen 792">
          <a:hlinkClick xmlns:r="http://schemas.openxmlformats.org/officeDocument/2006/relationships" r:id="rId785" tooltip="Quitar este incidente de la liquidación"/>
          <a:extLst>
            <a:ext uri="{FF2B5EF4-FFF2-40B4-BE49-F238E27FC236}">
              <a16:creationId xmlns:a16="http://schemas.microsoft.com/office/drawing/2014/main" id="{C48EDD1E-A970-5E41-2630-3AC46499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794" name="Imagen 793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420E9F30-9034-6557-B86D-51B68C15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615</xdr:row>
      <xdr:rowOff>0</xdr:rowOff>
    </xdr:from>
    <xdr:to>
      <xdr:col>12</xdr:col>
      <xdr:colOff>643890</xdr:colOff>
      <xdr:row>616</xdr:row>
      <xdr:rowOff>148590</xdr:rowOff>
    </xdr:to>
    <xdr:pic>
      <xdr:nvPicPr>
        <xdr:cNvPr id="795" name="Imagen 794">
          <a:hlinkClick xmlns:r="http://schemas.openxmlformats.org/officeDocument/2006/relationships" r:id="rId787" tooltip="Quitar este incidente de la liquidación"/>
          <a:extLst>
            <a:ext uri="{FF2B5EF4-FFF2-40B4-BE49-F238E27FC236}">
              <a16:creationId xmlns:a16="http://schemas.microsoft.com/office/drawing/2014/main" id="{06EA3538-8990-7495-BC18-565A5D5C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796" name="Imagen 795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679E9B35-BBC0-2EFC-F998-9179E99B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612</xdr:row>
      <xdr:rowOff>0</xdr:rowOff>
    </xdr:from>
    <xdr:to>
      <xdr:col>12</xdr:col>
      <xdr:colOff>643890</xdr:colOff>
      <xdr:row>613</xdr:row>
      <xdr:rowOff>148590</xdr:rowOff>
    </xdr:to>
    <xdr:pic>
      <xdr:nvPicPr>
        <xdr:cNvPr id="797" name="Imagen 796">
          <a:hlinkClick xmlns:r="http://schemas.openxmlformats.org/officeDocument/2006/relationships" r:id="rId789" tooltip="Quitar este incidente de la liquidación"/>
          <a:extLst>
            <a:ext uri="{FF2B5EF4-FFF2-40B4-BE49-F238E27FC236}">
              <a16:creationId xmlns:a16="http://schemas.microsoft.com/office/drawing/2014/main" id="{312CB445-7C76-3D81-3572-AF9AD898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798" name="Imagen 797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3C0F6E83-9892-C88F-3098-E6E867DC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608</xdr:row>
      <xdr:rowOff>0</xdr:rowOff>
    </xdr:from>
    <xdr:to>
      <xdr:col>12</xdr:col>
      <xdr:colOff>643890</xdr:colOff>
      <xdr:row>609</xdr:row>
      <xdr:rowOff>148590</xdr:rowOff>
    </xdr:to>
    <xdr:pic>
      <xdr:nvPicPr>
        <xdr:cNvPr id="799" name="Imagen 798">
          <a:hlinkClick xmlns:r="http://schemas.openxmlformats.org/officeDocument/2006/relationships" r:id="rId791" tooltip="Quitar este incidente de la liquidación"/>
          <a:extLst>
            <a:ext uri="{FF2B5EF4-FFF2-40B4-BE49-F238E27FC236}">
              <a16:creationId xmlns:a16="http://schemas.microsoft.com/office/drawing/2014/main" id="{181E0D32-F5D2-2030-6D10-139FEF12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800" name="Imagen 799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FE0E2D0A-3032-61F0-3E0C-95F233C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610</xdr:row>
      <xdr:rowOff>0</xdr:rowOff>
    </xdr:from>
    <xdr:to>
      <xdr:col>12</xdr:col>
      <xdr:colOff>643890</xdr:colOff>
      <xdr:row>611</xdr:row>
      <xdr:rowOff>148590</xdr:rowOff>
    </xdr:to>
    <xdr:pic>
      <xdr:nvPicPr>
        <xdr:cNvPr id="801" name="Imagen 800">
          <a:hlinkClick xmlns:r="http://schemas.openxmlformats.org/officeDocument/2006/relationships" r:id="rId793" tooltip="Quitar este incidente de la liquidación"/>
          <a:extLst>
            <a:ext uri="{FF2B5EF4-FFF2-40B4-BE49-F238E27FC236}">
              <a16:creationId xmlns:a16="http://schemas.microsoft.com/office/drawing/2014/main" id="{83EE64DE-5108-FFCF-59B5-FC43A630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802" name="Imagen 801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62684360-1099-407F-847B-72553E7A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607</xdr:row>
      <xdr:rowOff>0</xdr:rowOff>
    </xdr:from>
    <xdr:to>
      <xdr:col>12</xdr:col>
      <xdr:colOff>643890</xdr:colOff>
      <xdr:row>608</xdr:row>
      <xdr:rowOff>148590</xdr:rowOff>
    </xdr:to>
    <xdr:pic>
      <xdr:nvPicPr>
        <xdr:cNvPr id="803" name="Imagen 802">
          <a:hlinkClick xmlns:r="http://schemas.openxmlformats.org/officeDocument/2006/relationships" r:id="rId795" tooltip="Quitar este incidente de la liquidación"/>
          <a:extLst>
            <a:ext uri="{FF2B5EF4-FFF2-40B4-BE49-F238E27FC236}">
              <a16:creationId xmlns:a16="http://schemas.microsoft.com/office/drawing/2014/main" id="{C5EA6D77-3B1F-9FF4-C407-90222AF8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804" name="Imagen 803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A8442E76-2436-9059-CD82-07E85E88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621</xdr:row>
      <xdr:rowOff>0</xdr:rowOff>
    </xdr:from>
    <xdr:to>
      <xdr:col>12</xdr:col>
      <xdr:colOff>643890</xdr:colOff>
      <xdr:row>622</xdr:row>
      <xdr:rowOff>148590</xdr:rowOff>
    </xdr:to>
    <xdr:pic>
      <xdr:nvPicPr>
        <xdr:cNvPr id="805" name="Imagen 804">
          <a:hlinkClick xmlns:r="http://schemas.openxmlformats.org/officeDocument/2006/relationships" r:id="rId797" tooltip="Quitar este incidente de la liquidación"/>
          <a:extLst>
            <a:ext uri="{FF2B5EF4-FFF2-40B4-BE49-F238E27FC236}">
              <a16:creationId xmlns:a16="http://schemas.microsoft.com/office/drawing/2014/main" id="{4018C38A-8368-7FBB-D0C6-8887046A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604</xdr:row>
      <xdr:rowOff>0</xdr:rowOff>
    </xdr:from>
    <xdr:ext cx="304800" cy="314325"/>
    <xdr:pic>
      <xdr:nvPicPr>
        <xdr:cNvPr id="806" name="Imagen 80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CD11BA5C-2278-438C-8ED3-B7D51AC9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4014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604</xdr:row>
      <xdr:rowOff>0</xdr:rowOff>
    </xdr:from>
    <xdr:ext cx="314325" cy="314325"/>
    <xdr:pic>
      <xdr:nvPicPr>
        <xdr:cNvPr id="807" name="Imagen 80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F88AAE45-6D16-46BC-95DB-1EF7921A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40142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08" name="Imagen 80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A2B49160-ADEE-40C1-86EF-ED6A291E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09" name="Imagen 80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8B5842D-38D6-45EA-992B-D6E4449F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10" name="Imagen 809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DC277732-8950-4AC4-A4F0-04CFDA5B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11" name="Imagen 810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A56C94-A666-42F4-A6AC-9527FBE3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2" name="Imagen 811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3B87A62D-2FB8-4F06-A7DA-AE761164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3" name="Imagen 812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24020B42-E596-47D6-AFB3-10188762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4" name="Imagen 813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D909903-4CC3-4E54-89D3-FEF79238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5" name="Imagen 814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694A5834-C9F2-483C-A281-3B7F2B8C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6" name="Imagen 81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43E8720F-824C-4696-9EBE-F8B22F8B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7" name="Imagen 81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CB913FAE-0932-4C95-B721-53B9B131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701</xdr:row>
      <xdr:rowOff>0</xdr:rowOff>
    </xdr:from>
    <xdr:to>
      <xdr:col>12</xdr:col>
      <xdr:colOff>304800</xdr:colOff>
      <xdr:row>702</xdr:row>
      <xdr:rowOff>129540</xdr:rowOff>
    </xdr:to>
    <xdr:pic>
      <xdr:nvPicPr>
        <xdr:cNvPr id="818" name="Imagen 81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2211135F-88FE-D09D-62C8-7B7EB837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2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129540</xdr:rowOff>
    </xdr:to>
    <xdr:pic>
      <xdr:nvPicPr>
        <xdr:cNvPr id="819" name="Imagen 81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DBC16FD9-AAC6-7B87-EE16-DCDF8158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129540</xdr:rowOff>
    </xdr:to>
    <xdr:pic>
      <xdr:nvPicPr>
        <xdr:cNvPr id="820" name="Imagen 81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48F5F05F-8BF4-D2FD-253B-0652801C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12</xdr:col>
      <xdr:colOff>304800</xdr:colOff>
      <xdr:row>713</xdr:row>
      <xdr:rowOff>129540</xdr:rowOff>
    </xdr:to>
    <xdr:pic>
      <xdr:nvPicPr>
        <xdr:cNvPr id="821" name="Imagen 82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3E93976E-905D-FC1C-B1D8-10EBAD78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0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129540</xdr:rowOff>
    </xdr:to>
    <xdr:pic>
      <xdr:nvPicPr>
        <xdr:cNvPr id="822" name="Imagen 82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03A6C9DD-803F-7678-B954-E9159C05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129540</xdr:rowOff>
    </xdr:to>
    <xdr:pic>
      <xdr:nvPicPr>
        <xdr:cNvPr id="823" name="Imagen 82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230823C8-2CD4-0C28-01F0-E38E0698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9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129540</xdr:rowOff>
    </xdr:to>
    <xdr:pic>
      <xdr:nvPicPr>
        <xdr:cNvPr id="824" name="Imagen 82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0FB22B77-C62D-3DB4-BB57-D6CF531A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9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129540</xdr:rowOff>
    </xdr:to>
    <xdr:pic>
      <xdr:nvPicPr>
        <xdr:cNvPr id="825" name="Imagen 82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3705E12F-B312-1FDE-9622-129F0578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82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826" name="Imagen 82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E3EA049A-1B8A-4115-0C49-2D849FB3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12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129540</xdr:rowOff>
    </xdr:to>
    <xdr:pic>
      <xdr:nvPicPr>
        <xdr:cNvPr id="827" name="Imagen 826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C9280771-0A1A-CB71-281A-A38E25BD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004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129540</xdr:rowOff>
    </xdr:to>
    <xdr:pic>
      <xdr:nvPicPr>
        <xdr:cNvPr id="828" name="Imagen 82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9F0D8D84-CD01-84EC-F470-97DDA31E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99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129540</xdr:rowOff>
    </xdr:to>
    <xdr:pic>
      <xdr:nvPicPr>
        <xdr:cNvPr id="829" name="Imagen 828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96E6239F-5F7A-94DA-DFA7-BECD18F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129540</xdr:rowOff>
    </xdr:to>
    <xdr:pic>
      <xdr:nvPicPr>
        <xdr:cNvPr id="830" name="Imagen 82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A0460C91-3523-7A19-60A1-ED48F0EF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8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129540</xdr:rowOff>
    </xdr:to>
    <xdr:pic>
      <xdr:nvPicPr>
        <xdr:cNvPr id="831" name="Imagen 830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0AF85618-2A04-860E-E4E4-598C09B1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8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114300</xdr:rowOff>
    </xdr:to>
    <xdr:pic>
      <xdr:nvPicPr>
        <xdr:cNvPr id="832" name="Imagen 83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D3B402F0-3F13-140D-0D6B-03224BD5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75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129540</xdr:rowOff>
    </xdr:to>
    <xdr:pic>
      <xdr:nvPicPr>
        <xdr:cNvPr id="833" name="Imagen 832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9E0714D0-1B85-FE72-E738-662E467A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304800</xdr:colOff>
      <xdr:row>706</xdr:row>
      <xdr:rowOff>129540</xdr:rowOff>
    </xdr:to>
    <xdr:pic>
      <xdr:nvPicPr>
        <xdr:cNvPr id="834" name="Imagen 83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70784AF9-EF84-4AF3-A02F-A2A5DD44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6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129540</xdr:rowOff>
    </xdr:to>
    <xdr:pic>
      <xdr:nvPicPr>
        <xdr:cNvPr id="835" name="Imagen 834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1615987F-7F67-3CE0-16E8-A344D7B6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129540</xdr:rowOff>
    </xdr:to>
    <xdr:pic>
      <xdr:nvPicPr>
        <xdr:cNvPr id="836" name="Imagen 83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A5A69642-80B6-61F5-981D-9C30416B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5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129540</xdr:rowOff>
    </xdr:to>
    <xdr:pic>
      <xdr:nvPicPr>
        <xdr:cNvPr id="837" name="Imagen 836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EE30BC06-2FE0-A1A7-FE1B-D54AD4D0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851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129540</xdr:rowOff>
    </xdr:to>
    <xdr:pic>
      <xdr:nvPicPr>
        <xdr:cNvPr id="838" name="Imagen 83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83D7F054-127F-69D7-9F25-80970D6C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46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129540</xdr:rowOff>
    </xdr:to>
    <xdr:pic>
      <xdr:nvPicPr>
        <xdr:cNvPr id="839" name="Imagen 838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A689346F-E1CC-613D-3CB8-B978F37B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24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12</xdr:col>
      <xdr:colOff>304800</xdr:colOff>
      <xdr:row>738</xdr:row>
      <xdr:rowOff>129540</xdr:rowOff>
    </xdr:to>
    <xdr:pic>
      <xdr:nvPicPr>
        <xdr:cNvPr id="840" name="Imagen 83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7D1DE4B7-8705-D5A9-C7C5-4ABAC3224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129540</xdr:rowOff>
    </xdr:to>
    <xdr:pic>
      <xdr:nvPicPr>
        <xdr:cNvPr id="841" name="Imagen 840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60066553-D39D-8F1B-21C1-84C869DA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3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842" name="Imagen 84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0484D5E1-7B68-9C4A-CDD5-91EE46C6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21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129540</xdr:rowOff>
    </xdr:to>
    <xdr:pic>
      <xdr:nvPicPr>
        <xdr:cNvPr id="843" name="Imagen 842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67D6C1D2-2BE3-2C7E-F84A-36B93319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12</xdr:col>
      <xdr:colOff>304800</xdr:colOff>
      <xdr:row>707</xdr:row>
      <xdr:rowOff>129540</xdr:rowOff>
    </xdr:to>
    <xdr:pic>
      <xdr:nvPicPr>
        <xdr:cNvPr id="844" name="Imagen 84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A1000540-8523-7D1E-F7CD-5FF637DC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0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129540</xdr:rowOff>
    </xdr:to>
    <xdr:pic>
      <xdr:nvPicPr>
        <xdr:cNvPr id="845" name="Imagen 844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EFBEAE78-DBDC-1CFC-43B0-02D595D7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0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129540</xdr:rowOff>
    </xdr:to>
    <xdr:pic>
      <xdr:nvPicPr>
        <xdr:cNvPr id="846" name="Imagen 84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6D6FEE01-06EA-C59E-FBCD-A1F91E8F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33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129540</xdr:rowOff>
    </xdr:to>
    <xdr:pic>
      <xdr:nvPicPr>
        <xdr:cNvPr id="847" name="Imagen 846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475FE577-0E16-8D8E-D4A9-F26BA147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6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129540</xdr:rowOff>
    </xdr:to>
    <xdr:pic>
      <xdr:nvPicPr>
        <xdr:cNvPr id="848" name="Imagen 84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734DB27C-EAA9-A301-C29C-430B79EC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9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129540</xdr:rowOff>
    </xdr:to>
    <xdr:pic>
      <xdr:nvPicPr>
        <xdr:cNvPr id="849" name="Imagen 848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526C8EAD-41A7-F3EF-6876-E192F569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129540</xdr:rowOff>
    </xdr:to>
    <xdr:pic>
      <xdr:nvPicPr>
        <xdr:cNvPr id="850" name="Imagen 84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1E67096F-11CE-C087-7280-7020CC24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129540</xdr:rowOff>
    </xdr:to>
    <xdr:pic>
      <xdr:nvPicPr>
        <xdr:cNvPr id="851" name="Imagen 850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7BEAFF99-2966-72D8-5FE3-40376DA1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9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129540</xdr:rowOff>
    </xdr:to>
    <xdr:pic>
      <xdr:nvPicPr>
        <xdr:cNvPr id="852" name="Imagen 85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6BDB79E5-1E89-C912-8661-E16AA763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129540</xdr:rowOff>
    </xdr:to>
    <xdr:pic>
      <xdr:nvPicPr>
        <xdr:cNvPr id="853" name="Imagen 852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BDD65254-4858-8E20-B434-9AA23E78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129540</xdr:rowOff>
    </xdr:to>
    <xdr:pic>
      <xdr:nvPicPr>
        <xdr:cNvPr id="854" name="Imagen 85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9A3C0799-1E12-0504-6DFB-C5AF1366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129540</xdr:rowOff>
    </xdr:to>
    <xdr:pic>
      <xdr:nvPicPr>
        <xdr:cNvPr id="855" name="Imagen 854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966B1CA9-9512-F241-1B72-880BC56A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129540</xdr:rowOff>
    </xdr:to>
    <xdr:pic>
      <xdr:nvPicPr>
        <xdr:cNvPr id="856" name="Imagen 85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CDD9F752-FB87-9AED-686A-3E2462FD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129540</xdr:rowOff>
    </xdr:to>
    <xdr:pic>
      <xdr:nvPicPr>
        <xdr:cNvPr id="857" name="Imagen 856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03DE8363-CE7C-671F-88E3-6A24197D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129540</xdr:rowOff>
    </xdr:to>
    <xdr:pic>
      <xdr:nvPicPr>
        <xdr:cNvPr id="858" name="Imagen 85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D908BE39-3677-4338-B89A-5064BD8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129540</xdr:rowOff>
    </xdr:to>
    <xdr:pic>
      <xdr:nvPicPr>
        <xdr:cNvPr id="859" name="Imagen 858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76A5BE65-B15D-F47E-B2F6-8C954A91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129540</xdr:rowOff>
    </xdr:to>
    <xdr:pic>
      <xdr:nvPicPr>
        <xdr:cNvPr id="860" name="Imagen 85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4C7EAB6D-15CE-97DE-544A-B0FABBA6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3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129540</xdr:rowOff>
    </xdr:to>
    <xdr:pic>
      <xdr:nvPicPr>
        <xdr:cNvPr id="861" name="Imagen 860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ACC36CD0-8149-682B-C3AC-8E964E1E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129540</xdr:rowOff>
    </xdr:to>
    <xdr:pic>
      <xdr:nvPicPr>
        <xdr:cNvPr id="862" name="Imagen 86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78F45813-3022-D1E1-C7CE-BBE629EE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2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863" name="Imagen 862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BC4DF77B-119B-2778-70E5-D1B2C053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1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129540</xdr:rowOff>
    </xdr:to>
    <xdr:pic>
      <xdr:nvPicPr>
        <xdr:cNvPr id="864" name="Imagen 86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4975ECDB-145F-9580-42AE-BA19A546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1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129540</xdr:rowOff>
    </xdr:to>
    <xdr:pic>
      <xdr:nvPicPr>
        <xdr:cNvPr id="865" name="Imagen 864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D6479A15-E145-D826-FB11-C641A7C6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0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129540</xdr:rowOff>
    </xdr:to>
    <xdr:pic>
      <xdr:nvPicPr>
        <xdr:cNvPr id="866" name="Imagen 86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E89973A1-B7F8-AEB2-322C-4534493D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9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12</xdr:col>
      <xdr:colOff>304800</xdr:colOff>
      <xdr:row>749</xdr:row>
      <xdr:rowOff>129540</xdr:rowOff>
    </xdr:to>
    <xdr:pic>
      <xdr:nvPicPr>
        <xdr:cNvPr id="867" name="Imagen 866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68E53747-C09E-B8C4-A115-E811494A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9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129540</xdr:rowOff>
    </xdr:to>
    <xdr:pic>
      <xdr:nvPicPr>
        <xdr:cNvPr id="868" name="Imagen 86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5602F24D-198D-65CD-98C1-57D2778A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86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129540</xdr:rowOff>
    </xdr:to>
    <xdr:pic>
      <xdr:nvPicPr>
        <xdr:cNvPr id="869" name="Imagen 868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D9CBA3C6-C5C0-1880-5FE5-75E185C5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8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304800</xdr:colOff>
      <xdr:row>709</xdr:row>
      <xdr:rowOff>129540</xdr:rowOff>
    </xdr:to>
    <xdr:pic>
      <xdr:nvPicPr>
        <xdr:cNvPr id="870" name="Imagen 86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56202F5A-6365-9769-3B37-88B33BAB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7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129540</xdr:rowOff>
    </xdr:to>
    <xdr:pic>
      <xdr:nvPicPr>
        <xdr:cNvPr id="871" name="Imagen 870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96EFCB40-0AF0-96A9-B9FE-794E9609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129540</xdr:rowOff>
    </xdr:to>
    <xdr:pic>
      <xdr:nvPicPr>
        <xdr:cNvPr id="872" name="Imagen 87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FD0DCB36-E331-F525-FB57-AEC21DEB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6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129540</xdr:rowOff>
    </xdr:to>
    <xdr:pic>
      <xdr:nvPicPr>
        <xdr:cNvPr id="873" name="Imagen 872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99C31AF7-73FD-8952-0485-8C5A6123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874" name="Imagen 87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3BBF3A8F-B774-B20D-15B8-30BFA556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129540</xdr:rowOff>
    </xdr:to>
    <xdr:pic>
      <xdr:nvPicPr>
        <xdr:cNvPr id="875" name="Imagen 874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27C8134D-E359-BC6F-4086-E1813906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8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129540</xdr:rowOff>
    </xdr:to>
    <xdr:pic>
      <xdr:nvPicPr>
        <xdr:cNvPr id="876" name="Imagen 87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E0EBB983-E3A2-6137-BEBA-6F2235E0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129540</xdr:rowOff>
    </xdr:to>
    <xdr:pic>
      <xdr:nvPicPr>
        <xdr:cNvPr id="877" name="Imagen 876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8188D5E-CE25-46A6-32EE-DF978E28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129540</xdr:rowOff>
    </xdr:to>
    <xdr:pic>
      <xdr:nvPicPr>
        <xdr:cNvPr id="878" name="Imagen 87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824673B7-FF77-4A7E-1A2C-618B2019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34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129540</xdr:rowOff>
    </xdr:to>
    <xdr:pic>
      <xdr:nvPicPr>
        <xdr:cNvPr id="879" name="Imagen 878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C97D6E3D-65B3-7432-4F2A-8E36D9B5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2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129540</xdr:rowOff>
    </xdr:to>
    <xdr:pic>
      <xdr:nvPicPr>
        <xdr:cNvPr id="880" name="Imagen 87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FA4F914B-FBA9-D556-8C53-5655B5B4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2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129540</xdr:rowOff>
    </xdr:to>
    <xdr:pic>
      <xdr:nvPicPr>
        <xdr:cNvPr id="881" name="Imagen 880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D0478266-1943-38AA-8A29-6DB7A447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129540</xdr:rowOff>
    </xdr:to>
    <xdr:pic>
      <xdr:nvPicPr>
        <xdr:cNvPr id="882" name="Imagen 88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F6FF392A-D683-EE33-0FFA-07E0382B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129540</xdr:rowOff>
    </xdr:to>
    <xdr:pic>
      <xdr:nvPicPr>
        <xdr:cNvPr id="883" name="Imagen 882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7740543C-863B-703A-78BC-9B11BBEA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7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129540</xdr:rowOff>
    </xdr:to>
    <xdr:pic>
      <xdr:nvPicPr>
        <xdr:cNvPr id="884" name="Imagen 88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F0CBA72-C34D-1A2C-B06D-DD4F98B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71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770</xdr:row>
      <xdr:rowOff>0</xdr:rowOff>
    </xdr:from>
    <xdr:to>
      <xdr:col>12</xdr:col>
      <xdr:colOff>304800</xdr:colOff>
      <xdr:row>771</xdr:row>
      <xdr:rowOff>129540</xdr:rowOff>
    </xdr:to>
    <xdr:pic>
      <xdr:nvPicPr>
        <xdr:cNvPr id="885" name="Imagen 884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4F346383-E356-A555-DE75-6A83C6A9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4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769</xdr:row>
      <xdr:rowOff>0</xdr:rowOff>
    </xdr:from>
    <xdr:to>
      <xdr:col>12</xdr:col>
      <xdr:colOff>304800</xdr:colOff>
      <xdr:row>770</xdr:row>
      <xdr:rowOff>129540</xdr:rowOff>
    </xdr:to>
    <xdr:pic>
      <xdr:nvPicPr>
        <xdr:cNvPr id="886" name="Imagen 88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F8A5B6D1-00A6-FE76-6E96-2A7ECF7C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3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129540</xdr:rowOff>
    </xdr:to>
    <xdr:pic>
      <xdr:nvPicPr>
        <xdr:cNvPr id="887" name="Imagen 886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6F0F184F-D3FF-AAED-5456-396B238DC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165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129540</xdr:rowOff>
    </xdr:to>
    <xdr:pic>
      <xdr:nvPicPr>
        <xdr:cNvPr id="888" name="Imagen 88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C2D4BC2A-9EEC-3150-F414-1A781B14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9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129540</xdr:rowOff>
    </xdr:to>
    <xdr:pic>
      <xdr:nvPicPr>
        <xdr:cNvPr id="889" name="Imagen 888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F3BAA988-3D21-B888-50F7-9B02E170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9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129540</xdr:rowOff>
    </xdr:to>
    <xdr:pic>
      <xdr:nvPicPr>
        <xdr:cNvPr id="890" name="Imagen 88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384E3A23-7E9F-BCE9-17DD-4F716AF8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8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129540</xdr:rowOff>
    </xdr:to>
    <xdr:pic>
      <xdr:nvPicPr>
        <xdr:cNvPr id="891" name="Imagen 890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8CA1542C-0896-6B87-9E79-FC546D32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76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129540</xdr:rowOff>
    </xdr:to>
    <xdr:pic>
      <xdr:nvPicPr>
        <xdr:cNvPr id="892" name="Imagen 89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3E46D2D4-EF5D-D927-967C-B4748A9A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71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129540</xdr:rowOff>
    </xdr:to>
    <xdr:pic>
      <xdr:nvPicPr>
        <xdr:cNvPr id="893" name="Imagen 892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FF7E71ED-FF3F-A6C5-7D60-4236BFC5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129540</xdr:rowOff>
    </xdr:to>
    <xdr:pic>
      <xdr:nvPicPr>
        <xdr:cNvPr id="894" name="Imagen 89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F294824E-D6D8-86C7-CEE2-657314A6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6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129540</xdr:rowOff>
    </xdr:to>
    <xdr:pic>
      <xdr:nvPicPr>
        <xdr:cNvPr id="895" name="Imagen 894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BE664586-C981-EA0E-F7BF-5FF53391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129540</xdr:rowOff>
    </xdr:to>
    <xdr:pic>
      <xdr:nvPicPr>
        <xdr:cNvPr id="896" name="Imagen 89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BBBFA532-E0C3-CFEC-EDED-26D2D900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129540</xdr:rowOff>
    </xdr:to>
    <xdr:pic>
      <xdr:nvPicPr>
        <xdr:cNvPr id="897" name="Imagen 896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A697C563-4A70-3078-D32A-8AC6E549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4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129540</xdr:rowOff>
    </xdr:to>
    <xdr:pic>
      <xdr:nvPicPr>
        <xdr:cNvPr id="898" name="Imagen 89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B6C8527A-8FE1-9122-5A8F-70A20F6B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129540</xdr:rowOff>
    </xdr:to>
    <xdr:pic>
      <xdr:nvPicPr>
        <xdr:cNvPr id="899" name="Imagen 898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C591740E-2700-FCB3-7E2D-8B9201C0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3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129540</xdr:rowOff>
    </xdr:to>
    <xdr:pic>
      <xdr:nvPicPr>
        <xdr:cNvPr id="900" name="Imagen 89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86B5918D-3D42-97ED-78BD-DC4BA692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129540</xdr:rowOff>
    </xdr:to>
    <xdr:pic>
      <xdr:nvPicPr>
        <xdr:cNvPr id="901" name="Imagen 900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30C119DF-03CC-DCD5-F996-55199CE5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129540</xdr:rowOff>
    </xdr:to>
    <xdr:pic>
      <xdr:nvPicPr>
        <xdr:cNvPr id="902" name="Imagen 90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35B3C08E-4591-07CD-DAC4-9CFEA1C7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129540</xdr:rowOff>
    </xdr:to>
    <xdr:pic>
      <xdr:nvPicPr>
        <xdr:cNvPr id="903" name="Imagen 902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3C2E576F-124A-561F-F0BE-492A116E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4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129540</xdr:rowOff>
    </xdr:to>
    <xdr:pic>
      <xdr:nvPicPr>
        <xdr:cNvPr id="904" name="Imagen 90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18981D5B-6FAC-9188-A074-EFCA8D11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129540</xdr:rowOff>
    </xdr:to>
    <xdr:pic>
      <xdr:nvPicPr>
        <xdr:cNvPr id="905" name="Imagen 904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C96CE122-047D-90A5-EC44-2DC0F095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43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129540</xdr:rowOff>
    </xdr:to>
    <xdr:pic>
      <xdr:nvPicPr>
        <xdr:cNvPr id="906" name="Imagen 90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F4A86327-48DC-3449-687B-12D3D50F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2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129540</xdr:rowOff>
    </xdr:to>
    <xdr:pic>
      <xdr:nvPicPr>
        <xdr:cNvPr id="907" name="Imagen 906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914E0DF0-56D0-D422-5386-32B7B546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1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12</xdr:col>
      <xdr:colOff>304800</xdr:colOff>
      <xdr:row>786</xdr:row>
      <xdr:rowOff>129540</xdr:rowOff>
    </xdr:to>
    <xdr:pic>
      <xdr:nvPicPr>
        <xdr:cNvPr id="908" name="Imagen 90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2BD189AD-D9C2-8159-7BDF-2382137D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1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129540</xdr:rowOff>
    </xdr:to>
    <xdr:pic>
      <xdr:nvPicPr>
        <xdr:cNvPr id="909" name="Imagen 908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5FA2D839-7F7A-8B2B-FF75-94951E35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0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129540</xdr:rowOff>
    </xdr:to>
    <xdr:pic>
      <xdr:nvPicPr>
        <xdr:cNvPr id="910" name="Imagen 90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023BAF8D-BB44-9F82-7F64-DD906B99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0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129540</xdr:rowOff>
    </xdr:to>
    <xdr:pic>
      <xdr:nvPicPr>
        <xdr:cNvPr id="911" name="Imagen 910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5C6C5FA4-3515-D532-57BC-9C50D87C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9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129540</xdr:rowOff>
    </xdr:to>
    <xdr:pic>
      <xdr:nvPicPr>
        <xdr:cNvPr id="912" name="Imagen 91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9074D4BC-B300-7687-6F3D-874DE10A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9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129540</xdr:rowOff>
    </xdr:to>
    <xdr:pic>
      <xdr:nvPicPr>
        <xdr:cNvPr id="913" name="Imagen 912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F008D153-0BFA-95A5-5C9F-7F2BC997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8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129540</xdr:rowOff>
    </xdr:to>
    <xdr:pic>
      <xdr:nvPicPr>
        <xdr:cNvPr id="914" name="Imagen 91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9190A62A-A3BD-A1C4-5A98-142A9E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7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129540</xdr:rowOff>
    </xdr:to>
    <xdr:pic>
      <xdr:nvPicPr>
        <xdr:cNvPr id="915" name="Imagen 914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2AF2D00F-DE28-5759-5363-53BF12DF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7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129540</xdr:rowOff>
    </xdr:to>
    <xdr:pic>
      <xdr:nvPicPr>
        <xdr:cNvPr id="916" name="Imagen 91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C66317AB-23C2-CC91-00A0-3862A420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6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129540</xdr:rowOff>
    </xdr:to>
    <xdr:pic>
      <xdr:nvPicPr>
        <xdr:cNvPr id="917" name="Imagen 916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3EC88452-631F-2FCB-35C9-6BB37C11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6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12</xdr:col>
      <xdr:colOff>304800</xdr:colOff>
      <xdr:row>708</xdr:row>
      <xdr:rowOff>129540</xdr:rowOff>
    </xdr:to>
    <xdr:pic>
      <xdr:nvPicPr>
        <xdr:cNvPr id="918" name="Imagen 91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150F95D8-5E95-485E-9438-DA6B48BA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5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114300</xdr:rowOff>
    </xdr:to>
    <xdr:pic>
      <xdr:nvPicPr>
        <xdr:cNvPr id="919" name="Imagen 918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52F45453-2E89-CFD0-CAD1-20910DF4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4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129540</xdr:rowOff>
    </xdr:to>
    <xdr:pic>
      <xdr:nvPicPr>
        <xdr:cNvPr id="920" name="Imagen 91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5DD9420B-4C33-8EB2-025F-84D413A8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129540</xdr:rowOff>
    </xdr:to>
    <xdr:pic>
      <xdr:nvPicPr>
        <xdr:cNvPr id="921" name="Imagen 920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14958BC8-442C-A07E-DA12-81252227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3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129540</xdr:rowOff>
    </xdr:to>
    <xdr:pic>
      <xdr:nvPicPr>
        <xdr:cNvPr id="922" name="Imagen 92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5FD21013-1826-150C-15B9-6011E7FB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6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12</xdr:col>
      <xdr:colOff>304800</xdr:colOff>
      <xdr:row>835</xdr:row>
      <xdr:rowOff>114300</xdr:rowOff>
    </xdr:to>
    <xdr:pic>
      <xdr:nvPicPr>
        <xdr:cNvPr id="923" name="Imagen 922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FFE243C3-75D9-2DDD-6A20-F93AC27B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94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12</xdr:col>
      <xdr:colOff>304800</xdr:colOff>
      <xdr:row>834</xdr:row>
      <xdr:rowOff>129540</xdr:rowOff>
    </xdr:to>
    <xdr:pic>
      <xdr:nvPicPr>
        <xdr:cNvPr id="924" name="Imagen 923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5B2B6315-1F80-7F77-7D31-EE2CBE13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129540</xdr:rowOff>
    </xdr:to>
    <xdr:pic>
      <xdr:nvPicPr>
        <xdr:cNvPr id="925" name="Imagen 924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98E08CD2-D584-ADC3-4FFE-6F9CB08C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8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129540</xdr:rowOff>
    </xdr:to>
    <xdr:pic>
      <xdr:nvPicPr>
        <xdr:cNvPr id="926" name="Imagen 925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0C545DB4-741B-FF14-98A6-8447A9E8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129540</xdr:rowOff>
    </xdr:to>
    <xdr:pic>
      <xdr:nvPicPr>
        <xdr:cNvPr id="927" name="Imagen 926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1FD8AEAE-4D5F-A2F6-734F-3C295539E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129540</xdr:rowOff>
    </xdr:to>
    <xdr:pic>
      <xdr:nvPicPr>
        <xdr:cNvPr id="928" name="Imagen 927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C591E5E7-1047-7CB8-98DA-612E79B6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79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129540</xdr:rowOff>
    </xdr:to>
    <xdr:pic>
      <xdr:nvPicPr>
        <xdr:cNvPr id="929" name="Imagen 928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7B120EDF-59D3-8C49-E4EB-849E30E94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7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129540</xdr:rowOff>
    </xdr:to>
    <xdr:pic>
      <xdr:nvPicPr>
        <xdr:cNvPr id="930" name="Imagen 929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AE736AA2-564B-7392-6E63-EE1BBABE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129540</xdr:rowOff>
    </xdr:to>
    <xdr:pic>
      <xdr:nvPicPr>
        <xdr:cNvPr id="931" name="Imagen 930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812A8C6B-D914-94DA-C5AD-23480371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9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129540</xdr:rowOff>
    </xdr:to>
    <xdr:pic>
      <xdr:nvPicPr>
        <xdr:cNvPr id="932" name="Imagen 931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2BBC4A59-3322-6E42-A2DF-8C7C5FC6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9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129540</xdr:rowOff>
    </xdr:to>
    <xdr:pic>
      <xdr:nvPicPr>
        <xdr:cNvPr id="933" name="Imagen 932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267D7EB9-5D22-14CB-5457-E578AD75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2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129540</xdr:rowOff>
    </xdr:to>
    <xdr:pic>
      <xdr:nvPicPr>
        <xdr:cNvPr id="934" name="Imagen 933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A9597680-5A1B-6CBE-6D5A-C700D84F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7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129540</xdr:rowOff>
    </xdr:to>
    <xdr:pic>
      <xdr:nvPicPr>
        <xdr:cNvPr id="935" name="Imagen 934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C905C83A-EE70-A9D6-9C88-CE657E6A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2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129540</xdr:rowOff>
    </xdr:to>
    <xdr:pic>
      <xdr:nvPicPr>
        <xdr:cNvPr id="936" name="Imagen 935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AAB1FBD9-598B-53CF-9AE5-8A434540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1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129540</xdr:rowOff>
    </xdr:to>
    <xdr:pic>
      <xdr:nvPicPr>
        <xdr:cNvPr id="937" name="Imagen 936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7CF2ABF8-4404-8FC0-5753-829FC495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114300</xdr:rowOff>
    </xdr:to>
    <xdr:pic>
      <xdr:nvPicPr>
        <xdr:cNvPr id="938" name="Imagen 937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177BCBBE-F482-324D-B565-ABC8ADE3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0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129540</xdr:rowOff>
    </xdr:to>
    <xdr:pic>
      <xdr:nvPicPr>
        <xdr:cNvPr id="939" name="Imagen 938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8A4E9785-165D-4965-0CA3-BA68C154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0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940" name="Imagen 939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B3AF0291-40F1-B92F-A987-FFA44DD5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9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129540</xdr:rowOff>
    </xdr:to>
    <xdr:pic>
      <xdr:nvPicPr>
        <xdr:cNvPr id="941" name="Imagen 940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D03A4B7A-4F59-2817-E970-DA852466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129540</xdr:rowOff>
    </xdr:to>
    <xdr:pic>
      <xdr:nvPicPr>
        <xdr:cNvPr id="942" name="Imagen 941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72F64BBE-1F26-ACE6-9EC4-72B9C150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129540</xdr:rowOff>
    </xdr:to>
    <xdr:pic>
      <xdr:nvPicPr>
        <xdr:cNvPr id="943" name="Imagen 942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F99E4076-580D-C95B-14A5-F2625D57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7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129540</xdr:rowOff>
    </xdr:to>
    <xdr:pic>
      <xdr:nvPicPr>
        <xdr:cNvPr id="944" name="Imagen 943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55F7D0B-4C12-2235-D848-D1CA3214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129540</xdr:rowOff>
    </xdr:to>
    <xdr:pic>
      <xdr:nvPicPr>
        <xdr:cNvPr id="945" name="Imagen 944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CBE98041-D756-AE92-7A70-462B2A04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6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12</xdr:col>
      <xdr:colOff>304800</xdr:colOff>
      <xdr:row>850</xdr:row>
      <xdr:rowOff>129540</xdr:rowOff>
    </xdr:to>
    <xdr:pic>
      <xdr:nvPicPr>
        <xdr:cNvPr id="946" name="Imagen 945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56ACD01B-730C-FE23-8264-6BE26D2E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6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129540</xdr:rowOff>
    </xdr:to>
    <xdr:pic>
      <xdr:nvPicPr>
        <xdr:cNvPr id="947" name="Imagen 946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F265976F-1ADC-D836-3074-1A638A42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4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129540</xdr:rowOff>
    </xdr:to>
    <xdr:pic>
      <xdr:nvPicPr>
        <xdr:cNvPr id="948" name="Imagen 947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8E6A08B-6363-C659-2789-BC6DD2F1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4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129540</xdr:rowOff>
    </xdr:to>
    <xdr:pic>
      <xdr:nvPicPr>
        <xdr:cNvPr id="949" name="Imagen 948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E4AC632C-0F41-62DC-E433-658C8E8F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3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129540</xdr:rowOff>
    </xdr:to>
    <xdr:pic>
      <xdr:nvPicPr>
        <xdr:cNvPr id="950" name="Imagen 949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29AB9082-02C1-753C-3229-FE7BEE50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2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129540</xdr:rowOff>
    </xdr:to>
    <xdr:pic>
      <xdr:nvPicPr>
        <xdr:cNvPr id="951" name="Imagen 950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D4E0F870-6E4B-BC3E-5E6B-0A385338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2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129540</xdr:rowOff>
    </xdr:to>
    <xdr:pic>
      <xdr:nvPicPr>
        <xdr:cNvPr id="952" name="Imagen 951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2C237A3C-F00F-ACF5-10FC-1BE87326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1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129540</xdr:rowOff>
    </xdr:to>
    <xdr:pic>
      <xdr:nvPicPr>
        <xdr:cNvPr id="953" name="Imagen 952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8054358D-1922-CE22-538F-298A1655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129540</xdr:rowOff>
    </xdr:to>
    <xdr:pic>
      <xdr:nvPicPr>
        <xdr:cNvPr id="954" name="Imagen 953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BAAC6358-67D6-47A3-DC1B-FFCBF895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0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129540</xdr:rowOff>
    </xdr:to>
    <xdr:pic>
      <xdr:nvPicPr>
        <xdr:cNvPr id="955" name="Imagen 954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D865A88-FB7F-A815-5B5F-F456C78B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0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129540</xdr:rowOff>
    </xdr:to>
    <xdr:pic>
      <xdr:nvPicPr>
        <xdr:cNvPr id="956" name="Imagen 955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C3B7E38F-81BE-3F28-5D70-B9CC3599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60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129540</xdr:rowOff>
    </xdr:to>
    <xdr:pic>
      <xdr:nvPicPr>
        <xdr:cNvPr id="957" name="Imagen 956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C70F8625-FF89-3740-D50C-8DAA5E37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129540</xdr:rowOff>
    </xdr:to>
    <xdr:pic>
      <xdr:nvPicPr>
        <xdr:cNvPr id="958" name="Imagen 957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FCA3FD35-36C9-8064-CBC2-9E0E1A811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9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129540</xdr:rowOff>
    </xdr:to>
    <xdr:pic>
      <xdr:nvPicPr>
        <xdr:cNvPr id="959" name="Imagen 958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13BA89B4-06F8-80F9-C536-15FD930A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9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114300</xdr:rowOff>
    </xdr:to>
    <xdr:pic>
      <xdr:nvPicPr>
        <xdr:cNvPr id="960" name="Imagen 959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C0D31951-C629-F14F-65F2-67DCE195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8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129540</xdr:rowOff>
    </xdr:to>
    <xdr:pic>
      <xdr:nvPicPr>
        <xdr:cNvPr id="961" name="Imagen 960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2D41F22D-4F89-6669-D81A-0866A37E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8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12</xdr:col>
      <xdr:colOff>304800</xdr:colOff>
      <xdr:row>838</xdr:row>
      <xdr:rowOff>129540</xdr:rowOff>
    </xdr:to>
    <xdr:pic>
      <xdr:nvPicPr>
        <xdr:cNvPr id="962" name="Imagen 961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95F696F9-74EB-A315-C542-8E5A9EB7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7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129540</xdr:rowOff>
    </xdr:to>
    <xdr:pic>
      <xdr:nvPicPr>
        <xdr:cNvPr id="963" name="Imagen 962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14E2BBFC-BCE9-33BF-43E9-EA7099FB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7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129540</xdr:rowOff>
    </xdr:to>
    <xdr:pic>
      <xdr:nvPicPr>
        <xdr:cNvPr id="964" name="Imagen 963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25190432-1E75-C077-4852-532A5892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16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129540</xdr:rowOff>
    </xdr:to>
    <xdr:pic>
      <xdr:nvPicPr>
        <xdr:cNvPr id="965" name="Imagen 964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23E0B351-3ACF-972B-E16D-F3528338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129540</xdr:rowOff>
    </xdr:to>
    <xdr:pic>
      <xdr:nvPicPr>
        <xdr:cNvPr id="966" name="Imagen 965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CC54F63-3DBC-BB40-E4FD-AD1389F7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5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129540</xdr:rowOff>
    </xdr:to>
    <xdr:pic>
      <xdr:nvPicPr>
        <xdr:cNvPr id="967" name="Imagen 966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7A9C6AD7-8BDD-094C-2AA6-9D23D065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12</xdr:col>
      <xdr:colOff>304800</xdr:colOff>
      <xdr:row>869</xdr:row>
      <xdr:rowOff>129540</xdr:rowOff>
    </xdr:to>
    <xdr:pic>
      <xdr:nvPicPr>
        <xdr:cNvPr id="968" name="Imagen 967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58E573DC-55DB-5385-6A33-3630225C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4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12</xdr:col>
      <xdr:colOff>304800</xdr:colOff>
      <xdr:row>868</xdr:row>
      <xdr:rowOff>129540</xdr:rowOff>
    </xdr:to>
    <xdr:pic>
      <xdr:nvPicPr>
        <xdr:cNvPr id="969" name="Imagen 968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31C9ED1F-CD6C-87CC-FC1C-7C44C480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129540</xdr:rowOff>
    </xdr:to>
    <xdr:pic>
      <xdr:nvPicPr>
        <xdr:cNvPr id="970" name="Imagen 969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BE6EAF15-264D-C6FE-247A-102631EF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7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129540</xdr:rowOff>
    </xdr:to>
    <xdr:pic>
      <xdr:nvPicPr>
        <xdr:cNvPr id="971" name="Imagen 970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39600104-EB11-8E4C-3F53-FA453BE0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6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129540</xdr:rowOff>
    </xdr:to>
    <xdr:pic>
      <xdr:nvPicPr>
        <xdr:cNvPr id="972" name="Imagen 971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0CAA5E6-6028-4310-E86D-9D43A5C2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5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114300</xdr:rowOff>
    </xdr:to>
    <xdr:pic>
      <xdr:nvPicPr>
        <xdr:cNvPr id="973" name="Imagen 972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F960838E-2C7B-3C2A-209A-FFA42C12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5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129540</xdr:rowOff>
    </xdr:to>
    <xdr:pic>
      <xdr:nvPicPr>
        <xdr:cNvPr id="974" name="Imagen 973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F20E3482-8680-6E48-843E-C214F8154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129540</xdr:rowOff>
    </xdr:to>
    <xdr:pic>
      <xdr:nvPicPr>
        <xdr:cNvPr id="975" name="Imagen 974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DECB269B-3614-F5DE-B5FF-61C0F12E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129540</xdr:rowOff>
    </xdr:to>
    <xdr:pic>
      <xdr:nvPicPr>
        <xdr:cNvPr id="976" name="Imagen 975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2B5942B9-A775-3E1B-0924-CC13C599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129540</xdr:rowOff>
    </xdr:to>
    <xdr:pic>
      <xdr:nvPicPr>
        <xdr:cNvPr id="977" name="Imagen 976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1214C43A-6568-C7C3-8357-A089D06D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129540</xdr:rowOff>
    </xdr:to>
    <xdr:pic>
      <xdr:nvPicPr>
        <xdr:cNvPr id="978" name="Imagen 977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F8D19745-CAE7-161E-07E6-A17AA1ED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2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12</xdr:col>
      <xdr:colOff>304800</xdr:colOff>
      <xdr:row>873</xdr:row>
      <xdr:rowOff>129540</xdr:rowOff>
    </xdr:to>
    <xdr:pic>
      <xdr:nvPicPr>
        <xdr:cNvPr id="979" name="Imagen 978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D3AD2F4-43B9-F199-7D28-82D532DA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24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129540</xdr:rowOff>
    </xdr:to>
    <xdr:pic>
      <xdr:nvPicPr>
        <xdr:cNvPr id="980" name="Imagen 979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6251523D-C8C5-748B-56B2-A2051D23E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1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129540</xdr:rowOff>
    </xdr:to>
    <xdr:pic>
      <xdr:nvPicPr>
        <xdr:cNvPr id="981" name="Imagen 980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1A63B55A-E29C-CC3F-F26F-578E0A0C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129540</xdr:rowOff>
    </xdr:to>
    <xdr:pic>
      <xdr:nvPicPr>
        <xdr:cNvPr id="982" name="Imagen 981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965F7A33-9DBF-7D03-4BBB-C901A63C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129540</xdr:rowOff>
    </xdr:to>
    <xdr:pic>
      <xdr:nvPicPr>
        <xdr:cNvPr id="983" name="Imagen 982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8092A0E2-D68C-40A1-21D3-FD9C6C40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129540</xdr:rowOff>
    </xdr:to>
    <xdr:pic>
      <xdr:nvPicPr>
        <xdr:cNvPr id="984" name="Imagen 983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1B42C060-0F06-3996-4B3B-A3303A25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129540</xdr:rowOff>
    </xdr:to>
    <xdr:pic>
      <xdr:nvPicPr>
        <xdr:cNvPr id="985" name="Imagen 984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58C57360-3450-E581-175D-BA4F300E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129540</xdr:rowOff>
    </xdr:to>
    <xdr:pic>
      <xdr:nvPicPr>
        <xdr:cNvPr id="986" name="Imagen 985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1C3795BF-EDF8-1902-F79C-3F1EE9D7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8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129540</xdr:rowOff>
    </xdr:to>
    <xdr:pic>
      <xdr:nvPicPr>
        <xdr:cNvPr id="987" name="Imagen 986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D972821F-43FD-3402-F7CA-DDAA11A7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129540</xdr:rowOff>
    </xdr:to>
    <xdr:pic>
      <xdr:nvPicPr>
        <xdr:cNvPr id="988" name="Imagen 987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85193A2A-3E09-820F-76A3-8EDE534E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7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129540</xdr:rowOff>
    </xdr:to>
    <xdr:pic>
      <xdr:nvPicPr>
        <xdr:cNvPr id="989" name="Imagen 988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57F64168-BA24-BA33-9AB3-FE2AEF85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7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129540</xdr:rowOff>
    </xdr:to>
    <xdr:pic>
      <xdr:nvPicPr>
        <xdr:cNvPr id="990" name="Imagen 989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B6B3D3C-8B42-3969-85F7-ADF75983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63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129540</xdr:rowOff>
    </xdr:to>
    <xdr:pic>
      <xdr:nvPicPr>
        <xdr:cNvPr id="991" name="Imagen 990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755F97EF-5BE7-2DC6-AE69-24296FCB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5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129540</xdr:rowOff>
    </xdr:to>
    <xdr:pic>
      <xdr:nvPicPr>
        <xdr:cNvPr id="992" name="Imagen 991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EB1F346B-DABD-ECC5-94FA-F407C598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129540</xdr:rowOff>
    </xdr:to>
    <xdr:pic>
      <xdr:nvPicPr>
        <xdr:cNvPr id="993" name="Imagen 992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BBEF9163-0621-6745-0C54-F463340F2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4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129540</xdr:rowOff>
    </xdr:to>
    <xdr:pic>
      <xdr:nvPicPr>
        <xdr:cNvPr id="994" name="Imagen 993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B22EE3A0-188A-883B-9212-F48BA3A6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129540</xdr:rowOff>
    </xdr:to>
    <xdr:pic>
      <xdr:nvPicPr>
        <xdr:cNvPr id="995" name="Imagen 994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D1A60045-7338-8227-D788-41DFA2C0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22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129540</xdr:rowOff>
    </xdr:to>
    <xdr:pic>
      <xdr:nvPicPr>
        <xdr:cNvPr id="996" name="Imagen 99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6EA63566-2F02-DD16-971A-7E181F27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6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129540</xdr:rowOff>
    </xdr:to>
    <xdr:pic>
      <xdr:nvPicPr>
        <xdr:cNvPr id="997" name="Imagen 99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CD735264-37B2-7D5C-1A03-002A7862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55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114300</xdr:rowOff>
    </xdr:to>
    <xdr:pic>
      <xdr:nvPicPr>
        <xdr:cNvPr id="998" name="Imagen 99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84BFCEC8-D198-3162-6942-E4F3D28B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129540</xdr:rowOff>
    </xdr:to>
    <xdr:pic>
      <xdr:nvPicPr>
        <xdr:cNvPr id="999" name="Imagen 99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389F2E2F-CFB4-06BE-C5FC-EC6755F0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4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129540</xdr:rowOff>
    </xdr:to>
    <xdr:pic>
      <xdr:nvPicPr>
        <xdr:cNvPr id="1000" name="Imagen 99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F41E7322-55B6-BA4A-84E9-AEBE7DB6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6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129540</xdr:rowOff>
    </xdr:to>
    <xdr:pic>
      <xdr:nvPicPr>
        <xdr:cNvPr id="1001" name="Imagen 100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A8BB6334-0102-73D5-6066-3DBE9B3C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3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02" name="Imagen 100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8EAD1D53-4482-32CD-8976-625F770C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129540</xdr:rowOff>
    </xdr:to>
    <xdr:pic>
      <xdr:nvPicPr>
        <xdr:cNvPr id="1003" name="Imagen 1002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8CE599A2-7132-CFA6-CAD6-17DDCD7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129540</xdr:rowOff>
    </xdr:to>
    <xdr:pic>
      <xdr:nvPicPr>
        <xdr:cNvPr id="1004" name="Imagen 1003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B582C737-2DE8-3F05-8483-98062EF8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8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129540</xdr:rowOff>
    </xdr:to>
    <xdr:pic>
      <xdr:nvPicPr>
        <xdr:cNvPr id="1005" name="Imagen 1004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6D89769A-0021-DE36-FCA1-38325348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7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129540</xdr:rowOff>
    </xdr:to>
    <xdr:pic>
      <xdr:nvPicPr>
        <xdr:cNvPr id="1006" name="Imagen 1005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495B891B-F16A-D1FE-C888-DBE885F2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5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12</xdr:col>
      <xdr:colOff>304800</xdr:colOff>
      <xdr:row>949</xdr:row>
      <xdr:rowOff>129540</xdr:rowOff>
    </xdr:to>
    <xdr:pic>
      <xdr:nvPicPr>
        <xdr:cNvPr id="1007" name="Imagen 1006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EF2DC9C2-9C81-BBFA-CC52-F2C4D3DC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129540</xdr:rowOff>
    </xdr:to>
    <xdr:pic>
      <xdr:nvPicPr>
        <xdr:cNvPr id="1008" name="Imagen 1007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5416B3D2-A588-C2B2-B414-363A5C26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47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129540</xdr:rowOff>
    </xdr:to>
    <xdr:pic>
      <xdr:nvPicPr>
        <xdr:cNvPr id="1009" name="Imagen 1008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A3B6FA88-8809-AFC4-7CA4-696B067E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0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12</xdr:col>
      <xdr:colOff>304800</xdr:colOff>
      <xdr:row>948</xdr:row>
      <xdr:rowOff>129540</xdr:rowOff>
    </xdr:to>
    <xdr:pic>
      <xdr:nvPicPr>
        <xdr:cNvPr id="1010" name="Imagen 1009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21F8B707-F44C-B581-D11C-939080F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3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11" name="Imagen 1010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08127CCD-B013-B22C-ADB5-A0475B23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129540</xdr:rowOff>
    </xdr:to>
    <xdr:pic>
      <xdr:nvPicPr>
        <xdr:cNvPr id="1012" name="Imagen 1011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4A9701BA-CA33-299B-0A4C-6AFB6DE5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1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129540</xdr:rowOff>
    </xdr:to>
    <xdr:pic>
      <xdr:nvPicPr>
        <xdr:cNvPr id="1013" name="Imagen 1012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B4F50A82-C911-B02E-482D-87B29538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64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129540</xdr:rowOff>
    </xdr:to>
    <xdr:pic>
      <xdr:nvPicPr>
        <xdr:cNvPr id="1014" name="Imagen 1013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6C53E54-D552-084A-4499-F72FE1BA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3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129540</xdr:rowOff>
    </xdr:to>
    <xdr:pic>
      <xdr:nvPicPr>
        <xdr:cNvPr id="1015" name="Imagen 1014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34504CF-BC1C-C6EA-344A-3F53BEA4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8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129540</xdr:rowOff>
    </xdr:to>
    <xdr:pic>
      <xdr:nvPicPr>
        <xdr:cNvPr id="1016" name="Imagen 1015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178FA982-1B54-EEF8-FA52-907B9F45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6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129540</xdr:rowOff>
    </xdr:to>
    <xdr:pic>
      <xdr:nvPicPr>
        <xdr:cNvPr id="1017" name="Imagen 1016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8E253284-8577-BF05-8B58-ABF8F7F5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2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129540</xdr:rowOff>
    </xdr:to>
    <xdr:pic>
      <xdr:nvPicPr>
        <xdr:cNvPr id="1018" name="Imagen 1017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026C2A26-CE31-54C1-3BE5-0AF8901F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9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129540</xdr:rowOff>
    </xdr:to>
    <xdr:pic>
      <xdr:nvPicPr>
        <xdr:cNvPr id="1019" name="Imagen 1018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6CC839E0-B538-0350-1B97-281AEECD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76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129540</xdr:rowOff>
    </xdr:to>
    <xdr:pic>
      <xdr:nvPicPr>
        <xdr:cNvPr id="1020" name="Imagen 1019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19229F94-F0DF-FE62-26BC-BCD80CDF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2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12</xdr:col>
      <xdr:colOff>304800</xdr:colOff>
      <xdr:row>951</xdr:row>
      <xdr:rowOff>114300</xdr:rowOff>
    </xdr:to>
    <xdr:pic>
      <xdr:nvPicPr>
        <xdr:cNvPr id="1021" name="Imagen 1020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0DBE5FCC-7429-D87F-DC22-A4199356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86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129540</xdr:rowOff>
    </xdr:to>
    <xdr:pic>
      <xdr:nvPicPr>
        <xdr:cNvPr id="1022" name="Imagen 1021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EF8CFC88-6A1D-162B-9827-A2D9C20B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3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129540</xdr:rowOff>
    </xdr:to>
    <xdr:pic>
      <xdr:nvPicPr>
        <xdr:cNvPr id="1023" name="Imagen 1022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8AB4FA46-092F-5151-5A88-774EC823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4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129540</xdr:rowOff>
    </xdr:to>
    <xdr:pic>
      <xdr:nvPicPr>
        <xdr:cNvPr id="1024" name="Imagen 1023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89ABA9D2-3FB2-489C-6DD4-48E5C547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40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129540</xdr:rowOff>
    </xdr:to>
    <xdr:pic>
      <xdr:nvPicPr>
        <xdr:cNvPr id="1025" name="Imagen 1024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FB0D1D5D-343B-1102-9218-B2A2BEF4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129540</xdr:rowOff>
    </xdr:to>
    <xdr:pic>
      <xdr:nvPicPr>
        <xdr:cNvPr id="1026" name="Imagen 1025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1FDAAABE-5B1E-06F9-08C7-79354BC7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63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129540</xdr:rowOff>
    </xdr:to>
    <xdr:pic>
      <xdr:nvPicPr>
        <xdr:cNvPr id="1027" name="Imagen 1026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A23F5F76-6D57-C952-FBF4-374D3747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8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129540</xdr:rowOff>
    </xdr:to>
    <xdr:pic>
      <xdr:nvPicPr>
        <xdr:cNvPr id="1028" name="Imagen 1027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4099ABA-179C-98FD-8CAD-F657B08E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61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129540</xdr:rowOff>
    </xdr:to>
    <xdr:pic>
      <xdr:nvPicPr>
        <xdr:cNvPr id="1029" name="Imagen 1028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C67EDE32-B329-067A-67B4-A0202E14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43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12</xdr:col>
      <xdr:colOff>304800</xdr:colOff>
      <xdr:row>975</xdr:row>
      <xdr:rowOff>129540</xdr:rowOff>
    </xdr:to>
    <xdr:pic>
      <xdr:nvPicPr>
        <xdr:cNvPr id="1030" name="Imagen 1029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CE92FD7E-FC84-1F10-5C61-036778AF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129540</xdr:rowOff>
    </xdr:to>
    <xdr:pic>
      <xdr:nvPicPr>
        <xdr:cNvPr id="1031" name="Imagen 1030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EE6A0463-D8AE-6AFF-16F1-71994EE6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9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129540</xdr:rowOff>
    </xdr:to>
    <xdr:pic>
      <xdr:nvPicPr>
        <xdr:cNvPr id="1032" name="Imagen 1031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8CFD7AB7-0696-C732-B6DD-51964991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0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129540</xdr:rowOff>
    </xdr:to>
    <xdr:pic>
      <xdr:nvPicPr>
        <xdr:cNvPr id="1033" name="Imagen 1032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EE0B1C87-9E83-55C1-9D0B-ABB3000F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129540</xdr:rowOff>
    </xdr:to>
    <xdr:pic>
      <xdr:nvPicPr>
        <xdr:cNvPr id="1034" name="Imagen 1033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AA8C0201-9AF2-251C-BB83-F9049AB3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6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035" name="Imagen 1034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4618CCBA-5E56-1D3E-98F7-5C95EB34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4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129540</xdr:rowOff>
    </xdr:to>
    <xdr:pic>
      <xdr:nvPicPr>
        <xdr:cNvPr id="1036" name="Imagen 1035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5C385388-4CED-5BF6-A176-864A29E2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2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129540</xdr:rowOff>
    </xdr:to>
    <xdr:pic>
      <xdr:nvPicPr>
        <xdr:cNvPr id="1037" name="Imagen 1036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39E8856E-EFD4-BB2B-D955-5F9E160C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2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129540</xdr:rowOff>
    </xdr:to>
    <xdr:pic>
      <xdr:nvPicPr>
        <xdr:cNvPr id="1038" name="Imagen 1037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1AFF3D6-EBCF-4C18-1AE7-6ED87F56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129540</xdr:rowOff>
    </xdr:to>
    <xdr:pic>
      <xdr:nvPicPr>
        <xdr:cNvPr id="1039" name="Imagen 1038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46A2200E-F2EF-D66F-61E6-3528ED88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3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129540</xdr:rowOff>
    </xdr:to>
    <xdr:pic>
      <xdr:nvPicPr>
        <xdr:cNvPr id="1040" name="Imagen 1039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A01AE378-0CB5-579F-BD5A-A185D388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9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129540</xdr:rowOff>
    </xdr:to>
    <xdr:pic>
      <xdr:nvPicPr>
        <xdr:cNvPr id="1041" name="Imagen 1040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F9AA90D-7E08-97C1-F57E-5549B149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7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129540</xdr:rowOff>
    </xdr:to>
    <xdr:pic>
      <xdr:nvPicPr>
        <xdr:cNvPr id="1042" name="Imagen 1041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A4381BEA-4DA7-EEDF-3688-441A6CAA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129540</xdr:rowOff>
    </xdr:to>
    <xdr:pic>
      <xdr:nvPicPr>
        <xdr:cNvPr id="1043" name="Imagen 1042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3C025948-7005-1CF7-6619-46EC35A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36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129540</xdr:rowOff>
    </xdr:to>
    <xdr:pic>
      <xdr:nvPicPr>
        <xdr:cNvPr id="1044" name="Imagen 1043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43AEAD31-4AD0-4E5C-1BBF-E852EAE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12</xdr:col>
      <xdr:colOff>304800</xdr:colOff>
      <xdr:row>993</xdr:row>
      <xdr:rowOff>129540</xdr:rowOff>
    </xdr:to>
    <xdr:pic>
      <xdr:nvPicPr>
        <xdr:cNvPr id="1045" name="Imagen 1044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B9B17463-A7F9-B834-5E77-AB4FF675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54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129540</xdr:rowOff>
    </xdr:to>
    <xdr:pic>
      <xdr:nvPicPr>
        <xdr:cNvPr id="1046" name="Imagen 1045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EB82352A-97D7-F142-79A1-A6162133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71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129540</xdr:rowOff>
    </xdr:to>
    <xdr:pic>
      <xdr:nvPicPr>
        <xdr:cNvPr id="1047" name="Imagen 1046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7B483F98-F830-3A91-7BAC-30C8465B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5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129540</xdr:rowOff>
    </xdr:to>
    <xdr:pic>
      <xdr:nvPicPr>
        <xdr:cNvPr id="1048" name="Imagen 1047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AA7A5BE5-E1BA-0BE0-0EC7-CAED9164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129540</xdr:rowOff>
    </xdr:to>
    <xdr:pic>
      <xdr:nvPicPr>
        <xdr:cNvPr id="1049" name="Imagen 1048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AD20B239-446D-884B-8E81-6729D805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16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129540</xdr:rowOff>
    </xdr:to>
    <xdr:pic>
      <xdr:nvPicPr>
        <xdr:cNvPr id="1050" name="Imagen 1049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F77792DB-224E-8A6D-062F-6D515228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4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129540</xdr:rowOff>
    </xdr:to>
    <xdr:pic>
      <xdr:nvPicPr>
        <xdr:cNvPr id="1051" name="Imagen 1050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843EE5F5-98A9-D28E-A985-81393D91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26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129540</xdr:rowOff>
    </xdr:to>
    <xdr:pic>
      <xdr:nvPicPr>
        <xdr:cNvPr id="1052" name="Imagen 1051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186287FD-9DC0-6C3B-2B49-EEDFA08D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9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129540</xdr:rowOff>
    </xdr:to>
    <xdr:pic>
      <xdr:nvPicPr>
        <xdr:cNvPr id="1053" name="Imagen 1052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8FA3D0D1-A347-C8F0-80D8-6A0E2D9D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0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129540</xdr:rowOff>
    </xdr:to>
    <xdr:pic>
      <xdr:nvPicPr>
        <xdr:cNvPr id="1054" name="Imagen 1053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3B583D0B-E605-B507-2ED5-35D3D07E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7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129540</xdr:rowOff>
    </xdr:to>
    <xdr:pic>
      <xdr:nvPicPr>
        <xdr:cNvPr id="1055" name="Imagen 1054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6072971B-BD2E-A906-772E-A304BEEB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6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129540</xdr:rowOff>
    </xdr:to>
    <xdr:pic>
      <xdr:nvPicPr>
        <xdr:cNvPr id="1056" name="Imagen 1055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585B33E0-D219-58AC-D55D-308E9F80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129540</xdr:rowOff>
    </xdr:to>
    <xdr:pic>
      <xdr:nvPicPr>
        <xdr:cNvPr id="1057" name="Imagen 1056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BBE126B4-F48A-F0BF-067E-D847444B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2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129540</xdr:rowOff>
    </xdr:to>
    <xdr:pic>
      <xdr:nvPicPr>
        <xdr:cNvPr id="1058" name="Imagen 1057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3087A599-3E6B-5F42-C4A3-DB175625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71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129540</xdr:rowOff>
    </xdr:to>
    <xdr:pic>
      <xdr:nvPicPr>
        <xdr:cNvPr id="1059" name="Imagen 1058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B6F47383-B6C6-803D-2E71-8663100B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19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129540</xdr:rowOff>
    </xdr:to>
    <xdr:pic>
      <xdr:nvPicPr>
        <xdr:cNvPr id="1060" name="Imagen 1059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909049FF-637B-799A-ABED-FCBFD39B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5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129540</xdr:rowOff>
    </xdr:to>
    <xdr:pic>
      <xdr:nvPicPr>
        <xdr:cNvPr id="1061" name="Imagen 1060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225E7ED1-0036-21BD-7FBE-84207586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3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129540</xdr:rowOff>
    </xdr:to>
    <xdr:pic>
      <xdr:nvPicPr>
        <xdr:cNvPr id="1062" name="Imagen 1061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6AFB6E18-EE86-B94D-2820-0F1B5EBC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1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129540</xdr:rowOff>
    </xdr:to>
    <xdr:pic>
      <xdr:nvPicPr>
        <xdr:cNvPr id="1063" name="Imagen 1062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10010067-CFCC-E528-B407-2D79AD8C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9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129540</xdr:rowOff>
    </xdr:to>
    <xdr:pic>
      <xdr:nvPicPr>
        <xdr:cNvPr id="1064" name="Imagen 1063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D233B676-024A-D3C1-F5E7-B5A6AF2C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1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129540</xdr:rowOff>
    </xdr:to>
    <xdr:pic>
      <xdr:nvPicPr>
        <xdr:cNvPr id="1065" name="Imagen 1064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EF9F16D-3C37-1A47-D198-0BB4F95D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3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129540</xdr:rowOff>
    </xdr:to>
    <xdr:pic>
      <xdr:nvPicPr>
        <xdr:cNvPr id="1066" name="Imagen 1065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C78E9ED2-0934-9265-3832-962AAA115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5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12</xdr:col>
      <xdr:colOff>304800</xdr:colOff>
      <xdr:row>994</xdr:row>
      <xdr:rowOff>129540</xdr:rowOff>
    </xdr:to>
    <xdr:pic>
      <xdr:nvPicPr>
        <xdr:cNvPr id="1067" name="Imagen 1066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760F4692-4E7C-96EB-D2CD-9BDCBE8A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7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12</xdr:col>
      <xdr:colOff>304800</xdr:colOff>
      <xdr:row>990</xdr:row>
      <xdr:rowOff>114300</xdr:rowOff>
    </xdr:to>
    <xdr:pic>
      <xdr:nvPicPr>
        <xdr:cNvPr id="1068" name="Imagen 1067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7DC7C955-69F8-ECD5-3929-4348D0BA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9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129540</xdr:rowOff>
    </xdr:to>
    <xdr:pic>
      <xdr:nvPicPr>
        <xdr:cNvPr id="1069" name="Imagen 1068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32EF181E-5EF4-604B-ECCF-8176C479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00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129540</xdr:rowOff>
    </xdr:to>
    <xdr:pic>
      <xdr:nvPicPr>
        <xdr:cNvPr id="1070" name="Imagen 1069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1C0AD443-7037-A02C-0B0E-91F91258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129540</xdr:rowOff>
    </xdr:to>
    <xdr:pic>
      <xdr:nvPicPr>
        <xdr:cNvPr id="1071" name="Imagen 1070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F9C52373-B9C4-F535-FDEB-B6158BB4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129540</xdr:rowOff>
    </xdr:to>
    <xdr:pic>
      <xdr:nvPicPr>
        <xdr:cNvPr id="1072" name="Imagen 1071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F32460D6-99AD-B3E0-CA30-8A78C1B5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1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129540</xdr:rowOff>
    </xdr:to>
    <xdr:pic>
      <xdr:nvPicPr>
        <xdr:cNvPr id="1073" name="Imagen 1072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F6BE408-CEB6-785D-44BA-BBA9EA16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12</xdr:col>
      <xdr:colOff>304800</xdr:colOff>
      <xdr:row>995</xdr:row>
      <xdr:rowOff>129540</xdr:rowOff>
    </xdr:to>
    <xdr:pic>
      <xdr:nvPicPr>
        <xdr:cNvPr id="1074" name="Imagen 1073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BD6A5067-1452-68E2-C206-CCBF4B6D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9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129540</xdr:rowOff>
    </xdr:to>
    <xdr:pic>
      <xdr:nvPicPr>
        <xdr:cNvPr id="1075" name="Imagen 1074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7F00B9B5-B95B-66BE-BC5F-AED1C00A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129540</xdr:rowOff>
    </xdr:to>
    <xdr:pic>
      <xdr:nvPicPr>
        <xdr:cNvPr id="1076" name="Imagen 1075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7590D2BA-DC7C-C3D7-5E1B-B4D8BBE3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88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129540</xdr:rowOff>
    </xdr:to>
    <xdr:pic>
      <xdr:nvPicPr>
        <xdr:cNvPr id="1077" name="Imagen 1076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777BBD24-BA8A-7B48-A543-33321DB3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52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12</xdr:col>
      <xdr:colOff>304800</xdr:colOff>
      <xdr:row>970</xdr:row>
      <xdr:rowOff>129540</xdr:rowOff>
    </xdr:to>
    <xdr:pic>
      <xdr:nvPicPr>
        <xdr:cNvPr id="1078" name="Imagen 1077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67B2CF-294B-2551-02BA-B00F902E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33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129540</xdr:rowOff>
    </xdr:to>
    <xdr:pic>
      <xdr:nvPicPr>
        <xdr:cNvPr id="1079" name="Imagen 1078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07DA86E-124A-81C9-3C2E-4DC9C838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9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129540</xdr:rowOff>
    </xdr:to>
    <xdr:pic>
      <xdr:nvPicPr>
        <xdr:cNvPr id="1080" name="Imagen 1079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D6F33BEA-6F28-DC07-E20B-4AF78F7A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7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129540</xdr:rowOff>
    </xdr:to>
    <xdr:pic>
      <xdr:nvPicPr>
        <xdr:cNvPr id="1081" name="Imagen 1080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22F13502-E589-1659-10C3-3F9FFD3E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0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129540</xdr:rowOff>
    </xdr:to>
    <xdr:pic>
      <xdr:nvPicPr>
        <xdr:cNvPr id="1082" name="Imagen 1081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EC4674DC-3983-B409-7618-D687A74B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129540</xdr:rowOff>
    </xdr:to>
    <xdr:pic>
      <xdr:nvPicPr>
        <xdr:cNvPr id="1083" name="Imagen 1082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4886D960-2286-53D9-95DA-515E9D06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9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12</xdr:col>
      <xdr:colOff>304800</xdr:colOff>
      <xdr:row>924</xdr:row>
      <xdr:rowOff>129540</xdr:rowOff>
    </xdr:to>
    <xdr:pic>
      <xdr:nvPicPr>
        <xdr:cNvPr id="1084" name="Imagen 1083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227BF979-7317-A711-3BED-FD714C12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129540</xdr:rowOff>
    </xdr:to>
    <xdr:pic>
      <xdr:nvPicPr>
        <xdr:cNvPr id="1085" name="Imagen 1084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E1338A93-B8FA-9058-5B40-CE2232E1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7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129540</xdr:rowOff>
    </xdr:to>
    <xdr:pic>
      <xdr:nvPicPr>
        <xdr:cNvPr id="1086" name="Imagen 1085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9D36840D-FF05-A113-5678-6897DFD3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129540</xdr:rowOff>
    </xdr:to>
    <xdr:pic>
      <xdr:nvPicPr>
        <xdr:cNvPr id="1087" name="Imagen 1086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ADE2B33C-4047-B13E-5834-C7367EE6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129540</xdr:rowOff>
    </xdr:to>
    <xdr:pic>
      <xdr:nvPicPr>
        <xdr:cNvPr id="1088" name="Imagen 1087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A0AB82D8-2BF6-635F-4FBE-39BD0540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6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129540</xdr:rowOff>
    </xdr:to>
    <xdr:pic>
      <xdr:nvPicPr>
        <xdr:cNvPr id="1089" name="Imagen 1088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1DFF66BD-062C-9901-AB51-F0E7DA29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129540</xdr:rowOff>
    </xdr:to>
    <xdr:pic>
      <xdr:nvPicPr>
        <xdr:cNvPr id="1090" name="Imagen 1089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35037DCE-6BB1-86D4-F8E2-E7AA2D22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08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129540</xdr:rowOff>
    </xdr:to>
    <xdr:pic>
      <xdr:nvPicPr>
        <xdr:cNvPr id="1091" name="Imagen 1090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A71D967D-BE45-36FE-148B-FC80066E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92" name="Imagen 1091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3BE9BD8B-15A0-D4DE-7963-F8F8E55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93" name="Imagen 1092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B7E1D79D-D288-1B0F-E493-F99763A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129540</xdr:rowOff>
    </xdr:to>
    <xdr:pic>
      <xdr:nvPicPr>
        <xdr:cNvPr id="1094" name="Imagen 1093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5B2383D7-8457-D2D4-D210-06D42BE5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8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129540</xdr:rowOff>
    </xdr:to>
    <xdr:pic>
      <xdr:nvPicPr>
        <xdr:cNvPr id="1095" name="Imagen 1094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4C577055-EE4E-4EB5-F5E6-445A9554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5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129540</xdr:rowOff>
    </xdr:to>
    <xdr:pic>
      <xdr:nvPicPr>
        <xdr:cNvPr id="1096" name="Imagen 1095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F3DA679C-B8B4-BBFA-23F9-A63BDF18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129540</xdr:rowOff>
    </xdr:to>
    <xdr:pic>
      <xdr:nvPicPr>
        <xdr:cNvPr id="1097" name="Imagen 1096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8D26F6B1-E158-D8A4-3D83-82F4E98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2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129540</xdr:rowOff>
    </xdr:to>
    <xdr:pic>
      <xdr:nvPicPr>
        <xdr:cNvPr id="1098" name="Imagen 1097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198F3D0-99F0-7350-3241-40CA9638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2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129540</xdr:rowOff>
    </xdr:to>
    <xdr:pic>
      <xdr:nvPicPr>
        <xdr:cNvPr id="1099" name="Imagen 1098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4C47FFC0-47E4-7336-0FDB-6EA26A2A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0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129540</xdr:rowOff>
    </xdr:to>
    <xdr:pic>
      <xdr:nvPicPr>
        <xdr:cNvPr id="1100" name="Imagen 1099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2406ED35-1C34-27D4-5AB6-966B2AA6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129540</xdr:rowOff>
    </xdr:to>
    <xdr:pic>
      <xdr:nvPicPr>
        <xdr:cNvPr id="1101" name="Imagen 1100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C05F1D0-5ED9-AEB2-D851-77AFBDFC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65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129540</xdr:rowOff>
    </xdr:to>
    <xdr:pic>
      <xdr:nvPicPr>
        <xdr:cNvPr id="1102" name="Imagen 1101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F7408C47-982B-0DAE-1EDD-D06CE017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129540</xdr:rowOff>
    </xdr:to>
    <xdr:pic>
      <xdr:nvPicPr>
        <xdr:cNvPr id="1103" name="Imagen 1102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1B27F0EC-EEB1-6240-289F-B419E2C6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104" name="Imagen 1103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62FAC43-A02A-80ED-0035-5C4CB7A4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8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129540</xdr:rowOff>
    </xdr:to>
    <xdr:pic>
      <xdr:nvPicPr>
        <xdr:cNvPr id="1105" name="Imagen 1104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4403CB5F-4AB0-F743-66CB-A904A8BF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129540</xdr:rowOff>
    </xdr:to>
    <xdr:pic>
      <xdr:nvPicPr>
        <xdr:cNvPr id="1106" name="Imagen 1105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81A39A26-F688-A6AD-D480-85841460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1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129540</xdr:rowOff>
    </xdr:to>
    <xdr:pic>
      <xdr:nvPicPr>
        <xdr:cNvPr id="1107" name="Imagen 1106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9758A1B2-D212-5141-2EA9-4F183E0B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08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108" name="Imagen 1107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1F56325F-EC96-FDBB-B829-D00F6E4E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6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129540</xdr:rowOff>
    </xdr:to>
    <xdr:pic>
      <xdr:nvPicPr>
        <xdr:cNvPr id="1109" name="Imagen 1108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0B372B8F-2A7D-6374-53D2-9EE6EB26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3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129540</xdr:rowOff>
    </xdr:to>
    <xdr:pic>
      <xdr:nvPicPr>
        <xdr:cNvPr id="1110" name="Imagen 1109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91B1884B-E196-94DE-B247-274211B4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129540</xdr:rowOff>
    </xdr:to>
    <xdr:pic>
      <xdr:nvPicPr>
        <xdr:cNvPr id="1111" name="Imagen 1110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28CE4027-53A5-9C58-1B06-3787212E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4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129540</xdr:rowOff>
    </xdr:to>
    <xdr:pic>
      <xdr:nvPicPr>
        <xdr:cNvPr id="1112" name="Imagen 111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99252753-E62C-3B76-58E7-C0A2FBB3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1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129540</xdr:rowOff>
    </xdr:to>
    <xdr:pic>
      <xdr:nvPicPr>
        <xdr:cNvPr id="1113" name="Imagen 1112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FD532F7-3457-5B3F-1703-2883532B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90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129540</xdr:rowOff>
    </xdr:to>
    <xdr:pic>
      <xdr:nvPicPr>
        <xdr:cNvPr id="1114" name="Imagen 1113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0D5E8B89-6D19-C083-3F90-6E2A42B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6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129540</xdr:rowOff>
    </xdr:to>
    <xdr:pic>
      <xdr:nvPicPr>
        <xdr:cNvPr id="1115" name="Imagen 1114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5AFE622B-2E25-31DE-7F41-8812512F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129540</xdr:rowOff>
    </xdr:to>
    <xdr:pic>
      <xdr:nvPicPr>
        <xdr:cNvPr id="1116" name="Imagen 1115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5CE3295-9544-4F49-9755-A2757533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6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129540</xdr:rowOff>
    </xdr:to>
    <xdr:pic>
      <xdr:nvPicPr>
        <xdr:cNvPr id="1117" name="Imagen 1116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12F0EEAD-9F02-FBDB-C457-9DE19B5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44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12</xdr:col>
      <xdr:colOff>304800</xdr:colOff>
      <xdr:row>1021</xdr:row>
      <xdr:rowOff>114300</xdr:rowOff>
    </xdr:to>
    <xdr:pic>
      <xdr:nvPicPr>
        <xdr:cNvPr id="1118" name="Imagen 111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A634638B-37B2-431E-BB11-25B1B4D5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1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129540</xdr:rowOff>
    </xdr:to>
    <xdr:pic>
      <xdr:nvPicPr>
        <xdr:cNvPr id="1119" name="Imagen 1118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B9F7BA72-5BC0-D00D-68E8-7B613335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66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129540</xdr:rowOff>
    </xdr:to>
    <xdr:pic>
      <xdr:nvPicPr>
        <xdr:cNvPr id="1120" name="Imagen 111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16942DBD-E8B6-D4A3-E753-906CA7FA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9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129540</xdr:rowOff>
    </xdr:to>
    <xdr:pic>
      <xdr:nvPicPr>
        <xdr:cNvPr id="1121" name="Imagen 1120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0503DD76-4B4A-B95F-B661-C7CD2C83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70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129540</xdr:rowOff>
    </xdr:to>
    <xdr:pic>
      <xdr:nvPicPr>
        <xdr:cNvPr id="1122" name="Imagen 1121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B0EAAD4-6516-FA51-BB2E-35A8FAD4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94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129540</xdr:rowOff>
    </xdr:to>
    <xdr:pic>
      <xdr:nvPicPr>
        <xdr:cNvPr id="1123" name="Imagen 1122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38239D6D-886D-E12F-A0CC-B21080CB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8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129540</xdr:rowOff>
    </xdr:to>
    <xdr:pic>
      <xdr:nvPicPr>
        <xdr:cNvPr id="1124" name="Imagen 1123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85C0E4D8-0C43-F20E-F772-B98FF028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8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129540</xdr:rowOff>
    </xdr:to>
    <xdr:pic>
      <xdr:nvPicPr>
        <xdr:cNvPr id="1125" name="Imagen 1124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F516AEEB-9CFD-6813-5A29-16333FE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7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126" name="Imagen 1125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45162FB1-F800-6D3F-9068-961DCF7F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129540</xdr:rowOff>
    </xdr:to>
    <xdr:pic>
      <xdr:nvPicPr>
        <xdr:cNvPr id="1127" name="Imagen 1126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08B98EE0-45AA-E630-901A-5A3B5C55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6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1119</xdr:row>
      <xdr:rowOff>0</xdr:rowOff>
    </xdr:from>
    <xdr:to>
      <xdr:col>12</xdr:col>
      <xdr:colOff>304800</xdr:colOff>
      <xdr:row>1120</xdr:row>
      <xdr:rowOff>129540</xdr:rowOff>
    </xdr:to>
    <xdr:pic>
      <xdr:nvPicPr>
        <xdr:cNvPr id="1128" name="Imagen 1127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30BB5563-2957-1EA9-9516-56B71579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6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12</xdr:col>
      <xdr:colOff>304800</xdr:colOff>
      <xdr:row>1121</xdr:row>
      <xdr:rowOff>129540</xdr:rowOff>
    </xdr:to>
    <xdr:pic>
      <xdr:nvPicPr>
        <xdr:cNvPr id="1129" name="Imagen 1128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D4B2B4FE-3A49-66D1-C26D-9FB6BCCE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5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129540</xdr:rowOff>
    </xdr:to>
    <xdr:pic>
      <xdr:nvPicPr>
        <xdr:cNvPr id="1130" name="Imagen 1129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981BE55-D7AD-029E-C504-86C5EB61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129540</xdr:rowOff>
    </xdr:to>
    <xdr:pic>
      <xdr:nvPicPr>
        <xdr:cNvPr id="1131" name="Imagen 1130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C00A5FA3-D658-0FBC-D9D0-C4F914BFB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3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129540</xdr:rowOff>
    </xdr:to>
    <xdr:pic>
      <xdr:nvPicPr>
        <xdr:cNvPr id="1132" name="Imagen 1131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360D1964-FE72-CD10-BF03-A7AAC813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3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129540</xdr:rowOff>
    </xdr:to>
    <xdr:pic>
      <xdr:nvPicPr>
        <xdr:cNvPr id="1133" name="Imagen 1132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E4C67F5B-D0FC-4AEB-8E3B-0586EC3F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3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129540</xdr:rowOff>
    </xdr:to>
    <xdr:pic>
      <xdr:nvPicPr>
        <xdr:cNvPr id="1134" name="Imagen 1133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1B9E9F11-5C95-A7A9-152A-66087B2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2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129540</xdr:rowOff>
    </xdr:to>
    <xdr:pic>
      <xdr:nvPicPr>
        <xdr:cNvPr id="1135" name="Imagen 1134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B7802695-8ABD-2F07-B468-27CE455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22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129540</xdr:rowOff>
    </xdr:to>
    <xdr:pic>
      <xdr:nvPicPr>
        <xdr:cNvPr id="1136" name="Imagen 1135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0A1A4336-1F7D-494C-81EB-CBC61384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1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129540</xdr:rowOff>
    </xdr:to>
    <xdr:pic>
      <xdr:nvPicPr>
        <xdr:cNvPr id="1137" name="Imagen 1136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997B5B8-2127-B22E-E027-0FD57781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1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12</xdr:col>
      <xdr:colOff>304800</xdr:colOff>
      <xdr:row>1036</xdr:row>
      <xdr:rowOff>129540</xdr:rowOff>
    </xdr:to>
    <xdr:pic>
      <xdr:nvPicPr>
        <xdr:cNvPr id="1138" name="Imagen 1137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A90A6A0E-0658-5F06-82F6-CECD89AD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0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129540</xdr:rowOff>
    </xdr:to>
    <xdr:pic>
      <xdr:nvPicPr>
        <xdr:cNvPr id="1139" name="Imagen 1138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4ED25F37-51BC-4214-1EE0-203280A6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129540</xdr:rowOff>
    </xdr:to>
    <xdr:pic>
      <xdr:nvPicPr>
        <xdr:cNvPr id="1140" name="Imagen 1139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5FD9454-0701-C546-DC4C-3057BDBC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9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129540</xdr:rowOff>
    </xdr:to>
    <xdr:pic>
      <xdr:nvPicPr>
        <xdr:cNvPr id="1141" name="Imagen 1140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9E667C0F-F259-96C3-DE99-B7842BE5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9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129540</xdr:rowOff>
    </xdr:to>
    <xdr:pic>
      <xdr:nvPicPr>
        <xdr:cNvPr id="1142" name="Imagen 1141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6FFF976-C124-BFE1-8A93-FC6CD922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8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129540</xdr:rowOff>
    </xdr:to>
    <xdr:pic>
      <xdr:nvPicPr>
        <xdr:cNvPr id="1143" name="Imagen 1142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737DD498-046E-07FE-F6FF-B141C73B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12</xdr:col>
      <xdr:colOff>304800</xdr:colOff>
      <xdr:row>1094</xdr:row>
      <xdr:rowOff>129540</xdr:rowOff>
    </xdr:to>
    <xdr:pic>
      <xdr:nvPicPr>
        <xdr:cNvPr id="1144" name="Imagen 1143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3B05B748-F62D-A1EF-8CAA-54FEB12E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78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12</xdr:col>
      <xdr:colOff>304800</xdr:colOff>
      <xdr:row>1095</xdr:row>
      <xdr:rowOff>129540</xdr:rowOff>
    </xdr:to>
    <xdr:pic>
      <xdr:nvPicPr>
        <xdr:cNvPr id="1145" name="Imagen 1144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E48DBC17-CE0A-940F-6D06-0673E8D2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129540</xdr:rowOff>
    </xdr:to>
    <xdr:pic>
      <xdr:nvPicPr>
        <xdr:cNvPr id="1146" name="Imagen 1145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CC342D5E-37FC-8A8B-8430-AD86DCA7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129540</xdr:rowOff>
    </xdr:to>
    <xdr:pic>
      <xdr:nvPicPr>
        <xdr:cNvPr id="1147" name="Imagen 1146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47B25387-51CA-F41D-1DC2-07AD9724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55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129540</xdr:rowOff>
    </xdr:to>
    <xdr:pic>
      <xdr:nvPicPr>
        <xdr:cNvPr id="1148" name="Imagen 1147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01179929-8597-51E2-4C86-2350A6D2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5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114300</xdr:rowOff>
    </xdr:to>
    <xdr:pic>
      <xdr:nvPicPr>
        <xdr:cNvPr id="1149" name="Imagen 1148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94DF203E-A8A2-CCF7-CCC6-CBEBFECB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4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129540</xdr:rowOff>
    </xdr:to>
    <xdr:pic>
      <xdr:nvPicPr>
        <xdr:cNvPr id="1150" name="Imagen 1149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0E0BE623-654C-BF8E-9D09-40EF0E2C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129540</xdr:rowOff>
    </xdr:to>
    <xdr:pic>
      <xdr:nvPicPr>
        <xdr:cNvPr id="1151" name="Imagen 1150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3EFAC3B-8E13-5F2F-13E5-361D6543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129540</xdr:rowOff>
    </xdr:to>
    <xdr:pic>
      <xdr:nvPicPr>
        <xdr:cNvPr id="1152" name="Imagen 1151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5D6BD24B-8ECB-8221-5EE5-9E9197B7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1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129540</xdr:rowOff>
    </xdr:to>
    <xdr:pic>
      <xdr:nvPicPr>
        <xdr:cNvPr id="1153" name="Imagen 1152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9B652046-1E25-8B62-E36F-87A2D6CE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1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129540</xdr:rowOff>
    </xdr:to>
    <xdr:pic>
      <xdr:nvPicPr>
        <xdr:cNvPr id="1154" name="Imagen 1153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F067C9AF-2D61-ACB3-0253-254413F0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0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129540</xdr:rowOff>
    </xdr:to>
    <xdr:pic>
      <xdr:nvPicPr>
        <xdr:cNvPr id="1155" name="Imagen 1154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F0A231F2-F789-7433-4FE4-06AAADA3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129540</xdr:rowOff>
    </xdr:to>
    <xdr:pic>
      <xdr:nvPicPr>
        <xdr:cNvPr id="1156" name="Imagen 1155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7DE5034A-D998-7F25-1B87-5E42405E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9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129540</xdr:rowOff>
    </xdr:to>
    <xdr:pic>
      <xdr:nvPicPr>
        <xdr:cNvPr id="1157" name="Imagen 1156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3D040FC7-C150-AAD7-EE4C-71E77E61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9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129540</xdr:rowOff>
    </xdr:to>
    <xdr:pic>
      <xdr:nvPicPr>
        <xdr:cNvPr id="1158" name="Imagen 1157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A77AFAC4-5CAA-33DC-7D57-05589704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90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129540</xdr:rowOff>
    </xdr:to>
    <xdr:pic>
      <xdr:nvPicPr>
        <xdr:cNvPr id="1159" name="Imagen 1158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79EF8D56-70AE-83BB-45EE-56681AF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85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129540</xdr:rowOff>
    </xdr:to>
    <xdr:pic>
      <xdr:nvPicPr>
        <xdr:cNvPr id="1160" name="Imagen 1159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A84967E6-1B94-FAF6-CCFE-C45F93AE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129540</xdr:rowOff>
    </xdr:to>
    <xdr:pic>
      <xdr:nvPicPr>
        <xdr:cNvPr id="1161" name="Imagen 1160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D5361BFD-8EE4-B2F9-93E4-D93DC99F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7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129540</xdr:rowOff>
    </xdr:to>
    <xdr:pic>
      <xdr:nvPicPr>
        <xdr:cNvPr id="1162" name="Imagen 1161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5C0196A5-049A-3F32-6C5B-FD237251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7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129540</xdr:rowOff>
    </xdr:to>
    <xdr:pic>
      <xdr:nvPicPr>
        <xdr:cNvPr id="1163" name="Imagen 1162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627D751F-6BA5-F644-E38A-6BEAD7CE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0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129540</xdr:rowOff>
    </xdr:to>
    <xdr:pic>
      <xdr:nvPicPr>
        <xdr:cNvPr id="1164" name="Imagen 1163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DB996C76-9A88-8676-5151-512E354E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3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129540</xdr:rowOff>
    </xdr:to>
    <xdr:pic>
      <xdr:nvPicPr>
        <xdr:cNvPr id="1165" name="Imagen 1164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FEC28314-3FF2-BC22-3FE2-FCCB2619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12</xdr:col>
      <xdr:colOff>304800</xdr:colOff>
      <xdr:row>1135</xdr:row>
      <xdr:rowOff>129540</xdr:rowOff>
    </xdr:to>
    <xdr:pic>
      <xdr:nvPicPr>
        <xdr:cNvPr id="1166" name="Imagen 1165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578E70E1-8E5E-61EA-A564-A4F4A857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9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129540</xdr:rowOff>
    </xdr:to>
    <xdr:pic>
      <xdr:nvPicPr>
        <xdr:cNvPr id="1167" name="Imagen 1166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0BF83A6D-97DD-E436-B28F-E1FB2464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129540</xdr:rowOff>
    </xdr:to>
    <xdr:pic>
      <xdr:nvPicPr>
        <xdr:cNvPr id="1168" name="Imagen 1167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9FF4CD8-CE61-1FC0-D539-052C9259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7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129540</xdr:rowOff>
    </xdr:to>
    <xdr:pic>
      <xdr:nvPicPr>
        <xdr:cNvPr id="1169" name="Imagen 1168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98D72007-F799-121C-39E3-2E2C4D86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7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129540</xdr:rowOff>
    </xdr:to>
    <xdr:pic>
      <xdr:nvPicPr>
        <xdr:cNvPr id="1170" name="Imagen 1169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4FD38BCB-DE6C-E061-69C1-4D7586B5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6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129540</xdr:rowOff>
    </xdr:to>
    <xdr:pic>
      <xdr:nvPicPr>
        <xdr:cNvPr id="1171" name="Imagen 1170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D316D664-FF25-21CA-6B22-166375A9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5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129540</xdr:rowOff>
    </xdr:to>
    <xdr:pic>
      <xdr:nvPicPr>
        <xdr:cNvPr id="1172" name="Imagen 1171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27A60C00-26D8-C9F8-7EA0-CE38F821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5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129540</xdr:rowOff>
    </xdr:to>
    <xdr:pic>
      <xdr:nvPicPr>
        <xdr:cNvPr id="1173" name="Imagen 1172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79519B08-D34A-BBE7-9376-585142CF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4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129540</xdr:rowOff>
    </xdr:to>
    <xdr:pic>
      <xdr:nvPicPr>
        <xdr:cNvPr id="1174" name="Imagen 1173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DDABFEC3-9460-AB93-B94B-6D8F0061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4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129540</xdr:rowOff>
    </xdr:to>
    <xdr:pic>
      <xdr:nvPicPr>
        <xdr:cNvPr id="1175" name="Imagen 1174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C8B3F474-7251-C0E7-E421-2AF6C50D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3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129540</xdr:rowOff>
    </xdr:to>
    <xdr:pic>
      <xdr:nvPicPr>
        <xdr:cNvPr id="1176" name="Imagen 1175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C95F4416-5B3E-5C60-1699-D29C7E78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3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129540</xdr:rowOff>
    </xdr:to>
    <xdr:pic>
      <xdr:nvPicPr>
        <xdr:cNvPr id="1177" name="Imagen 1176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876E86A4-9FDC-0866-91A1-A3DB6FBB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2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129540</xdr:rowOff>
    </xdr:to>
    <xdr:pic>
      <xdr:nvPicPr>
        <xdr:cNvPr id="1178" name="Imagen 1177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89B8ADDD-5C6B-5F4C-E61F-2FE59E8F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2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129540</xdr:rowOff>
    </xdr:to>
    <xdr:pic>
      <xdr:nvPicPr>
        <xdr:cNvPr id="1179" name="Imagen 1178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B679C1F1-1D79-8E52-F0CB-3A3BE774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1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129540</xdr:rowOff>
    </xdr:to>
    <xdr:pic>
      <xdr:nvPicPr>
        <xdr:cNvPr id="1180" name="Imagen 1179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FF6C37B8-5662-6652-510F-3B60836D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129540</xdr:rowOff>
    </xdr:to>
    <xdr:pic>
      <xdr:nvPicPr>
        <xdr:cNvPr id="1181" name="Imagen 1180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40CE4E-0C92-E53D-0C83-9D7297F6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129540</xdr:rowOff>
    </xdr:to>
    <xdr:pic>
      <xdr:nvPicPr>
        <xdr:cNvPr id="1182" name="Imagen 1181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55C67FA5-8B35-013C-31EA-EEE3B154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129540</xdr:rowOff>
    </xdr:to>
    <xdr:pic>
      <xdr:nvPicPr>
        <xdr:cNvPr id="1183" name="Imagen 1182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90F7B00D-071D-C91E-11CF-605F770A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8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129540</xdr:rowOff>
    </xdr:to>
    <xdr:pic>
      <xdr:nvPicPr>
        <xdr:cNvPr id="1184" name="Imagen 1183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27F27090-3DBE-99B0-D331-62D3347E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8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12</xdr:col>
      <xdr:colOff>304800</xdr:colOff>
      <xdr:row>1097</xdr:row>
      <xdr:rowOff>129540</xdr:rowOff>
    </xdr:to>
    <xdr:pic>
      <xdr:nvPicPr>
        <xdr:cNvPr id="1185" name="Imagen 1184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C1D01707-FFA9-2FFB-AD97-EC5655D4B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7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129540</xdr:rowOff>
    </xdr:to>
    <xdr:pic>
      <xdr:nvPicPr>
        <xdr:cNvPr id="1186" name="Imagen 1185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88F84201-E7FF-349D-BF8A-DF6FFD06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7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129540</xdr:rowOff>
    </xdr:to>
    <xdr:pic>
      <xdr:nvPicPr>
        <xdr:cNvPr id="1187" name="Imagen 1186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19984985-6E66-FD2C-2FCC-80B97830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6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129540</xdr:rowOff>
    </xdr:to>
    <xdr:pic>
      <xdr:nvPicPr>
        <xdr:cNvPr id="1188" name="Imagen 1187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8FB21D42-DBCE-2CDB-89FE-746B4D7B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129540</xdr:rowOff>
    </xdr:to>
    <xdr:pic>
      <xdr:nvPicPr>
        <xdr:cNvPr id="1189" name="Imagen 1188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33E9B22C-6390-7920-9449-D7FF2470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5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129540</xdr:rowOff>
    </xdr:to>
    <xdr:pic>
      <xdr:nvPicPr>
        <xdr:cNvPr id="1190" name="Imagen 1189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23E870AB-C25E-8957-F695-7E1B22DC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129540</xdr:rowOff>
    </xdr:to>
    <xdr:pic>
      <xdr:nvPicPr>
        <xdr:cNvPr id="1191" name="Imagen 1190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87187A6D-46A3-1846-166C-CF9D98B6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4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129540</xdr:rowOff>
    </xdr:to>
    <xdr:pic>
      <xdr:nvPicPr>
        <xdr:cNvPr id="1192" name="Imagen 1191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07F54A9A-8952-4197-C27F-C53C29BC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4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129540</xdr:rowOff>
    </xdr:to>
    <xdr:pic>
      <xdr:nvPicPr>
        <xdr:cNvPr id="1193" name="Imagen 1192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19FF9409-2773-A480-0817-FB269ADE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129540</xdr:rowOff>
    </xdr:to>
    <xdr:pic>
      <xdr:nvPicPr>
        <xdr:cNvPr id="1194" name="Imagen 1193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4131A53-10ED-C0FE-2884-65267259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129540</xdr:rowOff>
    </xdr:to>
    <xdr:pic>
      <xdr:nvPicPr>
        <xdr:cNvPr id="1195" name="Imagen 1194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77CA8A1C-828C-4060-F9A9-E8B535B8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114300</xdr:rowOff>
    </xdr:to>
    <xdr:pic>
      <xdr:nvPicPr>
        <xdr:cNvPr id="1196" name="Imagen 1195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FA58EECF-F462-72EC-F5C9-F14DD0A3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129540</xdr:rowOff>
    </xdr:to>
    <xdr:pic>
      <xdr:nvPicPr>
        <xdr:cNvPr id="1197" name="Imagen 1196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2B6D71-36DD-5B05-35A9-2642D10C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129540</xdr:rowOff>
    </xdr:to>
    <xdr:pic>
      <xdr:nvPicPr>
        <xdr:cNvPr id="1198" name="Imagen 1197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542CEE5F-FA19-5413-3580-FCBA1F4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129540</xdr:rowOff>
    </xdr:to>
    <xdr:pic>
      <xdr:nvPicPr>
        <xdr:cNvPr id="1199" name="Imagen 1198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8EF45C7-70A0-4C19-DDAC-6744DB24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0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129540</xdr:rowOff>
    </xdr:to>
    <xdr:pic>
      <xdr:nvPicPr>
        <xdr:cNvPr id="1200" name="Imagen 1199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F1F85147-7E7E-E4C3-229B-94AE3FD8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129540</xdr:rowOff>
    </xdr:to>
    <xdr:pic>
      <xdr:nvPicPr>
        <xdr:cNvPr id="1201" name="Imagen 1200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4BFF1BE6-B55F-4828-57F4-06FAC162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12</xdr:col>
      <xdr:colOff>304800</xdr:colOff>
      <xdr:row>1092</xdr:row>
      <xdr:rowOff>129540</xdr:rowOff>
    </xdr:to>
    <xdr:pic>
      <xdr:nvPicPr>
        <xdr:cNvPr id="1202" name="Imagen 1201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5E5EDEAF-E916-D969-72F8-7213783C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129540</xdr:rowOff>
    </xdr:to>
    <xdr:pic>
      <xdr:nvPicPr>
        <xdr:cNvPr id="1203" name="Imagen 1202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DC99C8C7-E293-B398-022C-6A404027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8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12</xdr:col>
      <xdr:colOff>304800</xdr:colOff>
      <xdr:row>1093</xdr:row>
      <xdr:rowOff>129540</xdr:rowOff>
    </xdr:to>
    <xdr:pic>
      <xdr:nvPicPr>
        <xdr:cNvPr id="1204" name="Imagen 1203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2DA1FFFA-1352-6C0F-13D4-C6EC74C3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7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129540</xdr:rowOff>
    </xdr:to>
    <xdr:pic>
      <xdr:nvPicPr>
        <xdr:cNvPr id="1205" name="Imagen 1204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7C1B1077-6235-B675-D45D-5FD44D86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7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129540</xdr:rowOff>
    </xdr:to>
    <xdr:pic>
      <xdr:nvPicPr>
        <xdr:cNvPr id="1206" name="Imagen 1205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2B8A03E1-49E0-DCD1-792D-2AA47913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129540</xdr:rowOff>
    </xdr:to>
    <xdr:pic>
      <xdr:nvPicPr>
        <xdr:cNvPr id="1207" name="Imagen 1206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8AF62A82-F9F1-DD2C-8CDD-DCEB03DF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129540</xdr:rowOff>
    </xdr:to>
    <xdr:pic>
      <xdr:nvPicPr>
        <xdr:cNvPr id="1208" name="Imagen 1207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B1C58156-69D3-D62C-3A91-431E18AF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129540</xdr:rowOff>
    </xdr:to>
    <xdr:pic>
      <xdr:nvPicPr>
        <xdr:cNvPr id="1209" name="Imagen 1208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C2A87410-1CF5-2F5A-E38B-FB5A42BE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5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129540</xdr:rowOff>
    </xdr:to>
    <xdr:pic>
      <xdr:nvPicPr>
        <xdr:cNvPr id="1210" name="Imagen 1209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D2B0CA30-4B10-DE23-8288-B79CCA06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5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12</xdr:col>
      <xdr:colOff>304800</xdr:colOff>
      <xdr:row>1142</xdr:row>
      <xdr:rowOff>129540</xdr:rowOff>
    </xdr:to>
    <xdr:pic>
      <xdr:nvPicPr>
        <xdr:cNvPr id="1211" name="Imagen 1210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4C52846C-60F8-F75B-2BD9-BF20F5DB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4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129540</xdr:rowOff>
    </xdr:to>
    <xdr:pic>
      <xdr:nvPicPr>
        <xdr:cNvPr id="1212" name="Imagen 1211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EC22A31-2181-D1E9-0DAD-E6ED797F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5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129540</xdr:rowOff>
    </xdr:to>
    <xdr:pic>
      <xdr:nvPicPr>
        <xdr:cNvPr id="1213" name="Imagen 1212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7072E184-0A5D-C664-4718-7CB1ED95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3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129540</xdr:rowOff>
    </xdr:to>
    <xdr:pic>
      <xdr:nvPicPr>
        <xdr:cNvPr id="1214" name="Imagen 1213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A2B39C17-D66D-5620-ECE0-96DE677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3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129540</xdr:rowOff>
    </xdr:to>
    <xdr:pic>
      <xdr:nvPicPr>
        <xdr:cNvPr id="1215" name="Imagen 1214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E476AD16-E86F-3A13-3029-F298F215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2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129540</xdr:rowOff>
    </xdr:to>
    <xdr:pic>
      <xdr:nvPicPr>
        <xdr:cNvPr id="1216" name="Imagen 1215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78D1488C-692D-4DA5-F365-C615E4F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129540</xdr:rowOff>
    </xdr:to>
    <xdr:pic>
      <xdr:nvPicPr>
        <xdr:cNvPr id="1217" name="Imagen 1216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0FE02DC7-ABB0-AA28-E2A7-578B0BEA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1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129540</xdr:rowOff>
    </xdr:to>
    <xdr:pic>
      <xdr:nvPicPr>
        <xdr:cNvPr id="1218" name="Imagen 1217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9ED09677-E163-F171-B6E1-4B561A8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129540</xdr:rowOff>
    </xdr:to>
    <xdr:pic>
      <xdr:nvPicPr>
        <xdr:cNvPr id="1219" name="Imagen 1218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4230F1EA-8512-1083-1370-45F7D0D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9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1020</xdr:row>
      <xdr:rowOff>0</xdr:rowOff>
    </xdr:from>
    <xdr:ext cx="304800" cy="304800"/>
    <xdr:pic>
      <xdr:nvPicPr>
        <xdr:cNvPr id="1220" name="Imagen 1219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015E2-1B8C-499C-9C59-5050ABD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75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1" name="Imagen 122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7BAE87D3-EB96-49BA-9667-8D3E2E31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2" name="Imagen 1221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FF241CC8-042F-455B-ADB1-7DAD6F17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3" name="Imagen 1222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3EDC8AF4-5C71-4F87-9D41-6589BEF3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4" name="Imagen 1223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DD18F321-E99F-4ED0-A07A-9FDEE042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5" name="Imagen 122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6D5E328-E5FD-4844-AAE8-EB45F055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6" name="Imagen 1225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2356D033-EED2-448E-BD46-D811B67C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7" name="Imagen 1226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8E13BBE8-83C4-49F4-ADD5-3C70A937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8" name="Imagen 122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8309A918-1511-452E-8B50-1940F4CA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9" name="Imagen 1228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595D1D3F-F070-40DE-8999-98B5BCF2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0" name="Imagen 1229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FC194138-4543-423C-97DA-9E4E29F9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1" name="Imagen 1230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F6A9A0A-C9F4-4E99-965E-B0C7B310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2" name="Imagen 1231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DA573B8B-22F3-4D18-876B-D2823046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3" name="Imagen 1232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4B37C060-E000-454B-ADE3-1DF9C808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4" name="Imagen 123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C9EBB-121D-4AB8-BDE6-A8FCA548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235" name="Imagen 1234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379A0263-1F33-6AC2-3BA2-E2B61AB7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129540</xdr:rowOff>
    </xdr:to>
    <xdr:pic>
      <xdr:nvPicPr>
        <xdr:cNvPr id="1236" name="Imagen 1235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B421EC9E-E67E-ADAB-7C32-83C3B1DB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12</xdr:col>
      <xdr:colOff>304800</xdr:colOff>
      <xdr:row>1221</xdr:row>
      <xdr:rowOff>129540</xdr:rowOff>
    </xdr:to>
    <xdr:pic>
      <xdr:nvPicPr>
        <xdr:cNvPr id="1237" name="Imagen 1236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7BFD479B-4E68-7583-6DE2-F1F2ADA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129540</xdr:rowOff>
    </xdr:to>
    <xdr:pic>
      <xdr:nvPicPr>
        <xdr:cNvPr id="1238" name="Imagen 1237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BCD2C2C4-6AB1-98E3-6242-74A2E438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129540</xdr:rowOff>
    </xdr:to>
    <xdr:pic>
      <xdr:nvPicPr>
        <xdr:cNvPr id="1239" name="Imagen 1238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76D9AC4-1430-E6A1-3B38-037ED7CF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129540</xdr:rowOff>
    </xdr:to>
    <xdr:pic>
      <xdr:nvPicPr>
        <xdr:cNvPr id="1240" name="Imagen 1239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409DC62-C599-C068-AB34-740D5AE5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129540</xdr:rowOff>
    </xdr:to>
    <xdr:pic>
      <xdr:nvPicPr>
        <xdr:cNvPr id="1241" name="Imagen 1240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A1C785F7-7493-F85E-0ED8-37252C60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129540</xdr:rowOff>
    </xdr:to>
    <xdr:pic>
      <xdr:nvPicPr>
        <xdr:cNvPr id="1242" name="Imagen 1241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506EF1F8-C450-AA55-DF9E-28CECDD4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12</xdr:col>
      <xdr:colOff>304800</xdr:colOff>
      <xdr:row>1208</xdr:row>
      <xdr:rowOff>114300</xdr:rowOff>
    </xdr:to>
    <xdr:pic>
      <xdr:nvPicPr>
        <xdr:cNvPr id="1243" name="Imagen 1242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6456C8EA-FD2C-A992-87F1-1AA94FC9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4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12</xdr:col>
      <xdr:colOff>304800</xdr:colOff>
      <xdr:row>1185</xdr:row>
      <xdr:rowOff>129540</xdr:rowOff>
    </xdr:to>
    <xdr:pic>
      <xdr:nvPicPr>
        <xdr:cNvPr id="1244" name="Imagen 1243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911425D6-129F-AC46-70B0-8477A074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3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129540</xdr:rowOff>
    </xdr:to>
    <xdr:pic>
      <xdr:nvPicPr>
        <xdr:cNvPr id="1245" name="Imagen 1244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483BDF0A-30AE-3FDA-8E1D-4B7EC95A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3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129540</xdr:rowOff>
    </xdr:to>
    <xdr:pic>
      <xdr:nvPicPr>
        <xdr:cNvPr id="1246" name="Imagen 1245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ABAF31B6-2BFB-D9AC-988C-01E79089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2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129540</xdr:rowOff>
    </xdr:to>
    <xdr:pic>
      <xdr:nvPicPr>
        <xdr:cNvPr id="1247" name="Imagen 1246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D85CE0B5-628F-75D7-DE17-30165477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2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129540</xdr:rowOff>
    </xdr:to>
    <xdr:pic>
      <xdr:nvPicPr>
        <xdr:cNvPr id="1248" name="Imagen 1247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3BD3C53B-807A-4279-AB64-31124F4D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1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129540</xdr:rowOff>
    </xdr:to>
    <xdr:pic>
      <xdr:nvPicPr>
        <xdr:cNvPr id="1249" name="Imagen 1248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063C39E8-8F43-C671-F75A-BDB5B52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1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129540</xdr:rowOff>
    </xdr:to>
    <xdr:pic>
      <xdr:nvPicPr>
        <xdr:cNvPr id="1250" name="Imagen 1249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E88588A-A1CD-6F90-D5D7-6458AAC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0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129540</xdr:rowOff>
    </xdr:to>
    <xdr:pic>
      <xdr:nvPicPr>
        <xdr:cNvPr id="1251" name="Imagen 1250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634271BB-324D-DB7B-4915-D8A2E8DB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3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129540</xdr:rowOff>
    </xdr:to>
    <xdr:pic>
      <xdr:nvPicPr>
        <xdr:cNvPr id="1252" name="Imagen 1251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8EC58EF2-1858-04AA-A5FE-0EFC2A39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3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129540</xdr:rowOff>
    </xdr:to>
    <xdr:pic>
      <xdr:nvPicPr>
        <xdr:cNvPr id="1253" name="Imagen 1252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F572F798-5B8D-06C9-E80D-5BC8CD4F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2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129540</xdr:rowOff>
    </xdr:to>
    <xdr:pic>
      <xdr:nvPicPr>
        <xdr:cNvPr id="1254" name="Imagen 1253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9586FECC-0D22-B6C0-99AD-28292BC8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1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129540</xdr:rowOff>
    </xdr:to>
    <xdr:pic>
      <xdr:nvPicPr>
        <xdr:cNvPr id="1255" name="Imagen 1254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546F107C-7863-57D1-4D3E-DC85BAF9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1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129540</xdr:rowOff>
    </xdr:to>
    <xdr:pic>
      <xdr:nvPicPr>
        <xdr:cNvPr id="1256" name="Imagen 1255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D787B98-85D6-CBB6-80B9-F3B087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129540</xdr:rowOff>
    </xdr:to>
    <xdr:pic>
      <xdr:nvPicPr>
        <xdr:cNvPr id="1257" name="Imagen 1256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93CAB6E0-A367-B261-7A0D-5A6ACBF9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0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129540</xdr:rowOff>
    </xdr:to>
    <xdr:pic>
      <xdr:nvPicPr>
        <xdr:cNvPr id="1258" name="Imagen 1257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607A0D5-25D3-3465-6543-D14749EC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395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129540</xdr:rowOff>
    </xdr:to>
    <xdr:pic>
      <xdr:nvPicPr>
        <xdr:cNvPr id="1259" name="Imagen 1258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7740FE83-F49D-3324-B0F8-E95AEC11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129540</xdr:rowOff>
    </xdr:to>
    <xdr:pic>
      <xdr:nvPicPr>
        <xdr:cNvPr id="1260" name="Imagen 1259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0C78F2CD-AB94-AA5F-C589-AF46C9D5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8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129540</xdr:rowOff>
    </xdr:to>
    <xdr:pic>
      <xdr:nvPicPr>
        <xdr:cNvPr id="1261" name="Imagen 1260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4B626049-96EA-B773-D2F8-1F190AC3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7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129540</xdr:rowOff>
    </xdr:to>
    <xdr:pic>
      <xdr:nvPicPr>
        <xdr:cNvPr id="1262" name="Imagen 1261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F7652880-F3C8-85E6-8C98-1DBB37535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6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129540</xdr:rowOff>
    </xdr:to>
    <xdr:pic>
      <xdr:nvPicPr>
        <xdr:cNvPr id="1263" name="Imagen 1262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08F0508D-4ECE-BA44-9CFF-9B099C0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129540</xdr:rowOff>
    </xdr:to>
    <xdr:pic>
      <xdr:nvPicPr>
        <xdr:cNvPr id="1264" name="Imagen 1263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2D4D0CD9-3B2F-8BA5-6B83-98B91FE1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59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129540</xdr:rowOff>
    </xdr:to>
    <xdr:pic>
      <xdr:nvPicPr>
        <xdr:cNvPr id="1265" name="Imagen 1264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AD2F611B-D65E-C405-2ACF-C39DCBEC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78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129540</xdr:rowOff>
    </xdr:to>
    <xdr:pic>
      <xdr:nvPicPr>
        <xdr:cNvPr id="1266" name="Imagen 1265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740687EB-AB87-8726-2A99-FD4F8C9A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98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129540</xdr:rowOff>
    </xdr:to>
    <xdr:pic>
      <xdr:nvPicPr>
        <xdr:cNvPr id="1267" name="Imagen 1266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97254535-43F3-A1CA-590C-DFD18F28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7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12</xdr:col>
      <xdr:colOff>304800</xdr:colOff>
      <xdr:row>1234</xdr:row>
      <xdr:rowOff>129540</xdr:rowOff>
    </xdr:to>
    <xdr:pic>
      <xdr:nvPicPr>
        <xdr:cNvPr id="1268" name="Imagen 1267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A4F34CC5-74F9-D774-8354-0949F705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373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129540</xdr:rowOff>
    </xdr:to>
    <xdr:pic>
      <xdr:nvPicPr>
        <xdr:cNvPr id="1269" name="Imagen 1268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9A1FF88F-7CCB-9013-0DDD-0B477BDF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129540</xdr:rowOff>
    </xdr:to>
    <xdr:pic>
      <xdr:nvPicPr>
        <xdr:cNvPr id="1270" name="Imagen 1269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220B3753-3AF2-3499-22C9-E2AE4F5B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129540</xdr:rowOff>
    </xdr:to>
    <xdr:pic>
      <xdr:nvPicPr>
        <xdr:cNvPr id="1271" name="Imagen 1270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3F1F28D9-A2DE-310A-73A1-66D21C37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129540</xdr:rowOff>
    </xdr:to>
    <xdr:pic>
      <xdr:nvPicPr>
        <xdr:cNvPr id="1272" name="Imagen 1271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767076FC-D7F4-16A2-558E-D75D16CF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5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129540</xdr:rowOff>
    </xdr:to>
    <xdr:pic>
      <xdr:nvPicPr>
        <xdr:cNvPr id="1273" name="Imagen 1272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F8272C9F-8E90-FD75-3A17-5F7E3E37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129540</xdr:rowOff>
    </xdr:to>
    <xdr:pic>
      <xdr:nvPicPr>
        <xdr:cNvPr id="1274" name="Imagen 1273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4E2E7711-4CA0-82F7-6910-E49C51C4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4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129540</xdr:rowOff>
    </xdr:to>
    <xdr:pic>
      <xdr:nvPicPr>
        <xdr:cNvPr id="1275" name="Imagen 1274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54799A1-BFF0-9628-5A68-3FBB0BE0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129540</xdr:rowOff>
    </xdr:to>
    <xdr:pic>
      <xdr:nvPicPr>
        <xdr:cNvPr id="1276" name="Imagen 1275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CE9765FD-DB52-C1E8-440E-3B051786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3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129540</xdr:rowOff>
    </xdr:to>
    <xdr:pic>
      <xdr:nvPicPr>
        <xdr:cNvPr id="1277" name="Imagen 1276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7E28744-4FE3-EC19-0A3E-7C88D7BB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02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129540</xdr:rowOff>
    </xdr:to>
    <xdr:pic>
      <xdr:nvPicPr>
        <xdr:cNvPr id="1278" name="Imagen 1277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6912D71D-374B-5E15-2CB6-8B16415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22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129540</xdr:rowOff>
    </xdr:to>
    <xdr:pic>
      <xdr:nvPicPr>
        <xdr:cNvPr id="1279" name="Imagen 1278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5D5D6715-8091-5235-769D-FFFD4053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1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129540</xdr:rowOff>
    </xdr:to>
    <xdr:pic>
      <xdr:nvPicPr>
        <xdr:cNvPr id="1280" name="Imagen 1279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0122FF4F-EDE0-445A-4ECA-B98C3099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129540</xdr:rowOff>
    </xdr:to>
    <xdr:pic>
      <xdr:nvPicPr>
        <xdr:cNvPr id="1281" name="Imagen 1280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B664DEFB-607C-B5F2-EC19-CF66FE0E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129540</xdr:rowOff>
    </xdr:to>
    <xdr:pic>
      <xdr:nvPicPr>
        <xdr:cNvPr id="1282" name="Imagen 1281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BEC8CE8D-7BB9-2B3A-E994-87EBBC4D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12</xdr:col>
      <xdr:colOff>304800</xdr:colOff>
      <xdr:row>1253</xdr:row>
      <xdr:rowOff>129540</xdr:rowOff>
    </xdr:to>
    <xdr:pic>
      <xdr:nvPicPr>
        <xdr:cNvPr id="1283" name="Imagen 1282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E4DDCA71-8C85-AD11-6A58-FFA020FF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129540</xdr:rowOff>
    </xdr:to>
    <xdr:pic>
      <xdr:nvPicPr>
        <xdr:cNvPr id="1284" name="Imagen 1283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94641F2C-8C16-8869-594B-863A5A72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1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129540</xdr:rowOff>
    </xdr:to>
    <xdr:pic>
      <xdr:nvPicPr>
        <xdr:cNvPr id="1285" name="Imagen 1284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3B41DACD-EAA1-1B06-A5E9-EEBDFE88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1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12</xdr:col>
      <xdr:colOff>304800</xdr:colOff>
      <xdr:row>1254</xdr:row>
      <xdr:rowOff>129540</xdr:rowOff>
    </xdr:to>
    <xdr:pic>
      <xdr:nvPicPr>
        <xdr:cNvPr id="1286" name="Imagen 1285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6131D74-7D49-87A9-0428-FE44DF36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0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129540</xdr:rowOff>
    </xdr:to>
    <xdr:pic>
      <xdr:nvPicPr>
        <xdr:cNvPr id="1287" name="Imagen 1286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F19A81A0-EE60-3839-7B49-EDA5FDE4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0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129540</xdr:rowOff>
    </xdr:to>
    <xdr:pic>
      <xdr:nvPicPr>
        <xdr:cNvPr id="1288" name="Imagen 1287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A7B27E91-4D1C-CCD6-AEB1-03577872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9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129540</xdr:rowOff>
    </xdr:to>
    <xdr:pic>
      <xdr:nvPicPr>
        <xdr:cNvPr id="1289" name="Imagen 1288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48268517-57F3-E2C9-522B-E7A48610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9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129540</xdr:rowOff>
    </xdr:to>
    <xdr:pic>
      <xdr:nvPicPr>
        <xdr:cNvPr id="1290" name="Imagen 1289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B58911EB-972A-630D-4770-8717F56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8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129540</xdr:rowOff>
    </xdr:to>
    <xdr:pic>
      <xdr:nvPicPr>
        <xdr:cNvPr id="1291" name="Imagen 1290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EBF58FC-5782-CAAA-0949-DAE679FE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129540</xdr:rowOff>
    </xdr:to>
    <xdr:pic>
      <xdr:nvPicPr>
        <xdr:cNvPr id="1292" name="Imagen 1291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C8DD996F-D534-D438-B034-8FD8D846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97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129540</xdr:rowOff>
    </xdr:to>
    <xdr:pic>
      <xdr:nvPicPr>
        <xdr:cNvPr id="1293" name="Imagen 1292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83E88342-AF30-07CF-4B62-A675FCE5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7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129540</xdr:rowOff>
    </xdr:to>
    <xdr:pic>
      <xdr:nvPicPr>
        <xdr:cNvPr id="1294" name="Imagen 1293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540328E9-8B96-2024-1003-64A8D139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9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129540</xdr:rowOff>
    </xdr:to>
    <xdr:pic>
      <xdr:nvPicPr>
        <xdr:cNvPr id="1295" name="Imagen 1294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CE73EFA4-372C-6A66-C89D-74194DFD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8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129540</xdr:rowOff>
    </xdr:to>
    <xdr:pic>
      <xdr:nvPicPr>
        <xdr:cNvPr id="1296" name="Imagen 1295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E866FA14-E49B-1770-CDC2-40B99C12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82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129540</xdr:rowOff>
    </xdr:to>
    <xdr:pic>
      <xdr:nvPicPr>
        <xdr:cNvPr id="1297" name="Imagen 1296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63B2AFDE-9239-0ABD-EB5F-1DD13D9E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77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129540</xdr:rowOff>
    </xdr:to>
    <xdr:pic>
      <xdr:nvPicPr>
        <xdr:cNvPr id="1298" name="Imagen 1297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501400AC-E46F-5D24-9407-1803D923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97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129540</xdr:rowOff>
    </xdr:to>
    <xdr:pic>
      <xdr:nvPicPr>
        <xdr:cNvPr id="1299" name="Imagen 1298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2EE982A4-71D2-2A19-DD04-9E098842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6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129540</xdr:rowOff>
    </xdr:to>
    <xdr:pic>
      <xdr:nvPicPr>
        <xdr:cNvPr id="1300" name="Imagen 1299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EA377A5A-BE2D-D907-D2B3-7740619F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6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129540</xdr:rowOff>
    </xdr:to>
    <xdr:pic>
      <xdr:nvPicPr>
        <xdr:cNvPr id="1301" name="Imagen 1300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73CF95D-593F-4382-4DEB-37C35A19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12</xdr:col>
      <xdr:colOff>304800</xdr:colOff>
      <xdr:row>1257</xdr:row>
      <xdr:rowOff>129540</xdr:rowOff>
    </xdr:to>
    <xdr:pic>
      <xdr:nvPicPr>
        <xdr:cNvPr id="1302" name="Imagen 1301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D6F0E25E-3FAA-2B2B-DED3-BC036409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129540</xdr:rowOff>
    </xdr:to>
    <xdr:pic>
      <xdr:nvPicPr>
        <xdr:cNvPr id="1303" name="Imagen 1302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E99CCD1B-AD52-173C-E420-FF5E2475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129540</xdr:rowOff>
    </xdr:to>
    <xdr:pic>
      <xdr:nvPicPr>
        <xdr:cNvPr id="1304" name="Imagen 1303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CFED1A9C-034F-EBDE-BD39-6B8AA2D2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129540</xdr:rowOff>
    </xdr:to>
    <xdr:pic>
      <xdr:nvPicPr>
        <xdr:cNvPr id="1305" name="Imagen 1304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7C69882-D76C-4173-3EAC-92838CE1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129540</xdr:rowOff>
    </xdr:to>
    <xdr:pic>
      <xdr:nvPicPr>
        <xdr:cNvPr id="1306" name="Imagen 1305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ED4A9E7C-4423-74FD-00B8-58982D4D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129540</xdr:rowOff>
    </xdr:to>
    <xdr:pic>
      <xdr:nvPicPr>
        <xdr:cNvPr id="1307" name="Imagen 1306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DA5E2C3E-EB70-5616-B16A-845F46B7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1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129540</xdr:rowOff>
    </xdr:to>
    <xdr:pic>
      <xdr:nvPicPr>
        <xdr:cNvPr id="1308" name="Imagen 1307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662AF5AD-20C7-D001-7378-B1A3DAF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1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309" name="Imagen 1308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18B717E3-F17B-2910-65D5-5AF923A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129540</xdr:rowOff>
    </xdr:to>
    <xdr:pic>
      <xdr:nvPicPr>
        <xdr:cNvPr id="1310" name="Imagen 1309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AC00BB7F-287F-A576-04C5-738C58A6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0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129540</xdr:rowOff>
    </xdr:to>
    <xdr:pic>
      <xdr:nvPicPr>
        <xdr:cNvPr id="1311" name="Imagen 1310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1B5995C8-65D4-12A0-8260-72054442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6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129540</xdr:rowOff>
    </xdr:to>
    <xdr:pic>
      <xdr:nvPicPr>
        <xdr:cNvPr id="1312" name="Imagen 1311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55364F3C-3253-45B6-D53E-D1B9818E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9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129540</xdr:rowOff>
    </xdr:to>
    <xdr:pic>
      <xdr:nvPicPr>
        <xdr:cNvPr id="1313" name="Imagen 1312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6EBBDB68-3546-DE1E-1572-A5D4467C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78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129540</xdr:rowOff>
    </xdr:to>
    <xdr:pic>
      <xdr:nvPicPr>
        <xdr:cNvPr id="1314" name="Imagen 1313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6EDD56F8-2F10-D646-F55F-9928317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97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129540</xdr:rowOff>
    </xdr:to>
    <xdr:pic>
      <xdr:nvPicPr>
        <xdr:cNvPr id="1315" name="Imagen 1314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191F9463-6B1D-DF79-A010-0D08D09D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129540</xdr:rowOff>
    </xdr:to>
    <xdr:pic>
      <xdr:nvPicPr>
        <xdr:cNvPr id="1316" name="Imagen 1315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D3DABF4E-0A53-8959-FD48-4F1F5256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129540</xdr:rowOff>
    </xdr:to>
    <xdr:pic>
      <xdr:nvPicPr>
        <xdr:cNvPr id="1317" name="Imagen 1316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3DB9551E-34B4-821D-5EDF-BA10D896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129540</xdr:rowOff>
    </xdr:to>
    <xdr:pic>
      <xdr:nvPicPr>
        <xdr:cNvPr id="1318" name="Imagen 1317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F1219D20-EF6C-AC42-0663-ADC705FA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129540</xdr:rowOff>
    </xdr:to>
    <xdr:pic>
      <xdr:nvPicPr>
        <xdr:cNvPr id="1319" name="Imagen 1318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EC388296-C107-3F5B-15C2-6D8AD7D3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129540</xdr:rowOff>
    </xdr:to>
    <xdr:pic>
      <xdr:nvPicPr>
        <xdr:cNvPr id="1320" name="Imagen 1319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3E451809-45E9-BBD6-998B-54DEE8E5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8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129540</xdr:rowOff>
    </xdr:to>
    <xdr:pic>
      <xdr:nvPicPr>
        <xdr:cNvPr id="1321" name="Imagen 1320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DAB89FD3-6302-4722-41C6-D7670E36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3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129540</xdr:rowOff>
    </xdr:to>
    <xdr:pic>
      <xdr:nvPicPr>
        <xdr:cNvPr id="1322" name="Imagen 1321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062F325F-1D7E-0ABD-2C6C-7A3582EA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12</xdr:col>
      <xdr:colOff>304800</xdr:colOff>
      <xdr:row>1210</xdr:row>
      <xdr:rowOff>129540</xdr:rowOff>
    </xdr:to>
    <xdr:pic>
      <xdr:nvPicPr>
        <xdr:cNvPr id="1323" name="Imagen 1322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6DA81291-3909-007A-B5F9-00FE6626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2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129540</xdr:rowOff>
    </xdr:to>
    <xdr:pic>
      <xdr:nvPicPr>
        <xdr:cNvPr id="1324" name="Imagen 1323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1388E707-8F35-3185-56AC-40266BEB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129540</xdr:rowOff>
    </xdr:to>
    <xdr:pic>
      <xdr:nvPicPr>
        <xdr:cNvPr id="1325" name="Imagen 1324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C19C8BC3-CAFD-EE4F-A8CE-2392A7AC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1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129540</xdr:rowOff>
    </xdr:to>
    <xdr:pic>
      <xdr:nvPicPr>
        <xdr:cNvPr id="1326" name="Imagen 1325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26989785-7F75-0F42-6634-4A13255C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129540</xdr:rowOff>
    </xdr:to>
    <xdr:pic>
      <xdr:nvPicPr>
        <xdr:cNvPr id="1327" name="Imagen 1326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D0510BF2-082A-6728-2187-B10AC6EB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0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129540</xdr:rowOff>
    </xdr:to>
    <xdr:pic>
      <xdr:nvPicPr>
        <xdr:cNvPr id="1328" name="Imagen 1327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35E4CE7F-2F2C-3480-BEE5-CFFCCA57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129540</xdr:rowOff>
    </xdr:to>
    <xdr:pic>
      <xdr:nvPicPr>
        <xdr:cNvPr id="1329" name="Imagen 1328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EFD99636-C3EA-82C7-BF15-7976E4D3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129540</xdr:rowOff>
    </xdr:to>
    <xdr:pic>
      <xdr:nvPicPr>
        <xdr:cNvPr id="1330" name="Imagen 1329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A172E3F7-4A3E-2137-D882-17636F07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129540</xdr:rowOff>
    </xdr:to>
    <xdr:pic>
      <xdr:nvPicPr>
        <xdr:cNvPr id="1331" name="Imagen 1330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050AE20C-767D-BA89-FB0C-1F8D2339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129540</xdr:rowOff>
    </xdr:to>
    <xdr:pic>
      <xdr:nvPicPr>
        <xdr:cNvPr id="1332" name="Imagen 1331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81FB591C-201F-0096-3D94-B762E7B4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8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129540</xdr:rowOff>
    </xdr:to>
    <xdr:pic>
      <xdr:nvPicPr>
        <xdr:cNvPr id="1333" name="Imagen 1332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85A74282-7F0C-4394-39EE-FB6A50CF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129540</xdr:rowOff>
    </xdr:to>
    <xdr:pic>
      <xdr:nvPicPr>
        <xdr:cNvPr id="1334" name="Imagen 1333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AC68C8D-AA9C-F8F2-36F7-4B05C529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129540</xdr:rowOff>
    </xdr:to>
    <xdr:pic>
      <xdr:nvPicPr>
        <xdr:cNvPr id="1335" name="Imagen 1334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2528C10D-0124-6404-6BA6-54FB13D9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12</xdr:col>
      <xdr:colOff>304800</xdr:colOff>
      <xdr:row>1165</xdr:row>
      <xdr:rowOff>129540</xdr:rowOff>
    </xdr:to>
    <xdr:pic>
      <xdr:nvPicPr>
        <xdr:cNvPr id="1336" name="Imagen 1335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E17EB31D-42B7-DA92-EB75-3710E796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129540</xdr:rowOff>
    </xdr:to>
    <xdr:pic>
      <xdr:nvPicPr>
        <xdr:cNvPr id="1337" name="Imagen 1336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F1E8CB7-E55D-953C-CBE8-634C8A25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338" name="Imagen 1337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F630697-1966-AB2E-BC61-0F90BBC0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110490</xdr:rowOff>
    </xdr:to>
    <xdr:pic>
      <xdr:nvPicPr>
        <xdr:cNvPr id="1339" name="Imagen 1338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CEFB891-044F-F60E-0944-C9C1D2C2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67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129540</xdr:rowOff>
    </xdr:to>
    <xdr:pic>
      <xdr:nvPicPr>
        <xdr:cNvPr id="1340" name="Imagen 1339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17548F1-634C-E7BF-9C24-D1E1E7BC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92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341" name="Imagen 1340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8ED46DB6-6D55-3E1D-3A80-14B0234F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16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342" name="Imagen 1341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A7A5E24A-8FA0-FBBC-8861-5250CEE7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40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110490</xdr:rowOff>
    </xdr:to>
    <xdr:pic>
      <xdr:nvPicPr>
        <xdr:cNvPr id="1343" name="Imagen 1342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B3D1B8EF-FC07-A4D9-EC95-52B0BA57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65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344" name="Imagen 1343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7F0638B4-FCFC-249A-B9D4-224AA359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89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345" name="Imagen 1344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EDEFF6B8-6E0F-6CCF-FD50-344DE89C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13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17FC0256-C3E7-E7E7-E160-91FDE95F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38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347" name="Imagen 1346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8B271A23-F295-688F-F475-B03B5300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62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348" name="Imagen 1347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6BC4B871-C0F0-1A5B-F1E2-9368238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87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129540</xdr:rowOff>
    </xdr:to>
    <xdr:pic>
      <xdr:nvPicPr>
        <xdr:cNvPr id="1349" name="Imagen 1348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997AE24E-3381-C695-393A-848B3A05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11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350" name="Imagen 1349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22FC5E5C-D801-4179-7B8B-52F3529A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22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351" name="Imagen 1350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A778F18C-10E9-04C9-33AD-D1368191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47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352" name="Imagen 1351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FFAEE8AD-CE96-5008-BE57-930D0846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71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129540</xdr:rowOff>
    </xdr:to>
    <xdr:pic>
      <xdr:nvPicPr>
        <xdr:cNvPr id="1353" name="Imagen 1352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EF3F883B-E2BA-AF4D-56D1-F0BDB6D7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96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110490</xdr:rowOff>
    </xdr:to>
    <xdr:pic>
      <xdr:nvPicPr>
        <xdr:cNvPr id="1354" name="Imagen 1353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3B3E801B-6BE1-F3A5-85A2-AE88B7648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07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129540</xdr:rowOff>
    </xdr:to>
    <xdr:pic>
      <xdr:nvPicPr>
        <xdr:cNvPr id="1355" name="Imagen 1354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87311B74-24CD-99D4-D774-08B5578C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31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129540</xdr:rowOff>
    </xdr:to>
    <xdr:pic>
      <xdr:nvPicPr>
        <xdr:cNvPr id="1356" name="Imagen 1355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D4E11DE-076B-BD2E-1F2D-A45E54F7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56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357" name="Imagen 1356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98E4553-6117-DB07-8E75-2BBEF3CB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72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129540</xdr:rowOff>
    </xdr:to>
    <xdr:pic>
      <xdr:nvPicPr>
        <xdr:cNvPr id="1358" name="Imagen 1357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843E9465-E76C-7FE0-5688-7E086F8B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96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359" name="Imagen 1358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B22C72E-EBCE-1AA8-8283-66D020AC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2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360" name="Imagen 1359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29B23AAB-68F3-2D22-97A6-7191AB7A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45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114300</xdr:rowOff>
    </xdr:to>
    <xdr:pic>
      <xdr:nvPicPr>
        <xdr:cNvPr id="1361" name="Imagen 1360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85EB00A0-A254-B1CF-4434-5D2AE232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02F3C5AE-5A64-83B4-69CE-23F799ED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18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BEE85A7E-B615-6761-DEA4-69932939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4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5E42DDB-98B3-39BC-2EB0-CE9C7570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67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365" name="Imagen 1364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15506727-E65C-8799-33BA-953734B6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92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129540</xdr:rowOff>
    </xdr:to>
    <xdr:pic>
      <xdr:nvPicPr>
        <xdr:cNvPr id="1366" name="Imagen 1365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6743A4E3-FBCF-02DC-D1B5-9965292C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16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AEEB944B-DB02-1384-C04B-201E17D9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27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129540</xdr:rowOff>
    </xdr:to>
    <xdr:pic>
      <xdr:nvPicPr>
        <xdr:cNvPr id="1368" name="Imagen 1367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4BA70ACB-672C-ED65-0A30-08A8E2FA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52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369" name="Imagen 1368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D5CC590A-4CD9-F34B-E620-5C900682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68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370" name="Imagen 1369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49D6CB0B-989D-65E1-5A50-BD1A01EC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92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2E38D590-65F0-40F5-7AB8-D12D15C22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17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0F385372-A78F-1DE6-84E6-1459108D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41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114300</xdr:rowOff>
    </xdr:to>
    <xdr:pic>
      <xdr:nvPicPr>
        <xdr:cNvPr id="1373" name="Imagen 1372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1C0E5E60-1DDC-8A5C-0A47-00C35E75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66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129540</xdr:rowOff>
    </xdr:to>
    <xdr:pic>
      <xdr:nvPicPr>
        <xdr:cNvPr id="1374" name="Imagen 1373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A8A674BA-0D79-D1A3-9F57-5041A9E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90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129540</xdr:rowOff>
    </xdr:to>
    <xdr:pic>
      <xdr:nvPicPr>
        <xdr:cNvPr id="1375" name="Imagen 1374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38AD3135-DEAA-4D28-05EB-D85B1646B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147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376" name="Imagen 1375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133DAFF4-B3DA-DA97-7EA9-F5D91660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39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377" name="Imagen 1376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EACA3C02-DBBD-1144-96CC-000A673C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378" name="Imagen 1377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F4B47E8E-A364-B0E6-F204-DD26F5C0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87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129540</xdr:rowOff>
    </xdr:to>
    <xdr:pic>
      <xdr:nvPicPr>
        <xdr:cNvPr id="1379" name="Imagen 1378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A04C50D3-BAA3-9E59-CFCF-F518A263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12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8E34A99F-8D2A-8066-3E31-35F08538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F9D63BE6-A42F-1C67-36BE-E9D2144B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8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075B2E15-2AFF-3E0B-878E-D61701AC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72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114300</xdr:rowOff>
    </xdr:to>
    <xdr:pic>
      <xdr:nvPicPr>
        <xdr:cNvPr id="1383" name="Imagen 1382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0729A0E1-C157-AE4C-EB3D-C72993EE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96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114300</xdr:rowOff>
    </xdr:to>
    <xdr:pic>
      <xdr:nvPicPr>
        <xdr:cNvPr id="1384" name="Imagen 1383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0A57861C-A5E6-3EAE-A96B-B24B2356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21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114300</xdr:rowOff>
    </xdr:to>
    <xdr:pic>
      <xdr:nvPicPr>
        <xdr:cNvPr id="1385" name="Imagen 1384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612D872E-9722-1FD5-180E-05F3375A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5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114300</xdr:rowOff>
    </xdr:to>
    <xdr:pic>
      <xdr:nvPicPr>
        <xdr:cNvPr id="1386" name="Imagen 1385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23381127-9388-48FA-87DC-304A9733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81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114300</xdr:rowOff>
    </xdr:to>
    <xdr:pic>
      <xdr:nvPicPr>
        <xdr:cNvPr id="1387" name="Imagen 1386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CA0C1472-D37D-9809-D8E5-11B50F12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05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114300</xdr:rowOff>
    </xdr:to>
    <xdr:pic>
      <xdr:nvPicPr>
        <xdr:cNvPr id="1388" name="Imagen 1387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162A0C37-D186-8F12-87A2-2C69E2F9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30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114300</xdr:rowOff>
    </xdr:to>
    <xdr:pic>
      <xdr:nvPicPr>
        <xdr:cNvPr id="1389" name="Imagen 1388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27D93826-68B2-5173-2874-CA261AF5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54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114300</xdr:rowOff>
    </xdr:to>
    <xdr:pic>
      <xdr:nvPicPr>
        <xdr:cNvPr id="1390" name="Imagen 1389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2DF6257-41B3-DCE0-62E9-EE20378E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9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114300</xdr:rowOff>
    </xdr:to>
    <xdr:pic>
      <xdr:nvPicPr>
        <xdr:cNvPr id="1391" name="Imagen 1390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21F7FB76-DFAF-193E-6208-DB52B5F1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03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114300</xdr:rowOff>
    </xdr:to>
    <xdr:pic>
      <xdr:nvPicPr>
        <xdr:cNvPr id="1392" name="Imagen 1391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7D98B999-8B28-56D8-535B-8147EBA8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7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12</xdr:col>
      <xdr:colOff>304800</xdr:colOff>
      <xdr:row>1382</xdr:row>
      <xdr:rowOff>114300</xdr:rowOff>
    </xdr:to>
    <xdr:pic>
      <xdr:nvPicPr>
        <xdr:cNvPr id="1393" name="Imagen 1392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946A5DB3-141A-1459-A2F2-76C1A61D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52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394" name="Imagen 1393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DA6F9DD7-FB96-0A44-C5E9-929F7430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3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942B079D-06F7-0D1B-32E8-F7C27FC2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879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001D4793-0234-A3A0-B627-23357A1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12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114300</xdr:rowOff>
    </xdr:to>
    <xdr:pic>
      <xdr:nvPicPr>
        <xdr:cNvPr id="1397" name="Imagen 1396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1E0370F5-945E-0BD1-2E9F-875E460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36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114300</xdr:rowOff>
    </xdr:to>
    <xdr:pic>
      <xdr:nvPicPr>
        <xdr:cNvPr id="1398" name="Imagen 1397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BA84380C-DFDD-78BC-72F0-3DDBCB60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6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129540</xdr:rowOff>
    </xdr:to>
    <xdr:pic>
      <xdr:nvPicPr>
        <xdr:cNvPr id="1399" name="Imagen 1398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22851F23-7915-BA3B-B62D-4D95ADA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12</xdr:col>
      <xdr:colOff>304800</xdr:colOff>
      <xdr:row>1329</xdr:row>
      <xdr:rowOff>114300</xdr:rowOff>
    </xdr:to>
    <xdr:pic>
      <xdr:nvPicPr>
        <xdr:cNvPr id="1400" name="Imagen 1399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BA901295-0EB6-F519-F858-4D889A7F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0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114300</xdr:rowOff>
    </xdr:to>
    <xdr:pic>
      <xdr:nvPicPr>
        <xdr:cNvPr id="1401" name="Imagen 1400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247596CA-3827-A88D-C04E-348386F2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3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12</xdr:col>
      <xdr:colOff>304800</xdr:colOff>
      <xdr:row>1328</xdr:row>
      <xdr:rowOff>129540</xdr:rowOff>
    </xdr:to>
    <xdr:pic>
      <xdr:nvPicPr>
        <xdr:cNvPr id="1402" name="Imagen 1401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423A8F80-7E33-9657-4103-818BE3BD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5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12</xdr:col>
      <xdr:colOff>304800</xdr:colOff>
      <xdr:row>1327</xdr:row>
      <xdr:rowOff>129540</xdr:rowOff>
    </xdr:to>
    <xdr:pic>
      <xdr:nvPicPr>
        <xdr:cNvPr id="1403" name="Imagen 1402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1D73F96E-C855-D45D-3757-452C4D42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114300</xdr:rowOff>
    </xdr:to>
    <xdr:pic>
      <xdr:nvPicPr>
        <xdr:cNvPr id="1404" name="Imagen 1403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7FEEBCBF-3EC3-516D-FB7B-D24C2D40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81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114300</xdr:rowOff>
    </xdr:to>
    <xdr:pic>
      <xdr:nvPicPr>
        <xdr:cNvPr id="1405" name="Imagen 1404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4340F302-FDEF-DA17-F26C-CAC3B171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05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12</xdr:col>
      <xdr:colOff>304800</xdr:colOff>
      <xdr:row>1326</xdr:row>
      <xdr:rowOff>114300</xdr:rowOff>
    </xdr:to>
    <xdr:pic>
      <xdr:nvPicPr>
        <xdr:cNvPr id="1406" name="Imagen 1405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C890515-C8F7-634A-4736-35F8E45C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30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12</xdr:col>
      <xdr:colOff>304800</xdr:colOff>
      <xdr:row>1325</xdr:row>
      <xdr:rowOff>114300</xdr:rowOff>
    </xdr:to>
    <xdr:pic>
      <xdr:nvPicPr>
        <xdr:cNvPr id="1407" name="Imagen 1406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A21BE465-D068-5E40-26FF-B8CB0BEC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54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114300</xdr:rowOff>
    </xdr:to>
    <xdr:pic>
      <xdr:nvPicPr>
        <xdr:cNvPr id="1408" name="Imagen 1407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C068D0D7-8AF2-1EA4-5BDD-A9B23D808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79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114300</xdr:rowOff>
    </xdr:to>
    <xdr:pic>
      <xdr:nvPicPr>
        <xdr:cNvPr id="1409" name="Imagen 1408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26C4CC03-FDD6-F559-C27B-B0265FA5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12</xdr:col>
      <xdr:colOff>304800</xdr:colOff>
      <xdr:row>1333</xdr:row>
      <xdr:rowOff>114300</xdr:rowOff>
    </xdr:to>
    <xdr:pic>
      <xdr:nvPicPr>
        <xdr:cNvPr id="1410" name="Imagen 1409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D06A659A-0A6E-774C-A3A6-7AE9376F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27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114300</xdr:rowOff>
    </xdr:to>
    <xdr:pic>
      <xdr:nvPicPr>
        <xdr:cNvPr id="1411" name="Imagen 1410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DECCF6C0-CC25-C8CC-AE23-92060FB2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52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114300</xdr:rowOff>
    </xdr:to>
    <xdr:pic>
      <xdr:nvPicPr>
        <xdr:cNvPr id="1412" name="Imagen 1411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6688F644-3FC4-6EA7-BE07-C45E2511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76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114300</xdr:rowOff>
    </xdr:to>
    <xdr:pic>
      <xdr:nvPicPr>
        <xdr:cNvPr id="1413" name="Imagen 1412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404EEF8B-109D-0347-60B5-C4B292CC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01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114300</xdr:rowOff>
    </xdr:to>
    <xdr:pic>
      <xdr:nvPicPr>
        <xdr:cNvPr id="1414" name="Imagen 1413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1C6521AD-00E0-A259-C2CD-65EFA414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25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114300</xdr:rowOff>
    </xdr:to>
    <xdr:pic>
      <xdr:nvPicPr>
        <xdr:cNvPr id="1415" name="Imagen 1414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16A7A73A-5B2F-A970-395F-656A8316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4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114300</xdr:rowOff>
    </xdr:to>
    <xdr:pic>
      <xdr:nvPicPr>
        <xdr:cNvPr id="1416" name="Imagen 1415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23D1E618-5CA1-3201-579F-B2459973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7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114300</xdr:rowOff>
    </xdr:to>
    <xdr:pic>
      <xdr:nvPicPr>
        <xdr:cNvPr id="1417" name="Imagen 1416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BF0243F4-B33B-11FA-4E63-1723EFDC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98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114300</xdr:rowOff>
    </xdr:to>
    <xdr:pic>
      <xdr:nvPicPr>
        <xdr:cNvPr id="1418" name="Imagen 1417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B0F83DC7-E3EE-A735-BA78-FD8A97C0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2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114300</xdr:rowOff>
    </xdr:to>
    <xdr:pic>
      <xdr:nvPicPr>
        <xdr:cNvPr id="1419" name="Imagen 1418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0FAD429C-64C2-789F-418C-F403763B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47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114300</xdr:rowOff>
    </xdr:to>
    <xdr:pic>
      <xdr:nvPicPr>
        <xdr:cNvPr id="1420" name="Imagen 1419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844A6474-F77E-6E37-F39C-E423D264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71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114300</xdr:rowOff>
    </xdr:to>
    <xdr:pic>
      <xdr:nvPicPr>
        <xdr:cNvPr id="1421" name="Imagen 1420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863E34DC-47D7-FCD1-F98B-4C0AD60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9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12</xdr:col>
      <xdr:colOff>304800</xdr:colOff>
      <xdr:row>1349</xdr:row>
      <xdr:rowOff>114300</xdr:rowOff>
    </xdr:to>
    <xdr:pic>
      <xdr:nvPicPr>
        <xdr:cNvPr id="1422" name="Imagen 1421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7871A29C-D055-8A2B-0F38-BFA1CB407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20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114300</xdr:rowOff>
    </xdr:to>
    <xdr:pic>
      <xdr:nvPicPr>
        <xdr:cNvPr id="1423" name="Imagen 1422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81CB1517-20EE-52B2-80B4-87A71032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4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114300</xdr:rowOff>
    </xdr:to>
    <xdr:pic>
      <xdr:nvPicPr>
        <xdr:cNvPr id="1424" name="Imagen 1423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677E90CD-BFCF-4A8A-9F13-35E0B7D8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69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114300</xdr:rowOff>
    </xdr:to>
    <xdr:pic>
      <xdr:nvPicPr>
        <xdr:cNvPr id="1425" name="Imagen 1424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9A1D6583-9774-3960-3221-285FFE6B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93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1351</xdr:row>
      <xdr:rowOff>0</xdr:rowOff>
    </xdr:from>
    <xdr:to>
      <xdr:col>12</xdr:col>
      <xdr:colOff>304800</xdr:colOff>
      <xdr:row>1352</xdr:row>
      <xdr:rowOff>114300</xdr:rowOff>
    </xdr:to>
    <xdr:pic>
      <xdr:nvPicPr>
        <xdr:cNvPr id="1426" name="Imagen 1425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419B1CBD-DC97-41A6-58DF-D7BB2A1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18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114300</xdr:rowOff>
    </xdr:to>
    <xdr:pic>
      <xdr:nvPicPr>
        <xdr:cNvPr id="1427" name="Imagen 1426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07E69845-B6D3-0151-82BC-60AD0500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4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114300</xdr:rowOff>
    </xdr:to>
    <xdr:pic>
      <xdr:nvPicPr>
        <xdr:cNvPr id="1428" name="Imagen 1427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C1A7BD78-DE84-CDE3-B930-A69BAB05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66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114300</xdr:rowOff>
    </xdr:to>
    <xdr:pic>
      <xdr:nvPicPr>
        <xdr:cNvPr id="1429" name="Imagen 1428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7CD1BB66-1A25-9BA5-166E-EB6F097F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9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114300</xdr:rowOff>
    </xdr:to>
    <xdr:pic>
      <xdr:nvPicPr>
        <xdr:cNvPr id="1430" name="Imagen 1429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104099DD-72D8-9180-3FB7-9F1C378B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15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114300</xdr:rowOff>
    </xdr:to>
    <xdr:pic>
      <xdr:nvPicPr>
        <xdr:cNvPr id="1431" name="Imagen 1430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5BF5EF8-A91A-CCA5-F7B7-5B32F689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0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114300</xdr:rowOff>
    </xdr:to>
    <xdr:pic>
      <xdr:nvPicPr>
        <xdr:cNvPr id="1432" name="Imagen 1431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D7BDCF50-46CF-2E33-A001-ACB2DA8B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114300</xdr:rowOff>
    </xdr:to>
    <xdr:pic>
      <xdr:nvPicPr>
        <xdr:cNvPr id="1433" name="Imagen 1432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4ACE08BC-9CFF-6382-E214-001D31BF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0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114300</xdr:rowOff>
    </xdr:to>
    <xdr:pic>
      <xdr:nvPicPr>
        <xdr:cNvPr id="1434" name="Imagen 1433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6AF50225-28B1-58EE-9DE3-E2ACA026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1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110490</xdr:rowOff>
    </xdr:to>
    <xdr:pic>
      <xdr:nvPicPr>
        <xdr:cNvPr id="1435" name="Imagen 1434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E505E357-4225-328D-E745-BA9A35A0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45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114300</xdr:rowOff>
    </xdr:to>
    <xdr:pic>
      <xdr:nvPicPr>
        <xdr:cNvPr id="1436" name="Imagen 1435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7712B-8DEB-4668-F01B-EDFB057F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129540</xdr:rowOff>
    </xdr:to>
    <xdr:pic>
      <xdr:nvPicPr>
        <xdr:cNvPr id="1437" name="Imagen 1436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327A2F66-7481-8363-966F-0EDEB79D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114300</xdr:rowOff>
    </xdr:to>
    <xdr:pic>
      <xdr:nvPicPr>
        <xdr:cNvPr id="1438" name="Imagen 1437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89C81788-6822-2F37-2F6A-A2DDD60B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114300</xdr:rowOff>
    </xdr:to>
    <xdr:pic>
      <xdr:nvPicPr>
        <xdr:cNvPr id="1439" name="Imagen 1438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AF490C7D-6E9C-2BA8-E08A-CB61BE33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129540</xdr:rowOff>
    </xdr:to>
    <xdr:pic>
      <xdr:nvPicPr>
        <xdr:cNvPr id="1440" name="Imagen 1439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6577A4D0-64DD-A722-DE5D-A730373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4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129540</xdr:rowOff>
    </xdr:to>
    <xdr:pic>
      <xdr:nvPicPr>
        <xdr:cNvPr id="1441" name="Imagen 1440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E59FC427-1DC3-8279-5A54-19AF6AC3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129540</xdr:rowOff>
    </xdr:to>
    <xdr:pic>
      <xdr:nvPicPr>
        <xdr:cNvPr id="1442" name="Imagen 1441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3D78B6FB-0D46-CC8D-F5B4-399CD7DF4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12</xdr:col>
      <xdr:colOff>304800</xdr:colOff>
      <xdr:row>1393</xdr:row>
      <xdr:rowOff>129540</xdr:rowOff>
    </xdr:to>
    <xdr:pic>
      <xdr:nvPicPr>
        <xdr:cNvPr id="1443" name="Imagen 1442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A1577BF3-254E-CB21-59BD-D165F3F7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12</xdr:col>
      <xdr:colOff>304800</xdr:colOff>
      <xdr:row>1392</xdr:row>
      <xdr:rowOff>129540</xdr:rowOff>
    </xdr:to>
    <xdr:pic>
      <xdr:nvPicPr>
        <xdr:cNvPr id="1444" name="Imagen 1443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C95CAD64-7B6B-D638-BD02-81E210F4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114300</xdr:rowOff>
    </xdr:to>
    <xdr:pic>
      <xdr:nvPicPr>
        <xdr:cNvPr id="1445" name="Imagen 1444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7D3D5C6-1648-9857-C233-DD3A9792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129540</xdr:rowOff>
    </xdr:to>
    <xdr:pic>
      <xdr:nvPicPr>
        <xdr:cNvPr id="1446" name="Imagen 1445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6DFC3050-76CF-E190-C37E-7DF00BDE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110490</xdr:rowOff>
    </xdr:to>
    <xdr:pic>
      <xdr:nvPicPr>
        <xdr:cNvPr id="1447" name="Imagen 1446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A0D0EF3-B4D2-192D-95A0-D05976F8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9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129540</xdr:rowOff>
    </xdr:to>
    <xdr:pic>
      <xdr:nvPicPr>
        <xdr:cNvPr id="1448" name="Imagen 1447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BBEADDB7-FBA4-1CF2-E277-E745C292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3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114300</xdr:rowOff>
    </xdr:to>
    <xdr:pic>
      <xdr:nvPicPr>
        <xdr:cNvPr id="1449" name="Imagen 1448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11012363-1CAF-3D58-0B1C-BD9EA2BC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8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114300</xdr:rowOff>
    </xdr:to>
    <xdr:pic>
      <xdr:nvPicPr>
        <xdr:cNvPr id="1450" name="Imagen 1449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F9353C2D-2A99-A14E-A5B0-55DF37A3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2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129540</xdr:rowOff>
    </xdr:to>
    <xdr:pic>
      <xdr:nvPicPr>
        <xdr:cNvPr id="1451" name="Imagen 1450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0B4103CF-95B6-0122-2118-B16D352C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9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129540</xdr:rowOff>
    </xdr:to>
    <xdr:pic>
      <xdr:nvPicPr>
        <xdr:cNvPr id="1452" name="Imagen 1451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C9DE5D44-6738-1FB8-29F4-1929473B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2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114300</xdr:rowOff>
    </xdr:to>
    <xdr:pic>
      <xdr:nvPicPr>
        <xdr:cNvPr id="1453" name="Imagen 1452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4517AA40-F822-5ED8-7CBB-9D3AC58F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129540</xdr:rowOff>
    </xdr:to>
    <xdr:pic>
      <xdr:nvPicPr>
        <xdr:cNvPr id="1454" name="Imagen 1453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B03293DB-59B9-5EA2-27BB-BEB190337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7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114300</xdr:rowOff>
    </xdr:to>
    <xdr:pic>
      <xdr:nvPicPr>
        <xdr:cNvPr id="1455" name="Imagen 1454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786B04B1-B672-863C-4805-E5AAE81D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114300</xdr:rowOff>
    </xdr:to>
    <xdr:pic>
      <xdr:nvPicPr>
        <xdr:cNvPr id="1456" name="Imagen 1455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5DA70369-8D90-27DC-50EE-AC888EBA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1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457" name="Imagen 1456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129D9A43-F6A5-D459-B7D2-AC47D054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4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458" name="Imagen 1457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DD47C5E4-4087-3792-2874-F33189AF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110490</xdr:rowOff>
    </xdr:to>
    <xdr:pic>
      <xdr:nvPicPr>
        <xdr:cNvPr id="1459" name="Imagen 1458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2CEE3F4B-A5C0-0538-959A-1D0E4DD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1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460" name="Imagen 1459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F5A76434-688F-E32C-9CF7-F36BA8BC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40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129540</xdr:rowOff>
    </xdr:to>
    <xdr:pic>
      <xdr:nvPicPr>
        <xdr:cNvPr id="1461" name="Imagen 1460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FC4D6A9F-4CDA-7729-9087-01EF1C32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462" name="Imagen 1461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DCD061D9-20D9-61A2-B466-E886594B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9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129540</xdr:rowOff>
    </xdr:to>
    <xdr:pic>
      <xdr:nvPicPr>
        <xdr:cNvPr id="1463" name="Imagen 1462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025B5E26-1BCE-E913-74BC-301920FA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14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129540</xdr:rowOff>
    </xdr:to>
    <xdr:pic>
      <xdr:nvPicPr>
        <xdr:cNvPr id="1464" name="Imagen 1463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80AD6CB9-CDD0-DAC9-D2CA-99CEA706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129540</xdr:rowOff>
    </xdr:to>
    <xdr:pic>
      <xdr:nvPicPr>
        <xdr:cNvPr id="1465" name="Imagen 1464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3BC8F229-F54F-D35B-3EEE-3EDBCD5A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1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129540</xdr:rowOff>
    </xdr:to>
    <xdr:pic>
      <xdr:nvPicPr>
        <xdr:cNvPr id="1466" name="Imagen 1465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E663507-1531-F2E1-F369-4A3A2A8A9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66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467" name="Imagen 1466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2FC18A85-6758-4724-75DD-F1F21E2F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7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129540</xdr:rowOff>
    </xdr:to>
    <xdr:pic>
      <xdr:nvPicPr>
        <xdr:cNvPr id="1468" name="Imagen 1467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B35FBD-3852-2784-E2C2-8A9E9A0E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1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469" name="Imagen 1468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6F46B7A4-1D02-5ABE-ECDD-ACEC18D1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26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129540</xdr:rowOff>
    </xdr:to>
    <xdr:pic>
      <xdr:nvPicPr>
        <xdr:cNvPr id="1470" name="Imagen 1469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20C1E0B1-57DD-7666-1F9A-65C09B0B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4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129540</xdr:rowOff>
    </xdr:to>
    <xdr:pic>
      <xdr:nvPicPr>
        <xdr:cNvPr id="1471" name="Imagen 1470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CB206D99-536C-799B-28A0-F461CF74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24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129540</xdr:rowOff>
    </xdr:to>
    <xdr:pic>
      <xdr:nvPicPr>
        <xdr:cNvPr id="1472" name="Imagen 1471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4CBEBDC5-2923-0796-25A4-1FAF5437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9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114300</xdr:rowOff>
    </xdr:to>
    <xdr:pic>
      <xdr:nvPicPr>
        <xdr:cNvPr id="1473" name="Imagen 1472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C0DA32BF-FB99-0F3C-6439-B0D1004A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129540</xdr:rowOff>
    </xdr:to>
    <xdr:pic>
      <xdr:nvPicPr>
        <xdr:cNvPr id="1474" name="Imagen 1473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B5A95403-A849-ECAC-1CEF-3DE55CFA8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1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129540</xdr:rowOff>
    </xdr:to>
    <xdr:pic>
      <xdr:nvPicPr>
        <xdr:cNvPr id="1475" name="Imagen 1474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A75A129C-CA6B-85FE-4388-3D51D6D9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8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129540</xdr:rowOff>
    </xdr:to>
    <xdr:pic>
      <xdr:nvPicPr>
        <xdr:cNvPr id="1476" name="Imagen 1475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4F663DA4-6BDA-74B7-DD2C-C07CFF3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129540</xdr:rowOff>
    </xdr:to>
    <xdr:pic>
      <xdr:nvPicPr>
        <xdr:cNvPr id="1477" name="Imagen 1476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E0B5C169-C230-1EDB-C779-5A27C111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129540</xdr:rowOff>
    </xdr:to>
    <xdr:pic>
      <xdr:nvPicPr>
        <xdr:cNvPr id="1478" name="Imagen 1477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7EB0E940-9022-9146-5AB5-FC9F007E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6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129540</xdr:rowOff>
    </xdr:to>
    <xdr:pic>
      <xdr:nvPicPr>
        <xdr:cNvPr id="1479" name="Imagen 1478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DBC980A3-91B4-A665-D520-C94F91B5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09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129540</xdr:rowOff>
    </xdr:to>
    <xdr:pic>
      <xdr:nvPicPr>
        <xdr:cNvPr id="1480" name="Imagen 1479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9DB69752-66EE-0EF0-2B9B-EE6DEC61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7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129540</xdr:rowOff>
    </xdr:to>
    <xdr:pic>
      <xdr:nvPicPr>
        <xdr:cNvPr id="1481" name="Imagen 1480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F82349E-2126-D68D-5D80-B705EEA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64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129540</xdr:rowOff>
    </xdr:to>
    <xdr:pic>
      <xdr:nvPicPr>
        <xdr:cNvPr id="1482" name="Imagen 1481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0EA39D76-2538-89D4-236A-4A54F9EC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2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12</xdr:col>
      <xdr:colOff>304800</xdr:colOff>
      <xdr:row>1452</xdr:row>
      <xdr:rowOff>129540</xdr:rowOff>
    </xdr:to>
    <xdr:pic>
      <xdr:nvPicPr>
        <xdr:cNvPr id="1483" name="Imagen 1482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7CCD34AE-2792-30ED-7E5B-D85D114F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9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12</xdr:col>
      <xdr:colOff>304800</xdr:colOff>
      <xdr:row>1453</xdr:row>
      <xdr:rowOff>114300</xdr:rowOff>
    </xdr:to>
    <xdr:pic>
      <xdr:nvPicPr>
        <xdr:cNvPr id="1484" name="Imagen 1483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CBA5DA67-AC76-2F1D-0A16-67BE789A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129540</xdr:rowOff>
    </xdr:to>
    <xdr:pic>
      <xdr:nvPicPr>
        <xdr:cNvPr id="1485" name="Imagen 1484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E2188236-9C7E-1515-E005-587B2210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129540</xdr:rowOff>
    </xdr:to>
    <xdr:pic>
      <xdr:nvPicPr>
        <xdr:cNvPr id="1486" name="Imagen 1485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2AD7F928-57CB-3F4E-711E-C5475EE6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129540</xdr:rowOff>
    </xdr:to>
    <xdr:pic>
      <xdr:nvPicPr>
        <xdr:cNvPr id="1487" name="Imagen 1486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D0307571-3B01-8A96-A157-476632F5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9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129540</xdr:rowOff>
    </xdr:to>
    <xdr:pic>
      <xdr:nvPicPr>
        <xdr:cNvPr id="1488" name="Imagen 1487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8AA82F0-E0B5-DDF1-88E3-6487F07A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129540</xdr:rowOff>
    </xdr:to>
    <xdr:pic>
      <xdr:nvPicPr>
        <xdr:cNvPr id="1489" name="Imagen 1488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BF26EEBF-668A-F237-DB94-0D017453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4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114300</xdr:rowOff>
    </xdr:to>
    <xdr:pic>
      <xdr:nvPicPr>
        <xdr:cNvPr id="1490" name="Imagen 1489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AABC4BFD-3BA9-9218-89ED-722ADBAB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7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129540</xdr:rowOff>
    </xdr:to>
    <xdr:pic>
      <xdr:nvPicPr>
        <xdr:cNvPr id="1491" name="Imagen 1490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4664ABB6-9B0D-637D-31C4-CAE2D056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129540</xdr:rowOff>
    </xdr:to>
    <xdr:pic>
      <xdr:nvPicPr>
        <xdr:cNvPr id="1492" name="Imagen 1491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D2964E16-4D46-8F00-63D5-AC5813A3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2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129540</xdr:rowOff>
    </xdr:to>
    <xdr:pic>
      <xdr:nvPicPr>
        <xdr:cNvPr id="1493" name="Imagen 1492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174502C0-0686-8B81-DD3D-AB86CF9F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9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129540</xdr:rowOff>
    </xdr:to>
    <xdr:pic>
      <xdr:nvPicPr>
        <xdr:cNvPr id="1494" name="Imagen 1493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FCA1F972-DFCE-6714-43C1-83D8DB69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6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129540</xdr:rowOff>
    </xdr:to>
    <xdr:pic>
      <xdr:nvPicPr>
        <xdr:cNvPr id="1495" name="Imagen 1494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C9BF30F2-415B-4AC3-469F-33544DFA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129540</xdr:rowOff>
    </xdr:to>
    <xdr:pic>
      <xdr:nvPicPr>
        <xdr:cNvPr id="1496" name="Imagen 1495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53266CA-E149-44CD-CA49-BF0422E8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6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129540</xdr:rowOff>
    </xdr:to>
    <xdr:pic>
      <xdr:nvPicPr>
        <xdr:cNvPr id="1497" name="Imagen 1496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67B35A3D-A6BA-309B-8106-FDFC0D67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5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129540</xdr:rowOff>
    </xdr:to>
    <xdr:pic>
      <xdr:nvPicPr>
        <xdr:cNvPr id="1498" name="Imagen 1497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43E6C8FB-40E5-149C-0AF4-C4EEBCAA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5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129540</xdr:rowOff>
    </xdr:to>
    <xdr:pic>
      <xdr:nvPicPr>
        <xdr:cNvPr id="1499" name="Imagen 1498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47614F5E-D0F5-C39F-9701-4EC9B093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1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12</xdr:col>
      <xdr:colOff>304800</xdr:colOff>
      <xdr:row>1451</xdr:row>
      <xdr:rowOff>129540</xdr:rowOff>
    </xdr:to>
    <xdr:pic>
      <xdr:nvPicPr>
        <xdr:cNvPr id="1500" name="Imagen 1499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FB825952-C76D-7215-F387-D6CA85AB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8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129540</xdr:rowOff>
    </xdr:to>
    <xdr:pic>
      <xdr:nvPicPr>
        <xdr:cNvPr id="1501" name="Imagen 1500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E428C831-31D9-9664-6586-CED6BC42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129540</xdr:rowOff>
    </xdr:to>
    <xdr:pic>
      <xdr:nvPicPr>
        <xdr:cNvPr id="1502" name="Imagen 1501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AACC01D1-F3A3-85BB-BC0E-D0590DC7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114300</xdr:rowOff>
    </xdr:to>
    <xdr:pic>
      <xdr:nvPicPr>
        <xdr:cNvPr id="1503" name="Imagen 1502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863E11DF-0DF7-4B63-34A6-1770714E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129540</xdr:rowOff>
    </xdr:to>
    <xdr:pic>
      <xdr:nvPicPr>
        <xdr:cNvPr id="1504" name="Imagen 1503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47E3439-60D0-07BD-DBE1-F75614C1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129540</xdr:rowOff>
    </xdr:to>
    <xdr:pic>
      <xdr:nvPicPr>
        <xdr:cNvPr id="1505" name="Imagen 1504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B6574928-8FBD-413F-5FB3-B48C03FC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129540</xdr:rowOff>
    </xdr:to>
    <xdr:pic>
      <xdr:nvPicPr>
        <xdr:cNvPr id="1506" name="Imagen 1505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2417EFD3-CD33-E589-2D5E-DC857CB0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129540</xdr:rowOff>
    </xdr:to>
    <xdr:pic>
      <xdr:nvPicPr>
        <xdr:cNvPr id="1507" name="Imagen 1506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10BAFAB-8D61-7086-21AA-ED85184A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129540</xdr:rowOff>
    </xdr:to>
    <xdr:pic>
      <xdr:nvPicPr>
        <xdr:cNvPr id="1508" name="Imagen 1507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CD134667-2465-0788-7BBD-FB80D2A2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2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129540</xdr:rowOff>
    </xdr:to>
    <xdr:pic>
      <xdr:nvPicPr>
        <xdr:cNvPr id="1509" name="Imagen 1508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3A5300BD-C88B-450B-E09C-6EF0617A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3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129540</xdr:rowOff>
    </xdr:to>
    <xdr:pic>
      <xdr:nvPicPr>
        <xdr:cNvPr id="1510" name="Imagen 1509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BD2DE00-8053-6105-3BAC-73828DB0A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4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1427</xdr:row>
      <xdr:rowOff>0</xdr:rowOff>
    </xdr:from>
    <xdr:to>
      <xdr:col>12</xdr:col>
      <xdr:colOff>304800</xdr:colOff>
      <xdr:row>1428</xdr:row>
      <xdr:rowOff>129540</xdr:rowOff>
    </xdr:to>
    <xdr:pic>
      <xdr:nvPicPr>
        <xdr:cNvPr id="1511" name="Imagen 1510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4F571D3D-A334-C85E-7AB1-BAB4B545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129540</xdr:rowOff>
    </xdr:to>
    <xdr:pic>
      <xdr:nvPicPr>
        <xdr:cNvPr id="1512" name="Imagen 1511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C081077E-22A7-27C7-FB5C-35F31145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129540</xdr:rowOff>
    </xdr:to>
    <xdr:pic>
      <xdr:nvPicPr>
        <xdr:cNvPr id="1513" name="Imagen 1512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42E63D78-09FD-6AFB-4CAF-FF59F550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129540</xdr:rowOff>
    </xdr:to>
    <xdr:pic>
      <xdr:nvPicPr>
        <xdr:cNvPr id="1514" name="Imagen 1513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7AB0F244-DA41-8483-EB54-81FFE3C1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2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129540</xdr:rowOff>
    </xdr:to>
    <xdr:pic>
      <xdr:nvPicPr>
        <xdr:cNvPr id="1515" name="Imagen 1514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5FDEB992-8626-4438-1045-935F8F76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129540</xdr:rowOff>
    </xdr:to>
    <xdr:pic>
      <xdr:nvPicPr>
        <xdr:cNvPr id="1516" name="Imagen 1515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7945D1B9-26C6-1E94-4D3E-2FFEDC4E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1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129540</xdr:rowOff>
    </xdr:to>
    <xdr:pic>
      <xdr:nvPicPr>
        <xdr:cNvPr id="1517" name="Imagen 1516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86AA0F95-D064-57A0-34EE-EBDFC4D6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129540</xdr:rowOff>
    </xdr:to>
    <xdr:pic>
      <xdr:nvPicPr>
        <xdr:cNvPr id="1518" name="Imagen 1517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AA990AB6-C671-12CC-7593-25B70EE68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12</xdr:col>
      <xdr:colOff>304800</xdr:colOff>
      <xdr:row>1470</xdr:row>
      <xdr:rowOff>129540</xdr:rowOff>
    </xdr:to>
    <xdr:pic>
      <xdr:nvPicPr>
        <xdr:cNvPr id="1519" name="Imagen 1518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75F10168-81B8-2451-845E-AA3051EE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9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12</xdr:col>
      <xdr:colOff>304800</xdr:colOff>
      <xdr:row>1476</xdr:row>
      <xdr:rowOff>114300</xdr:rowOff>
    </xdr:to>
    <xdr:pic>
      <xdr:nvPicPr>
        <xdr:cNvPr id="1520" name="Imagen 1519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FD2310AD-18AE-718B-A259-F584BAE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129540</xdr:rowOff>
    </xdr:to>
    <xdr:pic>
      <xdr:nvPicPr>
        <xdr:cNvPr id="1521" name="Imagen 1520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8E9731B6-80A5-01E7-4459-CF4290AF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8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129540</xdr:rowOff>
    </xdr:to>
    <xdr:pic>
      <xdr:nvPicPr>
        <xdr:cNvPr id="1522" name="Imagen 1521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8E66047C-6C2F-2776-73AA-7EDA88CA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8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129540</xdr:rowOff>
    </xdr:to>
    <xdr:pic>
      <xdr:nvPicPr>
        <xdr:cNvPr id="1523" name="Imagen 1522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A0843B01-264C-3026-BFF2-D0777A1D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1533</xdr:row>
      <xdr:rowOff>0</xdr:rowOff>
    </xdr:from>
    <xdr:to>
      <xdr:col>12</xdr:col>
      <xdr:colOff>304800</xdr:colOff>
      <xdr:row>1534</xdr:row>
      <xdr:rowOff>129540</xdr:rowOff>
    </xdr:to>
    <xdr:pic>
      <xdr:nvPicPr>
        <xdr:cNvPr id="1524" name="Imagen 1523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2922E182-14D9-8E4C-EFC1-1C811A92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7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12</xdr:col>
      <xdr:colOff>304800</xdr:colOff>
      <xdr:row>1536</xdr:row>
      <xdr:rowOff>129540</xdr:rowOff>
    </xdr:to>
    <xdr:pic>
      <xdr:nvPicPr>
        <xdr:cNvPr id="1525" name="Imagen 1524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94D9CF83-454C-1689-F566-783032ED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6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12</xdr:col>
      <xdr:colOff>304800</xdr:colOff>
      <xdr:row>1535</xdr:row>
      <xdr:rowOff>129540</xdr:rowOff>
    </xdr:to>
    <xdr:pic>
      <xdr:nvPicPr>
        <xdr:cNvPr id="1526" name="Imagen 1525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B5360BD7-ED5A-7B65-2019-7A484CDD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1532</xdr:row>
      <xdr:rowOff>0</xdr:rowOff>
    </xdr:from>
    <xdr:to>
      <xdr:col>12</xdr:col>
      <xdr:colOff>304800</xdr:colOff>
      <xdr:row>1533</xdr:row>
      <xdr:rowOff>129540</xdr:rowOff>
    </xdr:to>
    <xdr:pic>
      <xdr:nvPicPr>
        <xdr:cNvPr id="1527" name="Imagen 1526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6FD5B07A-3F62-520A-B1C7-51566F1F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129540</xdr:rowOff>
    </xdr:to>
    <xdr:pic>
      <xdr:nvPicPr>
        <xdr:cNvPr id="1528" name="Imagen 1527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C1A61D51-BA61-3F7F-CF58-6C302F4E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129540</xdr:rowOff>
    </xdr:to>
    <xdr:pic>
      <xdr:nvPicPr>
        <xdr:cNvPr id="1529" name="Imagen 1528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CA8E6D40-2D42-D7E5-8EA7-24E0F031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129540</xdr:rowOff>
    </xdr:to>
    <xdr:pic>
      <xdr:nvPicPr>
        <xdr:cNvPr id="1530" name="Imagen 1529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37228BE7-BF67-EC61-0A5B-8F86FDB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129540</xdr:rowOff>
    </xdr:to>
    <xdr:pic>
      <xdr:nvPicPr>
        <xdr:cNvPr id="1531" name="Imagen 1530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DEE03B5B-F68C-1321-3502-E543AAF8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129540</xdr:rowOff>
    </xdr:to>
    <xdr:pic>
      <xdr:nvPicPr>
        <xdr:cNvPr id="1532" name="Imagen 1531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C4950EB3-B4B6-13E1-CA95-5AFE6C6F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7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129540</xdr:rowOff>
    </xdr:to>
    <xdr:pic>
      <xdr:nvPicPr>
        <xdr:cNvPr id="1533" name="Imagen 1532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4C0CE5A1-2E01-2626-EF4D-4FADF670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6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129540</xdr:rowOff>
    </xdr:to>
    <xdr:pic>
      <xdr:nvPicPr>
        <xdr:cNvPr id="1534" name="Imagen 1533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3A44C51A-5718-E99C-85E0-9F6C8C53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6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129540</xdr:rowOff>
    </xdr:to>
    <xdr:pic>
      <xdr:nvPicPr>
        <xdr:cNvPr id="1535" name="Imagen 1534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59A78C81-5D30-2C37-BA9E-4652ED2F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55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129540</xdr:rowOff>
    </xdr:to>
    <xdr:pic>
      <xdr:nvPicPr>
        <xdr:cNvPr id="1536" name="Imagen 1535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1FCDD406-91D4-6262-FF4C-1346F47D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5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129540</xdr:rowOff>
    </xdr:to>
    <xdr:pic>
      <xdr:nvPicPr>
        <xdr:cNvPr id="1537" name="Imagen 1536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24A153B7-7E44-8699-70B4-A5DA674D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45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129540</xdr:rowOff>
    </xdr:to>
    <xdr:pic>
      <xdr:nvPicPr>
        <xdr:cNvPr id="1538" name="Imagen 1537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FA235DCA-DC9B-C66A-CFB1-A2CDA5D0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12</xdr:col>
      <xdr:colOff>304800</xdr:colOff>
      <xdr:row>1488</xdr:row>
      <xdr:rowOff>129540</xdr:rowOff>
    </xdr:to>
    <xdr:pic>
      <xdr:nvPicPr>
        <xdr:cNvPr id="1539" name="Imagen 1538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481208AD-B7A1-70D1-F5D5-C7A4438C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3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129540</xdr:rowOff>
    </xdr:to>
    <xdr:pic>
      <xdr:nvPicPr>
        <xdr:cNvPr id="1540" name="Imagen 1539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F29B644F-D765-9042-3EFE-AD0F055B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12</xdr:col>
      <xdr:colOff>304800</xdr:colOff>
      <xdr:row>1489</xdr:row>
      <xdr:rowOff>129540</xdr:rowOff>
    </xdr:to>
    <xdr:pic>
      <xdr:nvPicPr>
        <xdr:cNvPr id="1541" name="Imagen 1540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FCC4AE12-8758-F634-5ED3-3ACD96C3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2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129540</xdr:rowOff>
    </xdr:to>
    <xdr:pic>
      <xdr:nvPicPr>
        <xdr:cNvPr id="1542" name="Imagen 1541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E40ED618-061B-6A9F-FA1A-33633C29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1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129540</xdr:rowOff>
    </xdr:to>
    <xdr:pic>
      <xdr:nvPicPr>
        <xdr:cNvPr id="1543" name="Imagen 1542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AC40FCBC-EBBD-D742-5106-F19987A8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07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129540</xdr:rowOff>
    </xdr:to>
    <xdr:pic>
      <xdr:nvPicPr>
        <xdr:cNvPr id="1544" name="Imagen 1543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1ECD26A7-A790-2C46-320E-60D3094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129540</xdr:rowOff>
    </xdr:to>
    <xdr:pic>
      <xdr:nvPicPr>
        <xdr:cNvPr id="1545" name="Imagen 1544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E8C6E188-502D-B2A9-879C-9506B571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9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129540</xdr:rowOff>
    </xdr:to>
    <xdr:pic>
      <xdr:nvPicPr>
        <xdr:cNvPr id="1546" name="Imagen 1545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FA88378D-F1A8-7121-B02A-949F845E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129540</xdr:rowOff>
    </xdr:to>
    <xdr:pic>
      <xdr:nvPicPr>
        <xdr:cNvPr id="1547" name="Imagen 1546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859273AB-08E1-826F-DACA-D173EA4E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8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129540</xdr:rowOff>
    </xdr:to>
    <xdr:pic>
      <xdr:nvPicPr>
        <xdr:cNvPr id="1548" name="Imagen 1547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DB8842D-C071-75E1-EE69-DF53F32E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3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129540</xdr:rowOff>
    </xdr:to>
    <xdr:pic>
      <xdr:nvPicPr>
        <xdr:cNvPr id="1549" name="Imagen 1548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0F70AB7B-39E9-F197-7F21-70E2055E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7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114300</xdr:rowOff>
    </xdr:to>
    <xdr:pic>
      <xdr:nvPicPr>
        <xdr:cNvPr id="1550" name="Imagen 1549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946A84A8-571C-BBC2-6063-BFC47090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12</xdr:col>
      <xdr:colOff>304800</xdr:colOff>
      <xdr:row>1538</xdr:row>
      <xdr:rowOff>129540</xdr:rowOff>
    </xdr:to>
    <xdr:pic>
      <xdr:nvPicPr>
        <xdr:cNvPr id="1551" name="Imagen 1550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12E8506E-CC88-2034-6028-3EDAFB19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6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129540</xdr:rowOff>
    </xdr:to>
    <xdr:pic>
      <xdr:nvPicPr>
        <xdr:cNvPr id="1552" name="Imagen 1551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21879FEA-274C-7A1A-BF55-1B4C1C9FD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129540</xdr:rowOff>
    </xdr:to>
    <xdr:pic>
      <xdr:nvPicPr>
        <xdr:cNvPr id="1553" name="Imagen 1552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96D53C8-8A72-6AD3-B5C7-71EBCBCB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9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129540</xdr:rowOff>
    </xdr:to>
    <xdr:pic>
      <xdr:nvPicPr>
        <xdr:cNvPr id="1554" name="Imagen 1553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4B69D254-F8BC-396E-A6C7-010BB680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2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129540</xdr:rowOff>
    </xdr:to>
    <xdr:pic>
      <xdr:nvPicPr>
        <xdr:cNvPr id="1555" name="Imagen 1554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F9071311-AF4D-671D-6072-B99A8184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129540</xdr:rowOff>
    </xdr:to>
    <xdr:pic>
      <xdr:nvPicPr>
        <xdr:cNvPr id="1556" name="Imagen 1555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8512C69F-8D28-D82B-4F90-470BA601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129540</xdr:rowOff>
    </xdr:to>
    <xdr:pic>
      <xdr:nvPicPr>
        <xdr:cNvPr id="1557" name="Imagen 1556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A4CD2245-8F41-A978-E7D3-819AA052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7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129540</xdr:rowOff>
    </xdr:to>
    <xdr:pic>
      <xdr:nvPicPr>
        <xdr:cNvPr id="1558" name="Imagen 1557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B3478002-C4C9-66EE-E566-BA5AD834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0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129540</xdr:rowOff>
    </xdr:to>
    <xdr:pic>
      <xdr:nvPicPr>
        <xdr:cNvPr id="1559" name="Imagen 1558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22F8CE47-6B26-8C8A-5631-20BD2027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129540</xdr:rowOff>
    </xdr:to>
    <xdr:pic>
      <xdr:nvPicPr>
        <xdr:cNvPr id="1560" name="Imagen 1559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FE29481A-E326-3655-5F08-947F6E7D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129540</xdr:rowOff>
    </xdr:to>
    <xdr:pic>
      <xdr:nvPicPr>
        <xdr:cNvPr id="1561" name="Imagen 1560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9313F7A7-940A-2E05-2EDE-05A7F237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0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129540</xdr:rowOff>
    </xdr:to>
    <xdr:pic>
      <xdr:nvPicPr>
        <xdr:cNvPr id="1562" name="Imagen 1561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D21F339C-C917-A5FD-20C9-FFEDA401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129540</xdr:rowOff>
    </xdr:to>
    <xdr:pic>
      <xdr:nvPicPr>
        <xdr:cNvPr id="1563" name="Imagen 1562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3CF199B7-6AAF-1D6E-9091-F13CA511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129540</xdr:rowOff>
    </xdr:to>
    <xdr:pic>
      <xdr:nvPicPr>
        <xdr:cNvPr id="1564" name="Imagen 1563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BC187FB8-2E4D-ADE3-B277-B2C688D2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129540</xdr:rowOff>
    </xdr:to>
    <xdr:pic>
      <xdr:nvPicPr>
        <xdr:cNvPr id="1565" name="Imagen 1564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84327430-F486-8FFF-EA9D-2FF7FC34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129540</xdr:rowOff>
    </xdr:to>
    <xdr:pic>
      <xdr:nvPicPr>
        <xdr:cNvPr id="1566" name="Imagen 1565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826ECEAB-7AC1-665E-9FA5-549D1582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0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129540</xdr:rowOff>
    </xdr:to>
    <xdr:pic>
      <xdr:nvPicPr>
        <xdr:cNvPr id="1567" name="Imagen 1566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F80CB87-4E5F-42C7-7C8F-584BEBC4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129540</xdr:rowOff>
    </xdr:to>
    <xdr:pic>
      <xdr:nvPicPr>
        <xdr:cNvPr id="1568" name="Imagen 1567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8AFB3E1-6C1E-1C75-564B-C42487BF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12</xdr:col>
      <xdr:colOff>304800</xdr:colOff>
      <xdr:row>1509</xdr:row>
      <xdr:rowOff>129540</xdr:rowOff>
    </xdr:to>
    <xdr:pic>
      <xdr:nvPicPr>
        <xdr:cNvPr id="1569" name="Imagen 1568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80B2633-A2DF-BA45-A8CE-724054FD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129540</xdr:rowOff>
    </xdr:to>
    <xdr:pic>
      <xdr:nvPicPr>
        <xdr:cNvPr id="1570" name="Imagen 1569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9CAE02CD-E996-C77A-5FD7-5A9910E1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129540</xdr:rowOff>
    </xdr:to>
    <xdr:pic>
      <xdr:nvPicPr>
        <xdr:cNvPr id="1571" name="Imagen 1570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B5395633-0D09-D998-8A0B-B9979027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129540</xdr:rowOff>
    </xdr:to>
    <xdr:pic>
      <xdr:nvPicPr>
        <xdr:cNvPr id="1572" name="Imagen 1571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77761FF0-B171-B801-7C3C-C3590C21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129540</xdr:rowOff>
    </xdr:to>
    <xdr:pic>
      <xdr:nvPicPr>
        <xdr:cNvPr id="1573" name="Imagen 1572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2B847909-6C1A-10B6-9337-1FE2C569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129540</xdr:rowOff>
    </xdr:to>
    <xdr:pic>
      <xdr:nvPicPr>
        <xdr:cNvPr id="1574" name="Imagen 1573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561AC581-932D-AF0F-4EB5-0284AFA0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129540</xdr:rowOff>
    </xdr:to>
    <xdr:pic>
      <xdr:nvPicPr>
        <xdr:cNvPr id="1575" name="Imagen 1574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CF8D6ADE-194D-E57D-BD2E-62313B4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9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114300</xdr:rowOff>
    </xdr:to>
    <xdr:pic>
      <xdr:nvPicPr>
        <xdr:cNvPr id="1576" name="Imagen 1575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3099A6C5-524C-56D6-7D56-AD1BDE2D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129540</xdr:rowOff>
    </xdr:to>
    <xdr:pic>
      <xdr:nvPicPr>
        <xdr:cNvPr id="1577" name="Imagen 1576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6CF1844F-702A-7D86-41F1-E2F04DD6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8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129540</xdr:rowOff>
    </xdr:to>
    <xdr:pic>
      <xdr:nvPicPr>
        <xdr:cNvPr id="1578" name="Imagen 1577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9524B6A7-8B3D-F474-AB8E-86244579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7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129540</xdr:rowOff>
    </xdr:to>
    <xdr:pic>
      <xdr:nvPicPr>
        <xdr:cNvPr id="1579" name="Imagen 1578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817B189-11DC-C16B-7C3C-2BFDDA34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7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129540</xdr:rowOff>
    </xdr:to>
    <xdr:pic>
      <xdr:nvPicPr>
        <xdr:cNvPr id="1580" name="Imagen 1579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B572303F-AFC4-4861-17E5-3828D0F3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6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129540</xdr:rowOff>
    </xdr:to>
    <xdr:pic>
      <xdr:nvPicPr>
        <xdr:cNvPr id="1581" name="Imagen 1580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929CC184-0135-EEB9-607D-89391600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6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129540</xdr:rowOff>
    </xdr:to>
    <xdr:pic>
      <xdr:nvPicPr>
        <xdr:cNvPr id="1582" name="Imagen 1581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AC6067D8-B19D-CDEF-FB2B-96F4209F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129540</xdr:rowOff>
    </xdr:to>
    <xdr:pic>
      <xdr:nvPicPr>
        <xdr:cNvPr id="1583" name="Imagen 1582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103425A9-57A4-7A3B-C5E1-904ED422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129540</xdr:rowOff>
    </xdr:to>
    <xdr:pic>
      <xdr:nvPicPr>
        <xdr:cNvPr id="1584" name="Imagen 1583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9C035E66-07C2-E502-4079-7663A7D1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129540</xdr:rowOff>
    </xdr:to>
    <xdr:pic>
      <xdr:nvPicPr>
        <xdr:cNvPr id="1585" name="Imagen 1584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24EA45C3-9EED-7F91-AB1C-22F38037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3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129540</xdr:rowOff>
    </xdr:to>
    <xdr:pic>
      <xdr:nvPicPr>
        <xdr:cNvPr id="1586" name="Imagen 1585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543C92FC-8AE8-64E9-6E0C-E85BFD3E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2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129540</xdr:rowOff>
    </xdr:to>
    <xdr:pic>
      <xdr:nvPicPr>
        <xdr:cNvPr id="1587" name="Imagen 1586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F3EECA00-5702-B4BB-675C-4037389F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1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129540</xdr:rowOff>
    </xdr:to>
    <xdr:pic>
      <xdr:nvPicPr>
        <xdr:cNvPr id="1588" name="Imagen 1587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D2F258F6-0571-8B8E-B316-077A26EB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1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129540</xdr:rowOff>
    </xdr:to>
    <xdr:pic>
      <xdr:nvPicPr>
        <xdr:cNvPr id="1589" name="Imagen 1588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A5B34DA3-1A1A-E149-582E-64C2C7AD4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0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129540</xdr:rowOff>
    </xdr:to>
    <xdr:pic>
      <xdr:nvPicPr>
        <xdr:cNvPr id="1590" name="Imagen 1589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56C1C99D-E346-8D50-B258-8DBCB1F1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9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129540</xdr:rowOff>
    </xdr:to>
    <xdr:pic>
      <xdr:nvPicPr>
        <xdr:cNvPr id="1591" name="Imagen 1590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7EF6E493-DCAA-DA82-9EDF-6346CC1C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129540</xdr:rowOff>
    </xdr:to>
    <xdr:pic>
      <xdr:nvPicPr>
        <xdr:cNvPr id="1592" name="Imagen 1591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A2578113-7ACA-B612-D41A-15898C89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7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129540</xdr:rowOff>
    </xdr:to>
    <xdr:pic>
      <xdr:nvPicPr>
        <xdr:cNvPr id="1593" name="Imagen 1592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340D4A23-632B-24E3-6941-57FE9000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8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129540</xdr:rowOff>
    </xdr:to>
    <xdr:pic>
      <xdr:nvPicPr>
        <xdr:cNvPr id="1594" name="Imagen 1593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CE4F45F4-BFC4-5A28-007D-CB45271A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129540</xdr:rowOff>
    </xdr:to>
    <xdr:pic>
      <xdr:nvPicPr>
        <xdr:cNvPr id="1595" name="Imagen 1594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54A55DE-8D34-19AC-B929-7B111CDD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7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114300</xdr:rowOff>
    </xdr:to>
    <xdr:pic>
      <xdr:nvPicPr>
        <xdr:cNvPr id="1596" name="Imagen 1595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DF1EBB39-CBD8-A739-39ED-4B14A0FD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8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12</xdr:col>
      <xdr:colOff>304800</xdr:colOff>
      <xdr:row>1572</xdr:row>
      <xdr:rowOff>129540</xdr:rowOff>
    </xdr:to>
    <xdr:pic>
      <xdr:nvPicPr>
        <xdr:cNvPr id="1597" name="Imagen 1596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14F568B5-6F1A-B355-862E-194BB435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2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129540</xdr:rowOff>
    </xdr:to>
    <xdr:pic>
      <xdr:nvPicPr>
        <xdr:cNvPr id="1598" name="Imagen 1597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25E6A81A-D71A-1D95-6079-1C3A2058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6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129540</xdr:rowOff>
    </xdr:to>
    <xdr:pic>
      <xdr:nvPicPr>
        <xdr:cNvPr id="1599" name="Imagen 1598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7C1FDBEE-B1D3-9547-2E5B-5834240D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6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129540</xdr:rowOff>
    </xdr:to>
    <xdr:pic>
      <xdr:nvPicPr>
        <xdr:cNvPr id="1600" name="Imagen 1599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9A02491F-4A2A-3D3E-F74E-22B21907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57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12</xdr:col>
      <xdr:colOff>304800</xdr:colOff>
      <xdr:row>1553</xdr:row>
      <xdr:rowOff>129540</xdr:rowOff>
    </xdr:to>
    <xdr:pic>
      <xdr:nvPicPr>
        <xdr:cNvPr id="1601" name="Imagen 1600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8F672A78-9BC3-997C-6033-4D589A83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129540</xdr:rowOff>
    </xdr:to>
    <xdr:pic>
      <xdr:nvPicPr>
        <xdr:cNvPr id="1602" name="Imagen 1601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93340952-038A-AA13-97D8-86720539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5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129540</xdr:rowOff>
    </xdr:to>
    <xdr:pic>
      <xdr:nvPicPr>
        <xdr:cNvPr id="1603" name="Imagen 1602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083C302F-BEDE-BA56-8834-DFB20838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129540</xdr:rowOff>
    </xdr:to>
    <xdr:pic>
      <xdr:nvPicPr>
        <xdr:cNvPr id="1604" name="Imagen 1603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4AF816BC-B650-897A-E156-07F57500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4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129540</xdr:rowOff>
    </xdr:to>
    <xdr:pic>
      <xdr:nvPicPr>
        <xdr:cNvPr id="1605" name="Imagen 1604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A85AD1F5-9E57-33B1-90EC-AA7E1533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129540</xdr:rowOff>
    </xdr:to>
    <xdr:pic>
      <xdr:nvPicPr>
        <xdr:cNvPr id="1606" name="Imagen 1605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EB42960D-CE30-66F0-FFA3-BBA0299B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3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129540</xdr:rowOff>
    </xdr:to>
    <xdr:pic>
      <xdr:nvPicPr>
        <xdr:cNvPr id="1607" name="Imagen 1606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6BA80706-3968-C2F7-C8B1-9B7D63BA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2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129540</xdr:rowOff>
    </xdr:to>
    <xdr:pic>
      <xdr:nvPicPr>
        <xdr:cNvPr id="1608" name="Imagen 1607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D2BDF98E-0C4A-CC0A-BEF1-5FDBF3E34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2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129540</xdr:rowOff>
    </xdr:to>
    <xdr:pic>
      <xdr:nvPicPr>
        <xdr:cNvPr id="1609" name="Imagen 1608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1D9289C6-03CF-929E-C666-C5AE0A8F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1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129540</xdr:rowOff>
    </xdr:to>
    <xdr:pic>
      <xdr:nvPicPr>
        <xdr:cNvPr id="1610" name="Imagen 1609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0491132C-2275-F78B-C5DC-E1A0DB71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1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129540</xdr:rowOff>
    </xdr:to>
    <xdr:pic>
      <xdr:nvPicPr>
        <xdr:cNvPr id="1611" name="Imagen 1610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403E4377-8745-5CEC-5BD0-95B7AFD2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0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129540</xdr:rowOff>
    </xdr:to>
    <xdr:pic>
      <xdr:nvPicPr>
        <xdr:cNvPr id="1612" name="Imagen 1611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209A9535-B9EB-B311-AA60-91771C71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129540</xdr:rowOff>
    </xdr:to>
    <xdr:pic>
      <xdr:nvPicPr>
        <xdr:cNvPr id="1613" name="Imagen 1612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E00AFEFB-D06D-290F-FB00-2C32E667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95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129540</xdr:rowOff>
    </xdr:to>
    <xdr:pic>
      <xdr:nvPicPr>
        <xdr:cNvPr id="1614" name="Imagen 1613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24BE4736-B6FC-4849-9C36-FB663B65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9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129540</xdr:rowOff>
    </xdr:to>
    <xdr:pic>
      <xdr:nvPicPr>
        <xdr:cNvPr id="1615" name="Imagen 1614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0572C62C-EE40-9469-E69C-2952DD27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129540</xdr:rowOff>
    </xdr:to>
    <xdr:pic>
      <xdr:nvPicPr>
        <xdr:cNvPr id="1616" name="Imagen 1615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220886C8-5066-768A-A4D6-88272F5A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6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114300</xdr:rowOff>
    </xdr:to>
    <xdr:pic>
      <xdr:nvPicPr>
        <xdr:cNvPr id="1617" name="Imagen 1616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6E291F25-F7ED-6BDD-C80B-3B431A64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5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129540</xdr:rowOff>
    </xdr:to>
    <xdr:pic>
      <xdr:nvPicPr>
        <xdr:cNvPr id="1618" name="Imagen 1617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06FA8978-CCD3-79D8-6D8F-1F3EE7B2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5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129540</xdr:rowOff>
    </xdr:to>
    <xdr:pic>
      <xdr:nvPicPr>
        <xdr:cNvPr id="1619" name="Imagen 1618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8D327585-60D1-0106-4D41-3DF88B4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4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129540</xdr:rowOff>
    </xdr:to>
    <xdr:pic>
      <xdr:nvPicPr>
        <xdr:cNvPr id="1620" name="Imagen 1619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10B7BC3D-97FB-9C3A-C415-AA8E3BDC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4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129540</xdr:rowOff>
    </xdr:to>
    <xdr:pic>
      <xdr:nvPicPr>
        <xdr:cNvPr id="1621" name="Imagen 1620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4F643913-DD2D-8842-839E-44A3C57C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3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129540</xdr:rowOff>
    </xdr:to>
    <xdr:pic>
      <xdr:nvPicPr>
        <xdr:cNvPr id="1622" name="Imagen 1621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07780B24-38A8-518B-4E30-F1A3F2CC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3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129540</xdr:rowOff>
    </xdr:to>
    <xdr:pic>
      <xdr:nvPicPr>
        <xdr:cNvPr id="1623" name="Imagen 1622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5C466874-7FEC-87B2-BA71-A1F189F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129540</xdr:rowOff>
    </xdr:to>
    <xdr:pic>
      <xdr:nvPicPr>
        <xdr:cNvPr id="1624" name="Imagen 1623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7246C965-12B8-D9EE-E5F5-345AE62A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0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129540</xdr:rowOff>
    </xdr:to>
    <xdr:pic>
      <xdr:nvPicPr>
        <xdr:cNvPr id="1625" name="Imagen 1624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117E9E0-C7B3-0B6E-CA3C-A0B8886E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1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114300</xdr:rowOff>
    </xdr:to>
    <xdr:pic>
      <xdr:nvPicPr>
        <xdr:cNvPr id="1626" name="Imagen 1625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D8F42457-28B4-1AB5-8F88-2105A43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0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129540</xdr:rowOff>
    </xdr:to>
    <xdr:pic>
      <xdr:nvPicPr>
        <xdr:cNvPr id="1627" name="Imagen 1626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7BB4F097-B7C9-2ED4-96E7-44571917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9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129540</xdr:rowOff>
    </xdr:to>
    <xdr:pic>
      <xdr:nvPicPr>
        <xdr:cNvPr id="1628" name="Imagen 1627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02391117-1A16-8FF2-8719-442ED7A3A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8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129540</xdr:rowOff>
    </xdr:to>
    <xdr:pic>
      <xdr:nvPicPr>
        <xdr:cNvPr id="1629" name="Imagen 1628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EE744A88-4461-7C20-9709-D8030E92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8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114300</xdr:rowOff>
    </xdr:to>
    <xdr:pic>
      <xdr:nvPicPr>
        <xdr:cNvPr id="1630" name="Imagen 1629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CBB1F8E2-D990-E771-6844-711556B2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76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129540</xdr:rowOff>
    </xdr:to>
    <xdr:pic>
      <xdr:nvPicPr>
        <xdr:cNvPr id="1631" name="Imagen 1630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5CDD87B2-BD41-213F-0C3D-6499B16A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6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129540</xdr:rowOff>
    </xdr:to>
    <xdr:pic>
      <xdr:nvPicPr>
        <xdr:cNvPr id="1632" name="Imagen 1631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3AE62A35-3302-08D8-15F2-B2417D3A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6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129540</xdr:rowOff>
    </xdr:to>
    <xdr:pic>
      <xdr:nvPicPr>
        <xdr:cNvPr id="1633" name="Imagen 1632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9AF12655-BBB6-B595-1633-7BD390BB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129540</xdr:rowOff>
    </xdr:to>
    <xdr:pic>
      <xdr:nvPicPr>
        <xdr:cNvPr id="1634" name="Imagen 1633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07041F5A-B9C7-DF18-1EF0-96C161B1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129540</xdr:rowOff>
    </xdr:to>
    <xdr:pic>
      <xdr:nvPicPr>
        <xdr:cNvPr id="1635" name="Imagen 1634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006636DD-7E61-9D4B-6303-8A8BB433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4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6" name="Imagen 1635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BAEDDBA7-DE88-DBAE-040B-53098F9B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12</xdr:col>
      <xdr:colOff>304800</xdr:colOff>
      <xdr:row>1573</xdr:row>
      <xdr:rowOff>114300</xdr:rowOff>
    </xdr:to>
    <xdr:pic>
      <xdr:nvPicPr>
        <xdr:cNvPr id="1637" name="Imagen 1636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24B281F1-501A-8C4D-97D2-76AC283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8" name="Imagen 1637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FAB382FB-10E4-DD51-05B9-9E10C92E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129540</xdr:rowOff>
    </xdr:to>
    <xdr:pic>
      <xdr:nvPicPr>
        <xdr:cNvPr id="1639" name="Imagen 1638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E8A989AD-CB68-10D3-0FA7-EAE8B6E8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12</xdr:col>
      <xdr:colOff>304800</xdr:colOff>
      <xdr:row>1604</xdr:row>
      <xdr:rowOff>129540</xdr:rowOff>
    </xdr:to>
    <xdr:pic>
      <xdr:nvPicPr>
        <xdr:cNvPr id="1640" name="Imagen 1639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F5A06FBE-2F7B-558A-BC03-DFC8C717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2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129540</xdr:rowOff>
    </xdr:to>
    <xdr:pic>
      <xdr:nvPicPr>
        <xdr:cNvPr id="1641" name="Imagen 1640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39AFF809-A063-7E6A-5A5E-EDBDCA0D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129540</xdr:rowOff>
    </xdr:to>
    <xdr:pic>
      <xdr:nvPicPr>
        <xdr:cNvPr id="1642" name="Imagen 1641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9CE39413-4DD6-A467-6002-95E49919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1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129540</xdr:rowOff>
    </xdr:to>
    <xdr:pic>
      <xdr:nvPicPr>
        <xdr:cNvPr id="1643" name="Imagen 1642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257FF5E-7DF8-2276-9CFD-8BC04BC0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9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129540</xdr:rowOff>
    </xdr:to>
    <xdr:pic>
      <xdr:nvPicPr>
        <xdr:cNvPr id="1644" name="Imagen 1643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5AF14E2-8B38-14C4-23FA-A8C2350C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44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129540</xdr:rowOff>
    </xdr:to>
    <xdr:pic>
      <xdr:nvPicPr>
        <xdr:cNvPr id="1645" name="Imagen 1644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2D5FA59A-A4FD-4F71-2379-77E4F9FD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3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12</xdr:col>
      <xdr:colOff>304800</xdr:colOff>
      <xdr:row>1632</xdr:row>
      <xdr:rowOff>114300</xdr:rowOff>
    </xdr:to>
    <xdr:pic>
      <xdr:nvPicPr>
        <xdr:cNvPr id="1646" name="Imagen 1645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D5B87C4-CD44-E494-B0A9-BCE7BFEF7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34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129540</xdr:rowOff>
    </xdr:to>
    <xdr:pic>
      <xdr:nvPicPr>
        <xdr:cNvPr id="1647" name="Imagen 1646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EAE19394-882C-FBE9-1827-433EE3A1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2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129540</xdr:rowOff>
    </xdr:to>
    <xdr:pic>
      <xdr:nvPicPr>
        <xdr:cNvPr id="1648" name="Imagen 1647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C682A98B-662A-EB00-CFF9-CD4BB83C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129540</xdr:rowOff>
    </xdr:to>
    <xdr:pic>
      <xdr:nvPicPr>
        <xdr:cNvPr id="1649" name="Imagen 1648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2ABBD368-14BD-6354-3B58-E748ECCF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1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114300</xdr:rowOff>
    </xdr:to>
    <xdr:pic>
      <xdr:nvPicPr>
        <xdr:cNvPr id="1650" name="Imagen 1649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139E5314-4ABD-638F-B801-8883029E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129540</xdr:rowOff>
    </xdr:to>
    <xdr:pic>
      <xdr:nvPicPr>
        <xdr:cNvPr id="1651" name="Imagen 1650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FB2A15CB-695A-F3CA-6E1D-ACC794524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4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129540</xdr:rowOff>
    </xdr:to>
    <xdr:pic>
      <xdr:nvPicPr>
        <xdr:cNvPr id="1652" name="Imagen 1651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2B8AEBC9-6A88-F899-A28D-8DD93682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3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129540</xdr:rowOff>
    </xdr:to>
    <xdr:pic>
      <xdr:nvPicPr>
        <xdr:cNvPr id="1653" name="Imagen 1652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D4E49FA8-7B02-8023-4852-C0B995A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3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129540</xdr:rowOff>
    </xdr:to>
    <xdr:pic>
      <xdr:nvPicPr>
        <xdr:cNvPr id="1654" name="Imagen 1653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A564FFAE-8835-D909-5050-B29783BD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6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129540</xdr:rowOff>
    </xdr:to>
    <xdr:pic>
      <xdr:nvPicPr>
        <xdr:cNvPr id="1655" name="Imagen 1654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AED1242D-3774-9CFE-FE79-8CED1AB0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56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129540</xdr:rowOff>
    </xdr:to>
    <xdr:pic>
      <xdr:nvPicPr>
        <xdr:cNvPr id="1656" name="Imagen 1655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E7663C0-549B-A9C5-C1E5-D74ACA44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5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129540</xdr:rowOff>
    </xdr:to>
    <xdr:pic>
      <xdr:nvPicPr>
        <xdr:cNvPr id="1657" name="Imagen 1656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D13140C5-CC0B-39F6-0D74-3AEC4859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4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129540</xdr:rowOff>
    </xdr:to>
    <xdr:pic>
      <xdr:nvPicPr>
        <xdr:cNvPr id="1658" name="Imagen 1657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A394AB3B-1288-54DA-BAAD-9BD65D67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129540</xdr:rowOff>
    </xdr:to>
    <xdr:pic>
      <xdr:nvPicPr>
        <xdr:cNvPr id="1659" name="Imagen 1658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E44BE7A-6AD1-62EE-5F75-EB98BC9F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42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129540</xdr:rowOff>
    </xdr:to>
    <xdr:pic>
      <xdr:nvPicPr>
        <xdr:cNvPr id="1660" name="Imagen 1659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B3802487-43DA-0ADF-8CF1-A76B504A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129540</xdr:rowOff>
    </xdr:to>
    <xdr:pic>
      <xdr:nvPicPr>
        <xdr:cNvPr id="1661" name="Imagen 1660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46AB357A-7E20-0C2B-E72F-F2AC9C82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3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129540</xdr:rowOff>
    </xdr:to>
    <xdr:pic>
      <xdr:nvPicPr>
        <xdr:cNvPr id="1662" name="Imagen 1661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683E103E-82F8-CEE7-BC9F-E3F44A65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2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129540</xdr:rowOff>
    </xdr:to>
    <xdr:pic>
      <xdr:nvPicPr>
        <xdr:cNvPr id="1663" name="Imagen 1662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B659DD7C-5DD7-3714-B2E0-5AA4D166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1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129540</xdr:rowOff>
    </xdr:to>
    <xdr:pic>
      <xdr:nvPicPr>
        <xdr:cNvPr id="1664" name="Imagen 1663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4861EFB2-D390-7BAC-C308-4FD3F23E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129540</xdr:rowOff>
    </xdr:to>
    <xdr:pic>
      <xdr:nvPicPr>
        <xdr:cNvPr id="1665" name="Imagen 1664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CC7E565-AE3D-8E0D-8B77-2B2A125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0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129540</xdr:rowOff>
    </xdr:to>
    <xdr:pic>
      <xdr:nvPicPr>
        <xdr:cNvPr id="1666" name="Imagen 1665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208E10A3-81BA-04E7-E65E-0D951C5C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0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129540</xdr:rowOff>
    </xdr:to>
    <xdr:pic>
      <xdr:nvPicPr>
        <xdr:cNvPr id="1667" name="Imagen 1666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2EAF3180-3F71-D384-53E2-470A909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129540</xdr:rowOff>
    </xdr:to>
    <xdr:pic>
      <xdr:nvPicPr>
        <xdr:cNvPr id="1668" name="Imagen 1667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54E0016D-55B5-16B7-DBFB-FD572D99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8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129540</xdr:rowOff>
    </xdr:to>
    <xdr:pic>
      <xdr:nvPicPr>
        <xdr:cNvPr id="1669" name="Imagen 1668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DD9F1911-EF5A-1D67-6244-95AE9B74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7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129540</xdr:rowOff>
    </xdr:to>
    <xdr:pic>
      <xdr:nvPicPr>
        <xdr:cNvPr id="1670" name="Imagen 1669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A8432BA1-95D5-8051-3A6D-21AAF4F1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7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129540</xdr:rowOff>
    </xdr:to>
    <xdr:pic>
      <xdr:nvPicPr>
        <xdr:cNvPr id="1671" name="Imagen 1670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3636F809-0FB9-5ADB-2F5E-A8891291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6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129540</xdr:rowOff>
    </xdr:to>
    <xdr:pic>
      <xdr:nvPicPr>
        <xdr:cNvPr id="1672" name="Imagen 1671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CE1702D4-452B-6407-080E-488E132F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63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129540</xdr:rowOff>
    </xdr:to>
    <xdr:pic>
      <xdr:nvPicPr>
        <xdr:cNvPr id="1673" name="Imagen 1672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94AC7FBF-97FA-9FE1-D776-C762F6D9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129540</xdr:rowOff>
    </xdr:to>
    <xdr:pic>
      <xdr:nvPicPr>
        <xdr:cNvPr id="1674" name="Imagen 1673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A9F90D04-C31C-35A0-5307-859096BD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5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129540</xdr:rowOff>
    </xdr:to>
    <xdr:pic>
      <xdr:nvPicPr>
        <xdr:cNvPr id="1675" name="Imagen 1674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45CF23B8-A56D-8776-9EA9-8BDEF25B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129540</xdr:rowOff>
    </xdr:to>
    <xdr:pic>
      <xdr:nvPicPr>
        <xdr:cNvPr id="1676" name="Imagen 1675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3EAEBC6B-8601-ECDB-42E3-98C35BF2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4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1691</xdr:row>
      <xdr:rowOff>0</xdr:rowOff>
    </xdr:from>
    <xdr:to>
      <xdr:col>12</xdr:col>
      <xdr:colOff>304800</xdr:colOff>
      <xdr:row>1692</xdr:row>
      <xdr:rowOff>129540</xdr:rowOff>
    </xdr:to>
    <xdr:pic>
      <xdr:nvPicPr>
        <xdr:cNvPr id="1677" name="Imagen 1676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A17FF27C-CE96-0062-9FCE-DAA849E53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129540</xdr:rowOff>
    </xdr:to>
    <xdr:pic>
      <xdr:nvPicPr>
        <xdr:cNvPr id="1678" name="Imagen 1677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9FC95106-6D2B-32F5-9B11-24A9F0152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3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129540</xdr:rowOff>
    </xdr:to>
    <xdr:pic>
      <xdr:nvPicPr>
        <xdr:cNvPr id="1679" name="Imagen 1678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BDF8E4F8-11F9-83EB-07E0-332F78F6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129540</xdr:rowOff>
    </xdr:to>
    <xdr:pic>
      <xdr:nvPicPr>
        <xdr:cNvPr id="1680" name="Imagen 1679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657BF548-A2FB-7243-04F5-1008943E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2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129540</xdr:rowOff>
    </xdr:to>
    <xdr:pic>
      <xdr:nvPicPr>
        <xdr:cNvPr id="1681" name="Imagen 1680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6A568ABF-3E8F-9298-A11A-9BC7F2BE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129540</xdr:rowOff>
    </xdr:to>
    <xdr:pic>
      <xdr:nvPicPr>
        <xdr:cNvPr id="1682" name="Imagen 1681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B3985FB3-D198-AE83-1FBA-C1A71704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129540</xdr:rowOff>
    </xdr:to>
    <xdr:pic>
      <xdr:nvPicPr>
        <xdr:cNvPr id="1683" name="Imagen 1682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434DA8C-B95C-17DF-58A3-CA7F164D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129540</xdr:rowOff>
    </xdr:to>
    <xdr:pic>
      <xdr:nvPicPr>
        <xdr:cNvPr id="1684" name="Imagen 1683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30B8F79F-0324-A73D-1DFD-0AF35CB5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0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129540</xdr:rowOff>
    </xdr:to>
    <xdr:pic>
      <xdr:nvPicPr>
        <xdr:cNvPr id="1685" name="Imagen 1684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A8A3BE0F-FE80-216E-5F51-A29E5665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129540</xdr:rowOff>
    </xdr:to>
    <xdr:pic>
      <xdr:nvPicPr>
        <xdr:cNvPr id="1686" name="Imagen 1685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866468ED-4045-0242-731D-1FD4FB2F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129540</xdr:rowOff>
    </xdr:to>
    <xdr:pic>
      <xdr:nvPicPr>
        <xdr:cNvPr id="1687" name="Imagen 1686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CBD15317-BE75-2767-EF31-BF8D3862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8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129540</xdr:rowOff>
    </xdr:to>
    <xdr:pic>
      <xdr:nvPicPr>
        <xdr:cNvPr id="1688" name="Imagen 1687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98623252-9F2F-CF3B-7956-414F7994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8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129540</xdr:rowOff>
    </xdr:to>
    <xdr:pic>
      <xdr:nvPicPr>
        <xdr:cNvPr id="1689" name="Imagen 1688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0AC585E0-ABCF-330D-2BF4-40BAB391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129540</xdr:rowOff>
    </xdr:to>
    <xdr:pic>
      <xdr:nvPicPr>
        <xdr:cNvPr id="1690" name="Imagen 1689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C776807B-1B11-FFC8-0EC5-B60BCF54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6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129540</xdr:rowOff>
    </xdr:to>
    <xdr:pic>
      <xdr:nvPicPr>
        <xdr:cNvPr id="1691" name="Imagen 1690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7C2ED82F-D1A9-CD29-9704-82C327E3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129540</xdr:rowOff>
    </xdr:to>
    <xdr:pic>
      <xdr:nvPicPr>
        <xdr:cNvPr id="1692" name="Imagen 1691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C139E444-F68C-8F40-6515-5ABB241E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129540</xdr:rowOff>
    </xdr:to>
    <xdr:pic>
      <xdr:nvPicPr>
        <xdr:cNvPr id="1693" name="Imagen 1692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279DF81F-605A-1F00-05CA-44331F38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4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129540</xdr:rowOff>
    </xdr:to>
    <xdr:pic>
      <xdr:nvPicPr>
        <xdr:cNvPr id="1694" name="Imagen 1693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3D87167-22ED-1372-3F17-0C7F975F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7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12</xdr:col>
      <xdr:colOff>304800</xdr:colOff>
      <xdr:row>1660</xdr:row>
      <xdr:rowOff>129540</xdr:rowOff>
    </xdr:to>
    <xdr:pic>
      <xdr:nvPicPr>
        <xdr:cNvPr id="1695" name="Imagen 1694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0C8A79B5-B2F6-3264-293F-6570444C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6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129540</xdr:rowOff>
    </xdr:to>
    <xdr:pic>
      <xdr:nvPicPr>
        <xdr:cNvPr id="1696" name="Imagen 1695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88B92DC-0CFC-517C-DE22-FB8688DF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6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129540</xdr:rowOff>
    </xdr:to>
    <xdr:pic>
      <xdr:nvPicPr>
        <xdr:cNvPr id="1697" name="Imagen 1696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8BE9AA6C-B3EC-548D-715D-B546B4FF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129540</xdr:rowOff>
    </xdr:to>
    <xdr:pic>
      <xdr:nvPicPr>
        <xdr:cNvPr id="1698" name="Imagen 1697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43784219-7C6F-49CD-76D5-555EADEC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5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129540</xdr:rowOff>
    </xdr:to>
    <xdr:pic>
      <xdr:nvPicPr>
        <xdr:cNvPr id="1699" name="Imagen 1698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262BC504-DC24-06FC-1AC2-D7592E37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129540</xdr:rowOff>
    </xdr:to>
    <xdr:pic>
      <xdr:nvPicPr>
        <xdr:cNvPr id="1700" name="Imagen 1699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FFDA68D8-A189-8612-BFA3-63AA1A2A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129540</xdr:rowOff>
    </xdr:to>
    <xdr:pic>
      <xdr:nvPicPr>
        <xdr:cNvPr id="1701" name="Imagen 1700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CEA95E1C-6152-0B8E-797C-729D4DEE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129540</xdr:rowOff>
    </xdr:to>
    <xdr:pic>
      <xdr:nvPicPr>
        <xdr:cNvPr id="1702" name="Imagen 1701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75E1EE3A-54D2-C4A6-651C-B6F6ADB3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2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129540</xdr:rowOff>
    </xdr:to>
    <xdr:pic>
      <xdr:nvPicPr>
        <xdr:cNvPr id="1703" name="Imagen 1702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FDBBB1A8-DB88-72FA-6D2C-3EBFBAE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1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114300</xdr:rowOff>
    </xdr:to>
    <xdr:pic>
      <xdr:nvPicPr>
        <xdr:cNvPr id="1704" name="Imagen 1703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3FED444D-8479-8D26-E9A6-63F5E52F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1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129540</xdr:rowOff>
    </xdr:to>
    <xdr:pic>
      <xdr:nvPicPr>
        <xdr:cNvPr id="1705" name="Imagen 1704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2A7F5F8F-BAC2-7CDA-9B67-53CF84B4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0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12</xdr:col>
      <xdr:colOff>304800</xdr:colOff>
      <xdr:row>1674</xdr:row>
      <xdr:rowOff>129540</xdr:rowOff>
    </xdr:to>
    <xdr:pic>
      <xdr:nvPicPr>
        <xdr:cNvPr id="1706" name="Imagen 1705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64257417-4811-3DAD-0728-30453667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12</xdr:col>
      <xdr:colOff>304800</xdr:colOff>
      <xdr:row>1675</xdr:row>
      <xdr:rowOff>129540</xdr:rowOff>
    </xdr:to>
    <xdr:pic>
      <xdr:nvPicPr>
        <xdr:cNvPr id="1707" name="Imagen 1706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9BE9A5E2-D0A9-5101-17F3-EBE792F8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9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129540</xdr:rowOff>
    </xdr:to>
    <xdr:pic>
      <xdr:nvPicPr>
        <xdr:cNvPr id="1708" name="Imagen 1707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AFFB9290-6561-30FC-7AD9-3DEDDE2E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9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129540</xdr:rowOff>
    </xdr:to>
    <xdr:pic>
      <xdr:nvPicPr>
        <xdr:cNvPr id="1709" name="Imagen 1708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B2A5856D-85AD-51A1-E173-6821EED0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129540</xdr:rowOff>
    </xdr:to>
    <xdr:pic>
      <xdr:nvPicPr>
        <xdr:cNvPr id="1710" name="Imagen 1709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E7BE8AA9-C608-64E0-F6AD-51CA2D33F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8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129540</xdr:rowOff>
    </xdr:to>
    <xdr:pic>
      <xdr:nvPicPr>
        <xdr:cNvPr id="1711" name="Imagen 1710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60527137-35B3-8D78-7058-42FB8C89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129540</xdr:rowOff>
    </xdr:to>
    <xdr:pic>
      <xdr:nvPicPr>
        <xdr:cNvPr id="1712" name="Imagen 1711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CEAD3A5-6417-F655-982C-5017F9BF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129540</xdr:rowOff>
    </xdr:to>
    <xdr:pic>
      <xdr:nvPicPr>
        <xdr:cNvPr id="1713" name="Imagen 1712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D586352D-32A3-2BB1-939C-9DAFF40F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6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129540</xdr:rowOff>
    </xdr:to>
    <xdr:pic>
      <xdr:nvPicPr>
        <xdr:cNvPr id="1714" name="Imagen 1713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C394F57A-6EC5-389D-149C-02DBB294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6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129540</xdr:rowOff>
    </xdr:to>
    <xdr:pic>
      <xdr:nvPicPr>
        <xdr:cNvPr id="1715" name="Imagen 1714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E83B6070-E27F-3A00-E741-2CEBB0C3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129540</xdr:rowOff>
    </xdr:to>
    <xdr:pic>
      <xdr:nvPicPr>
        <xdr:cNvPr id="1716" name="Imagen 1715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711C9082-1E97-A334-8891-E98BC2DB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12</xdr:col>
      <xdr:colOff>304800</xdr:colOff>
      <xdr:row>1666</xdr:row>
      <xdr:rowOff>129540</xdr:rowOff>
    </xdr:to>
    <xdr:pic>
      <xdr:nvPicPr>
        <xdr:cNvPr id="1717" name="Imagen 1716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05E82C58-A782-275A-19BA-4954F0D0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41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129540</xdr:rowOff>
    </xdr:to>
    <xdr:pic>
      <xdr:nvPicPr>
        <xdr:cNvPr id="1718" name="Imagen 1717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1BEC47FC-6532-8357-3E9F-E3A0CF80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3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129540</xdr:rowOff>
    </xdr:to>
    <xdr:pic>
      <xdr:nvPicPr>
        <xdr:cNvPr id="1719" name="Imagen 1718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8D71587-D235-049D-6BBF-EEB22A91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3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129540</xdr:rowOff>
    </xdr:to>
    <xdr:pic>
      <xdr:nvPicPr>
        <xdr:cNvPr id="1720" name="Imagen 1719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D9EC3D14-5E88-C45D-B309-1CFF5C92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2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129540</xdr:rowOff>
    </xdr:to>
    <xdr:pic>
      <xdr:nvPicPr>
        <xdr:cNvPr id="1721" name="Imagen 1720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36EBC941-6BAA-841C-B919-261EFE3A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2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129540</xdr:rowOff>
    </xdr:to>
    <xdr:pic>
      <xdr:nvPicPr>
        <xdr:cNvPr id="1722" name="Imagen 1721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1C7EC9EB-CB2F-8639-21BB-7E34EF17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1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129540</xdr:rowOff>
    </xdr:to>
    <xdr:pic>
      <xdr:nvPicPr>
        <xdr:cNvPr id="1723" name="Imagen 1722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2E1E1FC4-1A63-B50C-E798-5D9654A2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1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129540</xdr:rowOff>
    </xdr:to>
    <xdr:pic>
      <xdr:nvPicPr>
        <xdr:cNvPr id="1724" name="Imagen 1723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7B7630AD-490F-B36A-91FD-F07DB67E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129540</xdr:rowOff>
    </xdr:to>
    <xdr:pic>
      <xdr:nvPicPr>
        <xdr:cNvPr id="1725" name="Imagen 1724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71CF9903-2DF7-EED9-BD92-4C300395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129540</xdr:rowOff>
    </xdr:to>
    <xdr:pic>
      <xdr:nvPicPr>
        <xdr:cNvPr id="1726" name="Imagen 1725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23148BEB-4305-DA71-743F-863DE76AD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96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129540</xdr:rowOff>
    </xdr:to>
    <xdr:pic>
      <xdr:nvPicPr>
        <xdr:cNvPr id="1727" name="Imagen 1726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04C4C195-E761-A361-ED4D-90A19646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129540</xdr:rowOff>
    </xdr:to>
    <xdr:pic>
      <xdr:nvPicPr>
        <xdr:cNvPr id="1728" name="Imagen 1727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CB029040-7532-853A-867F-9850AC15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87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129540</xdr:rowOff>
    </xdr:to>
    <xdr:pic>
      <xdr:nvPicPr>
        <xdr:cNvPr id="1729" name="Imagen 1728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5BEC2E9F-C073-906F-2E19-846C7CA6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2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114300</xdr:rowOff>
    </xdr:to>
    <xdr:pic>
      <xdr:nvPicPr>
        <xdr:cNvPr id="1730" name="Imagen 1729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9EA8ADD6-2183-8D1C-2764-10BDFD1A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129540</xdr:rowOff>
    </xdr:to>
    <xdr:pic>
      <xdr:nvPicPr>
        <xdr:cNvPr id="1731" name="Imagen 1730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8633CFDA-A083-F001-7354-52F0D32A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72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129540</xdr:rowOff>
    </xdr:to>
    <xdr:pic>
      <xdr:nvPicPr>
        <xdr:cNvPr id="1732" name="Imagen 1731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DC3574-8358-ADF6-5C79-E358A808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67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129540</xdr:rowOff>
    </xdr:to>
    <xdr:pic>
      <xdr:nvPicPr>
        <xdr:cNvPr id="1733" name="Imagen 1732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12B80561-AE27-882C-F9E0-274E0CE4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5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129540</xdr:rowOff>
    </xdr:to>
    <xdr:pic>
      <xdr:nvPicPr>
        <xdr:cNvPr id="1734" name="Imagen 1733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CC1E0743-E1CF-E7CA-E241-74C620AF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5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129540</xdr:rowOff>
    </xdr:to>
    <xdr:pic>
      <xdr:nvPicPr>
        <xdr:cNvPr id="1735" name="Imagen 1734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B4737DFA-54A2-9CFC-4D3A-A9EFB26B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129540</xdr:rowOff>
    </xdr:to>
    <xdr:pic>
      <xdr:nvPicPr>
        <xdr:cNvPr id="1736" name="Imagen 1735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F210181D-4135-83A3-9A55-4150639A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129540</xdr:rowOff>
    </xdr:to>
    <xdr:pic>
      <xdr:nvPicPr>
        <xdr:cNvPr id="1737" name="Imagen 1736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1F7261D6-7B28-749D-582D-9CDB1FA4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74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129540</xdr:rowOff>
    </xdr:to>
    <xdr:pic>
      <xdr:nvPicPr>
        <xdr:cNvPr id="1738" name="Imagen 1737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6C86D174-4E6B-EE09-4CCD-9C22B3C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04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129540</xdr:rowOff>
    </xdr:to>
    <xdr:pic>
      <xdr:nvPicPr>
        <xdr:cNvPr id="1739" name="Imagen 1738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F4187646-5F73-41BB-90E1-9124F57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740" name="Imagen 1739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BA4462ED-8DDE-EAF7-E60A-6FB7674E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8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129540</xdr:rowOff>
    </xdr:to>
    <xdr:pic>
      <xdr:nvPicPr>
        <xdr:cNvPr id="1741" name="Imagen 1740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2EA17EFC-E80E-7FEA-AD8E-0D0B263F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129540</xdr:rowOff>
    </xdr:to>
    <xdr:pic>
      <xdr:nvPicPr>
        <xdr:cNvPr id="1742" name="Imagen 1741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8E270363-D1F5-B377-5770-65F6A639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7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129540</xdr:rowOff>
    </xdr:to>
    <xdr:pic>
      <xdr:nvPicPr>
        <xdr:cNvPr id="1743" name="Imagen 1742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720539F7-FF18-0B24-5280-C16DFE4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129540</xdr:rowOff>
    </xdr:to>
    <xdr:pic>
      <xdr:nvPicPr>
        <xdr:cNvPr id="1744" name="Imagen 1743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4E67D4F0-282F-9DB7-0F33-FA17060D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1623</xdr:row>
      <xdr:rowOff>0</xdr:rowOff>
    </xdr:from>
    <xdr:ext cx="304800" cy="304800"/>
    <xdr:pic>
      <xdr:nvPicPr>
        <xdr:cNvPr id="1745" name="Imagen 1744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EC257596-BB17-43CC-B310-554E85C8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2966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114300</xdr:rowOff>
    </xdr:to>
    <xdr:pic>
      <xdr:nvPicPr>
        <xdr:cNvPr id="1746" name="Imagen 1745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ED3D3A13-7793-957D-6935-1476C83E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29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110490</xdr:rowOff>
    </xdr:to>
    <xdr:pic>
      <xdr:nvPicPr>
        <xdr:cNvPr id="1747" name="Imagen 1746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C359BD38-1637-7C3B-70CE-33F4DC23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4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129540</xdr:rowOff>
    </xdr:to>
    <xdr:pic>
      <xdr:nvPicPr>
        <xdr:cNvPr id="1748" name="Imagen 1747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692FFD6-002F-FA61-3371-BF0643BC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52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129540</xdr:rowOff>
    </xdr:to>
    <xdr:pic>
      <xdr:nvPicPr>
        <xdr:cNvPr id="1749" name="Imagen 1748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1DCCF6FE-3746-FBCA-5F37-29270018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97155</xdr:rowOff>
    </xdr:to>
    <xdr:pic>
      <xdr:nvPicPr>
        <xdr:cNvPr id="1750" name="Imagen 1749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39E00F1-F322-BAE4-96EE-13B650B3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75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114300</xdr:rowOff>
    </xdr:to>
    <xdr:pic>
      <xdr:nvPicPr>
        <xdr:cNvPr id="1751" name="Imagen 1750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EAEEC880-4FE3-A440-619E-95E2A0BB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99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114300</xdr:rowOff>
    </xdr:to>
    <xdr:pic>
      <xdr:nvPicPr>
        <xdr:cNvPr id="1752" name="Imagen 1751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E3E80A10-E07F-CCF8-2272-AC0F75FF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114300</xdr:rowOff>
    </xdr:to>
    <xdr:pic>
      <xdr:nvPicPr>
        <xdr:cNvPr id="1753" name="Imagen 1752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DD5327B5-A303-7669-3937-52DDD16B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114300</xdr:rowOff>
    </xdr:to>
    <xdr:pic>
      <xdr:nvPicPr>
        <xdr:cNvPr id="1754" name="Imagen 1753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76AA3939-F1E2-5F0B-D053-DC039694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64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99DB33C0-06A7-8D67-9621-80A9B492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89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114300</xdr:rowOff>
    </xdr:to>
    <xdr:pic>
      <xdr:nvPicPr>
        <xdr:cNvPr id="1756" name="Imagen 1755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114DAB93-70AA-D7C5-11DD-54E6706B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13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129540</xdr:rowOff>
    </xdr:to>
    <xdr:pic>
      <xdr:nvPicPr>
        <xdr:cNvPr id="1757" name="Imagen 1756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B472C10B-7C83-EE3C-617F-5336701F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37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12</xdr:col>
      <xdr:colOff>304800</xdr:colOff>
      <xdr:row>1781</xdr:row>
      <xdr:rowOff>129540</xdr:rowOff>
    </xdr:to>
    <xdr:pic>
      <xdr:nvPicPr>
        <xdr:cNvPr id="1758" name="Imagen 1757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6F42E4E7-881B-007C-A81E-37C805F3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114300</xdr:rowOff>
    </xdr:to>
    <xdr:pic>
      <xdr:nvPicPr>
        <xdr:cNvPr id="1759" name="Imagen 1758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7006F56-9132-6A5F-F558-4684E934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7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110490</xdr:rowOff>
    </xdr:to>
    <xdr:pic>
      <xdr:nvPicPr>
        <xdr:cNvPr id="1760" name="Imagen 1759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7A901010-B42C-14EF-6B15-3C1D6506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9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114300</xdr:rowOff>
    </xdr:to>
    <xdr:pic>
      <xdr:nvPicPr>
        <xdr:cNvPr id="1761" name="Imagen 1760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1535D438-8855-2531-53C7-44B942AC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2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114300</xdr:rowOff>
    </xdr:to>
    <xdr:pic>
      <xdr:nvPicPr>
        <xdr:cNvPr id="1762" name="Imagen 1761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B49CA795-5A72-2247-37C6-895B7FE7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46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114300</xdr:rowOff>
    </xdr:to>
    <xdr:pic>
      <xdr:nvPicPr>
        <xdr:cNvPr id="1763" name="Imagen 1762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5DED241-EBF1-7526-5135-6889D5CA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129540</xdr:rowOff>
    </xdr:to>
    <xdr:pic>
      <xdr:nvPicPr>
        <xdr:cNvPr id="1764" name="Imagen 1763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D9FBA7E4-EF6C-8C48-E8AA-F0BB8867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9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12</xdr:col>
      <xdr:colOff>304800</xdr:colOff>
      <xdr:row>1769</xdr:row>
      <xdr:rowOff>114300</xdr:rowOff>
    </xdr:to>
    <xdr:pic>
      <xdr:nvPicPr>
        <xdr:cNvPr id="1765" name="Imagen 1764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C886ECA5-736A-60A1-E84A-3D074DB7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0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114300</xdr:rowOff>
    </xdr:to>
    <xdr:pic>
      <xdr:nvPicPr>
        <xdr:cNvPr id="1766" name="Imagen 1765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4649989C-C14E-47FB-F7AC-78D83B0B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44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114300</xdr:rowOff>
    </xdr:to>
    <xdr:pic>
      <xdr:nvPicPr>
        <xdr:cNvPr id="1767" name="Imagen 1766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8AE5F18E-FDC9-6A41-64C8-7A43D4C6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8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129540</xdr:rowOff>
    </xdr:to>
    <xdr:pic>
      <xdr:nvPicPr>
        <xdr:cNvPr id="1768" name="Imagen 1767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F5DDDFAB-8669-6ADB-270A-634354B0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93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129540</xdr:rowOff>
    </xdr:to>
    <xdr:pic>
      <xdr:nvPicPr>
        <xdr:cNvPr id="1769" name="Imagen 1768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511B5FE4-C162-115A-AF8D-66612F54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095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114300</xdr:rowOff>
    </xdr:to>
    <xdr:pic>
      <xdr:nvPicPr>
        <xdr:cNvPr id="1770" name="Imagen 1769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D5955D5D-F882-1F98-BAFF-70FF680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5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129540</xdr:rowOff>
    </xdr:to>
    <xdr:pic>
      <xdr:nvPicPr>
        <xdr:cNvPr id="1771" name="Imagen 1770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6C354AAF-6A88-2579-8647-8A2023BA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7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129540</xdr:rowOff>
    </xdr:to>
    <xdr:pic>
      <xdr:nvPicPr>
        <xdr:cNvPr id="1772" name="Imagen 1771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073FF888-1EE6-4A7C-2784-FEB97895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6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114300</xdr:rowOff>
    </xdr:to>
    <xdr:pic>
      <xdr:nvPicPr>
        <xdr:cNvPr id="1773" name="Imagen 1772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50FC6651-38EE-093E-99DB-9E7232E0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9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114300</xdr:rowOff>
    </xdr:to>
    <xdr:pic>
      <xdr:nvPicPr>
        <xdr:cNvPr id="1774" name="Imagen 1773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39F0E1CC-6838-DE2F-B584-E83A9BFC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21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129540</xdr:rowOff>
    </xdr:to>
    <xdr:pic>
      <xdr:nvPicPr>
        <xdr:cNvPr id="1775" name="Imagen 1774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CDE035D5-49F9-BC78-F068-38E9D131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4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129540</xdr:rowOff>
    </xdr:to>
    <xdr:pic>
      <xdr:nvPicPr>
        <xdr:cNvPr id="1776" name="Imagen 1775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EDA0C9DA-637A-B759-7E35-1FC5E76E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129540</xdr:rowOff>
    </xdr:to>
    <xdr:pic>
      <xdr:nvPicPr>
        <xdr:cNvPr id="1777" name="Imagen 1776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55013CFD-5F6D-85B4-0968-43C4DF84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9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129540</xdr:rowOff>
    </xdr:to>
    <xdr:pic>
      <xdr:nvPicPr>
        <xdr:cNvPr id="1778" name="Imagen 1777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F21FB610-08C9-5A11-56AC-C0377555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1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12</xdr:col>
      <xdr:colOff>304800</xdr:colOff>
      <xdr:row>1763</xdr:row>
      <xdr:rowOff>129540</xdr:rowOff>
    </xdr:to>
    <xdr:pic>
      <xdr:nvPicPr>
        <xdr:cNvPr id="1779" name="Imagen 1778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3E8EDFDB-8C7F-B19B-713E-2FCEE3E3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4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12</xdr:col>
      <xdr:colOff>304800</xdr:colOff>
      <xdr:row>1765</xdr:row>
      <xdr:rowOff>114300</xdr:rowOff>
    </xdr:to>
    <xdr:pic>
      <xdr:nvPicPr>
        <xdr:cNvPr id="1780" name="Imagen 1779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2EB71E4-9266-8272-E0B9-50FCF5AD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68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12</xdr:col>
      <xdr:colOff>304800</xdr:colOff>
      <xdr:row>1764</xdr:row>
      <xdr:rowOff>114300</xdr:rowOff>
    </xdr:to>
    <xdr:pic>
      <xdr:nvPicPr>
        <xdr:cNvPr id="1781" name="Imagen 1780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763FC5D-BE6C-5549-CD31-AF26E695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2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114300</xdr:rowOff>
    </xdr:to>
    <xdr:pic>
      <xdr:nvPicPr>
        <xdr:cNvPr id="1782" name="Imagen 1781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660E6D41-5D43-2FCB-07DD-911327B5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1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114300</xdr:rowOff>
    </xdr:to>
    <xdr:pic>
      <xdr:nvPicPr>
        <xdr:cNvPr id="1783" name="Imagen 1782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46027DD6-3BE6-6939-8814-A5CC9425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41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114300</xdr:rowOff>
    </xdr:to>
    <xdr:pic>
      <xdr:nvPicPr>
        <xdr:cNvPr id="1784" name="Imagen 1783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DA045A37-016C-1D08-970A-523ECA83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65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114300</xdr:rowOff>
    </xdr:to>
    <xdr:pic>
      <xdr:nvPicPr>
        <xdr:cNvPr id="1785" name="Imagen 1784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BAD80D06-5132-47CD-9BAE-A717B4A6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9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114300</xdr:rowOff>
    </xdr:to>
    <xdr:pic>
      <xdr:nvPicPr>
        <xdr:cNvPr id="1786" name="Imagen 1785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6A2FEA57-C8D0-1AE1-C46A-EA9AC399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14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114300</xdr:rowOff>
    </xdr:to>
    <xdr:pic>
      <xdr:nvPicPr>
        <xdr:cNvPr id="1787" name="Imagen 1786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E048E5CB-82D9-DF72-D23D-0F9233F9E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3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114300</xdr:rowOff>
    </xdr:to>
    <xdr:pic>
      <xdr:nvPicPr>
        <xdr:cNvPr id="1788" name="Imagen 1787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3C25E934-5BE1-8424-63BC-3D23A873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63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114300</xdr:rowOff>
    </xdr:to>
    <xdr:pic>
      <xdr:nvPicPr>
        <xdr:cNvPr id="1789" name="Imagen 1788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35235E3E-B935-2BB0-DB31-F60937FB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8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114300</xdr:rowOff>
    </xdr:to>
    <xdr:pic>
      <xdr:nvPicPr>
        <xdr:cNvPr id="1790" name="Imagen 1789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79BE72EF-522B-8308-D521-B907CDC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11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114300</xdr:rowOff>
    </xdr:to>
    <xdr:pic>
      <xdr:nvPicPr>
        <xdr:cNvPr id="1791" name="Imagen 1790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5A630C53-9C6F-5BD6-73D6-31803D09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36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114300</xdr:rowOff>
    </xdr:to>
    <xdr:pic>
      <xdr:nvPicPr>
        <xdr:cNvPr id="1792" name="Imagen 1791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EDDA7484-C1E2-4A4E-9468-C04ABC79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60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114300</xdr:rowOff>
    </xdr:to>
    <xdr:pic>
      <xdr:nvPicPr>
        <xdr:cNvPr id="1793" name="Imagen 1792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D3479BEB-ED12-BFDE-51DE-068ED176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85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129540</xdr:rowOff>
    </xdr:to>
    <xdr:pic>
      <xdr:nvPicPr>
        <xdr:cNvPr id="1794" name="Imagen 1793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FD482C9-40F0-C2A5-87D6-CC121ED1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3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114300</xdr:rowOff>
    </xdr:to>
    <xdr:pic>
      <xdr:nvPicPr>
        <xdr:cNvPr id="1795" name="Imagen 1794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BC64B59C-161C-D869-4644-3D6EDF8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114300</xdr:rowOff>
    </xdr:to>
    <xdr:pic>
      <xdr:nvPicPr>
        <xdr:cNvPr id="1796" name="Imagen 1795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95FCF10A-C1E8-2C24-7952-B82348B2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8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114300</xdr:rowOff>
    </xdr:to>
    <xdr:pic>
      <xdr:nvPicPr>
        <xdr:cNvPr id="1797" name="Imagen 1796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76C64073-AED7-8BD5-1023-D9AB236D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07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129540</xdr:rowOff>
    </xdr:to>
    <xdr:pic>
      <xdr:nvPicPr>
        <xdr:cNvPr id="1798" name="Imagen 1797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2D8A78CE-D9D5-83EB-2A66-83B71AF8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31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129540</xdr:rowOff>
    </xdr:to>
    <xdr:pic>
      <xdr:nvPicPr>
        <xdr:cNvPr id="1799" name="Imagen 1798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4A549652-9A2B-8BEA-ED52-4BD47817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55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114300</xdr:rowOff>
    </xdr:to>
    <xdr:pic>
      <xdr:nvPicPr>
        <xdr:cNvPr id="1800" name="Imagen 1799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0703121-0A8C-FDCB-6D5D-7A70630D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8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129540</xdr:rowOff>
    </xdr:to>
    <xdr:pic>
      <xdr:nvPicPr>
        <xdr:cNvPr id="1801" name="Imagen 1800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21BAE5B6-CC05-91CE-BFC6-CF18847F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0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114300</xdr:rowOff>
    </xdr:to>
    <xdr:pic>
      <xdr:nvPicPr>
        <xdr:cNvPr id="1802" name="Imagen 1801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9AD8467C-3316-6162-A012-73CD788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2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114300</xdr:rowOff>
    </xdr:to>
    <xdr:pic>
      <xdr:nvPicPr>
        <xdr:cNvPr id="1803" name="Imagen 1802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A1ECCD05-C792-5849-7ADB-E1AC4484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5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114300</xdr:rowOff>
    </xdr:to>
    <xdr:pic>
      <xdr:nvPicPr>
        <xdr:cNvPr id="1804" name="Imagen 1803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33145DA4-B569-7C19-3415-E409BAB1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9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114300</xdr:rowOff>
    </xdr:to>
    <xdr:pic>
      <xdr:nvPicPr>
        <xdr:cNvPr id="1805" name="Imagen 1804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791D056F-056B-BFD4-1C4E-C7EE5E8D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12</xdr:col>
      <xdr:colOff>304800</xdr:colOff>
      <xdr:row>1810</xdr:row>
      <xdr:rowOff>114300</xdr:rowOff>
    </xdr:to>
    <xdr:pic>
      <xdr:nvPicPr>
        <xdr:cNvPr id="1806" name="Imagen 1805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CC79F380-DB65-868F-EED3-3833EB22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05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12</xdr:col>
      <xdr:colOff>304800</xdr:colOff>
      <xdr:row>1809</xdr:row>
      <xdr:rowOff>114300</xdr:rowOff>
    </xdr:to>
    <xdr:pic>
      <xdr:nvPicPr>
        <xdr:cNvPr id="1807" name="Imagen 1806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60E7E1F7-11DE-CAFA-E882-195BA229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12</xdr:col>
      <xdr:colOff>304800</xdr:colOff>
      <xdr:row>1808</xdr:row>
      <xdr:rowOff>114300</xdr:rowOff>
    </xdr:to>
    <xdr:pic>
      <xdr:nvPicPr>
        <xdr:cNvPr id="1808" name="Imagen 1807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B5B54B0-6F34-2707-2BCC-E00A18B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54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110490</xdr:rowOff>
    </xdr:to>
    <xdr:pic>
      <xdr:nvPicPr>
        <xdr:cNvPr id="1809" name="Imagen 1808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28C085EA-4DC9-9213-6592-D049F57E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8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129540</xdr:rowOff>
    </xdr:to>
    <xdr:pic>
      <xdr:nvPicPr>
        <xdr:cNvPr id="1810" name="Imagen 1809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473C177E-267A-D010-5681-CF16E483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110490</xdr:rowOff>
    </xdr:to>
    <xdr:pic>
      <xdr:nvPicPr>
        <xdr:cNvPr id="1811" name="Imagen 1810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D6972CF4-F231-624D-5A17-9E1C31DB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114300</xdr:rowOff>
    </xdr:to>
    <xdr:pic>
      <xdr:nvPicPr>
        <xdr:cNvPr id="1812" name="Imagen 1811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79EB6106-6709-A2E9-C71D-C90A9EA1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114300</xdr:rowOff>
    </xdr:to>
    <xdr:pic>
      <xdr:nvPicPr>
        <xdr:cNvPr id="1813" name="Imagen 1812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8C0C42C-1727-8134-C07B-640CBB97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5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114300</xdr:rowOff>
    </xdr:to>
    <xdr:pic>
      <xdr:nvPicPr>
        <xdr:cNvPr id="1814" name="Imagen 1813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444CE229-E607-F4DD-0B0C-E4A96207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7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114300</xdr:rowOff>
    </xdr:to>
    <xdr:pic>
      <xdr:nvPicPr>
        <xdr:cNvPr id="1815" name="Imagen 1814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B4A68043-79A3-514C-A8A3-B2DBD721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114300</xdr:rowOff>
    </xdr:to>
    <xdr:pic>
      <xdr:nvPicPr>
        <xdr:cNvPr id="1816" name="Imagen 1815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B1B02C40-B81D-264D-3B30-36E43F4D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5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114300</xdr:rowOff>
    </xdr:to>
    <xdr:pic>
      <xdr:nvPicPr>
        <xdr:cNvPr id="1817" name="Imagen 1816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7EDE95E1-5708-E87B-6C28-049D91E0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114300</xdr:rowOff>
    </xdr:to>
    <xdr:pic>
      <xdr:nvPicPr>
        <xdr:cNvPr id="1818" name="Imagen 1817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EE6144CF-DB2A-20F3-66A8-DDAB89C2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114300</xdr:rowOff>
    </xdr:to>
    <xdr:pic>
      <xdr:nvPicPr>
        <xdr:cNvPr id="1819" name="Imagen 1818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0574B6C-8682-A516-DA04-5B4DD26B9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1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114300</xdr:rowOff>
    </xdr:to>
    <xdr:pic>
      <xdr:nvPicPr>
        <xdr:cNvPr id="1820" name="Imagen 1819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73A06CBC-EBAC-E70A-89F7-4D2F2D03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37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129540</xdr:rowOff>
    </xdr:to>
    <xdr:pic>
      <xdr:nvPicPr>
        <xdr:cNvPr id="1821" name="Imagen 1820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16DA2FF-A55C-6F1A-E265-907A58A1C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61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114300</xdr:rowOff>
    </xdr:to>
    <xdr:pic>
      <xdr:nvPicPr>
        <xdr:cNvPr id="1822" name="Imagen 1821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16FD0BA0-5C6C-AEA9-FB8A-47566238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129540</xdr:rowOff>
    </xdr:to>
    <xdr:pic>
      <xdr:nvPicPr>
        <xdr:cNvPr id="1823" name="Imagen 1822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B61F4440-8A36-7971-7068-02754E08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0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129540</xdr:rowOff>
    </xdr:to>
    <xdr:pic>
      <xdr:nvPicPr>
        <xdr:cNvPr id="1824" name="Imagen 1823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19423A-653B-12F1-08B9-A0CA48B5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12</xdr:col>
      <xdr:colOff>304800</xdr:colOff>
      <xdr:row>1898</xdr:row>
      <xdr:rowOff>129540</xdr:rowOff>
    </xdr:to>
    <xdr:pic>
      <xdr:nvPicPr>
        <xdr:cNvPr id="1825" name="Imagen 1824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EBF0A06B-1433-4A58-0E65-7B4CE2CC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4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129540</xdr:rowOff>
    </xdr:to>
    <xdr:pic>
      <xdr:nvPicPr>
        <xdr:cNvPr id="1826" name="Imagen 1825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D9118574-3875-4B7D-A96B-6CF2BDF3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43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129540</xdr:rowOff>
    </xdr:to>
    <xdr:pic>
      <xdr:nvPicPr>
        <xdr:cNvPr id="1827" name="Imagen 1826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E764116B-8F48-0ACD-EC43-36193A6C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114300</xdr:rowOff>
    </xdr:to>
    <xdr:pic>
      <xdr:nvPicPr>
        <xdr:cNvPr id="1828" name="Imagen 1827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C22E14F-ED41-0B7A-1296-2F6BF7D01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3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114300</xdr:rowOff>
    </xdr:to>
    <xdr:pic>
      <xdr:nvPicPr>
        <xdr:cNvPr id="1829" name="Imagen 1828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64CEEC31-2F6A-08B7-4E60-4FB49A5D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2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114300</xdr:rowOff>
    </xdr:to>
    <xdr:pic>
      <xdr:nvPicPr>
        <xdr:cNvPr id="1830" name="Imagen 1829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8F6BBEF-8B39-56B0-0973-99BDCC46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129540</xdr:rowOff>
    </xdr:to>
    <xdr:pic>
      <xdr:nvPicPr>
        <xdr:cNvPr id="1831" name="Imagen 1830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E403F119-9439-897F-4D3C-5CF18886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1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129540</xdr:rowOff>
    </xdr:to>
    <xdr:pic>
      <xdr:nvPicPr>
        <xdr:cNvPr id="1832" name="Imagen 1831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42FD5CCC-9911-4F28-99C4-398D5850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1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129540</xdr:rowOff>
    </xdr:to>
    <xdr:pic>
      <xdr:nvPicPr>
        <xdr:cNvPr id="1833" name="Imagen 1832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CA26D247-08F5-41F2-C271-79503A88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129540</xdr:rowOff>
    </xdr:to>
    <xdr:pic>
      <xdr:nvPicPr>
        <xdr:cNvPr id="1834" name="Imagen 1833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14B28ADB-5D46-537E-2CBF-8B7DB162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04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129540</xdr:rowOff>
    </xdr:to>
    <xdr:pic>
      <xdr:nvPicPr>
        <xdr:cNvPr id="1835" name="Imagen 1834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D6017BD-B272-7320-C532-321B8D8F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34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129540</xdr:rowOff>
    </xdr:to>
    <xdr:pic>
      <xdr:nvPicPr>
        <xdr:cNvPr id="1836" name="Imagen 1835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740D65E6-D5A1-06DB-05BB-95E9FC928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29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129540</xdr:rowOff>
    </xdr:to>
    <xdr:pic>
      <xdr:nvPicPr>
        <xdr:cNvPr id="1837" name="Imagen 1836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FDD37BD0-17D8-DBBC-4C52-E8B100F4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24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129540</xdr:rowOff>
    </xdr:to>
    <xdr:pic>
      <xdr:nvPicPr>
        <xdr:cNvPr id="1838" name="Imagen 1837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EFA1D22B-654B-466B-D79E-74D97FCD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1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129540</xdr:rowOff>
    </xdr:to>
    <xdr:pic>
      <xdr:nvPicPr>
        <xdr:cNvPr id="1839" name="Imagen 1838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0A7F3F90-BCB6-9AD8-287C-2C6964FF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1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12</xdr:col>
      <xdr:colOff>304800</xdr:colOff>
      <xdr:row>1878</xdr:row>
      <xdr:rowOff>129540</xdr:rowOff>
    </xdr:to>
    <xdr:pic>
      <xdr:nvPicPr>
        <xdr:cNvPr id="1840" name="Imagen 1839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446E5D2-8DC0-FF16-9591-44C5558B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06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129540</xdr:rowOff>
    </xdr:to>
    <xdr:pic>
      <xdr:nvPicPr>
        <xdr:cNvPr id="1841" name="Imagen 1840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19D304E2-ED57-DF5A-8189-CE9B94E6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01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129540</xdr:rowOff>
    </xdr:to>
    <xdr:pic>
      <xdr:nvPicPr>
        <xdr:cNvPr id="1842" name="Imagen 1841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DE2B1A77-FA41-4211-0D85-B572FCD3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9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129540</xdr:rowOff>
    </xdr:to>
    <xdr:pic>
      <xdr:nvPicPr>
        <xdr:cNvPr id="1843" name="Imagen 1842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52DCDAB3-8E5F-9178-E750-AAE525A70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9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129540</xdr:rowOff>
    </xdr:to>
    <xdr:pic>
      <xdr:nvPicPr>
        <xdr:cNvPr id="1844" name="Imagen 1843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7531641-65E0-7C0F-4736-0E974F4F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8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129540</xdr:rowOff>
    </xdr:to>
    <xdr:pic>
      <xdr:nvPicPr>
        <xdr:cNvPr id="1845" name="Imagen 1844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17FAE1A2-3FE9-61F9-A73D-4BFB1922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8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129540</xdr:rowOff>
    </xdr:to>
    <xdr:pic>
      <xdr:nvPicPr>
        <xdr:cNvPr id="1846" name="Imagen 1845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05CE77AA-37D9-D0FB-A4CD-B2547AC0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7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129540</xdr:rowOff>
    </xdr:to>
    <xdr:pic>
      <xdr:nvPicPr>
        <xdr:cNvPr id="1847" name="Imagen 1846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C33E09CB-8DAE-85DF-8167-C54FBDA3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68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129540</xdr:rowOff>
    </xdr:to>
    <xdr:pic>
      <xdr:nvPicPr>
        <xdr:cNvPr id="1848" name="Imagen 1847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1838C789-C19D-FA87-325D-53B0CFF6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9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129540</xdr:rowOff>
    </xdr:to>
    <xdr:pic>
      <xdr:nvPicPr>
        <xdr:cNvPr id="1849" name="Imagen 1848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EF089CA-9292-6CB3-DEFD-AEAE2AB5E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8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129540</xdr:rowOff>
    </xdr:to>
    <xdr:pic>
      <xdr:nvPicPr>
        <xdr:cNvPr id="1850" name="Imagen 1849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FDFDA84A-E656-8CE7-8B66-0B004DC3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1832</xdr:row>
      <xdr:rowOff>0</xdr:rowOff>
    </xdr:from>
    <xdr:to>
      <xdr:col>12</xdr:col>
      <xdr:colOff>304800</xdr:colOff>
      <xdr:row>1833</xdr:row>
      <xdr:rowOff>129540</xdr:rowOff>
    </xdr:to>
    <xdr:pic>
      <xdr:nvPicPr>
        <xdr:cNvPr id="1851" name="Imagen 1850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6ADD2668-C324-5075-1C48-24DCEB42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129540</xdr:rowOff>
    </xdr:to>
    <xdr:pic>
      <xdr:nvPicPr>
        <xdr:cNvPr id="1852" name="Imagen 1851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5EDD29B6-C78D-EA79-A2D2-6768446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129540</xdr:rowOff>
    </xdr:to>
    <xdr:pic>
      <xdr:nvPicPr>
        <xdr:cNvPr id="1853" name="Imagen 1852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39115B48-F6B2-4361-A370-BA83012E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0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129540</xdr:rowOff>
    </xdr:to>
    <xdr:pic>
      <xdr:nvPicPr>
        <xdr:cNvPr id="1854" name="Imagen 1853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886082B9-23BB-8BE4-87AF-D98ECEB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5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129540</xdr:rowOff>
    </xdr:to>
    <xdr:pic>
      <xdr:nvPicPr>
        <xdr:cNvPr id="1855" name="Imagen 1854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FE49FC9F-B53E-46E1-B451-9ACE2A3C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12</xdr:col>
      <xdr:colOff>304800</xdr:colOff>
      <xdr:row>1879</xdr:row>
      <xdr:rowOff>129540</xdr:rowOff>
    </xdr:to>
    <xdr:pic>
      <xdr:nvPicPr>
        <xdr:cNvPr id="1856" name="Imagen 1855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3D2704E4-8403-BEA3-BCD7-AC075B80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5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129540</xdr:rowOff>
    </xdr:to>
    <xdr:pic>
      <xdr:nvPicPr>
        <xdr:cNvPr id="1857" name="Imagen 1856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6A866E0B-490B-3957-3948-5B9B6081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129540</xdr:rowOff>
    </xdr:to>
    <xdr:pic>
      <xdr:nvPicPr>
        <xdr:cNvPr id="1858" name="Imagen 1857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C2F4DDE-FB4F-EF81-6997-843DD776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7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129540</xdr:rowOff>
    </xdr:to>
    <xdr:pic>
      <xdr:nvPicPr>
        <xdr:cNvPr id="1859" name="Imagen 1858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EB053852-0B1E-758A-FD99-B836DC98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6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12</xdr:col>
      <xdr:colOff>304800</xdr:colOff>
      <xdr:row>1881</xdr:row>
      <xdr:rowOff>114300</xdr:rowOff>
    </xdr:to>
    <xdr:pic>
      <xdr:nvPicPr>
        <xdr:cNvPr id="1860" name="Imagen 1859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AC6531BC-AA83-6DB8-3694-CB617632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5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129540</xdr:rowOff>
    </xdr:to>
    <xdr:pic>
      <xdr:nvPicPr>
        <xdr:cNvPr id="1861" name="Imagen 1860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A25C34CA-BE98-20EB-2D84-0CCFDD5F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5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12</xdr:col>
      <xdr:colOff>304800</xdr:colOff>
      <xdr:row>1893</xdr:row>
      <xdr:rowOff>129540</xdr:rowOff>
    </xdr:to>
    <xdr:pic>
      <xdr:nvPicPr>
        <xdr:cNvPr id="1862" name="Imagen 1861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49332E2D-76C4-295A-CB2B-F818B56D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129540</xdr:rowOff>
    </xdr:to>
    <xdr:pic>
      <xdr:nvPicPr>
        <xdr:cNvPr id="1863" name="Imagen 1862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5A3A79A1-A9BF-BF44-1DC0-392CE3AB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4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129540</xdr:rowOff>
    </xdr:to>
    <xdr:pic>
      <xdr:nvPicPr>
        <xdr:cNvPr id="1864" name="Imagen 1863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580645E9-B09A-771C-C23D-8A1CA85A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3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129540</xdr:rowOff>
    </xdr:to>
    <xdr:pic>
      <xdr:nvPicPr>
        <xdr:cNvPr id="1865" name="Imagen 1864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2C13733A-42B7-0D0E-3C02-1BCB54A9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34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129540</xdr:rowOff>
    </xdr:to>
    <xdr:pic>
      <xdr:nvPicPr>
        <xdr:cNvPr id="1866" name="Imagen 1865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231FD624-429E-0BE5-33D0-36F4D196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129540</xdr:rowOff>
    </xdr:to>
    <xdr:pic>
      <xdr:nvPicPr>
        <xdr:cNvPr id="1867" name="Imagen 1866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8E336601-1F34-13D6-7D61-A25DF603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129540</xdr:rowOff>
    </xdr:to>
    <xdr:pic>
      <xdr:nvPicPr>
        <xdr:cNvPr id="1868" name="Imagen 1867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9236F924-C804-920B-7D4B-CD60365D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129540</xdr:rowOff>
    </xdr:to>
    <xdr:pic>
      <xdr:nvPicPr>
        <xdr:cNvPr id="1869" name="Imagen 1868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5168E7FD-1709-F9C5-FCBD-ADA26B37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129540</xdr:rowOff>
    </xdr:to>
    <xdr:pic>
      <xdr:nvPicPr>
        <xdr:cNvPr id="1870" name="Imagen 1869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0E58EB8F-46EE-D6B0-B865-81FDFEF0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0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129540</xdr:rowOff>
    </xdr:to>
    <xdr:pic>
      <xdr:nvPicPr>
        <xdr:cNvPr id="1871" name="Imagen 1870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980AEDE7-187B-F0E6-7A40-A3781EEF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0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129540</xdr:rowOff>
    </xdr:to>
    <xdr:pic>
      <xdr:nvPicPr>
        <xdr:cNvPr id="1872" name="Imagen 1871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BB1D72D6-D767-3FB9-C7D6-B5DC8701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9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129540</xdr:rowOff>
    </xdr:to>
    <xdr:pic>
      <xdr:nvPicPr>
        <xdr:cNvPr id="1873" name="Imagen 1872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8CDD297B-4CC3-5BF0-E0F2-80EFB2DF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89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129540</xdr:rowOff>
    </xdr:to>
    <xdr:pic>
      <xdr:nvPicPr>
        <xdr:cNvPr id="1874" name="Imagen 1873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797B0B7B-26F1-E115-0A92-E6F1FB00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84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129540</xdr:rowOff>
    </xdr:to>
    <xdr:pic>
      <xdr:nvPicPr>
        <xdr:cNvPr id="1875" name="Imagen 1874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26774D72-E0BF-9F44-98C0-7CF2EC8D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7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129540</xdr:rowOff>
    </xdr:to>
    <xdr:pic>
      <xdr:nvPicPr>
        <xdr:cNvPr id="1876" name="Imagen 1875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0A69BE18-5A57-1C92-AF66-5C95FAED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7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129540</xdr:rowOff>
    </xdr:to>
    <xdr:pic>
      <xdr:nvPicPr>
        <xdr:cNvPr id="1877" name="Imagen 1876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AF6B817D-9E51-8B90-2BF9-1FF5803F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6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129540</xdr:rowOff>
    </xdr:to>
    <xdr:pic>
      <xdr:nvPicPr>
        <xdr:cNvPr id="1878" name="Imagen 1877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63C82740-A59C-7B2A-8A4E-4C62CE0B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65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129540</xdr:rowOff>
    </xdr:to>
    <xdr:pic>
      <xdr:nvPicPr>
        <xdr:cNvPr id="1879" name="Imagen 1878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1D1598BC-CC2F-9E13-43F1-8E744006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12</xdr:col>
      <xdr:colOff>304800</xdr:colOff>
      <xdr:row>1907</xdr:row>
      <xdr:rowOff>129540</xdr:rowOff>
    </xdr:to>
    <xdr:pic>
      <xdr:nvPicPr>
        <xdr:cNvPr id="1880" name="Imagen 1879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B373A560-A0DA-3D14-4819-3FC49000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5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1881" name="Imagen 1880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73BCBA1-C8AD-38BA-7301-AE41ED6C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5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129540</xdr:rowOff>
    </xdr:to>
    <xdr:pic>
      <xdr:nvPicPr>
        <xdr:cNvPr id="1882" name="Imagen 1881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9C275FFA-BCA5-CE3C-A82B-4117E0F3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129540</xdr:rowOff>
    </xdr:to>
    <xdr:pic>
      <xdr:nvPicPr>
        <xdr:cNvPr id="1883" name="Imagen 1882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03A9810E-CF6C-A20A-F07B-A1D775E7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129540</xdr:rowOff>
    </xdr:to>
    <xdr:pic>
      <xdr:nvPicPr>
        <xdr:cNvPr id="1884" name="Imagen 1883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03091820-D14A-148E-9DC9-744F65D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129540</xdr:rowOff>
    </xdr:to>
    <xdr:pic>
      <xdr:nvPicPr>
        <xdr:cNvPr id="1885" name="Imagen 1884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DCB8AB7C-8C4B-DAEE-74AB-71F37776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26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129540</xdr:rowOff>
    </xdr:to>
    <xdr:pic>
      <xdr:nvPicPr>
        <xdr:cNvPr id="1886" name="Imagen 1885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C231BD8B-C147-DBE5-41A0-0D07AEBE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2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129540</xdr:rowOff>
    </xdr:to>
    <xdr:pic>
      <xdr:nvPicPr>
        <xdr:cNvPr id="1887" name="Imagen 1886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E778B6BB-F5DA-87C6-70EF-ADBFF987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129540</xdr:rowOff>
    </xdr:to>
    <xdr:pic>
      <xdr:nvPicPr>
        <xdr:cNvPr id="1888" name="Imagen 1887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F34A2854-91BB-9080-0034-8842B358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129540</xdr:rowOff>
    </xdr:to>
    <xdr:pic>
      <xdr:nvPicPr>
        <xdr:cNvPr id="1889" name="Imagen 1888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83C17393-2259-86A7-A52E-299A3A16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3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129540</xdr:rowOff>
    </xdr:to>
    <xdr:pic>
      <xdr:nvPicPr>
        <xdr:cNvPr id="1890" name="Imagen 1889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A79D8C41-8773-4C96-B0E5-B0AF8736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129540</xdr:rowOff>
    </xdr:to>
    <xdr:pic>
      <xdr:nvPicPr>
        <xdr:cNvPr id="1891" name="Imagen 1890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01AB6DC-6374-E43E-203A-C7BC5C12D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129540</xdr:rowOff>
    </xdr:to>
    <xdr:pic>
      <xdr:nvPicPr>
        <xdr:cNvPr id="1892" name="Imagen 1891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51282291-B687-059C-CEA6-FAE33903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129540</xdr:rowOff>
    </xdr:to>
    <xdr:pic>
      <xdr:nvPicPr>
        <xdr:cNvPr id="1893" name="Imagen 1892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38BFD822-937C-A7C3-6876-52D7FCCA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129540</xdr:rowOff>
    </xdr:to>
    <xdr:pic>
      <xdr:nvPicPr>
        <xdr:cNvPr id="1894" name="Imagen 1893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5EC091F5-4715-14BC-5540-DA90696C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129540</xdr:rowOff>
    </xdr:to>
    <xdr:pic>
      <xdr:nvPicPr>
        <xdr:cNvPr id="1895" name="Imagen 1894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4F7CE2D1-038D-23EB-6971-4C23E363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129540</xdr:rowOff>
    </xdr:to>
    <xdr:pic>
      <xdr:nvPicPr>
        <xdr:cNvPr id="1896" name="Imagen 1895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2A706EC-EC26-E2E1-1B0D-421EAC5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129540</xdr:rowOff>
    </xdr:to>
    <xdr:pic>
      <xdr:nvPicPr>
        <xdr:cNvPr id="1897" name="Imagen 1896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3A2F0E33-C68F-BC60-BEE6-413F65FC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7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129540</xdr:rowOff>
    </xdr:to>
    <xdr:pic>
      <xdr:nvPicPr>
        <xdr:cNvPr id="1898" name="Imagen 1897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AA9D9960-B43C-EC1E-0A36-D77817DD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129540</xdr:rowOff>
    </xdr:to>
    <xdr:pic>
      <xdr:nvPicPr>
        <xdr:cNvPr id="1899" name="Imagen 1898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8CCFB7AC-C464-9661-9BF9-DFFBC1B9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129540</xdr:rowOff>
    </xdr:to>
    <xdr:pic>
      <xdr:nvPicPr>
        <xdr:cNvPr id="1900" name="Imagen 1899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0017722B-FA7B-93D2-07E8-191485AD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114300</xdr:rowOff>
    </xdr:to>
    <xdr:pic>
      <xdr:nvPicPr>
        <xdr:cNvPr id="1901" name="Imagen 1900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88F8BB28-85F9-E5DA-3B76-B6EEDD39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129540</xdr:rowOff>
    </xdr:to>
    <xdr:pic>
      <xdr:nvPicPr>
        <xdr:cNvPr id="1902" name="Imagen 1901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E09B5AA-A9BD-F555-C71B-BC6C72BE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58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129540</xdr:rowOff>
    </xdr:to>
    <xdr:pic>
      <xdr:nvPicPr>
        <xdr:cNvPr id="1903" name="Imagen 1902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43685A7D-EEC9-9BDA-634F-DB2345DC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1862</xdr:row>
      <xdr:rowOff>0</xdr:rowOff>
    </xdr:from>
    <xdr:ext cx="304800" cy="304800"/>
    <xdr:pic>
      <xdr:nvPicPr>
        <xdr:cNvPr id="1904" name="Imagen 1903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DAB46126-A455-42D8-9ED1-A0F26709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5" name="Imagen 1904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E60C70-DD26-43DE-B1DE-77C70C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6" name="Imagen 1905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3791A65-6A4C-4500-A620-259DDB77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7" name="Imagen 1906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1144277D-BE53-4177-BA28-11C2CCD1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8" name="Imagen 1907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A8C0ACF-D667-4C61-AD25-458875C1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9" name="Imagen 190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1E3343C-3C1C-4811-9475-E23A625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129540</xdr:rowOff>
    </xdr:to>
    <xdr:pic>
      <xdr:nvPicPr>
        <xdr:cNvPr id="1910" name="Imagen 1909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BB8CEEEF-6D65-C936-F92D-57611165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1911" name="Imagen 1910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84154F9D-0EC4-65B0-FB4F-3B62170F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129540</xdr:rowOff>
    </xdr:to>
    <xdr:pic>
      <xdr:nvPicPr>
        <xdr:cNvPr id="1912" name="Imagen 1911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F2D1F7E4-2BF8-37BF-D3D5-F339E29B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129540</xdr:rowOff>
    </xdr:to>
    <xdr:pic>
      <xdr:nvPicPr>
        <xdr:cNvPr id="1913" name="Imagen 1912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B16D58AC-79FB-DBCC-FD2C-60DD3E4D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24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129540</xdr:rowOff>
    </xdr:to>
    <xdr:pic>
      <xdr:nvPicPr>
        <xdr:cNvPr id="1914" name="Imagen 1913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FD3E563A-8556-29E7-9561-0682084E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99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129540</xdr:rowOff>
    </xdr:to>
    <xdr:pic>
      <xdr:nvPicPr>
        <xdr:cNvPr id="1915" name="Imagen 1914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7CCEB0AF-A817-11AA-D0CD-4EC6AA0E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129540</xdr:rowOff>
    </xdr:to>
    <xdr:pic>
      <xdr:nvPicPr>
        <xdr:cNvPr id="1916" name="Imagen 1915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990D5E62-6E0A-12CF-A889-15169125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129540</xdr:rowOff>
    </xdr:to>
    <xdr:pic>
      <xdr:nvPicPr>
        <xdr:cNvPr id="1917" name="Imagen 1916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B2E47F94-1258-9250-55C3-59B08B75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2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129540</xdr:rowOff>
    </xdr:to>
    <xdr:pic>
      <xdr:nvPicPr>
        <xdr:cNvPr id="1918" name="Imagen 1917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1F289C91-E1BD-BB6E-CFBD-6DA0482C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0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129540</xdr:rowOff>
    </xdr:to>
    <xdr:pic>
      <xdr:nvPicPr>
        <xdr:cNvPr id="1919" name="Imagen 1918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1CBFB80D-FE84-0FA5-60BC-2C1DB4C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7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129540</xdr:rowOff>
    </xdr:to>
    <xdr:pic>
      <xdr:nvPicPr>
        <xdr:cNvPr id="1920" name="Imagen 1919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C772578-77C5-DA44-7725-620E6C07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5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129540</xdr:rowOff>
    </xdr:to>
    <xdr:pic>
      <xdr:nvPicPr>
        <xdr:cNvPr id="1921" name="Imagen 1920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0B15D38D-F192-D60A-A14B-B1C0CD4C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25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129540</xdr:rowOff>
    </xdr:to>
    <xdr:pic>
      <xdr:nvPicPr>
        <xdr:cNvPr id="1922" name="Imagen 1921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6D570B48-94F1-CBD9-66ED-9F60BC84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129540</xdr:rowOff>
    </xdr:to>
    <xdr:pic>
      <xdr:nvPicPr>
        <xdr:cNvPr id="1923" name="Imagen 1922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E34E73A2-0D11-26E8-85C3-D6AC2379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129540</xdr:rowOff>
    </xdr:to>
    <xdr:pic>
      <xdr:nvPicPr>
        <xdr:cNvPr id="1924" name="Imagen 1923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59509CF1-FC8E-02BD-B4F3-654D6EA4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12</xdr:col>
      <xdr:colOff>304800</xdr:colOff>
      <xdr:row>1933</xdr:row>
      <xdr:rowOff>129540</xdr:rowOff>
    </xdr:to>
    <xdr:pic>
      <xdr:nvPicPr>
        <xdr:cNvPr id="1925" name="Imagen 1924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3FE4C165-DA73-43E4-FC69-A9E951C3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129540</xdr:rowOff>
    </xdr:to>
    <xdr:pic>
      <xdr:nvPicPr>
        <xdr:cNvPr id="1926" name="Imagen 1925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F85EB8EC-3389-04FF-3C47-AB7F8D33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129540</xdr:rowOff>
    </xdr:to>
    <xdr:pic>
      <xdr:nvPicPr>
        <xdr:cNvPr id="1927" name="Imagen 1926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0C6AADD0-6453-2C61-F01E-06BF3413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12</xdr:col>
      <xdr:colOff>304800</xdr:colOff>
      <xdr:row>1987</xdr:row>
      <xdr:rowOff>129540</xdr:rowOff>
    </xdr:to>
    <xdr:pic>
      <xdr:nvPicPr>
        <xdr:cNvPr id="1928" name="Imagen 1927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A74C86F0-B9B0-6D7A-2225-63854E7A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04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129540</xdr:rowOff>
    </xdr:to>
    <xdr:pic>
      <xdr:nvPicPr>
        <xdr:cNvPr id="1929" name="Imagen 1928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E20CDB1B-3D7F-3C60-5830-D9360155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7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129540</xdr:rowOff>
    </xdr:to>
    <xdr:pic>
      <xdr:nvPicPr>
        <xdr:cNvPr id="1930" name="Imagen 1929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FB137D89-D5CB-D06A-CC3C-01A61CCA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5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129540</xdr:rowOff>
    </xdr:to>
    <xdr:pic>
      <xdr:nvPicPr>
        <xdr:cNvPr id="1931" name="Imagen 1930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1515402-38E7-6FC3-6B38-9994791B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30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129540</xdr:rowOff>
    </xdr:to>
    <xdr:pic>
      <xdr:nvPicPr>
        <xdr:cNvPr id="1932" name="Imagen 1931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1A25AC3C-BE60-6016-3FAA-4BCB51BAC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129540</xdr:rowOff>
    </xdr:to>
    <xdr:pic>
      <xdr:nvPicPr>
        <xdr:cNvPr id="1933" name="Imagen 1932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0EA91E7B-0C9E-4730-F6B3-84B53CA3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129540</xdr:rowOff>
    </xdr:to>
    <xdr:pic>
      <xdr:nvPicPr>
        <xdr:cNvPr id="1934" name="Imagen 1933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90C45244-0896-73FC-011B-CB8244C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129540</xdr:rowOff>
    </xdr:to>
    <xdr:pic>
      <xdr:nvPicPr>
        <xdr:cNvPr id="1935" name="Imagen 1934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AFE477DC-E4C3-702A-BC1F-3CE4B568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4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129540</xdr:rowOff>
    </xdr:to>
    <xdr:pic>
      <xdr:nvPicPr>
        <xdr:cNvPr id="1936" name="Imagen 1935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2B4E3B1B-430C-5A0C-D1D1-E63D12E9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3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12</xdr:col>
      <xdr:colOff>304800</xdr:colOff>
      <xdr:row>1993</xdr:row>
      <xdr:rowOff>129540</xdr:rowOff>
    </xdr:to>
    <xdr:pic>
      <xdr:nvPicPr>
        <xdr:cNvPr id="1937" name="Imagen 1936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88064C3-ED36-BFDF-0F37-6BB0A3EE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129540</xdr:rowOff>
    </xdr:to>
    <xdr:pic>
      <xdr:nvPicPr>
        <xdr:cNvPr id="1938" name="Imagen 1937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2F4CD698-0F43-EF2B-6177-7B4BDE57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2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129540</xdr:rowOff>
    </xdr:to>
    <xdr:pic>
      <xdr:nvPicPr>
        <xdr:cNvPr id="1939" name="Imagen 1938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4C0A6F46-1A5E-D87C-0FF8-95E99005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1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129540</xdr:rowOff>
    </xdr:to>
    <xdr:pic>
      <xdr:nvPicPr>
        <xdr:cNvPr id="1940" name="Imagen 1939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91997447-79AA-EB81-1EDA-F5855D70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1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129540</xdr:rowOff>
    </xdr:to>
    <xdr:pic>
      <xdr:nvPicPr>
        <xdr:cNvPr id="1941" name="Imagen 1940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43C635D7-2D75-E737-B36E-2920E10F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0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129540</xdr:rowOff>
    </xdr:to>
    <xdr:pic>
      <xdr:nvPicPr>
        <xdr:cNvPr id="1942" name="Imagen 1941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5CB1387A-9B5C-1AE9-A25A-81C9BE7D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0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129540</xdr:rowOff>
    </xdr:to>
    <xdr:pic>
      <xdr:nvPicPr>
        <xdr:cNvPr id="1943" name="Imagen 1942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5FBE0562-2CBB-E0D2-6CB9-67AD3609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9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114300</xdr:rowOff>
    </xdr:to>
    <xdr:pic>
      <xdr:nvPicPr>
        <xdr:cNvPr id="1944" name="Imagen 1943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2015301C-FCED-F004-380F-C28D9075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129540</xdr:rowOff>
    </xdr:to>
    <xdr:pic>
      <xdr:nvPicPr>
        <xdr:cNvPr id="1945" name="Imagen 1944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0E7FA6C0-8257-36E0-F3C7-725DB66F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129540</xdr:rowOff>
    </xdr:to>
    <xdr:pic>
      <xdr:nvPicPr>
        <xdr:cNvPr id="1946" name="Imagen 1945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F880A2FB-7A04-C4FF-161C-FF289AE3F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129540</xdr:rowOff>
    </xdr:to>
    <xdr:pic>
      <xdr:nvPicPr>
        <xdr:cNvPr id="1947" name="Imagen 1946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87D0758-FCAB-C9D5-F363-0C0E627E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68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12</xdr:col>
      <xdr:colOff>304800</xdr:colOff>
      <xdr:row>1936</xdr:row>
      <xdr:rowOff>129540</xdr:rowOff>
    </xdr:to>
    <xdr:pic>
      <xdr:nvPicPr>
        <xdr:cNvPr id="1948" name="Imagen 1947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95E61D4E-A24A-4720-0D29-499CD2A4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1949" name="Imagen 1948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896C9D3D-FA40-D093-B9A9-80769BBC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58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129540</xdr:rowOff>
    </xdr:to>
    <xdr:pic>
      <xdr:nvPicPr>
        <xdr:cNvPr id="1950" name="Imagen 1949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C02C68D6-FDCF-3B71-EB81-EE0D216E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5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129540</xdr:rowOff>
    </xdr:to>
    <xdr:pic>
      <xdr:nvPicPr>
        <xdr:cNvPr id="1951" name="Imagen 1950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CD19148-36AB-F45E-17BE-2D386061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129540</xdr:rowOff>
    </xdr:to>
    <xdr:pic>
      <xdr:nvPicPr>
        <xdr:cNvPr id="1952" name="Imagen 1951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47F9E71D-3ACD-4D55-B18B-CDC8D71C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43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129540</xdr:rowOff>
    </xdr:to>
    <xdr:pic>
      <xdr:nvPicPr>
        <xdr:cNvPr id="1953" name="Imagen 1952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CA14E8A-DBAE-3AF9-71DF-C705C71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3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129540</xdr:rowOff>
    </xdr:to>
    <xdr:pic>
      <xdr:nvPicPr>
        <xdr:cNvPr id="1954" name="Imagen 1953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9A80E08E-A4AB-C6F8-59B7-298053F6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3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129540</xdr:rowOff>
    </xdr:to>
    <xdr:pic>
      <xdr:nvPicPr>
        <xdr:cNvPr id="1955" name="Imagen 1954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2FBD8D5A-E505-4F06-E4D7-331F5A8B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2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129540</xdr:rowOff>
    </xdr:to>
    <xdr:pic>
      <xdr:nvPicPr>
        <xdr:cNvPr id="1956" name="Imagen 1955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BD10E5A7-05FC-606C-8F0E-6D1881C3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2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129540</xdr:rowOff>
    </xdr:to>
    <xdr:pic>
      <xdr:nvPicPr>
        <xdr:cNvPr id="1957" name="Imagen 1956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76D044F5-0AD7-43A4-AEB2-C1A0DC5E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1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129540</xdr:rowOff>
    </xdr:to>
    <xdr:pic>
      <xdr:nvPicPr>
        <xdr:cNvPr id="1958" name="Imagen 1957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3B8011A7-0915-C7C2-1429-BE82E58A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129540</xdr:rowOff>
    </xdr:to>
    <xdr:pic>
      <xdr:nvPicPr>
        <xdr:cNvPr id="1959" name="Imagen 1958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BB6F587C-870D-C976-BFEC-2BBEC7A9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129540</xdr:rowOff>
    </xdr:to>
    <xdr:pic>
      <xdr:nvPicPr>
        <xdr:cNvPr id="1960" name="Imagen 1959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E7729611-20E0-B770-C831-6D612BB28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129540</xdr:rowOff>
    </xdr:to>
    <xdr:pic>
      <xdr:nvPicPr>
        <xdr:cNvPr id="1961" name="Imagen 1960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EDAD63E5-24DD-3DA0-1344-9F674280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129540</xdr:rowOff>
    </xdr:to>
    <xdr:pic>
      <xdr:nvPicPr>
        <xdr:cNvPr id="1962" name="Imagen 1961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3C96CACF-C428-CD24-CCFE-4325CD19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8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129540</xdr:rowOff>
    </xdr:to>
    <xdr:pic>
      <xdr:nvPicPr>
        <xdr:cNvPr id="1963" name="Imagen 1962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ECDF2A10-A219-53E4-F0E0-41D38E69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8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129540</xdr:rowOff>
    </xdr:to>
    <xdr:pic>
      <xdr:nvPicPr>
        <xdr:cNvPr id="1964" name="Imagen 1963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F9903827-CF7B-01BB-79C7-A2A8F806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129540</xdr:rowOff>
    </xdr:to>
    <xdr:pic>
      <xdr:nvPicPr>
        <xdr:cNvPr id="1965" name="Imagen 1964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0FE4D769-90A8-6E18-FA46-75B2C5E0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129540</xdr:rowOff>
    </xdr:to>
    <xdr:pic>
      <xdr:nvPicPr>
        <xdr:cNvPr id="1966" name="Imagen 1965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99479945-73F2-F687-66B1-70033B184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69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129540</xdr:rowOff>
    </xdr:to>
    <xdr:pic>
      <xdr:nvPicPr>
        <xdr:cNvPr id="1967" name="Imagen 1966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59B147A-6147-A3A8-E8B9-1C459466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129540</xdr:rowOff>
    </xdr:to>
    <xdr:pic>
      <xdr:nvPicPr>
        <xdr:cNvPr id="1968" name="Imagen 1967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5E193788-2262-617B-14D3-79148F7C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59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129540</xdr:rowOff>
    </xdr:to>
    <xdr:pic>
      <xdr:nvPicPr>
        <xdr:cNvPr id="1969" name="Imagen 1968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998A9754-6379-15F9-D863-992068EC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129540</xdr:rowOff>
    </xdr:to>
    <xdr:pic>
      <xdr:nvPicPr>
        <xdr:cNvPr id="1970" name="Imagen 1969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6257EC01-58FF-ED21-EFE6-D7852665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129540</xdr:rowOff>
    </xdr:to>
    <xdr:pic>
      <xdr:nvPicPr>
        <xdr:cNvPr id="1971" name="Imagen 1970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42CDCB3-19C5-3209-BA7A-6583884D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4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129540</xdr:rowOff>
    </xdr:to>
    <xdr:pic>
      <xdr:nvPicPr>
        <xdr:cNvPr id="1972" name="Imagen 1971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43468EA1-EB4B-8216-5DE9-FE57650B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4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129540</xdr:rowOff>
    </xdr:to>
    <xdr:pic>
      <xdr:nvPicPr>
        <xdr:cNvPr id="1973" name="Imagen 1972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E1011D25-2C5B-28CE-84C2-D9C7EA08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129540</xdr:rowOff>
    </xdr:to>
    <xdr:pic>
      <xdr:nvPicPr>
        <xdr:cNvPr id="1974" name="Imagen 1973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D245A083-3C16-EA18-0061-662CBF8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0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12</xdr:col>
      <xdr:colOff>304800</xdr:colOff>
      <xdr:row>1934</xdr:row>
      <xdr:rowOff>129540</xdr:rowOff>
    </xdr:to>
    <xdr:pic>
      <xdr:nvPicPr>
        <xdr:cNvPr id="1975" name="Imagen 1974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201EFB54-C52D-E0AA-C2B5-3BEDD920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129540</xdr:rowOff>
    </xdr:to>
    <xdr:pic>
      <xdr:nvPicPr>
        <xdr:cNvPr id="1976" name="Imagen 1975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2FD21546-AE41-18E1-DF79-011FEA9A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9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129540</xdr:rowOff>
    </xdr:to>
    <xdr:pic>
      <xdr:nvPicPr>
        <xdr:cNvPr id="1977" name="Imagen 1976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0FF00F3-8058-441B-BE42-1493C8B8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129540</xdr:rowOff>
    </xdr:to>
    <xdr:pic>
      <xdr:nvPicPr>
        <xdr:cNvPr id="1978" name="Imagen 1977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A97107DA-F3F9-9040-CD38-EC272570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1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129540</xdr:rowOff>
    </xdr:to>
    <xdr:pic>
      <xdr:nvPicPr>
        <xdr:cNvPr id="1979" name="Imagen 1978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08A27B6C-92E8-D024-A88F-DA6DE229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07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129540</xdr:rowOff>
    </xdr:to>
    <xdr:pic>
      <xdr:nvPicPr>
        <xdr:cNvPr id="1980" name="Imagen 1979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1274886E-9FCD-CEC0-1506-5E6A801D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129540</xdr:rowOff>
    </xdr:to>
    <xdr:pic>
      <xdr:nvPicPr>
        <xdr:cNvPr id="1981" name="Imagen 1980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2569B936-6648-A018-1267-D2041FD7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129540</xdr:rowOff>
    </xdr:to>
    <xdr:pic>
      <xdr:nvPicPr>
        <xdr:cNvPr id="1982" name="Imagen 1981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9927684-7EBA-BBBC-9100-ACF5ED16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8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129540</xdr:rowOff>
    </xdr:to>
    <xdr:pic>
      <xdr:nvPicPr>
        <xdr:cNvPr id="1983" name="Imagen 1982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F4E8D6E0-BF71-A34E-B07F-940B6B05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7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129540</xdr:rowOff>
    </xdr:to>
    <xdr:pic>
      <xdr:nvPicPr>
        <xdr:cNvPr id="1984" name="Imagen 1983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BBC28B2F-4EFA-5583-03A6-0D0816D9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129540</xdr:rowOff>
    </xdr:to>
    <xdr:pic>
      <xdr:nvPicPr>
        <xdr:cNvPr id="1985" name="Imagen 1984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72A88A3F-B162-EF11-FA73-9F08F7BD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5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129540</xdr:rowOff>
    </xdr:to>
    <xdr:pic>
      <xdr:nvPicPr>
        <xdr:cNvPr id="1986" name="Imagen 1985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3C2AC7E0-E72D-31D4-07E9-FF72FA4E8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60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129540</xdr:rowOff>
    </xdr:to>
    <xdr:pic>
      <xdr:nvPicPr>
        <xdr:cNvPr id="1987" name="Imagen 1986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A6CA9673-E739-72E0-54E0-02A3EBB2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1988" name="Imagen 1987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2247E0A6-1284-D71B-63B9-DB2A5A75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5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129540</xdr:rowOff>
    </xdr:to>
    <xdr:pic>
      <xdr:nvPicPr>
        <xdr:cNvPr id="1989" name="Imagen 1988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BED78588-7B5F-BE70-118E-17E99048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46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129540</xdr:rowOff>
    </xdr:to>
    <xdr:pic>
      <xdr:nvPicPr>
        <xdr:cNvPr id="1990" name="Imagen 1989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BD752F87-29E6-D107-3302-F4F3AD4E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4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129540</xdr:rowOff>
    </xdr:to>
    <xdr:pic>
      <xdr:nvPicPr>
        <xdr:cNvPr id="1991" name="Imagen 1990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3D2E955-52D3-176B-CBD4-2A998166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3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129540</xdr:rowOff>
    </xdr:to>
    <xdr:pic>
      <xdr:nvPicPr>
        <xdr:cNvPr id="1992" name="Imagen 1991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E05A0A6E-69DB-5395-E696-A2DD3AD2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129540</xdr:rowOff>
    </xdr:to>
    <xdr:pic>
      <xdr:nvPicPr>
        <xdr:cNvPr id="1993" name="Imagen 1992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CE3E238F-7F19-ADB4-8685-03BEB368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2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129540</xdr:rowOff>
    </xdr:to>
    <xdr:pic>
      <xdr:nvPicPr>
        <xdr:cNvPr id="1994" name="Imagen 1993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C576D7F6-1919-561B-E0CF-ECD86A00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2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129540</xdr:rowOff>
    </xdr:to>
    <xdr:pic>
      <xdr:nvPicPr>
        <xdr:cNvPr id="1995" name="Imagen 1994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055611C1-F55E-91AF-6552-3449CDA1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129540</xdr:rowOff>
    </xdr:to>
    <xdr:pic>
      <xdr:nvPicPr>
        <xdr:cNvPr id="1996" name="Imagen 1995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9973846A-E6A6-89C0-F15F-36FA728B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9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129540</xdr:rowOff>
    </xdr:to>
    <xdr:pic>
      <xdr:nvPicPr>
        <xdr:cNvPr id="1997" name="Imagen 1996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EDE36905-959B-593A-F841-6B5DFA13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4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129540</xdr:rowOff>
    </xdr:to>
    <xdr:pic>
      <xdr:nvPicPr>
        <xdr:cNvPr id="1998" name="Imagen 1997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B1061007-0C52-A921-1616-A7B8A6CA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129540</xdr:rowOff>
    </xdr:to>
    <xdr:pic>
      <xdr:nvPicPr>
        <xdr:cNvPr id="1999" name="Imagen 1998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DF6363D9-494D-0440-4D7C-1A8DB28A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129540</xdr:rowOff>
    </xdr:to>
    <xdr:pic>
      <xdr:nvPicPr>
        <xdr:cNvPr id="2000" name="Imagen 1999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4BCD7019-70D2-C6C6-2C98-D76EAD6C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129540</xdr:rowOff>
    </xdr:to>
    <xdr:pic>
      <xdr:nvPicPr>
        <xdr:cNvPr id="2001" name="Imagen 2000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28A16E4E-BE7D-5166-62FB-1FA9A859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129540</xdr:rowOff>
    </xdr:to>
    <xdr:pic>
      <xdr:nvPicPr>
        <xdr:cNvPr id="2002" name="Imagen 2001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DCC01FC8-AA6A-525B-BFB8-342DEEB7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114300</xdr:rowOff>
    </xdr:to>
    <xdr:pic>
      <xdr:nvPicPr>
        <xdr:cNvPr id="2003" name="Imagen 2002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DEF4A765-A068-0958-C81F-3905B3D6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129540</xdr:rowOff>
    </xdr:to>
    <xdr:pic>
      <xdr:nvPicPr>
        <xdr:cNvPr id="2004" name="Imagen 2003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9990C7A9-B34D-89AC-4C43-7511B74E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129540</xdr:rowOff>
    </xdr:to>
    <xdr:pic>
      <xdr:nvPicPr>
        <xdr:cNvPr id="2005" name="Imagen 2004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214E28D3-C145-BE20-F6A1-E2EEDE3D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129540</xdr:rowOff>
    </xdr:to>
    <xdr:pic>
      <xdr:nvPicPr>
        <xdr:cNvPr id="2006" name="Imagen 2005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01A26DD6-E07D-D685-4DC4-4D5D36BF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9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129540</xdr:rowOff>
    </xdr:to>
    <xdr:pic>
      <xdr:nvPicPr>
        <xdr:cNvPr id="2007" name="Imagen 2006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D5EBF591-1D99-A48F-E7C7-98FC66F0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129540</xdr:rowOff>
    </xdr:to>
    <xdr:pic>
      <xdr:nvPicPr>
        <xdr:cNvPr id="2008" name="Imagen 2007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74C4BCF0-584B-622A-D41F-C218CDEA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129540</xdr:rowOff>
    </xdr:to>
    <xdr:pic>
      <xdr:nvPicPr>
        <xdr:cNvPr id="2009" name="Imagen 2008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ACCF7546-D178-6F7B-4E49-D65F375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4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129540</xdr:rowOff>
    </xdr:to>
    <xdr:pic>
      <xdr:nvPicPr>
        <xdr:cNvPr id="2010" name="Imagen 2009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F21322CB-0CA1-ECF9-8065-970ADD8D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129540</xdr:rowOff>
    </xdr:to>
    <xdr:pic>
      <xdr:nvPicPr>
        <xdr:cNvPr id="2011" name="Imagen 2010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006AD242-7513-B371-E135-CB611A72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129540</xdr:rowOff>
    </xdr:to>
    <xdr:pic>
      <xdr:nvPicPr>
        <xdr:cNvPr id="2012" name="Imagen 2011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89A6AD7F-B79E-E930-4095-B8933603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129540</xdr:rowOff>
    </xdr:to>
    <xdr:pic>
      <xdr:nvPicPr>
        <xdr:cNvPr id="2013" name="Imagen 2012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11F1FAB5-8A71-56E1-AAAD-B8C2F1059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9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129540</xdr:rowOff>
    </xdr:to>
    <xdr:pic>
      <xdr:nvPicPr>
        <xdr:cNvPr id="2014" name="Imagen 2013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9EBA9E77-E3AB-B194-CBEF-BDBCDD2D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8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15" name="Imagen 2014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BCB0EF5-230C-4260-5501-86B60D42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129540</xdr:rowOff>
    </xdr:to>
    <xdr:pic>
      <xdr:nvPicPr>
        <xdr:cNvPr id="2016" name="Imagen 2015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E4B30AF3-1DD4-D232-8541-9CF8E664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4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129540</xdr:rowOff>
    </xdr:to>
    <xdr:pic>
      <xdr:nvPicPr>
        <xdr:cNvPr id="2017" name="Imagen 2016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E9AB1BD6-F2DC-7800-D7CD-9103066A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5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114300</xdr:rowOff>
    </xdr:to>
    <xdr:pic>
      <xdr:nvPicPr>
        <xdr:cNvPr id="2018" name="Imagen 2017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66E1FEE5-046F-46DE-22D2-DC3AF9C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129540</xdr:rowOff>
    </xdr:to>
    <xdr:pic>
      <xdr:nvPicPr>
        <xdr:cNvPr id="2019" name="Imagen 2018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B51EF811-2CEF-A84A-87B1-A8AE61E2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129540</xdr:rowOff>
    </xdr:to>
    <xdr:pic>
      <xdr:nvPicPr>
        <xdr:cNvPr id="2020" name="Imagen 2019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10AD133-72CE-621E-3CE6-985DB9B4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6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129540</xdr:rowOff>
    </xdr:to>
    <xdr:pic>
      <xdr:nvPicPr>
        <xdr:cNvPr id="2021" name="Imagen 2020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709762F0-2FD7-3544-234F-D935F420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3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12</xdr:col>
      <xdr:colOff>304800</xdr:colOff>
      <xdr:row>2016</xdr:row>
      <xdr:rowOff>129540</xdr:rowOff>
    </xdr:to>
    <xdr:pic>
      <xdr:nvPicPr>
        <xdr:cNvPr id="2022" name="Imagen 2021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9C1E2D20-0BD5-3954-F7B0-0EB69AA9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2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129540</xdr:rowOff>
    </xdr:to>
    <xdr:pic>
      <xdr:nvPicPr>
        <xdr:cNvPr id="2023" name="Imagen 2022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24EC281D-7592-D19B-C7FE-1B071873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1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129540</xdr:rowOff>
    </xdr:to>
    <xdr:pic>
      <xdr:nvPicPr>
        <xdr:cNvPr id="2024" name="Imagen 2023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5570ED42-3482-EEF4-EBCE-3926E01F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129540</xdr:rowOff>
    </xdr:to>
    <xdr:pic>
      <xdr:nvPicPr>
        <xdr:cNvPr id="2025" name="Imagen 2024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E17FE75A-AC5D-D7E5-01E4-D34BEF22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11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129540</xdr:rowOff>
    </xdr:to>
    <xdr:pic>
      <xdr:nvPicPr>
        <xdr:cNvPr id="2026" name="Imagen 2025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39DA538B-D181-4C06-D1E0-6A0D6F92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0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129540</xdr:rowOff>
    </xdr:to>
    <xdr:pic>
      <xdr:nvPicPr>
        <xdr:cNvPr id="2027" name="Imagen 2026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1C9A09CB-8478-6F6C-788E-8CDDB756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0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129540</xdr:rowOff>
    </xdr:to>
    <xdr:pic>
      <xdr:nvPicPr>
        <xdr:cNvPr id="2028" name="Imagen 2027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DE551D24-3728-B7D5-3998-0F2E8060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96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129540</xdr:rowOff>
    </xdr:to>
    <xdr:pic>
      <xdr:nvPicPr>
        <xdr:cNvPr id="2029" name="Imagen 2028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5045E8BB-A0C0-DB90-3189-6D4824CD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9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129540</xdr:rowOff>
    </xdr:to>
    <xdr:pic>
      <xdr:nvPicPr>
        <xdr:cNvPr id="2030" name="Imagen 2029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1E158F72-C824-71B8-F0CD-61EA8D1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129540</xdr:rowOff>
    </xdr:to>
    <xdr:pic>
      <xdr:nvPicPr>
        <xdr:cNvPr id="2031" name="Imagen 2030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6D63A42B-45E9-4921-7C5F-5062BAF0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8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129540</xdr:rowOff>
    </xdr:to>
    <xdr:pic>
      <xdr:nvPicPr>
        <xdr:cNvPr id="2032" name="Imagen 2031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CD6C5CFC-2587-27BB-8FDC-0F175C24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129540</xdr:rowOff>
    </xdr:to>
    <xdr:pic>
      <xdr:nvPicPr>
        <xdr:cNvPr id="2033" name="Imagen 2032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5C0EB194-ADED-F281-CE75-0AF25EA3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129540</xdr:rowOff>
    </xdr:to>
    <xdr:pic>
      <xdr:nvPicPr>
        <xdr:cNvPr id="2034" name="Imagen 2033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478D0C1D-3AF8-8251-146C-5779DFDB2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129540</xdr:rowOff>
    </xdr:to>
    <xdr:pic>
      <xdr:nvPicPr>
        <xdr:cNvPr id="2035" name="Imagen 2034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20752271-81EA-5BBD-70F6-6F75E9FC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129540</xdr:rowOff>
    </xdr:to>
    <xdr:pic>
      <xdr:nvPicPr>
        <xdr:cNvPr id="2036" name="Imagen 2035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505C6952-2F85-DEEC-D853-0657AB2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5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129540</xdr:rowOff>
    </xdr:to>
    <xdr:pic>
      <xdr:nvPicPr>
        <xdr:cNvPr id="2037" name="Imagen 2036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FBF74528-8C85-C7DF-858B-2A9FEED2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129540</xdr:rowOff>
    </xdr:to>
    <xdr:pic>
      <xdr:nvPicPr>
        <xdr:cNvPr id="2038" name="Imagen 2037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A79CF884-397E-1990-A070-3C3B6362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114300</xdr:rowOff>
    </xdr:to>
    <xdr:pic>
      <xdr:nvPicPr>
        <xdr:cNvPr id="2039" name="Imagen 2038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3CC44B19-A85D-4E29-A0A4-1FAFC5C6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129540</xdr:rowOff>
    </xdr:to>
    <xdr:pic>
      <xdr:nvPicPr>
        <xdr:cNvPr id="2040" name="Imagen 2039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007BB47-CAB6-B231-69E5-CD4F683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3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129540</xdr:rowOff>
    </xdr:to>
    <xdr:pic>
      <xdr:nvPicPr>
        <xdr:cNvPr id="2041" name="Imagen 2040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C44CB014-9DED-FBEE-2249-F075F7F9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129540</xdr:rowOff>
    </xdr:to>
    <xdr:pic>
      <xdr:nvPicPr>
        <xdr:cNvPr id="2042" name="Imagen 2041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C6B578E4-B1EB-203F-C70A-A1FF6BEF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20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129540</xdr:rowOff>
    </xdr:to>
    <xdr:pic>
      <xdr:nvPicPr>
        <xdr:cNvPr id="2043" name="Imagen 2042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80CEF6BF-6AA7-485D-EDF6-660E76D1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129540</xdr:rowOff>
    </xdr:to>
    <xdr:pic>
      <xdr:nvPicPr>
        <xdr:cNvPr id="2044" name="Imagen 2043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16D41035-700D-7DB8-26A9-ACDD8EC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12</xdr:col>
      <xdr:colOff>304800</xdr:colOff>
      <xdr:row>2047</xdr:row>
      <xdr:rowOff>129540</xdr:rowOff>
    </xdr:to>
    <xdr:pic>
      <xdr:nvPicPr>
        <xdr:cNvPr id="2045" name="Imagen 2044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34FC7F7B-DF12-8C4D-28F5-E06D77C2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114300</xdr:rowOff>
    </xdr:to>
    <xdr:pic>
      <xdr:nvPicPr>
        <xdr:cNvPr id="2046" name="Imagen 2045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F50B8FA-86C5-9B94-C010-ED7EE167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0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129540</xdr:rowOff>
    </xdr:to>
    <xdr:pic>
      <xdr:nvPicPr>
        <xdr:cNvPr id="2047" name="Imagen 2046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2535BEDF-1907-D689-6949-227132F3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9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12</xdr:col>
      <xdr:colOff>304800</xdr:colOff>
      <xdr:row>2014</xdr:row>
      <xdr:rowOff>129540</xdr:rowOff>
    </xdr:to>
    <xdr:pic>
      <xdr:nvPicPr>
        <xdr:cNvPr id="2048" name="Imagen 2047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357F1472-1C9F-3274-DDDB-094FF4ED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9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129540</xdr:rowOff>
    </xdr:to>
    <xdr:pic>
      <xdr:nvPicPr>
        <xdr:cNvPr id="2049" name="Imagen 2048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C872B705-C94B-A0DA-D564-9294519CF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8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129540</xdr:rowOff>
    </xdr:to>
    <xdr:pic>
      <xdr:nvPicPr>
        <xdr:cNvPr id="2050" name="Imagen 204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D5ABAE3C-09BD-2B58-71D2-A061A597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12</xdr:col>
      <xdr:colOff>304800</xdr:colOff>
      <xdr:row>2088</xdr:row>
      <xdr:rowOff>129540</xdr:rowOff>
    </xdr:to>
    <xdr:pic>
      <xdr:nvPicPr>
        <xdr:cNvPr id="2051" name="Imagen 2050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93FDB692-25A2-EC0F-1A0F-F0D76754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7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129540</xdr:rowOff>
    </xdr:to>
    <xdr:pic>
      <xdr:nvPicPr>
        <xdr:cNvPr id="2052" name="Imagen 2051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16F5487E-FDB5-6EFC-77A2-781E558D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129540</xdr:rowOff>
    </xdr:to>
    <xdr:pic>
      <xdr:nvPicPr>
        <xdr:cNvPr id="2053" name="Imagen 2052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B19F759-AEA4-F47D-640B-FDCE9AA28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129540</xdr:rowOff>
    </xdr:to>
    <xdr:pic>
      <xdr:nvPicPr>
        <xdr:cNvPr id="2054" name="Imagen 2053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EABDF566-6B3C-AC85-4B10-22E2B7F6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129540</xdr:rowOff>
    </xdr:to>
    <xdr:pic>
      <xdr:nvPicPr>
        <xdr:cNvPr id="2055" name="Imagen 2054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7C1D5D16-8583-9A26-CCC2-67511A30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9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129540</xdr:rowOff>
    </xdr:to>
    <xdr:pic>
      <xdr:nvPicPr>
        <xdr:cNvPr id="2056" name="Imagen 2055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8CC58432-C9AF-0A3E-EAB9-D7316996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2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129540</xdr:rowOff>
    </xdr:to>
    <xdr:pic>
      <xdr:nvPicPr>
        <xdr:cNvPr id="2057" name="Imagen 2056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C92F7128-C772-9F99-0002-7FC8F990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129540</xdr:rowOff>
    </xdr:to>
    <xdr:pic>
      <xdr:nvPicPr>
        <xdr:cNvPr id="2058" name="Imagen 2057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8B33BD54-0830-101A-5390-C119827B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8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12</xdr:col>
      <xdr:colOff>304800</xdr:colOff>
      <xdr:row>2067</xdr:row>
      <xdr:rowOff>129540</xdr:rowOff>
    </xdr:to>
    <xdr:pic>
      <xdr:nvPicPr>
        <xdr:cNvPr id="2059" name="Imagen 2058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68506E60-7439-30A9-DBB9-F9B1E6767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7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12</xdr:col>
      <xdr:colOff>304800</xdr:colOff>
      <xdr:row>2066</xdr:row>
      <xdr:rowOff>129540</xdr:rowOff>
    </xdr:to>
    <xdr:pic>
      <xdr:nvPicPr>
        <xdr:cNvPr id="2060" name="Imagen 2059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1F5C075B-47CB-CC5C-DBCE-6A0AF2A0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12</xdr:col>
      <xdr:colOff>304800</xdr:colOff>
      <xdr:row>2069</xdr:row>
      <xdr:rowOff>129540</xdr:rowOff>
    </xdr:to>
    <xdr:pic>
      <xdr:nvPicPr>
        <xdr:cNvPr id="2061" name="Imagen 2060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2638FDE8-92DE-BDC1-5752-2A1F734F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6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129540</xdr:rowOff>
    </xdr:to>
    <xdr:pic>
      <xdr:nvPicPr>
        <xdr:cNvPr id="2062" name="Imagen 2061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31968911-7F96-1FBC-D554-CACD041C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6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3" name="Imagen 2062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A5A41317-1904-169A-A4D6-2CB3A327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5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129540</xdr:rowOff>
    </xdr:to>
    <xdr:pic>
      <xdr:nvPicPr>
        <xdr:cNvPr id="2064" name="Imagen 2063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4F0666E-084A-4EAF-14F9-7BC1EC21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5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129540</xdr:rowOff>
    </xdr:to>
    <xdr:pic>
      <xdr:nvPicPr>
        <xdr:cNvPr id="2065" name="Imagen 2064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A34C4BDC-7704-A75C-E627-0D669C96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6" name="Imagen 2065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3891661-48C9-9B39-ADC1-A92103DF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4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129540</xdr:rowOff>
    </xdr:to>
    <xdr:pic>
      <xdr:nvPicPr>
        <xdr:cNvPr id="2067" name="Imagen 2066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15C124A2-D822-774D-51AA-CC0C5175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3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129540</xdr:rowOff>
    </xdr:to>
    <xdr:pic>
      <xdr:nvPicPr>
        <xdr:cNvPr id="2068" name="Imagen 2067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73838DB3-AF5E-09BA-08DF-DCA98723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6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129540</xdr:rowOff>
    </xdr:to>
    <xdr:pic>
      <xdr:nvPicPr>
        <xdr:cNvPr id="2069" name="Imagen 2068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529B20B0-A397-F637-CBF2-12AFAA3C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5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129540</xdr:rowOff>
    </xdr:to>
    <xdr:pic>
      <xdr:nvPicPr>
        <xdr:cNvPr id="2070" name="Imagen 2069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4353504C-2B11-89C6-B882-32F51998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3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114300</xdr:rowOff>
    </xdr:to>
    <xdr:pic>
      <xdr:nvPicPr>
        <xdr:cNvPr id="2071" name="Imagen 2070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975FE65C-3F60-7ECE-4AF8-1446E728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12</xdr:col>
      <xdr:colOff>304800</xdr:colOff>
      <xdr:row>2140</xdr:row>
      <xdr:rowOff>129540</xdr:rowOff>
    </xdr:to>
    <xdr:pic>
      <xdr:nvPicPr>
        <xdr:cNvPr id="2072" name="Imagen 2071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8F85002D-1E09-58D3-9CC7-49E2CB62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129540</xdr:rowOff>
    </xdr:to>
    <xdr:pic>
      <xdr:nvPicPr>
        <xdr:cNvPr id="2073" name="Imagen 2072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15E0E1E1-834D-50BC-9090-2D2D0F8F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12</xdr:col>
      <xdr:colOff>304800</xdr:colOff>
      <xdr:row>2138</xdr:row>
      <xdr:rowOff>129540</xdr:rowOff>
    </xdr:to>
    <xdr:pic>
      <xdr:nvPicPr>
        <xdr:cNvPr id="2074" name="Imagen 2073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B0072759-D55F-E2B2-0EF7-4A1FA360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3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129540</xdr:rowOff>
    </xdr:to>
    <xdr:pic>
      <xdr:nvPicPr>
        <xdr:cNvPr id="2075" name="Imagen 2074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B1F80532-E69B-BE50-D647-0D677844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129540</xdr:rowOff>
    </xdr:to>
    <xdr:pic>
      <xdr:nvPicPr>
        <xdr:cNvPr id="2076" name="Imagen 2075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E5D227F-423A-4228-6C47-C10E7FAA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9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129540</xdr:rowOff>
    </xdr:to>
    <xdr:pic>
      <xdr:nvPicPr>
        <xdr:cNvPr id="2077" name="Imagen 2076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1B973046-C1A1-E250-CE25-5C60C501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70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129540</xdr:rowOff>
    </xdr:to>
    <xdr:pic>
      <xdr:nvPicPr>
        <xdr:cNvPr id="2078" name="Imagen 2077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1445C39-4193-3530-FB6D-DF924E26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129540</xdr:rowOff>
    </xdr:to>
    <xdr:pic>
      <xdr:nvPicPr>
        <xdr:cNvPr id="2079" name="Imagen 2078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13800F46-C5C1-8679-49E6-65327999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2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129540</xdr:rowOff>
    </xdr:to>
    <xdr:pic>
      <xdr:nvPicPr>
        <xdr:cNvPr id="2080" name="Imagen 2079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16909D00-EDA1-FC2F-F963-7BF778B7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129540</xdr:rowOff>
    </xdr:to>
    <xdr:pic>
      <xdr:nvPicPr>
        <xdr:cNvPr id="2081" name="Imagen 2080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40DE7F21-32D7-EF76-5A9F-5414551A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70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129540</xdr:rowOff>
    </xdr:to>
    <xdr:pic>
      <xdr:nvPicPr>
        <xdr:cNvPr id="2082" name="Imagen 2081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6A2FF062-EDF8-1E11-464D-3479305C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4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129540</xdr:rowOff>
    </xdr:to>
    <xdr:pic>
      <xdr:nvPicPr>
        <xdr:cNvPr id="2083" name="Imagen 2082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31C61968-047F-DD7F-44FE-48C504BF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12</xdr:col>
      <xdr:colOff>304800</xdr:colOff>
      <xdr:row>2137</xdr:row>
      <xdr:rowOff>129540</xdr:rowOff>
    </xdr:to>
    <xdr:pic>
      <xdr:nvPicPr>
        <xdr:cNvPr id="2084" name="Imagen 2083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6542F3AE-06B1-B1D7-C7C6-202D592A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129540</xdr:rowOff>
    </xdr:to>
    <xdr:pic>
      <xdr:nvPicPr>
        <xdr:cNvPr id="2085" name="Imagen 2084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141EA24A-E4F1-3DB2-F790-9E45B898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114300</xdr:rowOff>
    </xdr:to>
    <xdr:pic>
      <xdr:nvPicPr>
        <xdr:cNvPr id="2086" name="Imagen 208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1120009-DEE5-56DB-57D1-4FFA4C30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2138</xdr:row>
      <xdr:rowOff>0</xdr:rowOff>
    </xdr:from>
    <xdr:to>
      <xdr:col>12</xdr:col>
      <xdr:colOff>304800</xdr:colOff>
      <xdr:row>2139</xdr:row>
      <xdr:rowOff>129540</xdr:rowOff>
    </xdr:to>
    <xdr:pic>
      <xdr:nvPicPr>
        <xdr:cNvPr id="2087" name="Imagen 2086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33143423-3F77-FE45-60B3-3D7AC379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2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129540</xdr:rowOff>
    </xdr:to>
    <xdr:pic>
      <xdr:nvPicPr>
        <xdr:cNvPr id="2088" name="Imagen 2087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24A57407-8A2E-DD53-5E23-33124E2A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96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129540</xdr:rowOff>
    </xdr:to>
    <xdr:pic>
      <xdr:nvPicPr>
        <xdr:cNvPr id="2089" name="Imagen 2088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C4383B93-47F9-2A40-17C0-A62ABF2C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129540</xdr:rowOff>
    </xdr:to>
    <xdr:pic>
      <xdr:nvPicPr>
        <xdr:cNvPr id="2090" name="Imagen 2089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AFEF6279-A773-999B-DEB6-6E5465B7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4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129540</xdr:rowOff>
    </xdr:to>
    <xdr:pic>
      <xdr:nvPicPr>
        <xdr:cNvPr id="2091" name="Imagen 2090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CF9DC30C-462C-05DC-4C53-5D93B17B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129540</xdr:rowOff>
    </xdr:to>
    <xdr:pic>
      <xdr:nvPicPr>
        <xdr:cNvPr id="2092" name="Imagen 2091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6545188B-2506-9063-2337-C1CFE7EE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129540</xdr:rowOff>
    </xdr:to>
    <xdr:pic>
      <xdr:nvPicPr>
        <xdr:cNvPr id="2093" name="Imagen 2092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562DE0CB-4699-CE95-9B88-4896214E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0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129540</xdr:rowOff>
    </xdr:to>
    <xdr:pic>
      <xdr:nvPicPr>
        <xdr:cNvPr id="2094" name="Imagen 2093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FBFC2178-67F1-1A5B-0FDC-BF9C06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5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114300</xdr:rowOff>
    </xdr:to>
    <xdr:pic>
      <xdr:nvPicPr>
        <xdr:cNvPr id="2095" name="Imagen 209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1F48626F-BF28-2C1F-03F2-6C6E1D4C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129540</xdr:rowOff>
    </xdr:to>
    <xdr:pic>
      <xdr:nvPicPr>
        <xdr:cNvPr id="2096" name="Imagen 2095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0C5EA9D8-E1B0-24BA-E331-1488BFDF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3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129540</xdr:rowOff>
    </xdr:to>
    <xdr:pic>
      <xdr:nvPicPr>
        <xdr:cNvPr id="2097" name="Imagen 2096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ADBDD742-BCD5-AD1D-4A18-802CE98A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3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129540</xdr:rowOff>
    </xdr:to>
    <xdr:pic>
      <xdr:nvPicPr>
        <xdr:cNvPr id="2098" name="Imagen 2097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F9C5DECE-6BA3-7109-59EC-B444C7DB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129540</xdr:rowOff>
    </xdr:to>
    <xdr:pic>
      <xdr:nvPicPr>
        <xdr:cNvPr id="2099" name="Imagen 2098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CD08DD8B-DFB5-9C57-A53C-876B1E8B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129540</xdr:rowOff>
    </xdr:to>
    <xdr:pic>
      <xdr:nvPicPr>
        <xdr:cNvPr id="2100" name="Imagen 2099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DC58C5DD-A981-1B89-6923-4E967F8C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129540</xdr:rowOff>
    </xdr:to>
    <xdr:pic>
      <xdr:nvPicPr>
        <xdr:cNvPr id="2101" name="Imagen 2100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89AF780D-D3D2-1582-312D-99DE5A4F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129540</xdr:rowOff>
    </xdr:to>
    <xdr:pic>
      <xdr:nvPicPr>
        <xdr:cNvPr id="2102" name="Imagen 2101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114E1DBB-447A-FB9E-B81A-0E9CF9C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0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129540</xdr:rowOff>
    </xdr:to>
    <xdr:pic>
      <xdr:nvPicPr>
        <xdr:cNvPr id="2103" name="Imagen 2102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66D76CA6-0431-80F1-FC24-BF6FEB68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0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129540</xdr:rowOff>
    </xdr:to>
    <xdr:pic>
      <xdr:nvPicPr>
        <xdr:cNvPr id="2104" name="Imagen 2103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FA8F540-4069-E90B-0751-B809A071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9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129540</xdr:rowOff>
    </xdr:to>
    <xdr:pic>
      <xdr:nvPicPr>
        <xdr:cNvPr id="2105" name="Imagen 2104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601207E9-505F-5234-1247-86BC4CA5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129540</xdr:rowOff>
    </xdr:to>
    <xdr:pic>
      <xdr:nvPicPr>
        <xdr:cNvPr id="2106" name="Imagen 2105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A051C57B-9488-A0ED-48DE-72ACAF9F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8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129540</xdr:rowOff>
    </xdr:to>
    <xdr:pic>
      <xdr:nvPicPr>
        <xdr:cNvPr id="2107" name="Imagen 2106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52DCE1CE-8A02-0BAE-DFFA-529F3BF6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12</xdr:col>
      <xdr:colOff>304800</xdr:colOff>
      <xdr:row>2119</xdr:row>
      <xdr:rowOff>129540</xdr:rowOff>
    </xdr:to>
    <xdr:pic>
      <xdr:nvPicPr>
        <xdr:cNvPr id="2108" name="Imagen 2107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72E0F1FF-EBC3-325F-F35A-87CF3DE0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7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129540</xdr:rowOff>
    </xdr:to>
    <xdr:pic>
      <xdr:nvPicPr>
        <xdr:cNvPr id="2109" name="Imagen 2108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F09C383F-F222-DCC8-F556-A803C4DDE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7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129540</xdr:rowOff>
    </xdr:to>
    <xdr:pic>
      <xdr:nvPicPr>
        <xdr:cNvPr id="2110" name="Imagen 2109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5D36A83A-E0CA-40F5-D527-D09276C6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129540</xdr:rowOff>
    </xdr:to>
    <xdr:pic>
      <xdr:nvPicPr>
        <xdr:cNvPr id="2111" name="Imagen 2110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51C73334-47DD-BD04-0188-844D6EC4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6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129540</xdr:rowOff>
    </xdr:to>
    <xdr:pic>
      <xdr:nvPicPr>
        <xdr:cNvPr id="2112" name="Imagen 2111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13AD9F7F-A476-673E-3CFF-3B095E96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129540</xdr:rowOff>
    </xdr:to>
    <xdr:pic>
      <xdr:nvPicPr>
        <xdr:cNvPr id="2113" name="Imagen 2112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5C04E824-95FB-854A-CFF3-7CC3234C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4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129540</xdr:rowOff>
    </xdr:to>
    <xdr:pic>
      <xdr:nvPicPr>
        <xdr:cNvPr id="2114" name="Imagen 2113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33BE5847-2148-CA60-5A10-8D49B98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4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129540</xdr:rowOff>
    </xdr:to>
    <xdr:pic>
      <xdr:nvPicPr>
        <xdr:cNvPr id="2115" name="Imagen 2114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282B86AB-5C3F-603A-FDEE-FD1E2EF6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3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129540</xdr:rowOff>
    </xdr:to>
    <xdr:pic>
      <xdr:nvPicPr>
        <xdr:cNvPr id="2116" name="Imagen 2115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93616A88-78E2-4F11-3D07-73EC31ED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3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129540</xdr:rowOff>
    </xdr:to>
    <xdr:pic>
      <xdr:nvPicPr>
        <xdr:cNvPr id="2117" name="Imagen 2116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F9370D87-B05A-B0B7-0650-8DBE9558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129540</xdr:rowOff>
    </xdr:to>
    <xdr:pic>
      <xdr:nvPicPr>
        <xdr:cNvPr id="2118" name="Imagen 2117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E112FB9C-F1A5-1350-28A3-2A39D5DD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1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129540</xdr:rowOff>
    </xdr:to>
    <xdr:pic>
      <xdr:nvPicPr>
        <xdr:cNvPr id="2119" name="Imagen 2118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8BCD1C35-8425-CF83-D0DB-498BD9A3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0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129540</xdr:rowOff>
    </xdr:to>
    <xdr:pic>
      <xdr:nvPicPr>
        <xdr:cNvPr id="2120" name="Imagen 2119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8AB5CB09-3099-3AE9-C787-7942398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0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129540</xdr:rowOff>
    </xdr:to>
    <xdr:pic>
      <xdr:nvPicPr>
        <xdr:cNvPr id="2121" name="Imagen 2120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C93CB04-D299-77E3-96E9-B30ED2DA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129540</xdr:rowOff>
    </xdr:to>
    <xdr:pic>
      <xdr:nvPicPr>
        <xdr:cNvPr id="2122" name="Imagen 2121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4A68F04-661F-8C9A-FD99-271F96A9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9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12</xdr:col>
      <xdr:colOff>304800</xdr:colOff>
      <xdr:row>2151</xdr:row>
      <xdr:rowOff>129540</xdr:rowOff>
    </xdr:to>
    <xdr:pic>
      <xdr:nvPicPr>
        <xdr:cNvPr id="2123" name="Imagen 2122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A10294ED-2F59-3950-4AF9-D2163F84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8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129540</xdr:rowOff>
    </xdr:to>
    <xdr:pic>
      <xdr:nvPicPr>
        <xdr:cNvPr id="2124" name="Imagen 2123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024A2A6E-DF41-C19C-54D5-191E83D6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8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129540</xdr:rowOff>
    </xdr:to>
    <xdr:pic>
      <xdr:nvPicPr>
        <xdr:cNvPr id="2125" name="Imagen 2124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DCD4EFDC-D458-DBF1-70EC-797CEEBA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129540</xdr:rowOff>
    </xdr:to>
    <xdr:pic>
      <xdr:nvPicPr>
        <xdr:cNvPr id="2126" name="Imagen 2125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128BC931-20EC-C353-21AC-2FE89446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129540</xdr:rowOff>
    </xdr:to>
    <xdr:pic>
      <xdr:nvPicPr>
        <xdr:cNvPr id="2127" name="Imagen 2126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C53668C6-AC5A-0A41-C852-2F12F185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9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129540</xdr:rowOff>
    </xdr:to>
    <xdr:pic>
      <xdr:nvPicPr>
        <xdr:cNvPr id="2128" name="Imagen 2127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23EA5880-F521-8F23-D540-026419A5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9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129540</xdr:rowOff>
    </xdr:to>
    <xdr:pic>
      <xdr:nvPicPr>
        <xdr:cNvPr id="2129" name="Imagen 2128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DC50D1BA-82A8-196F-1706-F3CFE88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8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129540</xdr:rowOff>
    </xdr:to>
    <xdr:pic>
      <xdr:nvPicPr>
        <xdr:cNvPr id="2130" name="Imagen 2129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A0AEB018-60E0-E870-997F-42EC37DF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81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129540</xdr:rowOff>
    </xdr:to>
    <xdr:pic>
      <xdr:nvPicPr>
        <xdr:cNvPr id="2131" name="Imagen 2130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2BA8D00-43F9-C005-A3B3-F856FCDA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7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129540</xdr:rowOff>
    </xdr:to>
    <xdr:pic>
      <xdr:nvPicPr>
        <xdr:cNvPr id="2132" name="Imagen 2131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B48D6347-3305-C86C-654C-1D5431E5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7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12</xdr:col>
      <xdr:colOff>304800</xdr:colOff>
      <xdr:row>2189</xdr:row>
      <xdr:rowOff>114300</xdr:rowOff>
    </xdr:to>
    <xdr:pic>
      <xdr:nvPicPr>
        <xdr:cNvPr id="2133" name="Imagen 2132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0BE5C085-4929-157F-7F62-53321E11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66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129540</xdr:rowOff>
    </xdr:to>
    <xdr:pic>
      <xdr:nvPicPr>
        <xdr:cNvPr id="2134" name="Imagen 2133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BF4F1E83-9D52-15C9-4C0B-2D0758BD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6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129540</xdr:rowOff>
    </xdr:to>
    <xdr:pic>
      <xdr:nvPicPr>
        <xdr:cNvPr id="2135" name="Imagen 2134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90643D98-02BE-9141-61E8-9F903437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5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129540</xdr:rowOff>
    </xdr:to>
    <xdr:pic>
      <xdr:nvPicPr>
        <xdr:cNvPr id="2136" name="Imagen 2135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98EEC867-8C9A-1332-43F2-FDC668DBC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5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129540</xdr:rowOff>
    </xdr:to>
    <xdr:pic>
      <xdr:nvPicPr>
        <xdr:cNvPr id="2137" name="Imagen 2136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FEEBFBB6-AEE4-F4A2-3CF9-A69080AC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129540</xdr:rowOff>
    </xdr:to>
    <xdr:pic>
      <xdr:nvPicPr>
        <xdr:cNvPr id="2138" name="Imagen 2137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8FE0565D-EBE7-8290-B16C-CF2AB519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4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129540</xdr:rowOff>
    </xdr:to>
    <xdr:pic>
      <xdr:nvPicPr>
        <xdr:cNvPr id="2139" name="Imagen 2138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D155F07-1EE1-9368-3841-9C2AFD9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3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129540</xdr:rowOff>
    </xdr:to>
    <xdr:pic>
      <xdr:nvPicPr>
        <xdr:cNvPr id="2140" name="Imagen 2139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7CEF994-E69D-BF1F-A357-0EB1CB61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3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129540</xdr:rowOff>
    </xdr:to>
    <xdr:pic>
      <xdr:nvPicPr>
        <xdr:cNvPr id="2141" name="Imagen 2140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363335CD-47B9-1D33-C484-2A21DD0A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2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129540</xdr:rowOff>
    </xdr:to>
    <xdr:pic>
      <xdr:nvPicPr>
        <xdr:cNvPr id="2142" name="Imagen 2141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F669B1A1-B9D9-5B3C-7322-ACFFAC7D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10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12</xdr:col>
      <xdr:colOff>304800</xdr:colOff>
      <xdr:row>2179</xdr:row>
      <xdr:rowOff>129540</xdr:rowOff>
    </xdr:to>
    <xdr:pic>
      <xdr:nvPicPr>
        <xdr:cNvPr id="2143" name="Imagen 2142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44EF6D55-3031-2C57-9D48-EE3263B1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0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129540</xdr:rowOff>
    </xdr:to>
    <xdr:pic>
      <xdr:nvPicPr>
        <xdr:cNvPr id="2144" name="Imagen 2143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D8C0AFB4-0D8A-14E0-D99D-83B97692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0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129540</xdr:rowOff>
    </xdr:to>
    <xdr:pic>
      <xdr:nvPicPr>
        <xdr:cNvPr id="2145" name="Imagen 2144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DDFD1CD8-ACFE-16A0-F562-A2FA7EEE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9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129540</xdr:rowOff>
    </xdr:to>
    <xdr:pic>
      <xdr:nvPicPr>
        <xdr:cNvPr id="2146" name="Imagen 2145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43296406-4482-327D-5716-EB8E5B3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9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129540</xdr:rowOff>
    </xdr:to>
    <xdr:pic>
      <xdr:nvPicPr>
        <xdr:cNvPr id="2147" name="Imagen 2146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DEE657B6-7D3C-3A76-2D76-A012569D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85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129540</xdr:rowOff>
    </xdr:to>
    <xdr:pic>
      <xdr:nvPicPr>
        <xdr:cNvPr id="2148" name="Imagen 2147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D94619AD-18F6-3FF4-7A15-B32C737E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114300</xdr:rowOff>
    </xdr:to>
    <xdr:pic>
      <xdr:nvPicPr>
        <xdr:cNvPr id="2149" name="Imagen 2148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F9D1EE09-A60F-6D10-C2C3-784000738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75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129540</xdr:rowOff>
    </xdr:to>
    <xdr:pic>
      <xdr:nvPicPr>
        <xdr:cNvPr id="2150" name="Imagen 2149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84954334-6A6A-D74B-81E6-E728C3A7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129540</xdr:rowOff>
    </xdr:to>
    <xdr:pic>
      <xdr:nvPicPr>
        <xdr:cNvPr id="2151" name="Imagen 2150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A717B71B-7279-3237-F3BA-B510FEDA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2143</xdr:row>
      <xdr:rowOff>0</xdr:rowOff>
    </xdr:from>
    <xdr:ext cx="304800" cy="304800"/>
    <xdr:pic>
      <xdr:nvPicPr>
        <xdr:cNvPr id="2152" name="Imagen 215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AE612D62-A0F7-465E-AE7D-46E414A6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866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3" name="Imagen 2152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7493619D-7587-406E-95E9-EDFD6A99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4" name="Imagen 2153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F4D79FB-3C21-4801-8702-9D7CEEDD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5" name="Imagen 215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B916B555-FDE3-4C6D-BDF9-8D68F45B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6" name="Imagen 215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72767C8-9BE9-4639-B814-23BAC723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7" name="Imagen 215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619B2832-4590-4188-88DF-C4A39121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8" name="Imagen 2157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38EE2202-A1F8-4F17-9AA8-E0A89574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9" name="Imagen 2158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BC25216-3E88-43E6-BFF7-6CD95B29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FA0FA53-B0D6-401B-B2F3-E334D402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1" name="Imagen 2160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33CE148-CAF9-43F7-B592-24D413C3B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2215</xdr:row>
      <xdr:rowOff>0</xdr:rowOff>
    </xdr:from>
    <xdr:to>
      <xdr:col>12</xdr:col>
      <xdr:colOff>304800</xdr:colOff>
      <xdr:row>2216</xdr:row>
      <xdr:rowOff>114300</xdr:rowOff>
    </xdr:to>
    <xdr:pic>
      <xdr:nvPicPr>
        <xdr:cNvPr id="2162" name="Imagen 2161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4330CCD6-55D2-961B-211B-B9614FF6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0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12</xdr:col>
      <xdr:colOff>304800</xdr:colOff>
      <xdr:row>2215</xdr:row>
      <xdr:rowOff>129540</xdr:rowOff>
    </xdr:to>
    <xdr:pic>
      <xdr:nvPicPr>
        <xdr:cNvPr id="2163" name="Imagen 2162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BEF00442-9C3E-2C4D-4EDA-48D203F3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114300</xdr:rowOff>
    </xdr:to>
    <xdr:pic>
      <xdr:nvPicPr>
        <xdr:cNvPr id="2164" name="Imagen 2163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C54DFCA5-A906-06CD-736E-C7E0004D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9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129540</xdr:rowOff>
    </xdr:to>
    <xdr:pic>
      <xdr:nvPicPr>
        <xdr:cNvPr id="2165" name="Imagen 2164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D485BA54-1DCB-E1ED-E962-13EF364C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8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12</xdr:col>
      <xdr:colOff>304800</xdr:colOff>
      <xdr:row>2213</xdr:row>
      <xdr:rowOff>129540</xdr:rowOff>
    </xdr:to>
    <xdr:pic>
      <xdr:nvPicPr>
        <xdr:cNvPr id="2166" name="Imagen 2165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B03EB696-0FBB-A624-3423-203660E4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8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129540</xdr:rowOff>
    </xdr:to>
    <xdr:pic>
      <xdr:nvPicPr>
        <xdr:cNvPr id="2167" name="Imagen 2166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4240B4EB-E173-36B9-5240-8C9FC89F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129540</xdr:rowOff>
    </xdr:to>
    <xdr:pic>
      <xdr:nvPicPr>
        <xdr:cNvPr id="2168" name="Imagen 2167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B087D2EB-5768-C57C-D751-AB3EB500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129540</xdr:rowOff>
    </xdr:to>
    <xdr:pic>
      <xdr:nvPicPr>
        <xdr:cNvPr id="2169" name="Imagen 2168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9A11DC74-0CAD-D6B9-49C6-6DDCFB7C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0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129540</xdr:rowOff>
    </xdr:to>
    <xdr:pic>
      <xdr:nvPicPr>
        <xdr:cNvPr id="2170" name="Imagen 2169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A5926C8E-7138-F4DF-F8B3-CD4F0EE6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129540</xdr:rowOff>
    </xdr:to>
    <xdr:pic>
      <xdr:nvPicPr>
        <xdr:cNvPr id="2171" name="Imagen 2170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536186E1-2C2C-A628-BFFD-8F890154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90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129540</xdr:rowOff>
    </xdr:to>
    <xdr:pic>
      <xdr:nvPicPr>
        <xdr:cNvPr id="2172" name="Imagen 2171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CB3A4C2-7DCC-246F-C69B-528DA165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8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2213</xdr:row>
      <xdr:rowOff>0</xdr:rowOff>
    </xdr:from>
    <xdr:to>
      <xdr:col>12</xdr:col>
      <xdr:colOff>304800</xdr:colOff>
      <xdr:row>2214</xdr:row>
      <xdr:rowOff>129540</xdr:rowOff>
    </xdr:to>
    <xdr:pic>
      <xdr:nvPicPr>
        <xdr:cNvPr id="2173" name="Imagen 2172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011D74E3-0A15-DF82-8CCD-AFEC7D29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80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129540</xdr:rowOff>
    </xdr:to>
    <xdr:pic>
      <xdr:nvPicPr>
        <xdr:cNvPr id="2174" name="Imagen 2173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B3DFD370-83AD-091C-C7BA-D38D5FDD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7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129540</xdr:rowOff>
    </xdr:to>
    <xdr:pic>
      <xdr:nvPicPr>
        <xdr:cNvPr id="2175" name="Imagen 2174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09BD3D5-E376-7E82-717E-1D5E0F1E1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6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129540</xdr:rowOff>
    </xdr:to>
    <xdr:pic>
      <xdr:nvPicPr>
        <xdr:cNvPr id="2176" name="Imagen 2175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CF26CAA1-8E84-C1C1-76F6-25A2387E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129540</xdr:rowOff>
    </xdr:to>
    <xdr:pic>
      <xdr:nvPicPr>
        <xdr:cNvPr id="2177" name="Imagen 2176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D0DD0485-492E-2619-7B4D-91CED11B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129540</xdr:rowOff>
    </xdr:to>
    <xdr:pic>
      <xdr:nvPicPr>
        <xdr:cNvPr id="2178" name="Imagen 2177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615C3B70-5CE4-ADCA-C00D-4E58C08D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8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129540</xdr:rowOff>
    </xdr:to>
    <xdr:pic>
      <xdr:nvPicPr>
        <xdr:cNvPr id="2179" name="Imagen 2178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737B1F16-E920-9BAB-FE1E-3472BE23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129540</xdr:rowOff>
    </xdr:to>
    <xdr:pic>
      <xdr:nvPicPr>
        <xdr:cNvPr id="2180" name="Imagen 2179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6D0760C-F6C0-D4FD-7930-30E98F5D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129540</xdr:rowOff>
    </xdr:to>
    <xdr:pic>
      <xdr:nvPicPr>
        <xdr:cNvPr id="2181" name="Imagen 2180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6587FF52-76EE-6555-21E3-D1D2509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129540</xdr:rowOff>
    </xdr:to>
    <xdr:pic>
      <xdr:nvPicPr>
        <xdr:cNvPr id="2182" name="Imagen 2181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0D614751-F8F1-E411-AC36-D1C8F6DE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129540</xdr:rowOff>
    </xdr:to>
    <xdr:pic>
      <xdr:nvPicPr>
        <xdr:cNvPr id="2183" name="Imagen 2182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7C08108B-8EF3-6A91-2AB3-7CF8FF79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5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129540</xdr:rowOff>
    </xdr:to>
    <xdr:pic>
      <xdr:nvPicPr>
        <xdr:cNvPr id="2184" name="Imagen 2183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F8BD5789-1F2F-46A0-DE27-89601FAC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43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129540</xdr:rowOff>
    </xdr:to>
    <xdr:pic>
      <xdr:nvPicPr>
        <xdr:cNvPr id="2185" name="Imagen 2184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FAFB3B90-BA5C-2F23-C62C-BDCCEFEC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129540</xdr:rowOff>
    </xdr:to>
    <xdr:pic>
      <xdr:nvPicPr>
        <xdr:cNvPr id="2186" name="Imagen 2185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3152D9FC-D3F3-8C44-9E29-CF98B0FA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28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129540</xdr:rowOff>
    </xdr:to>
    <xdr:pic>
      <xdr:nvPicPr>
        <xdr:cNvPr id="2187" name="Imagen 2186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EF3679B8-7677-A1ED-A3EF-C2491269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2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129540</xdr:rowOff>
    </xdr:to>
    <xdr:pic>
      <xdr:nvPicPr>
        <xdr:cNvPr id="2188" name="Imagen 2187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3369FA2-BFD2-809B-8943-A6219F5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1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129540</xdr:rowOff>
    </xdr:to>
    <xdr:pic>
      <xdr:nvPicPr>
        <xdr:cNvPr id="2189" name="Imagen 2188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9446B952-53C1-7F34-5454-AA1E3306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129540</xdr:rowOff>
    </xdr:to>
    <xdr:pic>
      <xdr:nvPicPr>
        <xdr:cNvPr id="2190" name="Imagen 2189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FF7FED6A-36C9-679A-F309-A4A3D15E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9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129540</xdr:rowOff>
    </xdr:to>
    <xdr:pic>
      <xdr:nvPicPr>
        <xdr:cNvPr id="2191" name="Imagen 2190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200C7CD-3489-7D5B-1420-D0CE57B7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4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129540</xdr:rowOff>
    </xdr:to>
    <xdr:pic>
      <xdr:nvPicPr>
        <xdr:cNvPr id="2192" name="Imagen 2191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6579A94-F29B-67B5-0FA6-AC4D75CA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129540</xdr:rowOff>
    </xdr:to>
    <xdr:pic>
      <xdr:nvPicPr>
        <xdr:cNvPr id="2193" name="Imagen 2192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FA2C84A-50B9-CF6C-313A-AE7F5D69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129540</xdr:rowOff>
    </xdr:to>
    <xdr:pic>
      <xdr:nvPicPr>
        <xdr:cNvPr id="2194" name="Imagen 2193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1CBA3C31-B9EF-5F85-3900-A69B58D1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8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129540</xdr:rowOff>
    </xdr:to>
    <xdr:pic>
      <xdr:nvPicPr>
        <xdr:cNvPr id="2195" name="Imagen 2194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1AC1C0C9-A40A-D4AF-EE02-7CF532C7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8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129540</xdr:rowOff>
    </xdr:to>
    <xdr:pic>
      <xdr:nvPicPr>
        <xdr:cNvPr id="2196" name="Imagen 2195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CAB3EAD-30F9-EACB-44BC-524E79DD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79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129540</xdr:rowOff>
    </xdr:to>
    <xdr:pic>
      <xdr:nvPicPr>
        <xdr:cNvPr id="2197" name="Imagen 2196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AD37DC8D-4CB2-2021-C24F-E84F09BCE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74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129540</xdr:rowOff>
    </xdr:to>
    <xdr:pic>
      <xdr:nvPicPr>
        <xdr:cNvPr id="2198" name="Imagen 2197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CB11CAD-D0EE-0B0C-4759-0C16C11C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6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129540</xdr:rowOff>
    </xdr:to>
    <xdr:pic>
      <xdr:nvPicPr>
        <xdr:cNvPr id="2199" name="Imagen 2198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E715778B-CDCB-7BDC-E69F-2B4EA1D53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12</xdr:col>
      <xdr:colOff>304800</xdr:colOff>
      <xdr:row>2253</xdr:row>
      <xdr:rowOff>129540</xdr:rowOff>
    </xdr:to>
    <xdr:pic>
      <xdr:nvPicPr>
        <xdr:cNvPr id="2200" name="Imagen 2199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7B248392-33AD-08D4-7265-D8AB51EC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0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129540</xdr:rowOff>
    </xdr:to>
    <xdr:pic>
      <xdr:nvPicPr>
        <xdr:cNvPr id="2201" name="Imagen 2200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D405459C-D920-FD08-E5FF-D2F760E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55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129540</xdr:rowOff>
    </xdr:to>
    <xdr:pic>
      <xdr:nvPicPr>
        <xdr:cNvPr id="2202" name="Imagen 2201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0A6D577A-7F42-426E-4E76-C11D15BC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5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129540</xdr:rowOff>
    </xdr:to>
    <xdr:pic>
      <xdr:nvPicPr>
        <xdr:cNvPr id="2203" name="Imagen 2202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E689D9CD-E34C-9C35-4747-5CFDFA8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129540</xdr:rowOff>
    </xdr:to>
    <xdr:pic>
      <xdr:nvPicPr>
        <xdr:cNvPr id="2204" name="Imagen 2203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6B5742FE-8FE5-E1CE-51D8-E2CCE15B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4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129540</xdr:rowOff>
    </xdr:to>
    <xdr:pic>
      <xdr:nvPicPr>
        <xdr:cNvPr id="2205" name="Imagen 2204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D2C2A9BA-04C8-EB1E-8786-E9D7AEC3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3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129540</xdr:rowOff>
    </xdr:to>
    <xdr:pic>
      <xdr:nvPicPr>
        <xdr:cNvPr id="2206" name="Imagen 2205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EE710A29-2199-BC71-B8A5-EAB10DE3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129540</xdr:rowOff>
    </xdr:to>
    <xdr:pic>
      <xdr:nvPicPr>
        <xdr:cNvPr id="2207" name="Imagen 2206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1668F428-14AD-9E4F-421B-E59A274D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129540</xdr:rowOff>
    </xdr:to>
    <xdr:pic>
      <xdr:nvPicPr>
        <xdr:cNvPr id="2208" name="Imagen 2207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6784943B-3D06-C4D3-5FD7-0202890F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129540</xdr:rowOff>
    </xdr:to>
    <xdr:pic>
      <xdr:nvPicPr>
        <xdr:cNvPr id="2209" name="Imagen 2208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3E631F28-7DED-07EC-3990-2DF36000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129540</xdr:rowOff>
    </xdr:to>
    <xdr:pic>
      <xdr:nvPicPr>
        <xdr:cNvPr id="2210" name="Imagen 2209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DFA76DAD-B887-38A8-F3AA-19E0D25A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129540</xdr:rowOff>
    </xdr:to>
    <xdr:pic>
      <xdr:nvPicPr>
        <xdr:cNvPr id="2211" name="Imagen 2210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DB00277E-E1CF-F773-8F7D-8FCC3DA8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114300</xdr:rowOff>
    </xdr:to>
    <xdr:pic>
      <xdr:nvPicPr>
        <xdr:cNvPr id="2212" name="Imagen 2211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DA945C3-393B-A24F-3230-22CFF975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62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129540</xdr:rowOff>
    </xdr:to>
    <xdr:pic>
      <xdr:nvPicPr>
        <xdr:cNvPr id="2213" name="Imagen 2212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915ADA4D-6E6E-8982-1C0F-648930C2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5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129540</xdr:rowOff>
    </xdr:to>
    <xdr:pic>
      <xdr:nvPicPr>
        <xdr:cNvPr id="2214" name="Imagen 2213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054BB4F-075E-5148-387E-E7684C82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5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129540</xdr:rowOff>
    </xdr:to>
    <xdr:pic>
      <xdr:nvPicPr>
        <xdr:cNvPr id="2215" name="Imagen 2214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13A754A4-C962-4744-3F6B-51CCE0D3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4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129540</xdr:rowOff>
    </xdr:to>
    <xdr:pic>
      <xdr:nvPicPr>
        <xdr:cNvPr id="2216" name="Imagen 2215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24E81172-CB56-397F-F8F0-30801CA3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43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129540</xdr:rowOff>
    </xdr:to>
    <xdr:pic>
      <xdr:nvPicPr>
        <xdr:cNvPr id="2217" name="Imagen 2216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13323CC1-C3C2-64AB-9F98-E97C7BB8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3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129540</xdr:rowOff>
    </xdr:to>
    <xdr:pic>
      <xdr:nvPicPr>
        <xdr:cNvPr id="2218" name="Imagen 2217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D6249711-EA47-9957-B626-30E4D900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3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129540</xdr:rowOff>
    </xdr:to>
    <xdr:pic>
      <xdr:nvPicPr>
        <xdr:cNvPr id="2219" name="Imagen 2218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5A50AF27-35B5-A7A8-1E99-20A53BCA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129540</xdr:rowOff>
    </xdr:to>
    <xdr:pic>
      <xdr:nvPicPr>
        <xdr:cNvPr id="2220" name="Imagen 2219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6100BE5A-CE6B-9D1B-360E-BAB61F18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2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129540</xdr:rowOff>
    </xdr:to>
    <xdr:pic>
      <xdr:nvPicPr>
        <xdr:cNvPr id="2221" name="Imagen 2220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A95B304C-7CC7-35C0-8D02-A87796E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1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114300</xdr:rowOff>
    </xdr:to>
    <xdr:pic>
      <xdr:nvPicPr>
        <xdr:cNvPr id="2222" name="Imagen 2221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66D0356F-A2C7-C7B8-C926-E71828BB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1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129540</xdr:rowOff>
    </xdr:to>
    <xdr:pic>
      <xdr:nvPicPr>
        <xdr:cNvPr id="2223" name="Imagen 2222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8B17E2D2-17C1-ED1A-3B8D-0F59E8FC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0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129540</xdr:rowOff>
    </xdr:to>
    <xdr:pic>
      <xdr:nvPicPr>
        <xdr:cNvPr id="2224" name="Imagen 2223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3F629B35-4AD1-1431-1455-165284671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114300</xdr:rowOff>
    </xdr:to>
    <xdr:pic>
      <xdr:nvPicPr>
        <xdr:cNvPr id="2225" name="Imagen 2224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BAE9C4EA-0114-F6B0-F0A4-C4B7A2A1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9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2215</xdr:row>
      <xdr:rowOff>0</xdr:rowOff>
    </xdr:from>
    <xdr:ext cx="304800" cy="304800"/>
    <xdr:pic>
      <xdr:nvPicPr>
        <xdr:cNvPr id="2226" name="Imagen 2225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78EE7C74-C168-4819-8315-4CBE2D85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3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7" name="Imagen 2226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EED549C6-06DF-404B-A897-59702255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8" name="Imagen 222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611ED0E-91E3-4525-B5FE-8D1F2AB2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29" name="Imagen 2228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7B7A9184-4AAC-417B-893F-A5015C88D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0" name="Imagen 2229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36264EC8-D8F9-4932-9B52-C0B617E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1" name="Imagen 2230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6352578D-DAA2-4DEB-8DA8-C746FE4B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E0408554-CFBC-E9E3-CFA6-D5EE9477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3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E04C6559-DB65-122F-3BF3-C0EB819C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12</xdr:col>
      <xdr:colOff>304800</xdr:colOff>
      <xdr:row>2357</xdr:row>
      <xdr:rowOff>129540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09208686-A1C7-9258-5BCF-2DDF0EFD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7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129540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5B3F45A8-07CE-2E23-96A1-CD3E40EA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02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B297144D-0EE6-AFE6-B30B-FE8C43E5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8C775308-CACD-ACA6-0145-1FCB4FE6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129540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F857CE0B-02F0-FF75-F474-E31CF90D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3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129540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28866CC6-21FC-FD00-ED71-FAAAADAC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11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129540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61411EB5-90B8-5C5C-E3B2-0EBB66A5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8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129540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17A7B98B-9E70-1125-4FF8-218AFE76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6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129540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546F916-BCFB-67B4-B470-324396D9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114300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2FD4CED0-BAC8-2B54-7A82-8456BFF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114300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EA55E7EB-566D-C7C8-0F24-ACD977AE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129540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59208B1-78E3-54C8-0E5F-12ECC25A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6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2290</xdr:row>
      <xdr:rowOff>0</xdr:rowOff>
    </xdr:from>
    <xdr:to>
      <xdr:col>12</xdr:col>
      <xdr:colOff>304800</xdr:colOff>
      <xdr:row>2291</xdr:row>
      <xdr:rowOff>129540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747FB88F-364F-B55E-C624-0AA76A2C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43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129540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D60C6BD9-4606-B526-036A-68BD4FFD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129540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F39C83C0-A2AA-B011-A668-A4DB8AF0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129540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10EB7BB6-D056-4C8C-7B4E-28BE83EF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6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129540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C4E8247-197E-3C83-F2D3-41F9C0A1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129540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C2A7458F-47B2-A6F0-B06A-57D5517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129540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254E01D-A499-54DD-C2B5-6622F08C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9C7A2341-D29D-13CB-3833-39DD0AAE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42A3DED2-1864-3357-1A57-0427CE2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4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72603895-747B-5334-DE23-BAB6FBB0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2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62FF7613-CA08-0290-52FA-667AF4D8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7BC2EBD3-8AAB-9393-82CC-49D1AC34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F971E3E1-4013-1734-8CD5-10D6ACB1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8830579D-A510-4E95-281D-D1C9543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129540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C06DDDB6-B827-DA5F-1567-11D89400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05D0A956-B171-AB86-0CD6-A0D1E98D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129540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ECECC6CC-8816-7F1A-51E7-88BB16D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6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129540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0B62B809-DE70-365E-EE24-9378A045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57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129540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03C47890-AC6B-A7BF-45DE-5F6C0410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5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129540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77334A43-D48A-8ABA-29CF-E6515DC0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4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129540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BF1F4035-91D8-8B15-8579-3BE88A36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4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114300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783518FC-ADA6-95F5-7279-39537C27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3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DD4BBF3-DFCA-675E-2304-305CD2B0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32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6F40D123-4D85-B7FC-CF6A-8D2AF429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62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129540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8BD28DF-AFAB-4CA7-1656-14223133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129540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38D1C940-7FCF-3303-5F09-A195C616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7A865C86-3114-72A9-90A3-02AF2D8D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89B3DC71-314F-0F38-B1B1-BB4DB346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8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7D5DF95E-2C39-588A-42BD-1E9253F6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0397CE42-7FBB-703B-FF7D-AEB5FDFD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B37AFFE8-2623-8106-1074-03625E8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A9AC29A4-9DA0-727C-E945-40711808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4BEDB943-B273-4675-2E2A-53FDA483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8621D73B-F57B-B2DE-9A1F-C75E527C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465D82CC-9A82-0123-A3DA-46C806E1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3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129540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A462FB30-AC93-F15B-92B6-B824997C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3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129540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95624E93-B1C2-E363-B429-A868421B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129540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FA30BA40-6100-4AC2-A602-2E58AF5F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129540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184BBC77-2691-1383-60AA-42A6C6D6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129540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B8972BC1-65EB-1111-0609-BF63689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129540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41474DFC-683C-99D8-D06C-F11493A6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2342</xdr:row>
      <xdr:rowOff>0</xdr:rowOff>
    </xdr:from>
    <xdr:to>
      <xdr:col>12</xdr:col>
      <xdr:colOff>304800</xdr:colOff>
      <xdr:row>2343</xdr:row>
      <xdr:rowOff>129540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5D148935-546F-CE8C-2869-E555F61B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8C19670F-9049-7471-6F92-B3E04B6B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A669272B-901F-80F5-24EC-2337BE13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520B46C2-E43A-5C3A-D0DB-D781384D9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93807F3-CF70-B94C-A163-7E33F75E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9D1F1F7D-8FD5-58B8-BAE6-5B4B2C094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0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389A4F7A-DE51-8D8E-BA7B-64FAADC4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0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F425ED7C-3D5A-0FD4-ECE1-20146222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C3144AF1-8775-DB2D-364A-94222AFA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17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EAB50FF0-4618-2FE0-DC26-686F3356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1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F9D1F93D-35F3-2958-C823-485DD0F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80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C7ECFF7C-9205-E5A3-C831-090EDB0D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9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12</xdr:col>
      <xdr:colOff>304800</xdr:colOff>
      <xdr:row>2319</xdr:row>
      <xdr:rowOff>129540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738E6CF9-AFFA-4E47-DB1B-EA46225D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19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129540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915DA0D8-BF71-D320-78EA-2EAC14304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2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D5C366E5-11ED-3FFF-93B4-69341474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3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12</xdr:col>
      <xdr:colOff>304800</xdr:colOff>
      <xdr:row>2276</xdr:row>
      <xdr:rowOff>129540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D35F4D10-7DB1-B30E-64FE-1AA52181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571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129540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13278D9C-4294-1AE3-51A7-A4AB9815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76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12</xdr:col>
      <xdr:colOff>304800</xdr:colOff>
      <xdr:row>2279</xdr:row>
      <xdr:rowOff>129540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CA35527D-CE00-0B29-6DF9-96B52CE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129540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5A2F9436-8559-D493-05E7-E55F24B0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18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129540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5E8E96B8-92AB-7F2B-36E5-48B40E5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27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12</xdr:col>
      <xdr:colOff>304800</xdr:colOff>
      <xdr:row>2274</xdr:row>
      <xdr:rowOff>129540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55037CF-E7F6-EC79-CE15-4EC8C41F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47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72C485AB-22FC-B44A-481B-8F57C3BE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66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DB9AE564-9988-40E0-006C-925BF7A6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86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F63D7E28-1F72-7248-4D5E-67E5008B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95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12</xdr:col>
      <xdr:colOff>304800</xdr:colOff>
      <xdr:row>2358</xdr:row>
      <xdr:rowOff>114300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9CC0AC6A-E806-7F1B-BA26-8638711A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14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D53C39F7-DEDC-AF17-0632-E22E2C7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34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42DFF8E4-63DF-3360-8034-C0F49932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53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129540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590ACDCB-9495-ED24-71B5-D80491B1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73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2271</xdr:row>
      <xdr:rowOff>0</xdr:rowOff>
    </xdr:from>
    <xdr:to>
      <xdr:col>12</xdr:col>
      <xdr:colOff>304800</xdr:colOff>
      <xdr:row>2272</xdr:row>
      <xdr:rowOff>129540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27F674B4-9DA2-30B2-6103-E9EFBF92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926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129540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38406939-9B0C-33B9-FFFD-A4745D9A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12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129540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08F46DE4-126E-9E9B-69FF-03571009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31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129540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574D5E9F-A6D7-A90B-8CCD-52041658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5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6C592A6-4D0C-F7C2-C016-3D68D836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64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129540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28F8F600-8F7F-2D8F-B56B-1E9B390E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114300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DD784B32-1BED-0E91-3AB5-E9F57C91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2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9356047F-C360-2116-9EDA-CF85000D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1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32A5D28A-F51A-FC1B-E7F9-00A53B99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1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A5A91E63-B40B-0EC8-FA7A-673495C0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0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66D13A22-E9EC-2488-704B-AB869378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0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0DE6638C-5668-70CA-DF39-C0B22C17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8F534C01-06D4-A61C-105F-34294AFA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9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12</xdr:col>
      <xdr:colOff>304800</xdr:colOff>
      <xdr:row>2396</xdr:row>
      <xdr:rowOff>114300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70A8392E-368E-F971-8DF7-A6FAC82C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2B921BC1-743F-03EB-9B60-E3580337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8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114300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D03AA868-9474-FE6F-F864-84FA2B1F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76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022F2181-2821-701C-A661-94086C03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7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3A011424-C602-B15E-6EC0-41825766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6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114300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4B84829-6111-63C4-E888-21453E08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6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4C4101B7-3607-66E6-A33F-BBE99935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5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F583E34D-E88B-4FBA-0DF6-A96C808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5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BDFE3394-E261-AD86-D035-CB497177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4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C1ED9044-F9B9-A579-15A4-2677D101D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036557A3-94B8-CC72-7579-BDE15C3E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3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0C4F325B-A731-21DE-A126-00FBC5C3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2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12</xdr:col>
      <xdr:colOff>304800</xdr:colOff>
      <xdr:row>2426</xdr:row>
      <xdr:rowOff>129540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330E9E38-D76E-72DA-BD50-27337FA5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19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3C8E13E8-02A9-94DB-9FA6-2661216A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1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15BCF205-717B-7A82-13C1-12058860A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0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12B26787-D5A8-C7FF-E137-5DA505FB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0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B4E4C05-B87F-6972-64D4-F4871879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0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527173D7-6EC8-2654-6C61-CF3153FB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FA9C7E1A-8662-2A58-3DFA-30C01114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8D7EC40A-B514-BE4B-F5D3-6FF73E19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A5D25BB2-092C-6C27-266E-D016DDF1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4761F2D2-0889-BF3D-2B47-9F59E63E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AB2585AD-20EB-D5C1-B2BD-4C9D3EB0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649B46F-36AB-C99A-2967-7A238981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9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B2CADDE5-19BE-E4BC-85C9-0F180ABD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12</xdr:col>
      <xdr:colOff>304800</xdr:colOff>
      <xdr:row>2419</xdr:row>
      <xdr:rowOff>129540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1F2C9F5D-BC98-0C7B-D93E-A378D04E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2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C7642104-BC8C-8653-6980-40C969FD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1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B487C19-08D4-CDB9-3F39-16D1529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1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12</xdr:col>
      <xdr:colOff>304800</xdr:colOff>
      <xdr:row>2418</xdr:row>
      <xdr:rowOff>129540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A0FFD115-29B5-813C-94D8-D7BCBB20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12</xdr:col>
      <xdr:colOff>304800</xdr:colOff>
      <xdr:row>2417</xdr:row>
      <xdr:rowOff>129540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0DD14F4E-1FEF-29A8-2483-24498DE8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0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12</xdr:col>
      <xdr:colOff>304800</xdr:colOff>
      <xdr:row>2416</xdr:row>
      <xdr:rowOff>129540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C5DFC62-0464-A368-841F-2742D144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9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12</xdr:col>
      <xdr:colOff>304800</xdr:colOff>
      <xdr:row>2420</xdr:row>
      <xdr:rowOff>129540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964CBEE-156B-34D3-59F5-C72FFCD6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E2CAD386-479C-D605-D5C0-D848F8F2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129540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3FF76F9D-EB4B-B408-0FCE-C8F0CED2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1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A7F7BFB-EBF4-E0D7-22A7-BD787B2E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5733036C-0C47-DC4D-975B-CFD0967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ED0C9E7C-7DBE-B4F2-FDAA-64A1D96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8FD10CC6-FF8D-0BB1-3833-B937683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7487D4E1-5800-9708-107E-C8781022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29262985-295D-2FE9-574B-8F0D51199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114300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B44030B2-47C3-53F6-D4E8-9037DA1D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CD143C82-1313-B08D-8B10-47C575AE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72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AE7EEAE0-308F-5C7D-4B15-34BC56AC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6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BAC19B56-4882-05FE-B25F-ECC63581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6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2F618978-C951-B328-819E-1FE7E5C2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5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7F2BC531-E406-8D45-F114-A90650C3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5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27B935F8-9A4E-B91F-EE98-D4C7E750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4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B4683F37-1DB9-2FD9-D851-BD91D7AD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3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31E13D3-7719-5C9C-229B-505F20AD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3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A0E84EC8-0D52-5194-AF6A-0CAB921A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2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1DFA37B9-7AED-9BF0-5A6E-CB854C6C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1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E03444E-1AE3-75BB-8688-8D06F44B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1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50F26BA8-2B57-04EF-9996-DDB7D8C4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13ADA682-B819-4D8A-3A9A-B68200E4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02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6189ED87-542F-62E0-BA84-FFC42134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97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54FCE677-C8F3-498B-1802-DBA78D61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8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B6B62F13-6278-5132-007A-C4F5326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48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40F41603-3229-A991-E8FF-98544CAA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67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66D38D70-94D5-1E60-4A8B-1A2736B6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53A8067A-5876-D2C9-1D61-4CBCE5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B5AAE6BA-E4A1-FD99-76A7-8A1FA1C7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114300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9AF15E7-3616-8149-CEBA-35185E15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58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2BBB0E00-2B4D-9F30-6571-3A7C44EFF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4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3CE90E17-465F-90CC-5FE3-755099E7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710EEA00-214A-62F9-2AB7-85164F4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3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2A0D09DF-BE0B-0516-181C-B1D7428AD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3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9F03E170-9897-943B-4EEF-413B8862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6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F07DEB2A-12BB-D025-EFEE-8ED19422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F753BEC-3F9E-9550-25C3-893F8B20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86F7440C-898F-4551-C8EF-A5146058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114300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EEC37EBF-2863-2D57-A081-07FB5DDF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0A58776E-58F8-085D-EEE5-3CB32621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3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24FFA3A8-2DC0-D0E7-288C-02C40EB1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3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C20C50F0-F81F-F970-F811-F9B0439D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2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4D3A8987-80FD-D117-13FD-BA8AFCCE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2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114300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438FD1B0-AE70-A641-7A00-B15F6F8E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1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0289E3B5-E330-68F2-0AAB-A21B8B8B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1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72C052C2-D0C1-B8EF-B358-491EA876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0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FD56CF5C-AD48-3748-1AD1-843FBD70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84C37801-924E-D4DF-739C-3290A993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9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1FE2C45A-BBD8-3D63-87FA-299F97D2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9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3DE5409F-4F69-821C-361D-E86EADCE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87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F1ED54A8-2A59-4D62-357C-D956609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8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1A22F617-24C7-07D2-5873-06E966C7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7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27D3610B-DD6C-8A6E-5599-1C62B4E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6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FB9A9A5D-46D0-BA2C-FA2A-97D6E527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6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EA967C93-3234-69D6-B3FE-F7C07849B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5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EC335CE1-6F46-A9A7-1233-E12BF21A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5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D5895FD7-C40A-F337-30C8-34B79329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8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602CF3C4-A26A-38CF-244A-734FDA4C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7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12</xdr:col>
      <xdr:colOff>304800</xdr:colOff>
      <xdr:row>2501</xdr:row>
      <xdr:rowOff>129540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D1A1827D-3468-DC31-39A8-E1CA55B7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7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432B2ED4-EF6A-EF43-3B30-1FA0E957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68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BC0BA162-EAF0-2BCA-9869-E52A17148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6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A3AD5C21-4606-F4C9-2423-A5111981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5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D84581D3-80D7-FA64-E9D6-EF9A5A19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4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129540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1AC58BFB-AD6C-A62C-9033-2A4D4134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1BC6CFF-3C07-BBB1-CEE2-C58EEB0C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36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3EF6A96-B852-5BAA-AEDD-25F509C3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3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114300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904F8F0B-97AD-846B-2B7B-29210C52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12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C1EF8783-145E-4330-8883-CC1A3436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32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2ABF9A6-AB42-4A60-7F57-34E3A71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5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EB3D8B43-FA85-1AFB-09B7-9EAC1918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71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6AF4C63-BFB7-C4D0-4035-A287BBEC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0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DB36067D-7C49-A4AD-B709-AAFF2C68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0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A21BAEFF-D14A-310F-AFB0-FDED3F2E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9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12</xdr:col>
      <xdr:colOff>304800</xdr:colOff>
      <xdr:row>2509</xdr:row>
      <xdr:rowOff>129540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41B3A5FD-CB75-6604-ABC4-AD4AA88F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9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F5E97FFD-C111-B519-0E18-40F1CD6B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8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7131A32-6C8B-4F5F-43DB-631DB030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8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3AA55B11-D7DC-DAC8-9F2D-43AB9D63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7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902FD2BA-9E9C-36D4-A7B7-6C82949DB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6C0D1ABF-28CA-CCE8-F9D4-7A2507B4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D58C11D9-C2E5-EB72-F67F-8D868E40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5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6000ADE-94DD-BC62-1CA7-3CA6DD30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4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12</xdr:col>
      <xdr:colOff>304800</xdr:colOff>
      <xdr:row>2458</xdr:row>
      <xdr:rowOff>129540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5501FE10-5E00-654A-B05E-346D75D8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4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0BA1DB57-6077-71A5-E81F-3BDCF702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511D5B47-5F4F-3220-7BD1-BA72AC55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12</xdr:col>
      <xdr:colOff>304800</xdr:colOff>
      <xdr:row>2477</xdr:row>
      <xdr:rowOff>129540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83521B3D-6825-52E8-E70E-1F5E9B16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22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97155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4EC6FBBF-C2B6-6D44-F450-563C5BF8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40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114300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89B535A7-CAA8-700C-9C87-26BCC2CD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8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114300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B72CA394-CA02-759F-9954-5CDD967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82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2531</xdr:row>
      <xdr:rowOff>0</xdr:rowOff>
    </xdr:from>
    <xdr:to>
      <xdr:col>12</xdr:col>
      <xdr:colOff>304800</xdr:colOff>
      <xdr:row>2532</xdr:row>
      <xdr:rowOff>114300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ECC68F63-D591-B996-21A4-82343605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114300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AAA3DC98-CE88-3A07-BA40-AA6A5934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114300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D39E9EEE-417B-92B1-0CC2-8D6C7F6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8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114300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5FAAC4EC-1D7A-5315-44F6-ADC4965D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7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60FBF043-43A3-85A7-0CCF-F574B57E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5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114300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9051D50C-E461-B873-9666-C8B32007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4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114300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46275C39-9A2C-5328-2A9B-F1388C810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114300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B2F20481-E117-6B0A-FACC-5CBBA231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7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114300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58D23F68-698E-B56C-F39F-C6669A17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114300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0178EDF7-BFB6-1BEE-F4B7-A42F5A13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114300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A48CEC28-51EA-B6DC-17F5-9B16F1E9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53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114300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7152231A-1A56-FD92-F6D2-770D7202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114300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FD12DAC6-A2C7-93EE-23B2-16B7B058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114300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4CD32806-E09B-400A-CD1F-A4F39493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2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114300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E6C0BF3D-7332-961F-AFFA-C0CDDE32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38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114300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1FEBBF4-D1AE-7BCA-F357-20C10084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66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114300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C11CF5A4-6E9C-5073-8191-7F0AF049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114300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8DC3B75E-7C1D-C79C-9088-D1E0E2CD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24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114300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6441B645-3B6C-D848-9EF0-ACFE5412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52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114300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0034B642-66EB-18BE-464C-595C0083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1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12</xdr:col>
      <xdr:colOff>304800</xdr:colOff>
      <xdr:row>2546</xdr:row>
      <xdr:rowOff>114300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F709D2DE-EBEE-4B8A-7FC6-3D51B53A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9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114300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F0968EF7-D1CA-8D96-ABD6-750963F1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8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114300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EA2842EC-A9BA-FD29-D604-F630FDCD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12</xdr:col>
      <xdr:colOff>304800</xdr:colOff>
      <xdr:row>2526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0583CF0A-1F61-B5A4-E1E4-67A71AD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8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114300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65613B46-84D4-8DCF-B0A8-4BDF8FD1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8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2573</xdr:row>
      <xdr:rowOff>0</xdr:rowOff>
    </xdr:from>
    <xdr:to>
      <xdr:col>12</xdr:col>
      <xdr:colOff>304800</xdr:colOff>
      <xdr:row>2574</xdr:row>
      <xdr:rowOff>97155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BE788212-C727-7894-15CA-8171B8A0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32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114300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AC6ED01F-431C-B83B-319C-4D2EDF35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56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114300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5637AB-0FC6-C7A4-9C93-5D4B4FCB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81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114300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793B751E-C886-5739-3CA1-3F97387B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05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349FC9B8-639F-46BD-9A9D-5D5E680B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30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2530</xdr:row>
      <xdr:rowOff>0</xdr:rowOff>
    </xdr:from>
    <xdr:to>
      <xdr:col>12</xdr:col>
      <xdr:colOff>304800</xdr:colOff>
      <xdr:row>2531</xdr:row>
      <xdr:rowOff>114300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A916347-4E5E-D2BA-E54C-05341503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12</xdr:col>
      <xdr:colOff>304800</xdr:colOff>
      <xdr:row>2524</xdr:row>
      <xdr:rowOff>114300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818A0A02-0DFD-62BC-D039-894AE177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78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12</xdr:col>
      <xdr:colOff>304800</xdr:colOff>
      <xdr:row>2525</xdr:row>
      <xdr:rowOff>114300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7BE39C32-2362-6008-85CA-775143A2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03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114300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3DCC8B4-6A86-828F-66C4-106AF6A6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27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114300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8AF96215-8498-EEF8-894E-975B4AC3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52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114300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22C5A45D-ABD7-5832-BF03-7CAC2B82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7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114300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1F171927-E0E5-592E-A18D-C7F45D6C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00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114300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4BA1079A-361F-56B9-0550-6BAAB5A1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25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97155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4B63E970-37D0-AE02-882F-9E96EE71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49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114300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912C5670-F188-40C2-41AD-007B2741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73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114300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9CE5004A-7C36-A88B-E0ED-84A0EF06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9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97155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7C332CAC-DBD4-5AAC-B326-E5FD9331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09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114300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38DF325E-5AC4-C157-8D77-DC061FC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34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114300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B43DC413-4448-C47F-D30C-963FA9F5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58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114300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849045E1-6311-CBE4-DF3B-B7F5DE49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82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114300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90C67DFF-C15E-7467-AEA0-45B28E4F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10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114300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E0AF38AF-A2FE-AC16-74D3-9F376ECC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3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114300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F667881F-82EF-4684-8C16-372E89A7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59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114300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A5A7BFD-D181-3D6B-04E0-34773444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8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114300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A186DEF1-0C99-4F4E-10B3-CE7A9D12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0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114300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83B4FD90-B43B-C6CC-49CF-F426B87D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3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97155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15F39774-588A-A846-EFB8-123F8C73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5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114300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60DCAEF4-0976-2572-DB81-B8B6B8D9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57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A0F5F32-F13C-EBDB-8799-8D66018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66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711510BA-0C92-8BBB-3F02-ABB06E5E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6D27E63F-51F9-0E63-530A-D8626D9E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05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530DA715-95D0-D6C8-0B62-8784F3ED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25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12</xdr:col>
      <xdr:colOff>304800</xdr:colOff>
      <xdr:row>2642</xdr:row>
      <xdr:rowOff>129540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486EDFF6-DE0E-86AE-E1FA-B48C726D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34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114300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FD3ED16C-09FF-C795-36D3-F747DEED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53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12</xdr:col>
      <xdr:colOff>304800</xdr:colOff>
      <xdr:row>2608</xdr:row>
      <xdr:rowOff>129540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D8FD8350-2BF1-59C1-2C3F-5E723AE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62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12</xdr:col>
      <xdr:colOff>304800</xdr:colOff>
      <xdr:row>2609</xdr:row>
      <xdr:rowOff>129540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3D08AFFB-7BBE-D632-0168-09ACB492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82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12</xdr:col>
      <xdr:colOff>304800</xdr:colOff>
      <xdr:row>2610</xdr:row>
      <xdr:rowOff>129540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4CFD3B9-D3B4-4E4B-3B2A-B13E9CC3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28AAF0F7-D616-F488-9BE2-86FE7B2F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20629A01-40F3-BCD6-70D8-9AEA20E2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24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114300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005034D1-EA90-21C4-D17D-468A1E1D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43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114300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6AAA922-5A2B-27E1-182E-B3DC675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3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A817CE6-9CFB-A81E-BA05-58BF023D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25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D2C7A70C-E17C-07BE-E756-7ED04D53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02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1B4B4EB5-6AF7-3908-820D-34202F4D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2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76232D1B-5B5F-FECB-F15D-36DCEB85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410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6D1E9DBB-5A5A-D173-B619-A4219603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605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CA4966DC-D226-A013-3F14-A72355A2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0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12</xdr:col>
      <xdr:colOff>304800</xdr:colOff>
      <xdr:row>2635</xdr:row>
      <xdr:rowOff>114300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15F562F5-C29F-9EE0-5D7B-5585FE16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9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CD72F43-B3F9-E22B-076A-961247EC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36288B05-FB2A-0612-C3B2-26A53822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2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4CCE58B7-EDFF-89B8-77D0-FDA08306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38F7D72-97CB-CF2A-7E9A-79FA46FD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6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2AD421F7-CA78-4384-E027-9942E849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5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3222ACEE-3F7F-56BE-EC6B-C2D787B1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5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2615</xdr:row>
      <xdr:rowOff>0</xdr:rowOff>
    </xdr:from>
    <xdr:to>
      <xdr:col>12</xdr:col>
      <xdr:colOff>304800</xdr:colOff>
      <xdr:row>2616</xdr:row>
      <xdr:rowOff>129540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22F5276B-61DA-770F-5372-325140B7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12</xdr:col>
      <xdr:colOff>304800</xdr:colOff>
      <xdr:row>2584</xdr:row>
      <xdr:rowOff>129540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B32662C0-6EF2-F54D-2781-AFC17B95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79072245-3217-2B93-442E-78636D76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114300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45004BED-370D-91A1-EC1D-3B1E02EE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4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71E9140C-35C7-9F07-7604-4003B963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3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129540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9FB25EEB-EDD2-D4A6-A919-72DEA589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13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24FD2C31-B189-6DC4-D956-9541B3B5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D8D6A4EF-B36C-9126-78CC-34291025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A42A3B41-9D8A-6CBF-062C-ECB0E15A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1E46C35F-C25C-F419-6668-4B401437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8B622639-16BA-14AE-A9BE-5A55A9DA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D332B983-B1E7-BFEB-BD8A-C0BDC5FE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0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7972691-4F81-0EE1-4827-80491529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9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21BF006-180F-E2A8-E0EB-B13D9F2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2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1E6435-75CD-68BD-2241-4766AB150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2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114300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E61A2BE8-F65F-6D67-6FA7-D3596E5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3B66C40A-2511-B8E6-7727-4A13F9BE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2611</xdr:row>
      <xdr:rowOff>0</xdr:rowOff>
    </xdr:from>
    <xdr:ext cx="304800" cy="304800"/>
    <xdr:pic>
      <xdr:nvPicPr>
        <xdr:cNvPr id="2544" name="Imagen 254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AADE270C-B7E4-49ED-978C-68C17BD5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5" name="Imagen 2544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C86968C-A231-4390-A9D0-D6404AA0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6" name="Imagen 2545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FD6D765C-2F3A-4D60-888D-A658AA6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7" name="Imagen 2546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B07B5F6-534B-4D6E-8965-90C0033A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8" name="Imagen 2547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30AD413-C67F-44A1-8309-FBAEC42F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9" name="Imagen 2548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94E3FCFE-A5C0-48E9-96D8-C6EEB819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0" name="Imagen 2549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ED8E3FE8-9607-401B-A0EB-7D01D24E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1" name="Imagen 2550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11AF1DF-2296-4F31-8210-3320AD46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2" name="Imagen 2551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BB677604-E5E1-4577-929B-7C1C86D9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3" name="Imagen 2552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C7DC1E73-6C2C-49E0-A979-B298F5BB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4" name="Imagen 2553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83B0BA38-B41C-4B59-8517-87CAC079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5" name="Imagen 2554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6F9A8CF5-FBE7-427A-BC8B-065EC353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6" name="Imagen 2555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324AEC7-BA81-4E30-9F98-C19B865C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7" name="Imagen 2556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D5D88F8-3C2C-4FB2-8469-9A8433A15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8" name="Imagen 2557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1AAFEEEF-4C46-43D2-AAE3-06478C5E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59" name="Imagen 2558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5B14FA29-5168-46D8-8F7E-BB131D55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0" name="Imagen 2559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1AB10FD-B259-4745-BF5F-57273521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1" name="Imagen 2560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2459E6C7-BDA9-442B-BDCC-7669EB23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2" name="Imagen 2561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330A1C85-0568-40A6-BC9C-2EF5EECC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2563" name="Imagen 2562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EEE71D60-BD52-645E-9A2A-E2603077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79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2564" name="Imagen 2563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ACD89854-2B5B-AFC5-5C50-073EFADD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071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2565" name="Imagen 2564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C69A16A8-7277-454D-3B61-8B964958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34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2566" name="Imagen 2565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602D9B88-598A-10B9-2C8A-3C64924A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2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2567" name="Imagen 2566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2BB785C-DE20-D156-060C-26BA35C6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9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2568" name="Imagen 2567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8CA459E7-3FF3-C7E9-6A63-32345020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171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2569" name="Imagen 2568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6D87E0A7-573F-5FC9-7439-1537BFF5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300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12</xdr:col>
      <xdr:colOff>304800</xdr:colOff>
      <xdr:row>2743</xdr:row>
      <xdr:rowOff>129540</xdr:rowOff>
    </xdr:to>
    <xdr:pic>
      <xdr:nvPicPr>
        <xdr:cNvPr id="2570" name="Imagen 2569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460F14F3-2D0A-9F95-D758-4F8BC22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57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2571" name="Imagen 2570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D0887455-38CC-C167-A4A8-C38BA12C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50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2572" name="Imagen 2571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1C074CCB-F8C3-CEEB-D964-B819C5FE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2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2573" name="Imagen 2572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209D3C42-24F1-213A-0CB1-62DCA9EA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4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2574" name="Imagen 2573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AAF3FAB9-7CC8-B7D4-1A84-CC9D468F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67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2575" name="Imagen 2574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772C7CD4-2BF7-6C8D-1891-FD17560D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8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2576" name="Imagen 2575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B41E21F4-8B57-308A-2D52-D0D6B41A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2577" name="Imagen 2576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B7130E99-9C96-F2DF-28E1-57177467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0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2578" name="Imagen 2577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177182DE-5DCD-2566-9616-E2CDA74D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8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2579" name="Imagen 2578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4C055A0C-6701-5FE4-C7EE-73FAC6C4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5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129540</xdr:rowOff>
    </xdr:to>
    <xdr:pic>
      <xdr:nvPicPr>
        <xdr:cNvPr id="2580" name="Imagen 2579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DA644084-B451-0BB0-1CBC-D9980258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3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2581" name="Imagen 2580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35AEB403-7324-6ADC-C2A1-E1B3C380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0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129540</xdr:rowOff>
    </xdr:to>
    <xdr:pic>
      <xdr:nvPicPr>
        <xdr:cNvPr id="2582" name="Imagen 2581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A925D5A1-ED46-71A8-85E1-C9477719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2583" name="Imagen 2582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059A0382-863D-20CB-0869-3D5B66F5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6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2584" name="Imagen 2583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34E5838E-77AA-42C8-06B2-FF7BB87A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3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2585" name="Imagen 2584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88D91B3F-5ABE-D628-EB91-F3C3C8CB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1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2586" name="Imagen 2585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9BA1536-19A9-3C41-DE8A-6C9CC9F4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8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2587" name="Imagen 2586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83DDB81A-BDE2-2CEF-FD60-9F59E8E7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2588" name="Imagen 2587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0AC5E5A7-6B84-FEFA-FC40-74502C18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44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2589" name="Imagen 2588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7217DFCA-4A3E-9D4B-12AA-D824E159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64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2590" name="Imagen 2589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2FFDB5B0-94B5-2A52-D797-2DDD8A806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2591" name="Imagen 2590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1B2F11A5-6C0F-D5CA-3947-E441A2FF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3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12</xdr:col>
      <xdr:colOff>304800</xdr:colOff>
      <xdr:row>2729</xdr:row>
      <xdr:rowOff>129540</xdr:rowOff>
    </xdr:to>
    <xdr:pic>
      <xdr:nvPicPr>
        <xdr:cNvPr id="2592" name="Imagen 2591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2BD74C56-F459-F6EF-DA62-610C4281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2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2593" name="Imagen 2592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130BE2F0-C62B-AE9B-58F5-F15BD716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2594" name="Imagen 2593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FC491306-0C80-D083-C188-63FE4462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7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12</xdr:col>
      <xdr:colOff>304800</xdr:colOff>
      <xdr:row>2703</xdr:row>
      <xdr:rowOff>129540</xdr:rowOff>
    </xdr:to>
    <xdr:pic>
      <xdr:nvPicPr>
        <xdr:cNvPr id="2595" name="Imagen 2594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3C829A5D-A73B-9E9F-E0F2-2348A451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2596" name="Imagen 2595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FDA92D05-1102-2C52-3FF8-AA87BAC7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3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2597" name="Imagen 2596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A3DAFD81-2961-7A45-A51D-8F8A3355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2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12</xdr:col>
      <xdr:colOff>304800</xdr:colOff>
      <xdr:row>2706</xdr:row>
      <xdr:rowOff>129540</xdr:rowOff>
    </xdr:to>
    <xdr:pic>
      <xdr:nvPicPr>
        <xdr:cNvPr id="2598" name="Imagen 2597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56481A15-206F-A480-88F8-EC0174F5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2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2599" name="Imagen 2598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70D8FA2E-B0C0-82C4-219C-B451AE553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1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2600" name="Imagen 2599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908D419F-17A4-52FE-C282-5A1B3A6B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2601" name="Imagen 2600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C5DC69BA-6A40-F5EF-B599-AAEC23AA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2602" name="Imagen 2601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DAE97A46-8D44-164E-144E-6DC41FB2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2603" name="Imagen 2602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C63120C7-9D29-5CDD-FE18-974A7B38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8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12</xdr:col>
      <xdr:colOff>304800</xdr:colOff>
      <xdr:row>2740</xdr:row>
      <xdr:rowOff>129540</xdr:rowOff>
    </xdr:to>
    <xdr:pic>
      <xdr:nvPicPr>
        <xdr:cNvPr id="2604" name="Imagen 2603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E09A4B03-F480-4BA3-B695-D576818F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129540</xdr:rowOff>
    </xdr:to>
    <xdr:pic>
      <xdr:nvPicPr>
        <xdr:cNvPr id="2605" name="Imagen 2604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CF9EB8A1-F747-5623-3222-2E7EBF20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06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129540</xdr:rowOff>
    </xdr:to>
    <xdr:pic>
      <xdr:nvPicPr>
        <xdr:cNvPr id="2606" name="Imagen 2605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A0464844-59A9-AAC6-E2EB-AAE87E6A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6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2607" name="Imagen 2606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BC416EAE-3204-7DEF-E9FA-9B5E0EBC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25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2608" name="Imagen 2607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3C3AAAFD-B21E-262C-E941-51F8ECE3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44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2609" name="Imagen 2608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0FC00CE9-8DFE-CD5F-BA20-6AF45628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64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2683</xdr:row>
      <xdr:rowOff>0</xdr:rowOff>
    </xdr:from>
    <xdr:to>
      <xdr:col>12</xdr:col>
      <xdr:colOff>304800</xdr:colOff>
      <xdr:row>2684</xdr:row>
      <xdr:rowOff>129540</xdr:rowOff>
    </xdr:to>
    <xdr:pic>
      <xdr:nvPicPr>
        <xdr:cNvPr id="2610" name="Imagen 2609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0D6AA15F-8EEA-1E7D-4FB1-8418DE2E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83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2611" name="Imagen 2610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E66754AC-6668-4627-85C2-E9828F28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27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2612" name="Imagen 2611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A015E0E3-635B-2ACF-DE61-E1CE815B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22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2613" name="Imagen 2612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36D59455-8FC0-16D8-B9EB-36D5382D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1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129540</xdr:rowOff>
    </xdr:to>
    <xdr:pic>
      <xdr:nvPicPr>
        <xdr:cNvPr id="2614" name="Imagen 2613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447AFB13-03F8-78E4-380C-8F46206B8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08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2615" name="Imagen 2614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A8390E91-9FC6-F199-325C-2D2E8AE2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0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2616" name="Imagen 2615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30D3DB1-5EC7-27A7-150E-08FFBB59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09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2617" name="Imagen 2616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14102830-3926-DC52-4CDE-CED7D8AE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294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2618" name="Imagen 2617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4D1C5518-33A3-8568-F0EF-BCE9D16C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48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2619" name="Imagen 2618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8941DABB-59DF-0360-3BA6-08CDCC62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4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2620" name="Imagen 2619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24A73C18-CF1E-042A-C527-B1E72FEC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2621" name="Imagen 2620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80439D48-0E8F-2613-B6F7-1046DCE0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07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12</xdr:col>
      <xdr:colOff>304800</xdr:colOff>
      <xdr:row>2664</xdr:row>
      <xdr:rowOff>129540</xdr:rowOff>
    </xdr:to>
    <xdr:pic>
      <xdr:nvPicPr>
        <xdr:cNvPr id="2622" name="Imagen 2621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F8124C43-66E9-4919-0EFB-F83A4154A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26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2623" name="Imagen 2622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D8F621E1-4F1A-2B05-F746-BA14906B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6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12</xdr:col>
      <xdr:colOff>304800</xdr:colOff>
      <xdr:row>2665</xdr:row>
      <xdr:rowOff>129540</xdr:rowOff>
    </xdr:to>
    <xdr:pic>
      <xdr:nvPicPr>
        <xdr:cNvPr id="2624" name="Imagen 2623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443605C4-5244-E034-21AD-9044E3FF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5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2625" name="Imagen 2624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AAF5EF13-A866-690F-462B-860AEF47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64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2626" name="Imagen 2625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C1E54308-9CB4-84E5-1A89-3F185DEF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3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2627" name="Imagen 2626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B1676BD4-6935-A6AF-B917-14E91B7B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93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2628" name="Imagen 2627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EAA09DCF-1B09-B45F-823C-A92E5479F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6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2629" name="Imagen 2628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6A9140B5-C1FD-EF0A-4514-44542B21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19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2630" name="Imagen 2629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1F5EBD88-3AEB-0080-0B91-505D1C64B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2631" name="Imagen 2630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6E5C6FCD-1580-24D0-F891-BAC29AC3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55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2632" name="Imagen 2631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A3C45218-971A-5078-FF69-A4EECAE8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5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2633" name="Imagen 2632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B04136C5-4A43-7BC1-87E1-6B0208A5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78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2634" name="Imagen 2633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85AFC642-A50D-6479-5A32-7E31FF7B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7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2635" name="Imagen 2634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D9C80433-B97F-71D4-2D74-68A4061F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6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129540</xdr:rowOff>
    </xdr:to>
    <xdr:pic>
      <xdr:nvPicPr>
        <xdr:cNvPr id="2636" name="Imagen 2635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C528D16-CB35-BE76-D097-B0C0D271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5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2637" name="Imagen 2636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3B7AB60C-6519-8F1D-72A0-86B6511C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2638" name="Imagen 2637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0EA7778F-1615-EB12-746E-22CFC5ED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4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2639" name="Imagen 2638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A08F6394-267F-B95F-D716-CB0B7A44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93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2640" name="Imagen 2639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717A534-F811-958C-0273-C6A926F4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1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2641" name="Imagen 2640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76972C79-4BE0-1DD0-A279-F52E0369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2642" name="Imagen 2641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781789CC-D2E6-7CF6-BE27-A0A92BC1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12</xdr:col>
      <xdr:colOff>304800</xdr:colOff>
      <xdr:row>2702</xdr:row>
      <xdr:rowOff>129540</xdr:rowOff>
    </xdr:to>
    <xdr:pic>
      <xdr:nvPicPr>
        <xdr:cNvPr id="2643" name="Imagen 2642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5ECD69BE-B8F9-AD19-564B-C5542A42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2644" name="Imagen 2643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0A7CAB0F-B107-AE42-BA23-7B6EFEBB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70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2645" name="Imagen 2644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6C454E51-A90D-1E1C-A4C3-9DE2E395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2646" name="Imagen 2645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F899DD08-39FF-DA10-5E28-28F7E50E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2647" name="Imagen 2646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18B0AFE7-0C59-52F1-5598-E27ADFCC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18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2648" name="Imagen 2647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EAE4CE29-4ABB-0046-BF9A-15AD6A6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38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2649" name="Imagen 2648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88FD840B-C85D-1EED-67C3-807CE3DA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114300</xdr:rowOff>
    </xdr:to>
    <xdr:pic>
      <xdr:nvPicPr>
        <xdr:cNvPr id="2650" name="Imagen 2649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D34C2154-59D3-C0F9-C4DB-5BC1338F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70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2651" name="Imagen 2650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61CB31AE-69FE-E08A-220B-315A7AE3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90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2652" name="Imagen 2651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3A9F4AC3-9D4B-CEB0-FA38-9931B2A6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2653" name="Imagen 2652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05A1FC5-7A57-5633-0E12-3CD353AB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2654" name="Imagen 2653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9052BA03-685F-9337-5ECA-A276A8E13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89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2655" name="Imagen 2654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377768E6-5A34-6D8F-DCBB-13282A87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68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2656" name="Imagen 2655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D1F16D20-BC27-78E3-B788-48122205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79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2657" name="Imagen 2656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BBA26B0E-11C7-E408-0CD8-314D20AC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2658" name="Imagen 2657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CFAAB8D1-A31F-5C27-8089-32654408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6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2659" name="Imagen 2658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2CC83132-7A04-8FC6-F567-F5D77F02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5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2660" name="Imagen 2659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D4FC560E-3696-54CD-7941-0B1EF524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4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2661" name="Imagen 2660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EC34F172-2C60-B3F3-CCB9-B23FAD8C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4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2662" name="Imagen 2661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061B1A8B-E8C0-F2D7-EE99-0B966A27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2663" name="Imagen 2662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0FF5F97D-9747-5B26-8C11-D610FE55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2664" name="Imagen 2663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64EE9A31-A150-3EDE-5C6E-3865C1EA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2665" name="Imagen 2664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8374FCC7-208E-C9B1-3096-8FC0EE29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2781</xdr:row>
      <xdr:rowOff>0</xdr:rowOff>
    </xdr:from>
    <xdr:to>
      <xdr:col>12</xdr:col>
      <xdr:colOff>304800</xdr:colOff>
      <xdr:row>2782</xdr:row>
      <xdr:rowOff>129540</xdr:rowOff>
    </xdr:to>
    <xdr:pic>
      <xdr:nvPicPr>
        <xdr:cNvPr id="2666" name="Imagen 2665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56593AFB-62BC-68FD-529F-EF2B366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2781</xdr:row>
      <xdr:rowOff>0</xdr:rowOff>
    </xdr:from>
    <xdr:to>
      <xdr:col>12</xdr:col>
      <xdr:colOff>624840</xdr:colOff>
      <xdr:row>2782</xdr:row>
      <xdr:rowOff>129540</xdr:rowOff>
    </xdr:to>
    <xdr:pic>
      <xdr:nvPicPr>
        <xdr:cNvPr id="2667" name="Imagen 2666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01B103EA-0249-1A0C-11A9-AF869692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2668" name="Imagen 2667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98090506-4B79-1F28-F4B0-57E94FF5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2669" name="Imagen 2668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EE71D4EC-AD30-101E-0239-5DEBAA94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2670" name="Imagen 2669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11A0CE49-2B7F-1BF3-1887-4AA3859F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2671" name="Imagen 2670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75C140B-5467-7949-B5FA-34EEA2BB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672" name="Imagen 2671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D549AD93-F0D7-D026-A208-120DF068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673" name="Imagen 2672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68396F97-5235-3A41-E166-CDDE7BE05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2674" name="Imagen 2673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F231D576-B5DA-2B4E-AAC2-71644A8B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2675" name="Imagen 2674">
          <a:hlinkClick xmlns:r="http://schemas.openxmlformats.org/officeDocument/2006/relationships" r:id="rId2597" tooltip="Quitar este incidente de la liquidación"/>
          <a:extLst>
            <a:ext uri="{FF2B5EF4-FFF2-40B4-BE49-F238E27FC236}">
              <a16:creationId xmlns:a16="http://schemas.microsoft.com/office/drawing/2014/main" id="{86D522AC-62EB-448D-1308-92B12B72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2676" name="Imagen 2675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D76CB1D5-5600-234E-58E1-43FB78FB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2677" name="Imagen 2676">
          <a:hlinkClick xmlns:r="http://schemas.openxmlformats.org/officeDocument/2006/relationships" r:id="rId2599" tooltip="Quitar este incidente de la liquidación"/>
          <a:extLst>
            <a:ext uri="{FF2B5EF4-FFF2-40B4-BE49-F238E27FC236}">
              <a16:creationId xmlns:a16="http://schemas.microsoft.com/office/drawing/2014/main" id="{3118FC6B-5225-7AFC-7F88-E35D4DB3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2678" name="Imagen 2677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DCB71234-B566-1025-6701-009A9C27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2679" name="Imagen 2678">
          <a:hlinkClick xmlns:r="http://schemas.openxmlformats.org/officeDocument/2006/relationships" r:id="rId2601" tooltip="Quitar este incidente de la liquidación"/>
          <a:extLst>
            <a:ext uri="{FF2B5EF4-FFF2-40B4-BE49-F238E27FC236}">
              <a16:creationId xmlns:a16="http://schemas.microsoft.com/office/drawing/2014/main" id="{D6404407-904A-4065-6255-FA17D2E27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2680" name="Imagen 2679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D969F9E-7B3A-9AD2-D2D4-9F68A580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2681" name="Imagen 2680">
          <a:hlinkClick xmlns:r="http://schemas.openxmlformats.org/officeDocument/2006/relationships" r:id="rId2603" tooltip="Quitar este incidente de la liquidación"/>
          <a:extLst>
            <a:ext uri="{FF2B5EF4-FFF2-40B4-BE49-F238E27FC236}">
              <a16:creationId xmlns:a16="http://schemas.microsoft.com/office/drawing/2014/main" id="{9FE9AFA6-53A9-9801-356B-FF54B873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2682" name="Imagen 2681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15FFC582-C5F2-26F0-4129-AE6CC073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2683" name="Imagen 2682">
          <a:hlinkClick xmlns:r="http://schemas.openxmlformats.org/officeDocument/2006/relationships" r:id="rId2605" tooltip="Quitar este incidente de la liquidación"/>
          <a:extLst>
            <a:ext uri="{FF2B5EF4-FFF2-40B4-BE49-F238E27FC236}">
              <a16:creationId xmlns:a16="http://schemas.microsoft.com/office/drawing/2014/main" id="{CD34BC8A-7C80-E2CB-2DBE-57E31B96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2684" name="Imagen 2683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445F20B6-143F-BF7A-8C8D-2C6500C6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2685" name="Imagen 2684">
          <a:hlinkClick xmlns:r="http://schemas.openxmlformats.org/officeDocument/2006/relationships" r:id="rId2607" tooltip="Quitar este incidente de la liquidación"/>
          <a:extLst>
            <a:ext uri="{FF2B5EF4-FFF2-40B4-BE49-F238E27FC236}">
              <a16:creationId xmlns:a16="http://schemas.microsoft.com/office/drawing/2014/main" id="{5A7B3AA3-EC43-F35B-8BC6-EC76D08F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133350</xdr:rowOff>
    </xdr:to>
    <xdr:pic>
      <xdr:nvPicPr>
        <xdr:cNvPr id="2686" name="Imagen 2685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D0968C90-A369-363A-4BBF-A6003380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133350</xdr:rowOff>
    </xdr:to>
    <xdr:pic>
      <xdr:nvPicPr>
        <xdr:cNvPr id="2687" name="Imagen 2686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112360AA-0B26-752B-6828-FC092DC6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2688" name="Imagen 268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5134F5A-4B4F-3910-489B-34328E71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2689" name="Imagen 268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98801E9C-80EC-EB7C-5550-3D8321E1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2690" name="Imagen 2689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892A8E87-4A1A-0D67-C343-90B4FBF1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2691" name="Imagen 2690">
          <a:hlinkClick xmlns:r="http://schemas.openxmlformats.org/officeDocument/2006/relationships" r:id="rId2613" tooltip="Quitar este incidente de la liquidación"/>
          <a:extLst>
            <a:ext uri="{FF2B5EF4-FFF2-40B4-BE49-F238E27FC236}">
              <a16:creationId xmlns:a16="http://schemas.microsoft.com/office/drawing/2014/main" id="{68D61B3D-25D6-875D-71AA-B72C892D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12</xdr:col>
      <xdr:colOff>304800</xdr:colOff>
      <xdr:row>2770</xdr:row>
      <xdr:rowOff>129540</xdr:rowOff>
    </xdr:to>
    <xdr:pic>
      <xdr:nvPicPr>
        <xdr:cNvPr id="2692" name="Imagen 2691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84F33DC4-D060-6FB7-88A8-84018535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2769</xdr:row>
      <xdr:rowOff>0</xdr:rowOff>
    </xdr:from>
    <xdr:to>
      <xdr:col>12</xdr:col>
      <xdr:colOff>624840</xdr:colOff>
      <xdr:row>2770</xdr:row>
      <xdr:rowOff>129540</xdr:rowOff>
    </xdr:to>
    <xdr:pic>
      <xdr:nvPicPr>
        <xdr:cNvPr id="2693" name="Imagen 2692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1169E323-7821-32A0-C30F-7176DB7B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2694" name="Imagen 2693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7911F85C-E143-3F06-60FF-E86561CE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2695" name="Imagen 2694">
          <a:hlinkClick xmlns:r="http://schemas.openxmlformats.org/officeDocument/2006/relationships" r:id="rId2617" tooltip="Quitar este incidente de la liquidación"/>
          <a:extLst>
            <a:ext uri="{FF2B5EF4-FFF2-40B4-BE49-F238E27FC236}">
              <a16:creationId xmlns:a16="http://schemas.microsoft.com/office/drawing/2014/main" id="{BD61E8DC-117E-DB23-3E66-A4617C24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2696" name="Imagen 2695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73A9F14F-7BDE-7EF2-39AD-1D194EAD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2697" name="Imagen 2696">
          <a:hlinkClick xmlns:r="http://schemas.openxmlformats.org/officeDocument/2006/relationships" r:id="rId2619" tooltip="Quitar este incidente de la liquidación"/>
          <a:extLst>
            <a:ext uri="{FF2B5EF4-FFF2-40B4-BE49-F238E27FC236}">
              <a16:creationId xmlns:a16="http://schemas.microsoft.com/office/drawing/2014/main" id="{4B4890BA-FF11-1E4B-6EED-118A04A0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676D06B7-5A02-A4F5-CB05-5DE1FB79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2767</xdr:row>
      <xdr:rowOff>0</xdr:rowOff>
    </xdr:from>
    <xdr:to>
      <xdr:col>12</xdr:col>
      <xdr:colOff>624840</xdr:colOff>
      <xdr:row>2768</xdr:row>
      <xdr:rowOff>129540</xdr:rowOff>
    </xdr:to>
    <xdr:pic>
      <xdr:nvPicPr>
        <xdr:cNvPr id="2699" name="Imagen 2698">
          <a:hlinkClick xmlns:r="http://schemas.openxmlformats.org/officeDocument/2006/relationships" r:id="rId2621" tooltip="Quitar este incidente de la liquidación"/>
          <a:extLst>
            <a:ext uri="{FF2B5EF4-FFF2-40B4-BE49-F238E27FC236}">
              <a16:creationId xmlns:a16="http://schemas.microsoft.com/office/drawing/2014/main" id="{99B6FADC-B580-1763-DE27-7E51082D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700" name="Imagen 2699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FA95EA49-B246-A31B-1E22-4412A4F2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701" name="Imagen 2700">
          <a:hlinkClick xmlns:r="http://schemas.openxmlformats.org/officeDocument/2006/relationships" r:id="rId2623" tooltip="Quitar este incidente de la liquidación"/>
          <a:extLst>
            <a:ext uri="{FF2B5EF4-FFF2-40B4-BE49-F238E27FC236}">
              <a16:creationId xmlns:a16="http://schemas.microsoft.com/office/drawing/2014/main" id="{F9B33BCA-A4A7-9C8C-D69D-9EE998A2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2702" name="Imagen 2701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52E97013-B7E9-058A-1A95-F7C7C29F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2703" name="Imagen 2702">
          <a:hlinkClick xmlns:r="http://schemas.openxmlformats.org/officeDocument/2006/relationships" r:id="rId2625" tooltip="Quitar este incidente de la liquidación"/>
          <a:extLst>
            <a:ext uri="{FF2B5EF4-FFF2-40B4-BE49-F238E27FC236}">
              <a16:creationId xmlns:a16="http://schemas.microsoft.com/office/drawing/2014/main" id="{B813A84C-E0A2-E4EB-3637-1A8A15A5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2704" name="Imagen 2703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F9FE9E64-5983-96F6-A5AC-3CC6D921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2705" name="Imagen 2704">
          <a:hlinkClick xmlns:r="http://schemas.openxmlformats.org/officeDocument/2006/relationships" r:id="rId2627" tooltip="Quitar este incidente de la liquidación"/>
          <a:extLst>
            <a:ext uri="{FF2B5EF4-FFF2-40B4-BE49-F238E27FC236}">
              <a16:creationId xmlns:a16="http://schemas.microsoft.com/office/drawing/2014/main" id="{912C2A04-3A27-65C1-21D1-E1699D7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2706" name="Imagen 2705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04EA9822-0539-DFCB-A1D6-5F152E38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2707" name="Imagen 2706">
          <a:hlinkClick xmlns:r="http://schemas.openxmlformats.org/officeDocument/2006/relationships" r:id="rId2629" tooltip="Quitar este incidente de la liquidación"/>
          <a:extLst>
            <a:ext uri="{FF2B5EF4-FFF2-40B4-BE49-F238E27FC236}">
              <a16:creationId xmlns:a16="http://schemas.microsoft.com/office/drawing/2014/main" id="{38CBD68C-6A5F-F478-0B63-0AF95229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2708" name="Imagen 2707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0C546770-F5D9-D570-9517-F7B43672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2709" name="Imagen 2708">
          <a:hlinkClick xmlns:r="http://schemas.openxmlformats.org/officeDocument/2006/relationships" r:id="rId2631" tooltip="Quitar este incidente de la liquidación"/>
          <a:extLst>
            <a:ext uri="{FF2B5EF4-FFF2-40B4-BE49-F238E27FC236}">
              <a16:creationId xmlns:a16="http://schemas.microsoft.com/office/drawing/2014/main" id="{750C6973-5C30-3C05-CACE-7DC2721F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2710" name="Imagen 2709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311AEB22-514C-38BA-536D-1349B63D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2711" name="Imagen 2710">
          <a:hlinkClick xmlns:r="http://schemas.openxmlformats.org/officeDocument/2006/relationships" r:id="rId2633" tooltip="Quitar este incidente de la liquidación"/>
          <a:extLst>
            <a:ext uri="{FF2B5EF4-FFF2-40B4-BE49-F238E27FC236}">
              <a16:creationId xmlns:a16="http://schemas.microsoft.com/office/drawing/2014/main" id="{AA1A6BCC-C224-B846-4FFB-7089E295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2712" name="Imagen 2711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5DF1720D-817F-3044-4D08-76408DDA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2713" name="Imagen 2712">
          <a:hlinkClick xmlns:r="http://schemas.openxmlformats.org/officeDocument/2006/relationships" r:id="rId2635" tooltip="Quitar este incidente de la liquidación"/>
          <a:extLst>
            <a:ext uri="{FF2B5EF4-FFF2-40B4-BE49-F238E27FC236}">
              <a16:creationId xmlns:a16="http://schemas.microsoft.com/office/drawing/2014/main" id="{2AB2BA5F-0711-B9D1-D027-BD32F968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2714" name="Imagen 2713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FDDDCDDE-4E56-AC8C-CA2F-653AAA9B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2715" name="Imagen 2714">
          <a:hlinkClick xmlns:r="http://schemas.openxmlformats.org/officeDocument/2006/relationships" r:id="rId2637" tooltip="Quitar este incidente de la liquidación"/>
          <a:extLst>
            <a:ext uri="{FF2B5EF4-FFF2-40B4-BE49-F238E27FC236}">
              <a16:creationId xmlns:a16="http://schemas.microsoft.com/office/drawing/2014/main" id="{67CAF2F1-5D5B-2D87-2937-FB23B274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2716" name="Imagen 2715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F0542713-6B90-4C2E-5678-94A96B01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2717" name="Imagen 2716">
          <a:hlinkClick xmlns:r="http://schemas.openxmlformats.org/officeDocument/2006/relationships" r:id="rId2639" tooltip="Quitar este incidente de la liquidación"/>
          <a:extLst>
            <a:ext uri="{FF2B5EF4-FFF2-40B4-BE49-F238E27FC236}">
              <a16:creationId xmlns:a16="http://schemas.microsoft.com/office/drawing/2014/main" id="{FDF405A1-8668-3824-2EFC-BA6F03D2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2718" name="Imagen 2717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A44D0890-67D3-73D9-9A44-DDED50A7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2719" name="Imagen 2718">
          <a:hlinkClick xmlns:r="http://schemas.openxmlformats.org/officeDocument/2006/relationships" r:id="rId2641" tooltip="Quitar este incidente de la liquidación"/>
          <a:extLst>
            <a:ext uri="{FF2B5EF4-FFF2-40B4-BE49-F238E27FC236}">
              <a16:creationId xmlns:a16="http://schemas.microsoft.com/office/drawing/2014/main" id="{90FFB98B-15F4-EC48-9903-3BA3E9EC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2720" name="Imagen 2719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FB804DA6-9936-EFE8-30F7-1995F9D2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2721" name="Imagen 2720">
          <a:hlinkClick xmlns:r="http://schemas.openxmlformats.org/officeDocument/2006/relationships" r:id="rId2643" tooltip="Quitar este incidente de la liquidación"/>
          <a:extLst>
            <a:ext uri="{FF2B5EF4-FFF2-40B4-BE49-F238E27FC236}">
              <a16:creationId xmlns:a16="http://schemas.microsoft.com/office/drawing/2014/main" id="{7C5C0C9C-912C-18F7-74F7-B933543E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129540</xdr:rowOff>
    </xdr:to>
    <xdr:pic>
      <xdr:nvPicPr>
        <xdr:cNvPr id="2722" name="Imagen 2721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56C68F8B-A565-403C-1B23-D8179A11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129540</xdr:rowOff>
    </xdr:to>
    <xdr:pic>
      <xdr:nvPicPr>
        <xdr:cNvPr id="2723" name="Imagen 2722">
          <a:hlinkClick xmlns:r="http://schemas.openxmlformats.org/officeDocument/2006/relationships" r:id="rId2645" tooltip="Quitar este incidente de la liquidación"/>
          <a:extLst>
            <a:ext uri="{FF2B5EF4-FFF2-40B4-BE49-F238E27FC236}">
              <a16:creationId xmlns:a16="http://schemas.microsoft.com/office/drawing/2014/main" id="{167E3B38-BC1A-4D27-2686-F0484128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2724" name="Imagen 2723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70FBA0D9-078E-CBCC-C413-56DE982F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2725" name="Imagen 2724">
          <a:hlinkClick xmlns:r="http://schemas.openxmlformats.org/officeDocument/2006/relationships" r:id="rId2647" tooltip="Quitar este incidente de la liquidación"/>
          <a:extLst>
            <a:ext uri="{FF2B5EF4-FFF2-40B4-BE49-F238E27FC236}">
              <a16:creationId xmlns:a16="http://schemas.microsoft.com/office/drawing/2014/main" id="{A621CC00-B4EB-2ED4-889B-E0D8AF1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12</xdr:col>
      <xdr:colOff>304800</xdr:colOff>
      <xdr:row>2828</xdr:row>
      <xdr:rowOff>129540</xdr:rowOff>
    </xdr:to>
    <xdr:pic>
      <xdr:nvPicPr>
        <xdr:cNvPr id="2726" name="Imagen 2725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87FFE48E-9148-B301-B73A-E403E0E6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2827</xdr:row>
      <xdr:rowOff>0</xdr:rowOff>
    </xdr:from>
    <xdr:to>
      <xdr:col>12</xdr:col>
      <xdr:colOff>624840</xdr:colOff>
      <xdr:row>2828</xdr:row>
      <xdr:rowOff>129540</xdr:rowOff>
    </xdr:to>
    <xdr:pic>
      <xdr:nvPicPr>
        <xdr:cNvPr id="2727" name="Imagen 2726">
          <a:hlinkClick xmlns:r="http://schemas.openxmlformats.org/officeDocument/2006/relationships" r:id="rId2649" tooltip="Quitar este incidente de la liquidación"/>
          <a:extLst>
            <a:ext uri="{FF2B5EF4-FFF2-40B4-BE49-F238E27FC236}">
              <a16:creationId xmlns:a16="http://schemas.microsoft.com/office/drawing/2014/main" id="{6C9F6FA3-5EA6-788D-A7A7-92B8F41B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12</xdr:col>
      <xdr:colOff>304800</xdr:colOff>
      <xdr:row>2811</xdr:row>
      <xdr:rowOff>129540</xdr:rowOff>
    </xdr:to>
    <xdr:pic>
      <xdr:nvPicPr>
        <xdr:cNvPr id="2728" name="Imagen 2727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22779976-2820-6879-EF64-2BC9A565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2810</xdr:row>
      <xdr:rowOff>0</xdr:rowOff>
    </xdr:from>
    <xdr:to>
      <xdr:col>12</xdr:col>
      <xdr:colOff>624840</xdr:colOff>
      <xdr:row>2811</xdr:row>
      <xdr:rowOff>129540</xdr:rowOff>
    </xdr:to>
    <xdr:pic>
      <xdr:nvPicPr>
        <xdr:cNvPr id="2729" name="Imagen 2728">
          <a:hlinkClick xmlns:r="http://schemas.openxmlformats.org/officeDocument/2006/relationships" r:id="rId2651" tooltip="Quitar este incidente de la liquidación"/>
          <a:extLst>
            <a:ext uri="{FF2B5EF4-FFF2-40B4-BE49-F238E27FC236}">
              <a16:creationId xmlns:a16="http://schemas.microsoft.com/office/drawing/2014/main" id="{6B70308A-3BCF-5DFF-B555-DD9C6796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12</xdr:col>
      <xdr:colOff>304800</xdr:colOff>
      <xdr:row>2812</xdr:row>
      <xdr:rowOff>129540</xdr:rowOff>
    </xdr:to>
    <xdr:pic>
      <xdr:nvPicPr>
        <xdr:cNvPr id="2730" name="Imagen 2729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05E6493E-005A-2A81-BEA4-338FB9F0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2811</xdr:row>
      <xdr:rowOff>0</xdr:rowOff>
    </xdr:from>
    <xdr:to>
      <xdr:col>12</xdr:col>
      <xdr:colOff>624840</xdr:colOff>
      <xdr:row>2812</xdr:row>
      <xdr:rowOff>129540</xdr:rowOff>
    </xdr:to>
    <xdr:pic>
      <xdr:nvPicPr>
        <xdr:cNvPr id="2731" name="Imagen 2730">
          <a:hlinkClick xmlns:r="http://schemas.openxmlformats.org/officeDocument/2006/relationships" r:id="rId2653" tooltip="Quitar este incidente de la liquidación"/>
          <a:extLst>
            <a:ext uri="{FF2B5EF4-FFF2-40B4-BE49-F238E27FC236}">
              <a16:creationId xmlns:a16="http://schemas.microsoft.com/office/drawing/2014/main" id="{BA89B26A-55D0-64FD-F65A-385687C1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2732" name="Imagen 2731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55DE67E5-E706-2B94-0FF6-654ACB93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2733" name="Imagen 2732">
          <a:hlinkClick xmlns:r="http://schemas.openxmlformats.org/officeDocument/2006/relationships" r:id="rId2655" tooltip="Quitar este incidente de la liquidación"/>
          <a:extLst>
            <a:ext uri="{FF2B5EF4-FFF2-40B4-BE49-F238E27FC236}">
              <a16:creationId xmlns:a16="http://schemas.microsoft.com/office/drawing/2014/main" id="{BD825808-29CD-1BD1-3539-E6B383E0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2734" name="Imagen 2733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07A1CBFE-E260-0242-6C9B-9CBC8248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2735" name="Imagen 2734">
          <a:hlinkClick xmlns:r="http://schemas.openxmlformats.org/officeDocument/2006/relationships" r:id="rId2657" tooltip="Quitar este incidente de la liquidación"/>
          <a:extLst>
            <a:ext uri="{FF2B5EF4-FFF2-40B4-BE49-F238E27FC236}">
              <a16:creationId xmlns:a16="http://schemas.microsoft.com/office/drawing/2014/main" id="{D5DBCD0E-0C8B-FD4D-C46E-68423CC5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2736" name="Imagen 2735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78E03E33-AE11-F8D7-83BE-0B38C165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2737" name="Imagen 2736">
          <a:hlinkClick xmlns:r="http://schemas.openxmlformats.org/officeDocument/2006/relationships" r:id="rId2659" tooltip="Quitar este incidente de la liquidación"/>
          <a:extLst>
            <a:ext uri="{FF2B5EF4-FFF2-40B4-BE49-F238E27FC236}">
              <a16:creationId xmlns:a16="http://schemas.microsoft.com/office/drawing/2014/main" id="{BB5CED05-FEFC-2FC5-CFDE-FF0254F8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2738" name="Imagen 2737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968B18F0-78E2-9F64-0CA1-6317C93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2739" name="Imagen 2738">
          <a:hlinkClick xmlns:r="http://schemas.openxmlformats.org/officeDocument/2006/relationships" r:id="rId2661" tooltip="Quitar este incidente de la liquidación"/>
          <a:extLst>
            <a:ext uri="{FF2B5EF4-FFF2-40B4-BE49-F238E27FC236}">
              <a16:creationId xmlns:a16="http://schemas.microsoft.com/office/drawing/2014/main" id="{466B4BDA-26E0-0542-BCE5-BC000809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2740" name="Imagen 2739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8637404F-A5A5-838D-1B04-720EA7C7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2741" name="Imagen 2740">
          <a:hlinkClick xmlns:r="http://schemas.openxmlformats.org/officeDocument/2006/relationships" r:id="rId2663" tooltip="Quitar este incidente de la liquidación"/>
          <a:extLst>
            <a:ext uri="{FF2B5EF4-FFF2-40B4-BE49-F238E27FC236}">
              <a16:creationId xmlns:a16="http://schemas.microsoft.com/office/drawing/2014/main" id="{053F8336-D6F2-59CE-08F2-BEC0629E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2742" name="Imagen 2741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950124DF-DFD5-A1B7-57A8-4CCCEAED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2743" name="Imagen 2742">
          <a:hlinkClick xmlns:r="http://schemas.openxmlformats.org/officeDocument/2006/relationships" r:id="rId2665" tooltip="Quitar este incidente de la liquidación"/>
          <a:extLst>
            <a:ext uri="{FF2B5EF4-FFF2-40B4-BE49-F238E27FC236}">
              <a16:creationId xmlns:a16="http://schemas.microsoft.com/office/drawing/2014/main" id="{A8207554-5C7E-93F1-3149-975BEA83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2744" name="Imagen 2743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253BA71C-B32D-A0EF-8AD2-A25ADEC2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2745" name="Imagen 2744">
          <a:hlinkClick xmlns:r="http://schemas.openxmlformats.org/officeDocument/2006/relationships" r:id="rId2667" tooltip="Quitar este incidente de la liquidación"/>
          <a:extLst>
            <a:ext uri="{FF2B5EF4-FFF2-40B4-BE49-F238E27FC236}">
              <a16:creationId xmlns:a16="http://schemas.microsoft.com/office/drawing/2014/main" id="{11D3321B-6A9D-93FB-5DBA-5ADA24C6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2746" name="Imagen 2745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80B4241E-6598-8558-44D9-E5A69E7C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2747" name="Imagen 2746">
          <a:hlinkClick xmlns:r="http://schemas.openxmlformats.org/officeDocument/2006/relationships" r:id="rId2669" tooltip="Quitar este incidente de la liquidación"/>
          <a:extLst>
            <a:ext uri="{FF2B5EF4-FFF2-40B4-BE49-F238E27FC236}">
              <a16:creationId xmlns:a16="http://schemas.microsoft.com/office/drawing/2014/main" id="{ECECD5C9-90F4-4C3E-DC2B-3AF1401E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2748" name="Imagen 2747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DD5D7E2E-E5C0-D422-84DC-D61DD9F9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2749" name="Imagen 2748">
          <a:hlinkClick xmlns:r="http://schemas.openxmlformats.org/officeDocument/2006/relationships" r:id="rId2671" tooltip="Quitar este incidente de la liquidación"/>
          <a:extLst>
            <a:ext uri="{FF2B5EF4-FFF2-40B4-BE49-F238E27FC236}">
              <a16:creationId xmlns:a16="http://schemas.microsoft.com/office/drawing/2014/main" id="{21738115-04A1-59C6-5926-FDC9BDD6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2750" name="Imagen 2749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B9128CBB-94F6-9307-26D8-9A193BC4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2751" name="Imagen 2750">
          <a:hlinkClick xmlns:r="http://schemas.openxmlformats.org/officeDocument/2006/relationships" r:id="rId2673" tooltip="Quitar este incidente de la liquidación"/>
          <a:extLst>
            <a:ext uri="{FF2B5EF4-FFF2-40B4-BE49-F238E27FC236}">
              <a16:creationId xmlns:a16="http://schemas.microsoft.com/office/drawing/2014/main" id="{BE08739A-106B-88EB-0435-260745D1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2752" name="Imagen 2751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E544550-3A42-1D9C-553F-2BAC56CD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2753" name="Imagen 2752">
          <a:hlinkClick xmlns:r="http://schemas.openxmlformats.org/officeDocument/2006/relationships" r:id="rId2675" tooltip="Quitar este incidente de la liquidación"/>
          <a:extLst>
            <a:ext uri="{FF2B5EF4-FFF2-40B4-BE49-F238E27FC236}">
              <a16:creationId xmlns:a16="http://schemas.microsoft.com/office/drawing/2014/main" id="{08F73CAB-3586-4C9B-1D9F-E1743FC0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2754" name="Imagen 2753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5AE64603-94A7-5EF9-3AD5-D7394C32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2755" name="Imagen 2754">
          <a:hlinkClick xmlns:r="http://schemas.openxmlformats.org/officeDocument/2006/relationships" r:id="rId2677" tooltip="Quitar este incidente de la liquidación"/>
          <a:extLst>
            <a:ext uri="{FF2B5EF4-FFF2-40B4-BE49-F238E27FC236}">
              <a16:creationId xmlns:a16="http://schemas.microsoft.com/office/drawing/2014/main" id="{521462C6-F6FB-F429-BDA5-9A3A29E1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12</xdr:col>
      <xdr:colOff>304800</xdr:colOff>
      <xdr:row>2822</xdr:row>
      <xdr:rowOff>129540</xdr:rowOff>
    </xdr:to>
    <xdr:pic>
      <xdr:nvPicPr>
        <xdr:cNvPr id="2756" name="Imagen 2755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8C6177B0-44C2-A10C-21D0-16C963FB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2821</xdr:row>
      <xdr:rowOff>0</xdr:rowOff>
    </xdr:from>
    <xdr:to>
      <xdr:col>12</xdr:col>
      <xdr:colOff>624840</xdr:colOff>
      <xdr:row>2822</xdr:row>
      <xdr:rowOff>129540</xdr:rowOff>
    </xdr:to>
    <xdr:pic>
      <xdr:nvPicPr>
        <xdr:cNvPr id="2757" name="Imagen 2756">
          <a:hlinkClick xmlns:r="http://schemas.openxmlformats.org/officeDocument/2006/relationships" r:id="rId2679" tooltip="Quitar este incidente de la liquidación"/>
          <a:extLst>
            <a:ext uri="{FF2B5EF4-FFF2-40B4-BE49-F238E27FC236}">
              <a16:creationId xmlns:a16="http://schemas.microsoft.com/office/drawing/2014/main" id="{3F686E8B-2FB5-5127-F647-ACE09CBC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2758" name="Imagen 2757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233171B3-1290-0341-2EEA-B2B19886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2759" name="Imagen 2758">
          <a:hlinkClick xmlns:r="http://schemas.openxmlformats.org/officeDocument/2006/relationships" r:id="rId2681" tooltip="Quitar este incidente de la liquidación"/>
          <a:extLst>
            <a:ext uri="{FF2B5EF4-FFF2-40B4-BE49-F238E27FC236}">
              <a16:creationId xmlns:a16="http://schemas.microsoft.com/office/drawing/2014/main" id="{69667554-C96B-B746-C7CD-FC5B510A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133350</xdr:rowOff>
    </xdr:to>
    <xdr:pic>
      <xdr:nvPicPr>
        <xdr:cNvPr id="2760" name="Imagen 2759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6D764C09-FDD2-CFBB-3CD9-78D3E998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133350</xdr:rowOff>
    </xdr:to>
    <xdr:pic>
      <xdr:nvPicPr>
        <xdr:cNvPr id="2761" name="Imagen 2760">
          <a:hlinkClick xmlns:r="http://schemas.openxmlformats.org/officeDocument/2006/relationships" r:id="rId2683" tooltip="Quitar este incidente de la liquidación"/>
          <a:extLst>
            <a:ext uri="{FF2B5EF4-FFF2-40B4-BE49-F238E27FC236}">
              <a16:creationId xmlns:a16="http://schemas.microsoft.com/office/drawing/2014/main" id="{B22870DC-0918-62B5-DC85-83EB4CB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2762" name="Imagen 2761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153FB469-A505-0018-E9F6-73050D83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2763" name="Imagen 2762">
          <a:hlinkClick xmlns:r="http://schemas.openxmlformats.org/officeDocument/2006/relationships" r:id="rId2685" tooltip="Quitar este incidente de la liquidación"/>
          <a:extLst>
            <a:ext uri="{FF2B5EF4-FFF2-40B4-BE49-F238E27FC236}">
              <a16:creationId xmlns:a16="http://schemas.microsoft.com/office/drawing/2014/main" id="{5C536840-0FD8-24FF-DCB1-61ADC648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2764" name="Imagen 2763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37EFDF06-B177-B797-538E-61666A38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2765" name="Imagen 2764">
          <a:hlinkClick xmlns:r="http://schemas.openxmlformats.org/officeDocument/2006/relationships" r:id="rId2687" tooltip="Quitar este incidente de la liquidación"/>
          <a:extLst>
            <a:ext uri="{FF2B5EF4-FFF2-40B4-BE49-F238E27FC236}">
              <a16:creationId xmlns:a16="http://schemas.microsoft.com/office/drawing/2014/main" id="{E9C5E47C-CC79-6A9A-3178-8248E4DC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2766" name="Imagen 2765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432EC19D-E0B9-71ED-8D6E-5654D9CB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2767" name="Imagen 2766">
          <a:hlinkClick xmlns:r="http://schemas.openxmlformats.org/officeDocument/2006/relationships" r:id="rId2689" tooltip="Quitar este incidente de la liquidación"/>
          <a:extLst>
            <a:ext uri="{FF2B5EF4-FFF2-40B4-BE49-F238E27FC236}">
              <a16:creationId xmlns:a16="http://schemas.microsoft.com/office/drawing/2014/main" id="{2741BF34-2993-D0A3-40E0-985234C7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2768" name="Imagen 2767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0C1178B8-4853-21C5-5EDC-82B0036A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2769" name="Imagen 2768">
          <a:hlinkClick xmlns:r="http://schemas.openxmlformats.org/officeDocument/2006/relationships" r:id="rId2691" tooltip="Quitar este incidente de la liquidación"/>
          <a:extLst>
            <a:ext uri="{FF2B5EF4-FFF2-40B4-BE49-F238E27FC236}">
              <a16:creationId xmlns:a16="http://schemas.microsoft.com/office/drawing/2014/main" id="{C88B6C66-B8FE-02E9-1B42-46265C69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2770" name="Imagen 2769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8CFD580F-7670-2F0D-C924-A04DD9A2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2771" name="Imagen 2770">
          <a:hlinkClick xmlns:r="http://schemas.openxmlformats.org/officeDocument/2006/relationships" r:id="rId2693" tooltip="Quitar este incidente de la liquidación"/>
          <a:extLst>
            <a:ext uri="{FF2B5EF4-FFF2-40B4-BE49-F238E27FC236}">
              <a16:creationId xmlns:a16="http://schemas.microsoft.com/office/drawing/2014/main" id="{CDE464CE-DF09-9938-4627-AC8FD545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2772" name="Imagen 2771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B07CB41C-0E7A-03F5-EE8C-92A71DAC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2773" name="Imagen 2772">
          <a:hlinkClick xmlns:r="http://schemas.openxmlformats.org/officeDocument/2006/relationships" r:id="rId2695" tooltip="Quitar este incidente de la liquidación"/>
          <a:extLst>
            <a:ext uri="{FF2B5EF4-FFF2-40B4-BE49-F238E27FC236}">
              <a16:creationId xmlns:a16="http://schemas.microsoft.com/office/drawing/2014/main" id="{6EE4F24F-FB32-06B5-862B-0B12ABE2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2774" name="Imagen 2773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40D9D1BF-842D-0887-CD53-92AD63AE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2775" name="Imagen 2774">
          <a:hlinkClick xmlns:r="http://schemas.openxmlformats.org/officeDocument/2006/relationships" r:id="rId2697" tooltip="Quitar este incidente de la liquidación"/>
          <a:extLst>
            <a:ext uri="{FF2B5EF4-FFF2-40B4-BE49-F238E27FC236}">
              <a16:creationId xmlns:a16="http://schemas.microsoft.com/office/drawing/2014/main" id="{1F3C34D7-89BE-299D-43EF-BF237A97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2784</xdr:row>
      <xdr:rowOff>0</xdr:rowOff>
    </xdr:from>
    <xdr:ext cx="304800" cy="314325"/>
    <xdr:pic>
      <xdr:nvPicPr>
        <xdr:cNvPr id="2776" name="Imagen 277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94BCC2B8-DF06-457C-BB37-33E0631D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457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2784</xdr:row>
      <xdr:rowOff>0</xdr:rowOff>
    </xdr:from>
    <xdr:ext cx="314325" cy="314325"/>
    <xdr:pic>
      <xdr:nvPicPr>
        <xdr:cNvPr id="2777" name="Imagen 277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0285F10-2503-41AD-83A7-9AD4FB30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45773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78" name="Imagen 277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A3C28F2-454C-48F9-B02F-4C867D11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79" name="Imagen 277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FB45BE4D-7B51-418A-9002-2A0D8965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0" name="Imagen 2779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69D9E9B7-9DBB-4547-A6CC-B00E450E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1" name="Imagen 2780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060D0C79-56C7-4994-ACEE-4C09C9BC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0515"/>
    <xdr:pic>
      <xdr:nvPicPr>
        <xdr:cNvPr id="2782" name="Imagen 2781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3CDE5B7D-7868-4D30-AF8C-640AE111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0515" cy="310515"/>
    <xdr:pic>
      <xdr:nvPicPr>
        <xdr:cNvPr id="2783" name="Imagen 2782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E5E9733F-A9E9-47D7-A4A2-2253E35E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0515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4" name="Imagen 2783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00CF6B24-7AED-4B6C-89F5-2768437F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5" name="Imagen 2784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B9426206-77AF-4CCF-AD86-53ABBF3F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6" name="Imagen 278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B60C97D9-CE39-4852-A1D4-52A384B6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7" name="Imagen 278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56378A8-19C4-4C94-844C-4B1675A9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2865</xdr:row>
      <xdr:rowOff>0</xdr:rowOff>
    </xdr:from>
    <xdr:to>
      <xdr:col>12</xdr:col>
      <xdr:colOff>304800</xdr:colOff>
      <xdr:row>2866</xdr:row>
      <xdr:rowOff>121920</xdr:rowOff>
    </xdr:to>
    <xdr:pic>
      <xdr:nvPicPr>
        <xdr:cNvPr id="2788" name="Imagen 2787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D5524A81-997A-4A28-1A4B-D715D554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2865</xdr:row>
      <xdr:rowOff>0</xdr:rowOff>
    </xdr:from>
    <xdr:to>
      <xdr:col>12</xdr:col>
      <xdr:colOff>617220</xdr:colOff>
      <xdr:row>2866</xdr:row>
      <xdr:rowOff>121920</xdr:rowOff>
    </xdr:to>
    <xdr:pic>
      <xdr:nvPicPr>
        <xdr:cNvPr id="2789" name="Imagen 2788">
          <a:hlinkClick xmlns:r="http://schemas.openxmlformats.org/officeDocument/2006/relationships" r:id="rId2699" tooltip="Quitar este incidente de la liquidación"/>
          <a:extLst>
            <a:ext uri="{FF2B5EF4-FFF2-40B4-BE49-F238E27FC236}">
              <a16:creationId xmlns:a16="http://schemas.microsoft.com/office/drawing/2014/main" id="{C543C8F6-6C38-4A92-854F-A10B8EBD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12</xdr:col>
      <xdr:colOff>304800</xdr:colOff>
      <xdr:row>2867</xdr:row>
      <xdr:rowOff>121920</xdr:rowOff>
    </xdr:to>
    <xdr:pic>
      <xdr:nvPicPr>
        <xdr:cNvPr id="2790" name="Imagen 2789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840A930C-3320-AF63-BB76-A488857C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2866</xdr:row>
      <xdr:rowOff>0</xdr:rowOff>
    </xdr:from>
    <xdr:to>
      <xdr:col>12</xdr:col>
      <xdr:colOff>617220</xdr:colOff>
      <xdr:row>2867</xdr:row>
      <xdr:rowOff>121920</xdr:rowOff>
    </xdr:to>
    <xdr:pic>
      <xdr:nvPicPr>
        <xdr:cNvPr id="2791" name="Imagen 2790">
          <a:hlinkClick xmlns:r="http://schemas.openxmlformats.org/officeDocument/2006/relationships" r:id="rId2701" tooltip="Quitar este incidente de la liquidación"/>
          <a:extLst>
            <a:ext uri="{FF2B5EF4-FFF2-40B4-BE49-F238E27FC236}">
              <a16:creationId xmlns:a16="http://schemas.microsoft.com/office/drawing/2014/main" id="{D0779B1A-8B88-08CF-F13A-01DC7EE6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12</xdr:col>
      <xdr:colOff>304800</xdr:colOff>
      <xdr:row>2865</xdr:row>
      <xdr:rowOff>121920</xdr:rowOff>
    </xdr:to>
    <xdr:pic>
      <xdr:nvPicPr>
        <xdr:cNvPr id="2792" name="Imagen 2791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6400A956-6667-CBE9-6B1B-17B9BCA8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2864</xdr:row>
      <xdr:rowOff>0</xdr:rowOff>
    </xdr:from>
    <xdr:to>
      <xdr:col>12</xdr:col>
      <xdr:colOff>617220</xdr:colOff>
      <xdr:row>2865</xdr:row>
      <xdr:rowOff>121920</xdr:rowOff>
    </xdr:to>
    <xdr:pic>
      <xdr:nvPicPr>
        <xdr:cNvPr id="2793" name="Imagen 2792">
          <a:hlinkClick xmlns:r="http://schemas.openxmlformats.org/officeDocument/2006/relationships" r:id="rId2703" tooltip="Quitar este incidente de la liquidación"/>
          <a:extLst>
            <a:ext uri="{FF2B5EF4-FFF2-40B4-BE49-F238E27FC236}">
              <a16:creationId xmlns:a16="http://schemas.microsoft.com/office/drawing/2014/main" id="{2E34ACCD-CE00-CCB3-D0AE-79ACC631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121920</xdr:rowOff>
    </xdr:to>
    <xdr:pic>
      <xdr:nvPicPr>
        <xdr:cNvPr id="2794" name="Imagen 2793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E735C97F-B19F-07E3-4648-98FF20F4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617220</xdr:colOff>
      <xdr:row>2843</xdr:row>
      <xdr:rowOff>121920</xdr:rowOff>
    </xdr:to>
    <xdr:pic>
      <xdr:nvPicPr>
        <xdr:cNvPr id="2795" name="Imagen 2794">
          <a:hlinkClick xmlns:r="http://schemas.openxmlformats.org/officeDocument/2006/relationships" r:id="rId2705" tooltip="Quitar este incidente de la liquidación"/>
          <a:extLst>
            <a:ext uri="{FF2B5EF4-FFF2-40B4-BE49-F238E27FC236}">
              <a16:creationId xmlns:a16="http://schemas.microsoft.com/office/drawing/2014/main" id="{1C0B4C66-680C-F7DD-53C3-2C2C85E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121920</xdr:rowOff>
    </xdr:to>
    <xdr:pic>
      <xdr:nvPicPr>
        <xdr:cNvPr id="2796" name="Imagen 2795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0620DEF0-C919-078D-9C17-C37D68F6E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617220</xdr:colOff>
      <xdr:row>2896</xdr:row>
      <xdr:rowOff>121920</xdr:rowOff>
    </xdr:to>
    <xdr:pic>
      <xdr:nvPicPr>
        <xdr:cNvPr id="2797" name="Imagen 2796">
          <a:hlinkClick xmlns:r="http://schemas.openxmlformats.org/officeDocument/2006/relationships" r:id="rId2707" tooltip="Quitar este incidente de la liquidación"/>
          <a:extLst>
            <a:ext uri="{FF2B5EF4-FFF2-40B4-BE49-F238E27FC236}">
              <a16:creationId xmlns:a16="http://schemas.microsoft.com/office/drawing/2014/main" id="{9EFE9569-7E1F-71DB-26BE-0CBC67CB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121920</xdr:rowOff>
    </xdr:to>
    <xdr:pic>
      <xdr:nvPicPr>
        <xdr:cNvPr id="2798" name="Imagen 2797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CA56994B-7BFA-5A3C-43B5-25490D46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617220</xdr:colOff>
      <xdr:row>2897</xdr:row>
      <xdr:rowOff>121920</xdr:rowOff>
    </xdr:to>
    <xdr:pic>
      <xdr:nvPicPr>
        <xdr:cNvPr id="2799" name="Imagen 2798">
          <a:hlinkClick xmlns:r="http://schemas.openxmlformats.org/officeDocument/2006/relationships" r:id="rId2709" tooltip="Quitar este incidente de la liquidación"/>
          <a:extLst>
            <a:ext uri="{FF2B5EF4-FFF2-40B4-BE49-F238E27FC236}">
              <a16:creationId xmlns:a16="http://schemas.microsoft.com/office/drawing/2014/main" id="{B4B23FCB-126C-16CE-673D-2A1AC0B4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121920</xdr:rowOff>
    </xdr:to>
    <xdr:pic>
      <xdr:nvPicPr>
        <xdr:cNvPr id="2800" name="Imagen 2799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6738D8D0-EE60-251E-58DF-02F846081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617220</xdr:colOff>
      <xdr:row>2898</xdr:row>
      <xdr:rowOff>121920</xdr:rowOff>
    </xdr:to>
    <xdr:pic>
      <xdr:nvPicPr>
        <xdr:cNvPr id="2801" name="Imagen 2800">
          <a:hlinkClick xmlns:r="http://schemas.openxmlformats.org/officeDocument/2006/relationships" r:id="rId2711" tooltip="Quitar este incidente de la liquidación"/>
          <a:extLst>
            <a:ext uri="{FF2B5EF4-FFF2-40B4-BE49-F238E27FC236}">
              <a16:creationId xmlns:a16="http://schemas.microsoft.com/office/drawing/2014/main" id="{D6DEA0CF-C6C1-2DCF-66E0-1A324EE0F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121920</xdr:rowOff>
    </xdr:to>
    <xdr:pic>
      <xdr:nvPicPr>
        <xdr:cNvPr id="2802" name="Imagen 2801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32A9CB35-EAF2-D0E9-1774-6F5B8771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617220</xdr:colOff>
      <xdr:row>2899</xdr:row>
      <xdr:rowOff>121920</xdr:rowOff>
    </xdr:to>
    <xdr:pic>
      <xdr:nvPicPr>
        <xdr:cNvPr id="2803" name="Imagen 2802">
          <a:hlinkClick xmlns:r="http://schemas.openxmlformats.org/officeDocument/2006/relationships" r:id="rId2713" tooltip="Quitar este incidente de la liquidación"/>
          <a:extLst>
            <a:ext uri="{FF2B5EF4-FFF2-40B4-BE49-F238E27FC236}">
              <a16:creationId xmlns:a16="http://schemas.microsoft.com/office/drawing/2014/main" id="{27B6C6C3-269C-7067-311A-43C4EF36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5AC81DEB-C38C-CFAA-58CF-BE2556FB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617220</xdr:colOff>
      <xdr:row>2844</xdr:row>
      <xdr:rowOff>114300</xdr:rowOff>
    </xdr:to>
    <xdr:pic>
      <xdr:nvPicPr>
        <xdr:cNvPr id="2805" name="Imagen 2804">
          <a:hlinkClick xmlns:r="http://schemas.openxmlformats.org/officeDocument/2006/relationships" r:id="rId2715" tooltip="Quitar este incidente de la liquidación"/>
          <a:extLst>
            <a:ext uri="{FF2B5EF4-FFF2-40B4-BE49-F238E27FC236}">
              <a16:creationId xmlns:a16="http://schemas.microsoft.com/office/drawing/2014/main" id="{E2DAD34D-518B-1FC4-5C3B-6DF5CBEE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12</xdr:col>
      <xdr:colOff>304800</xdr:colOff>
      <xdr:row>2868</xdr:row>
      <xdr:rowOff>121920</xdr:rowOff>
    </xdr:to>
    <xdr:pic>
      <xdr:nvPicPr>
        <xdr:cNvPr id="2806" name="Imagen 2805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241662C4-DA1B-2F6E-8AEC-FFDB3569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2867</xdr:row>
      <xdr:rowOff>0</xdr:rowOff>
    </xdr:from>
    <xdr:to>
      <xdr:col>12</xdr:col>
      <xdr:colOff>617220</xdr:colOff>
      <xdr:row>2868</xdr:row>
      <xdr:rowOff>121920</xdr:rowOff>
    </xdr:to>
    <xdr:pic>
      <xdr:nvPicPr>
        <xdr:cNvPr id="2807" name="Imagen 2806">
          <a:hlinkClick xmlns:r="http://schemas.openxmlformats.org/officeDocument/2006/relationships" r:id="rId2717" tooltip="Quitar este incidente de la liquidación"/>
          <a:extLst>
            <a:ext uri="{FF2B5EF4-FFF2-40B4-BE49-F238E27FC236}">
              <a16:creationId xmlns:a16="http://schemas.microsoft.com/office/drawing/2014/main" id="{43137033-581C-0B16-21B2-DADF9D16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121920</xdr:rowOff>
    </xdr:to>
    <xdr:pic>
      <xdr:nvPicPr>
        <xdr:cNvPr id="2808" name="Imagen 2807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6E4D4351-1704-DAA8-509E-5F5073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617220</xdr:colOff>
      <xdr:row>2857</xdr:row>
      <xdr:rowOff>121920</xdr:rowOff>
    </xdr:to>
    <xdr:pic>
      <xdr:nvPicPr>
        <xdr:cNvPr id="2809" name="Imagen 2808">
          <a:hlinkClick xmlns:r="http://schemas.openxmlformats.org/officeDocument/2006/relationships" r:id="rId2719" tooltip="Quitar este incidente de la liquidación"/>
          <a:extLst>
            <a:ext uri="{FF2B5EF4-FFF2-40B4-BE49-F238E27FC236}">
              <a16:creationId xmlns:a16="http://schemas.microsoft.com/office/drawing/2014/main" id="{244C73F9-0DC5-3EA9-20CE-C5739E79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12</xdr:col>
      <xdr:colOff>304800</xdr:colOff>
      <xdr:row>2869</xdr:row>
      <xdr:rowOff>121920</xdr:rowOff>
    </xdr:to>
    <xdr:pic>
      <xdr:nvPicPr>
        <xdr:cNvPr id="2810" name="Imagen 2809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9245FD44-D5C1-FD06-2587-81D01B33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2868</xdr:row>
      <xdr:rowOff>0</xdr:rowOff>
    </xdr:from>
    <xdr:to>
      <xdr:col>12</xdr:col>
      <xdr:colOff>617220</xdr:colOff>
      <xdr:row>2869</xdr:row>
      <xdr:rowOff>121920</xdr:rowOff>
    </xdr:to>
    <xdr:pic>
      <xdr:nvPicPr>
        <xdr:cNvPr id="2811" name="Imagen 2810">
          <a:hlinkClick xmlns:r="http://schemas.openxmlformats.org/officeDocument/2006/relationships" r:id="rId2721" tooltip="Quitar este incidente de la liquidación"/>
          <a:extLst>
            <a:ext uri="{FF2B5EF4-FFF2-40B4-BE49-F238E27FC236}">
              <a16:creationId xmlns:a16="http://schemas.microsoft.com/office/drawing/2014/main" id="{F277044C-86BD-BDCA-8D1D-61013BC3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121920</xdr:rowOff>
    </xdr:to>
    <xdr:pic>
      <xdr:nvPicPr>
        <xdr:cNvPr id="2812" name="Imagen 2811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6BE73F45-DE8A-D8C4-FD99-D6D4A26E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617220</xdr:colOff>
      <xdr:row>2858</xdr:row>
      <xdr:rowOff>121920</xdr:rowOff>
    </xdr:to>
    <xdr:pic>
      <xdr:nvPicPr>
        <xdr:cNvPr id="2813" name="Imagen 2812">
          <a:hlinkClick xmlns:r="http://schemas.openxmlformats.org/officeDocument/2006/relationships" r:id="rId2723" tooltip="Quitar este incidente de la liquidación"/>
          <a:extLst>
            <a:ext uri="{FF2B5EF4-FFF2-40B4-BE49-F238E27FC236}">
              <a16:creationId xmlns:a16="http://schemas.microsoft.com/office/drawing/2014/main" id="{DDF8D156-F92E-4E41-6402-C6107269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12</xdr:col>
      <xdr:colOff>304800</xdr:colOff>
      <xdr:row>2870</xdr:row>
      <xdr:rowOff>114300</xdr:rowOff>
    </xdr:to>
    <xdr:pic>
      <xdr:nvPicPr>
        <xdr:cNvPr id="2814" name="Imagen 2813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AEBD2646-F73D-BB67-4E95-44CD4E1E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2869</xdr:row>
      <xdr:rowOff>0</xdr:rowOff>
    </xdr:from>
    <xdr:to>
      <xdr:col>12</xdr:col>
      <xdr:colOff>617220</xdr:colOff>
      <xdr:row>2870</xdr:row>
      <xdr:rowOff>114300</xdr:rowOff>
    </xdr:to>
    <xdr:pic>
      <xdr:nvPicPr>
        <xdr:cNvPr id="2815" name="Imagen 2814">
          <a:hlinkClick xmlns:r="http://schemas.openxmlformats.org/officeDocument/2006/relationships" r:id="rId2725" tooltip="Quitar este incidente de la liquidación"/>
          <a:extLst>
            <a:ext uri="{FF2B5EF4-FFF2-40B4-BE49-F238E27FC236}">
              <a16:creationId xmlns:a16="http://schemas.microsoft.com/office/drawing/2014/main" id="{5E4B3917-687F-529E-F729-FEC043F9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121920</xdr:rowOff>
    </xdr:to>
    <xdr:pic>
      <xdr:nvPicPr>
        <xdr:cNvPr id="2816" name="Imagen 2815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584CFFEA-9917-5B80-EF80-87992FA7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617220</xdr:colOff>
      <xdr:row>2853</xdr:row>
      <xdr:rowOff>121920</xdr:rowOff>
    </xdr:to>
    <xdr:pic>
      <xdr:nvPicPr>
        <xdr:cNvPr id="2817" name="Imagen 2816">
          <a:hlinkClick xmlns:r="http://schemas.openxmlformats.org/officeDocument/2006/relationships" r:id="rId2727" tooltip="Quitar este incidente de la liquidación"/>
          <a:extLst>
            <a:ext uri="{FF2B5EF4-FFF2-40B4-BE49-F238E27FC236}">
              <a16:creationId xmlns:a16="http://schemas.microsoft.com/office/drawing/2014/main" id="{BDC9EA0D-90B7-0A3E-7998-5109BF95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121920</xdr:rowOff>
    </xdr:to>
    <xdr:pic>
      <xdr:nvPicPr>
        <xdr:cNvPr id="2818" name="Imagen 2817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B10A2C5B-164A-390A-D66C-A57B2A6E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617220</xdr:colOff>
      <xdr:row>2842</xdr:row>
      <xdr:rowOff>121920</xdr:rowOff>
    </xdr:to>
    <xdr:pic>
      <xdr:nvPicPr>
        <xdr:cNvPr id="2819" name="Imagen 2818">
          <a:hlinkClick xmlns:r="http://schemas.openxmlformats.org/officeDocument/2006/relationships" r:id="rId2729" tooltip="Quitar este incidente de la liquidación"/>
          <a:extLst>
            <a:ext uri="{FF2B5EF4-FFF2-40B4-BE49-F238E27FC236}">
              <a16:creationId xmlns:a16="http://schemas.microsoft.com/office/drawing/2014/main" id="{AB8285C5-E642-F19C-2D38-9227BC7E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121920</xdr:rowOff>
    </xdr:to>
    <xdr:pic>
      <xdr:nvPicPr>
        <xdr:cNvPr id="2820" name="Imagen 2819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DF4DE3E9-5F01-D13D-6719-2B69531C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617220</xdr:colOff>
      <xdr:row>2841</xdr:row>
      <xdr:rowOff>121920</xdr:rowOff>
    </xdr:to>
    <xdr:pic>
      <xdr:nvPicPr>
        <xdr:cNvPr id="2821" name="Imagen 2820">
          <a:hlinkClick xmlns:r="http://schemas.openxmlformats.org/officeDocument/2006/relationships" r:id="rId2731" tooltip="Quitar este incidente de la liquidación"/>
          <a:extLst>
            <a:ext uri="{FF2B5EF4-FFF2-40B4-BE49-F238E27FC236}">
              <a16:creationId xmlns:a16="http://schemas.microsoft.com/office/drawing/2014/main" id="{2EF369A0-46B9-B3BD-21A5-5A884DFD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121920</xdr:rowOff>
    </xdr:to>
    <xdr:pic>
      <xdr:nvPicPr>
        <xdr:cNvPr id="2822" name="Imagen 2821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2B12BE15-CEE4-39D7-2D71-D6F7066F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617220</xdr:colOff>
      <xdr:row>2859</xdr:row>
      <xdr:rowOff>121920</xdr:rowOff>
    </xdr:to>
    <xdr:pic>
      <xdr:nvPicPr>
        <xdr:cNvPr id="2823" name="Imagen 2822">
          <a:hlinkClick xmlns:r="http://schemas.openxmlformats.org/officeDocument/2006/relationships" r:id="rId2733" tooltip="Quitar este incidente de la liquidación"/>
          <a:extLst>
            <a:ext uri="{FF2B5EF4-FFF2-40B4-BE49-F238E27FC236}">
              <a16:creationId xmlns:a16="http://schemas.microsoft.com/office/drawing/2014/main" id="{B5C7358A-EA66-8C1C-EB87-6D52DB78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121920</xdr:rowOff>
    </xdr:to>
    <xdr:pic>
      <xdr:nvPicPr>
        <xdr:cNvPr id="2824" name="Imagen 2823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28DB1597-36AD-F671-D861-62A2EB2A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617220</xdr:colOff>
      <xdr:row>2860</xdr:row>
      <xdr:rowOff>121920</xdr:rowOff>
    </xdr:to>
    <xdr:pic>
      <xdr:nvPicPr>
        <xdr:cNvPr id="2825" name="Imagen 2824">
          <a:hlinkClick xmlns:r="http://schemas.openxmlformats.org/officeDocument/2006/relationships" r:id="rId2735" tooltip="Quitar este incidente de la liquidación"/>
          <a:extLst>
            <a:ext uri="{FF2B5EF4-FFF2-40B4-BE49-F238E27FC236}">
              <a16:creationId xmlns:a16="http://schemas.microsoft.com/office/drawing/2014/main" id="{81C8A607-720C-8D9B-2CD0-5C5AD994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121920</xdr:rowOff>
    </xdr:to>
    <xdr:pic>
      <xdr:nvPicPr>
        <xdr:cNvPr id="2826" name="Imagen 2825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EC72D5AB-AE74-A1E3-6F55-B83F9E92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617220</xdr:colOff>
      <xdr:row>2838</xdr:row>
      <xdr:rowOff>121920</xdr:rowOff>
    </xdr:to>
    <xdr:pic>
      <xdr:nvPicPr>
        <xdr:cNvPr id="2827" name="Imagen 2826">
          <a:hlinkClick xmlns:r="http://schemas.openxmlformats.org/officeDocument/2006/relationships" r:id="rId2737" tooltip="Quitar este incidente de la liquidación"/>
          <a:extLst>
            <a:ext uri="{FF2B5EF4-FFF2-40B4-BE49-F238E27FC236}">
              <a16:creationId xmlns:a16="http://schemas.microsoft.com/office/drawing/2014/main" id="{D3AAF3E9-8706-9754-4C44-BE2A8C87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12</xdr:col>
      <xdr:colOff>304800</xdr:colOff>
      <xdr:row>2864</xdr:row>
      <xdr:rowOff>121920</xdr:rowOff>
    </xdr:to>
    <xdr:pic>
      <xdr:nvPicPr>
        <xdr:cNvPr id="2828" name="Imagen 2827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8A8E96-B1FB-0C7D-860A-512EF1D2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2863</xdr:row>
      <xdr:rowOff>0</xdr:rowOff>
    </xdr:from>
    <xdr:to>
      <xdr:col>12</xdr:col>
      <xdr:colOff>617220</xdr:colOff>
      <xdr:row>2864</xdr:row>
      <xdr:rowOff>121920</xdr:rowOff>
    </xdr:to>
    <xdr:pic>
      <xdr:nvPicPr>
        <xdr:cNvPr id="2829" name="Imagen 2828">
          <a:hlinkClick xmlns:r="http://schemas.openxmlformats.org/officeDocument/2006/relationships" r:id="rId2739" tooltip="Quitar este incidente de la liquidación"/>
          <a:extLst>
            <a:ext uri="{FF2B5EF4-FFF2-40B4-BE49-F238E27FC236}">
              <a16:creationId xmlns:a16="http://schemas.microsoft.com/office/drawing/2014/main" id="{112800EC-41E4-C3E7-BA2E-9A9DC771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121920</xdr:rowOff>
    </xdr:to>
    <xdr:pic>
      <xdr:nvPicPr>
        <xdr:cNvPr id="2830" name="Imagen 2829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01D5DCBC-2A41-BE2C-E706-958C17BA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617220</xdr:colOff>
      <xdr:row>2854</xdr:row>
      <xdr:rowOff>121920</xdr:rowOff>
    </xdr:to>
    <xdr:pic>
      <xdr:nvPicPr>
        <xdr:cNvPr id="2831" name="Imagen 2830">
          <a:hlinkClick xmlns:r="http://schemas.openxmlformats.org/officeDocument/2006/relationships" r:id="rId2741" tooltip="Quitar este incidente de la liquidación"/>
          <a:extLst>
            <a:ext uri="{FF2B5EF4-FFF2-40B4-BE49-F238E27FC236}">
              <a16:creationId xmlns:a16="http://schemas.microsoft.com/office/drawing/2014/main" id="{16D51657-BA35-FDB9-E23D-6DB556DB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121920</xdr:rowOff>
    </xdr:to>
    <xdr:pic>
      <xdr:nvPicPr>
        <xdr:cNvPr id="2832" name="Imagen 2831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FB4DB06C-D6B0-FFC6-88E2-0D70F32C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617220</xdr:colOff>
      <xdr:row>2891</xdr:row>
      <xdr:rowOff>121920</xdr:rowOff>
    </xdr:to>
    <xdr:pic>
      <xdr:nvPicPr>
        <xdr:cNvPr id="2833" name="Imagen 2832">
          <a:hlinkClick xmlns:r="http://schemas.openxmlformats.org/officeDocument/2006/relationships" r:id="rId2743" tooltip="Quitar este incidente de la liquidación"/>
          <a:extLst>
            <a:ext uri="{FF2B5EF4-FFF2-40B4-BE49-F238E27FC236}">
              <a16:creationId xmlns:a16="http://schemas.microsoft.com/office/drawing/2014/main" id="{F00318F8-98CF-C8DF-0503-512A1BAE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121920</xdr:rowOff>
    </xdr:to>
    <xdr:pic>
      <xdr:nvPicPr>
        <xdr:cNvPr id="2834" name="Imagen 2833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0E2DEE08-8347-9473-F55D-D52A5757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617220</xdr:colOff>
      <xdr:row>2892</xdr:row>
      <xdr:rowOff>121920</xdr:rowOff>
    </xdr:to>
    <xdr:pic>
      <xdr:nvPicPr>
        <xdr:cNvPr id="2835" name="Imagen 2834">
          <a:hlinkClick xmlns:r="http://schemas.openxmlformats.org/officeDocument/2006/relationships" r:id="rId2745" tooltip="Quitar este incidente de la liquidación"/>
          <a:extLst>
            <a:ext uri="{FF2B5EF4-FFF2-40B4-BE49-F238E27FC236}">
              <a16:creationId xmlns:a16="http://schemas.microsoft.com/office/drawing/2014/main" id="{0C28E8E9-42D1-4E01-4B4C-FD3A7AB8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121920</xdr:rowOff>
    </xdr:to>
    <xdr:pic>
      <xdr:nvPicPr>
        <xdr:cNvPr id="2836" name="Imagen 2835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D0B6B623-384E-88C8-747F-F5B5EAF2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617220</xdr:colOff>
      <xdr:row>2894</xdr:row>
      <xdr:rowOff>121920</xdr:rowOff>
    </xdr:to>
    <xdr:pic>
      <xdr:nvPicPr>
        <xdr:cNvPr id="2837" name="Imagen 2836">
          <a:hlinkClick xmlns:r="http://schemas.openxmlformats.org/officeDocument/2006/relationships" r:id="rId2747" tooltip="Quitar este incidente de la liquidación"/>
          <a:extLst>
            <a:ext uri="{FF2B5EF4-FFF2-40B4-BE49-F238E27FC236}">
              <a16:creationId xmlns:a16="http://schemas.microsoft.com/office/drawing/2014/main" id="{AEB7D669-F352-9E57-D55E-425D5F96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121920</xdr:rowOff>
    </xdr:to>
    <xdr:pic>
      <xdr:nvPicPr>
        <xdr:cNvPr id="2838" name="Imagen 2837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6AFC0AF6-8998-6EAB-45E6-28E8282A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617220</xdr:colOff>
      <xdr:row>2895</xdr:row>
      <xdr:rowOff>121920</xdr:rowOff>
    </xdr:to>
    <xdr:pic>
      <xdr:nvPicPr>
        <xdr:cNvPr id="2839" name="Imagen 2838">
          <a:hlinkClick xmlns:r="http://schemas.openxmlformats.org/officeDocument/2006/relationships" r:id="rId2749" tooltip="Quitar este incidente de la liquidación"/>
          <a:extLst>
            <a:ext uri="{FF2B5EF4-FFF2-40B4-BE49-F238E27FC236}">
              <a16:creationId xmlns:a16="http://schemas.microsoft.com/office/drawing/2014/main" id="{615E1378-FF3A-7AB5-B6B7-39FCF4A5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121920</xdr:rowOff>
    </xdr:to>
    <xdr:pic>
      <xdr:nvPicPr>
        <xdr:cNvPr id="2840" name="Imagen 2839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CAE7BEA7-2FDD-4105-45AF-1C5BCE9B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617220</xdr:colOff>
      <xdr:row>2922</xdr:row>
      <xdr:rowOff>121920</xdr:rowOff>
    </xdr:to>
    <xdr:pic>
      <xdr:nvPicPr>
        <xdr:cNvPr id="2841" name="Imagen 2840">
          <a:hlinkClick xmlns:r="http://schemas.openxmlformats.org/officeDocument/2006/relationships" r:id="rId2751" tooltip="Quitar este incidente de la liquidación"/>
          <a:extLst>
            <a:ext uri="{FF2B5EF4-FFF2-40B4-BE49-F238E27FC236}">
              <a16:creationId xmlns:a16="http://schemas.microsoft.com/office/drawing/2014/main" id="{E526DB08-1351-4F88-FE64-62C7EC68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121920</xdr:rowOff>
    </xdr:to>
    <xdr:pic>
      <xdr:nvPicPr>
        <xdr:cNvPr id="2842" name="Imagen 2841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51FFA9F-D323-A5FE-AB45-E7EA470E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617220</xdr:colOff>
      <xdr:row>2925</xdr:row>
      <xdr:rowOff>121920</xdr:rowOff>
    </xdr:to>
    <xdr:pic>
      <xdr:nvPicPr>
        <xdr:cNvPr id="2843" name="Imagen 2842">
          <a:hlinkClick xmlns:r="http://schemas.openxmlformats.org/officeDocument/2006/relationships" r:id="rId2753" tooltip="Quitar este incidente de la liquidación"/>
          <a:extLst>
            <a:ext uri="{FF2B5EF4-FFF2-40B4-BE49-F238E27FC236}">
              <a16:creationId xmlns:a16="http://schemas.microsoft.com/office/drawing/2014/main" id="{87BE7CBB-7F1E-FAF3-EFFB-A13E76F7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12</xdr:col>
      <xdr:colOff>304800</xdr:colOff>
      <xdr:row>2923</xdr:row>
      <xdr:rowOff>121920</xdr:rowOff>
    </xdr:to>
    <xdr:pic>
      <xdr:nvPicPr>
        <xdr:cNvPr id="2844" name="Imagen 2843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5F53AC7E-DC64-2891-F905-081401F4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2922</xdr:row>
      <xdr:rowOff>0</xdr:rowOff>
    </xdr:from>
    <xdr:to>
      <xdr:col>12</xdr:col>
      <xdr:colOff>617220</xdr:colOff>
      <xdr:row>2923</xdr:row>
      <xdr:rowOff>121920</xdr:rowOff>
    </xdr:to>
    <xdr:pic>
      <xdr:nvPicPr>
        <xdr:cNvPr id="2845" name="Imagen 2844">
          <a:hlinkClick xmlns:r="http://schemas.openxmlformats.org/officeDocument/2006/relationships" r:id="rId2755" tooltip="Quitar este incidente de la liquidación"/>
          <a:extLst>
            <a:ext uri="{FF2B5EF4-FFF2-40B4-BE49-F238E27FC236}">
              <a16:creationId xmlns:a16="http://schemas.microsoft.com/office/drawing/2014/main" id="{141B7771-7896-9BC1-227E-5DEDEE0C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121920</xdr:rowOff>
    </xdr:to>
    <xdr:pic>
      <xdr:nvPicPr>
        <xdr:cNvPr id="2846" name="Imagen 2845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556DD408-274D-8F25-BB4E-BAA7081C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617220</xdr:colOff>
      <xdr:row>2924</xdr:row>
      <xdr:rowOff>121920</xdr:rowOff>
    </xdr:to>
    <xdr:pic>
      <xdr:nvPicPr>
        <xdr:cNvPr id="2847" name="Imagen 2846">
          <a:hlinkClick xmlns:r="http://schemas.openxmlformats.org/officeDocument/2006/relationships" r:id="rId2757" tooltip="Quitar este incidente de la liquidación"/>
          <a:extLst>
            <a:ext uri="{FF2B5EF4-FFF2-40B4-BE49-F238E27FC236}">
              <a16:creationId xmlns:a16="http://schemas.microsoft.com/office/drawing/2014/main" id="{ABF61F8D-584B-F1EC-8644-5D2F5B72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121920</xdr:rowOff>
    </xdr:to>
    <xdr:pic>
      <xdr:nvPicPr>
        <xdr:cNvPr id="2848" name="Imagen 2847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74412A9-08EF-665C-3017-9BBF14DA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617220</xdr:colOff>
      <xdr:row>2926</xdr:row>
      <xdr:rowOff>121920</xdr:rowOff>
    </xdr:to>
    <xdr:pic>
      <xdr:nvPicPr>
        <xdr:cNvPr id="2849" name="Imagen 2848">
          <a:hlinkClick xmlns:r="http://schemas.openxmlformats.org/officeDocument/2006/relationships" r:id="rId2759" tooltip="Quitar este incidente de la liquidación"/>
          <a:extLst>
            <a:ext uri="{FF2B5EF4-FFF2-40B4-BE49-F238E27FC236}">
              <a16:creationId xmlns:a16="http://schemas.microsoft.com/office/drawing/2014/main" id="{A89B41EB-BA81-0FB2-CD71-46E5FFCF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121920</xdr:rowOff>
    </xdr:to>
    <xdr:pic>
      <xdr:nvPicPr>
        <xdr:cNvPr id="2850" name="Imagen 2849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45BCF570-DBEE-36D2-4EB2-1D8C6B6A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617220</xdr:colOff>
      <xdr:row>2927</xdr:row>
      <xdr:rowOff>121920</xdr:rowOff>
    </xdr:to>
    <xdr:pic>
      <xdr:nvPicPr>
        <xdr:cNvPr id="2851" name="Imagen 2850">
          <a:hlinkClick xmlns:r="http://schemas.openxmlformats.org/officeDocument/2006/relationships" r:id="rId2761" tooltip="Quitar este incidente de la liquidación"/>
          <a:extLst>
            <a:ext uri="{FF2B5EF4-FFF2-40B4-BE49-F238E27FC236}">
              <a16:creationId xmlns:a16="http://schemas.microsoft.com/office/drawing/2014/main" id="{1824D696-265F-AC68-DB84-E1A4DED4B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121920</xdr:rowOff>
    </xdr:to>
    <xdr:pic>
      <xdr:nvPicPr>
        <xdr:cNvPr id="2852" name="Imagen 2851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60A649FB-5FE8-64D1-0DC2-B7AC4CAC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617220</xdr:colOff>
      <xdr:row>2928</xdr:row>
      <xdr:rowOff>121920</xdr:rowOff>
    </xdr:to>
    <xdr:pic>
      <xdr:nvPicPr>
        <xdr:cNvPr id="2853" name="Imagen 2852">
          <a:hlinkClick xmlns:r="http://schemas.openxmlformats.org/officeDocument/2006/relationships" r:id="rId2763" tooltip="Quitar este incidente de la liquidación"/>
          <a:extLst>
            <a:ext uri="{FF2B5EF4-FFF2-40B4-BE49-F238E27FC236}">
              <a16:creationId xmlns:a16="http://schemas.microsoft.com/office/drawing/2014/main" id="{1F518C76-9487-59D7-1E32-02DB71D6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121920</xdr:rowOff>
    </xdr:to>
    <xdr:pic>
      <xdr:nvPicPr>
        <xdr:cNvPr id="2854" name="Imagen 2853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B110A5AD-F56A-B330-9277-8DC48C2F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617220</xdr:colOff>
      <xdr:row>2929</xdr:row>
      <xdr:rowOff>121920</xdr:rowOff>
    </xdr:to>
    <xdr:pic>
      <xdr:nvPicPr>
        <xdr:cNvPr id="2855" name="Imagen 2854">
          <a:hlinkClick xmlns:r="http://schemas.openxmlformats.org/officeDocument/2006/relationships" r:id="rId2765" tooltip="Quitar este incidente de la liquidación"/>
          <a:extLst>
            <a:ext uri="{FF2B5EF4-FFF2-40B4-BE49-F238E27FC236}">
              <a16:creationId xmlns:a16="http://schemas.microsoft.com/office/drawing/2014/main" id="{464F0975-72FD-CF93-4B4F-8ADB5DC6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12</xdr:col>
      <xdr:colOff>304800</xdr:colOff>
      <xdr:row>2930</xdr:row>
      <xdr:rowOff>121920</xdr:rowOff>
    </xdr:to>
    <xdr:pic>
      <xdr:nvPicPr>
        <xdr:cNvPr id="2856" name="Imagen 2855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FACD877F-B119-9EEC-6F02-DBCAAED8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2929</xdr:row>
      <xdr:rowOff>0</xdr:rowOff>
    </xdr:from>
    <xdr:to>
      <xdr:col>12</xdr:col>
      <xdr:colOff>617220</xdr:colOff>
      <xdr:row>2930</xdr:row>
      <xdr:rowOff>121920</xdr:rowOff>
    </xdr:to>
    <xdr:pic>
      <xdr:nvPicPr>
        <xdr:cNvPr id="2857" name="Imagen 2856">
          <a:hlinkClick xmlns:r="http://schemas.openxmlformats.org/officeDocument/2006/relationships" r:id="rId2767" tooltip="Quitar este incidente de la liquidación"/>
          <a:extLst>
            <a:ext uri="{FF2B5EF4-FFF2-40B4-BE49-F238E27FC236}">
              <a16:creationId xmlns:a16="http://schemas.microsoft.com/office/drawing/2014/main" id="{86CA85FA-686D-C170-BB8B-D773FA41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121920</xdr:rowOff>
    </xdr:to>
    <xdr:pic>
      <xdr:nvPicPr>
        <xdr:cNvPr id="2858" name="Imagen 2857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31F5DFAA-4279-8AD9-0203-A71C2E25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617220</xdr:colOff>
      <xdr:row>2931</xdr:row>
      <xdr:rowOff>121920</xdr:rowOff>
    </xdr:to>
    <xdr:pic>
      <xdr:nvPicPr>
        <xdr:cNvPr id="2859" name="Imagen 2858">
          <a:hlinkClick xmlns:r="http://schemas.openxmlformats.org/officeDocument/2006/relationships" r:id="rId2769" tooltip="Quitar este incidente de la liquidación"/>
          <a:extLst>
            <a:ext uri="{FF2B5EF4-FFF2-40B4-BE49-F238E27FC236}">
              <a16:creationId xmlns:a16="http://schemas.microsoft.com/office/drawing/2014/main" id="{C466A86C-922E-7807-C00A-6953C4DF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114300</xdr:rowOff>
    </xdr:to>
    <xdr:pic>
      <xdr:nvPicPr>
        <xdr:cNvPr id="2860" name="Imagen 2859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536F477-BA26-C3D9-684E-7A64B516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617220</xdr:colOff>
      <xdr:row>2932</xdr:row>
      <xdr:rowOff>114300</xdr:rowOff>
    </xdr:to>
    <xdr:pic>
      <xdr:nvPicPr>
        <xdr:cNvPr id="2861" name="Imagen 2860">
          <a:hlinkClick xmlns:r="http://schemas.openxmlformats.org/officeDocument/2006/relationships" r:id="rId2771" tooltip="Quitar este incidente de la liquidación"/>
          <a:extLst>
            <a:ext uri="{FF2B5EF4-FFF2-40B4-BE49-F238E27FC236}">
              <a16:creationId xmlns:a16="http://schemas.microsoft.com/office/drawing/2014/main" id="{269414AE-3F6B-A4F2-708E-F52348AD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121920</xdr:rowOff>
    </xdr:to>
    <xdr:pic>
      <xdr:nvPicPr>
        <xdr:cNvPr id="2862" name="Imagen 2861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153DF624-CF9D-CABE-0E7B-22C5977D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617220</xdr:colOff>
      <xdr:row>2906</xdr:row>
      <xdr:rowOff>121920</xdr:rowOff>
    </xdr:to>
    <xdr:pic>
      <xdr:nvPicPr>
        <xdr:cNvPr id="2863" name="Imagen 2862">
          <a:hlinkClick xmlns:r="http://schemas.openxmlformats.org/officeDocument/2006/relationships" r:id="rId2773" tooltip="Quitar este incidente de la liquidación"/>
          <a:extLst>
            <a:ext uri="{FF2B5EF4-FFF2-40B4-BE49-F238E27FC236}">
              <a16:creationId xmlns:a16="http://schemas.microsoft.com/office/drawing/2014/main" id="{A8ACFE81-D0C1-B833-56FF-975A5099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121920</xdr:rowOff>
    </xdr:to>
    <xdr:pic>
      <xdr:nvPicPr>
        <xdr:cNvPr id="2864" name="Imagen 2863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8A29F807-D23D-DF68-0385-53EBE271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617220</xdr:colOff>
      <xdr:row>2904</xdr:row>
      <xdr:rowOff>121920</xdr:rowOff>
    </xdr:to>
    <xdr:pic>
      <xdr:nvPicPr>
        <xdr:cNvPr id="2865" name="Imagen 2864">
          <a:hlinkClick xmlns:r="http://schemas.openxmlformats.org/officeDocument/2006/relationships" r:id="rId2775" tooltip="Quitar este incidente de la liquidación"/>
          <a:extLst>
            <a:ext uri="{FF2B5EF4-FFF2-40B4-BE49-F238E27FC236}">
              <a16:creationId xmlns:a16="http://schemas.microsoft.com/office/drawing/2014/main" id="{2BFA5246-A836-8E23-6990-3C1E0FC1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121920</xdr:rowOff>
    </xdr:to>
    <xdr:pic>
      <xdr:nvPicPr>
        <xdr:cNvPr id="2866" name="Imagen 2865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CC9BE0FE-E6E2-A754-CDF0-F1202341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617220</xdr:colOff>
      <xdr:row>2907</xdr:row>
      <xdr:rowOff>121920</xdr:rowOff>
    </xdr:to>
    <xdr:pic>
      <xdr:nvPicPr>
        <xdr:cNvPr id="2867" name="Imagen 2866">
          <a:hlinkClick xmlns:r="http://schemas.openxmlformats.org/officeDocument/2006/relationships" r:id="rId2777" tooltip="Quitar este incidente de la liquidación"/>
          <a:extLst>
            <a:ext uri="{FF2B5EF4-FFF2-40B4-BE49-F238E27FC236}">
              <a16:creationId xmlns:a16="http://schemas.microsoft.com/office/drawing/2014/main" id="{93B29983-940D-1B6A-A78E-C16CBDA9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121920</xdr:rowOff>
    </xdr:to>
    <xdr:pic>
      <xdr:nvPicPr>
        <xdr:cNvPr id="2868" name="Imagen 2867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23459D1-76F0-7BD9-152B-985B4F04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617220</xdr:colOff>
      <xdr:row>2908</xdr:row>
      <xdr:rowOff>121920</xdr:rowOff>
    </xdr:to>
    <xdr:pic>
      <xdr:nvPicPr>
        <xdr:cNvPr id="2869" name="Imagen 2868">
          <a:hlinkClick xmlns:r="http://schemas.openxmlformats.org/officeDocument/2006/relationships" r:id="rId2779" tooltip="Quitar este incidente de la liquidación"/>
          <a:extLst>
            <a:ext uri="{FF2B5EF4-FFF2-40B4-BE49-F238E27FC236}">
              <a16:creationId xmlns:a16="http://schemas.microsoft.com/office/drawing/2014/main" id="{45059888-5EEF-C315-F847-0BF57764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121920</xdr:rowOff>
    </xdr:to>
    <xdr:pic>
      <xdr:nvPicPr>
        <xdr:cNvPr id="2870" name="Imagen 2869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CA5DAD78-EB83-4668-A82C-636BC2AD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617220</xdr:colOff>
      <xdr:row>2909</xdr:row>
      <xdr:rowOff>121920</xdr:rowOff>
    </xdr:to>
    <xdr:pic>
      <xdr:nvPicPr>
        <xdr:cNvPr id="2871" name="Imagen 2870">
          <a:hlinkClick xmlns:r="http://schemas.openxmlformats.org/officeDocument/2006/relationships" r:id="rId2781" tooltip="Quitar este incidente de la liquidación"/>
          <a:extLst>
            <a:ext uri="{FF2B5EF4-FFF2-40B4-BE49-F238E27FC236}">
              <a16:creationId xmlns:a16="http://schemas.microsoft.com/office/drawing/2014/main" id="{EC892246-0066-4CA5-3967-F7727C50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121920</xdr:rowOff>
    </xdr:to>
    <xdr:pic>
      <xdr:nvPicPr>
        <xdr:cNvPr id="2872" name="Imagen 2871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B269F7C2-A069-A78A-ACE4-8F1F331F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617220</xdr:colOff>
      <xdr:row>2910</xdr:row>
      <xdr:rowOff>121920</xdr:rowOff>
    </xdr:to>
    <xdr:pic>
      <xdr:nvPicPr>
        <xdr:cNvPr id="2873" name="Imagen 2872">
          <a:hlinkClick xmlns:r="http://schemas.openxmlformats.org/officeDocument/2006/relationships" r:id="rId2783" tooltip="Quitar este incidente de la liquidación"/>
          <a:extLst>
            <a:ext uri="{FF2B5EF4-FFF2-40B4-BE49-F238E27FC236}">
              <a16:creationId xmlns:a16="http://schemas.microsoft.com/office/drawing/2014/main" id="{AB88654B-F8E5-221C-36E4-4C7B03723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121920</xdr:rowOff>
    </xdr:to>
    <xdr:pic>
      <xdr:nvPicPr>
        <xdr:cNvPr id="2874" name="Imagen 2873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AB017480-3B91-BA88-39DF-074422B9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617220</xdr:colOff>
      <xdr:row>2911</xdr:row>
      <xdr:rowOff>121920</xdr:rowOff>
    </xdr:to>
    <xdr:pic>
      <xdr:nvPicPr>
        <xdr:cNvPr id="2875" name="Imagen 2874">
          <a:hlinkClick xmlns:r="http://schemas.openxmlformats.org/officeDocument/2006/relationships" r:id="rId2785" tooltip="Quitar este incidente de la liquidación"/>
          <a:extLst>
            <a:ext uri="{FF2B5EF4-FFF2-40B4-BE49-F238E27FC236}">
              <a16:creationId xmlns:a16="http://schemas.microsoft.com/office/drawing/2014/main" id="{58F690E7-53BC-B499-7FC3-14B6183C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12</xdr:col>
      <xdr:colOff>304800</xdr:colOff>
      <xdr:row>2912</xdr:row>
      <xdr:rowOff>121920</xdr:rowOff>
    </xdr:to>
    <xdr:pic>
      <xdr:nvPicPr>
        <xdr:cNvPr id="2876" name="Imagen 2875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DA33EA3E-1D89-62DE-0AF6-DEFCD08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2911</xdr:row>
      <xdr:rowOff>0</xdr:rowOff>
    </xdr:from>
    <xdr:to>
      <xdr:col>12</xdr:col>
      <xdr:colOff>617220</xdr:colOff>
      <xdr:row>2912</xdr:row>
      <xdr:rowOff>121920</xdr:rowOff>
    </xdr:to>
    <xdr:pic>
      <xdr:nvPicPr>
        <xdr:cNvPr id="2877" name="Imagen 2876">
          <a:hlinkClick xmlns:r="http://schemas.openxmlformats.org/officeDocument/2006/relationships" r:id="rId2787" tooltip="Quitar este incidente de la liquidación"/>
          <a:extLst>
            <a:ext uri="{FF2B5EF4-FFF2-40B4-BE49-F238E27FC236}">
              <a16:creationId xmlns:a16="http://schemas.microsoft.com/office/drawing/2014/main" id="{AB046E47-C477-6320-13D7-646E37D85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12</xdr:col>
      <xdr:colOff>304800</xdr:colOff>
      <xdr:row>2913</xdr:row>
      <xdr:rowOff>121920</xdr:rowOff>
    </xdr:to>
    <xdr:pic>
      <xdr:nvPicPr>
        <xdr:cNvPr id="2878" name="Imagen 2877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8B580455-952C-9CC1-450A-28E76B12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2912</xdr:row>
      <xdr:rowOff>0</xdr:rowOff>
    </xdr:from>
    <xdr:to>
      <xdr:col>12</xdr:col>
      <xdr:colOff>617220</xdr:colOff>
      <xdr:row>2913</xdr:row>
      <xdr:rowOff>121920</xdr:rowOff>
    </xdr:to>
    <xdr:pic>
      <xdr:nvPicPr>
        <xdr:cNvPr id="2879" name="Imagen 2878">
          <a:hlinkClick xmlns:r="http://schemas.openxmlformats.org/officeDocument/2006/relationships" r:id="rId2789" tooltip="Quitar este incidente de la liquidación"/>
          <a:extLst>
            <a:ext uri="{FF2B5EF4-FFF2-40B4-BE49-F238E27FC236}">
              <a16:creationId xmlns:a16="http://schemas.microsoft.com/office/drawing/2014/main" id="{6B4E27A0-A488-2788-0BB8-36C0F24C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121920</xdr:rowOff>
    </xdr:to>
    <xdr:pic>
      <xdr:nvPicPr>
        <xdr:cNvPr id="2880" name="Imagen 2879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66EFE12C-CEE3-FEB9-9567-CFA34DE4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617220</xdr:colOff>
      <xdr:row>2914</xdr:row>
      <xdr:rowOff>121920</xdr:rowOff>
    </xdr:to>
    <xdr:pic>
      <xdr:nvPicPr>
        <xdr:cNvPr id="2881" name="Imagen 2880">
          <a:hlinkClick xmlns:r="http://schemas.openxmlformats.org/officeDocument/2006/relationships" r:id="rId2791" tooltip="Quitar este incidente de la liquidación"/>
          <a:extLst>
            <a:ext uri="{FF2B5EF4-FFF2-40B4-BE49-F238E27FC236}">
              <a16:creationId xmlns:a16="http://schemas.microsoft.com/office/drawing/2014/main" id="{F6760E1A-A208-0359-C126-7C4F77AA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121920</xdr:rowOff>
    </xdr:to>
    <xdr:pic>
      <xdr:nvPicPr>
        <xdr:cNvPr id="2882" name="Imagen 2881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8952D43D-818D-9324-CAD8-DBCF29DC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617220</xdr:colOff>
      <xdr:row>2905</xdr:row>
      <xdr:rowOff>121920</xdr:rowOff>
    </xdr:to>
    <xdr:pic>
      <xdr:nvPicPr>
        <xdr:cNvPr id="2883" name="Imagen 2882">
          <a:hlinkClick xmlns:r="http://schemas.openxmlformats.org/officeDocument/2006/relationships" r:id="rId2793" tooltip="Quitar este incidente de la liquidación"/>
          <a:extLst>
            <a:ext uri="{FF2B5EF4-FFF2-40B4-BE49-F238E27FC236}">
              <a16:creationId xmlns:a16="http://schemas.microsoft.com/office/drawing/2014/main" id="{1E2C6E35-225C-72F9-0688-5AA6ECBD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121920</xdr:rowOff>
    </xdr:to>
    <xdr:pic>
      <xdr:nvPicPr>
        <xdr:cNvPr id="2884" name="Imagen 2883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D4B4F0EC-7354-1AC6-A4C3-FB0F530C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617220</xdr:colOff>
      <xdr:row>2916</xdr:row>
      <xdr:rowOff>121920</xdr:rowOff>
    </xdr:to>
    <xdr:pic>
      <xdr:nvPicPr>
        <xdr:cNvPr id="2885" name="Imagen 2884">
          <a:hlinkClick xmlns:r="http://schemas.openxmlformats.org/officeDocument/2006/relationships" r:id="rId2795" tooltip="Quitar este incidente de la liquidación"/>
          <a:extLst>
            <a:ext uri="{FF2B5EF4-FFF2-40B4-BE49-F238E27FC236}">
              <a16:creationId xmlns:a16="http://schemas.microsoft.com/office/drawing/2014/main" id="{DEC050BF-22A1-542E-35AB-D97CDB3F9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121920</xdr:rowOff>
    </xdr:to>
    <xdr:pic>
      <xdr:nvPicPr>
        <xdr:cNvPr id="2886" name="Imagen 2885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931A142B-A38C-D3EA-97EA-DF935E1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617220</xdr:colOff>
      <xdr:row>2917</xdr:row>
      <xdr:rowOff>121920</xdr:rowOff>
    </xdr:to>
    <xdr:pic>
      <xdr:nvPicPr>
        <xdr:cNvPr id="2887" name="Imagen 2886">
          <a:hlinkClick xmlns:r="http://schemas.openxmlformats.org/officeDocument/2006/relationships" r:id="rId2797" tooltip="Quitar este incidente de la liquidación"/>
          <a:extLst>
            <a:ext uri="{FF2B5EF4-FFF2-40B4-BE49-F238E27FC236}">
              <a16:creationId xmlns:a16="http://schemas.microsoft.com/office/drawing/2014/main" id="{E1714186-5C2E-3C58-22F5-CE8966D0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121920</xdr:rowOff>
    </xdr:to>
    <xdr:pic>
      <xdr:nvPicPr>
        <xdr:cNvPr id="2888" name="Imagen 2887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14C4669A-98AE-389D-94EA-DC80DAEA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617220</xdr:colOff>
      <xdr:row>2918</xdr:row>
      <xdr:rowOff>121920</xdr:rowOff>
    </xdr:to>
    <xdr:pic>
      <xdr:nvPicPr>
        <xdr:cNvPr id="2889" name="Imagen 2888">
          <a:hlinkClick xmlns:r="http://schemas.openxmlformats.org/officeDocument/2006/relationships" r:id="rId2799" tooltip="Quitar este incidente de la liquidación"/>
          <a:extLst>
            <a:ext uri="{FF2B5EF4-FFF2-40B4-BE49-F238E27FC236}">
              <a16:creationId xmlns:a16="http://schemas.microsoft.com/office/drawing/2014/main" id="{133776B0-F101-8B85-A098-9D060B7D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121920</xdr:rowOff>
    </xdr:to>
    <xdr:pic>
      <xdr:nvPicPr>
        <xdr:cNvPr id="2890" name="Imagen 2889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28C7AE9F-B310-3271-E4AF-23A07976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617220</xdr:colOff>
      <xdr:row>2919</xdr:row>
      <xdr:rowOff>121920</xdr:rowOff>
    </xdr:to>
    <xdr:pic>
      <xdr:nvPicPr>
        <xdr:cNvPr id="2891" name="Imagen 2890">
          <a:hlinkClick xmlns:r="http://schemas.openxmlformats.org/officeDocument/2006/relationships" r:id="rId2801" tooltip="Quitar este incidente de la liquidación"/>
          <a:extLst>
            <a:ext uri="{FF2B5EF4-FFF2-40B4-BE49-F238E27FC236}">
              <a16:creationId xmlns:a16="http://schemas.microsoft.com/office/drawing/2014/main" id="{52EE3DF6-0DE5-64E1-1BBC-1904B025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121920</xdr:rowOff>
    </xdr:to>
    <xdr:pic>
      <xdr:nvPicPr>
        <xdr:cNvPr id="2892" name="Imagen 2891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60AC9E80-53BF-E3F0-D024-6729E09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617220</xdr:colOff>
      <xdr:row>2920</xdr:row>
      <xdr:rowOff>121920</xdr:rowOff>
    </xdr:to>
    <xdr:pic>
      <xdr:nvPicPr>
        <xdr:cNvPr id="2893" name="Imagen 2892">
          <a:hlinkClick xmlns:r="http://schemas.openxmlformats.org/officeDocument/2006/relationships" r:id="rId2803" tooltip="Quitar este incidente de la liquidación"/>
          <a:extLst>
            <a:ext uri="{FF2B5EF4-FFF2-40B4-BE49-F238E27FC236}">
              <a16:creationId xmlns:a16="http://schemas.microsoft.com/office/drawing/2014/main" id="{A7DAAB19-B764-0585-36F9-64DDD10B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121920</xdr:rowOff>
    </xdr:to>
    <xdr:pic>
      <xdr:nvPicPr>
        <xdr:cNvPr id="2894" name="Imagen 2893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582318F2-28B1-4A18-5C05-31F10D99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617220</xdr:colOff>
      <xdr:row>2921</xdr:row>
      <xdr:rowOff>121920</xdr:rowOff>
    </xdr:to>
    <xdr:pic>
      <xdr:nvPicPr>
        <xdr:cNvPr id="2895" name="Imagen 2894">
          <a:hlinkClick xmlns:r="http://schemas.openxmlformats.org/officeDocument/2006/relationships" r:id="rId2805" tooltip="Quitar este incidente de la liquidación"/>
          <a:extLst>
            <a:ext uri="{FF2B5EF4-FFF2-40B4-BE49-F238E27FC236}">
              <a16:creationId xmlns:a16="http://schemas.microsoft.com/office/drawing/2014/main" id="{26D374FA-79C3-574A-E589-BE8304D9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121920</xdr:rowOff>
    </xdr:to>
    <xdr:pic>
      <xdr:nvPicPr>
        <xdr:cNvPr id="2896" name="Imagen 2895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29D4AA95-3D1E-EA4D-AC13-80DC2549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617220</xdr:colOff>
      <xdr:row>2839</xdr:row>
      <xdr:rowOff>121920</xdr:rowOff>
    </xdr:to>
    <xdr:pic>
      <xdr:nvPicPr>
        <xdr:cNvPr id="2897" name="Imagen 2896">
          <a:hlinkClick xmlns:r="http://schemas.openxmlformats.org/officeDocument/2006/relationships" r:id="rId2807" tooltip="Quitar este incidente de la liquidación"/>
          <a:extLst>
            <a:ext uri="{FF2B5EF4-FFF2-40B4-BE49-F238E27FC236}">
              <a16:creationId xmlns:a16="http://schemas.microsoft.com/office/drawing/2014/main" id="{CC54A151-E961-1864-BCEB-027C07E4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121920</xdr:rowOff>
    </xdr:to>
    <xdr:pic>
      <xdr:nvPicPr>
        <xdr:cNvPr id="2898" name="Imagen 2897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7E728BB0-9F42-0B80-FAE7-B98EB8D3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617220</xdr:colOff>
      <xdr:row>2856</xdr:row>
      <xdr:rowOff>121920</xdr:rowOff>
    </xdr:to>
    <xdr:pic>
      <xdr:nvPicPr>
        <xdr:cNvPr id="2899" name="Imagen 2898">
          <a:hlinkClick xmlns:r="http://schemas.openxmlformats.org/officeDocument/2006/relationships" r:id="rId2809" tooltip="Quitar este incidente de la liquidación"/>
          <a:extLst>
            <a:ext uri="{FF2B5EF4-FFF2-40B4-BE49-F238E27FC236}">
              <a16:creationId xmlns:a16="http://schemas.microsoft.com/office/drawing/2014/main" id="{DF7CB3DE-2504-7045-2A0F-688E22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121920</xdr:rowOff>
    </xdr:to>
    <xdr:pic>
      <xdr:nvPicPr>
        <xdr:cNvPr id="2900" name="Imagen 2899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5E2080D7-15D9-59F5-F3BF-8EEF8FC9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617220</xdr:colOff>
      <xdr:row>2840</xdr:row>
      <xdr:rowOff>121920</xdr:rowOff>
    </xdr:to>
    <xdr:pic>
      <xdr:nvPicPr>
        <xdr:cNvPr id="2901" name="Imagen 2900">
          <a:hlinkClick xmlns:r="http://schemas.openxmlformats.org/officeDocument/2006/relationships" r:id="rId2811" tooltip="Quitar este incidente de la liquidación"/>
          <a:extLst>
            <a:ext uri="{FF2B5EF4-FFF2-40B4-BE49-F238E27FC236}">
              <a16:creationId xmlns:a16="http://schemas.microsoft.com/office/drawing/2014/main" id="{73B5F70D-4671-C5E2-A1C3-FB696AB2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114300</xdr:rowOff>
    </xdr:to>
    <xdr:pic>
      <xdr:nvPicPr>
        <xdr:cNvPr id="2902" name="Imagen 2901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4A81BDEA-4DC0-D411-3EFE-CA901C14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617220</xdr:colOff>
      <xdr:row>2875</xdr:row>
      <xdr:rowOff>114300</xdr:rowOff>
    </xdr:to>
    <xdr:pic>
      <xdr:nvPicPr>
        <xdr:cNvPr id="2903" name="Imagen 2902">
          <a:hlinkClick xmlns:r="http://schemas.openxmlformats.org/officeDocument/2006/relationships" r:id="rId2813" tooltip="Quitar este incidente de la liquidación"/>
          <a:extLst>
            <a:ext uri="{FF2B5EF4-FFF2-40B4-BE49-F238E27FC236}">
              <a16:creationId xmlns:a16="http://schemas.microsoft.com/office/drawing/2014/main" id="{E1507F20-F420-104C-6EF0-BD08C1D3D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121920</xdr:rowOff>
    </xdr:to>
    <xdr:pic>
      <xdr:nvPicPr>
        <xdr:cNvPr id="2904" name="Imagen 2903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2294B14D-F888-1D50-5078-71FA803D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617220</xdr:colOff>
      <xdr:row>2855</xdr:row>
      <xdr:rowOff>121920</xdr:rowOff>
    </xdr:to>
    <xdr:pic>
      <xdr:nvPicPr>
        <xdr:cNvPr id="2905" name="Imagen 2904">
          <a:hlinkClick xmlns:r="http://schemas.openxmlformats.org/officeDocument/2006/relationships" r:id="rId2815" tooltip="Quitar este incidente de la liquidación"/>
          <a:extLst>
            <a:ext uri="{FF2B5EF4-FFF2-40B4-BE49-F238E27FC236}">
              <a16:creationId xmlns:a16="http://schemas.microsoft.com/office/drawing/2014/main" id="{4CF89B36-73F5-218E-0827-4E4D405E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121920</xdr:rowOff>
    </xdr:to>
    <xdr:pic>
      <xdr:nvPicPr>
        <xdr:cNvPr id="2906" name="Imagen 2905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AA4DA908-B9C2-B47C-D5D8-273D6CC9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617220</xdr:colOff>
      <xdr:row>2861</xdr:row>
      <xdr:rowOff>121920</xdr:rowOff>
    </xdr:to>
    <xdr:pic>
      <xdr:nvPicPr>
        <xdr:cNvPr id="2907" name="Imagen 2906">
          <a:hlinkClick xmlns:r="http://schemas.openxmlformats.org/officeDocument/2006/relationships" r:id="rId2817" tooltip="Quitar este incidente de la liquidación"/>
          <a:extLst>
            <a:ext uri="{FF2B5EF4-FFF2-40B4-BE49-F238E27FC236}">
              <a16:creationId xmlns:a16="http://schemas.microsoft.com/office/drawing/2014/main" id="{F5C22E4F-745B-396D-FC45-C65DD7A1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121920</xdr:rowOff>
    </xdr:to>
    <xdr:pic>
      <xdr:nvPicPr>
        <xdr:cNvPr id="2908" name="Imagen 2907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D5327D-1493-7C70-452A-FB814FD6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617220</xdr:colOff>
      <xdr:row>2862</xdr:row>
      <xdr:rowOff>121920</xdr:rowOff>
    </xdr:to>
    <xdr:pic>
      <xdr:nvPicPr>
        <xdr:cNvPr id="2909" name="Imagen 2908">
          <a:hlinkClick xmlns:r="http://schemas.openxmlformats.org/officeDocument/2006/relationships" r:id="rId2819" tooltip="Quitar este incidente de la liquidación"/>
          <a:extLst>
            <a:ext uri="{FF2B5EF4-FFF2-40B4-BE49-F238E27FC236}">
              <a16:creationId xmlns:a16="http://schemas.microsoft.com/office/drawing/2014/main" id="{314F3FD5-2490-CF32-6784-1346FFD8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121920</xdr:rowOff>
    </xdr:to>
    <xdr:pic>
      <xdr:nvPicPr>
        <xdr:cNvPr id="2910" name="Imagen 2909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2C29CED8-7CB4-6C90-17F7-53B4BDED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617220</xdr:colOff>
      <xdr:row>2863</xdr:row>
      <xdr:rowOff>121920</xdr:rowOff>
    </xdr:to>
    <xdr:pic>
      <xdr:nvPicPr>
        <xdr:cNvPr id="2911" name="Imagen 2910">
          <a:hlinkClick xmlns:r="http://schemas.openxmlformats.org/officeDocument/2006/relationships" r:id="rId2821" tooltip="Quitar este incidente de la liquidación"/>
          <a:extLst>
            <a:ext uri="{FF2B5EF4-FFF2-40B4-BE49-F238E27FC236}">
              <a16:creationId xmlns:a16="http://schemas.microsoft.com/office/drawing/2014/main" id="{9A217B71-2AB4-70E3-D968-7223E7AE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121920</xdr:rowOff>
    </xdr:to>
    <xdr:pic>
      <xdr:nvPicPr>
        <xdr:cNvPr id="2912" name="Imagen 2911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8909CF77-EA0C-7CB2-5217-52107EB0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617220</xdr:colOff>
      <xdr:row>2850</xdr:row>
      <xdr:rowOff>121920</xdr:rowOff>
    </xdr:to>
    <xdr:pic>
      <xdr:nvPicPr>
        <xdr:cNvPr id="2913" name="Imagen 2912">
          <a:hlinkClick xmlns:r="http://schemas.openxmlformats.org/officeDocument/2006/relationships" r:id="rId2823" tooltip="Quitar este incidente de la liquidación"/>
          <a:extLst>
            <a:ext uri="{FF2B5EF4-FFF2-40B4-BE49-F238E27FC236}">
              <a16:creationId xmlns:a16="http://schemas.microsoft.com/office/drawing/2014/main" id="{9F6417DD-36E8-658E-3788-0439AC92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121920</xdr:rowOff>
    </xdr:to>
    <xdr:pic>
      <xdr:nvPicPr>
        <xdr:cNvPr id="2914" name="Imagen 2913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3E5A4AF7-E501-3DEB-3724-4B7A52D3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617220</xdr:colOff>
      <xdr:row>2851</xdr:row>
      <xdr:rowOff>121920</xdr:rowOff>
    </xdr:to>
    <xdr:pic>
      <xdr:nvPicPr>
        <xdr:cNvPr id="2915" name="Imagen 2914">
          <a:hlinkClick xmlns:r="http://schemas.openxmlformats.org/officeDocument/2006/relationships" r:id="rId2825" tooltip="Quitar este incidente de la liquidación"/>
          <a:extLst>
            <a:ext uri="{FF2B5EF4-FFF2-40B4-BE49-F238E27FC236}">
              <a16:creationId xmlns:a16="http://schemas.microsoft.com/office/drawing/2014/main" id="{B1D59A31-784C-87ED-E443-6C6C6E2E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121920</xdr:rowOff>
    </xdr:to>
    <xdr:pic>
      <xdr:nvPicPr>
        <xdr:cNvPr id="2916" name="Imagen 2915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696A1FD4-96DF-4BB7-0E61-40DC113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617220</xdr:colOff>
      <xdr:row>2873</xdr:row>
      <xdr:rowOff>121920</xdr:rowOff>
    </xdr:to>
    <xdr:pic>
      <xdr:nvPicPr>
        <xdr:cNvPr id="2917" name="Imagen 2916">
          <a:hlinkClick xmlns:r="http://schemas.openxmlformats.org/officeDocument/2006/relationships" r:id="rId2827" tooltip="Quitar este incidente de la liquidación"/>
          <a:extLst>
            <a:ext uri="{FF2B5EF4-FFF2-40B4-BE49-F238E27FC236}">
              <a16:creationId xmlns:a16="http://schemas.microsoft.com/office/drawing/2014/main" id="{303AA805-8798-B765-F365-B595E9E8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12</xdr:col>
      <xdr:colOff>304800</xdr:colOff>
      <xdr:row>2889</xdr:row>
      <xdr:rowOff>121920</xdr:rowOff>
    </xdr:to>
    <xdr:pic>
      <xdr:nvPicPr>
        <xdr:cNvPr id="2918" name="Imagen 2917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85BD9E83-1DFE-DF38-A64C-763CFE0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2888</xdr:row>
      <xdr:rowOff>0</xdr:rowOff>
    </xdr:from>
    <xdr:to>
      <xdr:col>12</xdr:col>
      <xdr:colOff>617220</xdr:colOff>
      <xdr:row>2889</xdr:row>
      <xdr:rowOff>121920</xdr:rowOff>
    </xdr:to>
    <xdr:pic>
      <xdr:nvPicPr>
        <xdr:cNvPr id="2919" name="Imagen 2918">
          <a:hlinkClick xmlns:r="http://schemas.openxmlformats.org/officeDocument/2006/relationships" r:id="rId2829" tooltip="Quitar este incidente de la liquidación"/>
          <a:extLst>
            <a:ext uri="{FF2B5EF4-FFF2-40B4-BE49-F238E27FC236}">
              <a16:creationId xmlns:a16="http://schemas.microsoft.com/office/drawing/2014/main" id="{5AEB3A68-7A34-1A06-41C2-07512C2C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12</xdr:col>
      <xdr:colOff>304800</xdr:colOff>
      <xdr:row>2890</xdr:row>
      <xdr:rowOff>121920</xdr:rowOff>
    </xdr:to>
    <xdr:pic>
      <xdr:nvPicPr>
        <xdr:cNvPr id="2920" name="Imagen 2919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72CC177B-893F-B146-9EDD-FBA37069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2889</xdr:row>
      <xdr:rowOff>0</xdr:rowOff>
    </xdr:from>
    <xdr:to>
      <xdr:col>12</xdr:col>
      <xdr:colOff>617220</xdr:colOff>
      <xdr:row>2890</xdr:row>
      <xdr:rowOff>121920</xdr:rowOff>
    </xdr:to>
    <xdr:pic>
      <xdr:nvPicPr>
        <xdr:cNvPr id="2921" name="Imagen 2920">
          <a:hlinkClick xmlns:r="http://schemas.openxmlformats.org/officeDocument/2006/relationships" r:id="rId2831" tooltip="Quitar este incidente de la liquidación"/>
          <a:extLst>
            <a:ext uri="{FF2B5EF4-FFF2-40B4-BE49-F238E27FC236}">
              <a16:creationId xmlns:a16="http://schemas.microsoft.com/office/drawing/2014/main" id="{1ECFE363-00CC-B35D-11A4-976F4F05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121920</xdr:rowOff>
    </xdr:to>
    <xdr:pic>
      <xdr:nvPicPr>
        <xdr:cNvPr id="2922" name="Imagen 2921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BF42518C-D336-C87B-D5B7-B01A7184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617220</xdr:colOff>
      <xdr:row>2878</xdr:row>
      <xdr:rowOff>121920</xdr:rowOff>
    </xdr:to>
    <xdr:pic>
      <xdr:nvPicPr>
        <xdr:cNvPr id="2923" name="Imagen 2922">
          <a:hlinkClick xmlns:r="http://schemas.openxmlformats.org/officeDocument/2006/relationships" r:id="rId2833" tooltip="Quitar este incidente de la liquidación"/>
          <a:extLst>
            <a:ext uri="{FF2B5EF4-FFF2-40B4-BE49-F238E27FC236}">
              <a16:creationId xmlns:a16="http://schemas.microsoft.com/office/drawing/2014/main" id="{3EA97175-5CFD-0BDD-B64D-76A15458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121920</xdr:rowOff>
    </xdr:to>
    <xdr:pic>
      <xdr:nvPicPr>
        <xdr:cNvPr id="2924" name="Imagen 2923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185A802A-4DDD-4BFD-EA9B-27DE6F7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617220</xdr:colOff>
      <xdr:row>2888</xdr:row>
      <xdr:rowOff>121920</xdr:rowOff>
    </xdr:to>
    <xdr:pic>
      <xdr:nvPicPr>
        <xdr:cNvPr id="2925" name="Imagen 2924">
          <a:hlinkClick xmlns:r="http://schemas.openxmlformats.org/officeDocument/2006/relationships" r:id="rId2835" tooltip="Quitar este incidente de la liquidación"/>
          <a:extLst>
            <a:ext uri="{FF2B5EF4-FFF2-40B4-BE49-F238E27FC236}">
              <a16:creationId xmlns:a16="http://schemas.microsoft.com/office/drawing/2014/main" id="{2F8464F0-4DDF-B306-02BE-ED051853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121920</xdr:rowOff>
    </xdr:to>
    <xdr:pic>
      <xdr:nvPicPr>
        <xdr:cNvPr id="2926" name="Imagen 2925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06455B29-8FEF-1215-FD74-DFA7F1B0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617220</xdr:colOff>
      <xdr:row>2879</xdr:row>
      <xdr:rowOff>121920</xdr:rowOff>
    </xdr:to>
    <xdr:pic>
      <xdr:nvPicPr>
        <xdr:cNvPr id="2927" name="Imagen 2926">
          <a:hlinkClick xmlns:r="http://schemas.openxmlformats.org/officeDocument/2006/relationships" r:id="rId2837" tooltip="Quitar este incidente de la liquidación"/>
          <a:extLst>
            <a:ext uri="{FF2B5EF4-FFF2-40B4-BE49-F238E27FC236}">
              <a16:creationId xmlns:a16="http://schemas.microsoft.com/office/drawing/2014/main" id="{C819B369-94A9-967C-661B-8AE41B9C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121920</xdr:rowOff>
    </xdr:to>
    <xdr:pic>
      <xdr:nvPicPr>
        <xdr:cNvPr id="2928" name="Imagen 2927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9A589C99-D85F-A425-B5BB-39EB6C33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617220</xdr:colOff>
      <xdr:row>2880</xdr:row>
      <xdr:rowOff>121920</xdr:rowOff>
    </xdr:to>
    <xdr:pic>
      <xdr:nvPicPr>
        <xdr:cNvPr id="2929" name="Imagen 2928">
          <a:hlinkClick xmlns:r="http://schemas.openxmlformats.org/officeDocument/2006/relationships" r:id="rId2839" tooltip="Quitar este incidente de la liquidación"/>
          <a:extLst>
            <a:ext uri="{FF2B5EF4-FFF2-40B4-BE49-F238E27FC236}">
              <a16:creationId xmlns:a16="http://schemas.microsoft.com/office/drawing/2014/main" id="{C4B41397-421F-1621-7654-4024D5EE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121920</xdr:rowOff>
    </xdr:to>
    <xdr:pic>
      <xdr:nvPicPr>
        <xdr:cNvPr id="2930" name="Imagen 2929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94973EB-7804-A951-933A-1F571BC1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617220</xdr:colOff>
      <xdr:row>2881</xdr:row>
      <xdr:rowOff>121920</xdr:rowOff>
    </xdr:to>
    <xdr:pic>
      <xdr:nvPicPr>
        <xdr:cNvPr id="2931" name="Imagen 2930">
          <a:hlinkClick xmlns:r="http://schemas.openxmlformats.org/officeDocument/2006/relationships" r:id="rId2841" tooltip="Quitar este incidente de la liquidación"/>
          <a:extLst>
            <a:ext uri="{FF2B5EF4-FFF2-40B4-BE49-F238E27FC236}">
              <a16:creationId xmlns:a16="http://schemas.microsoft.com/office/drawing/2014/main" id="{51E798DC-A838-27A6-E50D-16DDC1DF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121920</xdr:rowOff>
    </xdr:to>
    <xdr:pic>
      <xdr:nvPicPr>
        <xdr:cNvPr id="2932" name="Imagen 2931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2E734075-9EA4-5C7E-E5F3-B933E91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617220</xdr:colOff>
      <xdr:row>2883</xdr:row>
      <xdr:rowOff>121920</xdr:rowOff>
    </xdr:to>
    <xdr:pic>
      <xdr:nvPicPr>
        <xdr:cNvPr id="2933" name="Imagen 2932">
          <a:hlinkClick xmlns:r="http://schemas.openxmlformats.org/officeDocument/2006/relationships" r:id="rId2843" tooltip="Quitar este incidente de la liquidación"/>
          <a:extLst>
            <a:ext uri="{FF2B5EF4-FFF2-40B4-BE49-F238E27FC236}">
              <a16:creationId xmlns:a16="http://schemas.microsoft.com/office/drawing/2014/main" id="{B99E0052-467F-DF60-F799-877ED630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121920</xdr:rowOff>
    </xdr:to>
    <xdr:pic>
      <xdr:nvPicPr>
        <xdr:cNvPr id="2934" name="Imagen 2933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6D47666B-1748-0988-2391-8A23296E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617220</xdr:colOff>
      <xdr:row>2884</xdr:row>
      <xdr:rowOff>121920</xdr:rowOff>
    </xdr:to>
    <xdr:pic>
      <xdr:nvPicPr>
        <xdr:cNvPr id="2935" name="Imagen 2934">
          <a:hlinkClick xmlns:r="http://schemas.openxmlformats.org/officeDocument/2006/relationships" r:id="rId2845" tooltip="Quitar este incidente de la liquidación"/>
          <a:extLst>
            <a:ext uri="{FF2B5EF4-FFF2-40B4-BE49-F238E27FC236}">
              <a16:creationId xmlns:a16="http://schemas.microsoft.com/office/drawing/2014/main" id="{6BA00F76-A500-6E27-0B81-8C352761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121920</xdr:rowOff>
    </xdr:to>
    <xdr:pic>
      <xdr:nvPicPr>
        <xdr:cNvPr id="2936" name="Imagen 2935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6BB6FE2A-5CA6-3A29-DAB5-485FD117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617220</xdr:colOff>
      <xdr:row>2885</xdr:row>
      <xdr:rowOff>121920</xdr:rowOff>
    </xdr:to>
    <xdr:pic>
      <xdr:nvPicPr>
        <xdr:cNvPr id="2937" name="Imagen 2936">
          <a:hlinkClick xmlns:r="http://schemas.openxmlformats.org/officeDocument/2006/relationships" r:id="rId2847" tooltip="Quitar este incidente de la liquidación"/>
          <a:extLst>
            <a:ext uri="{FF2B5EF4-FFF2-40B4-BE49-F238E27FC236}">
              <a16:creationId xmlns:a16="http://schemas.microsoft.com/office/drawing/2014/main" id="{921C65C9-5117-3972-2A88-CCB1D86D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121920</xdr:rowOff>
    </xdr:to>
    <xdr:pic>
      <xdr:nvPicPr>
        <xdr:cNvPr id="2938" name="Imagen 2937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8F8E191B-1240-D995-FF6B-B04E409B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617220</xdr:colOff>
      <xdr:row>2849</xdr:row>
      <xdr:rowOff>121920</xdr:rowOff>
    </xdr:to>
    <xdr:pic>
      <xdr:nvPicPr>
        <xdr:cNvPr id="2939" name="Imagen 2938">
          <a:hlinkClick xmlns:r="http://schemas.openxmlformats.org/officeDocument/2006/relationships" r:id="rId2849" tooltip="Quitar este incidente de la liquidación"/>
          <a:extLst>
            <a:ext uri="{FF2B5EF4-FFF2-40B4-BE49-F238E27FC236}">
              <a16:creationId xmlns:a16="http://schemas.microsoft.com/office/drawing/2014/main" id="{0FBBACF0-C54B-4EB8-64D0-F4766FEF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121920</xdr:rowOff>
    </xdr:to>
    <xdr:pic>
      <xdr:nvPicPr>
        <xdr:cNvPr id="2940" name="Imagen 2939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7CA693BE-ABDF-C447-77C0-E2DF09AB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617220</xdr:colOff>
      <xdr:row>2852</xdr:row>
      <xdr:rowOff>121920</xdr:rowOff>
    </xdr:to>
    <xdr:pic>
      <xdr:nvPicPr>
        <xdr:cNvPr id="2941" name="Imagen 2940">
          <a:hlinkClick xmlns:r="http://schemas.openxmlformats.org/officeDocument/2006/relationships" r:id="rId2851" tooltip="Quitar este incidente de la liquidación"/>
          <a:extLst>
            <a:ext uri="{FF2B5EF4-FFF2-40B4-BE49-F238E27FC236}">
              <a16:creationId xmlns:a16="http://schemas.microsoft.com/office/drawing/2014/main" id="{DDE0812B-A600-69FB-B77E-FC031535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121920</xdr:rowOff>
    </xdr:to>
    <xdr:pic>
      <xdr:nvPicPr>
        <xdr:cNvPr id="2942" name="Imagen 2941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693477CB-02AD-854A-8462-277F0B75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617220</xdr:colOff>
      <xdr:row>2886</xdr:row>
      <xdr:rowOff>121920</xdr:rowOff>
    </xdr:to>
    <xdr:pic>
      <xdr:nvPicPr>
        <xdr:cNvPr id="2943" name="Imagen 2942">
          <a:hlinkClick xmlns:r="http://schemas.openxmlformats.org/officeDocument/2006/relationships" r:id="rId2853" tooltip="Quitar este incidente de la liquidación"/>
          <a:extLst>
            <a:ext uri="{FF2B5EF4-FFF2-40B4-BE49-F238E27FC236}">
              <a16:creationId xmlns:a16="http://schemas.microsoft.com/office/drawing/2014/main" id="{DBAA49A6-368F-BA08-E616-FB1F368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121920</xdr:rowOff>
    </xdr:to>
    <xdr:pic>
      <xdr:nvPicPr>
        <xdr:cNvPr id="2944" name="Imagen 2943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934022AF-1E9A-C0E2-0608-EB3F5AD0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617220</xdr:colOff>
      <xdr:row>2887</xdr:row>
      <xdr:rowOff>121920</xdr:rowOff>
    </xdr:to>
    <xdr:pic>
      <xdr:nvPicPr>
        <xdr:cNvPr id="2945" name="Imagen 2944">
          <a:hlinkClick xmlns:r="http://schemas.openxmlformats.org/officeDocument/2006/relationships" r:id="rId2855" tooltip="Quitar este incidente de la liquidación"/>
          <a:extLst>
            <a:ext uri="{FF2B5EF4-FFF2-40B4-BE49-F238E27FC236}">
              <a16:creationId xmlns:a16="http://schemas.microsoft.com/office/drawing/2014/main" id="{2B364030-422B-8BB9-EB96-82EE9439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121920</xdr:rowOff>
    </xdr:to>
    <xdr:pic>
      <xdr:nvPicPr>
        <xdr:cNvPr id="2946" name="Imagen 2945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AA5907DF-26C3-BB17-8690-E12891B7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617220</xdr:colOff>
      <xdr:row>2837</xdr:row>
      <xdr:rowOff>121920</xdr:rowOff>
    </xdr:to>
    <xdr:pic>
      <xdr:nvPicPr>
        <xdr:cNvPr id="2947" name="Imagen 2946">
          <a:hlinkClick xmlns:r="http://schemas.openxmlformats.org/officeDocument/2006/relationships" r:id="rId2857" tooltip="Quitar este incidente de la liquidación"/>
          <a:extLst>
            <a:ext uri="{FF2B5EF4-FFF2-40B4-BE49-F238E27FC236}">
              <a16:creationId xmlns:a16="http://schemas.microsoft.com/office/drawing/2014/main" id="{717F48D0-1497-09E2-3329-60EDD800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121920</xdr:rowOff>
    </xdr:to>
    <xdr:pic>
      <xdr:nvPicPr>
        <xdr:cNvPr id="2948" name="Imagen 2947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B2451844-680F-D34B-35F2-D1C83DCD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617220</xdr:colOff>
      <xdr:row>2846</xdr:row>
      <xdr:rowOff>121920</xdr:rowOff>
    </xdr:to>
    <xdr:pic>
      <xdr:nvPicPr>
        <xdr:cNvPr id="2949" name="Imagen 2948">
          <a:hlinkClick xmlns:r="http://schemas.openxmlformats.org/officeDocument/2006/relationships" r:id="rId2859" tooltip="Quitar este incidente de la liquidación"/>
          <a:extLst>
            <a:ext uri="{FF2B5EF4-FFF2-40B4-BE49-F238E27FC236}">
              <a16:creationId xmlns:a16="http://schemas.microsoft.com/office/drawing/2014/main" id="{C76600B6-19DB-B8B6-290E-08DA3705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121920</xdr:rowOff>
    </xdr:to>
    <xdr:pic>
      <xdr:nvPicPr>
        <xdr:cNvPr id="2950" name="Imagen 2949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728F2A03-3D06-EC52-3BB7-8897CED3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617220</xdr:colOff>
      <xdr:row>2872</xdr:row>
      <xdr:rowOff>121920</xdr:rowOff>
    </xdr:to>
    <xdr:pic>
      <xdr:nvPicPr>
        <xdr:cNvPr id="2951" name="Imagen 2950">
          <a:hlinkClick xmlns:r="http://schemas.openxmlformats.org/officeDocument/2006/relationships" r:id="rId2861" tooltip="Quitar este incidente de la liquidación"/>
          <a:extLst>
            <a:ext uri="{FF2B5EF4-FFF2-40B4-BE49-F238E27FC236}">
              <a16:creationId xmlns:a16="http://schemas.microsoft.com/office/drawing/2014/main" id="{E6766C9D-FC82-88BE-DF80-B22B88B1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121920</xdr:rowOff>
    </xdr:to>
    <xdr:pic>
      <xdr:nvPicPr>
        <xdr:cNvPr id="2952" name="Imagen 2951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2635D17E-8602-4F22-C0D0-049D5802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617220</xdr:colOff>
      <xdr:row>2847</xdr:row>
      <xdr:rowOff>121920</xdr:rowOff>
    </xdr:to>
    <xdr:pic>
      <xdr:nvPicPr>
        <xdr:cNvPr id="2953" name="Imagen 2952">
          <a:hlinkClick xmlns:r="http://schemas.openxmlformats.org/officeDocument/2006/relationships" r:id="rId2863" tooltip="Quitar este incidente de la liquidación"/>
          <a:extLst>
            <a:ext uri="{FF2B5EF4-FFF2-40B4-BE49-F238E27FC236}">
              <a16:creationId xmlns:a16="http://schemas.microsoft.com/office/drawing/2014/main" id="{C9F0B872-D4B5-CEA9-DD43-3586C853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121920</xdr:rowOff>
    </xdr:to>
    <xdr:pic>
      <xdr:nvPicPr>
        <xdr:cNvPr id="2954" name="Imagen 2953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FE172C59-ED7A-EBDE-F043-F9595245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617220</xdr:colOff>
      <xdr:row>2874</xdr:row>
      <xdr:rowOff>121920</xdr:rowOff>
    </xdr:to>
    <xdr:pic>
      <xdr:nvPicPr>
        <xdr:cNvPr id="2955" name="Imagen 2954">
          <a:hlinkClick xmlns:r="http://schemas.openxmlformats.org/officeDocument/2006/relationships" r:id="rId2865" tooltip="Quitar este incidente de la liquidación"/>
          <a:extLst>
            <a:ext uri="{FF2B5EF4-FFF2-40B4-BE49-F238E27FC236}">
              <a16:creationId xmlns:a16="http://schemas.microsoft.com/office/drawing/2014/main" id="{B2D701AA-1E3A-4A49-C5CF-4E74C489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121920</xdr:rowOff>
    </xdr:to>
    <xdr:pic>
      <xdr:nvPicPr>
        <xdr:cNvPr id="2956" name="Imagen 2955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3FD945F1-FBCD-D4DA-2EF2-F90CF010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617220</xdr:colOff>
      <xdr:row>2848</xdr:row>
      <xdr:rowOff>121920</xdr:rowOff>
    </xdr:to>
    <xdr:pic>
      <xdr:nvPicPr>
        <xdr:cNvPr id="2957" name="Imagen 2956">
          <a:hlinkClick xmlns:r="http://schemas.openxmlformats.org/officeDocument/2006/relationships" r:id="rId2867" tooltip="Quitar este incidente de la liquidación"/>
          <a:extLst>
            <a:ext uri="{FF2B5EF4-FFF2-40B4-BE49-F238E27FC236}">
              <a16:creationId xmlns:a16="http://schemas.microsoft.com/office/drawing/2014/main" id="{6E926339-A7D2-0954-0AB2-65D0F6B8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114300</xdr:rowOff>
    </xdr:to>
    <xdr:pic>
      <xdr:nvPicPr>
        <xdr:cNvPr id="2958" name="Imagen 2957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382C90C8-98CE-6980-3C63-A58CEFA2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617220</xdr:colOff>
      <xdr:row>2900</xdr:row>
      <xdr:rowOff>114300</xdr:rowOff>
    </xdr:to>
    <xdr:pic>
      <xdr:nvPicPr>
        <xdr:cNvPr id="2959" name="Imagen 2958">
          <a:hlinkClick xmlns:r="http://schemas.openxmlformats.org/officeDocument/2006/relationships" r:id="rId2869" tooltip="Quitar este incidente de la liquidación"/>
          <a:extLst>
            <a:ext uri="{FF2B5EF4-FFF2-40B4-BE49-F238E27FC236}">
              <a16:creationId xmlns:a16="http://schemas.microsoft.com/office/drawing/2014/main" id="{874575BE-BF77-64A6-E5AD-D994AC77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121920</xdr:rowOff>
    </xdr:to>
    <xdr:pic>
      <xdr:nvPicPr>
        <xdr:cNvPr id="2960" name="Imagen 2959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95A8144F-385A-8E84-27CD-A0CF258D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617220</xdr:colOff>
      <xdr:row>2935</xdr:row>
      <xdr:rowOff>121920</xdr:rowOff>
    </xdr:to>
    <xdr:pic>
      <xdr:nvPicPr>
        <xdr:cNvPr id="2961" name="Imagen 2960">
          <a:hlinkClick xmlns:r="http://schemas.openxmlformats.org/officeDocument/2006/relationships" r:id="rId2871" tooltip="Quitar este incidente de la liquidación"/>
          <a:extLst>
            <a:ext uri="{FF2B5EF4-FFF2-40B4-BE49-F238E27FC236}">
              <a16:creationId xmlns:a16="http://schemas.microsoft.com/office/drawing/2014/main" id="{660437D5-85A9-4DEE-3029-6200D9FC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121920</xdr:rowOff>
    </xdr:to>
    <xdr:pic>
      <xdr:nvPicPr>
        <xdr:cNvPr id="2962" name="Imagen 2961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F0EDB2DD-75C0-ED58-E87A-8B8D2C12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617220</xdr:colOff>
      <xdr:row>2936</xdr:row>
      <xdr:rowOff>121920</xdr:rowOff>
    </xdr:to>
    <xdr:pic>
      <xdr:nvPicPr>
        <xdr:cNvPr id="2963" name="Imagen 2962">
          <a:hlinkClick xmlns:r="http://schemas.openxmlformats.org/officeDocument/2006/relationships" r:id="rId2873" tooltip="Quitar este incidente de la liquidación"/>
          <a:extLst>
            <a:ext uri="{FF2B5EF4-FFF2-40B4-BE49-F238E27FC236}">
              <a16:creationId xmlns:a16="http://schemas.microsoft.com/office/drawing/2014/main" id="{AF131FF6-4824-65D2-DBC0-33C94AB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121920</xdr:rowOff>
    </xdr:to>
    <xdr:pic>
      <xdr:nvPicPr>
        <xdr:cNvPr id="2964" name="Imagen 2963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C1F7AB22-6B95-CE7F-7D7E-2AFA3B6B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617220</xdr:colOff>
      <xdr:row>2937</xdr:row>
      <xdr:rowOff>121920</xdr:rowOff>
    </xdr:to>
    <xdr:pic>
      <xdr:nvPicPr>
        <xdr:cNvPr id="2965" name="Imagen 2964">
          <a:hlinkClick xmlns:r="http://schemas.openxmlformats.org/officeDocument/2006/relationships" r:id="rId2875" tooltip="Quitar este incidente de la liquidación"/>
          <a:extLst>
            <a:ext uri="{FF2B5EF4-FFF2-40B4-BE49-F238E27FC236}">
              <a16:creationId xmlns:a16="http://schemas.microsoft.com/office/drawing/2014/main" id="{2F33A42F-567C-B6AB-A93F-35AD1CD0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121920</xdr:rowOff>
    </xdr:to>
    <xdr:pic>
      <xdr:nvPicPr>
        <xdr:cNvPr id="2966" name="Imagen 2965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6CD15483-75F0-CCD1-3EA3-B6BAA18A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617220</xdr:colOff>
      <xdr:row>2938</xdr:row>
      <xdr:rowOff>121920</xdr:rowOff>
    </xdr:to>
    <xdr:pic>
      <xdr:nvPicPr>
        <xdr:cNvPr id="2967" name="Imagen 2966">
          <a:hlinkClick xmlns:r="http://schemas.openxmlformats.org/officeDocument/2006/relationships" r:id="rId2877" tooltip="Quitar este incidente de la liquidación"/>
          <a:extLst>
            <a:ext uri="{FF2B5EF4-FFF2-40B4-BE49-F238E27FC236}">
              <a16:creationId xmlns:a16="http://schemas.microsoft.com/office/drawing/2014/main" id="{12155CBC-DF28-136B-CADA-3579B0E9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114300</xdr:rowOff>
    </xdr:to>
    <xdr:pic>
      <xdr:nvPicPr>
        <xdr:cNvPr id="2968" name="Imagen 2967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052EFBB3-2F1F-E8F6-4A88-B5129BAA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617220</xdr:colOff>
      <xdr:row>2939</xdr:row>
      <xdr:rowOff>114300</xdr:rowOff>
    </xdr:to>
    <xdr:pic>
      <xdr:nvPicPr>
        <xdr:cNvPr id="2969" name="Imagen 2968">
          <a:hlinkClick xmlns:r="http://schemas.openxmlformats.org/officeDocument/2006/relationships" r:id="rId2879" tooltip="Quitar este incidente de la liquidación"/>
          <a:extLst>
            <a:ext uri="{FF2B5EF4-FFF2-40B4-BE49-F238E27FC236}">
              <a16:creationId xmlns:a16="http://schemas.microsoft.com/office/drawing/2014/main" id="{6F7A8C2A-9985-47AE-F61A-67557891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114300</xdr:rowOff>
    </xdr:to>
    <xdr:pic>
      <xdr:nvPicPr>
        <xdr:cNvPr id="2970" name="Imagen 2969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4726743E-F3A0-F782-BC61-5BC5BB888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3043</xdr:row>
      <xdr:rowOff>0</xdr:rowOff>
    </xdr:from>
    <xdr:to>
      <xdr:col>12</xdr:col>
      <xdr:colOff>619125</xdr:colOff>
      <xdr:row>3044</xdr:row>
      <xdr:rowOff>114300</xdr:rowOff>
    </xdr:to>
    <xdr:pic>
      <xdr:nvPicPr>
        <xdr:cNvPr id="2971" name="Imagen 2970">
          <a:hlinkClick xmlns:r="http://schemas.openxmlformats.org/officeDocument/2006/relationships" r:id="rId2881" tooltip="Quitar este incidente de la liquidación"/>
          <a:extLst>
            <a:ext uri="{FF2B5EF4-FFF2-40B4-BE49-F238E27FC236}">
              <a16:creationId xmlns:a16="http://schemas.microsoft.com/office/drawing/2014/main" id="{96007C06-2F02-373C-C03D-D23174AD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114300</xdr:rowOff>
    </xdr:to>
    <xdr:pic>
      <xdr:nvPicPr>
        <xdr:cNvPr id="2972" name="Imagen 2971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EC219476-E417-6424-F7C8-975B99CF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3044</xdr:row>
      <xdr:rowOff>0</xdr:rowOff>
    </xdr:from>
    <xdr:to>
      <xdr:col>12</xdr:col>
      <xdr:colOff>619125</xdr:colOff>
      <xdr:row>3045</xdr:row>
      <xdr:rowOff>114300</xdr:rowOff>
    </xdr:to>
    <xdr:pic>
      <xdr:nvPicPr>
        <xdr:cNvPr id="2973" name="Imagen 2972">
          <a:hlinkClick xmlns:r="http://schemas.openxmlformats.org/officeDocument/2006/relationships" r:id="rId2883" tooltip="Quitar este incidente de la liquidación"/>
          <a:extLst>
            <a:ext uri="{FF2B5EF4-FFF2-40B4-BE49-F238E27FC236}">
              <a16:creationId xmlns:a16="http://schemas.microsoft.com/office/drawing/2014/main" id="{3B1E7296-1763-C7BA-E036-1C836E4E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12</xdr:col>
      <xdr:colOff>304800</xdr:colOff>
      <xdr:row>2964</xdr:row>
      <xdr:rowOff>114300</xdr:rowOff>
    </xdr:to>
    <xdr:pic>
      <xdr:nvPicPr>
        <xdr:cNvPr id="2974" name="Imagen 2973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68F43501-D078-DF2A-8209-27FEDA16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2963</xdr:row>
      <xdr:rowOff>0</xdr:rowOff>
    </xdr:from>
    <xdr:to>
      <xdr:col>12</xdr:col>
      <xdr:colOff>619125</xdr:colOff>
      <xdr:row>2964</xdr:row>
      <xdr:rowOff>114300</xdr:rowOff>
    </xdr:to>
    <xdr:pic>
      <xdr:nvPicPr>
        <xdr:cNvPr id="2975" name="Imagen 2974">
          <a:hlinkClick xmlns:r="http://schemas.openxmlformats.org/officeDocument/2006/relationships" r:id="rId2885" tooltip="Quitar este incidente de la liquidación"/>
          <a:extLst>
            <a:ext uri="{FF2B5EF4-FFF2-40B4-BE49-F238E27FC236}">
              <a16:creationId xmlns:a16="http://schemas.microsoft.com/office/drawing/2014/main" id="{A06793A5-6D80-FD01-BB9E-37D7FB8A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114300</xdr:rowOff>
    </xdr:to>
    <xdr:pic>
      <xdr:nvPicPr>
        <xdr:cNvPr id="2976" name="Imagen 2975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F77772BA-560D-D11B-8920-83E658BD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3062</xdr:row>
      <xdr:rowOff>0</xdr:rowOff>
    </xdr:from>
    <xdr:to>
      <xdr:col>12</xdr:col>
      <xdr:colOff>619125</xdr:colOff>
      <xdr:row>3063</xdr:row>
      <xdr:rowOff>114300</xdr:rowOff>
    </xdr:to>
    <xdr:pic>
      <xdr:nvPicPr>
        <xdr:cNvPr id="2977" name="Imagen 2976">
          <a:hlinkClick xmlns:r="http://schemas.openxmlformats.org/officeDocument/2006/relationships" r:id="rId2887" tooltip="Quitar este incidente de la liquidación"/>
          <a:extLst>
            <a:ext uri="{FF2B5EF4-FFF2-40B4-BE49-F238E27FC236}">
              <a16:creationId xmlns:a16="http://schemas.microsoft.com/office/drawing/2014/main" id="{0C7BE632-6822-5723-8B6F-DF8646B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12</xdr:col>
      <xdr:colOff>304800</xdr:colOff>
      <xdr:row>2965</xdr:row>
      <xdr:rowOff>114300</xdr:rowOff>
    </xdr:to>
    <xdr:pic>
      <xdr:nvPicPr>
        <xdr:cNvPr id="2978" name="Imagen 2977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2B9124EE-D7AD-8B2B-1715-CCBAF384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2964</xdr:row>
      <xdr:rowOff>0</xdr:rowOff>
    </xdr:from>
    <xdr:to>
      <xdr:col>12</xdr:col>
      <xdr:colOff>619125</xdr:colOff>
      <xdr:row>2965</xdr:row>
      <xdr:rowOff>114300</xdr:rowOff>
    </xdr:to>
    <xdr:pic>
      <xdr:nvPicPr>
        <xdr:cNvPr id="2979" name="Imagen 2978">
          <a:hlinkClick xmlns:r="http://schemas.openxmlformats.org/officeDocument/2006/relationships" r:id="rId2889" tooltip="Quitar este incidente de la liquidación"/>
          <a:extLst>
            <a:ext uri="{FF2B5EF4-FFF2-40B4-BE49-F238E27FC236}">
              <a16:creationId xmlns:a16="http://schemas.microsoft.com/office/drawing/2014/main" id="{F67D2B7A-C6A6-9418-07F4-700FBD73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2980" name="Imagen 2979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0B47B44F-F2A3-5806-4D89-F02B83EE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2962</xdr:row>
      <xdr:rowOff>0</xdr:rowOff>
    </xdr:from>
    <xdr:to>
      <xdr:col>12</xdr:col>
      <xdr:colOff>619125</xdr:colOff>
      <xdr:row>2963</xdr:row>
      <xdr:rowOff>114300</xdr:rowOff>
    </xdr:to>
    <xdr:pic>
      <xdr:nvPicPr>
        <xdr:cNvPr id="2981" name="Imagen 2980">
          <a:hlinkClick xmlns:r="http://schemas.openxmlformats.org/officeDocument/2006/relationships" r:id="rId2891" tooltip="Quitar este incidente de la liquidación"/>
          <a:extLst>
            <a:ext uri="{FF2B5EF4-FFF2-40B4-BE49-F238E27FC236}">
              <a16:creationId xmlns:a16="http://schemas.microsoft.com/office/drawing/2014/main" id="{E401891F-2786-9A77-C90D-E5C899E8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2982" name="Imagen 2981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4F4FBE84-46C0-4FF4-C729-7604BAB3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2983" name="Imagen 2982">
          <a:hlinkClick xmlns:r="http://schemas.openxmlformats.org/officeDocument/2006/relationships" r:id="rId2893" tooltip="Quitar este incidente de la liquidación"/>
          <a:extLst>
            <a:ext uri="{FF2B5EF4-FFF2-40B4-BE49-F238E27FC236}">
              <a16:creationId xmlns:a16="http://schemas.microsoft.com/office/drawing/2014/main" id="{F70D7F66-4082-41C3-C598-6F43DFDA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12</xdr:col>
      <xdr:colOff>304800</xdr:colOff>
      <xdr:row>2966</xdr:row>
      <xdr:rowOff>104775</xdr:rowOff>
    </xdr:to>
    <xdr:pic>
      <xdr:nvPicPr>
        <xdr:cNvPr id="2984" name="Imagen 2983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0577AA0B-A15B-CA3B-DEBE-E972A896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2965</xdr:row>
      <xdr:rowOff>0</xdr:rowOff>
    </xdr:from>
    <xdr:to>
      <xdr:col>12</xdr:col>
      <xdr:colOff>619125</xdr:colOff>
      <xdr:row>2966</xdr:row>
      <xdr:rowOff>104775</xdr:rowOff>
    </xdr:to>
    <xdr:pic>
      <xdr:nvPicPr>
        <xdr:cNvPr id="2985" name="Imagen 2984">
          <a:hlinkClick xmlns:r="http://schemas.openxmlformats.org/officeDocument/2006/relationships" r:id="rId2895" tooltip="Quitar este incidente de la liquidación"/>
          <a:extLst>
            <a:ext uri="{FF2B5EF4-FFF2-40B4-BE49-F238E27FC236}">
              <a16:creationId xmlns:a16="http://schemas.microsoft.com/office/drawing/2014/main" id="{C111116D-C722-62D5-56EF-E49B4E48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12</xdr:col>
      <xdr:colOff>304800</xdr:colOff>
      <xdr:row>2979</xdr:row>
      <xdr:rowOff>114300</xdr:rowOff>
    </xdr:to>
    <xdr:pic>
      <xdr:nvPicPr>
        <xdr:cNvPr id="2986" name="Imagen 2985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F565C43A-EE24-9E40-F9C4-B56E8D23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2978</xdr:row>
      <xdr:rowOff>0</xdr:rowOff>
    </xdr:from>
    <xdr:to>
      <xdr:col>12</xdr:col>
      <xdr:colOff>619125</xdr:colOff>
      <xdr:row>2979</xdr:row>
      <xdr:rowOff>114300</xdr:rowOff>
    </xdr:to>
    <xdr:pic>
      <xdr:nvPicPr>
        <xdr:cNvPr id="2987" name="Imagen 2986">
          <a:hlinkClick xmlns:r="http://schemas.openxmlformats.org/officeDocument/2006/relationships" r:id="rId2897" tooltip="Quitar este incidente de la liquidación"/>
          <a:extLst>
            <a:ext uri="{FF2B5EF4-FFF2-40B4-BE49-F238E27FC236}">
              <a16:creationId xmlns:a16="http://schemas.microsoft.com/office/drawing/2014/main" id="{0AEC3E29-B81C-F594-44F4-BA435122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114300</xdr:rowOff>
    </xdr:to>
    <xdr:pic>
      <xdr:nvPicPr>
        <xdr:cNvPr id="2988" name="Imagen 2987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43321429-0505-DB8B-7881-F5E82DEE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2961</xdr:row>
      <xdr:rowOff>0</xdr:rowOff>
    </xdr:from>
    <xdr:to>
      <xdr:col>12</xdr:col>
      <xdr:colOff>619125</xdr:colOff>
      <xdr:row>2962</xdr:row>
      <xdr:rowOff>114300</xdr:rowOff>
    </xdr:to>
    <xdr:pic>
      <xdr:nvPicPr>
        <xdr:cNvPr id="2989" name="Imagen 2988">
          <a:hlinkClick xmlns:r="http://schemas.openxmlformats.org/officeDocument/2006/relationships" r:id="rId2899" tooltip="Quitar este incidente de la liquidación"/>
          <a:extLst>
            <a:ext uri="{FF2B5EF4-FFF2-40B4-BE49-F238E27FC236}">
              <a16:creationId xmlns:a16="http://schemas.microsoft.com/office/drawing/2014/main" id="{04B1DC2E-8F91-1530-B055-A203E505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114300</xdr:rowOff>
    </xdr:to>
    <xdr:pic>
      <xdr:nvPicPr>
        <xdr:cNvPr id="2990" name="Imagen 2989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686AE1F7-3C34-0F36-1D24-40F68CF9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2980</xdr:row>
      <xdr:rowOff>0</xdr:rowOff>
    </xdr:from>
    <xdr:to>
      <xdr:col>12</xdr:col>
      <xdr:colOff>619125</xdr:colOff>
      <xdr:row>2981</xdr:row>
      <xdr:rowOff>114300</xdr:rowOff>
    </xdr:to>
    <xdr:pic>
      <xdr:nvPicPr>
        <xdr:cNvPr id="2991" name="Imagen 2990">
          <a:hlinkClick xmlns:r="http://schemas.openxmlformats.org/officeDocument/2006/relationships" r:id="rId2901" tooltip="Quitar este incidente de la liquidación"/>
          <a:extLst>
            <a:ext uri="{FF2B5EF4-FFF2-40B4-BE49-F238E27FC236}">
              <a16:creationId xmlns:a16="http://schemas.microsoft.com/office/drawing/2014/main" id="{35DD0ABE-BD29-51EB-C17A-38644876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114300</xdr:rowOff>
    </xdr:to>
    <xdr:pic>
      <xdr:nvPicPr>
        <xdr:cNvPr id="2992" name="Imagen 2991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6F638DBC-D02D-540F-6947-D7243F70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3013</xdr:row>
      <xdr:rowOff>0</xdr:rowOff>
    </xdr:from>
    <xdr:to>
      <xdr:col>12</xdr:col>
      <xdr:colOff>619125</xdr:colOff>
      <xdr:row>3014</xdr:row>
      <xdr:rowOff>114300</xdr:rowOff>
    </xdr:to>
    <xdr:pic>
      <xdr:nvPicPr>
        <xdr:cNvPr id="2993" name="Imagen 2992">
          <a:hlinkClick xmlns:r="http://schemas.openxmlformats.org/officeDocument/2006/relationships" r:id="rId2903" tooltip="Quitar este incidente de la liquidación"/>
          <a:extLst>
            <a:ext uri="{FF2B5EF4-FFF2-40B4-BE49-F238E27FC236}">
              <a16:creationId xmlns:a16="http://schemas.microsoft.com/office/drawing/2014/main" id="{7FF8D8E3-6AB3-8370-30D8-EAE0861F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114300</xdr:rowOff>
    </xdr:to>
    <xdr:pic>
      <xdr:nvPicPr>
        <xdr:cNvPr id="2994" name="Imagen 2993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478ED40F-4B65-8F59-109C-7F43FAB4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3014</xdr:row>
      <xdr:rowOff>0</xdr:rowOff>
    </xdr:from>
    <xdr:to>
      <xdr:col>12</xdr:col>
      <xdr:colOff>619125</xdr:colOff>
      <xdr:row>3015</xdr:row>
      <xdr:rowOff>114300</xdr:rowOff>
    </xdr:to>
    <xdr:pic>
      <xdr:nvPicPr>
        <xdr:cNvPr id="2995" name="Imagen 2994">
          <a:hlinkClick xmlns:r="http://schemas.openxmlformats.org/officeDocument/2006/relationships" r:id="rId2905" tooltip="Quitar este incidente de la liquidación"/>
          <a:extLst>
            <a:ext uri="{FF2B5EF4-FFF2-40B4-BE49-F238E27FC236}">
              <a16:creationId xmlns:a16="http://schemas.microsoft.com/office/drawing/2014/main" id="{4FECDFDF-ADC5-4C29-ED1B-C944EB7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114300</xdr:rowOff>
    </xdr:to>
    <xdr:pic>
      <xdr:nvPicPr>
        <xdr:cNvPr id="2996" name="Imagen 2995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5B441695-5F5C-3CE7-E889-F0849CCC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3015</xdr:row>
      <xdr:rowOff>0</xdr:rowOff>
    </xdr:from>
    <xdr:to>
      <xdr:col>12</xdr:col>
      <xdr:colOff>619125</xdr:colOff>
      <xdr:row>3016</xdr:row>
      <xdr:rowOff>114300</xdr:rowOff>
    </xdr:to>
    <xdr:pic>
      <xdr:nvPicPr>
        <xdr:cNvPr id="2997" name="Imagen 2996">
          <a:hlinkClick xmlns:r="http://schemas.openxmlformats.org/officeDocument/2006/relationships" r:id="rId2907" tooltip="Quitar este incidente de la liquidación"/>
          <a:extLst>
            <a:ext uri="{FF2B5EF4-FFF2-40B4-BE49-F238E27FC236}">
              <a16:creationId xmlns:a16="http://schemas.microsoft.com/office/drawing/2014/main" id="{57B37F17-2546-0853-E9A1-4BF782B9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114300</xdr:rowOff>
    </xdr:to>
    <xdr:pic>
      <xdr:nvPicPr>
        <xdr:cNvPr id="2998" name="Imagen 2997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87623983-7D32-5AEE-1DBA-5FD9C385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3016</xdr:row>
      <xdr:rowOff>0</xdr:rowOff>
    </xdr:from>
    <xdr:to>
      <xdr:col>12</xdr:col>
      <xdr:colOff>619125</xdr:colOff>
      <xdr:row>3017</xdr:row>
      <xdr:rowOff>114300</xdr:rowOff>
    </xdr:to>
    <xdr:pic>
      <xdr:nvPicPr>
        <xdr:cNvPr id="2999" name="Imagen 2998">
          <a:hlinkClick xmlns:r="http://schemas.openxmlformats.org/officeDocument/2006/relationships" r:id="rId2909" tooltip="Quitar este incidente de la liquidación"/>
          <a:extLst>
            <a:ext uri="{FF2B5EF4-FFF2-40B4-BE49-F238E27FC236}">
              <a16:creationId xmlns:a16="http://schemas.microsoft.com/office/drawing/2014/main" id="{E298850A-A1EF-C4F9-B7B3-66F0B53D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114300</xdr:rowOff>
    </xdr:to>
    <xdr:pic>
      <xdr:nvPicPr>
        <xdr:cNvPr id="3000" name="Imagen 2999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F17A6771-6491-90AB-A696-90D1F58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3017</xdr:row>
      <xdr:rowOff>0</xdr:rowOff>
    </xdr:from>
    <xdr:to>
      <xdr:col>12</xdr:col>
      <xdr:colOff>619125</xdr:colOff>
      <xdr:row>3018</xdr:row>
      <xdr:rowOff>114300</xdr:rowOff>
    </xdr:to>
    <xdr:pic>
      <xdr:nvPicPr>
        <xdr:cNvPr id="3001" name="Imagen 3000">
          <a:hlinkClick xmlns:r="http://schemas.openxmlformats.org/officeDocument/2006/relationships" r:id="rId2911" tooltip="Quitar este incidente de la liquidación"/>
          <a:extLst>
            <a:ext uri="{FF2B5EF4-FFF2-40B4-BE49-F238E27FC236}">
              <a16:creationId xmlns:a16="http://schemas.microsoft.com/office/drawing/2014/main" id="{524B25DC-D78E-9635-B2B1-0E8D5C27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114300</xdr:rowOff>
    </xdr:to>
    <xdr:pic>
      <xdr:nvPicPr>
        <xdr:cNvPr id="3002" name="Imagen 3001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666815A1-8C90-FBAD-8DB9-FE589C3D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3018</xdr:row>
      <xdr:rowOff>0</xdr:rowOff>
    </xdr:from>
    <xdr:to>
      <xdr:col>12</xdr:col>
      <xdr:colOff>619125</xdr:colOff>
      <xdr:row>3019</xdr:row>
      <xdr:rowOff>114300</xdr:rowOff>
    </xdr:to>
    <xdr:pic>
      <xdr:nvPicPr>
        <xdr:cNvPr id="3003" name="Imagen 3002">
          <a:hlinkClick xmlns:r="http://schemas.openxmlformats.org/officeDocument/2006/relationships" r:id="rId2913" tooltip="Quitar este incidente de la liquidación"/>
          <a:extLst>
            <a:ext uri="{FF2B5EF4-FFF2-40B4-BE49-F238E27FC236}">
              <a16:creationId xmlns:a16="http://schemas.microsoft.com/office/drawing/2014/main" id="{67DD9EEC-DC26-CBAC-ECBB-B8A0C5DC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004" name="Imagen 3003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D9CFC59F-202C-0087-21A1-A2CEC49D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3019</xdr:row>
      <xdr:rowOff>0</xdr:rowOff>
    </xdr:from>
    <xdr:to>
      <xdr:col>12</xdr:col>
      <xdr:colOff>619125</xdr:colOff>
      <xdr:row>3020</xdr:row>
      <xdr:rowOff>114300</xdr:rowOff>
    </xdr:to>
    <xdr:pic>
      <xdr:nvPicPr>
        <xdr:cNvPr id="3005" name="Imagen 3004">
          <a:hlinkClick xmlns:r="http://schemas.openxmlformats.org/officeDocument/2006/relationships" r:id="rId2915" tooltip="Quitar este incidente de la liquidación"/>
          <a:extLst>
            <a:ext uri="{FF2B5EF4-FFF2-40B4-BE49-F238E27FC236}">
              <a16:creationId xmlns:a16="http://schemas.microsoft.com/office/drawing/2014/main" id="{773D4798-5A57-63CE-09B6-4E32ED57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3020</xdr:row>
      <xdr:rowOff>0</xdr:rowOff>
    </xdr:from>
    <xdr:to>
      <xdr:col>12</xdr:col>
      <xdr:colOff>304800</xdr:colOff>
      <xdr:row>3021</xdr:row>
      <xdr:rowOff>114300</xdr:rowOff>
    </xdr:to>
    <xdr:pic>
      <xdr:nvPicPr>
        <xdr:cNvPr id="3006" name="Imagen 3005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42669D05-90BB-2BC6-CB39-B826D8BE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3020</xdr:row>
      <xdr:rowOff>0</xdr:rowOff>
    </xdr:from>
    <xdr:to>
      <xdr:col>12</xdr:col>
      <xdr:colOff>619125</xdr:colOff>
      <xdr:row>3021</xdr:row>
      <xdr:rowOff>114300</xdr:rowOff>
    </xdr:to>
    <xdr:pic>
      <xdr:nvPicPr>
        <xdr:cNvPr id="3007" name="Imagen 3006">
          <a:hlinkClick xmlns:r="http://schemas.openxmlformats.org/officeDocument/2006/relationships" r:id="rId2917" tooltip="Quitar este incidente de la liquidación"/>
          <a:extLst>
            <a:ext uri="{FF2B5EF4-FFF2-40B4-BE49-F238E27FC236}">
              <a16:creationId xmlns:a16="http://schemas.microsoft.com/office/drawing/2014/main" id="{74DE93D2-D751-E388-5141-A893083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3021</xdr:row>
      <xdr:rowOff>0</xdr:rowOff>
    </xdr:from>
    <xdr:to>
      <xdr:col>12</xdr:col>
      <xdr:colOff>304800</xdr:colOff>
      <xdr:row>3022</xdr:row>
      <xdr:rowOff>114300</xdr:rowOff>
    </xdr:to>
    <xdr:pic>
      <xdr:nvPicPr>
        <xdr:cNvPr id="3008" name="Imagen 3007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3AD653D0-4BDB-4360-A94B-343F4464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3021</xdr:row>
      <xdr:rowOff>0</xdr:rowOff>
    </xdr:from>
    <xdr:to>
      <xdr:col>12</xdr:col>
      <xdr:colOff>619125</xdr:colOff>
      <xdr:row>3022</xdr:row>
      <xdr:rowOff>114300</xdr:rowOff>
    </xdr:to>
    <xdr:pic>
      <xdr:nvPicPr>
        <xdr:cNvPr id="3009" name="Imagen 3008">
          <a:hlinkClick xmlns:r="http://schemas.openxmlformats.org/officeDocument/2006/relationships" r:id="rId2919" tooltip="Quitar este incidente de la liquidación"/>
          <a:extLst>
            <a:ext uri="{FF2B5EF4-FFF2-40B4-BE49-F238E27FC236}">
              <a16:creationId xmlns:a16="http://schemas.microsoft.com/office/drawing/2014/main" id="{E3A4BCE8-6225-D383-7247-1C4DDC6B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114300</xdr:rowOff>
    </xdr:to>
    <xdr:pic>
      <xdr:nvPicPr>
        <xdr:cNvPr id="3010" name="Imagen 3009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EBC1386A-E21B-360E-9158-0CD990AE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3065</xdr:row>
      <xdr:rowOff>0</xdr:rowOff>
    </xdr:from>
    <xdr:to>
      <xdr:col>12</xdr:col>
      <xdr:colOff>619125</xdr:colOff>
      <xdr:row>3066</xdr:row>
      <xdr:rowOff>114300</xdr:rowOff>
    </xdr:to>
    <xdr:pic>
      <xdr:nvPicPr>
        <xdr:cNvPr id="3011" name="Imagen 3010">
          <a:hlinkClick xmlns:r="http://schemas.openxmlformats.org/officeDocument/2006/relationships" r:id="rId2921" tooltip="Quitar este incidente de la liquidación"/>
          <a:extLst>
            <a:ext uri="{FF2B5EF4-FFF2-40B4-BE49-F238E27FC236}">
              <a16:creationId xmlns:a16="http://schemas.microsoft.com/office/drawing/2014/main" id="{61AF402E-A5E6-C873-5C05-884BC28E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114300</xdr:rowOff>
    </xdr:to>
    <xdr:pic>
      <xdr:nvPicPr>
        <xdr:cNvPr id="3012" name="Imagen 3011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D3E2F08B-8AA7-85CD-F2EA-0C4AC4C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3066</xdr:row>
      <xdr:rowOff>0</xdr:rowOff>
    </xdr:from>
    <xdr:to>
      <xdr:col>12</xdr:col>
      <xdr:colOff>619125</xdr:colOff>
      <xdr:row>3067</xdr:row>
      <xdr:rowOff>114300</xdr:rowOff>
    </xdr:to>
    <xdr:pic>
      <xdr:nvPicPr>
        <xdr:cNvPr id="3013" name="Imagen 3012">
          <a:hlinkClick xmlns:r="http://schemas.openxmlformats.org/officeDocument/2006/relationships" r:id="rId2923" tooltip="Quitar este incidente de la liquidación"/>
          <a:extLst>
            <a:ext uri="{FF2B5EF4-FFF2-40B4-BE49-F238E27FC236}">
              <a16:creationId xmlns:a16="http://schemas.microsoft.com/office/drawing/2014/main" id="{16B0F111-0E39-6F77-06C5-DD0FB659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114300</xdr:rowOff>
    </xdr:to>
    <xdr:pic>
      <xdr:nvPicPr>
        <xdr:cNvPr id="3014" name="Imagen 3013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97BCB411-38C1-E42D-48C5-6BA65C61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2956</xdr:row>
      <xdr:rowOff>0</xdr:rowOff>
    </xdr:from>
    <xdr:to>
      <xdr:col>12</xdr:col>
      <xdr:colOff>619125</xdr:colOff>
      <xdr:row>2957</xdr:row>
      <xdr:rowOff>114300</xdr:rowOff>
    </xdr:to>
    <xdr:pic>
      <xdr:nvPicPr>
        <xdr:cNvPr id="3015" name="Imagen 3014">
          <a:hlinkClick xmlns:r="http://schemas.openxmlformats.org/officeDocument/2006/relationships" r:id="rId2925" tooltip="Quitar este incidente de la liquidación"/>
          <a:extLst>
            <a:ext uri="{FF2B5EF4-FFF2-40B4-BE49-F238E27FC236}">
              <a16:creationId xmlns:a16="http://schemas.microsoft.com/office/drawing/2014/main" id="{3502F4AA-73E0-813A-3D68-33C1C559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6258968-E1B7-1916-47D2-CFB7678E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2957</xdr:row>
      <xdr:rowOff>0</xdr:rowOff>
    </xdr:from>
    <xdr:to>
      <xdr:col>12</xdr:col>
      <xdr:colOff>619125</xdr:colOff>
      <xdr:row>2958</xdr:row>
      <xdr:rowOff>114300</xdr:rowOff>
    </xdr:to>
    <xdr:pic>
      <xdr:nvPicPr>
        <xdr:cNvPr id="3017" name="Imagen 3016">
          <a:hlinkClick xmlns:r="http://schemas.openxmlformats.org/officeDocument/2006/relationships" r:id="rId2927" tooltip="Quitar este incidente de la liquidación"/>
          <a:extLst>
            <a:ext uri="{FF2B5EF4-FFF2-40B4-BE49-F238E27FC236}">
              <a16:creationId xmlns:a16="http://schemas.microsoft.com/office/drawing/2014/main" id="{4B039753-9AD7-68F9-6D7F-90C4879E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114300</xdr:rowOff>
    </xdr:to>
    <xdr:pic>
      <xdr:nvPicPr>
        <xdr:cNvPr id="3018" name="Imagen 3017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F21FE8C1-D239-9B4C-C53B-75422E60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2981</xdr:row>
      <xdr:rowOff>0</xdr:rowOff>
    </xdr:from>
    <xdr:to>
      <xdr:col>12</xdr:col>
      <xdr:colOff>619125</xdr:colOff>
      <xdr:row>2982</xdr:row>
      <xdr:rowOff>114300</xdr:rowOff>
    </xdr:to>
    <xdr:pic>
      <xdr:nvPicPr>
        <xdr:cNvPr id="3019" name="Imagen 3018">
          <a:hlinkClick xmlns:r="http://schemas.openxmlformats.org/officeDocument/2006/relationships" r:id="rId2929" tooltip="Quitar este incidente de la liquidación"/>
          <a:extLst>
            <a:ext uri="{FF2B5EF4-FFF2-40B4-BE49-F238E27FC236}">
              <a16:creationId xmlns:a16="http://schemas.microsoft.com/office/drawing/2014/main" id="{C975A43C-BDBA-B259-9AAD-D0D188FE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020" name="Imagen 3019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3CD9A174-2A21-10E3-1DF1-996BA813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021" name="Imagen 3020">
          <a:hlinkClick xmlns:r="http://schemas.openxmlformats.org/officeDocument/2006/relationships" r:id="rId2931" tooltip="Quitar este incidente de la liquidación"/>
          <a:extLst>
            <a:ext uri="{FF2B5EF4-FFF2-40B4-BE49-F238E27FC236}">
              <a16:creationId xmlns:a16="http://schemas.microsoft.com/office/drawing/2014/main" id="{455FA542-EB3F-EC63-4024-C39CB0F14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114300</xdr:rowOff>
    </xdr:to>
    <xdr:pic>
      <xdr:nvPicPr>
        <xdr:cNvPr id="3022" name="Imagen 3021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923F1DD2-557D-E0B5-D4FE-6F249335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2959</xdr:row>
      <xdr:rowOff>0</xdr:rowOff>
    </xdr:from>
    <xdr:to>
      <xdr:col>12</xdr:col>
      <xdr:colOff>619125</xdr:colOff>
      <xdr:row>2960</xdr:row>
      <xdr:rowOff>114300</xdr:rowOff>
    </xdr:to>
    <xdr:pic>
      <xdr:nvPicPr>
        <xdr:cNvPr id="3023" name="Imagen 3022">
          <a:hlinkClick xmlns:r="http://schemas.openxmlformats.org/officeDocument/2006/relationships" r:id="rId2933" tooltip="Quitar este incidente de la liquidación"/>
          <a:extLst>
            <a:ext uri="{FF2B5EF4-FFF2-40B4-BE49-F238E27FC236}">
              <a16:creationId xmlns:a16="http://schemas.microsoft.com/office/drawing/2014/main" id="{FDB3DE01-ABE4-CCFE-DCE5-6EB4200E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1975C603-D9F7-89ED-9CD2-559A2DDE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3045</xdr:row>
      <xdr:rowOff>0</xdr:rowOff>
    </xdr:from>
    <xdr:to>
      <xdr:col>12</xdr:col>
      <xdr:colOff>619125</xdr:colOff>
      <xdr:row>3046</xdr:row>
      <xdr:rowOff>114300</xdr:rowOff>
    </xdr:to>
    <xdr:pic>
      <xdr:nvPicPr>
        <xdr:cNvPr id="3025" name="Imagen 3024">
          <a:hlinkClick xmlns:r="http://schemas.openxmlformats.org/officeDocument/2006/relationships" r:id="rId2935" tooltip="Quitar este incidente de la liquidación"/>
          <a:extLst>
            <a:ext uri="{FF2B5EF4-FFF2-40B4-BE49-F238E27FC236}">
              <a16:creationId xmlns:a16="http://schemas.microsoft.com/office/drawing/2014/main" id="{671CBEDD-1796-31E4-C9D1-DD6C664D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114300</xdr:rowOff>
    </xdr:to>
    <xdr:pic>
      <xdr:nvPicPr>
        <xdr:cNvPr id="3026" name="Imagen 3025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EAE9F9A0-BC8F-21B4-47E1-9688F758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3029</xdr:row>
      <xdr:rowOff>0</xdr:rowOff>
    </xdr:from>
    <xdr:to>
      <xdr:col>12</xdr:col>
      <xdr:colOff>619125</xdr:colOff>
      <xdr:row>3030</xdr:row>
      <xdr:rowOff>114300</xdr:rowOff>
    </xdr:to>
    <xdr:pic>
      <xdr:nvPicPr>
        <xdr:cNvPr id="3027" name="Imagen 3026">
          <a:hlinkClick xmlns:r="http://schemas.openxmlformats.org/officeDocument/2006/relationships" r:id="rId2937" tooltip="Quitar este incidente de la liquidación"/>
          <a:extLst>
            <a:ext uri="{FF2B5EF4-FFF2-40B4-BE49-F238E27FC236}">
              <a16:creationId xmlns:a16="http://schemas.microsoft.com/office/drawing/2014/main" id="{B5DA8A99-13F0-4C67-007B-175439B9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114300</xdr:rowOff>
    </xdr:to>
    <xdr:pic>
      <xdr:nvPicPr>
        <xdr:cNvPr id="3028" name="Imagen 3027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5296467-2BF0-4A6F-608C-FBDD7E2B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3046</xdr:row>
      <xdr:rowOff>0</xdr:rowOff>
    </xdr:from>
    <xdr:to>
      <xdr:col>12</xdr:col>
      <xdr:colOff>619125</xdr:colOff>
      <xdr:row>3047</xdr:row>
      <xdr:rowOff>114300</xdr:rowOff>
    </xdr:to>
    <xdr:pic>
      <xdr:nvPicPr>
        <xdr:cNvPr id="3029" name="Imagen 3028">
          <a:hlinkClick xmlns:r="http://schemas.openxmlformats.org/officeDocument/2006/relationships" r:id="rId2939" tooltip="Quitar este incidente de la liquidación"/>
          <a:extLst>
            <a:ext uri="{FF2B5EF4-FFF2-40B4-BE49-F238E27FC236}">
              <a16:creationId xmlns:a16="http://schemas.microsoft.com/office/drawing/2014/main" id="{A8F540D3-E821-5614-808F-D519B9ED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7A143F21-1509-5D1B-FCF0-4E098EB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3030</xdr:row>
      <xdr:rowOff>0</xdr:rowOff>
    </xdr:from>
    <xdr:to>
      <xdr:col>12</xdr:col>
      <xdr:colOff>619125</xdr:colOff>
      <xdr:row>3031</xdr:row>
      <xdr:rowOff>114300</xdr:rowOff>
    </xdr:to>
    <xdr:pic>
      <xdr:nvPicPr>
        <xdr:cNvPr id="3031" name="Imagen 3030">
          <a:hlinkClick xmlns:r="http://schemas.openxmlformats.org/officeDocument/2006/relationships" r:id="rId2941" tooltip="Quitar este incidente de la liquidación"/>
          <a:extLst>
            <a:ext uri="{FF2B5EF4-FFF2-40B4-BE49-F238E27FC236}">
              <a16:creationId xmlns:a16="http://schemas.microsoft.com/office/drawing/2014/main" id="{9E8114A5-F914-539D-482A-E5B7F5DC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114300</xdr:rowOff>
    </xdr:to>
    <xdr:pic>
      <xdr:nvPicPr>
        <xdr:cNvPr id="3032" name="Imagen 3031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D6A83436-AD61-C269-9712-E39131BB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3004</xdr:row>
      <xdr:rowOff>0</xdr:rowOff>
    </xdr:from>
    <xdr:to>
      <xdr:col>12</xdr:col>
      <xdr:colOff>619125</xdr:colOff>
      <xdr:row>3005</xdr:row>
      <xdr:rowOff>114300</xdr:rowOff>
    </xdr:to>
    <xdr:pic>
      <xdr:nvPicPr>
        <xdr:cNvPr id="3033" name="Imagen 3032">
          <a:hlinkClick xmlns:r="http://schemas.openxmlformats.org/officeDocument/2006/relationships" r:id="rId2943" tooltip="Quitar este incidente de la liquidación"/>
          <a:extLst>
            <a:ext uri="{FF2B5EF4-FFF2-40B4-BE49-F238E27FC236}">
              <a16:creationId xmlns:a16="http://schemas.microsoft.com/office/drawing/2014/main" id="{52B8EB81-E703-3DD2-1F15-86C93FAA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114300</xdr:rowOff>
    </xdr:to>
    <xdr:pic>
      <xdr:nvPicPr>
        <xdr:cNvPr id="3034" name="Imagen 3033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82EBC88D-4A02-A739-7E1F-F56A6C98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3031</xdr:row>
      <xdr:rowOff>0</xdr:rowOff>
    </xdr:from>
    <xdr:to>
      <xdr:col>12</xdr:col>
      <xdr:colOff>619125</xdr:colOff>
      <xdr:row>3032</xdr:row>
      <xdr:rowOff>114300</xdr:rowOff>
    </xdr:to>
    <xdr:pic>
      <xdr:nvPicPr>
        <xdr:cNvPr id="3035" name="Imagen 3034">
          <a:hlinkClick xmlns:r="http://schemas.openxmlformats.org/officeDocument/2006/relationships" r:id="rId2945" tooltip="Quitar este incidente de la liquidación"/>
          <a:extLst>
            <a:ext uri="{FF2B5EF4-FFF2-40B4-BE49-F238E27FC236}">
              <a16:creationId xmlns:a16="http://schemas.microsoft.com/office/drawing/2014/main" id="{ABB6A493-2FBB-5321-D752-2ACB2E1B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114300</xdr:rowOff>
    </xdr:to>
    <xdr:pic>
      <xdr:nvPicPr>
        <xdr:cNvPr id="3036" name="Imagen 3035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55204-B4DD-631B-9E7F-39687526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3032</xdr:row>
      <xdr:rowOff>0</xdr:rowOff>
    </xdr:from>
    <xdr:to>
      <xdr:col>12</xdr:col>
      <xdr:colOff>619125</xdr:colOff>
      <xdr:row>3033</xdr:row>
      <xdr:rowOff>114300</xdr:rowOff>
    </xdr:to>
    <xdr:pic>
      <xdr:nvPicPr>
        <xdr:cNvPr id="3037" name="Imagen 3036">
          <a:hlinkClick xmlns:r="http://schemas.openxmlformats.org/officeDocument/2006/relationships" r:id="rId2947" tooltip="Quitar este incidente de la liquidación"/>
          <a:extLst>
            <a:ext uri="{FF2B5EF4-FFF2-40B4-BE49-F238E27FC236}">
              <a16:creationId xmlns:a16="http://schemas.microsoft.com/office/drawing/2014/main" id="{159AF1C3-9CE2-0FA2-E42A-987FCA1D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114300</xdr:rowOff>
    </xdr:to>
    <xdr:pic>
      <xdr:nvPicPr>
        <xdr:cNvPr id="3038" name="Imagen 3037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459C868D-9705-19EF-7065-534A200F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3033</xdr:row>
      <xdr:rowOff>0</xdr:rowOff>
    </xdr:from>
    <xdr:to>
      <xdr:col>12</xdr:col>
      <xdr:colOff>619125</xdr:colOff>
      <xdr:row>3034</xdr:row>
      <xdr:rowOff>114300</xdr:rowOff>
    </xdr:to>
    <xdr:pic>
      <xdr:nvPicPr>
        <xdr:cNvPr id="3039" name="Imagen 3038">
          <a:hlinkClick xmlns:r="http://schemas.openxmlformats.org/officeDocument/2006/relationships" r:id="rId2949" tooltip="Quitar este incidente de la liquidación"/>
          <a:extLst>
            <a:ext uri="{FF2B5EF4-FFF2-40B4-BE49-F238E27FC236}">
              <a16:creationId xmlns:a16="http://schemas.microsoft.com/office/drawing/2014/main" id="{07BADABE-A7DB-FD16-FCC2-C28D4935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114300</xdr:rowOff>
    </xdr:to>
    <xdr:pic>
      <xdr:nvPicPr>
        <xdr:cNvPr id="3040" name="Imagen 3039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FA14A2A2-C20B-D750-67FE-2CDD4030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3034</xdr:row>
      <xdr:rowOff>0</xdr:rowOff>
    </xdr:from>
    <xdr:to>
      <xdr:col>12</xdr:col>
      <xdr:colOff>619125</xdr:colOff>
      <xdr:row>3035</xdr:row>
      <xdr:rowOff>114300</xdr:rowOff>
    </xdr:to>
    <xdr:pic>
      <xdr:nvPicPr>
        <xdr:cNvPr id="3041" name="Imagen 3040">
          <a:hlinkClick xmlns:r="http://schemas.openxmlformats.org/officeDocument/2006/relationships" r:id="rId2951" tooltip="Quitar este incidente de la liquidación"/>
          <a:extLst>
            <a:ext uri="{FF2B5EF4-FFF2-40B4-BE49-F238E27FC236}">
              <a16:creationId xmlns:a16="http://schemas.microsoft.com/office/drawing/2014/main" id="{ED7A1F15-7FE3-57EB-EBA5-6B214523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114300</xdr:rowOff>
    </xdr:to>
    <xdr:pic>
      <xdr:nvPicPr>
        <xdr:cNvPr id="3042" name="Imagen 3041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D55A9367-EB83-7392-F881-58FDF7CE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3022</xdr:row>
      <xdr:rowOff>0</xdr:rowOff>
    </xdr:from>
    <xdr:to>
      <xdr:col>12</xdr:col>
      <xdr:colOff>619125</xdr:colOff>
      <xdr:row>3023</xdr:row>
      <xdr:rowOff>114300</xdr:rowOff>
    </xdr:to>
    <xdr:pic>
      <xdr:nvPicPr>
        <xdr:cNvPr id="3043" name="Imagen 3042">
          <a:hlinkClick xmlns:r="http://schemas.openxmlformats.org/officeDocument/2006/relationships" r:id="rId2953" tooltip="Quitar este incidente de la liquidación"/>
          <a:extLst>
            <a:ext uri="{FF2B5EF4-FFF2-40B4-BE49-F238E27FC236}">
              <a16:creationId xmlns:a16="http://schemas.microsoft.com/office/drawing/2014/main" id="{981706A1-7FEC-9016-FAE0-B5DB9DFD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114300</xdr:rowOff>
    </xdr:to>
    <xdr:pic>
      <xdr:nvPicPr>
        <xdr:cNvPr id="3044" name="Imagen 3043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C105D403-CFAF-B874-1FA1-083E57A0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3023</xdr:row>
      <xdr:rowOff>0</xdr:rowOff>
    </xdr:from>
    <xdr:to>
      <xdr:col>12</xdr:col>
      <xdr:colOff>619125</xdr:colOff>
      <xdr:row>3024</xdr:row>
      <xdr:rowOff>114300</xdr:rowOff>
    </xdr:to>
    <xdr:pic>
      <xdr:nvPicPr>
        <xdr:cNvPr id="3045" name="Imagen 3044">
          <a:hlinkClick xmlns:r="http://schemas.openxmlformats.org/officeDocument/2006/relationships" r:id="rId2955" tooltip="Quitar este incidente de la liquidación"/>
          <a:extLst>
            <a:ext uri="{FF2B5EF4-FFF2-40B4-BE49-F238E27FC236}">
              <a16:creationId xmlns:a16="http://schemas.microsoft.com/office/drawing/2014/main" id="{2EC12F77-7223-F85C-84D1-67D4A4DD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114300</xdr:rowOff>
    </xdr:to>
    <xdr:pic>
      <xdr:nvPicPr>
        <xdr:cNvPr id="3046" name="Imagen 3045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D361D9CE-8C92-1DEE-DDEA-5BDD3297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3024</xdr:row>
      <xdr:rowOff>0</xdr:rowOff>
    </xdr:from>
    <xdr:to>
      <xdr:col>12</xdr:col>
      <xdr:colOff>619125</xdr:colOff>
      <xdr:row>3025</xdr:row>
      <xdr:rowOff>114300</xdr:rowOff>
    </xdr:to>
    <xdr:pic>
      <xdr:nvPicPr>
        <xdr:cNvPr id="3047" name="Imagen 3046">
          <a:hlinkClick xmlns:r="http://schemas.openxmlformats.org/officeDocument/2006/relationships" r:id="rId2957" tooltip="Quitar este incidente de la liquidación"/>
          <a:extLst>
            <a:ext uri="{FF2B5EF4-FFF2-40B4-BE49-F238E27FC236}">
              <a16:creationId xmlns:a16="http://schemas.microsoft.com/office/drawing/2014/main" id="{2046D902-8BEA-ADC4-D06C-B17626C8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114300</xdr:rowOff>
    </xdr:to>
    <xdr:pic>
      <xdr:nvPicPr>
        <xdr:cNvPr id="3048" name="Imagen 3047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DE481206-3737-8D22-6AD5-2CA27D96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3025</xdr:row>
      <xdr:rowOff>0</xdr:rowOff>
    </xdr:from>
    <xdr:to>
      <xdr:col>12</xdr:col>
      <xdr:colOff>619125</xdr:colOff>
      <xdr:row>3026</xdr:row>
      <xdr:rowOff>114300</xdr:rowOff>
    </xdr:to>
    <xdr:pic>
      <xdr:nvPicPr>
        <xdr:cNvPr id="3049" name="Imagen 3048">
          <a:hlinkClick xmlns:r="http://schemas.openxmlformats.org/officeDocument/2006/relationships" r:id="rId2959" tooltip="Quitar este incidente de la liquidación"/>
          <a:extLst>
            <a:ext uri="{FF2B5EF4-FFF2-40B4-BE49-F238E27FC236}">
              <a16:creationId xmlns:a16="http://schemas.microsoft.com/office/drawing/2014/main" id="{509EF3A3-E93F-CE0C-6854-1DB1B90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4211B180-DB0A-1C05-C794-DDCBE344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3047</xdr:row>
      <xdr:rowOff>0</xdr:rowOff>
    </xdr:from>
    <xdr:to>
      <xdr:col>12</xdr:col>
      <xdr:colOff>619125</xdr:colOff>
      <xdr:row>3048</xdr:row>
      <xdr:rowOff>114300</xdr:rowOff>
    </xdr:to>
    <xdr:pic>
      <xdr:nvPicPr>
        <xdr:cNvPr id="3051" name="Imagen 3050">
          <a:hlinkClick xmlns:r="http://schemas.openxmlformats.org/officeDocument/2006/relationships" r:id="rId2961" tooltip="Quitar este incidente de la liquidación"/>
          <a:extLst>
            <a:ext uri="{FF2B5EF4-FFF2-40B4-BE49-F238E27FC236}">
              <a16:creationId xmlns:a16="http://schemas.microsoft.com/office/drawing/2014/main" id="{E8CC08EA-6ECA-4A2E-F940-E5901DD6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114300</xdr:rowOff>
    </xdr:to>
    <xdr:pic>
      <xdr:nvPicPr>
        <xdr:cNvPr id="3052" name="Imagen 3051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6B3A10C4-8DC6-C42A-B5D5-FC14E550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3005</xdr:row>
      <xdr:rowOff>0</xdr:rowOff>
    </xdr:from>
    <xdr:to>
      <xdr:col>12</xdr:col>
      <xdr:colOff>619125</xdr:colOff>
      <xdr:row>3006</xdr:row>
      <xdr:rowOff>114300</xdr:rowOff>
    </xdr:to>
    <xdr:pic>
      <xdr:nvPicPr>
        <xdr:cNvPr id="3053" name="Imagen 3052">
          <a:hlinkClick xmlns:r="http://schemas.openxmlformats.org/officeDocument/2006/relationships" r:id="rId2963" tooltip="Quitar este incidente de la liquidación"/>
          <a:extLst>
            <a:ext uri="{FF2B5EF4-FFF2-40B4-BE49-F238E27FC236}">
              <a16:creationId xmlns:a16="http://schemas.microsoft.com/office/drawing/2014/main" id="{6832BA9E-0CA1-4676-92E6-13ABE584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114300</xdr:rowOff>
    </xdr:to>
    <xdr:pic>
      <xdr:nvPicPr>
        <xdr:cNvPr id="3054" name="Imagen 3053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6308AEA7-516D-8F61-5133-363615D2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3006</xdr:row>
      <xdr:rowOff>0</xdr:rowOff>
    </xdr:from>
    <xdr:to>
      <xdr:col>12</xdr:col>
      <xdr:colOff>619125</xdr:colOff>
      <xdr:row>3007</xdr:row>
      <xdr:rowOff>114300</xdr:rowOff>
    </xdr:to>
    <xdr:pic>
      <xdr:nvPicPr>
        <xdr:cNvPr id="3055" name="Imagen 3054">
          <a:hlinkClick xmlns:r="http://schemas.openxmlformats.org/officeDocument/2006/relationships" r:id="rId2965" tooltip="Quitar este incidente de la liquidación"/>
          <a:extLst>
            <a:ext uri="{FF2B5EF4-FFF2-40B4-BE49-F238E27FC236}">
              <a16:creationId xmlns:a16="http://schemas.microsoft.com/office/drawing/2014/main" id="{7D4DAE43-FC77-9DD3-7AB8-2F33EBDF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114300</xdr:rowOff>
    </xdr:to>
    <xdr:pic>
      <xdr:nvPicPr>
        <xdr:cNvPr id="3056" name="Imagen 3055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B666ED5-E9A1-26FB-78A2-9BC99F25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3007</xdr:row>
      <xdr:rowOff>0</xdr:rowOff>
    </xdr:from>
    <xdr:to>
      <xdr:col>12</xdr:col>
      <xdr:colOff>619125</xdr:colOff>
      <xdr:row>3008</xdr:row>
      <xdr:rowOff>114300</xdr:rowOff>
    </xdr:to>
    <xdr:pic>
      <xdr:nvPicPr>
        <xdr:cNvPr id="3057" name="Imagen 3056">
          <a:hlinkClick xmlns:r="http://schemas.openxmlformats.org/officeDocument/2006/relationships" r:id="rId2967" tooltip="Quitar este incidente de la liquidación"/>
          <a:extLst>
            <a:ext uri="{FF2B5EF4-FFF2-40B4-BE49-F238E27FC236}">
              <a16:creationId xmlns:a16="http://schemas.microsoft.com/office/drawing/2014/main" id="{DCC0A20F-47C5-348F-7F05-54D5EA11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3026</xdr:row>
      <xdr:rowOff>0</xdr:rowOff>
    </xdr:from>
    <xdr:to>
      <xdr:col>12</xdr:col>
      <xdr:colOff>304800</xdr:colOff>
      <xdr:row>3027</xdr:row>
      <xdr:rowOff>114300</xdr:rowOff>
    </xdr:to>
    <xdr:pic>
      <xdr:nvPicPr>
        <xdr:cNvPr id="3058" name="Imagen 3057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01E44D33-5B5C-1974-6469-9D33565A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3026</xdr:row>
      <xdr:rowOff>0</xdr:rowOff>
    </xdr:from>
    <xdr:to>
      <xdr:col>12</xdr:col>
      <xdr:colOff>619125</xdr:colOff>
      <xdr:row>3027</xdr:row>
      <xdr:rowOff>114300</xdr:rowOff>
    </xdr:to>
    <xdr:pic>
      <xdr:nvPicPr>
        <xdr:cNvPr id="3059" name="Imagen 3058">
          <a:hlinkClick xmlns:r="http://schemas.openxmlformats.org/officeDocument/2006/relationships" r:id="rId2969" tooltip="Quitar este incidente de la liquidación"/>
          <a:extLst>
            <a:ext uri="{FF2B5EF4-FFF2-40B4-BE49-F238E27FC236}">
              <a16:creationId xmlns:a16="http://schemas.microsoft.com/office/drawing/2014/main" id="{DC68D916-8E62-DD70-656F-BC5AD4A6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114300</xdr:rowOff>
    </xdr:to>
    <xdr:pic>
      <xdr:nvPicPr>
        <xdr:cNvPr id="3060" name="Imagen 3059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9B0002FC-E092-E030-21FF-24EE4AC0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3008</xdr:row>
      <xdr:rowOff>0</xdr:rowOff>
    </xdr:from>
    <xdr:to>
      <xdr:col>12</xdr:col>
      <xdr:colOff>619125</xdr:colOff>
      <xdr:row>3009</xdr:row>
      <xdr:rowOff>114300</xdr:rowOff>
    </xdr:to>
    <xdr:pic>
      <xdr:nvPicPr>
        <xdr:cNvPr id="3061" name="Imagen 3060">
          <a:hlinkClick xmlns:r="http://schemas.openxmlformats.org/officeDocument/2006/relationships" r:id="rId2971" tooltip="Quitar este incidente de la liquidación"/>
          <a:extLst>
            <a:ext uri="{FF2B5EF4-FFF2-40B4-BE49-F238E27FC236}">
              <a16:creationId xmlns:a16="http://schemas.microsoft.com/office/drawing/2014/main" id="{30BE776E-B67C-6055-ED27-566F8D1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114300</xdr:rowOff>
    </xdr:to>
    <xdr:pic>
      <xdr:nvPicPr>
        <xdr:cNvPr id="3062" name="Imagen 3061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EBEDBF36-FF4A-6A29-7403-E84EB6F1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3048</xdr:row>
      <xdr:rowOff>0</xdr:rowOff>
    </xdr:from>
    <xdr:to>
      <xdr:col>12</xdr:col>
      <xdr:colOff>619125</xdr:colOff>
      <xdr:row>3049</xdr:row>
      <xdr:rowOff>114300</xdr:rowOff>
    </xdr:to>
    <xdr:pic>
      <xdr:nvPicPr>
        <xdr:cNvPr id="3063" name="Imagen 3062">
          <a:hlinkClick xmlns:r="http://schemas.openxmlformats.org/officeDocument/2006/relationships" r:id="rId2973" tooltip="Quitar este incidente de la liquidación"/>
          <a:extLst>
            <a:ext uri="{FF2B5EF4-FFF2-40B4-BE49-F238E27FC236}">
              <a16:creationId xmlns:a16="http://schemas.microsoft.com/office/drawing/2014/main" id="{165D3185-CF2F-D226-D305-61B75C0E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114300</xdr:rowOff>
    </xdr:to>
    <xdr:pic>
      <xdr:nvPicPr>
        <xdr:cNvPr id="3064" name="Imagen 3063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A2702E1C-1176-C7B2-754D-89C7985F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3027</xdr:row>
      <xdr:rowOff>0</xdr:rowOff>
    </xdr:from>
    <xdr:to>
      <xdr:col>12</xdr:col>
      <xdr:colOff>619125</xdr:colOff>
      <xdr:row>3028</xdr:row>
      <xdr:rowOff>114300</xdr:rowOff>
    </xdr:to>
    <xdr:pic>
      <xdr:nvPicPr>
        <xdr:cNvPr id="3065" name="Imagen 3064">
          <a:hlinkClick xmlns:r="http://schemas.openxmlformats.org/officeDocument/2006/relationships" r:id="rId2975" tooltip="Quitar este incidente de la liquidación"/>
          <a:extLst>
            <a:ext uri="{FF2B5EF4-FFF2-40B4-BE49-F238E27FC236}">
              <a16:creationId xmlns:a16="http://schemas.microsoft.com/office/drawing/2014/main" id="{FC2243BA-0D71-EC2D-00AB-46F77893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114300</xdr:rowOff>
    </xdr:to>
    <xdr:pic>
      <xdr:nvPicPr>
        <xdr:cNvPr id="3066" name="Imagen 3065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A4A40050-812F-71D4-8029-15C11446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3049</xdr:row>
      <xdr:rowOff>0</xdr:rowOff>
    </xdr:from>
    <xdr:to>
      <xdr:col>12</xdr:col>
      <xdr:colOff>619125</xdr:colOff>
      <xdr:row>3050</xdr:row>
      <xdr:rowOff>114300</xdr:rowOff>
    </xdr:to>
    <xdr:pic>
      <xdr:nvPicPr>
        <xdr:cNvPr id="3067" name="Imagen 3066">
          <a:hlinkClick xmlns:r="http://schemas.openxmlformats.org/officeDocument/2006/relationships" r:id="rId2977" tooltip="Quitar este incidente de la liquidación"/>
          <a:extLst>
            <a:ext uri="{FF2B5EF4-FFF2-40B4-BE49-F238E27FC236}">
              <a16:creationId xmlns:a16="http://schemas.microsoft.com/office/drawing/2014/main" id="{6680756E-0156-E0F3-6B7C-2E5473A9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114300</xdr:rowOff>
    </xdr:to>
    <xdr:pic>
      <xdr:nvPicPr>
        <xdr:cNvPr id="3068" name="Imagen 3067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9D7DEF6A-F330-25A6-CF12-A4FC85CE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3028</xdr:row>
      <xdr:rowOff>0</xdr:rowOff>
    </xdr:from>
    <xdr:to>
      <xdr:col>12</xdr:col>
      <xdr:colOff>619125</xdr:colOff>
      <xdr:row>3029</xdr:row>
      <xdr:rowOff>114300</xdr:rowOff>
    </xdr:to>
    <xdr:pic>
      <xdr:nvPicPr>
        <xdr:cNvPr id="3069" name="Imagen 3068">
          <a:hlinkClick xmlns:r="http://schemas.openxmlformats.org/officeDocument/2006/relationships" r:id="rId2979" tooltip="Quitar este incidente de la liquidación"/>
          <a:extLst>
            <a:ext uri="{FF2B5EF4-FFF2-40B4-BE49-F238E27FC236}">
              <a16:creationId xmlns:a16="http://schemas.microsoft.com/office/drawing/2014/main" id="{D1613C5F-12FA-4697-4738-075000C2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114300</xdr:rowOff>
    </xdr:to>
    <xdr:pic>
      <xdr:nvPicPr>
        <xdr:cNvPr id="3070" name="Imagen 3069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1EEAE4E0-D6AC-E7C1-C886-AA476A1A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3010</xdr:row>
      <xdr:rowOff>0</xdr:rowOff>
    </xdr:from>
    <xdr:to>
      <xdr:col>12</xdr:col>
      <xdr:colOff>619125</xdr:colOff>
      <xdr:row>3011</xdr:row>
      <xdr:rowOff>114300</xdr:rowOff>
    </xdr:to>
    <xdr:pic>
      <xdr:nvPicPr>
        <xdr:cNvPr id="3071" name="Imagen 3070">
          <a:hlinkClick xmlns:r="http://schemas.openxmlformats.org/officeDocument/2006/relationships" r:id="rId2981" tooltip="Quitar este incidente de la liquidación"/>
          <a:extLst>
            <a:ext uri="{FF2B5EF4-FFF2-40B4-BE49-F238E27FC236}">
              <a16:creationId xmlns:a16="http://schemas.microsoft.com/office/drawing/2014/main" id="{2C65BD7F-EE77-9569-B239-81B52910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114300</xdr:rowOff>
    </xdr:to>
    <xdr:pic>
      <xdr:nvPicPr>
        <xdr:cNvPr id="3072" name="Imagen 3071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6BC2139F-5809-0835-3878-04A2AEF0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3011</xdr:row>
      <xdr:rowOff>0</xdr:rowOff>
    </xdr:from>
    <xdr:to>
      <xdr:col>12</xdr:col>
      <xdr:colOff>619125</xdr:colOff>
      <xdr:row>3012</xdr:row>
      <xdr:rowOff>114300</xdr:rowOff>
    </xdr:to>
    <xdr:pic>
      <xdr:nvPicPr>
        <xdr:cNvPr id="3073" name="Imagen 3072">
          <a:hlinkClick xmlns:r="http://schemas.openxmlformats.org/officeDocument/2006/relationships" r:id="rId2983" tooltip="Quitar este incidente de la liquidación"/>
          <a:extLst>
            <a:ext uri="{FF2B5EF4-FFF2-40B4-BE49-F238E27FC236}">
              <a16:creationId xmlns:a16="http://schemas.microsoft.com/office/drawing/2014/main" id="{A1A29333-2793-4038-1E64-B73F2091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114300</xdr:rowOff>
    </xdr:to>
    <xdr:pic>
      <xdr:nvPicPr>
        <xdr:cNvPr id="3074" name="Imagen 3073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3ED5160F-F6DF-1BE5-7C33-75102EF8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3012</xdr:row>
      <xdr:rowOff>0</xdr:rowOff>
    </xdr:from>
    <xdr:to>
      <xdr:col>12</xdr:col>
      <xdr:colOff>619125</xdr:colOff>
      <xdr:row>3013</xdr:row>
      <xdr:rowOff>114300</xdr:rowOff>
    </xdr:to>
    <xdr:pic>
      <xdr:nvPicPr>
        <xdr:cNvPr id="3075" name="Imagen 3074">
          <a:hlinkClick xmlns:r="http://schemas.openxmlformats.org/officeDocument/2006/relationships" r:id="rId2985" tooltip="Quitar este incidente de la liquidación"/>
          <a:extLst>
            <a:ext uri="{FF2B5EF4-FFF2-40B4-BE49-F238E27FC236}">
              <a16:creationId xmlns:a16="http://schemas.microsoft.com/office/drawing/2014/main" id="{43996F87-21DF-11CF-F3C8-BC7D18DC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114300</xdr:rowOff>
    </xdr:to>
    <xdr:pic>
      <xdr:nvPicPr>
        <xdr:cNvPr id="3076" name="Imagen 3075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EDE6FB16-F60A-E787-8F59-2D77E61A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3036</xdr:row>
      <xdr:rowOff>0</xdr:rowOff>
    </xdr:from>
    <xdr:to>
      <xdr:col>12</xdr:col>
      <xdr:colOff>619125</xdr:colOff>
      <xdr:row>3037</xdr:row>
      <xdr:rowOff>114300</xdr:rowOff>
    </xdr:to>
    <xdr:pic>
      <xdr:nvPicPr>
        <xdr:cNvPr id="3077" name="Imagen 3076">
          <a:hlinkClick xmlns:r="http://schemas.openxmlformats.org/officeDocument/2006/relationships" r:id="rId2987" tooltip="Quitar este incidente de la liquidación"/>
          <a:extLst>
            <a:ext uri="{FF2B5EF4-FFF2-40B4-BE49-F238E27FC236}">
              <a16:creationId xmlns:a16="http://schemas.microsoft.com/office/drawing/2014/main" id="{968E428C-90F2-4CBB-36BB-7B66F191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114300</xdr:rowOff>
    </xdr:to>
    <xdr:pic>
      <xdr:nvPicPr>
        <xdr:cNvPr id="3078" name="Imagen 3077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E2BFCFAA-8BA5-F978-3D70-941FF7D3A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3037</xdr:row>
      <xdr:rowOff>0</xdr:rowOff>
    </xdr:from>
    <xdr:to>
      <xdr:col>12</xdr:col>
      <xdr:colOff>619125</xdr:colOff>
      <xdr:row>3038</xdr:row>
      <xdr:rowOff>114300</xdr:rowOff>
    </xdr:to>
    <xdr:pic>
      <xdr:nvPicPr>
        <xdr:cNvPr id="3079" name="Imagen 3078">
          <a:hlinkClick xmlns:r="http://schemas.openxmlformats.org/officeDocument/2006/relationships" r:id="rId2989" tooltip="Quitar este incidente de la liquidación"/>
          <a:extLst>
            <a:ext uri="{FF2B5EF4-FFF2-40B4-BE49-F238E27FC236}">
              <a16:creationId xmlns:a16="http://schemas.microsoft.com/office/drawing/2014/main" id="{8E003D22-9A71-03E3-A20C-9CD58CC3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114300</xdr:rowOff>
    </xdr:to>
    <xdr:pic>
      <xdr:nvPicPr>
        <xdr:cNvPr id="3080" name="Imagen 3079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9852B7E-7D9B-2AFB-0066-71629D80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3038</xdr:row>
      <xdr:rowOff>0</xdr:rowOff>
    </xdr:from>
    <xdr:to>
      <xdr:col>12</xdr:col>
      <xdr:colOff>619125</xdr:colOff>
      <xdr:row>3039</xdr:row>
      <xdr:rowOff>114300</xdr:rowOff>
    </xdr:to>
    <xdr:pic>
      <xdr:nvPicPr>
        <xdr:cNvPr id="3081" name="Imagen 3080">
          <a:hlinkClick xmlns:r="http://schemas.openxmlformats.org/officeDocument/2006/relationships" r:id="rId2991" tooltip="Quitar este incidente de la liquidación"/>
          <a:extLst>
            <a:ext uri="{FF2B5EF4-FFF2-40B4-BE49-F238E27FC236}">
              <a16:creationId xmlns:a16="http://schemas.microsoft.com/office/drawing/2014/main" id="{FD5EB161-2CE2-C728-5FDC-DB5FF925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114300</xdr:rowOff>
    </xdr:to>
    <xdr:pic>
      <xdr:nvPicPr>
        <xdr:cNvPr id="3082" name="Imagen 3081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536AB00-5922-D5B5-EB44-8998C30E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3039</xdr:row>
      <xdr:rowOff>0</xdr:rowOff>
    </xdr:from>
    <xdr:to>
      <xdr:col>12</xdr:col>
      <xdr:colOff>619125</xdr:colOff>
      <xdr:row>3040</xdr:row>
      <xdr:rowOff>114300</xdr:rowOff>
    </xdr:to>
    <xdr:pic>
      <xdr:nvPicPr>
        <xdr:cNvPr id="3083" name="Imagen 3082">
          <a:hlinkClick xmlns:r="http://schemas.openxmlformats.org/officeDocument/2006/relationships" r:id="rId2993" tooltip="Quitar este incidente de la liquidación"/>
          <a:extLst>
            <a:ext uri="{FF2B5EF4-FFF2-40B4-BE49-F238E27FC236}">
              <a16:creationId xmlns:a16="http://schemas.microsoft.com/office/drawing/2014/main" id="{13203617-29A3-4C9C-D3C9-776AF948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114300</xdr:rowOff>
    </xdr:to>
    <xdr:pic>
      <xdr:nvPicPr>
        <xdr:cNvPr id="3084" name="Imagen 3083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79832629-57F8-8034-2815-F9AE1411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3040</xdr:row>
      <xdr:rowOff>0</xdr:rowOff>
    </xdr:from>
    <xdr:to>
      <xdr:col>12</xdr:col>
      <xdr:colOff>619125</xdr:colOff>
      <xdr:row>3041</xdr:row>
      <xdr:rowOff>114300</xdr:rowOff>
    </xdr:to>
    <xdr:pic>
      <xdr:nvPicPr>
        <xdr:cNvPr id="3085" name="Imagen 3084">
          <a:hlinkClick xmlns:r="http://schemas.openxmlformats.org/officeDocument/2006/relationships" r:id="rId2995" tooltip="Quitar este incidente de la liquidación"/>
          <a:extLst>
            <a:ext uri="{FF2B5EF4-FFF2-40B4-BE49-F238E27FC236}">
              <a16:creationId xmlns:a16="http://schemas.microsoft.com/office/drawing/2014/main" id="{A9AC5E31-A142-5422-EC2C-456211E0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114300</xdr:rowOff>
    </xdr:to>
    <xdr:pic>
      <xdr:nvPicPr>
        <xdr:cNvPr id="3086" name="Imagen 3085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85DDA43B-25D4-287D-0E95-22750C76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3035</xdr:row>
      <xdr:rowOff>0</xdr:rowOff>
    </xdr:from>
    <xdr:to>
      <xdr:col>12</xdr:col>
      <xdr:colOff>619125</xdr:colOff>
      <xdr:row>3036</xdr:row>
      <xdr:rowOff>114300</xdr:rowOff>
    </xdr:to>
    <xdr:pic>
      <xdr:nvPicPr>
        <xdr:cNvPr id="3087" name="Imagen 3086">
          <a:hlinkClick xmlns:r="http://schemas.openxmlformats.org/officeDocument/2006/relationships" r:id="rId2997" tooltip="Quitar este incidente de la liquidación"/>
          <a:extLst>
            <a:ext uri="{FF2B5EF4-FFF2-40B4-BE49-F238E27FC236}">
              <a16:creationId xmlns:a16="http://schemas.microsoft.com/office/drawing/2014/main" id="{721AC8F1-7533-27AF-93EE-64CDB9C9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114300</xdr:rowOff>
    </xdr:to>
    <xdr:pic>
      <xdr:nvPicPr>
        <xdr:cNvPr id="3088" name="Imagen 3087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D754226-D4DB-F084-CCA1-768DBEF3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3041</xdr:row>
      <xdr:rowOff>0</xdr:rowOff>
    </xdr:from>
    <xdr:to>
      <xdr:col>12</xdr:col>
      <xdr:colOff>619125</xdr:colOff>
      <xdr:row>3042</xdr:row>
      <xdr:rowOff>114300</xdr:rowOff>
    </xdr:to>
    <xdr:pic>
      <xdr:nvPicPr>
        <xdr:cNvPr id="3089" name="Imagen 3088">
          <a:hlinkClick xmlns:r="http://schemas.openxmlformats.org/officeDocument/2006/relationships" r:id="rId2999" tooltip="Quitar este incidente de la liquidación"/>
          <a:extLst>
            <a:ext uri="{FF2B5EF4-FFF2-40B4-BE49-F238E27FC236}">
              <a16:creationId xmlns:a16="http://schemas.microsoft.com/office/drawing/2014/main" id="{8F2C17C4-8352-EE45-9CFE-309B6A43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114300</xdr:rowOff>
    </xdr:to>
    <xdr:pic>
      <xdr:nvPicPr>
        <xdr:cNvPr id="3090" name="Imagen 3089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B55D4564-F186-0842-12D3-D9FE877D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3042</xdr:row>
      <xdr:rowOff>0</xdr:rowOff>
    </xdr:from>
    <xdr:to>
      <xdr:col>12</xdr:col>
      <xdr:colOff>619125</xdr:colOff>
      <xdr:row>3043</xdr:row>
      <xdr:rowOff>114300</xdr:rowOff>
    </xdr:to>
    <xdr:pic>
      <xdr:nvPicPr>
        <xdr:cNvPr id="3091" name="Imagen 3090">
          <a:hlinkClick xmlns:r="http://schemas.openxmlformats.org/officeDocument/2006/relationships" r:id="rId3001" tooltip="Quitar este incidente de la liquidación"/>
          <a:extLst>
            <a:ext uri="{FF2B5EF4-FFF2-40B4-BE49-F238E27FC236}">
              <a16:creationId xmlns:a16="http://schemas.microsoft.com/office/drawing/2014/main" id="{CB7397F2-B025-2A24-D539-DBF1EEB1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114300</xdr:rowOff>
    </xdr:to>
    <xdr:pic>
      <xdr:nvPicPr>
        <xdr:cNvPr id="3092" name="Imagen 3091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93FFA5E-CD04-90E5-C6A9-89AD82D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3050</xdr:row>
      <xdr:rowOff>0</xdr:rowOff>
    </xdr:from>
    <xdr:to>
      <xdr:col>12</xdr:col>
      <xdr:colOff>619125</xdr:colOff>
      <xdr:row>3051</xdr:row>
      <xdr:rowOff>114300</xdr:rowOff>
    </xdr:to>
    <xdr:pic>
      <xdr:nvPicPr>
        <xdr:cNvPr id="3093" name="Imagen 3092">
          <a:hlinkClick xmlns:r="http://schemas.openxmlformats.org/officeDocument/2006/relationships" r:id="rId3003" tooltip="Quitar este incidente de la liquidación"/>
          <a:extLst>
            <a:ext uri="{FF2B5EF4-FFF2-40B4-BE49-F238E27FC236}">
              <a16:creationId xmlns:a16="http://schemas.microsoft.com/office/drawing/2014/main" id="{AC161563-A87A-1DFF-6899-7E953820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114300</xdr:rowOff>
    </xdr:to>
    <xdr:pic>
      <xdr:nvPicPr>
        <xdr:cNvPr id="3094" name="Imagen 3093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E2D96011-A427-983F-FDB9-FF5D03385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3051</xdr:row>
      <xdr:rowOff>0</xdr:rowOff>
    </xdr:from>
    <xdr:to>
      <xdr:col>12</xdr:col>
      <xdr:colOff>619125</xdr:colOff>
      <xdr:row>3052</xdr:row>
      <xdr:rowOff>114300</xdr:rowOff>
    </xdr:to>
    <xdr:pic>
      <xdr:nvPicPr>
        <xdr:cNvPr id="3095" name="Imagen 3094">
          <a:hlinkClick xmlns:r="http://schemas.openxmlformats.org/officeDocument/2006/relationships" r:id="rId3005" tooltip="Quitar este incidente de la liquidación"/>
          <a:extLst>
            <a:ext uri="{FF2B5EF4-FFF2-40B4-BE49-F238E27FC236}">
              <a16:creationId xmlns:a16="http://schemas.microsoft.com/office/drawing/2014/main" id="{177E32FD-33DD-0162-D8D0-E5B3FDAF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114300</xdr:rowOff>
    </xdr:to>
    <xdr:pic>
      <xdr:nvPicPr>
        <xdr:cNvPr id="3096" name="Imagen 3095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07470CE2-9FF6-1282-23F8-11EFB89D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3052</xdr:row>
      <xdr:rowOff>0</xdr:rowOff>
    </xdr:from>
    <xdr:to>
      <xdr:col>12</xdr:col>
      <xdr:colOff>619125</xdr:colOff>
      <xdr:row>3053</xdr:row>
      <xdr:rowOff>114300</xdr:rowOff>
    </xdr:to>
    <xdr:pic>
      <xdr:nvPicPr>
        <xdr:cNvPr id="3097" name="Imagen 3096">
          <a:hlinkClick xmlns:r="http://schemas.openxmlformats.org/officeDocument/2006/relationships" r:id="rId3007" tooltip="Quitar este incidente de la liquidación"/>
          <a:extLst>
            <a:ext uri="{FF2B5EF4-FFF2-40B4-BE49-F238E27FC236}">
              <a16:creationId xmlns:a16="http://schemas.microsoft.com/office/drawing/2014/main" id="{B1E75AD1-2B4F-70B8-0321-32BF67BC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114300</xdr:rowOff>
    </xdr:to>
    <xdr:pic>
      <xdr:nvPicPr>
        <xdr:cNvPr id="3098" name="Imagen 3097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8CC01D7B-E721-11EF-60ED-8393C724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2975</xdr:row>
      <xdr:rowOff>0</xdr:rowOff>
    </xdr:from>
    <xdr:to>
      <xdr:col>12</xdr:col>
      <xdr:colOff>619125</xdr:colOff>
      <xdr:row>2976</xdr:row>
      <xdr:rowOff>114300</xdr:rowOff>
    </xdr:to>
    <xdr:pic>
      <xdr:nvPicPr>
        <xdr:cNvPr id="3099" name="Imagen 3098">
          <a:hlinkClick xmlns:r="http://schemas.openxmlformats.org/officeDocument/2006/relationships" r:id="rId3009" tooltip="Quitar este incidente de la liquidación"/>
          <a:extLst>
            <a:ext uri="{FF2B5EF4-FFF2-40B4-BE49-F238E27FC236}">
              <a16:creationId xmlns:a16="http://schemas.microsoft.com/office/drawing/2014/main" id="{7810872B-52D7-EC23-2E4D-D195DDF3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114300</xdr:rowOff>
    </xdr:to>
    <xdr:pic>
      <xdr:nvPicPr>
        <xdr:cNvPr id="3100" name="Imagen 3099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4A483788-45EB-0A9D-BC0D-35678825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3053</xdr:row>
      <xdr:rowOff>0</xdr:rowOff>
    </xdr:from>
    <xdr:to>
      <xdr:col>12</xdr:col>
      <xdr:colOff>619125</xdr:colOff>
      <xdr:row>3054</xdr:row>
      <xdr:rowOff>114300</xdr:rowOff>
    </xdr:to>
    <xdr:pic>
      <xdr:nvPicPr>
        <xdr:cNvPr id="3101" name="Imagen 3100">
          <a:hlinkClick xmlns:r="http://schemas.openxmlformats.org/officeDocument/2006/relationships" r:id="rId3011" tooltip="Quitar este incidente de la liquidación"/>
          <a:extLst>
            <a:ext uri="{FF2B5EF4-FFF2-40B4-BE49-F238E27FC236}">
              <a16:creationId xmlns:a16="http://schemas.microsoft.com/office/drawing/2014/main" id="{A5A3B2BD-C9B8-068D-5CD4-4460F6F5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114300</xdr:rowOff>
    </xdr:to>
    <xdr:pic>
      <xdr:nvPicPr>
        <xdr:cNvPr id="3102" name="Imagen 3101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6DED5C04-6056-DA44-9D7D-46C74DA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3054</xdr:row>
      <xdr:rowOff>0</xdr:rowOff>
    </xdr:from>
    <xdr:to>
      <xdr:col>12</xdr:col>
      <xdr:colOff>619125</xdr:colOff>
      <xdr:row>3055</xdr:row>
      <xdr:rowOff>114300</xdr:rowOff>
    </xdr:to>
    <xdr:pic>
      <xdr:nvPicPr>
        <xdr:cNvPr id="3103" name="Imagen 3102">
          <a:hlinkClick xmlns:r="http://schemas.openxmlformats.org/officeDocument/2006/relationships" r:id="rId3013" tooltip="Quitar este incidente de la liquidación"/>
          <a:extLst>
            <a:ext uri="{FF2B5EF4-FFF2-40B4-BE49-F238E27FC236}">
              <a16:creationId xmlns:a16="http://schemas.microsoft.com/office/drawing/2014/main" id="{7DA84574-F8F6-82F5-1FD0-E01E2648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114300</xdr:rowOff>
    </xdr:to>
    <xdr:pic>
      <xdr:nvPicPr>
        <xdr:cNvPr id="3104" name="Imagen 3103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2F1870C4-5742-21FF-A78E-C30A1B23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2999</xdr:row>
      <xdr:rowOff>0</xdr:rowOff>
    </xdr:from>
    <xdr:to>
      <xdr:col>12</xdr:col>
      <xdr:colOff>619125</xdr:colOff>
      <xdr:row>3000</xdr:row>
      <xdr:rowOff>114300</xdr:rowOff>
    </xdr:to>
    <xdr:pic>
      <xdr:nvPicPr>
        <xdr:cNvPr id="3105" name="Imagen 3104">
          <a:hlinkClick xmlns:r="http://schemas.openxmlformats.org/officeDocument/2006/relationships" r:id="rId3015" tooltip="Quitar este incidente de la liquidación"/>
          <a:extLst>
            <a:ext uri="{FF2B5EF4-FFF2-40B4-BE49-F238E27FC236}">
              <a16:creationId xmlns:a16="http://schemas.microsoft.com/office/drawing/2014/main" id="{8952DA7A-E895-2C8E-8528-A1CF4688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114300</xdr:rowOff>
    </xdr:to>
    <xdr:pic>
      <xdr:nvPicPr>
        <xdr:cNvPr id="3106" name="Imagen 3105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D0A81DE5-B984-DFB8-C7BB-5C8EE623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3000</xdr:row>
      <xdr:rowOff>0</xdr:rowOff>
    </xdr:from>
    <xdr:to>
      <xdr:col>12</xdr:col>
      <xdr:colOff>619125</xdr:colOff>
      <xdr:row>3001</xdr:row>
      <xdr:rowOff>114300</xdr:rowOff>
    </xdr:to>
    <xdr:pic>
      <xdr:nvPicPr>
        <xdr:cNvPr id="3107" name="Imagen 3106">
          <a:hlinkClick xmlns:r="http://schemas.openxmlformats.org/officeDocument/2006/relationships" r:id="rId3017" tooltip="Quitar este incidente de la liquidación"/>
          <a:extLst>
            <a:ext uri="{FF2B5EF4-FFF2-40B4-BE49-F238E27FC236}">
              <a16:creationId xmlns:a16="http://schemas.microsoft.com/office/drawing/2014/main" id="{657A9BAC-541A-D0CE-A096-DC9CB4E8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114300</xdr:rowOff>
    </xdr:to>
    <xdr:pic>
      <xdr:nvPicPr>
        <xdr:cNvPr id="3108" name="Imagen 3107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6F276197-6D46-59D5-D4EF-7080EADC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3001</xdr:row>
      <xdr:rowOff>0</xdr:rowOff>
    </xdr:from>
    <xdr:to>
      <xdr:col>12</xdr:col>
      <xdr:colOff>619125</xdr:colOff>
      <xdr:row>3002</xdr:row>
      <xdr:rowOff>114300</xdr:rowOff>
    </xdr:to>
    <xdr:pic>
      <xdr:nvPicPr>
        <xdr:cNvPr id="3109" name="Imagen 3108">
          <a:hlinkClick xmlns:r="http://schemas.openxmlformats.org/officeDocument/2006/relationships" r:id="rId3019" tooltip="Quitar este incidente de la liquidación"/>
          <a:extLst>
            <a:ext uri="{FF2B5EF4-FFF2-40B4-BE49-F238E27FC236}">
              <a16:creationId xmlns:a16="http://schemas.microsoft.com/office/drawing/2014/main" id="{4EE6A073-AA65-1D99-FFA5-F887E831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114300</xdr:rowOff>
    </xdr:to>
    <xdr:pic>
      <xdr:nvPicPr>
        <xdr:cNvPr id="3110" name="Imagen 3109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0A319F53-0794-775A-BF9E-844A78A3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3002</xdr:row>
      <xdr:rowOff>0</xdr:rowOff>
    </xdr:from>
    <xdr:to>
      <xdr:col>12</xdr:col>
      <xdr:colOff>619125</xdr:colOff>
      <xdr:row>3003</xdr:row>
      <xdr:rowOff>114300</xdr:rowOff>
    </xdr:to>
    <xdr:pic>
      <xdr:nvPicPr>
        <xdr:cNvPr id="3111" name="Imagen 3110">
          <a:hlinkClick xmlns:r="http://schemas.openxmlformats.org/officeDocument/2006/relationships" r:id="rId3021" tooltip="Quitar este incidente de la liquidación"/>
          <a:extLst>
            <a:ext uri="{FF2B5EF4-FFF2-40B4-BE49-F238E27FC236}">
              <a16:creationId xmlns:a16="http://schemas.microsoft.com/office/drawing/2014/main" id="{CFAB54C5-5007-0634-BCE2-D19D52CF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114300</xdr:rowOff>
    </xdr:to>
    <xdr:pic>
      <xdr:nvPicPr>
        <xdr:cNvPr id="3112" name="Imagen 3111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932F727D-E630-6B54-48B0-1AC3F14B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2976</xdr:row>
      <xdr:rowOff>0</xdr:rowOff>
    </xdr:from>
    <xdr:to>
      <xdr:col>12</xdr:col>
      <xdr:colOff>619125</xdr:colOff>
      <xdr:row>2977</xdr:row>
      <xdr:rowOff>114300</xdr:rowOff>
    </xdr:to>
    <xdr:pic>
      <xdr:nvPicPr>
        <xdr:cNvPr id="3113" name="Imagen 3112">
          <a:hlinkClick xmlns:r="http://schemas.openxmlformats.org/officeDocument/2006/relationships" r:id="rId3023" tooltip="Quitar este incidente de la liquidación"/>
          <a:extLst>
            <a:ext uri="{FF2B5EF4-FFF2-40B4-BE49-F238E27FC236}">
              <a16:creationId xmlns:a16="http://schemas.microsoft.com/office/drawing/2014/main" id="{A6495E94-3F9B-E92A-B1B5-36066601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114300</xdr:rowOff>
    </xdr:to>
    <xdr:pic>
      <xdr:nvPicPr>
        <xdr:cNvPr id="3114" name="Imagen 3113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E9B80F8-725D-8AC0-627E-78D8BF9F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2955</xdr:row>
      <xdr:rowOff>0</xdr:rowOff>
    </xdr:from>
    <xdr:to>
      <xdr:col>12</xdr:col>
      <xdr:colOff>619125</xdr:colOff>
      <xdr:row>2956</xdr:row>
      <xdr:rowOff>114300</xdr:rowOff>
    </xdr:to>
    <xdr:pic>
      <xdr:nvPicPr>
        <xdr:cNvPr id="3115" name="Imagen 3114">
          <a:hlinkClick xmlns:r="http://schemas.openxmlformats.org/officeDocument/2006/relationships" r:id="rId3025" tooltip="Quitar este incidente de la liquidación"/>
          <a:extLst>
            <a:ext uri="{FF2B5EF4-FFF2-40B4-BE49-F238E27FC236}">
              <a16:creationId xmlns:a16="http://schemas.microsoft.com/office/drawing/2014/main" id="{C1A118D3-61DE-6DFB-5D4D-8523CEA4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12</xdr:col>
      <xdr:colOff>304800</xdr:colOff>
      <xdr:row>3058</xdr:row>
      <xdr:rowOff>114300</xdr:rowOff>
    </xdr:to>
    <xdr:pic>
      <xdr:nvPicPr>
        <xdr:cNvPr id="3116" name="Imagen 3115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3CA53CC5-C15F-0AF2-7F72-8B935F75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3057</xdr:row>
      <xdr:rowOff>0</xdr:rowOff>
    </xdr:from>
    <xdr:to>
      <xdr:col>12</xdr:col>
      <xdr:colOff>619125</xdr:colOff>
      <xdr:row>3058</xdr:row>
      <xdr:rowOff>114300</xdr:rowOff>
    </xdr:to>
    <xdr:pic>
      <xdr:nvPicPr>
        <xdr:cNvPr id="3117" name="Imagen 3116">
          <a:hlinkClick xmlns:r="http://schemas.openxmlformats.org/officeDocument/2006/relationships" r:id="rId3027" tooltip="Quitar este incidente de la liquidación"/>
          <a:extLst>
            <a:ext uri="{FF2B5EF4-FFF2-40B4-BE49-F238E27FC236}">
              <a16:creationId xmlns:a16="http://schemas.microsoft.com/office/drawing/2014/main" id="{ED1D6843-79E5-3902-F1AC-6F75FAD4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118" name="Imagen 3117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B8F5A4B0-389B-5034-838D-6FBAA6DB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3060</xdr:row>
      <xdr:rowOff>0</xdr:rowOff>
    </xdr:from>
    <xdr:to>
      <xdr:col>12</xdr:col>
      <xdr:colOff>619125</xdr:colOff>
      <xdr:row>3061</xdr:row>
      <xdr:rowOff>114300</xdr:rowOff>
    </xdr:to>
    <xdr:pic>
      <xdr:nvPicPr>
        <xdr:cNvPr id="3119" name="Imagen 3118">
          <a:hlinkClick xmlns:r="http://schemas.openxmlformats.org/officeDocument/2006/relationships" r:id="rId3029" tooltip="Quitar este incidente de la liquidación"/>
          <a:extLst>
            <a:ext uri="{FF2B5EF4-FFF2-40B4-BE49-F238E27FC236}">
              <a16:creationId xmlns:a16="http://schemas.microsoft.com/office/drawing/2014/main" id="{E931D722-54E8-AF9A-AD9D-872FA345B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12</xdr:col>
      <xdr:colOff>304800</xdr:colOff>
      <xdr:row>3059</xdr:row>
      <xdr:rowOff>114300</xdr:rowOff>
    </xdr:to>
    <xdr:pic>
      <xdr:nvPicPr>
        <xdr:cNvPr id="3120" name="Imagen 3119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991C2F37-9175-78D4-189A-8C0AE3866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3058</xdr:row>
      <xdr:rowOff>0</xdr:rowOff>
    </xdr:from>
    <xdr:to>
      <xdr:col>12</xdr:col>
      <xdr:colOff>619125</xdr:colOff>
      <xdr:row>3059</xdr:row>
      <xdr:rowOff>114300</xdr:rowOff>
    </xdr:to>
    <xdr:pic>
      <xdr:nvPicPr>
        <xdr:cNvPr id="3121" name="Imagen 3120">
          <a:hlinkClick xmlns:r="http://schemas.openxmlformats.org/officeDocument/2006/relationships" r:id="rId3031" tooltip="Quitar este incidente de la liquidación"/>
          <a:extLst>
            <a:ext uri="{FF2B5EF4-FFF2-40B4-BE49-F238E27FC236}">
              <a16:creationId xmlns:a16="http://schemas.microsoft.com/office/drawing/2014/main" id="{1BCF8035-AA0E-C7A5-C1AA-833AE07C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3122" name="Imagen 3121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811DBC79-8620-38A4-6D51-382E17DF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3123" name="Imagen 3122">
          <a:hlinkClick xmlns:r="http://schemas.openxmlformats.org/officeDocument/2006/relationships" r:id="rId3033" tooltip="Quitar este incidente de la liquidación"/>
          <a:extLst>
            <a:ext uri="{FF2B5EF4-FFF2-40B4-BE49-F238E27FC236}">
              <a16:creationId xmlns:a16="http://schemas.microsoft.com/office/drawing/2014/main" id="{D4202132-B93E-330E-492B-88103A9E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114300</xdr:rowOff>
    </xdr:to>
    <xdr:pic>
      <xdr:nvPicPr>
        <xdr:cNvPr id="3124" name="Imagen 3123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90CC2082-A5F8-9EE2-B82E-DF7BF4F4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2979</xdr:row>
      <xdr:rowOff>0</xdr:rowOff>
    </xdr:from>
    <xdr:to>
      <xdr:col>12</xdr:col>
      <xdr:colOff>619125</xdr:colOff>
      <xdr:row>2980</xdr:row>
      <xdr:rowOff>114300</xdr:rowOff>
    </xdr:to>
    <xdr:pic>
      <xdr:nvPicPr>
        <xdr:cNvPr id="3125" name="Imagen 3124">
          <a:hlinkClick xmlns:r="http://schemas.openxmlformats.org/officeDocument/2006/relationships" r:id="rId3035" tooltip="Quitar este incidente de la liquidación"/>
          <a:extLst>
            <a:ext uri="{FF2B5EF4-FFF2-40B4-BE49-F238E27FC236}">
              <a16:creationId xmlns:a16="http://schemas.microsoft.com/office/drawing/2014/main" id="{C68FA595-D8C6-B9C2-ED55-EAD63CC2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114300</xdr:rowOff>
    </xdr:to>
    <xdr:pic>
      <xdr:nvPicPr>
        <xdr:cNvPr id="3126" name="Imagen 3125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F980F94D-DF13-AD42-4FA1-C74E4F84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2996</xdr:row>
      <xdr:rowOff>0</xdr:rowOff>
    </xdr:from>
    <xdr:to>
      <xdr:col>12</xdr:col>
      <xdr:colOff>619125</xdr:colOff>
      <xdr:row>2997</xdr:row>
      <xdr:rowOff>114300</xdr:rowOff>
    </xdr:to>
    <xdr:pic>
      <xdr:nvPicPr>
        <xdr:cNvPr id="3127" name="Imagen 3126">
          <a:hlinkClick xmlns:r="http://schemas.openxmlformats.org/officeDocument/2006/relationships" r:id="rId3037" tooltip="Quitar este incidente de la liquidación"/>
          <a:extLst>
            <a:ext uri="{FF2B5EF4-FFF2-40B4-BE49-F238E27FC236}">
              <a16:creationId xmlns:a16="http://schemas.microsoft.com/office/drawing/2014/main" id="{4EFE2388-F4F9-9A27-FDDB-657F1F22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114300</xdr:rowOff>
    </xdr:to>
    <xdr:pic>
      <xdr:nvPicPr>
        <xdr:cNvPr id="3128" name="Imagen 3127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C07C730-1166-0287-6093-68CA8B08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2997</xdr:row>
      <xdr:rowOff>0</xdr:rowOff>
    </xdr:from>
    <xdr:to>
      <xdr:col>12</xdr:col>
      <xdr:colOff>619125</xdr:colOff>
      <xdr:row>2998</xdr:row>
      <xdr:rowOff>114300</xdr:rowOff>
    </xdr:to>
    <xdr:pic>
      <xdr:nvPicPr>
        <xdr:cNvPr id="3129" name="Imagen 3128">
          <a:hlinkClick xmlns:r="http://schemas.openxmlformats.org/officeDocument/2006/relationships" r:id="rId3039" tooltip="Quitar este incidente de la liquidación"/>
          <a:extLst>
            <a:ext uri="{FF2B5EF4-FFF2-40B4-BE49-F238E27FC236}">
              <a16:creationId xmlns:a16="http://schemas.microsoft.com/office/drawing/2014/main" id="{C87F465E-9D29-FE32-437B-690D48FA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114300</xdr:rowOff>
    </xdr:to>
    <xdr:pic>
      <xdr:nvPicPr>
        <xdr:cNvPr id="3130" name="Imagen 3129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C975A5B9-7CD4-C2ED-CE82-9D7B8A70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2998</xdr:row>
      <xdr:rowOff>0</xdr:rowOff>
    </xdr:from>
    <xdr:to>
      <xdr:col>12</xdr:col>
      <xdr:colOff>619125</xdr:colOff>
      <xdr:row>2999</xdr:row>
      <xdr:rowOff>114300</xdr:rowOff>
    </xdr:to>
    <xdr:pic>
      <xdr:nvPicPr>
        <xdr:cNvPr id="3131" name="Imagen 3130">
          <a:hlinkClick xmlns:r="http://schemas.openxmlformats.org/officeDocument/2006/relationships" r:id="rId3041" tooltip="Quitar este incidente de la liquidación"/>
          <a:extLst>
            <a:ext uri="{FF2B5EF4-FFF2-40B4-BE49-F238E27FC236}">
              <a16:creationId xmlns:a16="http://schemas.microsoft.com/office/drawing/2014/main" id="{1A2E714E-CFAA-2C46-3473-6432E04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114300</xdr:rowOff>
    </xdr:to>
    <xdr:pic>
      <xdr:nvPicPr>
        <xdr:cNvPr id="3132" name="Imagen 3131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F56A45B4-B93D-A47B-3E6E-90E1C372F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2977</xdr:row>
      <xdr:rowOff>0</xdr:rowOff>
    </xdr:from>
    <xdr:to>
      <xdr:col>12</xdr:col>
      <xdr:colOff>619125</xdr:colOff>
      <xdr:row>2978</xdr:row>
      <xdr:rowOff>114300</xdr:rowOff>
    </xdr:to>
    <xdr:pic>
      <xdr:nvPicPr>
        <xdr:cNvPr id="3133" name="Imagen 3132">
          <a:hlinkClick xmlns:r="http://schemas.openxmlformats.org/officeDocument/2006/relationships" r:id="rId3043" tooltip="Quitar este incidente de la liquidación"/>
          <a:extLst>
            <a:ext uri="{FF2B5EF4-FFF2-40B4-BE49-F238E27FC236}">
              <a16:creationId xmlns:a16="http://schemas.microsoft.com/office/drawing/2014/main" id="{1FC35BBF-CDDC-FEED-61C0-3CF20CFA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114300</xdr:rowOff>
    </xdr:to>
    <xdr:pic>
      <xdr:nvPicPr>
        <xdr:cNvPr id="3134" name="Imagen 3133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E9DCD82F-C8E4-06CD-0035-DACF5C53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3068</xdr:row>
      <xdr:rowOff>0</xdr:rowOff>
    </xdr:from>
    <xdr:to>
      <xdr:col>12</xdr:col>
      <xdr:colOff>619125</xdr:colOff>
      <xdr:row>3069</xdr:row>
      <xdr:rowOff>114300</xdr:rowOff>
    </xdr:to>
    <xdr:pic>
      <xdr:nvPicPr>
        <xdr:cNvPr id="3135" name="Imagen 3134">
          <a:hlinkClick xmlns:r="http://schemas.openxmlformats.org/officeDocument/2006/relationships" r:id="rId3045" tooltip="Quitar este incidente de la liquidación"/>
          <a:extLst>
            <a:ext uri="{FF2B5EF4-FFF2-40B4-BE49-F238E27FC236}">
              <a16:creationId xmlns:a16="http://schemas.microsoft.com/office/drawing/2014/main" id="{31AB5563-D08B-489A-AA28-244F64E8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12</xdr:col>
      <xdr:colOff>304800</xdr:colOff>
      <xdr:row>3070</xdr:row>
      <xdr:rowOff>114300</xdr:rowOff>
    </xdr:to>
    <xdr:pic>
      <xdr:nvPicPr>
        <xdr:cNvPr id="3136" name="Imagen 3135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F9B69D3B-7E36-4729-3349-85A87071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3069</xdr:row>
      <xdr:rowOff>0</xdr:rowOff>
    </xdr:from>
    <xdr:to>
      <xdr:col>12</xdr:col>
      <xdr:colOff>619125</xdr:colOff>
      <xdr:row>3070</xdr:row>
      <xdr:rowOff>114300</xdr:rowOff>
    </xdr:to>
    <xdr:pic>
      <xdr:nvPicPr>
        <xdr:cNvPr id="3137" name="Imagen 3136">
          <a:hlinkClick xmlns:r="http://schemas.openxmlformats.org/officeDocument/2006/relationships" r:id="rId3047" tooltip="Quitar este incidente de la liquidación"/>
          <a:extLst>
            <a:ext uri="{FF2B5EF4-FFF2-40B4-BE49-F238E27FC236}">
              <a16:creationId xmlns:a16="http://schemas.microsoft.com/office/drawing/2014/main" id="{A7099C62-45C6-C42C-A901-8E0AF32D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114300</xdr:rowOff>
    </xdr:to>
    <xdr:pic>
      <xdr:nvPicPr>
        <xdr:cNvPr id="3138" name="Imagen 3137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A726776C-FB06-606C-8A37-CF022ECE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3070</xdr:row>
      <xdr:rowOff>0</xdr:rowOff>
    </xdr:from>
    <xdr:to>
      <xdr:col>12</xdr:col>
      <xdr:colOff>619125</xdr:colOff>
      <xdr:row>3071</xdr:row>
      <xdr:rowOff>114300</xdr:rowOff>
    </xdr:to>
    <xdr:pic>
      <xdr:nvPicPr>
        <xdr:cNvPr id="3139" name="Imagen 3138">
          <a:hlinkClick xmlns:r="http://schemas.openxmlformats.org/officeDocument/2006/relationships" r:id="rId3049" tooltip="Quitar este incidente de la liquidación"/>
          <a:extLst>
            <a:ext uri="{FF2B5EF4-FFF2-40B4-BE49-F238E27FC236}">
              <a16:creationId xmlns:a16="http://schemas.microsoft.com/office/drawing/2014/main" id="{849955BB-D5EF-0667-DA67-2D07ADB5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114300</xdr:rowOff>
    </xdr:to>
    <xdr:pic>
      <xdr:nvPicPr>
        <xdr:cNvPr id="3140" name="Imagen 3139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00D35D3-B51C-D672-4415-440FA61E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3071</xdr:row>
      <xdr:rowOff>0</xdr:rowOff>
    </xdr:from>
    <xdr:to>
      <xdr:col>12</xdr:col>
      <xdr:colOff>619125</xdr:colOff>
      <xdr:row>3072</xdr:row>
      <xdr:rowOff>114300</xdr:rowOff>
    </xdr:to>
    <xdr:pic>
      <xdr:nvPicPr>
        <xdr:cNvPr id="3141" name="Imagen 3140">
          <a:hlinkClick xmlns:r="http://schemas.openxmlformats.org/officeDocument/2006/relationships" r:id="rId3051" tooltip="Quitar este incidente de la liquidación"/>
          <a:extLst>
            <a:ext uri="{FF2B5EF4-FFF2-40B4-BE49-F238E27FC236}">
              <a16:creationId xmlns:a16="http://schemas.microsoft.com/office/drawing/2014/main" id="{113EB5E5-ADE3-83F4-B4D8-3AE80AFE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114300</xdr:rowOff>
    </xdr:to>
    <xdr:pic>
      <xdr:nvPicPr>
        <xdr:cNvPr id="3142" name="Imagen 3141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303A68A1-300F-8F12-E9CA-08561DCC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3072</xdr:row>
      <xdr:rowOff>0</xdr:rowOff>
    </xdr:from>
    <xdr:to>
      <xdr:col>12</xdr:col>
      <xdr:colOff>619125</xdr:colOff>
      <xdr:row>3073</xdr:row>
      <xdr:rowOff>114300</xdr:rowOff>
    </xdr:to>
    <xdr:pic>
      <xdr:nvPicPr>
        <xdr:cNvPr id="3143" name="Imagen 3142">
          <a:hlinkClick xmlns:r="http://schemas.openxmlformats.org/officeDocument/2006/relationships" r:id="rId3053" tooltip="Quitar este incidente de la liquidación"/>
          <a:extLst>
            <a:ext uri="{FF2B5EF4-FFF2-40B4-BE49-F238E27FC236}">
              <a16:creationId xmlns:a16="http://schemas.microsoft.com/office/drawing/2014/main" id="{E2F312B1-871B-82A8-5F28-70B58830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114300</xdr:rowOff>
    </xdr:to>
    <xdr:pic>
      <xdr:nvPicPr>
        <xdr:cNvPr id="3144" name="Imagen 3143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14913BEA-2980-A170-353C-7BB107C0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3073</xdr:row>
      <xdr:rowOff>0</xdr:rowOff>
    </xdr:from>
    <xdr:to>
      <xdr:col>12</xdr:col>
      <xdr:colOff>619125</xdr:colOff>
      <xdr:row>3074</xdr:row>
      <xdr:rowOff>114300</xdr:rowOff>
    </xdr:to>
    <xdr:pic>
      <xdr:nvPicPr>
        <xdr:cNvPr id="3145" name="Imagen 3144">
          <a:hlinkClick xmlns:r="http://schemas.openxmlformats.org/officeDocument/2006/relationships" r:id="rId3055" tooltip="Quitar este incidente de la liquidación"/>
          <a:extLst>
            <a:ext uri="{FF2B5EF4-FFF2-40B4-BE49-F238E27FC236}">
              <a16:creationId xmlns:a16="http://schemas.microsoft.com/office/drawing/2014/main" id="{6486223A-24B2-4911-0E65-4377DB5B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104775</xdr:rowOff>
    </xdr:to>
    <xdr:pic>
      <xdr:nvPicPr>
        <xdr:cNvPr id="3146" name="Imagen 3145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DBE400-8B4C-C56D-9443-A5B32E5D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2943</xdr:row>
      <xdr:rowOff>0</xdr:rowOff>
    </xdr:from>
    <xdr:to>
      <xdr:col>12</xdr:col>
      <xdr:colOff>619125</xdr:colOff>
      <xdr:row>2944</xdr:row>
      <xdr:rowOff>104775</xdr:rowOff>
    </xdr:to>
    <xdr:pic>
      <xdr:nvPicPr>
        <xdr:cNvPr id="3147" name="Imagen 3146">
          <a:hlinkClick xmlns:r="http://schemas.openxmlformats.org/officeDocument/2006/relationships" r:id="rId3057" tooltip="Quitar este incidente de la liquidación"/>
          <a:extLst>
            <a:ext uri="{FF2B5EF4-FFF2-40B4-BE49-F238E27FC236}">
              <a16:creationId xmlns:a16="http://schemas.microsoft.com/office/drawing/2014/main" id="{6A7ABB64-01C3-A910-7CD1-140C15387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114300</xdr:rowOff>
    </xdr:to>
    <xdr:pic>
      <xdr:nvPicPr>
        <xdr:cNvPr id="3148" name="Imagen 3147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736CC5BE-E801-4885-F39D-9E456EFE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2992</xdr:row>
      <xdr:rowOff>0</xdr:rowOff>
    </xdr:from>
    <xdr:to>
      <xdr:col>12</xdr:col>
      <xdr:colOff>619125</xdr:colOff>
      <xdr:row>2993</xdr:row>
      <xdr:rowOff>114300</xdr:rowOff>
    </xdr:to>
    <xdr:pic>
      <xdr:nvPicPr>
        <xdr:cNvPr id="3149" name="Imagen 3148">
          <a:hlinkClick xmlns:r="http://schemas.openxmlformats.org/officeDocument/2006/relationships" r:id="rId3059" tooltip="Quitar este incidente de la liquidación"/>
          <a:extLst>
            <a:ext uri="{FF2B5EF4-FFF2-40B4-BE49-F238E27FC236}">
              <a16:creationId xmlns:a16="http://schemas.microsoft.com/office/drawing/2014/main" id="{90FE513E-BA37-05A1-FE8F-6E3537FC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114300</xdr:rowOff>
    </xdr:to>
    <xdr:pic>
      <xdr:nvPicPr>
        <xdr:cNvPr id="3150" name="Imagen 3149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361AE556-2031-0867-F336-B7BA4FD8B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2993</xdr:row>
      <xdr:rowOff>0</xdr:rowOff>
    </xdr:from>
    <xdr:to>
      <xdr:col>12</xdr:col>
      <xdr:colOff>619125</xdr:colOff>
      <xdr:row>2994</xdr:row>
      <xdr:rowOff>114300</xdr:rowOff>
    </xdr:to>
    <xdr:pic>
      <xdr:nvPicPr>
        <xdr:cNvPr id="3151" name="Imagen 3150">
          <a:hlinkClick xmlns:r="http://schemas.openxmlformats.org/officeDocument/2006/relationships" r:id="rId3061" tooltip="Quitar este incidente de la liquidación"/>
          <a:extLst>
            <a:ext uri="{FF2B5EF4-FFF2-40B4-BE49-F238E27FC236}">
              <a16:creationId xmlns:a16="http://schemas.microsoft.com/office/drawing/2014/main" id="{F1639E56-4C24-9FAA-6B70-306DC781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114300</xdr:rowOff>
    </xdr:to>
    <xdr:pic>
      <xdr:nvPicPr>
        <xdr:cNvPr id="3152" name="Imagen 3151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13868AF6-2903-2B3E-1B44-F5110689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2994</xdr:row>
      <xdr:rowOff>0</xdr:rowOff>
    </xdr:from>
    <xdr:to>
      <xdr:col>12</xdr:col>
      <xdr:colOff>619125</xdr:colOff>
      <xdr:row>2995</xdr:row>
      <xdr:rowOff>114300</xdr:rowOff>
    </xdr:to>
    <xdr:pic>
      <xdr:nvPicPr>
        <xdr:cNvPr id="3153" name="Imagen 3152">
          <a:hlinkClick xmlns:r="http://schemas.openxmlformats.org/officeDocument/2006/relationships" r:id="rId3063" tooltip="Quitar este incidente de la liquidación"/>
          <a:extLst>
            <a:ext uri="{FF2B5EF4-FFF2-40B4-BE49-F238E27FC236}">
              <a16:creationId xmlns:a16="http://schemas.microsoft.com/office/drawing/2014/main" id="{7482694F-1DC5-38E9-7A1B-FF38E793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114300</xdr:rowOff>
    </xdr:to>
    <xdr:pic>
      <xdr:nvPicPr>
        <xdr:cNvPr id="3154" name="Imagen 3153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C099EF94-6631-139C-6CA1-F1934F7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2995</xdr:row>
      <xdr:rowOff>0</xdr:rowOff>
    </xdr:from>
    <xdr:to>
      <xdr:col>12</xdr:col>
      <xdr:colOff>619125</xdr:colOff>
      <xdr:row>2996</xdr:row>
      <xdr:rowOff>114300</xdr:rowOff>
    </xdr:to>
    <xdr:pic>
      <xdr:nvPicPr>
        <xdr:cNvPr id="3155" name="Imagen 3154">
          <a:hlinkClick xmlns:r="http://schemas.openxmlformats.org/officeDocument/2006/relationships" r:id="rId3065" tooltip="Quitar este incidente de la liquidación"/>
          <a:extLst>
            <a:ext uri="{FF2B5EF4-FFF2-40B4-BE49-F238E27FC236}">
              <a16:creationId xmlns:a16="http://schemas.microsoft.com/office/drawing/2014/main" id="{67F89B31-F791-C161-47A0-CF5276C5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114300</xdr:rowOff>
    </xdr:to>
    <xdr:pic>
      <xdr:nvPicPr>
        <xdr:cNvPr id="3156" name="Imagen 3155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0BCA19BD-D126-B10D-E5AF-D81BE8E6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3003</xdr:row>
      <xdr:rowOff>0</xdr:rowOff>
    </xdr:from>
    <xdr:to>
      <xdr:col>12</xdr:col>
      <xdr:colOff>619125</xdr:colOff>
      <xdr:row>3004</xdr:row>
      <xdr:rowOff>114300</xdr:rowOff>
    </xdr:to>
    <xdr:pic>
      <xdr:nvPicPr>
        <xdr:cNvPr id="3157" name="Imagen 3156">
          <a:hlinkClick xmlns:r="http://schemas.openxmlformats.org/officeDocument/2006/relationships" r:id="rId3067" tooltip="Quitar este incidente de la liquidación"/>
          <a:extLst>
            <a:ext uri="{FF2B5EF4-FFF2-40B4-BE49-F238E27FC236}">
              <a16:creationId xmlns:a16="http://schemas.microsoft.com/office/drawing/2014/main" id="{C3805870-3088-DF30-8F89-C09CEED2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114300</xdr:rowOff>
    </xdr:to>
    <xdr:pic>
      <xdr:nvPicPr>
        <xdr:cNvPr id="3158" name="Imagen 3157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BACF3EB-7D3F-08EB-E69A-2F272205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2970</xdr:row>
      <xdr:rowOff>0</xdr:rowOff>
    </xdr:from>
    <xdr:to>
      <xdr:col>12</xdr:col>
      <xdr:colOff>619125</xdr:colOff>
      <xdr:row>2971</xdr:row>
      <xdr:rowOff>114300</xdr:rowOff>
    </xdr:to>
    <xdr:pic>
      <xdr:nvPicPr>
        <xdr:cNvPr id="3159" name="Imagen 3158">
          <a:hlinkClick xmlns:r="http://schemas.openxmlformats.org/officeDocument/2006/relationships" r:id="rId3069" tooltip="Quitar este incidente de la liquidación"/>
          <a:extLst>
            <a:ext uri="{FF2B5EF4-FFF2-40B4-BE49-F238E27FC236}">
              <a16:creationId xmlns:a16="http://schemas.microsoft.com/office/drawing/2014/main" id="{A3101885-1C93-55A1-7AD5-2A83BB76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114300</xdr:rowOff>
    </xdr:to>
    <xdr:pic>
      <xdr:nvPicPr>
        <xdr:cNvPr id="3160" name="Imagen 3159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9B16BC63-A76E-F245-C7D9-5D0BF3CA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2973</xdr:row>
      <xdr:rowOff>0</xdr:rowOff>
    </xdr:from>
    <xdr:to>
      <xdr:col>12</xdr:col>
      <xdr:colOff>619125</xdr:colOff>
      <xdr:row>2974</xdr:row>
      <xdr:rowOff>114300</xdr:rowOff>
    </xdr:to>
    <xdr:pic>
      <xdr:nvPicPr>
        <xdr:cNvPr id="3161" name="Imagen 3160">
          <a:hlinkClick xmlns:r="http://schemas.openxmlformats.org/officeDocument/2006/relationships" r:id="rId3071" tooltip="Quitar este incidente de la liquidación"/>
          <a:extLst>
            <a:ext uri="{FF2B5EF4-FFF2-40B4-BE49-F238E27FC236}">
              <a16:creationId xmlns:a16="http://schemas.microsoft.com/office/drawing/2014/main" id="{A403091B-B813-E0F9-D44D-72F20645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114300</xdr:rowOff>
    </xdr:to>
    <xdr:pic>
      <xdr:nvPicPr>
        <xdr:cNvPr id="3162" name="Imagen 3161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D17269BA-AAC4-62F3-D4CB-9659A3E6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2948</xdr:row>
      <xdr:rowOff>0</xdr:rowOff>
    </xdr:from>
    <xdr:to>
      <xdr:col>12</xdr:col>
      <xdr:colOff>619125</xdr:colOff>
      <xdr:row>2949</xdr:row>
      <xdr:rowOff>114300</xdr:rowOff>
    </xdr:to>
    <xdr:pic>
      <xdr:nvPicPr>
        <xdr:cNvPr id="3163" name="Imagen 3162">
          <a:hlinkClick xmlns:r="http://schemas.openxmlformats.org/officeDocument/2006/relationships" r:id="rId3073" tooltip="Quitar este incidente de la liquidación"/>
          <a:extLst>
            <a:ext uri="{FF2B5EF4-FFF2-40B4-BE49-F238E27FC236}">
              <a16:creationId xmlns:a16="http://schemas.microsoft.com/office/drawing/2014/main" id="{ED06FEF9-2771-A454-7644-A9E5E0CC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114300</xdr:rowOff>
    </xdr:to>
    <xdr:pic>
      <xdr:nvPicPr>
        <xdr:cNvPr id="3164" name="Imagen 3163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949841FF-B443-1F04-01AD-27A63A36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2949</xdr:row>
      <xdr:rowOff>0</xdr:rowOff>
    </xdr:from>
    <xdr:to>
      <xdr:col>12</xdr:col>
      <xdr:colOff>619125</xdr:colOff>
      <xdr:row>2950</xdr:row>
      <xdr:rowOff>114300</xdr:rowOff>
    </xdr:to>
    <xdr:pic>
      <xdr:nvPicPr>
        <xdr:cNvPr id="3165" name="Imagen 3164">
          <a:hlinkClick xmlns:r="http://schemas.openxmlformats.org/officeDocument/2006/relationships" r:id="rId3075" tooltip="Quitar este incidente de la liquidación"/>
          <a:extLst>
            <a:ext uri="{FF2B5EF4-FFF2-40B4-BE49-F238E27FC236}">
              <a16:creationId xmlns:a16="http://schemas.microsoft.com/office/drawing/2014/main" id="{3BDA1CAE-AFAB-ECE4-9552-492FB731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114300</xdr:rowOff>
    </xdr:to>
    <xdr:pic>
      <xdr:nvPicPr>
        <xdr:cNvPr id="3166" name="Imagen 3165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61534E42-080E-4655-7277-979FD9F6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2969</xdr:row>
      <xdr:rowOff>0</xdr:rowOff>
    </xdr:from>
    <xdr:to>
      <xdr:col>12</xdr:col>
      <xdr:colOff>619125</xdr:colOff>
      <xdr:row>2970</xdr:row>
      <xdr:rowOff>114300</xdr:rowOff>
    </xdr:to>
    <xdr:pic>
      <xdr:nvPicPr>
        <xdr:cNvPr id="3167" name="Imagen 3166">
          <a:hlinkClick xmlns:r="http://schemas.openxmlformats.org/officeDocument/2006/relationships" r:id="rId3077" tooltip="Quitar este incidente de la liquidación"/>
          <a:extLst>
            <a:ext uri="{FF2B5EF4-FFF2-40B4-BE49-F238E27FC236}">
              <a16:creationId xmlns:a16="http://schemas.microsoft.com/office/drawing/2014/main" id="{0E1047F4-3B2E-51CA-56A2-F6800F1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114300</xdr:rowOff>
    </xdr:to>
    <xdr:pic>
      <xdr:nvPicPr>
        <xdr:cNvPr id="3168" name="Imagen 3167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7E5E5251-6B94-EDCE-64CE-3D25C629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2974</xdr:row>
      <xdr:rowOff>0</xdr:rowOff>
    </xdr:from>
    <xdr:to>
      <xdr:col>12</xdr:col>
      <xdr:colOff>619125</xdr:colOff>
      <xdr:row>2975</xdr:row>
      <xdr:rowOff>114300</xdr:rowOff>
    </xdr:to>
    <xdr:pic>
      <xdr:nvPicPr>
        <xdr:cNvPr id="3169" name="Imagen 3168">
          <a:hlinkClick xmlns:r="http://schemas.openxmlformats.org/officeDocument/2006/relationships" r:id="rId3079" tooltip="Quitar este incidente de la liquidación"/>
          <a:extLst>
            <a:ext uri="{FF2B5EF4-FFF2-40B4-BE49-F238E27FC236}">
              <a16:creationId xmlns:a16="http://schemas.microsoft.com/office/drawing/2014/main" id="{606D03E1-DDCF-AD5D-2EB6-6696BE38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104775</xdr:rowOff>
    </xdr:to>
    <xdr:pic>
      <xdr:nvPicPr>
        <xdr:cNvPr id="3170" name="Imagen 3169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7E06A349-E8DE-9C78-2847-72768A82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3067</xdr:row>
      <xdr:rowOff>0</xdr:rowOff>
    </xdr:from>
    <xdr:to>
      <xdr:col>12</xdr:col>
      <xdr:colOff>619125</xdr:colOff>
      <xdr:row>3068</xdr:row>
      <xdr:rowOff>104775</xdr:rowOff>
    </xdr:to>
    <xdr:pic>
      <xdr:nvPicPr>
        <xdr:cNvPr id="3171" name="Imagen 3170">
          <a:hlinkClick xmlns:r="http://schemas.openxmlformats.org/officeDocument/2006/relationships" r:id="rId3081" tooltip="Quitar este incidente de la liquidación"/>
          <a:extLst>
            <a:ext uri="{FF2B5EF4-FFF2-40B4-BE49-F238E27FC236}">
              <a16:creationId xmlns:a16="http://schemas.microsoft.com/office/drawing/2014/main" id="{115121D2-8FA2-AF2C-575B-01B7089D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172" name="Imagen 3171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D848D28E-F1E5-9FA5-7AED-1723B02EC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3055</xdr:row>
      <xdr:rowOff>0</xdr:rowOff>
    </xdr:from>
    <xdr:to>
      <xdr:col>12</xdr:col>
      <xdr:colOff>619125</xdr:colOff>
      <xdr:row>3056</xdr:row>
      <xdr:rowOff>114300</xdr:rowOff>
    </xdr:to>
    <xdr:pic>
      <xdr:nvPicPr>
        <xdr:cNvPr id="3173" name="Imagen 3172">
          <a:hlinkClick xmlns:r="http://schemas.openxmlformats.org/officeDocument/2006/relationships" r:id="rId3083" tooltip="Quitar este incidente de la liquidación"/>
          <a:extLst>
            <a:ext uri="{FF2B5EF4-FFF2-40B4-BE49-F238E27FC236}">
              <a16:creationId xmlns:a16="http://schemas.microsoft.com/office/drawing/2014/main" id="{7C12C348-82A4-2405-4A19-1A2BBFD3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114300</xdr:rowOff>
    </xdr:to>
    <xdr:pic>
      <xdr:nvPicPr>
        <xdr:cNvPr id="3174" name="Imagen 3173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AEA15D7B-E1C7-5600-AAE9-E9758D0E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2967</xdr:row>
      <xdr:rowOff>0</xdr:rowOff>
    </xdr:from>
    <xdr:to>
      <xdr:col>12</xdr:col>
      <xdr:colOff>619125</xdr:colOff>
      <xdr:row>2968</xdr:row>
      <xdr:rowOff>114300</xdr:rowOff>
    </xdr:to>
    <xdr:pic>
      <xdr:nvPicPr>
        <xdr:cNvPr id="3175" name="Imagen 3174">
          <a:hlinkClick xmlns:r="http://schemas.openxmlformats.org/officeDocument/2006/relationships" r:id="rId3085" tooltip="Quitar este incidente de la liquidación"/>
          <a:extLst>
            <a:ext uri="{FF2B5EF4-FFF2-40B4-BE49-F238E27FC236}">
              <a16:creationId xmlns:a16="http://schemas.microsoft.com/office/drawing/2014/main" id="{63F22F87-9D48-26EC-9965-D827C072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114300</xdr:rowOff>
    </xdr:to>
    <xdr:pic>
      <xdr:nvPicPr>
        <xdr:cNvPr id="3176" name="Imagen 3175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B628D678-BBFE-4D31-1A84-343A73EB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2953</xdr:row>
      <xdr:rowOff>0</xdr:rowOff>
    </xdr:from>
    <xdr:to>
      <xdr:col>12</xdr:col>
      <xdr:colOff>619125</xdr:colOff>
      <xdr:row>2954</xdr:row>
      <xdr:rowOff>114300</xdr:rowOff>
    </xdr:to>
    <xdr:pic>
      <xdr:nvPicPr>
        <xdr:cNvPr id="3177" name="Imagen 3176">
          <a:hlinkClick xmlns:r="http://schemas.openxmlformats.org/officeDocument/2006/relationships" r:id="rId3087" tooltip="Quitar este incidente de la liquidación"/>
          <a:extLst>
            <a:ext uri="{FF2B5EF4-FFF2-40B4-BE49-F238E27FC236}">
              <a16:creationId xmlns:a16="http://schemas.microsoft.com/office/drawing/2014/main" id="{D4F4C5BD-9568-6EA7-7463-65D2B53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114300</xdr:rowOff>
    </xdr:to>
    <xdr:pic>
      <xdr:nvPicPr>
        <xdr:cNvPr id="3178" name="Imagen 3177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5CD4BC68-32FA-26D0-53C5-E0683AA6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2954</xdr:row>
      <xdr:rowOff>0</xdr:rowOff>
    </xdr:from>
    <xdr:to>
      <xdr:col>12</xdr:col>
      <xdr:colOff>619125</xdr:colOff>
      <xdr:row>2955</xdr:row>
      <xdr:rowOff>114300</xdr:rowOff>
    </xdr:to>
    <xdr:pic>
      <xdr:nvPicPr>
        <xdr:cNvPr id="3179" name="Imagen 3178">
          <a:hlinkClick xmlns:r="http://schemas.openxmlformats.org/officeDocument/2006/relationships" r:id="rId3089" tooltip="Quitar este incidente de la liquidación"/>
          <a:extLst>
            <a:ext uri="{FF2B5EF4-FFF2-40B4-BE49-F238E27FC236}">
              <a16:creationId xmlns:a16="http://schemas.microsoft.com/office/drawing/2014/main" id="{930D323A-4950-6249-F1F6-10CB0692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114300</xdr:rowOff>
    </xdr:to>
    <xdr:pic>
      <xdr:nvPicPr>
        <xdr:cNvPr id="3180" name="Imagen 3179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1ABAC15F-8D8A-C348-0116-196BA210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2952</xdr:row>
      <xdr:rowOff>0</xdr:rowOff>
    </xdr:from>
    <xdr:to>
      <xdr:col>12</xdr:col>
      <xdr:colOff>619125</xdr:colOff>
      <xdr:row>2953</xdr:row>
      <xdr:rowOff>114300</xdr:rowOff>
    </xdr:to>
    <xdr:pic>
      <xdr:nvPicPr>
        <xdr:cNvPr id="3181" name="Imagen 3180">
          <a:hlinkClick xmlns:r="http://schemas.openxmlformats.org/officeDocument/2006/relationships" r:id="rId3091" tooltip="Quitar este incidente de la liquidación"/>
          <a:extLst>
            <a:ext uri="{FF2B5EF4-FFF2-40B4-BE49-F238E27FC236}">
              <a16:creationId xmlns:a16="http://schemas.microsoft.com/office/drawing/2014/main" id="{884167E9-2110-6CD0-B257-A4A1D1F8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114300</xdr:rowOff>
    </xdr:to>
    <xdr:pic>
      <xdr:nvPicPr>
        <xdr:cNvPr id="3182" name="Imagen 3181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A7D23DDD-9EB4-48BF-4759-7D6E2E78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2947</xdr:row>
      <xdr:rowOff>0</xdr:rowOff>
    </xdr:from>
    <xdr:to>
      <xdr:col>12</xdr:col>
      <xdr:colOff>619125</xdr:colOff>
      <xdr:row>2948</xdr:row>
      <xdr:rowOff>114300</xdr:rowOff>
    </xdr:to>
    <xdr:pic>
      <xdr:nvPicPr>
        <xdr:cNvPr id="3183" name="Imagen 3182">
          <a:hlinkClick xmlns:r="http://schemas.openxmlformats.org/officeDocument/2006/relationships" r:id="rId3093" tooltip="Quitar este incidente de la liquidación"/>
          <a:extLst>
            <a:ext uri="{FF2B5EF4-FFF2-40B4-BE49-F238E27FC236}">
              <a16:creationId xmlns:a16="http://schemas.microsoft.com/office/drawing/2014/main" id="{8880B485-8C09-7FFD-215D-8783547C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114300</xdr:rowOff>
    </xdr:to>
    <xdr:pic>
      <xdr:nvPicPr>
        <xdr:cNvPr id="3184" name="Imagen 3183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FD850600-7248-7B63-78D1-CE7EE5C3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2972</xdr:row>
      <xdr:rowOff>0</xdr:rowOff>
    </xdr:from>
    <xdr:to>
      <xdr:col>12</xdr:col>
      <xdr:colOff>619125</xdr:colOff>
      <xdr:row>2973</xdr:row>
      <xdr:rowOff>114300</xdr:rowOff>
    </xdr:to>
    <xdr:pic>
      <xdr:nvPicPr>
        <xdr:cNvPr id="3185" name="Imagen 3184">
          <a:hlinkClick xmlns:r="http://schemas.openxmlformats.org/officeDocument/2006/relationships" r:id="rId3095" tooltip="Quitar este incidente de la liquidación"/>
          <a:extLst>
            <a:ext uri="{FF2B5EF4-FFF2-40B4-BE49-F238E27FC236}">
              <a16:creationId xmlns:a16="http://schemas.microsoft.com/office/drawing/2014/main" id="{B486CE99-A1B7-6076-B719-C3A449F7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114300</xdr:rowOff>
    </xdr:to>
    <xdr:pic>
      <xdr:nvPicPr>
        <xdr:cNvPr id="3186" name="Imagen 3185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9836FB21-20E5-5B1A-970B-C0C557ED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2950</xdr:row>
      <xdr:rowOff>0</xdr:rowOff>
    </xdr:from>
    <xdr:to>
      <xdr:col>12</xdr:col>
      <xdr:colOff>619125</xdr:colOff>
      <xdr:row>2951</xdr:row>
      <xdr:rowOff>114300</xdr:rowOff>
    </xdr:to>
    <xdr:pic>
      <xdr:nvPicPr>
        <xdr:cNvPr id="3187" name="Imagen 3186">
          <a:hlinkClick xmlns:r="http://schemas.openxmlformats.org/officeDocument/2006/relationships" r:id="rId3097" tooltip="Quitar este incidente de la liquidación"/>
          <a:extLst>
            <a:ext uri="{FF2B5EF4-FFF2-40B4-BE49-F238E27FC236}">
              <a16:creationId xmlns:a16="http://schemas.microsoft.com/office/drawing/2014/main" id="{69C6A84D-5DD1-FC93-D6DF-E6C15259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114300</xdr:rowOff>
    </xdr:to>
    <xdr:pic>
      <xdr:nvPicPr>
        <xdr:cNvPr id="3188" name="Imagen 3187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534D5CCC-F73A-DD58-896C-98CA9B58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2951</xdr:row>
      <xdr:rowOff>0</xdr:rowOff>
    </xdr:from>
    <xdr:to>
      <xdr:col>12</xdr:col>
      <xdr:colOff>619125</xdr:colOff>
      <xdr:row>2952</xdr:row>
      <xdr:rowOff>114300</xdr:rowOff>
    </xdr:to>
    <xdr:pic>
      <xdr:nvPicPr>
        <xdr:cNvPr id="3189" name="Imagen 3188">
          <a:hlinkClick xmlns:r="http://schemas.openxmlformats.org/officeDocument/2006/relationships" r:id="rId3099" tooltip="Quitar este incidente de la liquidación"/>
          <a:extLst>
            <a:ext uri="{FF2B5EF4-FFF2-40B4-BE49-F238E27FC236}">
              <a16:creationId xmlns:a16="http://schemas.microsoft.com/office/drawing/2014/main" id="{D891AB11-3007-1289-FC4B-77F42A72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114300</xdr:rowOff>
    </xdr:to>
    <xdr:pic>
      <xdr:nvPicPr>
        <xdr:cNvPr id="3190" name="Imagen 3189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05390FA4-B051-6299-B9E1-A646E244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2990</xdr:row>
      <xdr:rowOff>0</xdr:rowOff>
    </xdr:from>
    <xdr:to>
      <xdr:col>12</xdr:col>
      <xdr:colOff>619125</xdr:colOff>
      <xdr:row>2991</xdr:row>
      <xdr:rowOff>114300</xdr:rowOff>
    </xdr:to>
    <xdr:pic>
      <xdr:nvPicPr>
        <xdr:cNvPr id="3191" name="Imagen 3190">
          <a:hlinkClick xmlns:r="http://schemas.openxmlformats.org/officeDocument/2006/relationships" r:id="rId3101" tooltip="Quitar este incidente de la liquidación"/>
          <a:extLst>
            <a:ext uri="{FF2B5EF4-FFF2-40B4-BE49-F238E27FC236}">
              <a16:creationId xmlns:a16="http://schemas.microsoft.com/office/drawing/2014/main" id="{56069AA5-D176-B324-790E-640B8973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114300</xdr:rowOff>
    </xdr:to>
    <xdr:pic>
      <xdr:nvPicPr>
        <xdr:cNvPr id="3192" name="Imagen 3191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EDB910DD-EB19-7450-AA79-B9B248DA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2991</xdr:row>
      <xdr:rowOff>0</xdr:rowOff>
    </xdr:from>
    <xdr:to>
      <xdr:col>12</xdr:col>
      <xdr:colOff>619125</xdr:colOff>
      <xdr:row>2992</xdr:row>
      <xdr:rowOff>114300</xdr:rowOff>
    </xdr:to>
    <xdr:pic>
      <xdr:nvPicPr>
        <xdr:cNvPr id="3193" name="Imagen 3192">
          <a:hlinkClick xmlns:r="http://schemas.openxmlformats.org/officeDocument/2006/relationships" r:id="rId3103" tooltip="Quitar este incidente de la liquidación"/>
          <a:extLst>
            <a:ext uri="{FF2B5EF4-FFF2-40B4-BE49-F238E27FC236}">
              <a16:creationId xmlns:a16="http://schemas.microsoft.com/office/drawing/2014/main" id="{7902BAD2-FCF7-CD48-A70C-58E83F2C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114300</xdr:rowOff>
    </xdr:to>
    <xdr:pic>
      <xdr:nvPicPr>
        <xdr:cNvPr id="3194" name="Imagen 3193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064E4278-8522-2F32-0514-5D1B0C0E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2968</xdr:row>
      <xdr:rowOff>0</xdr:rowOff>
    </xdr:from>
    <xdr:to>
      <xdr:col>12</xdr:col>
      <xdr:colOff>619125</xdr:colOff>
      <xdr:row>2969</xdr:row>
      <xdr:rowOff>114300</xdr:rowOff>
    </xdr:to>
    <xdr:pic>
      <xdr:nvPicPr>
        <xdr:cNvPr id="3195" name="Imagen 3194">
          <a:hlinkClick xmlns:r="http://schemas.openxmlformats.org/officeDocument/2006/relationships" r:id="rId3105" tooltip="Quitar este incidente de la liquidación"/>
          <a:extLst>
            <a:ext uri="{FF2B5EF4-FFF2-40B4-BE49-F238E27FC236}">
              <a16:creationId xmlns:a16="http://schemas.microsoft.com/office/drawing/2014/main" id="{8EEDCB19-5F15-40D9-6019-B7E6FE1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114300</xdr:rowOff>
    </xdr:to>
    <xdr:pic>
      <xdr:nvPicPr>
        <xdr:cNvPr id="3196" name="Imagen 3195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A5A9D255-EF01-ED87-CA9A-FE3492BE9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2946</xdr:row>
      <xdr:rowOff>0</xdr:rowOff>
    </xdr:from>
    <xdr:to>
      <xdr:col>12</xdr:col>
      <xdr:colOff>619125</xdr:colOff>
      <xdr:row>2947</xdr:row>
      <xdr:rowOff>114300</xdr:rowOff>
    </xdr:to>
    <xdr:pic>
      <xdr:nvPicPr>
        <xdr:cNvPr id="3197" name="Imagen 3196">
          <a:hlinkClick xmlns:r="http://schemas.openxmlformats.org/officeDocument/2006/relationships" r:id="rId3107" tooltip="Quitar este incidente de la liquidación"/>
          <a:extLst>
            <a:ext uri="{FF2B5EF4-FFF2-40B4-BE49-F238E27FC236}">
              <a16:creationId xmlns:a16="http://schemas.microsoft.com/office/drawing/2014/main" id="{C995B85F-3FBA-7482-9751-5FA28A2F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198" name="Imagen 3197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79745B69-0CF2-FBD4-020C-1B2485C8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199" name="Imagen 3198">
          <a:hlinkClick xmlns:r="http://schemas.openxmlformats.org/officeDocument/2006/relationships" r:id="rId3109" tooltip="Quitar este incidente de la liquidación"/>
          <a:extLst>
            <a:ext uri="{FF2B5EF4-FFF2-40B4-BE49-F238E27FC236}">
              <a16:creationId xmlns:a16="http://schemas.microsoft.com/office/drawing/2014/main" id="{3FF8573D-5B52-A965-1CA4-7A02CB65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114300</xdr:rowOff>
    </xdr:to>
    <xdr:pic>
      <xdr:nvPicPr>
        <xdr:cNvPr id="3200" name="Imagen 3199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54F81C83-D4F5-B011-EFFD-2DA2C4CC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2985</xdr:row>
      <xdr:rowOff>0</xdr:rowOff>
    </xdr:from>
    <xdr:to>
      <xdr:col>12</xdr:col>
      <xdr:colOff>619125</xdr:colOff>
      <xdr:row>2986</xdr:row>
      <xdr:rowOff>114300</xdr:rowOff>
    </xdr:to>
    <xdr:pic>
      <xdr:nvPicPr>
        <xdr:cNvPr id="3201" name="Imagen 3200">
          <a:hlinkClick xmlns:r="http://schemas.openxmlformats.org/officeDocument/2006/relationships" r:id="rId3111" tooltip="Quitar este incidente de la liquidación"/>
          <a:extLst>
            <a:ext uri="{FF2B5EF4-FFF2-40B4-BE49-F238E27FC236}">
              <a16:creationId xmlns:a16="http://schemas.microsoft.com/office/drawing/2014/main" id="{F89DF2AA-79A5-42FC-F9E6-AF619146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114300</xdr:rowOff>
    </xdr:to>
    <xdr:pic>
      <xdr:nvPicPr>
        <xdr:cNvPr id="3202" name="Imagen 3201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CC86E007-4361-33B9-A6A3-43A28C6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2986</xdr:row>
      <xdr:rowOff>0</xdr:rowOff>
    </xdr:from>
    <xdr:to>
      <xdr:col>12</xdr:col>
      <xdr:colOff>619125</xdr:colOff>
      <xdr:row>2987</xdr:row>
      <xdr:rowOff>114300</xdr:rowOff>
    </xdr:to>
    <xdr:pic>
      <xdr:nvPicPr>
        <xdr:cNvPr id="3203" name="Imagen 3202">
          <a:hlinkClick xmlns:r="http://schemas.openxmlformats.org/officeDocument/2006/relationships" r:id="rId3113" tooltip="Quitar este incidente de la liquidación"/>
          <a:extLst>
            <a:ext uri="{FF2B5EF4-FFF2-40B4-BE49-F238E27FC236}">
              <a16:creationId xmlns:a16="http://schemas.microsoft.com/office/drawing/2014/main" id="{8C3B0C17-ED6B-688B-8FC1-D952D161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114300</xdr:rowOff>
    </xdr:to>
    <xdr:pic>
      <xdr:nvPicPr>
        <xdr:cNvPr id="3204" name="Imagen 3203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057A3484-0B40-22F9-7293-038CCB8F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3074</xdr:row>
      <xdr:rowOff>0</xdr:rowOff>
    </xdr:from>
    <xdr:to>
      <xdr:col>12</xdr:col>
      <xdr:colOff>619125</xdr:colOff>
      <xdr:row>3075</xdr:row>
      <xdr:rowOff>114300</xdr:rowOff>
    </xdr:to>
    <xdr:pic>
      <xdr:nvPicPr>
        <xdr:cNvPr id="3205" name="Imagen 3204">
          <a:hlinkClick xmlns:r="http://schemas.openxmlformats.org/officeDocument/2006/relationships" r:id="rId3115" tooltip="Quitar este incidente de la liquidación"/>
          <a:extLst>
            <a:ext uri="{FF2B5EF4-FFF2-40B4-BE49-F238E27FC236}">
              <a16:creationId xmlns:a16="http://schemas.microsoft.com/office/drawing/2014/main" id="{7D97553E-B302-8C34-97BB-E7458684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114300</xdr:rowOff>
    </xdr:to>
    <xdr:pic>
      <xdr:nvPicPr>
        <xdr:cNvPr id="3206" name="Imagen 3205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C20A1221-7908-4469-4A5F-029A0BF0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3075</xdr:row>
      <xdr:rowOff>0</xdr:rowOff>
    </xdr:from>
    <xdr:to>
      <xdr:col>12</xdr:col>
      <xdr:colOff>619125</xdr:colOff>
      <xdr:row>3076</xdr:row>
      <xdr:rowOff>114300</xdr:rowOff>
    </xdr:to>
    <xdr:pic>
      <xdr:nvPicPr>
        <xdr:cNvPr id="3207" name="Imagen 3206">
          <a:hlinkClick xmlns:r="http://schemas.openxmlformats.org/officeDocument/2006/relationships" r:id="rId3117" tooltip="Quitar este incidente de la liquidación"/>
          <a:extLst>
            <a:ext uri="{FF2B5EF4-FFF2-40B4-BE49-F238E27FC236}">
              <a16:creationId xmlns:a16="http://schemas.microsoft.com/office/drawing/2014/main" id="{E85FB23E-9484-4050-D656-C6E439AC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104775</xdr:rowOff>
    </xdr:to>
    <xdr:pic>
      <xdr:nvPicPr>
        <xdr:cNvPr id="3208" name="Imagen 3207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1AF6C58F-E5A4-3AFE-FF45-028E72CB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3076</xdr:row>
      <xdr:rowOff>0</xdr:rowOff>
    </xdr:from>
    <xdr:to>
      <xdr:col>12</xdr:col>
      <xdr:colOff>619125</xdr:colOff>
      <xdr:row>3077</xdr:row>
      <xdr:rowOff>104775</xdr:rowOff>
    </xdr:to>
    <xdr:pic>
      <xdr:nvPicPr>
        <xdr:cNvPr id="3209" name="Imagen 3208">
          <a:hlinkClick xmlns:r="http://schemas.openxmlformats.org/officeDocument/2006/relationships" r:id="rId3119" tooltip="Quitar este incidente de la liquidación"/>
          <a:extLst>
            <a:ext uri="{FF2B5EF4-FFF2-40B4-BE49-F238E27FC236}">
              <a16:creationId xmlns:a16="http://schemas.microsoft.com/office/drawing/2014/main" id="{5BE3208F-F7D6-498C-F1C5-CDFAD120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114300</xdr:rowOff>
    </xdr:to>
    <xdr:pic>
      <xdr:nvPicPr>
        <xdr:cNvPr id="3210" name="Imagen 3209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4DC99D76-1D7E-0B01-0B72-A7AC559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2988</xdr:row>
      <xdr:rowOff>0</xdr:rowOff>
    </xdr:from>
    <xdr:to>
      <xdr:col>12</xdr:col>
      <xdr:colOff>619125</xdr:colOff>
      <xdr:row>2989</xdr:row>
      <xdr:rowOff>114300</xdr:rowOff>
    </xdr:to>
    <xdr:pic>
      <xdr:nvPicPr>
        <xdr:cNvPr id="3211" name="Imagen 3210">
          <a:hlinkClick xmlns:r="http://schemas.openxmlformats.org/officeDocument/2006/relationships" r:id="rId3121" tooltip="Quitar este incidente de la liquidación"/>
          <a:extLst>
            <a:ext uri="{FF2B5EF4-FFF2-40B4-BE49-F238E27FC236}">
              <a16:creationId xmlns:a16="http://schemas.microsoft.com/office/drawing/2014/main" id="{139834E0-D9D6-2A6C-21A5-94D6DEA3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114300</xdr:rowOff>
    </xdr:to>
    <xdr:pic>
      <xdr:nvPicPr>
        <xdr:cNvPr id="3212" name="Imagen 3211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27811387-BEA3-B1E8-4F20-AEE58244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12</xdr:col>
      <xdr:colOff>619125</xdr:colOff>
      <xdr:row>3204</xdr:row>
      <xdr:rowOff>114300</xdr:rowOff>
    </xdr:to>
    <xdr:pic>
      <xdr:nvPicPr>
        <xdr:cNvPr id="3213" name="Imagen 3212">
          <a:hlinkClick xmlns:r="http://schemas.openxmlformats.org/officeDocument/2006/relationships" r:id="rId3123" tooltip="Quitar este incidente de la liquidación"/>
          <a:extLst>
            <a:ext uri="{FF2B5EF4-FFF2-40B4-BE49-F238E27FC236}">
              <a16:creationId xmlns:a16="http://schemas.microsoft.com/office/drawing/2014/main" id="{65E2FFFF-5A1B-778B-7062-D6F3421D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114300</xdr:rowOff>
    </xdr:to>
    <xdr:pic>
      <xdr:nvPicPr>
        <xdr:cNvPr id="3214" name="Imagen 3213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B20D76D-3789-0C83-5943-89B35640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3092</xdr:row>
      <xdr:rowOff>0</xdr:rowOff>
    </xdr:from>
    <xdr:to>
      <xdr:col>12</xdr:col>
      <xdr:colOff>619125</xdr:colOff>
      <xdr:row>3093</xdr:row>
      <xdr:rowOff>114300</xdr:rowOff>
    </xdr:to>
    <xdr:pic>
      <xdr:nvPicPr>
        <xdr:cNvPr id="3215" name="Imagen 3214">
          <a:hlinkClick xmlns:r="http://schemas.openxmlformats.org/officeDocument/2006/relationships" r:id="rId3125" tooltip="Quitar este incidente de la liquidación"/>
          <a:extLst>
            <a:ext uri="{FF2B5EF4-FFF2-40B4-BE49-F238E27FC236}">
              <a16:creationId xmlns:a16="http://schemas.microsoft.com/office/drawing/2014/main" id="{088C85DE-B194-BEB2-91D3-592F1218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104775</xdr:rowOff>
    </xdr:to>
    <xdr:pic>
      <xdr:nvPicPr>
        <xdr:cNvPr id="3216" name="Imagen 3215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73E0D734-3476-0689-DFB3-22825278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3131</xdr:row>
      <xdr:rowOff>0</xdr:rowOff>
    </xdr:from>
    <xdr:to>
      <xdr:col>12</xdr:col>
      <xdr:colOff>619125</xdr:colOff>
      <xdr:row>3132</xdr:row>
      <xdr:rowOff>104775</xdr:rowOff>
    </xdr:to>
    <xdr:pic>
      <xdr:nvPicPr>
        <xdr:cNvPr id="3217" name="Imagen 3216">
          <a:hlinkClick xmlns:r="http://schemas.openxmlformats.org/officeDocument/2006/relationships" r:id="rId3127" tooltip="Quitar este incidente de la liquidación"/>
          <a:extLst>
            <a:ext uri="{FF2B5EF4-FFF2-40B4-BE49-F238E27FC236}">
              <a16:creationId xmlns:a16="http://schemas.microsoft.com/office/drawing/2014/main" id="{37E92A74-479E-EA36-1C10-7FA90B37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114300</xdr:rowOff>
    </xdr:to>
    <xdr:pic>
      <xdr:nvPicPr>
        <xdr:cNvPr id="3218" name="Imagen 3217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362E0FBF-BBCF-AABD-4105-B77013EB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3130</xdr:row>
      <xdr:rowOff>0</xdr:rowOff>
    </xdr:from>
    <xdr:to>
      <xdr:col>12</xdr:col>
      <xdr:colOff>619125</xdr:colOff>
      <xdr:row>3131</xdr:row>
      <xdr:rowOff>114300</xdr:rowOff>
    </xdr:to>
    <xdr:pic>
      <xdr:nvPicPr>
        <xdr:cNvPr id="3219" name="Imagen 3218">
          <a:hlinkClick xmlns:r="http://schemas.openxmlformats.org/officeDocument/2006/relationships" r:id="rId3129" tooltip="Quitar este incidente de la liquidación"/>
          <a:extLst>
            <a:ext uri="{FF2B5EF4-FFF2-40B4-BE49-F238E27FC236}">
              <a16:creationId xmlns:a16="http://schemas.microsoft.com/office/drawing/2014/main" id="{DCA450DA-BA8B-B57D-1E80-795EEC63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114300</xdr:rowOff>
    </xdr:to>
    <xdr:pic>
      <xdr:nvPicPr>
        <xdr:cNvPr id="3220" name="Imagen 3219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496230A9-AD3C-F656-F72A-ECBF7C26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3117</xdr:row>
      <xdr:rowOff>0</xdr:rowOff>
    </xdr:from>
    <xdr:to>
      <xdr:col>12</xdr:col>
      <xdr:colOff>619125</xdr:colOff>
      <xdr:row>3118</xdr:row>
      <xdr:rowOff>114300</xdr:rowOff>
    </xdr:to>
    <xdr:pic>
      <xdr:nvPicPr>
        <xdr:cNvPr id="3221" name="Imagen 3220">
          <a:hlinkClick xmlns:r="http://schemas.openxmlformats.org/officeDocument/2006/relationships" r:id="rId3131" tooltip="Quitar este incidente de la liquidación"/>
          <a:extLst>
            <a:ext uri="{FF2B5EF4-FFF2-40B4-BE49-F238E27FC236}">
              <a16:creationId xmlns:a16="http://schemas.microsoft.com/office/drawing/2014/main" id="{AB1DACCB-ED41-97C2-A978-A467D208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114300</xdr:rowOff>
    </xdr:to>
    <xdr:pic>
      <xdr:nvPicPr>
        <xdr:cNvPr id="3222" name="Imagen 3221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D6976648-C1BB-16B1-0C62-B8ECE8EF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3118</xdr:row>
      <xdr:rowOff>0</xdr:rowOff>
    </xdr:from>
    <xdr:to>
      <xdr:col>12</xdr:col>
      <xdr:colOff>619125</xdr:colOff>
      <xdr:row>3119</xdr:row>
      <xdr:rowOff>114300</xdr:rowOff>
    </xdr:to>
    <xdr:pic>
      <xdr:nvPicPr>
        <xdr:cNvPr id="3223" name="Imagen 3222">
          <a:hlinkClick xmlns:r="http://schemas.openxmlformats.org/officeDocument/2006/relationships" r:id="rId3133" tooltip="Quitar este incidente de la liquidación"/>
          <a:extLst>
            <a:ext uri="{FF2B5EF4-FFF2-40B4-BE49-F238E27FC236}">
              <a16:creationId xmlns:a16="http://schemas.microsoft.com/office/drawing/2014/main" id="{4EB75D9A-F7F1-6907-2B1A-7D301BA4E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114300</xdr:rowOff>
    </xdr:to>
    <xdr:pic>
      <xdr:nvPicPr>
        <xdr:cNvPr id="3224" name="Imagen 3223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5D89CB68-4CA3-103A-B9B6-2CAF77EC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3123</xdr:row>
      <xdr:rowOff>0</xdr:rowOff>
    </xdr:from>
    <xdr:to>
      <xdr:col>12</xdr:col>
      <xdr:colOff>619125</xdr:colOff>
      <xdr:row>3124</xdr:row>
      <xdr:rowOff>114300</xdr:rowOff>
    </xdr:to>
    <xdr:pic>
      <xdr:nvPicPr>
        <xdr:cNvPr id="3225" name="Imagen 3224">
          <a:hlinkClick xmlns:r="http://schemas.openxmlformats.org/officeDocument/2006/relationships" r:id="rId3135" tooltip="Quitar este incidente de la liquidación"/>
          <a:extLst>
            <a:ext uri="{FF2B5EF4-FFF2-40B4-BE49-F238E27FC236}">
              <a16:creationId xmlns:a16="http://schemas.microsoft.com/office/drawing/2014/main" id="{DC997675-0F2F-E112-718A-D6FE027A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114300</xdr:rowOff>
    </xdr:to>
    <xdr:pic>
      <xdr:nvPicPr>
        <xdr:cNvPr id="3226" name="Imagen 3225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EEA46A00-9612-79EE-13FC-32A5A68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12</xdr:col>
      <xdr:colOff>619125</xdr:colOff>
      <xdr:row>3194</xdr:row>
      <xdr:rowOff>114300</xdr:rowOff>
    </xdr:to>
    <xdr:pic>
      <xdr:nvPicPr>
        <xdr:cNvPr id="3227" name="Imagen 3226">
          <a:hlinkClick xmlns:r="http://schemas.openxmlformats.org/officeDocument/2006/relationships" r:id="rId3137" tooltip="Quitar este incidente de la liquidación"/>
          <a:extLst>
            <a:ext uri="{FF2B5EF4-FFF2-40B4-BE49-F238E27FC236}">
              <a16:creationId xmlns:a16="http://schemas.microsoft.com/office/drawing/2014/main" id="{05C0E55E-5861-EE11-F987-F8ED42D6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12</xdr:col>
      <xdr:colOff>304800</xdr:colOff>
      <xdr:row>3195</xdr:row>
      <xdr:rowOff>114300</xdr:rowOff>
    </xdr:to>
    <xdr:pic>
      <xdr:nvPicPr>
        <xdr:cNvPr id="3228" name="Imagen 3227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B95AD403-3B13-8134-1A59-A787DFC7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12</xdr:col>
      <xdr:colOff>619125</xdr:colOff>
      <xdr:row>3195</xdr:row>
      <xdr:rowOff>114300</xdr:rowOff>
    </xdr:to>
    <xdr:pic>
      <xdr:nvPicPr>
        <xdr:cNvPr id="3229" name="Imagen 3228">
          <a:hlinkClick xmlns:r="http://schemas.openxmlformats.org/officeDocument/2006/relationships" r:id="rId3139" tooltip="Quitar este incidente de la liquidación"/>
          <a:extLst>
            <a:ext uri="{FF2B5EF4-FFF2-40B4-BE49-F238E27FC236}">
              <a16:creationId xmlns:a16="http://schemas.microsoft.com/office/drawing/2014/main" id="{BDDB7325-06CD-95B2-704A-0703D306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114300</xdr:rowOff>
    </xdr:to>
    <xdr:pic>
      <xdr:nvPicPr>
        <xdr:cNvPr id="3230" name="Imagen 3229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8352C09E-8804-1BD2-0E64-4330EA92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12</xdr:col>
      <xdr:colOff>619125</xdr:colOff>
      <xdr:row>3196</xdr:row>
      <xdr:rowOff>114300</xdr:rowOff>
    </xdr:to>
    <xdr:pic>
      <xdr:nvPicPr>
        <xdr:cNvPr id="3231" name="Imagen 3230">
          <a:hlinkClick xmlns:r="http://schemas.openxmlformats.org/officeDocument/2006/relationships" r:id="rId3141" tooltip="Quitar este incidente de la liquidación"/>
          <a:extLst>
            <a:ext uri="{FF2B5EF4-FFF2-40B4-BE49-F238E27FC236}">
              <a16:creationId xmlns:a16="http://schemas.microsoft.com/office/drawing/2014/main" id="{7CFA1585-7CEE-5BB0-CA68-DCED1C33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114300</xdr:rowOff>
    </xdr:to>
    <xdr:pic>
      <xdr:nvPicPr>
        <xdr:cNvPr id="3232" name="Imagen 3231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B217B444-B33F-1D92-F39D-7D42EACD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12</xdr:col>
      <xdr:colOff>619125</xdr:colOff>
      <xdr:row>3197</xdr:row>
      <xdr:rowOff>114300</xdr:rowOff>
    </xdr:to>
    <xdr:pic>
      <xdr:nvPicPr>
        <xdr:cNvPr id="3233" name="Imagen 3232">
          <a:hlinkClick xmlns:r="http://schemas.openxmlformats.org/officeDocument/2006/relationships" r:id="rId3143" tooltip="Quitar este incidente de la liquidación"/>
          <a:extLst>
            <a:ext uri="{FF2B5EF4-FFF2-40B4-BE49-F238E27FC236}">
              <a16:creationId xmlns:a16="http://schemas.microsoft.com/office/drawing/2014/main" id="{4D8D6A2B-E608-F119-B25E-932A863C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114300</xdr:rowOff>
    </xdr:to>
    <xdr:pic>
      <xdr:nvPicPr>
        <xdr:cNvPr id="3234" name="Imagen 3233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BB4B741A-DC40-9D90-BE64-5D5B2573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3197</xdr:row>
      <xdr:rowOff>0</xdr:rowOff>
    </xdr:from>
    <xdr:to>
      <xdr:col>12</xdr:col>
      <xdr:colOff>619125</xdr:colOff>
      <xdr:row>3198</xdr:row>
      <xdr:rowOff>114300</xdr:rowOff>
    </xdr:to>
    <xdr:pic>
      <xdr:nvPicPr>
        <xdr:cNvPr id="3235" name="Imagen 3234">
          <a:hlinkClick xmlns:r="http://schemas.openxmlformats.org/officeDocument/2006/relationships" r:id="rId3145" tooltip="Quitar este incidente de la liquidación"/>
          <a:extLst>
            <a:ext uri="{FF2B5EF4-FFF2-40B4-BE49-F238E27FC236}">
              <a16:creationId xmlns:a16="http://schemas.microsoft.com/office/drawing/2014/main" id="{A52F6594-9A58-4694-A20F-7F9E2244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104775</xdr:rowOff>
    </xdr:to>
    <xdr:pic>
      <xdr:nvPicPr>
        <xdr:cNvPr id="3236" name="Imagen 3235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98D38B47-E9B1-4A6C-C86C-2D5F41A9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12</xdr:col>
      <xdr:colOff>619125</xdr:colOff>
      <xdr:row>3205</xdr:row>
      <xdr:rowOff>104775</xdr:rowOff>
    </xdr:to>
    <xdr:pic>
      <xdr:nvPicPr>
        <xdr:cNvPr id="3237" name="Imagen 3236">
          <a:hlinkClick xmlns:r="http://schemas.openxmlformats.org/officeDocument/2006/relationships" r:id="rId3147" tooltip="Quitar este incidente de la liquidación"/>
          <a:extLst>
            <a:ext uri="{FF2B5EF4-FFF2-40B4-BE49-F238E27FC236}">
              <a16:creationId xmlns:a16="http://schemas.microsoft.com/office/drawing/2014/main" id="{65651E7D-312A-A6D5-50ED-B74C9B50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114300</xdr:rowOff>
    </xdr:to>
    <xdr:pic>
      <xdr:nvPicPr>
        <xdr:cNvPr id="3238" name="Imagen 3237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34A714D8-13D1-4F3C-C9FE-DC500C8D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3113</xdr:row>
      <xdr:rowOff>0</xdr:rowOff>
    </xdr:from>
    <xdr:to>
      <xdr:col>12</xdr:col>
      <xdr:colOff>619125</xdr:colOff>
      <xdr:row>3114</xdr:row>
      <xdr:rowOff>114300</xdr:rowOff>
    </xdr:to>
    <xdr:pic>
      <xdr:nvPicPr>
        <xdr:cNvPr id="3239" name="Imagen 3238">
          <a:hlinkClick xmlns:r="http://schemas.openxmlformats.org/officeDocument/2006/relationships" r:id="rId3149" tooltip="Quitar este incidente de la liquidación"/>
          <a:extLst>
            <a:ext uri="{FF2B5EF4-FFF2-40B4-BE49-F238E27FC236}">
              <a16:creationId xmlns:a16="http://schemas.microsoft.com/office/drawing/2014/main" id="{185DD7EB-9D34-9D3F-D682-0C178340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114300</xdr:rowOff>
    </xdr:to>
    <xdr:pic>
      <xdr:nvPicPr>
        <xdr:cNvPr id="3240" name="Imagen 3239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D02F26AC-EC56-43E9-EC55-D17E8C2E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12</xdr:col>
      <xdr:colOff>619125</xdr:colOff>
      <xdr:row>3151</xdr:row>
      <xdr:rowOff>114300</xdr:rowOff>
    </xdr:to>
    <xdr:pic>
      <xdr:nvPicPr>
        <xdr:cNvPr id="3241" name="Imagen 3240">
          <a:hlinkClick xmlns:r="http://schemas.openxmlformats.org/officeDocument/2006/relationships" r:id="rId3151" tooltip="Quitar este incidente de la liquidación"/>
          <a:extLst>
            <a:ext uri="{FF2B5EF4-FFF2-40B4-BE49-F238E27FC236}">
              <a16:creationId xmlns:a16="http://schemas.microsoft.com/office/drawing/2014/main" id="{E0297C1B-D3F9-2AAB-C00B-6C29614E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114300</xdr:rowOff>
    </xdr:to>
    <xdr:pic>
      <xdr:nvPicPr>
        <xdr:cNvPr id="3242" name="Imagen 3241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1F9EA803-B467-D8F6-ECDC-9F7C617C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3144</xdr:row>
      <xdr:rowOff>0</xdr:rowOff>
    </xdr:from>
    <xdr:to>
      <xdr:col>12</xdr:col>
      <xdr:colOff>619125</xdr:colOff>
      <xdr:row>3145</xdr:row>
      <xdr:rowOff>114300</xdr:rowOff>
    </xdr:to>
    <xdr:pic>
      <xdr:nvPicPr>
        <xdr:cNvPr id="3243" name="Imagen 3242">
          <a:hlinkClick xmlns:r="http://schemas.openxmlformats.org/officeDocument/2006/relationships" r:id="rId3153" tooltip="Quitar este incidente de la liquidación"/>
          <a:extLst>
            <a:ext uri="{FF2B5EF4-FFF2-40B4-BE49-F238E27FC236}">
              <a16:creationId xmlns:a16="http://schemas.microsoft.com/office/drawing/2014/main" id="{AFFA8356-6674-76E1-3FBD-2F1D1A089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12</xdr:col>
      <xdr:colOff>304800</xdr:colOff>
      <xdr:row>3113</xdr:row>
      <xdr:rowOff>114300</xdr:rowOff>
    </xdr:to>
    <xdr:pic>
      <xdr:nvPicPr>
        <xdr:cNvPr id="3244" name="Imagen 3243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9B9F12B-7013-BB79-57B4-296F67F5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3112</xdr:row>
      <xdr:rowOff>0</xdr:rowOff>
    </xdr:from>
    <xdr:to>
      <xdr:col>12</xdr:col>
      <xdr:colOff>619125</xdr:colOff>
      <xdr:row>3113</xdr:row>
      <xdr:rowOff>114300</xdr:rowOff>
    </xdr:to>
    <xdr:pic>
      <xdr:nvPicPr>
        <xdr:cNvPr id="3245" name="Imagen 3244">
          <a:hlinkClick xmlns:r="http://schemas.openxmlformats.org/officeDocument/2006/relationships" r:id="rId3155" tooltip="Quitar este incidente de la liquidación"/>
          <a:extLst>
            <a:ext uri="{FF2B5EF4-FFF2-40B4-BE49-F238E27FC236}">
              <a16:creationId xmlns:a16="http://schemas.microsoft.com/office/drawing/2014/main" id="{150A0942-31A2-A623-96B0-379672CF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114300</xdr:rowOff>
    </xdr:to>
    <xdr:pic>
      <xdr:nvPicPr>
        <xdr:cNvPr id="3246" name="Imagen 3245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1EAD4C22-8202-8A42-F463-14F387AE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3119</xdr:row>
      <xdr:rowOff>0</xdr:rowOff>
    </xdr:from>
    <xdr:to>
      <xdr:col>12</xdr:col>
      <xdr:colOff>619125</xdr:colOff>
      <xdr:row>3120</xdr:row>
      <xdr:rowOff>114300</xdr:rowOff>
    </xdr:to>
    <xdr:pic>
      <xdr:nvPicPr>
        <xdr:cNvPr id="3247" name="Imagen 3246">
          <a:hlinkClick xmlns:r="http://schemas.openxmlformats.org/officeDocument/2006/relationships" r:id="rId3157" tooltip="Quitar este incidente de la liquidación"/>
          <a:extLst>
            <a:ext uri="{FF2B5EF4-FFF2-40B4-BE49-F238E27FC236}">
              <a16:creationId xmlns:a16="http://schemas.microsoft.com/office/drawing/2014/main" id="{B16A9438-6EB3-12EF-3A4E-5C53C720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114300</xdr:rowOff>
    </xdr:to>
    <xdr:pic>
      <xdr:nvPicPr>
        <xdr:cNvPr id="3248" name="Imagen 3247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D452B0B4-9218-D932-8805-2EC8306A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12</xdr:col>
      <xdr:colOff>619125</xdr:colOff>
      <xdr:row>3192</xdr:row>
      <xdr:rowOff>114300</xdr:rowOff>
    </xdr:to>
    <xdr:pic>
      <xdr:nvPicPr>
        <xdr:cNvPr id="3249" name="Imagen 3248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48B1F6FA-4EE2-6D07-063F-11E7C71F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114300</xdr:rowOff>
    </xdr:to>
    <xdr:pic>
      <xdr:nvPicPr>
        <xdr:cNvPr id="3250" name="Imagen 3249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8A5C3F8-1D5F-AFAE-C8CE-1A67A46C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12</xdr:col>
      <xdr:colOff>619125</xdr:colOff>
      <xdr:row>3193</xdr:row>
      <xdr:rowOff>114300</xdr:rowOff>
    </xdr:to>
    <xdr:pic>
      <xdr:nvPicPr>
        <xdr:cNvPr id="3251" name="Imagen 3250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C11F78A3-F4AB-FEB3-0710-D5A43B54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114300</xdr:rowOff>
    </xdr:to>
    <xdr:pic>
      <xdr:nvPicPr>
        <xdr:cNvPr id="3252" name="Imagen 3251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23DF100-399E-F421-1A7D-760C3EF5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12</xdr:col>
      <xdr:colOff>619125</xdr:colOff>
      <xdr:row>3189</xdr:row>
      <xdr:rowOff>114300</xdr:rowOff>
    </xdr:to>
    <xdr:pic>
      <xdr:nvPicPr>
        <xdr:cNvPr id="3253" name="Imagen 3252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2A9942B-DEEA-2283-3CC0-B877138D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114300</xdr:rowOff>
    </xdr:to>
    <xdr:pic>
      <xdr:nvPicPr>
        <xdr:cNvPr id="3254" name="Imagen 3253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21EE3294-27F2-BAD5-AAA1-790C52A3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12</xdr:col>
      <xdr:colOff>619125</xdr:colOff>
      <xdr:row>3190</xdr:row>
      <xdr:rowOff>114300</xdr:rowOff>
    </xdr:to>
    <xdr:pic>
      <xdr:nvPicPr>
        <xdr:cNvPr id="3255" name="Imagen 3254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4CD6059-5411-0C58-0263-9A6201F0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114300</xdr:rowOff>
    </xdr:to>
    <xdr:pic>
      <xdr:nvPicPr>
        <xdr:cNvPr id="3256" name="Imagen 3255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C09CC995-92E5-F37D-AFC2-4F7A980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3145</xdr:row>
      <xdr:rowOff>0</xdr:rowOff>
    </xdr:from>
    <xdr:to>
      <xdr:col>12</xdr:col>
      <xdr:colOff>619125</xdr:colOff>
      <xdr:row>3146</xdr:row>
      <xdr:rowOff>114300</xdr:rowOff>
    </xdr:to>
    <xdr:pic>
      <xdr:nvPicPr>
        <xdr:cNvPr id="3257" name="Imagen 3256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4B0C490C-8B00-D761-F5BF-598510BD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114300</xdr:rowOff>
    </xdr:to>
    <xdr:pic>
      <xdr:nvPicPr>
        <xdr:cNvPr id="3258" name="Imagen 3257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8225B2-ECA3-ED8F-6728-5A2B335A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12</xdr:col>
      <xdr:colOff>619125</xdr:colOff>
      <xdr:row>3199</xdr:row>
      <xdr:rowOff>114300</xdr:rowOff>
    </xdr:to>
    <xdr:pic>
      <xdr:nvPicPr>
        <xdr:cNvPr id="3259" name="Imagen 3258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D5DE169B-D3EF-65A8-EE54-679BEAC8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114300</xdr:rowOff>
    </xdr:to>
    <xdr:pic>
      <xdr:nvPicPr>
        <xdr:cNvPr id="3260" name="Imagen 3259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52D51215-9B62-BFFB-1F82-79C62013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12</xdr:col>
      <xdr:colOff>619125</xdr:colOff>
      <xdr:row>3186</xdr:row>
      <xdr:rowOff>114300</xdr:rowOff>
    </xdr:to>
    <xdr:pic>
      <xdr:nvPicPr>
        <xdr:cNvPr id="3261" name="Imagen 3260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AFB1E1D7-5585-3DE2-2D50-8FC43C59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114300</xdr:rowOff>
    </xdr:to>
    <xdr:pic>
      <xdr:nvPicPr>
        <xdr:cNvPr id="3262" name="Imagen 3261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E25A190D-7C99-1C41-E5FB-EB407D78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12</xdr:col>
      <xdr:colOff>619125</xdr:colOff>
      <xdr:row>3187</xdr:row>
      <xdr:rowOff>114300</xdr:rowOff>
    </xdr:to>
    <xdr:pic>
      <xdr:nvPicPr>
        <xdr:cNvPr id="3263" name="Imagen 3262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887FB7B7-5A1A-DD43-785B-B0E8F925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114300</xdr:rowOff>
    </xdr:to>
    <xdr:pic>
      <xdr:nvPicPr>
        <xdr:cNvPr id="3264" name="Imagen 3263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73201DEC-78AE-EB94-8ADB-A25CABEC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12</xdr:col>
      <xdr:colOff>619125</xdr:colOff>
      <xdr:row>3188</xdr:row>
      <xdr:rowOff>114300</xdr:rowOff>
    </xdr:to>
    <xdr:pic>
      <xdr:nvPicPr>
        <xdr:cNvPr id="3265" name="Imagen 3264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FA407A11-C1F0-6CF4-F591-4EDB8E2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114300</xdr:rowOff>
    </xdr:to>
    <xdr:pic>
      <xdr:nvPicPr>
        <xdr:cNvPr id="3266" name="Imagen 3265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C01E243-C801-C193-F3EF-01D439E36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3109</xdr:row>
      <xdr:rowOff>0</xdr:rowOff>
    </xdr:from>
    <xdr:to>
      <xdr:col>12</xdr:col>
      <xdr:colOff>619125</xdr:colOff>
      <xdr:row>3110</xdr:row>
      <xdr:rowOff>114300</xdr:rowOff>
    </xdr:to>
    <xdr:pic>
      <xdr:nvPicPr>
        <xdr:cNvPr id="3267" name="Imagen 3266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481A7330-AB37-A8DB-73A7-E4806369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114300</xdr:rowOff>
    </xdr:to>
    <xdr:pic>
      <xdr:nvPicPr>
        <xdr:cNvPr id="3268" name="Imagen 3267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283651C7-C770-2B0C-AFF5-EFEF0CD9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3122</xdr:row>
      <xdr:rowOff>0</xdr:rowOff>
    </xdr:from>
    <xdr:to>
      <xdr:col>12</xdr:col>
      <xdr:colOff>619125</xdr:colOff>
      <xdr:row>3123</xdr:row>
      <xdr:rowOff>114300</xdr:rowOff>
    </xdr:to>
    <xdr:pic>
      <xdr:nvPicPr>
        <xdr:cNvPr id="3269" name="Imagen 3268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1FDE3AD7-F909-D6C5-0979-4DC606D6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114300</xdr:rowOff>
    </xdr:to>
    <xdr:pic>
      <xdr:nvPicPr>
        <xdr:cNvPr id="3270" name="Imagen 3269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8B01BA1B-2075-F7A0-CB6D-FE018912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3146</xdr:row>
      <xdr:rowOff>0</xdr:rowOff>
    </xdr:from>
    <xdr:to>
      <xdr:col>12</xdr:col>
      <xdr:colOff>619125</xdr:colOff>
      <xdr:row>3147</xdr:row>
      <xdr:rowOff>114300</xdr:rowOff>
    </xdr:to>
    <xdr:pic>
      <xdr:nvPicPr>
        <xdr:cNvPr id="3271" name="Imagen 3270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25667C3-A656-B5AF-EC20-433695C3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114300</xdr:rowOff>
    </xdr:to>
    <xdr:pic>
      <xdr:nvPicPr>
        <xdr:cNvPr id="3272" name="Imagen 3271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6DB2C42-F6E8-7052-CF46-06751F21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3147</xdr:row>
      <xdr:rowOff>0</xdr:rowOff>
    </xdr:from>
    <xdr:to>
      <xdr:col>12</xdr:col>
      <xdr:colOff>619125</xdr:colOff>
      <xdr:row>3148</xdr:row>
      <xdr:rowOff>114300</xdr:rowOff>
    </xdr:to>
    <xdr:pic>
      <xdr:nvPicPr>
        <xdr:cNvPr id="3273" name="Imagen 3272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88D53D2-5A97-42CB-FB90-092AE2FA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114300</xdr:rowOff>
    </xdr:to>
    <xdr:pic>
      <xdr:nvPicPr>
        <xdr:cNvPr id="3274" name="Imagen 3273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FC0A49AF-8588-0E6D-32DD-357C881D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3148</xdr:row>
      <xdr:rowOff>0</xdr:rowOff>
    </xdr:from>
    <xdr:to>
      <xdr:col>12</xdr:col>
      <xdr:colOff>619125</xdr:colOff>
      <xdr:row>3149</xdr:row>
      <xdr:rowOff>114300</xdr:rowOff>
    </xdr:to>
    <xdr:pic>
      <xdr:nvPicPr>
        <xdr:cNvPr id="3275" name="Imagen 3274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BB31F98-5589-27EC-43D8-661E6C00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114300</xdr:rowOff>
    </xdr:to>
    <xdr:pic>
      <xdr:nvPicPr>
        <xdr:cNvPr id="3276" name="Imagen 3275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4B562064-A330-D557-68A6-6FD08441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3149</xdr:row>
      <xdr:rowOff>0</xdr:rowOff>
    </xdr:from>
    <xdr:to>
      <xdr:col>12</xdr:col>
      <xdr:colOff>619125</xdr:colOff>
      <xdr:row>3150</xdr:row>
      <xdr:rowOff>114300</xdr:rowOff>
    </xdr:to>
    <xdr:pic>
      <xdr:nvPicPr>
        <xdr:cNvPr id="3277" name="Imagen 3276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734E8EF1-A184-F3B8-66DA-70A53D2DC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114300</xdr:rowOff>
    </xdr:to>
    <xdr:pic>
      <xdr:nvPicPr>
        <xdr:cNvPr id="3278" name="Imagen 3277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BC412E68-0614-48D4-549E-18DBF5FD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3091</xdr:row>
      <xdr:rowOff>0</xdr:rowOff>
    </xdr:from>
    <xdr:to>
      <xdr:col>12</xdr:col>
      <xdr:colOff>619125</xdr:colOff>
      <xdr:row>3092</xdr:row>
      <xdr:rowOff>114300</xdr:rowOff>
    </xdr:to>
    <xdr:pic>
      <xdr:nvPicPr>
        <xdr:cNvPr id="3279" name="Imagen 3278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F7C3944E-5D12-B183-EC8A-82B5E7C5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114300</xdr:rowOff>
    </xdr:to>
    <xdr:pic>
      <xdr:nvPicPr>
        <xdr:cNvPr id="3280" name="Imagen 3279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6780132-7B95-14AA-2DBD-6A45D66E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3176</xdr:row>
      <xdr:rowOff>0</xdr:rowOff>
    </xdr:from>
    <xdr:to>
      <xdr:col>12</xdr:col>
      <xdr:colOff>619125</xdr:colOff>
      <xdr:row>3177</xdr:row>
      <xdr:rowOff>114300</xdr:rowOff>
    </xdr:to>
    <xdr:pic>
      <xdr:nvPicPr>
        <xdr:cNvPr id="3281" name="Imagen 3280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283DE8F7-13AD-7F10-DAF3-CBC77FD9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114300</xdr:rowOff>
    </xdr:to>
    <xdr:pic>
      <xdr:nvPicPr>
        <xdr:cNvPr id="3282" name="Imagen 3281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799219E8-BEBA-718A-038D-C1E30354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12</xdr:col>
      <xdr:colOff>619125</xdr:colOff>
      <xdr:row>3181</xdr:row>
      <xdr:rowOff>114300</xdr:rowOff>
    </xdr:to>
    <xdr:pic>
      <xdr:nvPicPr>
        <xdr:cNvPr id="3283" name="Imagen 3282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D7EC2416-3434-9D72-BC95-D9EAD30D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114300</xdr:rowOff>
    </xdr:to>
    <xdr:pic>
      <xdr:nvPicPr>
        <xdr:cNvPr id="3284" name="Imagen 3283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F4D1BF8B-FF1E-372E-7B30-05CA4254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12</xdr:col>
      <xdr:colOff>619125</xdr:colOff>
      <xdr:row>3182</xdr:row>
      <xdr:rowOff>114300</xdr:rowOff>
    </xdr:to>
    <xdr:pic>
      <xdr:nvPicPr>
        <xdr:cNvPr id="3285" name="Imagen 3284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95BF6409-2C02-42B7-1D29-B1EA9A0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114300</xdr:rowOff>
    </xdr:to>
    <xdr:pic>
      <xdr:nvPicPr>
        <xdr:cNvPr id="3286" name="Imagen 3285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5853834A-E98B-14B3-4CA1-D198A3A6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12</xdr:col>
      <xdr:colOff>619125</xdr:colOff>
      <xdr:row>3183</xdr:row>
      <xdr:rowOff>114300</xdr:rowOff>
    </xdr:to>
    <xdr:pic>
      <xdr:nvPicPr>
        <xdr:cNvPr id="3287" name="Imagen 3286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FB0D2D9B-712B-8A5A-1560-BE606E25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114300</xdr:rowOff>
    </xdr:to>
    <xdr:pic>
      <xdr:nvPicPr>
        <xdr:cNvPr id="3288" name="Imagen 3287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04A616E0-8659-E33E-49A5-6CC52774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12</xdr:col>
      <xdr:colOff>619125</xdr:colOff>
      <xdr:row>3184</xdr:row>
      <xdr:rowOff>114300</xdr:rowOff>
    </xdr:to>
    <xdr:pic>
      <xdr:nvPicPr>
        <xdr:cNvPr id="3289" name="Imagen 3288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930DC5EE-1DAC-C92F-0020-5DF95995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114300</xdr:rowOff>
    </xdr:to>
    <xdr:pic>
      <xdr:nvPicPr>
        <xdr:cNvPr id="3290" name="Imagen 3289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44C7C8D3-BCB3-FFBE-2527-447264D4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12</xdr:col>
      <xdr:colOff>619125</xdr:colOff>
      <xdr:row>3185</xdr:row>
      <xdr:rowOff>114300</xdr:rowOff>
    </xdr:to>
    <xdr:pic>
      <xdr:nvPicPr>
        <xdr:cNvPr id="3291" name="Imagen 3290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31C928EF-C3C3-ADFA-DC48-C67F3630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114300</xdr:rowOff>
    </xdr:to>
    <xdr:pic>
      <xdr:nvPicPr>
        <xdr:cNvPr id="3292" name="Imagen 3291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13330753-812F-0392-5C66-F1A62E8B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3124</xdr:row>
      <xdr:rowOff>0</xdr:rowOff>
    </xdr:from>
    <xdr:to>
      <xdr:col>12</xdr:col>
      <xdr:colOff>619125</xdr:colOff>
      <xdr:row>3125</xdr:row>
      <xdr:rowOff>114300</xdr:rowOff>
    </xdr:to>
    <xdr:pic>
      <xdr:nvPicPr>
        <xdr:cNvPr id="3293" name="Imagen 3292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7E7363A2-ECE4-FBD6-498F-1A85A432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114300</xdr:rowOff>
    </xdr:to>
    <xdr:pic>
      <xdr:nvPicPr>
        <xdr:cNvPr id="3294" name="Imagen 3293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48A16808-1F39-3915-2CF5-E705EF4E1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3125</xdr:row>
      <xdr:rowOff>0</xdr:rowOff>
    </xdr:from>
    <xdr:to>
      <xdr:col>12</xdr:col>
      <xdr:colOff>619125</xdr:colOff>
      <xdr:row>3126</xdr:row>
      <xdr:rowOff>114300</xdr:rowOff>
    </xdr:to>
    <xdr:pic>
      <xdr:nvPicPr>
        <xdr:cNvPr id="3295" name="Imagen 3294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1EC31813-850C-575F-5095-637A1073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114300</xdr:rowOff>
    </xdr:to>
    <xdr:pic>
      <xdr:nvPicPr>
        <xdr:cNvPr id="3296" name="Imagen 3295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ADCD359A-D1B3-2197-DC7E-8BD5A43C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3126</xdr:row>
      <xdr:rowOff>0</xdr:rowOff>
    </xdr:from>
    <xdr:to>
      <xdr:col>12</xdr:col>
      <xdr:colOff>619125</xdr:colOff>
      <xdr:row>3127</xdr:row>
      <xdr:rowOff>114300</xdr:rowOff>
    </xdr:to>
    <xdr:pic>
      <xdr:nvPicPr>
        <xdr:cNvPr id="3297" name="Imagen 3296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2660657C-0096-C1BD-9323-20B1E8EC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114300</xdr:rowOff>
    </xdr:to>
    <xdr:pic>
      <xdr:nvPicPr>
        <xdr:cNvPr id="3298" name="Imagen 3297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70779E52-76AE-6945-939E-77ECE91D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3127</xdr:row>
      <xdr:rowOff>0</xdr:rowOff>
    </xdr:from>
    <xdr:to>
      <xdr:col>12</xdr:col>
      <xdr:colOff>619125</xdr:colOff>
      <xdr:row>3128</xdr:row>
      <xdr:rowOff>114300</xdr:rowOff>
    </xdr:to>
    <xdr:pic>
      <xdr:nvPicPr>
        <xdr:cNvPr id="3299" name="Imagen 3298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75AFD0D9-DB65-1EDB-4328-B6A6EA31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114300</xdr:rowOff>
    </xdr:to>
    <xdr:pic>
      <xdr:nvPicPr>
        <xdr:cNvPr id="3300" name="Imagen 3299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B4AFA29C-CAFB-C070-3EEA-F7ECBA55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3128</xdr:row>
      <xdr:rowOff>0</xdr:rowOff>
    </xdr:from>
    <xdr:to>
      <xdr:col>12</xdr:col>
      <xdr:colOff>619125</xdr:colOff>
      <xdr:row>3129</xdr:row>
      <xdr:rowOff>114300</xdr:rowOff>
    </xdr:to>
    <xdr:pic>
      <xdr:nvPicPr>
        <xdr:cNvPr id="3301" name="Imagen 3300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9F39D624-18FF-78F4-ED1E-D00DA941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114300</xdr:rowOff>
    </xdr:to>
    <xdr:pic>
      <xdr:nvPicPr>
        <xdr:cNvPr id="3302" name="Imagen 3301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E51C97B1-B115-A606-69C4-CA56CDA0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3121</xdr:row>
      <xdr:rowOff>0</xdr:rowOff>
    </xdr:from>
    <xdr:to>
      <xdr:col>12</xdr:col>
      <xdr:colOff>619125</xdr:colOff>
      <xdr:row>3122</xdr:row>
      <xdr:rowOff>114300</xdr:rowOff>
    </xdr:to>
    <xdr:pic>
      <xdr:nvPicPr>
        <xdr:cNvPr id="3303" name="Imagen 3302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20EBED71-126D-FC5B-8A91-7B5EE292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114300</xdr:rowOff>
    </xdr:to>
    <xdr:pic>
      <xdr:nvPicPr>
        <xdr:cNvPr id="3304" name="Imagen 3303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70E0CCF7-9C54-21DE-A4C1-1E434F7D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3115</xdr:row>
      <xdr:rowOff>0</xdr:rowOff>
    </xdr:from>
    <xdr:to>
      <xdr:col>12</xdr:col>
      <xdr:colOff>619125</xdr:colOff>
      <xdr:row>3116</xdr:row>
      <xdr:rowOff>114300</xdr:rowOff>
    </xdr:to>
    <xdr:pic>
      <xdr:nvPicPr>
        <xdr:cNvPr id="3305" name="Imagen 3304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33FB1E4E-FAAE-AC14-44EF-FD5BFD74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104775</xdr:rowOff>
    </xdr:to>
    <xdr:pic>
      <xdr:nvPicPr>
        <xdr:cNvPr id="3306" name="Imagen 3305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EF20BF19-B740-C0EF-318C-5F08A0D4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3093</xdr:row>
      <xdr:rowOff>0</xdr:rowOff>
    </xdr:from>
    <xdr:to>
      <xdr:col>12</xdr:col>
      <xdr:colOff>619125</xdr:colOff>
      <xdr:row>3094</xdr:row>
      <xdr:rowOff>104775</xdr:rowOff>
    </xdr:to>
    <xdr:pic>
      <xdr:nvPicPr>
        <xdr:cNvPr id="3307" name="Imagen 3306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0F6C0BB5-CDC6-B743-5FD2-81FEC510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114300</xdr:rowOff>
    </xdr:to>
    <xdr:pic>
      <xdr:nvPicPr>
        <xdr:cNvPr id="3308" name="Imagen 3307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5EAEF786-1800-3FA3-818F-D8320822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3129</xdr:row>
      <xdr:rowOff>0</xdr:rowOff>
    </xdr:from>
    <xdr:to>
      <xdr:col>12</xdr:col>
      <xdr:colOff>619125</xdr:colOff>
      <xdr:row>3130</xdr:row>
      <xdr:rowOff>114300</xdr:rowOff>
    </xdr:to>
    <xdr:pic>
      <xdr:nvPicPr>
        <xdr:cNvPr id="3309" name="Imagen 3308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D8526731-E8F1-D0D6-85EB-0659026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114300</xdr:rowOff>
    </xdr:to>
    <xdr:pic>
      <xdr:nvPicPr>
        <xdr:cNvPr id="3310" name="Imagen 3309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D97DE3B2-7C94-1DD4-AF7A-F9AADAD0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3114</xdr:row>
      <xdr:rowOff>0</xdr:rowOff>
    </xdr:from>
    <xdr:to>
      <xdr:col>12</xdr:col>
      <xdr:colOff>619125</xdr:colOff>
      <xdr:row>3115</xdr:row>
      <xdr:rowOff>114300</xdr:rowOff>
    </xdr:to>
    <xdr:pic>
      <xdr:nvPicPr>
        <xdr:cNvPr id="3311" name="Imagen 3310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736C826D-F547-3B95-F677-F0C10E90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114300</xdr:rowOff>
    </xdr:to>
    <xdr:pic>
      <xdr:nvPicPr>
        <xdr:cNvPr id="3312" name="Imagen 3311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6884E20F-7660-33E7-459A-2CB90F07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3120</xdr:row>
      <xdr:rowOff>0</xdr:rowOff>
    </xdr:from>
    <xdr:to>
      <xdr:col>12</xdr:col>
      <xdr:colOff>619125</xdr:colOff>
      <xdr:row>3121</xdr:row>
      <xdr:rowOff>114300</xdr:rowOff>
    </xdr:to>
    <xdr:pic>
      <xdr:nvPicPr>
        <xdr:cNvPr id="3313" name="Imagen 3312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EC2D9947-5121-E6BD-7BC8-94880D18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114300</xdr:rowOff>
    </xdr:to>
    <xdr:pic>
      <xdr:nvPicPr>
        <xdr:cNvPr id="3314" name="Imagen 3313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6226BDEF-41E0-0290-402D-1D9AAB0C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3090</xdr:row>
      <xdr:rowOff>0</xdr:rowOff>
    </xdr:from>
    <xdr:to>
      <xdr:col>12</xdr:col>
      <xdr:colOff>619125</xdr:colOff>
      <xdr:row>3091</xdr:row>
      <xdr:rowOff>114300</xdr:rowOff>
    </xdr:to>
    <xdr:pic>
      <xdr:nvPicPr>
        <xdr:cNvPr id="3315" name="Imagen 3314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7547E9E1-ECB1-2BF8-C055-4A7D3742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114300</xdr:rowOff>
    </xdr:to>
    <xdr:pic>
      <xdr:nvPicPr>
        <xdr:cNvPr id="3316" name="Imagen 3315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2872F049-BAFF-264E-97AE-BAB9E5F0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3098</xdr:row>
      <xdr:rowOff>0</xdr:rowOff>
    </xdr:from>
    <xdr:to>
      <xdr:col>12</xdr:col>
      <xdr:colOff>619125</xdr:colOff>
      <xdr:row>3099</xdr:row>
      <xdr:rowOff>114300</xdr:rowOff>
    </xdr:to>
    <xdr:pic>
      <xdr:nvPicPr>
        <xdr:cNvPr id="3317" name="Imagen 3316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9763D968-7367-0549-BEA6-184FBDD9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114300</xdr:rowOff>
    </xdr:to>
    <xdr:pic>
      <xdr:nvPicPr>
        <xdr:cNvPr id="3318" name="Imagen 3317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E81666EC-53BC-14F0-7262-14AAE1D8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3116</xdr:row>
      <xdr:rowOff>0</xdr:rowOff>
    </xdr:from>
    <xdr:to>
      <xdr:col>12</xdr:col>
      <xdr:colOff>619125</xdr:colOff>
      <xdr:row>3117</xdr:row>
      <xdr:rowOff>114300</xdr:rowOff>
    </xdr:to>
    <xdr:pic>
      <xdr:nvPicPr>
        <xdr:cNvPr id="3319" name="Imagen 3318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B5489BB3-E529-C81F-9A39-A2FF938B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114300</xdr:rowOff>
    </xdr:to>
    <xdr:pic>
      <xdr:nvPicPr>
        <xdr:cNvPr id="3320" name="Imagen 3319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AC9D4588-F53C-3F5E-8AC7-890521FD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3137</xdr:row>
      <xdr:rowOff>0</xdr:rowOff>
    </xdr:from>
    <xdr:to>
      <xdr:col>12</xdr:col>
      <xdr:colOff>619125</xdr:colOff>
      <xdr:row>3138</xdr:row>
      <xdr:rowOff>114300</xdr:rowOff>
    </xdr:to>
    <xdr:pic>
      <xdr:nvPicPr>
        <xdr:cNvPr id="3321" name="Imagen 3320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47BD98F3-5B88-2727-CF61-6F841217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114300</xdr:rowOff>
    </xdr:to>
    <xdr:pic>
      <xdr:nvPicPr>
        <xdr:cNvPr id="3322" name="Imagen 3321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C58505D-CFBF-2CF3-EBF2-CDEF8DD0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3138</xdr:row>
      <xdr:rowOff>0</xdr:rowOff>
    </xdr:from>
    <xdr:to>
      <xdr:col>12</xdr:col>
      <xdr:colOff>619125</xdr:colOff>
      <xdr:row>3139</xdr:row>
      <xdr:rowOff>114300</xdr:rowOff>
    </xdr:to>
    <xdr:pic>
      <xdr:nvPicPr>
        <xdr:cNvPr id="3323" name="Imagen 3322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41424C20-7F8E-0A3B-4AA8-32E7FD7A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114300</xdr:rowOff>
    </xdr:to>
    <xdr:pic>
      <xdr:nvPicPr>
        <xdr:cNvPr id="3324" name="Imagen 3323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0B582FA-8F10-5312-5044-EFA1AEF9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3139</xdr:row>
      <xdr:rowOff>0</xdr:rowOff>
    </xdr:from>
    <xdr:to>
      <xdr:col>12</xdr:col>
      <xdr:colOff>619125</xdr:colOff>
      <xdr:row>3140</xdr:row>
      <xdr:rowOff>114300</xdr:rowOff>
    </xdr:to>
    <xdr:pic>
      <xdr:nvPicPr>
        <xdr:cNvPr id="3325" name="Imagen 3324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4A319ABE-F018-48ED-2C73-8C7DD66C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114300</xdr:rowOff>
    </xdr:to>
    <xdr:pic>
      <xdr:nvPicPr>
        <xdr:cNvPr id="3326" name="Imagen 3325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D7750A5-8FD8-27C9-0283-90F39210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3140</xdr:row>
      <xdr:rowOff>0</xdr:rowOff>
    </xdr:from>
    <xdr:to>
      <xdr:col>12</xdr:col>
      <xdr:colOff>619125</xdr:colOff>
      <xdr:row>3141</xdr:row>
      <xdr:rowOff>114300</xdr:rowOff>
    </xdr:to>
    <xdr:pic>
      <xdr:nvPicPr>
        <xdr:cNvPr id="3327" name="Imagen 3326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ECA14F75-B550-A7DC-EC40-B42FFCA6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114300</xdr:rowOff>
    </xdr:to>
    <xdr:pic>
      <xdr:nvPicPr>
        <xdr:cNvPr id="3328" name="Imagen 3327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4EA01B63-18D0-F1F8-D9E4-6633A296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3141</xdr:row>
      <xdr:rowOff>0</xdr:rowOff>
    </xdr:from>
    <xdr:to>
      <xdr:col>12</xdr:col>
      <xdr:colOff>619125</xdr:colOff>
      <xdr:row>3142</xdr:row>
      <xdr:rowOff>114300</xdr:rowOff>
    </xdr:to>
    <xdr:pic>
      <xdr:nvPicPr>
        <xdr:cNvPr id="3329" name="Imagen 3328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EB2E556B-FF26-72BB-4AC0-0E9974FF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114300</xdr:rowOff>
    </xdr:to>
    <xdr:pic>
      <xdr:nvPicPr>
        <xdr:cNvPr id="3330" name="Imagen 3329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3E6B44B-917D-E085-ACCD-BF5A1CE0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3142</xdr:row>
      <xdr:rowOff>0</xdr:rowOff>
    </xdr:from>
    <xdr:to>
      <xdr:col>12</xdr:col>
      <xdr:colOff>619125</xdr:colOff>
      <xdr:row>3143</xdr:row>
      <xdr:rowOff>114300</xdr:rowOff>
    </xdr:to>
    <xdr:pic>
      <xdr:nvPicPr>
        <xdr:cNvPr id="3331" name="Imagen 3330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6D248F83-D186-0A67-AAB4-47CF3A6B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332" name="Imagen 3331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A7E66940-50B3-DAF1-04C3-4AC1B6D0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3110</xdr:row>
      <xdr:rowOff>0</xdr:rowOff>
    </xdr:from>
    <xdr:to>
      <xdr:col>12</xdr:col>
      <xdr:colOff>619125</xdr:colOff>
      <xdr:row>3111</xdr:row>
      <xdr:rowOff>114300</xdr:rowOff>
    </xdr:to>
    <xdr:pic>
      <xdr:nvPicPr>
        <xdr:cNvPr id="3333" name="Imagen 3332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7298CA69-A48D-F965-5467-21D1F463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114300</xdr:rowOff>
    </xdr:to>
    <xdr:pic>
      <xdr:nvPicPr>
        <xdr:cNvPr id="3334" name="Imagen 3333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39DF84BB-3E05-A467-6425-B1AB1EE6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12</xdr:col>
      <xdr:colOff>619125</xdr:colOff>
      <xdr:row>3173</xdr:row>
      <xdr:rowOff>114300</xdr:rowOff>
    </xdr:to>
    <xdr:pic>
      <xdr:nvPicPr>
        <xdr:cNvPr id="3335" name="Imagen 3334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994A9633-D38F-0247-626A-22865095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12</xdr:col>
      <xdr:colOff>304800</xdr:colOff>
      <xdr:row>3174</xdr:row>
      <xdr:rowOff>114300</xdr:rowOff>
    </xdr:to>
    <xdr:pic>
      <xdr:nvPicPr>
        <xdr:cNvPr id="3336" name="Imagen 3335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4BD50DFD-BF81-ADAE-BB0F-A9FE5D2F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12</xdr:col>
      <xdr:colOff>619125</xdr:colOff>
      <xdr:row>3174</xdr:row>
      <xdr:rowOff>114300</xdr:rowOff>
    </xdr:to>
    <xdr:pic>
      <xdr:nvPicPr>
        <xdr:cNvPr id="3337" name="Imagen 3336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97A990DE-92D0-EA5C-81D7-8BC5FCCF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114300</xdr:rowOff>
    </xdr:to>
    <xdr:pic>
      <xdr:nvPicPr>
        <xdr:cNvPr id="3338" name="Imagen 3337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32FA2DD6-CA74-8A5B-F3B8-42BD63794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12</xdr:col>
      <xdr:colOff>619125</xdr:colOff>
      <xdr:row>3175</xdr:row>
      <xdr:rowOff>114300</xdr:rowOff>
    </xdr:to>
    <xdr:pic>
      <xdr:nvPicPr>
        <xdr:cNvPr id="3339" name="Imagen 3338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B55FC61A-90A3-E406-B151-7A50DD16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114300</xdr:rowOff>
    </xdr:to>
    <xdr:pic>
      <xdr:nvPicPr>
        <xdr:cNvPr id="3340" name="Imagen 3339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B47A1CA8-E463-4E99-4F74-DB84FB26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12</xdr:col>
      <xdr:colOff>619125</xdr:colOff>
      <xdr:row>3155</xdr:row>
      <xdr:rowOff>114300</xdr:rowOff>
    </xdr:to>
    <xdr:pic>
      <xdr:nvPicPr>
        <xdr:cNvPr id="3341" name="Imagen 3340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B6D80778-393C-1EF6-C3BE-DA3B8DD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114300</xdr:rowOff>
    </xdr:to>
    <xdr:pic>
      <xdr:nvPicPr>
        <xdr:cNvPr id="3342" name="Imagen 3341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E4546495-76AB-CB8C-BB08-27FF9071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3156</xdr:row>
      <xdr:rowOff>0</xdr:rowOff>
    </xdr:from>
    <xdr:to>
      <xdr:col>12</xdr:col>
      <xdr:colOff>619125</xdr:colOff>
      <xdr:row>3157</xdr:row>
      <xdr:rowOff>114300</xdr:rowOff>
    </xdr:to>
    <xdr:pic>
      <xdr:nvPicPr>
        <xdr:cNvPr id="3343" name="Imagen 3342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4788BF09-04B8-C876-A0B3-22454B8D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104775</xdr:rowOff>
    </xdr:to>
    <xdr:pic>
      <xdr:nvPicPr>
        <xdr:cNvPr id="3344" name="Imagen 3343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2BE3568F-29E3-F7CD-2523-1E760034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12</xdr:col>
      <xdr:colOff>619125</xdr:colOff>
      <xdr:row>3158</xdr:row>
      <xdr:rowOff>104775</xdr:rowOff>
    </xdr:to>
    <xdr:pic>
      <xdr:nvPicPr>
        <xdr:cNvPr id="3345" name="Imagen 3344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A4305FC7-D13C-079E-FAE1-B58F6BE2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114300</xdr:rowOff>
    </xdr:to>
    <xdr:pic>
      <xdr:nvPicPr>
        <xdr:cNvPr id="3346" name="Imagen 3345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C554A470-9817-ADEE-15D2-C5478000F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12</xdr:col>
      <xdr:colOff>619125</xdr:colOff>
      <xdr:row>3156</xdr:row>
      <xdr:rowOff>114300</xdr:rowOff>
    </xdr:to>
    <xdr:pic>
      <xdr:nvPicPr>
        <xdr:cNvPr id="3347" name="Imagen 3346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396D251E-BB6A-E0CC-6D5E-456832FA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114300</xdr:rowOff>
    </xdr:to>
    <xdr:pic>
      <xdr:nvPicPr>
        <xdr:cNvPr id="3348" name="Imagen 3347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BE97654-C63B-AB36-45DF-ECCEA44B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12</xdr:col>
      <xdr:colOff>619125</xdr:colOff>
      <xdr:row>3152</xdr:row>
      <xdr:rowOff>114300</xdr:rowOff>
    </xdr:to>
    <xdr:pic>
      <xdr:nvPicPr>
        <xdr:cNvPr id="3349" name="Imagen 3348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B6A41EF-6EEE-98B6-DB7C-7258CB0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12</xdr:col>
      <xdr:colOff>304800</xdr:colOff>
      <xdr:row>3153</xdr:row>
      <xdr:rowOff>114300</xdr:rowOff>
    </xdr:to>
    <xdr:pic>
      <xdr:nvPicPr>
        <xdr:cNvPr id="3350" name="Imagen 3349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413B777C-83F5-5CE1-5A16-B1B6C168A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12</xdr:col>
      <xdr:colOff>619125</xdr:colOff>
      <xdr:row>3153</xdr:row>
      <xdr:rowOff>114300</xdr:rowOff>
    </xdr:to>
    <xdr:pic>
      <xdr:nvPicPr>
        <xdr:cNvPr id="3351" name="Imagen 3350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79E1952D-B1A1-A634-0241-02E447B0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8C78F11-1747-B852-BB0F-1C5CF8ED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12</xdr:col>
      <xdr:colOff>619125</xdr:colOff>
      <xdr:row>3154</xdr:row>
      <xdr:rowOff>114300</xdr:rowOff>
    </xdr:to>
    <xdr:pic>
      <xdr:nvPicPr>
        <xdr:cNvPr id="3353" name="Imagen 3352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CD078C4D-AADC-55C5-667A-5B0FC724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114300</xdr:rowOff>
    </xdr:to>
    <xdr:pic>
      <xdr:nvPicPr>
        <xdr:cNvPr id="3354" name="Imagen 3353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3240CAEC-5B10-9FD9-8999-BA6A84E2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3085</xdr:row>
      <xdr:rowOff>0</xdr:rowOff>
    </xdr:from>
    <xdr:to>
      <xdr:col>12</xdr:col>
      <xdr:colOff>619125</xdr:colOff>
      <xdr:row>3086</xdr:row>
      <xdr:rowOff>114300</xdr:rowOff>
    </xdr:to>
    <xdr:pic>
      <xdr:nvPicPr>
        <xdr:cNvPr id="3355" name="Imagen 3354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047FB875-038B-2B79-FA42-6524E503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114300</xdr:rowOff>
    </xdr:to>
    <xdr:pic>
      <xdr:nvPicPr>
        <xdr:cNvPr id="3356" name="Imagen 3355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6B48FE61-CF5B-78D4-2446-4A4E6DCC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3136</xdr:row>
      <xdr:rowOff>0</xdr:rowOff>
    </xdr:from>
    <xdr:to>
      <xdr:col>12</xdr:col>
      <xdr:colOff>619125</xdr:colOff>
      <xdr:row>3137</xdr:row>
      <xdr:rowOff>114300</xdr:rowOff>
    </xdr:to>
    <xdr:pic>
      <xdr:nvPicPr>
        <xdr:cNvPr id="3357" name="Imagen 3356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FE84FB8F-41B2-C877-96C5-2FEC84CF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114300</xdr:rowOff>
    </xdr:to>
    <xdr:pic>
      <xdr:nvPicPr>
        <xdr:cNvPr id="3358" name="Imagen 3357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B0F0CA07-7F9A-C4C1-D1B3-D1D6987F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3089</xdr:row>
      <xdr:rowOff>0</xdr:rowOff>
    </xdr:from>
    <xdr:to>
      <xdr:col>12</xdr:col>
      <xdr:colOff>619125</xdr:colOff>
      <xdr:row>3090</xdr:row>
      <xdr:rowOff>114300</xdr:rowOff>
    </xdr:to>
    <xdr:pic>
      <xdr:nvPicPr>
        <xdr:cNvPr id="3359" name="Imagen 3358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97CCF2D2-8922-28DE-9D2D-6BE53F32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114300</xdr:rowOff>
    </xdr:to>
    <xdr:pic>
      <xdr:nvPicPr>
        <xdr:cNvPr id="3360" name="Imagen 3359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55DD7E45-F8F2-88CB-78B1-1690AC8D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3105</xdr:row>
      <xdr:rowOff>0</xdr:rowOff>
    </xdr:from>
    <xdr:to>
      <xdr:col>12</xdr:col>
      <xdr:colOff>619125</xdr:colOff>
      <xdr:row>3106</xdr:row>
      <xdr:rowOff>114300</xdr:rowOff>
    </xdr:to>
    <xdr:pic>
      <xdr:nvPicPr>
        <xdr:cNvPr id="3361" name="Imagen 3360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FCFC49A6-234C-B96F-D9CA-C2A12D51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114300</xdr:rowOff>
    </xdr:to>
    <xdr:pic>
      <xdr:nvPicPr>
        <xdr:cNvPr id="3362" name="Imagen 3361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B0786ECF-18BE-151B-4C50-77C58271A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12</xdr:col>
      <xdr:colOff>619125</xdr:colOff>
      <xdr:row>3178</xdr:row>
      <xdr:rowOff>114300</xdr:rowOff>
    </xdr:to>
    <xdr:pic>
      <xdr:nvPicPr>
        <xdr:cNvPr id="3363" name="Imagen 3362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43B07A0F-62AF-19D7-33C8-45309650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114300</xdr:rowOff>
    </xdr:to>
    <xdr:pic>
      <xdr:nvPicPr>
        <xdr:cNvPr id="3364" name="Imagen 3363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51D16EF5-8AF0-BA4C-C008-4745FAD9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12</xdr:col>
      <xdr:colOff>619125</xdr:colOff>
      <xdr:row>3171</xdr:row>
      <xdr:rowOff>114300</xdr:rowOff>
    </xdr:to>
    <xdr:pic>
      <xdr:nvPicPr>
        <xdr:cNvPr id="3365" name="Imagen 3364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5D6F30D8-D83C-7377-93AE-B586C8EE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114300</xdr:rowOff>
    </xdr:to>
    <xdr:pic>
      <xdr:nvPicPr>
        <xdr:cNvPr id="3366" name="Imagen 3365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186166A2-909C-5776-6148-6480166C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12</xdr:col>
      <xdr:colOff>619125</xdr:colOff>
      <xdr:row>3161</xdr:row>
      <xdr:rowOff>114300</xdr:rowOff>
    </xdr:to>
    <xdr:pic>
      <xdr:nvPicPr>
        <xdr:cNvPr id="3367" name="Imagen 3366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286AA8C9-B9A6-0AA8-38A7-9176A383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114300</xdr:rowOff>
    </xdr:to>
    <xdr:pic>
      <xdr:nvPicPr>
        <xdr:cNvPr id="3368" name="Imagen 3367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08A3101D-9290-BB67-7226-AB2F87B8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12</xdr:col>
      <xdr:colOff>619125</xdr:colOff>
      <xdr:row>3164</xdr:row>
      <xdr:rowOff>114300</xdr:rowOff>
    </xdr:to>
    <xdr:pic>
      <xdr:nvPicPr>
        <xdr:cNvPr id="3369" name="Imagen 3368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35C692A-C3E5-DFC7-6E1A-6E545E2D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114300</xdr:rowOff>
    </xdr:to>
    <xdr:pic>
      <xdr:nvPicPr>
        <xdr:cNvPr id="3370" name="Imagen 3369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504DDD35-F739-DDB6-2213-A32006BB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12</xdr:col>
      <xdr:colOff>619125</xdr:colOff>
      <xdr:row>3162</xdr:row>
      <xdr:rowOff>114300</xdr:rowOff>
    </xdr:to>
    <xdr:pic>
      <xdr:nvPicPr>
        <xdr:cNvPr id="3371" name="Imagen 3370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485C5630-6FF9-D480-34C3-B5B63B5A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114300</xdr:rowOff>
    </xdr:to>
    <xdr:pic>
      <xdr:nvPicPr>
        <xdr:cNvPr id="3372" name="Imagen 3371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CEF68DA-AD17-7678-1B9D-8E140B63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12</xdr:col>
      <xdr:colOff>619125</xdr:colOff>
      <xdr:row>3163</xdr:row>
      <xdr:rowOff>114300</xdr:rowOff>
    </xdr:to>
    <xdr:pic>
      <xdr:nvPicPr>
        <xdr:cNvPr id="3373" name="Imagen 3372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236A2043-D4C0-56D8-7BFA-C05AF4B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114300</xdr:rowOff>
    </xdr:to>
    <xdr:pic>
      <xdr:nvPicPr>
        <xdr:cNvPr id="3374" name="Imagen 3373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EBEDCD71-914E-204A-1727-A1504D59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12</xdr:col>
      <xdr:colOff>619125</xdr:colOff>
      <xdr:row>3165</xdr:row>
      <xdr:rowOff>114300</xdr:rowOff>
    </xdr:to>
    <xdr:pic>
      <xdr:nvPicPr>
        <xdr:cNvPr id="3375" name="Imagen 3374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5DEAB470-5475-2823-208E-B311C8F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114300</xdr:rowOff>
    </xdr:to>
    <xdr:pic>
      <xdr:nvPicPr>
        <xdr:cNvPr id="3376" name="Imagen 3375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95F38C0D-00A4-C628-A264-FE3B97CE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12</xdr:col>
      <xdr:colOff>619125</xdr:colOff>
      <xdr:row>3166</xdr:row>
      <xdr:rowOff>114300</xdr:rowOff>
    </xdr:to>
    <xdr:pic>
      <xdr:nvPicPr>
        <xdr:cNvPr id="3377" name="Imagen 3376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DDAB7FE4-A6E7-5360-17EB-98AC1410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378" name="Imagen 3377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4440C5EE-05D7-9888-9B15-8A28A554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12</xdr:col>
      <xdr:colOff>619125</xdr:colOff>
      <xdr:row>3167</xdr:row>
      <xdr:rowOff>114300</xdr:rowOff>
    </xdr:to>
    <xdr:pic>
      <xdr:nvPicPr>
        <xdr:cNvPr id="3379" name="Imagen 3378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E1F83AB6-2406-CC4F-AD15-3CD4A525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12</xdr:col>
      <xdr:colOff>304800</xdr:colOff>
      <xdr:row>3168</xdr:row>
      <xdr:rowOff>114300</xdr:rowOff>
    </xdr:to>
    <xdr:pic>
      <xdr:nvPicPr>
        <xdr:cNvPr id="3380" name="Imagen 3379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70FBD2A-9D58-B44B-1B5C-D266FCE1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12</xdr:col>
      <xdr:colOff>619125</xdr:colOff>
      <xdr:row>3168</xdr:row>
      <xdr:rowOff>114300</xdr:rowOff>
    </xdr:to>
    <xdr:pic>
      <xdr:nvPicPr>
        <xdr:cNvPr id="3381" name="Imagen 3380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906BB75C-55DB-B453-9F1D-D982D9B2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12</xdr:col>
      <xdr:colOff>304800</xdr:colOff>
      <xdr:row>3169</xdr:row>
      <xdr:rowOff>114300</xdr:rowOff>
    </xdr:to>
    <xdr:pic>
      <xdr:nvPicPr>
        <xdr:cNvPr id="3382" name="Imagen 3381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F053E2E5-5086-8E47-F00C-419C36BA4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12</xdr:col>
      <xdr:colOff>619125</xdr:colOff>
      <xdr:row>3169</xdr:row>
      <xdr:rowOff>114300</xdr:rowOff>
    </xdr:to>
    <xdr:pic>
      <xdr:nvPicPr>
        <xdr:cNvPr id="3383" name="Imagen 3382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031A6386-75B5-73C6-F1C8-2F33D1AD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114300</xdr:rowOff>
    </xdr:to>
    <xdr:pic>
      <xdr:nvPicPr>
        <xdr:cNvPr id="3384" name="Imagen 3383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7AD60517-B810-370B-6040-09945149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3179</xdr:row>
      <xdr:rowOff>0</xdr:rowOff>
    </xdr:from>
    <xdr:to>
      <xdr:col>12</xdr:col>
      <xdr:colOff>619125</xdr:colOff>
      <xdr:row>3180</xdr:row>
      <xdr:rowOff>114300</xdr:rowOff>
    </xdr:to>
    <xdr:pic>
      <xdr:nvPicPr>
        <xdr:cNvPr id="3385" name="Imagen 3384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CE90695F-856D-22DF-C544-0E21188A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114300</xdr:rowOff>
    </xdr:to>
    <xdr:pic>
      <xdr:nvPicPr>
        <xdr:cNvPr id="3386" name="Imagen 3385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0DBE0FF3-6058-7857-10EC-E39E94B5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3134</xdr:row>
      <xdr:rowOff>0</xdr:rowOff>
    </xdr:from>
    <xdr:to>
      <xdr:col>12</xdr:col>
      <xdr:colOff>619125</xdr:colOff>
      <xdr:row>3135</xdr:row>
      <xdr:rowOff>114300</xdr:rowOff>
    </xdr:to>
    <xdr:pic>
      <xdr:nvPicPr>
        <xdr:cNvPr id="3387" name="Imagen 3386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47D86DB2-099F-82E7-7F22-624FAF5D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114300</xdr:rowOff>
    </xdr:to>
    <xdr:pic>
      <xdr:nvPicPr>
        <xdr:cNvPr id="3388" name="Imagen 3387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731CC9-9CCD-CF1F-BD52-18FD3D6E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3135</xdr:row>
      <xdr:rowOff>0</xdr:rowOff>
    </xdr:from>
    <xdr:to>
      <xdr:col>12</xdr:col>
      <xdr:colOff>619125</xdr:colOff>
      <xdr:row>3136</xdr:row>
      <xdr:rowOff>114300</xdr:rowOff>
    </xdr:to>
    <xdr:pic>
      <xdr:nvPicPr>
        <xdr:cNvPr id="3389" name="Imagen 3388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22EBBD79-7690-E033-A434-9B404061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12</xdr:col>
      <xdr:colOff>304800</xdr:colOff>
      <xdr:row>3100</xdr:row>
      <xdr:rowOff>114300</xdr:rowOff>
    </xdr:to>
    <xdr:pic>
      <xdr:nvPicPr>
        <xdr:cNvPr id="3390" name="Imagen 3389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C7C27B5B-39F0-B99B-EFD7-21D4FF93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3099</xdr:row>
      <xdr:rowOff>0</xdr:rowOff>
    </xdr:from>
    <xdr:to>
      <xdr:col>12</xdr:col>
      <xdr:colOff>619125</xdr:colOff>
      <xdr:row>3100</xdr:row>
      <xdr:rowOff>114300</xdr:rowOff>
    </xdr:to>
    <xdr:pic>
      <xdr:nvPicPr>
        <xdr:cNvPr id="3391" name="Imagen 3390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0846C7E-3743-0B9A-E65E-95CB4F85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114300</xdr:rowOff>
    </xdr:to>
    <xdr:pic>
      <xdr:nvPicPr>
        <xdr:cNvPr id="3392" name="Imagen 3391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EB6BA4ED-B4CC-BC60-8B62-522845A7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3108</xdr:row>
      <xdr:rowOff>0</xdr:rowOff>
    </xdr:from>
    <xdr:to>
      <xdr:col>12</xdr:col>
      <xdr:colOff>619125</xdr:colOff>
      <xdr:row>3109</xdr:row>
      <xdr:rowOff>114300</xdr:rowOff>
    </xdr:to>
    <xdr:pic>
      <xdr:nvPicPr>
        <xdr:cNvPr id="3393" name="Imagen 3392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A38F71E6-B029-F4A7-43F1-1B42ADF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114300</xdr:rowOff>
    </xdr:to>
    <xdr:pic>
      <xdr:nvPicPr>
        <xdr:cNvPr id="3394" name="Imagen 3393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7D475E1-D8BC-193A-E3F3-9A59C1FDB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3097</xdr:row>
      <xdr:rowOff>0</xdr:rowOff>
    </xdr:from>
    <xdr:to>
      <xdr:col>12</xdr:col>
      <xdr:colOff>619125</xdr:colOff>
      <xdr:row>3098</xdr:row>
      <xdr:rowOff>114300</xdr:rowOff>
    </xdr:to>
    <xdr:pic>
      <xdr:nvPicPr>
        <xdr:cNvPr id="3395" name="Imagen 3394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6F1398EF-F526-2127-0338-BDF6B96C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04959B0-AECD-E3D6-289F-4441715B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3102</xdr:row>
      <xdr:rowOff>0</xdr:rowOff>
    </xdr:from>
    <xdr:to>
      <xdr:col>12</xdr:col>
      <xdr:colOff>619125</xdr:colOff>
      <xdr:row>3103</xdr:row>
      <xdr:rowOff>114300</xdr:rowOff>
    </xdr:to>
    <xdr:pic>
      <xdr:nvPicPr>
        <xdr:cNvPr id="3397" name="Imagen 3396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920F0770-0517-046A-F82D-23115403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11C9E34D-71A8-26FE-5E32-635BE980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3084</xdr:row>
      <xdr:rowOff>0</xdr:rowOff>
    </xdr:from>
    <xdr:to>
      <xdr:col>12</xdr:col>
      <xdr:colOff>619125</xdr:colOff>
      <xdr:row>3085</xdr:row>
      <xdr:rowOff>114300</xdr:rowOff>
    </xdr:to>
    <xdr:pic>
      <xdr:nvPicPr>
        <xdr:cNvPr id="3399" name="Imagen 3398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EB601179-7D2F-91B5-7CF2-5CE47460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114300</xdr:rowOff>
    </xdr:to>
    <xdr:pic>
      <xdr:nvPicPr>
        <xdr:cNvPr id="3400" name="Imagen 3399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B172F48-0D37-4ED4-8FD2-5B45A8E3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3096</xdr:row>
      <xdr:rowOff>0</xdr:rowOff>
    </xdr:from>
    <xdr:to>
      <xdr:col>12</xdr:col>
      <xdr:colOff>619125</xdr:colOff>
      <xdr:row>3097</xdr:row>
      <xdr:rowOff>114300</xdr:rowOff>
    </xdr:to>
    <xdr:pic>
      <xdr:nvPicPr>
        <xdr:cNvPr id="3401" name="Imagen 3400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0A4938BE-FF3E-FAAD-1176-70648A3A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114300</xdr:rowOff>
    </xdr:to>
    <xdr:pic>
      <xdr:nvPicPr>
        <xdr:cNvPr id="3402" name="Imagen 3401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0C5A2E70-3C06-F917-02D0-AB1F18341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3101</xdr:row>
      <xdr:rowOff>0</xdr:rowOff>
    </xdr:from>
    <xdr:to>
      <xdr:col>12</xdr:col>
      <xdr:colOff>619125</xdr:colOff>
      <xdr:row>3102</xdr:row>
      <xdr:rowOff>114300</xdr:rowOff>
    </xdr:to>
    <xdr:pic>
      <xdr:nvPicPr>
        <xdr:cNvPr id="3403" name="Imagen 3402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C5650F1-10D6-30AE-0F2A-7F12B862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114300</xdr:rowOff>
    </xdr:to>
    <xdr:pic>
      <xdr:nvPicPr>
        <xdr:cNvPr id="3404" name="Imagen 3403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FBC484D-3829-967E-9EF3-C7CFC4F8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3103</xdr:row>
      <xdr:rowOff>0</xdr:rowOff>
    </xdr:from>
    <xdr:to>
      <xdr:col>12</xdr:col>
      <xdr:colOff>619125</xdr:colOff>
      <xdr:row>3104</xdr:row>
      <xdr:rowOff>114300</xdr:rowOff>
    </xdr:to>
    <xdr:pic>
      <xdr:nvPicPr>
        <xdr:cNvPr id="3405" name="Imagen 3404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D62493FB-56D5-E6E0-4D9A-CA4DDEBD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114300</xdr:rowOff>
    </xdr:to>
    <xdr:pic>
      <xdr:nvPicPr>
        <xdr:cNvPr id="3406" name="Imagen 3405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33698622-4C12-E5C3-E91F-13843EBA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3088</xdr:row>
      <xdr:rowOff>0</xdr:rowOff>
    </xdr:from>
    <xdr:to>
      <xdr:col>12</xdr:col>
      <xdr:colOff>619125</xdr:colOff>
      <xdr:row>3089</xdr:row>
      <xdr:rowOff>114300</xdr:rowOff>
    </xdr:to>
    <xdr:pic>
      <xdr:nvPicPr>
        <xdr:cNvPr id="3407" name="Imagen 3406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E45B9A49-55AE-461E-B8C0-14B62865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12</xdr:col>
      <xdr:colOff>304800</xdr:colOff>
      <xdr:row>3087</xdr:row>
      <xdr:rowOff>114300</xdr:rowOff>
    </xdr:to>
    <xdr:pic>
      <xdr:nvPicPr>
        <xdr:cNvPr id="3408" name="Imagen 3407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31D0B132-54A5-2FC4-81E5-2C6D5E02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3086</xdr:row>
      <xdr:rowOff>0</xdr:rowOff>
    </xdr:from>
    <xdr:to>
      <xdr:col>12</xdr:col>
      <xdr:colOff>619125</xdr:colOff>
      <xdr:row>3087</xdr:row>
      <xdr:rowOff>114300</xdr:rowOff>
    </xdr:to>
    <xdr:pic>
      <xdr:nvPicPr>
        <xdr:cNvPr id="3409" name="Imagen 3408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36B4516F-1169-8D77-A4F7-4FE5A4C07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114300</xdr:rowOff>
    </xdr:to>
    <xdr:pic>
      <xdr:nvPicPr>
        <xdr:cNvPr id="3410" name="Imagen 3409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4E01BC64-0707-18F8-1E35-BB8CA5DF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3087</xdr:row>
      <xdr:rowOff>0</xdr:rowOff>
    </xdr:from>
    <xdr:to>
      <xdr:col>12</xdr:col>
      <xdr:colOff>619125</xdr:colOff>
      <xdr:row>3088</xdr:row>
      <xdr:rowOff>114300</xdr:rowOff>
    </xdr:to>
    <xdr:pic>
      <xdr:nvPicPr>
        <xdr:cNvPr id="3411" name="Imagen 3410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D40B70BA-72B4-510F-8504-64907B64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114300</xdr:rowOff>
    </xdr:to>
    <xdr:pic>
      <xdr:nvPicPr>
        <xdr:cNvPr id="3412" name="Imagen 3411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7A805B6-2DA8-8A4C-04DF-2CE96C1C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3095</xdr:row>
      <xdr:rowOff>0</xdr:rowOff>
    </xdr:from>
    <xdr:to>
      <xdr:col>12</xdr:col>
      <xdr:colOff>619125</xdr:colOff>
      <xdr:row>3096</xdr:row>
      <xdr:rowOff>114300</xdr:rowOff>
    </xdr:to>
    <xdr:pic>
      <xdr:nvPicPr>
        <xdr:cNvPr id="3413" name="Imagen 3412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3A4410F-47B1-A079-F066-F987690B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D823F76E-AA0D-FF6E-D59E-9B538EFC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3083</xdr:row>
      <xdr:rowOff>0</xdr:rowOff>
    </xdr:from>
    <xdr:to>
      <xdr:col>12</xdr:col>
      <xdr:colOff>619125</xdr:colOff>
      <xdr:row>3084</xdr:row>
      <xdr:rowOff>114300</xdr:rowOff>
    </xdr:to>
    <xdr:pic>
      <xdr:nvPicPr>
        <xdr:cNvPr id="3415" name="Imagen 3414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AAD44319-F066-8408-6920-047A257C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114300</xdr:rowOff>
    </xdr:to>
    <xdr:pic>
      <xdr:nvPicPr>
        <xdr:cNvPr id="3416" name="Imagen 3415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AB9A496A-7D33-CDBE-F35C-1CD2D6C7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3106</xdr:row>
      <xdr:rowOff>0</xdr:rowOff>
    </xdr:from>
    <xdr:to>
      <xdr:col>12</xdr:col>
      <xdr:colOff>619125</xdr:colOff>
      <xdr:row>3107</xdr:row>
      <xdr:rowOff>114300</xdr:rowOff>
    </xdr:to>
    <xdr:pic>
      <xdr:nvPicPr>
        <xdr:cNvPr id="3417" name="Imagen 3416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6CF399E7-7BA1-A04E-8B2A-33DA4BD6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B9AE95E-5B58-8D7D-F705-C020D37D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3107</xdr:row>
      <xdr:rowOff>0</xdr:rowOff>
    </xdr:from>
    <xdr:to>
      <xdr:col>12</xdr:col>
      <xdr:colOff>619125</xdr:colOff>
      <xdr:row>3108</xdr:row>
      <xdr:rowOff>114300</xdr:rowOff>
    </xdr:to>
    <xdr:pic>
      <xdr:nvPicPr>
        <xdr:cNvPr id="3419" name="Imagen 3418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C22FB51-8513-AB4E-79A1-2BD7A63A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12</xdr:col>
      <xdr:colOff>304800</xdr:colOff>
      <xdr:row>3170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E0C18D19-E5C7-8A95-A8B9-B4046D21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12</xdr:col>
      <xdr:colOff>619125</xdr:colOff>
      <xdr:row>3170</xdr:row>
      <xdr:rowOff>114300</xdr:rowOff>
    </xdr:to>
    <xdr:pic>
      <xdr:nvPicPr>
        <xdr:cNvPr id="3421" name="Imagen 3420">
          <a:hlinkClick xmlns:r="http://schemas.openxmlformats.org/officeDocument/2006/relationships" r:id="rId3331" tooltip="Quitar este incidente de la liquidación"/>
          <a:extLst>
            <a:ext uri="{FF2B5EF4-FFF2-40B4-BE49-F238E27FC236}">
              <a16:creationId xmlns:a16="http://schemas.microsoft.com/office/drawing/2014/main" id="{0ED71BAB-8891-00FA-6F3B-AA7E53F3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114300</xdr:rowOff>
    </xdr:to>
    <xdr:pic>
      <xdr:nvPicPr>
        <xdr:cNvPr id="3422" name="Imagen 3421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9BDA312-C37D-CE7F-9F8B-41060E32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12</xdr:col>
      <xdr:colOff>619125</xdr:colOff>
      <xdr:row>3176</xdr:row>
      <xdr:rowOff>114300</xdr:rowOff>
    </xdr:to>
    <xdr:pic>
      <xdr:nvPicPr>
        <xdr:cNvPr id="3423" name="Imagen 3422">
          <a:hlinkClick xmlns:r="http://schemas.openxmlformats.org/officeDocument/2006/relationships" r:id="rId3333" tooltip="Quitar este incidente de la liquidación"/>
          <a:extLst>
            <a:ext uri="{FF2B5EF4-FFF2-40B4-BE49-F238E27FC236}">
              <a16:creationId xmlns:a16="http://schemas.microsoft.com/office/drawing/2014/main" id="{006D4BA1-3A74-B1CD-6169-F3A64027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114300</xdr:rowOff>
    </xdr:to>
    <xdr:pic>
      <xdr:nvPicPr>
        <xdr:cNvPr id="3424" name="Imagen 3423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D1E7C5C9-49BA-15E9-9771-1A95DA9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12</xdr:col>
      <xdr:colOff>619125</xdr:colOff>
      <xdr:row>3172</xdr:row>
      <xdr:rowOff>114300</xdr:rowOff>
    </xdr:to>
    <xdr:pic>
      <xdr:nvPicPr>
        <xdr:cNvPr id="3425" name="Imagen 3424">
          <a:hlinkClick xmlns:r="http://schemas.openxmlformats.org/officeDocument/2006/relationships" r:id="rId3335" tooltip="Quitar este incidente de la liquidación"/>
          <a:extLst>
            <a:ext uri="{FF2B5EF4-FFF2-40B4-BE49-F238E27FC236}">
              <a16:creationId xmlns:a16="http://schemas.microsoft.com/office/drawing/2014/main" id="{E303E452-8514-71D3-0D68-C09775D4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114300</xdr:rowOff>
    </xdr:to>
    <xdr:pic>
      <xdr:nvPicPr>
        <xdr:cNvPr id="3426" name="Imagen 3425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9F0FA40E-60E4-7542-021D-1259593E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3178</xdr:row>
      <xdr:rowOff>0</xdr:rowOff>
    </xdr:from>
    <xdr:to>
      <xdr:col>12</xdr:col>
      <xdr:colOff>619125</xdr:colOff>
      <xdr:row>3179</xdr:row>
      <xdr:rowOff>114300</xdr:rowOff>
    </xdr:to>
    <xdr:pic>
      <xdr:nvPicPr>
        <xdr:cNvPr id="3427" name="Imagen 3426">
          <a:hlinkClick xmlns:r="http://schemas.openxmlformats.org/officeDocument/2006/relationships" r:id="rId3337" tooltip="Quitar este incidente de la liquidación"/>
          <a:extLst>
            <a:ext uri="{FF2B5EF4-FFF2-40B4-BE49-F238E27FC236}">
              <a16:creationId xmlns:a16="http://schemas.microsoft.com/office/drawing/2014/main" id="{DB0D93FD-3860-BB8E-8F5C-361CF89E6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12</xdr:col>
      <xdr:colOff>304800</xdr:colOff>
      <xdr:row>3144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B9FEC2AB-A1D1-F7FD-656D-687C49E6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3143</xdr:row>
      <xdr:rowOff>0</xdr:rowOff>
    </xdr:from>
    <xdr:to>
      <xdr:col>12</xdr:col>
      <xdr:colOff>619125</xdr:colOff>
      <xdr:row>3144</xdr:row>
      <xdr:rowOff>114300</xdr:rowOff>
    </xdr:to>
    <xdr:pic>
      <xdr:nvPicPr>
        <xdr:cNvPr id="3429" name="Imagen 3428">
          <a:hlinkClick xmlns:r="http://schemas.openxmlformats.org/officeDocument/2006/relationships" r:id="rId3339" tooltip="Quitar este incidente de la liquidación"/>
          <a:extLst>
            <a:ext uri="{FF2B5EF4-FFF2-40B4-BE49-F238E27FC236}">
              <a16:creationId xmlns:a16="http://schemas.microsoft.com/office/drawing/2014/main" id="{DE3D1518-D17C-D7A1-ACE0-D25D9FCF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114300</xdr:rowOff>
    </xdr:to>
    <xdr:pic>
      <xdr:nvPicPr>
        <xdr:cNvPr id="3430" name="Imagen 3429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3C4BDAB8-B3AE-37CC-9B71-1A5BCF2CC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12</xdr:col>
      <xdr:colOff>619125</xdr:colOff>
      <xdr:row>3201</xdr:row>
      <xdr:rowOff>114300</xdr:rowOff>
    </xdr:to>
    <xdr:pic>
      <xdr:nvPicPr>
        <xdr:cNvPr id="3431" name="Imagen 3430">
          <a:hlinkClick xmlns:r="http://schemas.openxmlformats.org/officeDocument/2006/relationships" r:id="rId3341" tooltip="Quitar este incidente de la liquidación"/>
          <a:extLst>
            <a:ext uri="{FF2B5EF4-FFF2-40B4-BE49-F238E27FC236}">
              <a16:creationId xmlns:a16="http://schemas.microsoft.com/office/drawing/2014/main" id="{F04387A6-04E9-30B6-80B0-7FD5A7B7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114300</xdr:rowOff>
    </xdr:to>
    <xdr:pic>
      <xdr:nvPicPr>
        <xdr:cNvPr id="3432" name="Imagen 3431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B2EBE35C-0B87-BE10-D434-54CF61B2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12</xdr:col>
      <xdr:colOff>619125</xdr:colOff>
      <xdr:row>3202</xdr:row>
      <xdr:rowOff>114300</xdr:rowOff>
    </xdr:to>
    <xdr:pic>
      <xdr:nvPicPr>
        <xdr:cNvPr id="3433" name="Imagen 3432">
          <a:hlinkClick xmlns:r="http://schemas.openxmlformats.org/officeDocument/2006/relationships" r:id="rId3343" tooltip="Quitar este incidente de la liquidación"/>
          <a:extLst>
            <a:ext uri="{FF2B5EF4-FFF2-40B4-BE49-F238E27FC236}">
              <a16:creationId xmlns:a16="http://schemas.microsoft.com/office/drawing/2014/main" id="{80C9C8BD-F321-F613-A8D6-B052215C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114300</xdr:rowOff>
    </xdr:to>
    <xdr:pic>
      <xdr:nvPicPr>
        <xdr:cNvPr id="3434" name="Imagen 3433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C4A126AD-59BE-F38E-8C26-C68800E7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12</xdr:col>
      <xdr:colOff>619125</xdr:colOff>
      <xdr:row>3203</xdr:row>
      <xdr:rowOff>114300</xdr:rowOff>
    </xdr:to>
    <xdr:pic>
      <xdr:nvPicPr>
        <xdr:cNvPr id="3435" name="Imagen 3434">
          <a:hlinkClick xmlns:r="http://schemas.openxmlformats.org/officeDocument/2006/relationships" r:id="rId3345" tooltip="Quitar este incidente de la liquidación"/>
          <a:extLst>
            <a:ext uri="{FF2B5EF4-FFF2-40B4-BE49-F238E27FC236}">
              <a16:creationId xmlns:a16="http://schemas.microsoft.com/office/drawing/2014/main" id="{D30A82D7-489F-84DE-A2FA-4114B643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114300</xdr:rowOff>
    </xdr:to>
    <xdr:pic>
      <xdr:nvPicPr>
        <xdr:cNvPr id="3436" name="Imagen 3435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CEA6EC51-72A1-5CAD-5266-12B42170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7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114300</xdr:rowOff>
    </xdr:to>
    <xdr:pic>
      <xdr:nvPicPr>
        <xdr:cNvPr id="3437" name="Imagen 3436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3D7B5053-06A8-261D-7F80-E0A0329B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114300</xdr:rowOff>
    </xdr:to>
    <xdr:pic>
      <xdr:nvPicPr>
        <xdr:cNvPr id="3438" name="Imagen 3437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431C224A-480A-EF9E-D844-6CB4B6FC4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4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114300</xdr:rowOff>
    </xdr:to>
    <xdr:pic>
      <xdr:nvPicPr>
        <xdr:cNvPr id="3439" name="Imagen 3438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1F55F715-2743-EA11-4F02-AAB6C7C0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3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114300</xdr:rowOff>
    </xdr:to>
    <xdr:pic>
      <xdr:nvPicPr>
        <xdr:cNvPr id="3440" name="Imagen 3439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BA58C260-1158-CF76-02F6-34E506E36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114300</xdr:rowOff>
    </xdr:to>
    <xdr:pic>
      <xdr:nvPicPr>
        <xdr:cNvPr id="3441" name="Imagen 3440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EF94DFFE-CCE7-35A9-08D3-79843059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0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114300</xdr:rowOff>
    </xdr:to>
    <xdr:pic>
      <xdr:nvPicPr>
        <xdr:cNvPr id="3442" name="Imagen 3441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327F088E-BC00-B2F1-EA81-E286A830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9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114300</xdr:rowOff>
    </xdr:to>
    <xdr:pic>
      <xdr:nvPicPr>
        <xdr:cNvPr id="3443" name="Imagen 3442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9EF5E125-BADF-756E-19EB-AE52A526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114300</xdr:rowOff>
    </xdr:to>
    <xdr:pic>
      <xdr:nvPicPr>
        <xdr:cNvPr id="3444" name="Imagen 3443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DE0B5F9F-B464-EAEC-D471-4E13AEBF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6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114300</xdr:rowOff>
    </xdr:to>
    <xdr:pic>
      <xdr:nvPicPr>
        <xdr:cNvPr id="3445" name="Imagen 3444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3BADD70A-E1A1-C8F9-8CED-9CE12D32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6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114300</xdr:rowOff>
    </xdr:to>
    <xdr:pic>
      <xdr:nvPicPr>
        <xdr:cNvPr id="3446" name="Imagen 3445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7B3CCA86-D43F-EAC4-1242-DB448751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4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114300</xdr:rowOff>
    </xdr:to>
    <xdr:pic>
      <xdr:nvPicPr>
        <xdr:cNvPr id="3447" name="Imagen 3446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771C67B-DBBA-30A1-4FF1-C79B59B2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114300</xdr:rowOff>
    </xdr:to>
    <xdr:pic>
      <xdr:nvPicPr>
        <xdr:cNvPr id="3448" name="Imagen 3447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75AFFAF6-77C4-18E2-79EF-BD1C325E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92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4467D761-1272-53F0-DF46-3DCEB1A1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12</xdr:col>
      <xdr:colOff>304800</xdr:colOff>
      <xdr:row>3244</xdr:row>
      <xdr:rowOff>114300</xdr:rowOff>
    </xdr:to>
    <xdr:pic>
      <xdr:nvPicPr>
        <xdr:cNvPr id="3450" name="Imagen 3449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53556429-E78F-EFBC-7502-793B4D7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114300</xdr:rowOff>
    </xdr:to>
    <xdr:pic>
      <xdr:nvPicPr>
        <xdr:cNvPr id="3451" name="Imagen 3450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9E9D73EA-236A-E5B2-C6F6-EB3EDAE8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8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114300</xdr:rowOff>
    </xdr:to>
    <xdr:pic>
      <xdr:nvPicPr>
        <xdr:cNvPr id="3452" name="Imagen 3451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79C5C75E-4BC7-5D02-0262-FADA910A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6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114300</xdr:rowOff>
    </xdr:to>
    <xdr:pic>
      <xdr:nvPicPr>
        <xdr:cNvPr id="3453" name="Imagen 3452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2EB9DB2C-8BA4-779B-48B7-6A6B5126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104775</xdr:rowOff>
    </xdr:to>
    <xdr:pic>
      <xdr:nvPicPr>
        <xdr:cNvPr id="3454" name="Imagen 3453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752CDE97-98E1-0A3F-1543-5C00EAD9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8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114300</xdr:rowOff>
    </xdr:to>
    <xdr:pic>
      <xdr:nvPicPr>
        <xdr:cNvPr id="3455" name="Imagen 3454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2CBD9BC5-76A2-077F-B00F-D06DC9DA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7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114300</xdr:rowOff>
    </xdr:to>
    <xdr:pic>
      <xdr:nvPicPr>
        <xdr:cNvPr id="3456" name="Imagen 3455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64039B0D-B532-70B1-CBC2-2EEE773A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114300</xdr:rowOff>
    </xdr:to>
    <xdr:pic>
      <xdr:nvPicPr>
        <xdr:cNvPr id="3457" name="Imagen 3456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5CC86975-5207-86CA-A359-A1704171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114300</xdr:rowOff>
    </xdr:to>
    <xdr:pic>
      <xdr:nvPicPr>
        <xdr:cNvPr id="3458" name="Imagen 3457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D8686EA2-791B-9B08-92C2-CFCEA170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114300</xdr:rowOff>
    </xdr:to>
    <xdr:pic>
      <xdr:nvPicPr>
        <xdr:cNvPr id="3459" name="Imagen 3458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3E8CA439-662E-4D57-5584-E089CF8E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114300</xdr:rowOff>
    </xdr:to>
    <xdr:pic>
      <xdr:nvPicPr>
        <xdr:cNvPr id="3460" name="Imagen 3459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A432747B-4CA7-0745-7130-07F7401A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2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114300</xdr:rowOff>
    </xdr:to>
    <xdr:pic>
      <xdr:nvPicPr>
        <xdr:cNvPr id="3461" name="Imagen 3460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17B07EA-C0E6-7552-6520-80111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67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114300</xdr:rowOff>
    </xdr:to>
    <xdr:pic>
      <xdr:nvPicPr>
        <xdr:cNvPr id="3462" name="Imagen 3461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76D1A139-E136-04D9-E234-67FB4407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8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12</xdr:col>
      <xdr:colOff>304800</xdr:colOff>
      <xdr:row>3215</xdr:row>
      <xdr:rowOff>114300</xdr:rowOff>
    </xdr:to>
    <xdr:pic>
      <xdr:nvPicPr>
        <xdr:cNvPr id="3463" name="Imagen 3462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D6EB5047-D245-9AC9-1EFE-7709258C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2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114300</xdr:rowOff>
    </xdr:to>
    <xdr:pic>
      <xdr:nvPicPr>
        <xdr:cNvPr id="3464" name="Imagen 3463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8EAE07EF-55C4-6079-E2E4-DC4B883F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6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114300</xdr:rowOff>
    </xdr:to>
    <xdr:pic>
      <xdr:nvPicPr>
        <xdr:cNvPr id="3465" name="Imagen 3464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A524ABAC-CFB9-9E4D-1BDC-7C61B179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1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114300</xdr:rowOff>
    </xdr:to>
    <xdr:pic>
      <xdr:nvPicPr>
        <xdr:cNvPr id="3466" name="Imagen 3465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176B3CB0-069D-B00E-4C86-CD3215A9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2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114300</xdr:rowOff>
    </xdr:to>
    <xdr:pic>
      <xdr:nvPicPr>
        <xdr:cNvPr id="3467" name="Imagen 3466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4C2DCB17-5428-7DB2-9E08-9BA63B4B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77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104775</xdr:rowOff>
    </xdr:to>
    <xdr:pic>
      <xdr:nvPicPr>
        <xdr:cNvPr id="3468" name="Imagen 3467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14D7605-D76D-4C65-FB7B-D59F036C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1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114300</xdr:rowOff>
    </xdr:to>
    <xdr:pic>
      <xdr:nvPicPr>
        <xdr:cNvPr id="3469" name="Imagen 3468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555D727B-4C10-30C7-7FFF-F8FC93DB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5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114300</xdr:rowOff>
    </xdr:to>
    <xdr:pic>
      <xdr:nvPicPr>
        <xdr:cNvPr id="3470" name="Imagen 3469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B5E66435-3B46-9213-268B-00567358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7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104775</xdr:rowOff>
    </xdr:to>
    <xdr:pic>
      <xdr:nvPicPr>
        <xdr:cNvPr id="3471" name="Imagen 3470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41AB8E04-36E4-3818-FF97-B63CCCDF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114300</xdr:rowOff>
    </xdr:to>
    <xdr:pic>
      <xdr:nvPicPr>
        <xdr:cNvPr id="3472" name="Imagen 3471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A0EE8F8-6E4F-77EB-EBA2-FE2ED352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6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114300</xdr:rowOff>
    </xdr:to>
    <xdr:pic>
      <xdr:nvPicPr>
        <xdr:cNvPr id="3473" name="Imagen 3472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B6847C39-CCF1-5C0D-752F-C450D4D7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0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12</xdr:col>
      <xdr:colOff>304800</xdr:colOff>
      <xdr:row>3232</xdr:row>
      <xdr:rowOff>114300</xdr:rowOff>
    </xdr:to>
    <xdr:pic>
      <xdr:nvPicPr>
        <xdr:cNvPr id="3474" name="Imagen 3473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E6FF1D76-7B13-568A-7A2C-A7087BDA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1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114300</xdr:rowOff>
    </xdr:to>
    <xdr:pic>
      <xdr:nvPicPr>
        <xdr:cNvPr id="3475" name="Imagen 3474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3513D6A-AF89-38E2-6EBD-85DD0F98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6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114300</xdr:rowOff>
    </xdr:to>
    <xdr:pic>
      <xdr:nvPicPr>
        <xdr:cNvPr id="3476" name="Imagen 3475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EDB2DACF-02D4-84B6-9745-D309B2FD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07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114300</xdr:rowOff>
    </xdr:to>
    <xdr:pic>
      <xdr:nvPicPr>
        <xdr:cNvPr id="3477" name="Imagen 3476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DBBD78B-F458-77DD-273F-A8E4CAF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5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114300</xdr:rowOff>
    </xdr:to>
    <xdr:pic>
      <xdr:nvPicPr>
        <xdr:cNvPr id="3478" name="Imagen 3477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7082C81F-C32B-285B-75F7-BBD1E092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9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114300</xdr:rowOff>
    </xdr:to>
    <xdr:pic>
      <xdr:nvPicPr>
        <xdr:cNvPr id="3479" name="Imagen 3478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92A18A8D-6463-A006-8783-EDA68AD2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0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114300</xdr:rowOff>
    </xdr:to>
    <xdr:pic>
      <xdr:nvPicPr>
        <xdr:cNvPr id="3480" name="Imagen 3479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AA4EA93E-10B8-0C5A-B68E-462F1881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2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114300</xdr:rowOff>
    </xdr:to>
    <xdr:pic>
      <xdr:nvPicPr>
        <xdr:cNvPr id="3481" name="Imagen 3480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ABAD470-DAE4-3F46-8AC1-99E11CA5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3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104775</xdr:rowOff>
    </xdr:to>
    <xdr:pic>
      <xdr:nvPicPr>
        <xdr:cNvPr id="3482" name="Imagen 3481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16BD227-6436-35C6-2193-B7C821EC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5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12</xdr:col>
      <xdr:colOff>304800</xdr:colOff>
      <xdr:row>3231</xdr:row>
      <xdr:rowOff>114300</xdr:rowOff>
    </xdr:to>
    <xdr:pic>
      <xdr:nvPicPr>
        <xdr:cNvPr id="3483" name="Imagen 3482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D239290A-9171-5F36-C72C-65E5D745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6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114300</xdr:rowOff>
    </xdr:to>
    <xdr:pic>
      <xdr:nvPicPr>
        <xdr:cNvPr id="3484" name="Imagen 3483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D27CCC1F-EE5A-8B7C-0D09-939BB34C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5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114300</xdr:rowOff>
    </xdr:to>
    <xdr:pic>
      <xdr:nvPicPr>
        <xdr:cNvPr id="3485" name="Imagen 3484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0478456D-D502-B45A-D15F-FF804B63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9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114300</xdr:rowOff>
    </xdr:to>
    <xdr:pic>
      <xdr:nvPicPr>
        <xdr:cNvPr id="3486" name="Imagen 3485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7BEA41D1-ADD5-FE32-E4E5-A4B51573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4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114300</xdr:rowOff>
    </xdr:to>
    <xdr:pic>
      <xdr:nvPicPr>
        <xdr:cNvPr id="3487" name="Imagen 3486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C62CF7D5-4D3E-4EBF-B134-EA98A92A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5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114300</xdr:rowOff>
    </xdr:to>
    <xdr:pic>
      <xdr:nvPicPr>
        <xdr:cNvPr id="3488" name="Imagen 3487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BA4D7F22-5231-F142-43B8-BFCDF0FC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114300</xdr:rowOff>
    </xdr:to>
    <xdr:pic>
      <xdr:nvPicPr>
        <xdr:cNvPr id="3489" name="Imagen 3488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46FC1F66-48EC-E955-2EF4-C98AE1C8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6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114300</xdr:rowOff>
    </xdr:to>
    <xdr:pic>
      <xdr:nvPicPr>
        <xdr:cNvPr id="3490" name="Imagen 3489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8B9C321A-FC3A-B1E7-EEDC-25F5CF79F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0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114300</xdr:rowOff>
    </xdr:to>
    <xdr:pic>
      <xdr:nvPicPr>
        <xdr:cNvPr id="3491" name="Imagen 3490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56C519D2-F2CD-9F2F-A6F6-BB5E4711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5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114300</xdr:rowOff>
    </xdr:to>
    <xdr:pic>
      <xdr:nvPicPr>
        <xdr:cNvPr id="3492" name="Imagen 3491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6630E2E5-3236-E09F-C5C4-92634B5CE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114300</xdr:rowOff>
    </xdr:to>
    <xdr:pic>
      <xdr:nvPicPr>
        <xdr:cNvPr id="3493" name="Imagen 3492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37C51C16-082B-AB85-D51D-A8F94A85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114300</xdr:rowOff>
    </xdr:to>
    <xdr:pic>
      <xdr:nvPicPr>
        <xdr:cNvPr id="3494" name="Imagen 3493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5EE9A865-AAB3-F6C5-8F64-A03DE35F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0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114300</xdr:rowOff>
    </xdr:to>
    <xdr:pic>
      <xdr:nvPicPr>
        <xdr:cNvPr id="3495" name="Imagen 3494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B87AFF4C-176C-F489-2F88-9FC74774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4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114300</xdr:rowOff>
    </xdr:to>
    <xdr:pic>
      <xdr:nvPicPr>
        <xdr:cNvPr id="3496" name="Imagen 3495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2B6B4AA-65F5-14A0-BCCC-BED8A057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0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12</xdr:col>
      <xdr:colOff>304800</xdr:colOff>
      <xdr:row>3270</xdr:row>
      <xdr:rowOff>114300</xdr:rowOff>
    </xdr:to>
    <xdr:pic>
      <xdr:nvPicPr>
        <xdr:cNvPr id="3497" name="Imagen 3496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4C78C721-4D50-F250-BBCE-78A544BC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7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3239</xdr:row>
      <xdr:rowOff>0</xdr:rowOff>
    </xdr:from>
    <xdr:ext cx="304800" cy="304800"/>
    <xdr:pic>
      <xdr:nvPicPr>
        <xdr:cNvPr id="3498" name="Imagen 3497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C187B4FF-CA54-49F6-83B9-FDCFBD65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186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499" name="Imagen 3498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91EF787-2217-4F1F-AAE5-8C88627D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500" name="Imagen 349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53124B0B-68D1-4FD6-8222-3594C859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00E35EF1-2116-4884-8F02-185D0AF7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2" name="Imagen 3501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6F06D9CB-25FE-49AE-93AA-9F869645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19A2DB2B-678F-4B05-81F0-29D95A95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114300</xdr:rowOff>
    </xdr:to>
    <xdr:pic>
      <xdr:nvPicPr>
        <xdr:cNvPr id="3504" name="Imagen 3503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B16370A-0AE8-0FB1-F2A1-4368722F1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4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114300</xdr:rowOff>
    </xdr:to>
    <xdr:pic>
      <xdr:nvPicPr>
        <xdr:cNvPr id="3505" name="Imagen 3504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A71CF470-0C0F-B904-8B70-DAF7567F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6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114300</xdr:rowOff>
    </xdr:to>
    <xdr:pic>
      <xdr:nvPicPr>
        <xdr:cNvPr id="3506" name="Imagen 3505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D0A27960-1663-58AC-EC73-818A4419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7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114300</xdr:rowOff>
    </xdr:to>
    <xdr:pic>
      <xdr:nvPicPr>
        <xdr:cNvPr id="3507" name="Imagen 3506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F80D87A9-AE4D-6BEE-91C8-3A8FF21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9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114300</xdr:rowOff>
    </xdr:to>
    <xdr:pic>
      <xdr:nvPicPr>
        <xdr:cNvPr id="3508" name="Imagen 3507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EE2E4F3C-B8AC-1DBA-0EF0-D8FDF73C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0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114300</xdr:rowOff>
    </xdr:to>
    <xdr:pic>
      <xdr:nvPicPr>
        <xdr:cNvPr id="3509" name="Imagen 3508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29BFA63A-3EFD-4586-9D48-B9AEB99B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4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114300</xdr:rowOff>
    </xdr:to>
    <xdr:pic>
      <xdr:nvPicPr>
        <xdr:cNvPr id="3510" name="Imagen 3509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CEB13CB2-9DF7-5A9E-6182-730A9190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91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114300</xdr:rowOff>
    </xdr:to>
    <xdr:pic>
      <xdr:nvPicPr>
        <xdr:cNvPr id="3511" name="Imagen 3510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CEE8BACA-C307-5B4C-A17E-62D63DB5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5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114300</xdr:rowOff>
    </xdr:to>
    <xdr:pic>
      <xdr:nvPicPr>
        <xdr:cNvPr id="3512" name="Imagen 3511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632ACD00-6EAF-4404-2596-2F837F5A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114300</xdr:rowOff>
    </xdr:to>
    <xdr:pic>
      <xdr:nvPicPr>
        <xdr:cNvPr id="3513" name="Imagen 3512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83C42412-68D1-A672-C77A-CD0583FF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4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114300</xdr:rowOff>
    </xdr:to>
    <xdr:pic>
      <xdr:nvPicPr>
        <xdr:cNvPr id="3514" name="Imagen 3513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3D1942F5-94E8-51B1-CE6A-22523A74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104775</xdr:rowOff>
    </xdr:to>
    <xdr:pic>
      <xdr:nvPicPr>
        <xdr:cNvPr id="3515" name="Imagen 3514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B5ECC32B-FD03-614E-E61E-437B913C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13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16" name="Imagen 3515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FA57190D-8649-BD0D-BFCE-744D13CE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7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114300</xdr:rowOff>
    </xdr:to>
    <xdr:pic>
      <xdr:nvPicPr>
        <xdr:cNvPr id="3517" name="Imagen 3516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1D9BD950-0801-5F01-FB63-4C4661A1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114300</xdr:rowOff>
    </xdr:to>
    <xdr:pic>
      <xdr:nvPicPr>
        <xdr:cNvPr id="3518" name="Imagen 3517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D35DB09E-C839-950A-CA2E-25C2BAEA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114300</xdr:rowOff>
    </xdr:to>
    <xdr:pic>
      <xdr:nvPicPr>
        <xdr:cNvPr id="3519" name="Imagen 3518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D16595B2-60C1-45A4-D11A-4AF18D08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114300</xdr:rowOff>
    </xdr:to>
    <xdr:pic>
      <xdr:nvPicPr>
        <xdr:cNvPr id="3520" name="Imagen 3519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DF16EFFD-8BEB-7476-9C85-0ACD2C87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5166E19E-5ECB-33D3-A7BE-26000E40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3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114300</xdr:rowOff>
    </xdr:to>
    <xdr:pic>
      <xdr:nvPicPr>
        <xdr:cNvPr id="3522" name="Imagen 3521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2FAFB8D8-5124-0DF1-7C0C-E0ADA2AF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12</xdr:col>
      <xdr:colOff>304800</xdr:colOff>
      <xdr:row>3382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CDA22786-9B54-4E68-5C0E-08331EAD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2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12</xdr:col>
      <xdr:colOff>304800</xdr:colOff>
      <xdr:row>3311</xdr:row>
      <xdr:rowOff>114300</xdr:rowOff>
    </xdr:to>
    <xdr:pic>
      <xdr:nvPicPr>
        <xdr:cNvPr id="3524" name="Imagen 3523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12D99DBD-10D2-140C-ECAD-238C61EB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707D3819-9F8D-FCA0-D43B-0420B221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0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104775</xdr:rowOff>
    </xdr:to>
    <xdr:pic>
      <xdr:nvPicPr>
        <xdr:cNvPr id="3526" name="Imagen 3525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DAEBA9FD-5BB6-24E7-863A-B85945B4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5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114300</xdr:rowOff>
    </xdr:to>
    <xdr:pic>
      <xdr:nvPicPr>
        <xdr:cNvPr id="3527" name="Imagen 3526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30F53C52-4278-CABA-68F3-CDA41535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79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104775</xdr:rowOff>
    </xdr:to>
    <xdr:pic>
      <xdr:nvPicPr>
        <xdr:cNvPr id="3528" name="Imagen 3527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942BA67-2052-88C2-37CC-C199405F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D3AB7C97-A34D-4DE0-E326-11A6308D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9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114300</xdr:rowOff>
    </xdr:to>
    <xdr:pic>
      <xdr:nvPicPr>
        <xdr:cNvPr id="3530" name="Imagen 3529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524CFE43-2C9B-AA0F-7839-288488BD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12</xdr:col>
      <xdr:colOff>304800</xdr:colOff>
      <xdr:row>3334</xdr:row>
      <xdr:rowOff>114300</xdr:rowOff>
    </xdr:to>
    <xdr:pic>
      <xdr:nvPicPr>
        <xdr:cNvPr id="3531" name="Imagen 3530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55C99B4F-0024-7D19-DC34-66D170F3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88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114300</xdr:rowOff>
    </xdr:to>
    <xdr:pic>
      <xdr:nvPicPr>
        <xdr:cNvPr id="3532" name="Imagen 3531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ACBB5F41-99D3-A038-A219-A0878E2D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3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12</xdr:col>
      <xdr:colOff>304800</xdr:colOff>
      <xdr:row>3312</xdr:row>
      <xdr:rowOff>114300</xdr:rowOff>
    </xdr:to>
    <xdr:pic>
      <xdr:nvPicPr>
        <xdr:cNvPr id="3533" name="Imagen 3532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8F6CF85-CE98-9F01-EC1B-97F78D64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7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12</xdr:col>
      <xdr:colOff>304800</xdr:colOff>
      <xdr:row>3313</xdr:row>
      <xdr:rowOff>114300</xdr:rowOff>
    </xdr:to>
    <xdr:pic>
      <xdr:nvPicPr>
        <xdr:cNvPr id="3534" name="Imagen 3533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FD1E07A5-5002-FADC-2F14-40466782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114300</xdr:rowOff>
    </xdr:to>
    <xdr:pic>
      <xdr:nvPicPr>
        <xdr:cNvPr id="3535" name="Imagen 3534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6DDE8CBD-1B81-A5A3-36EF-9518055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6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114300</xdr:rowOff>
    </xdr:to>
    <xdr:pic>
      <xdr:nvPicPr>
        <xdr:cNvPr id="3536" name="Imagen 3535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087A6B92-AD92-0D30-D99A-81184657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2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114300</xdr:rowOff>
    </xdr:to>
    <xdr:pic>
      <xdr:nvPicPr>
        <xdr:cNvPr id="3537" name="Imagen 3536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D9723D40-D480-B16E-7E93-5FC345ED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538" name="Imagen 3537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A6D4ABC2-B25E-1973-B4A0-5B2F869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114300</xdr:rowOff>
    </xdr:to>
    <xdr:pic>
      <xdr:nvPicPr>
        <xdr:cNvPr id="3539" name="Imagen 3538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63F50FBB-E48E-D75E-8DE6-5C2A149F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40" name="Imagen 3539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3DA7B33A-2C5B-56B8-97E2-5F4E3E90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104775</xdr:rowOff>
    </xdr:to>
    <xdr:pic>
      <xdr:nvPicPr>
        <xdr:cNvPr id="3541" name="Imagen 3540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AC2B91-81B7-D5B4-EFC4-DA966304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114300</xdr:rowOff>
    </xdr:to>
    <xdr:pic>
      <xdr:nvPicPr>
        <xdr:cNvPr id="3542" name="Imagen 3541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0DAC5F29-F742-1A7F-EB9A-70E853E7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114300</xdr:rowOff>
    </xdr:to>
    <xdr:pic>
      <xdr:nvPicPr>
        <xdr:cNvPr id="3543" name="Imagen 3542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221AED34-2A4F-72B0-C1E2-14909F34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2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12</xdr:col>
      <xdr:colOff>304800</xdr:colOff>
      <xdr:row>3424</xdr:row>
      <xdr:rowOff>114300</xdr:rowOff>
    </xdr:to>
    <xdr:pic>
      <xdr:nvPicPr>
        <xdr:cNvPr id="3544" name="Imagen 3543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688C3597-C07D-310F-8986-6CCB2FA7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4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114300</xdr:rowOff>
    </xdr:to>
    <xdr:pic>
      <xdr:nvPicPr>
        <xdr:cNvPr id="3545" name="Imagen 3544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38E7169C-CF7E-891F-6BA3-8F943B63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114300</xdr:rowOff>
    </xdr:to>
    <xdr:pic>
      <xdr:nvPicPr>
        <xdr:cNvPr id="3546" name="Imagen 3545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AA26CD63-CDB5-0130-E552-927179F8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3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114300</xdr:rowOff>
    </xdr:to>
    <xdr:pic>
      <xdr:nvPicPr>
        <xdr:cNvPr id="3547" name="Imagen 3546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A8BFC57B-34F8-7259-2BFD-FE5D81E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114300</xdr:rowOff>
    </xdr:to>
    <xdr:pic>
      <xdr:nvPicPr>
        <xdr:cNvPr id="3548" name="Imagen 3547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CD167540-C95E-9A58-8306-F813C0F7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9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12</xdr:col>
      <xdr:colOff>304800</xdr:colOff>
      <xdr:row>3329</xdr:row>
      <xdr:rowOff>114300</xdr:rowOff>
    </xdr:to>
    <xdr:pic>
      <xdr:nvPicPr>
        <xdr:cNvPr id="3549" name="Imagen 3548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5E418C60-3018-3A7F-D7DD-D03A8C55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0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114300</xdr:rowOff>
    </xdr:to>
    <xdr:pic>
      <xdr:nvPicPr>
        <xdr:cNvPr id="3550" name="Imagen 3549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0772AADE-0F09-3533-34C4-821FBBA5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5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36E90B33-F508-8883-5AF5-977F4575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9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114300</xdr:rowOff>
    </xdr:to>
    <xdr:pic>
      <xdr:nvPicPr>
        <xdr:cNvPr id="3552" name="Imagen 3551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AE838F2B-A396-C393-B29C-EB5EB2D1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8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114300</xdr:rowOff>
    </xdr:to>
    <xdr:pic>
      <xdr:nvPicPr>
        <xdr:cNvPr id="3553" name="Imagen 3552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4F190A94-3B4F-3CE8-C1D4-2060188F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2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114300</xdr:rowOff>
    </xdr:to>
    <xdr:pic>
      <xdr:nvPicPr>
        <xdr:cNvPr id="3554" name="Imagen 3553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46A00CDB-91BF-E978-B2E8-FDDEFCE0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7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1E7D9FCA-9B4E-0520-20CE-DACB98ED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1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114300</xdr:rowOff>
    </xdr:to>
    <xdr:pic>
      <xdr:nvPicPr>
        <xdr:cNvPr id="3556" name="Imagen 3555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ED1292C6-9F89-5598-86C9-CC392228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114300</xdr:rowOff>
    </xdr:to>
    <xdr:pic>
      <xdr:nvPicPr>
        <xdr:cNvPr id="3557" name="Imagen 3556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A8EEC0A7-CCFB-98E1-59AD-E63995EC5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0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114300</xdr:rowOff>
    </xdr:to>
    <xdr:pic>
      <xdr:nvPicPr>
        <xdr:cNvPr id="3558" name="Imagen 3557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D5BE2BDB-3A07-DF07-9596-3B9B2E90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47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114300</xdr:rowOff>
    </xdr:to>
    <xdr:pic>
      <xdr:nvPicPr>
        <xdr:cNvPr id="3559" name="Imagen 3558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7F89210E-647B-908C-353A-C04B13DF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91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114300</xdr:rowOff>
    </xdr:to>
    <xdr:pic>
      <xdr:nvPicPr>
        <xdr:cNvPr id="3560" name="Imagen 3559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7550266-2A07-278A-C736-DA00311F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3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114300</xdr:rowOff>
    </xdr:to>
    <xdr:pic>
      <xdr:nvPicPr>
        <xdr:cNvPr id="3561" name="Imagen 3560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41C8AC96-0238-67D9-2EBD-5BAB8E9D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7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114300</xdr:rowOff>
    </xdr:to>
    <xdr:pic>
      <xdr:nvPicPr>
        <xdr:cNvPr id="3562" name="Imagen 3561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B2978D42-6CB0-1EB5-95E3-F7A6A3DF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2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114300</xdr:rowOff>
    </xdr:to>
    <xdr:pic>
      <xdr:nvPicPr>
        <xdr:cNvPr id="3563" name="Imagen 3562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2898AE3E-D78E-9A7E-E5D7-11ADD9A2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6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114300</xdr:rowOff>
    </xdr:to>
    <xdr:pic>
      <xdr:nvPicPr>
        <xdr:cNvPr id="3564" name="Imagen 3563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EF6D0BAC-F70A-5DF2-C152-4BB6693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A9CA9AD9-B76F-C801-8FB1-39D75888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2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114300</xdr:rowOff>
    </xdr:to>
    <xdr:pic>
      <xdr:nvPicPr>
        <xdr:cNvPr id="3566" name="Imagen 3565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101D8EB2-C9E0-0E1C-43FC-67BED894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83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114300</xdr:rowOff>
    </xdr:to>
    <xdr:pic>
      <xdr:nvPicPr>
        <xdr:cNvPr id="3567" name="Imagen 3566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68F7101-D831-0CD0-2F24-09573DE2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114300</xdr:rowOff>
    </xdr:to>
    <xdr:pic>
      <xdr:nvPicPr>
        <xdr:cNvPr id="3568" name="Imagen 3567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64AED8D6-FE2F-85B4-3DF3-48A113C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114300</xdr:rowOff>
    </xdr:to>
    <xdr:pic>
      <xdr:nvPicPr>
        <xdr:cNvPr id="3569" name="Imagen 3568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C04AFBB0-89DF-4419-52DD-B1D79AF4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114300</xdr:rowOff>
    </xdr:to>
    <xdr:pic>
      <xdr:nvPicPr>
        <xdr:cNvPr id="3570" name="Imagen 3569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648F28DB-E522-6901-4BC5-A3D09141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1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12</xdr:col>
      <xdr:colOff>304800</xdr:colOff>
      <xdr:row>3367</xdr:row>
      <xdr:rowOff>114300</xdr:rowOff>
    </xdr:to>
    <xdr:pic>
      <xdr:nvPicPr>
        <xdr:cNvPr id="3571" name="Imagen 3570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B222ECD6-B728-1B50-BEB8-FE30A9DE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12</xdr:col>
      <xdr:colOff>304800</xdr:colOff>
      <xdr:row>3368</xdr:row>
      <xdr:rowOff>114300</xdr:rowOff>
    </xdr:to>
    <xdr:pic>
      <xdr:nvPicPr>
        <xdr:cNvPr id="3572" name="Imagen 3571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38E6971A-72E2-ECEA-EF04-4E012668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0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114300</xdr:rowOff>
    </xdr:to>
    <xdr:pic>
      <xdr:nvPicPr>
        <xdr:cNvPr id="3573" name="Imagen 3572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2CF9BDDA-3F24-8CF4-A018-A14C2BFD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114300</xdr:rowOff>
    </xdr:to>
    <xdr:pic>
      <xdr:nvPicPr>
        <xdr:cNvPr id="3574" name="Imagen 3573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78F811F5-09F0-EFA9-78A0-E46D6150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114300</xdr:rowOff>
    </xdr:to>
    <xdr:pic>
      <xdr:nvPicPr>
        <xdr:cNvPr id="3575" name="Imagen 3574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5163F083-B520-09E5-AF6F-819B181F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04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114300</xdr:rowOff>
    </xdr:to>
    <xdr:pic>
      <xdr:nvPicPr>
        <xdr:cNvPr id="3576" name="Imagen 3575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8226FD74-DF49-486D-438F-34CB6951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6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114300</xdr:rowOff>
    </xdr:to>
    <xdr:pic>
      <xdr:nvPicPr>
        <xdr:cNvPr id="3577" name="Imagen 3576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7678BD6F-B346-2984-4C1F-04555084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0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114300</xdr:rowOff>
    </xdr:to>
    <xdr:pic>
      <xdr:nvPicPr>
        <xdr:cNvPr id="3578" name="Imagen 3577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46F0A6F2-3C2A-2AC9-A670-1A7F1B32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114300</xdr:rowOff>
    </xdr:to>
    <xdr:pic>
      <xdr:nvPicPr>
        <xdr:cNvPr id="3579" name="Imagen 3578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5EA94EAE-314C-C15C-41E8-CB384BA9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64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114300</xdr:rowOff>
    </xdr:to>
    <xdr:pic>
      <xdr:nvPicPr>
        <xdr:cNvPr id="3580" name="Imagen 3579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C56552D7-27EA-A7F5-9302-8C45BE98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8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114300</xdr:rowOff>
    </xdr:to>
    <xdr:pic>
      <xdr:nvPicPr>
        <xdr:cNvPr id="3581" name="Imagen 3580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EFC500F3-F786-7D6D-0D65-B1BF1895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2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114300</xdr:rowOff>
    </xdr:to>
    <xdr:pic>
      <xdr:nvPicPr>
        <xdr:cNvPr id="3582" name="Imagen 3581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1FE3FA05-3518-4800-AEED-299196D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6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114300</xdr:rowOff>
    </xdr:to>
    <xdr:pic>
      <xdr:nvPicPr>
        <xdr:cNvPr id="3583" name="Imagen 3582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86D3A059-5B91-1D50-BCFA-1A094E8C0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114300</xdr:rowOff>
    </xdr:to>
    <xdr:pic>
      <xdr:nvPicPr>
        <xdr:cNvPr id="3584" name="Imagen 3583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8602C862-A2F3-D604-A072-C7D41456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53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114300</xdr:rowOff>
    </xdr:to>
    <xdr:pic>
      <xdr:nvPicPr>
        <xdr:cNvPr id="3585" name="Imagen 3584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4A515F13-7C43-2480-E259-A22E35C4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114300</xdr:rowOff>
    </xdr:to>
    <xdr:pic>
      <xdr:nvPicPr>
        <xdr:cNvPr id="3586" name="Imagen 3585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D0BB183E-B4E0-8363-1B35-CE3BDD01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4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114300</xdr:rowOff>
    </xdr:to>
    <xdr:pic>
      <xdr:nvPicPr>
        <xdr:cNvPr id="3587" name="Imagen 3586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F5567700-C7F9-E141-E368-D8CA0063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8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114300</xdr:rowOff>
    </xdr:to>
    <xdr:pic>
      <xdr:nvPicPr>
        <xdr:cNvPr id="3588" name="Imagen 3587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D62D56-4CCD-6711-10EE-522F5D88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12</xdr:col>
      <xdr:colOff>304800</xdr:colOff>
      <xdr:row>3415</xdr:row>
      <xdr:rowOff>114300</xdr:rowOff>
    </xdr:to>
    <xdr:pic>
      <xdr:nvPicPr>
        <xdr:cNvPr id="3589" name="Imagen 3588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E5914EFE-0EF7-0787-F704-B854524C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7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114300</xdr:rowOff>
    </xdr:to>
    <xdr:pic>
      <xdr:nvPicPr>
        <xdr:cNvPr id="3590" name="Imagen 3589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4590E35C-718B-159A-E3F4-03A8EFC5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114300</xdr:rowOff>
    </xdr:to>
    <xdr:pic>
      <xdr:nvPicPr>
        <xdr:cNvPr id="3591" name="Imagen 3590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86E0B622-6416-2FA5-12C7-19A4B9FA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3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114300</xdr:rowOff>
    </xdr:to>
    <xdr:pic>
      <xdr:nvPicPr>
        <xdr:cNvPr id="3592" name="Imagen 3591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40D60F75-70F7-1921-6BF1-6BFFFE1C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75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114300</xdr:rowOff>
    </xdr:to>
    <xdr:pic>
      <xdr:nvPicPr>
        <xdr:cNvPr id="3593" name="Imagen 3592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105E10AB-DAB4-4348-49C3-7135F68B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1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114300</xdr:rowOff>
    </xdr:to>
    <xdr:pic>
      <xdr:nvPicPr>
        <xdr:cNvPr id="3594" name="Imagen 3593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4F55308F-CE52-7FBE-E18C-F190ECB7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6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114300</xdr:rowOff>
    </xdr:to>
    <xdr:pic>
      <xdr:nvPicPr>
        <xdr:cNvPr id="3595" name="Imagen 3594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350084A1-658F-0BFB-57E0-550F7116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114300</xdr:rowOff>
    </xdr:to>
    <xdr:pic>
      <xdr:nvPicPr>
        <xdr:cNvPr id="3596" name="Imagen 3595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295950C7-000F-AB50-04D2-928FA664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2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114300</xdr:rowOff>
    </xdr:to>
    <xdr:pic>
      <xdr:nvPicPr>
        <xdr:cNvPr id="3597" name="Imagen 3596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20E5A164-883A-8E1B-5694-D49F9CF5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86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114300</xdr:rowOff>
    </xdr:to>
    <xdr:pic>
      <xdr:nvPicPr>
        <xdr:cNvPr id="3598" name="Imagen 3597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6E364C11-8E57-FBE9-EDC0-AC8AF205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0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114300</xdr:rowOff>
    </xdr:to>
    <xdr:pic>
      <xdr:nvPicPr>
        <xdr:cNvPr id="3599" name="Imagen 3598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30951FDF-6C5D-0444-F3E0-7513918C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5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12</xdr:col>
      <xdr:colOff>304800</xdr:colOff>
      <xdr:row>3403</xdr:row>
      <xdr:rowOff>114300</xdr:rowOff>
    </xdr:to>
    <xdr:pic>
      <xdr:nvPicPr>
        <xdr:cNvPr id="3600" name="Imagen 3599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0CE8D35A-E57A-299C-D163-0C0DEE63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84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114300</xdr:rowOff>
    </xdr:to>
    <xdr:pic>
      <xdr:nvPicPr>
        <xdr:cNvPr id="3601" name="Imagen 3600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206C0C5D-54C2-9512-F4E4-60918FE2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8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114300</xdr:rowOff>
    </xdr:to>
    <xdr:pic>
      <xdr:nvPicPr>
        <xdr:cNvPr id="3602" name="Imagen 3601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C809A060-7D6F-F7B3-EA75-47E47DB5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32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114300</xdr:rowOff>
    </xdr:to>
    <xdr:pic>
      <xdr:nvPicPr>
        <xdr:cNvPr id="3603" name="Imagen 3602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05219967-588C-BBBD-E34D-2789CC7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57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114300</xdr:rowOff>
    </xdr:to>
    <xdr:pic>
      <xdr:nvPicPr>
        <xdr:cNvPr id="3604" name="Imagen 3603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F4AC196-BA23-0E1A-CB62-EA77CF21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1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114300</xdr:rowOff>
    </xdr:to>
    <xdr:pic>
      <xdr:nvPicPr>
        <xdr:cNvPr id="3605" name="Imagen 3604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7022ED98-D40D-C325-B355-1F9C26F7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06" name="Imagen 3605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617CB154-547B-0564-9EA0-2D8AE014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03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114300</xdr:rowOff>
    </xdr:to>
    <xdr:pic>
      <xdr:nvPicPr>
        <xdr:cNvPr id="3607" name="Imagen 3606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E028E47F-1C50-046D-A900-AD8AF378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46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104775</xdr:rowOff>
    </xdr:to>
    <xdr:pic>
      <xdr:nvPicPr>
        <xdr:cNvPr id="3608" name="Imagen 3607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73A7B84D-E15D-498E-8F12-EDBD058A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0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12</xdr:col>
      <xdr:colOff>304800</xdr:colOff>
      <xdr:row>3310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A70E2AC8-33C8-7B80-5BD0-2BC2E0E5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114300</xdr:rowOff>
    </xdr:to>
    <xdr:pic>
      <xdr:nvPicPr>
        <xdr:cNvPr id="3610" name="Imagen 360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110B94FB-DEC7-4D42-9D6F-D7BDBCE1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114300</xdr:rowOff>
    </xdr:to>
    <xdr:pic>
      <xdr:nvPicPr>
        <xdr:cNvPr id="3611" name="Imagen 361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AE2CFDF1-A41F-18E0-7054-8DA9E322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1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114300</xdr:rowOff>
    </xdr:to>
    <xdr:pic>
      <xdr:nvPicPr>
        <xdr:cNvPr id="3612" name="Imagen 361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D9405DAA-BF30-08C2-50E5-E0986352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5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114300</xdr:rowOff>
    </xdr:to>
    <xdr:pic>
      <xdr:nvPicPr>
        <xdr:cNvPr id="3613" name="Imagen 361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D66CCF51-5FD5-B4B5-5D71-84D9336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9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114300</xdr:rowOff>
    </xdr:to>
    <xdr:pic>
      <xdr:nvPicPr>
        <xdr:cNvPr id="3614" name="Imagen 361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F60A866C-8471-EA08-C056-1F68806C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4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114300</xdr:rowOff>
    </xdr:to>
    <xdr:pic>
      <xdr:nvPicPr>
        <xdr:cNvPr id="3615" name="Imagen 361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3DE32BCB-CBF7-E751-974E-9472897C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15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114300</xdr:rowOff>
    </xdr:to>
    <xdr:pic>
      <xdr:nvPicPr>
        <xdr:cNvPr id="3616" name="Imagen 361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BFF73A44-E713-4164-8A05-270AC6B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0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114300</xdr:rowOff>
    </xdr:to>
    <xdr:pic>
      <xdr:nvPicPr>
        <xdr:cNvPr id="3617" name="Imagen 361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A95A4AF5-3D7D-34E7-A00C-C862A41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64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114300</xdr:rowOff>
    </xdr:to>
    <xdr:pic>
      <xdr:nvPicPr>
        <xdr:cNvPr id="3618" name="Imagen 361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68F7F9B0-B330-FA3D-5A92-F31673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5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104775</xdr:rowOff>
    </xdr:to>
    <xdr:pic>
      <xdr:nvPicPr>
        <xdr:cNvPr id="3619" name="Imagen 361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61031FCF-36F0-112A-C93D-81FB3F55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8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114300</xdr:rowOff>
    </xdr:to>
    <xdr:pic>
      <xdr:nvPicPr>
        <xdr:cNvPr id="3620" name="Imagen 361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21B4D95-A694-2FE9-7D9C-AAB52519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1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114300</xdr:rowOff>
    </xdr:to>
    <xdr:pic>
      <xdr:nvPicPr>
        <xdr:cNvPr id="3621" name="Imagen 362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94A5887C-1F02-CBA2-2F84-2E6CFED38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6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114300</xdr:rowOff>
    </xdr:to>
    <xdr:pic>
      <xdr:nvPicPr>
        <xdr:cNvPr id="3622" name="Imagen 362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9BA5E780-3329-2AB9-4B17-83F5AE5E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104775</xdr:rowOff>
    </xdr:to>
    <xdr:pic>
      <xdr:nvPicPr>
        <xdr:cNvPr id="3623" name="Imagen 362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817CF12-BCF7-3362-9477-0FEA0BAA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84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114300</xdr:rowOff>
    </xdr:to>
    <xdr:pic>
      <xdr:nvPicPr>
        <xdr:cNvPr id="3624" name="Imagen 362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635240D3-A5DB-613C-268A-F8E8260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33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114300</xdr:rowOff>
    </xdr:to>
    <xdr:pic>
      <xdr:nvPicPr>
        <xdr:cNvPr id="3625" name="Imagen 362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B3C65C8C-4D6F-0E3D-DEE7-4DC58EDB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114300</xdr:rowOff>
    </xdr:to>
    <xdr:pic>
      <xdr:nvPicPr>
        <xdr:cNvPr id="3626" name="Imagen 362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9F99FF2E-1D58-0BF4-73E7-EEAE6097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2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114300</xdr:rowOff>
    </xdr:to>
    <xdr:pic>
      <xdr:nvPicPr>
        <xdr:cNvPr id="3627" name="Imagen 362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644B8F60-7E3C-56FA-CFE5-BB720D61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06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114300</xdr:rowOff>
    </xdr:to>
    <xdr:pic>
      <xdr:nvPicPr>
        <xdr:cNvPr id="3628" name="Imagen 362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88DC1E75-3E28-B425-D372-CEC5299C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1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114300</xdr:rowOff>
    </xdr:to>
    <xdr:pic>
      <xdr:nvPicPr>
        <xdr:cNvPr id="3629" name="Imagen 362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4FEDB430-C398-9C72-3BB9-6457A4B7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5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114300</xdr:rowOff>
    </xdr:to>
    <xdr:pic>
      <xdr:nvPicPr>
        <xdr:cNvPr id="3630" name="Imagen 362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727010D0-E22A-B16F-9552-0D6E9561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0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114300</xdr:rowOff>
    </xdr:to>
    <xdr:pic>
      <xdr:nvPicPr>
        <xdr:cNvPr id="3631" name="Imagen 363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64DE007D-B284-4ACF-0F57-F8F28CAC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12</xdr:col>
      <xdr:colOff>304800</xdr:colOff>
      <xdr:row>3416</xdr:row>
      <xdr:rowOff>114300</xdr:rowOff>
    </xdr:to>
    <xdr:pic>
      <xdr:nvPicPr>
        <xdr:cNvPr id="3632" name="Imagen 363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306FEEA8-60C1-39D2-0C52-64BC0BEC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28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12</xdr:col>
      <xdr:colOff>304800</xdr:colOff>
      <xdr:row>3417</xdr:row>
      <xdr:rowOff>114300</xdr:rowOff>
    </xdr:to>
    <xdr:pic>
      <xdr:nvPicPr>
        <xdr:cNvPr id="3633" name="Imagen 363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0235DD3F-324C-9E25-AF8C-D346F8D2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53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12</xdr:col>
      <xdr:colOff>304800</xdr:colOff>
      <xdr:row>3418</xdr:row>
      <xdr:rowOff>114300</xdr:rowOff>
    </xdr:to>
    <xdr:pic>
      <xdr:nvPicPr>
        <xdr:cNvPr id="3634" name="Imagen 363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1144CCD4-A944-5D65-36EA-A0E60791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7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35" name="Imagen 363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FABF0CEF-15CE-9A70-3707-8F20806F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01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114300</xdr:rowOff>
    </xdr:to>
    <xdr:pic>
      <xdr:nvPicPr>
        <xdr:cNvPr id="3636" name="Imagen 363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2650DCEC-6A1E-68A8-3519-AF85D90C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26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114300</xdr:rowOff>
    </xdr:to>
    <xdr:pic>
      <xdr:nvPicPr>
        <xdr:cNvPr id="3637" name="Imagen 363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6822ECD8-F839-A8E0-A3D7-7C75BF72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50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114300</xdr:rowOff>
    </xdr:to>
    <xdr:pic>
      <xdr:nvPicPr>
        <xdr:cNvPr id="3638" name="Imagen 363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DDBD50D5-C122-1267-D2EB-BD7C53D9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75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114300</xdr:rowOff>
    </xdr:to>
    <xdr:pic>
      <xdr:nvPicPr>
        <xdr:cNvPr id="3639" name="Imagen 363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C4B1FD6C-0F45-0CA4-200B-CCB7F63D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99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114300</xdr:rowOff>
    </xdr:to>
    <xdr:pic>
      <xdr:nvPicPr>
        <xdr:cNvPr id="3640" name="Imagen 363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7F7D9E9F-D319-779A-70AB-BF9CADDB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23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114300</xdr:rowOff>
    </xdr:to>
    <xdr:pic>
      <xdr:nvPicPr>
        <xdr:cNvPr id="3641" name="Imagen 364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49EA080B-7557-CC79-1E48-5CD0C63D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4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114300</xdr:rowOff>
    </xdr:to>
    <xdr:pic>
      <xdr:nvPicPr>
        <xdr:cNvPr id="3642" name="Imagen 364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9381D6AC-C84B-8839-3432-A352DB72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72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114300</xdr:rowOff>
    </xdr:to>
    <xdr:pic>
      <xdr:nvPicPr>
        <xdr:cNvPr id="3643" name="Imagen 364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99BB1FAD-25AA-906D-25C4-4C885B74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96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104775</xdr:rowOff>
    </xdr:to>
    <xdr:pic>
      <xdr:nvPicPr>
        <xdr:cNvPr id="3644" name="Imagen 364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12C05273-D6BA-1B54-F91C-A8B1E527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21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114300</xdr:rowOff>
    </xdr:to>
    <xdr:pic>
      <xdr:nvPicPr>
        <xdr:cNvPr id="3645" name="Imagen 364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0F774DF1-A144-58FA-3BF0-AD9EC0F5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45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104775</xdr:rowOff>
    </xdr:to>
    <xdr:pic>
      <xdr:nvPicPr>
        <xdr:cNvPr id="3646" name="Imagen 364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17E2E9F-A24D-BCE4-7416-9C84A86D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3509</xdr:row>
      <xdr:rowOff>0</xdr:rowOff>
    </xdr:from>
    <xdr:to>
      <xdr:col>12</xdr:col>
      <xdr:colOff>619125</xdr:colOff>
      <xdr:row>3510</xdr:row>
      <xdr:rowOff>104775</xdr:rowOff>
    </xdr:to>
    <xdr:pic>
      <xdr:nvPicPr>
        <xdr:cNvPr id="3647" name="Imagen 3646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D98E8BCE-B22B-A4B7-9693-DD5FA157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104775</xdr:rowOff>
    </xdr:to>
    <xdr:pic>
      <xdr:nvPicPr>
        <xdr:cNvPr id="3648" name="Imagen 364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4A747782-3DE4-8FA5-8EEA-059CB02E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3457</xdr:row>
      <xdr:rowOff>0</xdr:rowOff>
    </xdr:from>
    <xdr:to>
      <xdr:col>12</xdr:col>
      <xdr:colOff>619125</xdr:colOff>
      <xdr:row>3458</xdr:row>
      <xdr:rowOff>104775</xdr:rowOff>
    </xdr:to>
    <xdr:pic>
      <xdr:nvPicPr>
        <xdr:cNvPr id="3649" name="Imagen 3648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D290E5C9-F2CE-8948-A7D7-D728D410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114300</xdr:rowOff>
    </xdr:to>
    <xdr:pic>
      <xdr:nvPicPr>
        <xdr:cNvPr id="3650" name="Imagen 364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556A37EC-0ECD-43FA-8F69-25AB1B02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3544</xdr:row>
      <xdr:rowOff>0</xdr:rowOff>
    </xdr:from>
    <xdr:to>
      <xdr:col>12</xdr:col>
      <xdr:colOff>619125</xdr:colOff>
      <xdr:row>3545</xdr:row>
      <xdr:rowOff>114300</xdr:rowOff>
    </xdr:to>
    <xdr:pic>
      <xdr:nvPicPr>
        <xdr:cNvPr id="3651" name="Imagen 3650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D55716A2-2F00-405C-634C-3EA8ED0A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114300</xdr:rowOff>
    </xdr:to>
    <xdr:pic>
      <xdr:nvPicPr>
        <xdr:cNvPr id="3652" name="Imagen 365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61942B9A-E0E6-5F6D-3DCB-9B9E6312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3483</xdr:row>
      <xdr:rowOff>0</xdr:rowOff>
    </xdr:from>
    <xdr:to>
      <xdr:col>12</xdr:col>
      <xdr:colOff>619125</xdr:colOff>
      <xdr:row>3484</xdr:row>
      <xdr:rowOff>114300</xdr:rowOff>
    </xdr:to>
    <xdr:pic>
      <xdr:nvPicPr>
        <xdr:cNvPr id="3653" name="Imagen 3652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862C2E22-FE07-D96E-D730-86DB2DD7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114300</xdr:rowOff>
    </xdr:to>
    <xdr:pic>
      <xdr:nvPicPr>
        <xdr:cNvPr id="3654" name="Imagen 365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AD85811D-AFED-2365-BF22-3FB8E0C8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3485</xdr:row>
      <xdr:rowOff>0</xdr:rowOff>
    </xdr:from>
    <xdr:to>
      <xdr:col>12</xdr:col>
      <xdr:colOff>619125</xdr:colOff>
      <xdr:row>3486</xdr:row>
      <xdr:rowOff>114300</xdr:rowOff>
    </xdr:to>
    <xdr:pic>
      <xdr:nvPicPr>
        <xdr:cNvPr id="3655" name="Imagen 3654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41EB8EDA-BF20-966A-968C-E787CA93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114300</xdr:rowOff>
    </xdr:to>
    <xdr:pic>
      <xdr:nvPicPr>
        <xdr:cNvPr id="3656" name="Imagen 365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A6681D65-6228-62BF-B12C-670D4C1C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3455</xdr:row>
      <xdr:rowOff>0</xdr:rowOff>
    </xdr:from>
    <xdr:to>
      <xdr:col>12</xdr:col>
      <xdr:colOff>619125</xdr:colOff>
      <xdr:row>3456</xdr:row>
      <xdr:rowOff>114300</xdr:rowOff>
    </xdr:to>
    <xdr:pic>
      <xdr:nvPicPr>
        <xdr:cNvPr id="3657" name="Imagen 3656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74C780AF-3D88-CCFD-7D4C-B66A79EE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114300</xdr:rowOff>
    </xdr:to>
    <xdr:pic>
      <xdr:nvPicPr>
        <xdr:cNvPr id="3658" name="Imagen 365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25314F7E-58E7-F3CC-70F8-A9A60CB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3479</xdr:row>
      <xdr:rowOff>0</xdr:rowOff>
    </xdr:from>
    <xdr:to>
      <xdr:col>12</xdr:col>
      <xdr:colOff>619125</xdr:colOff>
      <xdr:row>3480</xdr:row>
      <xdr:rowOff>114300</xdr:rowOff>
    </xdr:to>
    <xdr:pic>
      <xdr:nvPicPr>
        <xdr:cNvPr id="3659" name="Imagen 3658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DEE2B2E3-6CC0-147A-C53A-34D92521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114300</xdr:rowOff>
    </xdr:to>
    <xdr:pic>
      <xdr:nvPicPr>
        <xdr:cNvPr id="3660" name="Imagen 365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BECBBED9-3B93-96B1-4F19-ED8C3E41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3480</xdr:row>
      <xdr:rowOff>0</xdr:rowOff>
    </xdr:from>
    <xdr:to>
      <xdr:col>12</xdr:col>
      <xdr:colOff>619125</xdr:colOff>
      <xdr:row>3481</xdr:row>
      <xdr:rowOff>114300</xdr:rowOff>
    </xdr:to>
    <xdr:pic>
      <xdr:nvPicPr>
        <xdr:cNvPr id="3661" name="Imagen 3660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22BF1110-F417-40E4-4BF2-AF5341B9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114300</xdr:rowOff>
    </xdr:to>
    <xdr:pic>
      <xdr:nvPicPr>
        <xdr:cNvPr id="3662" name="Imagen 366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FB251D19-FDE4-8671-592C-1DD44683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3488</xdr:row>
      <xdr:rowOff>0</xdr:rowOff>
    </xdr:from>
    <xdr:to>
      <xdr:col>12</xdr:col>
      <xdr:colOff>619125</xdr:colOff>
      <xdr:row>3489</xdr:row>
      <xdr:rowOff>114300</xdr:rowOff>
    </xdr:to>
    <xdr:pic>
      <xdr:nvPicPr>
        <xdr:cNvPr id="3663" name="Imagen 3662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90D75887-7886-408C-BDFE-8F333C8D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104775</xdr:rowOff>
    </xdr:to>
    <xdr:pic>
      <xdr:nvPicPr>
        <xdr:cNvPr id="3664" name="Imagen 366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E9CCCBCB-6A9B-36A5-EB56-300AD60F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3546</xdr:row>
      <xdr:rowOff>0</xdr:rowOff>
    </xdr:from>
    <xdr:to>
      <xdr:col>12</xdr:col>
      <xdr:colOff>619125</xdr:colOff>
      <xdr:row>3547</xdr:row>
      <xdr:rowOff>104775</xdr:rowOff>
    </xdr:to>
    <xdr:pic>
      <xdr:nvPicPr>
        <xdr:cNvPr id="3665" name="Imagen 3664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D5388630-97F0-3BBF-ECB5-A13F09A7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114300</xdr:rowOff>
    </xdr:to>
    <xdr:pic>
      <xdr:nvPicPr>
        <xdr:cNvPr id="3666" name="Imagen 366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6315B516-B3D7-8778-D843-06D02D21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3481</xdr:row>
      <xdr:rowOff>0</xdr:rowOff>
    </xdr:from>
    <xdr:to>
      <xdr:col>12</xdr:col>
      <xdr:colOff>619125</xdr:colOff>
      <xdr:row>3482</xdr:row>
      <xdr:rowOff>114300</xdr:rowOff>
    </xdr:to>
    <xdr:pic>
      <xdr:nvPicPr>
        <xdr:cNvPr id="3667" name="Imagen 3666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06A41995-F139-73AA-86D4-48EFC19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114300</xdr:rowOff>
    </xdr:to>
    <xdr:pic>
      <xdr:nvPicPr>
        <xdr:cNvPr id="3668" name="Imagen 366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7F645B6A-5329-D079-4B64-4FBFE5A4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3482</xdr:row>
      <xdr:rowOff>0</xdr:rowOff>
    </xdr:from>
    <xdr:to>
      <xdr:col>12</xdr:col>
      <xdr:colOff>619125</xdr:colOff>
      <xdr:row>3483</xdr:row>
      <xdr:rowOff>114300</xdr:rowOff>
    </xdr:to>
    <xdr:pic>
      <xdr:nvPicPr>
        <xdr:cNvPr id="3669" name="Imagen 3668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2663D185-EA87-1CFF-9BC4-1AE7EC39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3502</xdr:row>
      <xdr:rowOff>0</xdr:rowOff>
    </xdr:from>
    <xdr:to>
      <xdr:col>12</xdr:col>
      <xdr:colOff>304800</xdr:colOff>
      <xdr:row>3503</xdr:row>
      <xdr:rowOff>114300</xdr:rowOff>
    </xdr:to>
    <xdr:pic>
      <xdr:nvPicPr>
        <xdr:cNvPr id="3670" name="Imagen 366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5DB217C4-86C6-4F5C-27E5-815B7AF8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3502</xdr:row>
      <xdr:rowOff>0</xdr:rowOff>
    </xdr:from>
    <xdr:to>
      <xdr:col>12</xdr:col>
      <xdr:colOff>619125</xdr:colOff>
      <xdr:row>3503</xdr:row>
      <xdr:rowOff>114300</xdr:rowOff>
    </xdr:to>
    <xdr:pic>
      <xdr:nvPicPr>
        <xdr:cNvPr id="3671" name="Imagen 3670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D0DC3731-CC1E-9589-2B80-5C735AE0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114300</xdr:rowOff>
    </xdr:to>
    <xdr:pic>
      <xdr:nvPicPr>
        <xdr:cNvPr id="3672" name="Imagen 367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85EB4933-9622-5B5D-1D11-FAAD07DD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3484</xdr:row>
      <xdr:rowOff>0</xdr:rowOff>
    </xdr:from>
    <xdr:to>
      <xdr:col>12</xdr:col>
      <xdr:colOff>619125</xdr:colOff>
      <xdr:row>3485</xdr:row>
      <xdr:rowOff>114300</xdr:rowOff>
    </xdr:to>
    <xdr:pic>
      <xdr:nvPicPr>
        <xdr:cNvPr id="3673" name="Imagen 3672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0CACABC0-0238-B3DA-57EC-FC1E11F0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114300</xdr:rowOff>
    </xdr:to>
    <xdr:pic>
      <xdr:nvPicPr>
        <xdr:cNvPr id="3674" name="Imagen 367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7C1E9D07-B41C-B081-C7B5-33B74839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3539</xdr:row>
      <xdr:rowOff>0</xdr:rowOff>
    </xdr:from>
    <xdr:to>
      <xdr:col>12</xdr:col>
      <xdr:colOff>619125</xdr:colOff>
      <xdr:row>3540</xdr:row>
      <xdr:rowOff>114300</xdr:rowOff>
    </xdr:to>
    <xdr:pic>
      <xdr:nvPicPr>
        <xdr:cNvPr id="3675" name="Imagen 3674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7E87837F-640A-AC9F-EF4F-D7387F8D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114300</xdr:rowOff>
    </xdr:to>
    <xdr:pic>
      <xdr:nvPicPr>
        <xdr:cNvPr id="3676" name="Imagen 367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A6815F50-F85C-7E2E-8634-AAB5D4EA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3540</xdr:row>
      <xdr:rowOff>0</xdr:rowOff>
    </xdr:from>
    <xdr:to>
      <xdr:col>12</xdr:col>
      <xdr:colOff>619125</xdr:colOff>
      <xdr:row>3541</xdr:row>
      <xdr:rowOff>114300</xdr:rowOff>
    </xdr:to>
    <xdr:pic>
      <xdr:nvPicPr>
        <xdr:cNvPr id="3677" name="Imagen 3676">
          <a:hlinkClick xmlns:r="http://schemas.openxmlformats.org/officeDocument/2006/relationships" r:id="rId3581" tooltip="Quitar este incidente de la liquidación"/>
          <a:extLst>
            <a:ext uri="{FF2B5EF4-FFF2-40B4-BE49-F238E27FC236}">
              <a16:creationId xmlns:a16="http://schemas.microsoft.com/office/drawing/2014/main" id="{1D8E8F6F-3791-D50C-389C-3E16E2C2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114300</xdr:rowOff>
    </xdr:to>
    <xdr:pic>
      <xdr:nvPicPr>
        <xdr:cNvPr id="3678" name="Imagen 367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1AD5980F-E12F-E312-31EA-06837F01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3541</xdr:row>
      <xdr:rowOff>0</xdr:rowOff>
    </xdr:from>
    <xdr:to>
      <xdr:col>12</xdr:col>
      <xdr:colOff>619125</xdr:colOff>
      <xdr:row>3542</xdr:row>
      <xdr:rowOff>114300</xdr:rowOff>
    </xdr:to>
    <xdr:pic>
      <xdr:nvPicPr>
        <xdr:cNvPr id="3679" name="Imagen 3678">
          <a:hlinkClick xmlns:r="http://schemas.openxmlformats.org/officeDocument/2006/relationships" r:id="rId3583" tooltip="Quitar este incidente de la liquidación"/>
          <a:extLst>
            <a:ext uri="{FF2B5EF4-FFF2-40B4-BE49-F238E27FC236}">
              <a16:creationId xmlns:a16="http://schemas.microsoft.com/office/drawing/2014/main" id="{A2493487-B8B3-8C0A-77EA-A7883F4B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114300</xdr:rowOff>
    </xdr:to>
    <xdr:pic>
      <xdr:nvPicPr>
        <xdr:cNvPr id="3680" name="Imagen 367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4A20E6CD-341F-D129-E2C4-9D8B1829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3542</xdr:row>
      <xdr:rowOff>0</xdr:rowOff>
    </xdr:from>
    <xdr:to>
      <xdr:col>12</xdr:col>
      <xdr:colOff>619125</xdr:colOff>
      <xdr:row>3543</xdr:row>
      <xdr:rowOff>114300</xdr:rowOff>
    </xdr:to>
    <xdr:pic>
      <xdr:nvPicPr>
        <xdr:cNvPr id="3681" name="Imagen 3680">
          <a:hlinkClick xmlns:r="http://schemas.openxmlformats.org/officeDocument/2006/relationships" r:id="rId3585" tooltip="Quitar este incidente de la liquidación"/>
          <a:extLst>
            <a:ext uri="{FF2B5EF4-FFF2-40B4-BE49-F238E27FC236}">
              <a16:creationId xmlns:a16="http://schemas.microsoft.com/office/drawing/2014/main" id="{E93BDFF4-662C-2871-F474-7F2F209D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114300</xdr:rowOff>
    </xdr:to>
    <xdr:pic>
      <xdr:nvPicPr>
        <xdr:cNvPr id="3682" name="Imagen 368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235992C6-3E2D-7026-8656-6CCC9F93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3478</xdr:row>
      <xdr:rowOff>0</xdr:rowOff>
    </xdr:from>
    <xdr:to>
      <xdr:col>12</xdr:col>
      <xdr:colOff>619125</xdr:colOff>
      <xdr:row>3479</xdr:row>
      <xdr:rowOff>114300</xdr:rowOff>
    </xdr:to>
    <xdr:pic>
      <xdr:nvPicPr>
        <xdr:cNvPr id="3683" name="Imagen 3682">
          <a:hlinkClick xmlns:r="http://schemas.openxmlformats.org/officeDocument/2006/relationships" r:id="rId3587" tooltip="Quitar este incidente de la liquidación"/>
          <a:extLst>
            <a:ext uri="{FF2B5EF4-FFF2-40B4-BE49-F238E27FC236}">
              <a16:creationId xmlns:a16="http://schemas.microsoft.com/office/drawing/2014/main" id="{7834CAE3-9883-7E98-F1C4-B78FB950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104775</xdr:rowOff>
    </xdr:to>
    <xdr:pic>
      <xdr:nvPicPr>
        <xdr:cNvPr id="3684" name="Imagen 368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D1CF0F52-1E17-6749-5618-8D08AF0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3535</xdr:row>
      <xdr:rowOff>0</xdr:rowOff>
    </xdr:from>
    <xdr:to>
      <xdr:col>12</xdr:col>
      <xdr:colOff>619125</xdr:colOff>
      <xdr:row>3536</xdr:row>
      <xdr:rowOff>104775</xdr:rowOff>
    </xdr:to>
    <xdr:pic>
      <xdr:nvPicPr>
        <xdr:cNvPr id="3685" name="Imagen 3684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1211381F-90A3-0DE0-F8E2-1104110A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114300</xdr:rowOff>
    </xdr:to>
    <xdr:pic>
      <xdr:nvPicPr>
        <xdr:cNvPr id="3686" name="Imagen 368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7B59BBD-0A84-3AA3-F29B-73F30BC4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3531</xdr:row>
      <xdr:rowOff>0</xdr:rowOff>
    </xdr:from>
    <xdr:to>
      <xdr:col>12</xdr:col>
      <xdr:colOff>619125</xdr:colOff>
      <xdr:row>3532</xdr:row>
      <xdr:rowOff>114300</xdr:rowOff>
    </xdr:to>
    <xdr:pic>
      <xdr:nvPicPr>
        <xdr:cNvPr id="3687" name="Imagen 3686">
          <a:hlinkClick xmlns:r="http://schemas.openxmlformats.org/officeDocument/2006/relationships" r:id="rId3591" tooltip="Quitar este incidente de la liquidación"/>
          <a:extLst>
            <a:ext uri="{FF2B5EF4-FFF2-40B4-BE49-F238E27FC236}">
              <a16:creationId xmlns:a16="http://schemas.microsoft.com/office/drawing/2014/main" id="{A8C91663-C033-7FF3-55ED-B6518554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114300</xdr:rowOff>
    </xdr:to>
    <xdr:pic>
      <xdr:nvPicPr>
        <xdr:cNvPr id="3688" name="Imagen 368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FBC26883-3B16-281D-468A-BA4B5EEE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3495</xdr:row>
      <xdr:rowOff>0</xdr:rowOff>
    </xdr:from>
    <xdr:to>
      <xdr:col>12</xdr:col>
      <xdr:colOff>619125</xdr:colOff>
      <xdr:row>3496</xdr:row>
      <xdr:rowOff>114300</xdr:rowOff>
    </xdr:to>
    <xdr:pic>
      <xdr:nvPicPr>
        <xdr:cNvPr id="3689" name="Imagen 3688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D784D260-B664-9A93-2389-62F8AE1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114300</xdr:rowOff>
    </xdr:to>
    <xdr:pic>
      <xdr:nvPicPr>
        <xdr:cNvPr id="3690" name="Imagen 368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4E027CBF-B4DC-8C24-FFC5-6FF5D12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3486</xdr:row>
      <xdr:rowOff>0</xdr:rowOff>
    </xdr:from>
    <xdr:to>
      <xdr:col>12</xdr:col>
      <xdr:colOff>619125</xdr:colOff>
      <xdr:row>3487</xdr:row>
      <xdr:rowOff>114300</xdr:rowOff>
    </xdr:to>
    <xdr:pic>
      <xdr:nvPicPr>
        <xdr:cNvPr id="3691" name="Imagen 3690">
          <a:hlinkClick xmlns:r="http://schemas.openxmlformats.org/officeDocument/2006/relationships" r:id="rId3595" tooltip="Quitar este incidente de la liquidación"/>
          <a:extLst>
            <a:ext uri="{FF2B5EF4-FFF2-40B4-BE49-F238E27FC236}">
              <a16:creationId xmlns:a16="http://schemas.microsoft.com/office/drawing/2014/main" id="{FF2E6F69-6B46-7DEA-4F19-376C1F67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114300</xdr:rowOff>
    </xdr:to>
    <xdr:pic>
      <xdr:nvPicPr>
        <xdr:cNvPr id="3692" name="Imagen 369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17DB4B9D-3A13-CA28-2035-9E6602EA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3529</xdr:row>
      <xdr:rowOff>0</xdr:rowOff>
    </xdr:from>
    <xdr:to>
      <xdr:col>12</xdr:col>
      <xdr:colOff>619125</xdr:colOff>
      <xdr:row>3530</xdr:row>
      <xdr:rowOff>114300</xdr:rowOff>
    </xdr:to>
    <xdr:pic>
      <xdr:nvPicPr>
        <xdr:cNvPr id="3693" name="Imagen 3692">
          <a:hlinkClick xmlns:r="http://schemas.openxmlformats.org/officeDocument/2006/relationships" r:id="rId3597" tooltip="Quitar este incidente de la liquidación"/>
          <a:extLst>
            <a:ext uri="{FF2B5EF4-FFF2-40B4-BE49-F238E27FC236}">
              <a16:creationId xmlns:a16="http://schemas.microsoft.com/office/drawing/2014/main" id="{7DA40890-6EAB-5714-7AD3-5681B62E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114300</xdr:rowOff>
    </xdr:to>
    <xdr:pic>
      <xdr:nvPicPr>
        <xdr:cNvPr id="3694" name="Imagen 369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D2FAFA65-D624-71C1-4863-B93510C5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3487</xdr:row>
      <xdr:rowOff>0</xdr:rowOff>
    </xdr:from>
    <xdr:to>
      <xdr:col>12</xdr:col>
      <xdr:colOff>619125</xdr:colOff>
      <xdr:row>3488</xdr:row>
      <xdr:rowOff>114300</xdr:rowOff>
    </xdr:to>
    <xdr:pic>
      <xdr:nvPicPr>
        <xdr:cNvPr id="3695" name="Imagen 3694">
          <a:hlinkClick xmlns:r="http://schemas.openxmlformats.org/officeDocument/2006/relationships" r:id="rId3599" tooltip="Quitar este incidente de la liquidación"/>
          <a:extLst>
            <a:ext uri="{FF2B5EF4-FFF2-40B4-BE49-F238E27FC236}">
              <a16:creationId xmlns:a16="http://schemas.microsoft.com/office/drawing/2014/main" id="{999CD2DF-F3A1-86F5-AD4D-7BBD87CB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114300</xdr:rowOff>
    </xdr:to>
    <xdr:pic>
      <xdr:nvPicPr>
        <xdr:cNvPr id="3696" name="Imagen 369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9C835C37-11C1-6ECE-E8D3-7D6C968F5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3476</xdr:row>
      <xdr:rowOff>0</xdr:rowOff>
    </xdr:from>
    <xdr:to>
      <xdr:col>12</xdr:col>
      <xdr:colOff>619125</xdr:colOff>
      <xdr:row>3477</xdr:row>
      <xdr:rowOff>114300</xdr:rowOff>
    </xdr:to>
    <xdr:pic>
      <xdr:nvPicPr>
        <xdr:cNvPr id="3697" name="Imagen 3696">
          <a:hlinkClick xmlns:r="http://schemas.openxmlformats.org/officeDocument/2006/relationships" r:id="rId3601" tooltip="Quitar este incidente de la liquidación"/>
          <a:extLst>
            <a:ext uri="{FF2B5EF4-FFF2-40B4-BE49-F238E27FC236}">
              <a16:creationId xmlns:a16="http://schemas.microsoft.com/office/drawing/2014/main" id="{9BA726B5-7D8D-778A-19BB-123A79AB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114300</xdr:rowOff>
    </xdr:to>
    <xdr:pic>
      <xdr:nvPicPr>
        <xdr:cNvPr id="3698" name="Imagen 369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5D4EE8F3-DA7F-D4DC-3E1F-EFCD6D14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3477</xdr:row>
      <xdr:rowOff>0</xdr:rowOff>
    </xdr:from>
    <xdr:to>
      <xdr:col>12</xdr:col>
      <xdr:colOff>619125</xdr:colOff>
      <xdr:row>3478</xdr:row>
      <xdr:rowOff>114300</xdr:rowOff>
    </xdr:to>
    <xdr:pic>
      <xdr:nvPicPr>
        <xdr:cNvPr id="3699" name="Imagen 3698">
          <a:hlinkClick xmlns:r="http://schemas.openxmlformats.org/officeDocument/2006/relationships" r:id="rId3603" tooltip="Quitar este incidente de la liquidación"/>
          <a:extLst>
            <a:ext uri="{FF2B5EF4-FFF2-40B4-BE49-F238E27FC236}">
              <a16:creationId xmlns:a16="http://schemas.microsoft.com/office/drawing/2014/main" id="{D4374FF3-E68B-5941-159B-D33FF91C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114300</xdr:rowOff>
    </xdr:to>
    <xdr:pic>
      <xdr:nvPicPr>
        <xdr:cNvPr id="3700" name="Imagen 369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DFD4221-545F-4A80-BD0E-B5D20134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3532</xdr:row>
      <xdr:rowOff>0</xdr:rowOff>
    </xdr:from>
    <xdr:to>
      <xdr:col>12</xdr:col>
      <xdr:colOff>619125</xdr:colOff>
      <xdr:row>3533</xdr:row>
      <xdr:rowOff>114300</xdr:rowOff>
    </xdr:to>
    <xdr:pic>
      <xdr:nvPicPr>
        <xdr:cNvPr id="3701" name="Imagen 3700">
          <a:hlinkClick xmlns:r="http://schemas.openxmlformats.org/officeDocument/2006/relationships" r:id="rId3605" tooltip="Quitar este incidente de la liquidación"/>
          <a:extLst>
            <a:ext uri="{FF2B5EF4-FFF2-40B4-BE49-F238E27FC236}">
              <a16:creationId xmlns:a16="http://schemas.microsoft.com/office/drawing/2014/main" id="{B44B1B3C-ED67-FAC3-30E3-80D4D04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114300</xdr:rowOff>
    </xdr:to>
    <xdr:pic>
      <xdr:nvPicPr>
        <xdr:cNvPr id="3702" name="Imagen 370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0DD87E94-967A-2D3C-6136-7ADF4628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3533</xdr:row>
      <xdr:rowOff>0</xdr:rowOff>
    </xdr:from>
    <xdr:to>
      <xdr:col>12</xdr:col>
      <xdr:colOff>619125</xdr:colOff>
      <xdr:row>3534</xdr:row>
      <xdr:rowOff>114300</xdr:rowOff>
    </xdr:to>
    <xdr:pic>
      <xdr:nvPicPr>
        <xdr:cNvPr id="3703" name="Imagen 3702">
          <a:hlinkClick xmlns:r="http://schemas.openxmlformats.org/officeDocument/2006/relationships" r:id="rId3607" tooltip="Quitar este incidente de la liquidación"/>
          <a:extLst>
            <a:ext uri="{FF2B5EF4-FFF2-40B4-BE49-F238E27FC236}">
              <a16:creationId xmlns:a16="http://schemas.microsoft.com/office/drawing/2014/main" id="{8C03B5AF-A605-B33B-B2B1-4E5320C6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F88608E5-20DD-96F1-D6BD-F77DDDCB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3472</xdr:row>
      <xdr:rowOff>0</xdr:rowOff>
    </xdr:from>
    <xdr:to>
      <xdr:col>12</xdr:col>
      <xdr:colOff>619125</xdr:colOff>
      <xdr:row>3473</xdr:row>
      <xdr:rowOff>114300</xdr:rowOff>
    </xdr:to>
    <xdr:pic>
      <xdr:nvPicPr>
        <xdr:cNvPr id="3705" name="Imagen 3704">
          <a:hlinkClick xmlns:r="http://schemas.openxmlformats.org/officeDocument/2006/relationships" r:id="rId3609" tooltip="Quitar este incidente de la liquidación"/>
          <a:extLst>
            <a:ext uri="{FF2B5EF4-FFF2-40B4-BE49-F238E27FC236}">
              <a16:creationId xmlns:a16="http://schemas.microsoft.com/office/drawing/2014/main" id="{96CD9D11-E38F-F6DA-8C81-77095DFA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114300</xdr:rowOff>
    </xdr:to>
    <xdr:pic>
      <xdr:nvPicPr>
        <xdr:cNvPr id="3706" name="Imagen 370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05773BA0-A027-BDA5-9319-003995B8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3473</xdr:row>
      <xdr:rowOff>0</xdr:rowOff>
    </xdr:from>
    <xdr:to>
      <xdr:col>12</xdr:col>
      <xdr:colOff>619125</xdr:colOff>
      <xdr:row>3474</xdr:row>
      <xdr:rowOff>114300</xdr:rowOff>
    </xdr:to>
    <xdr:pic>
      <xdr:nvPicPr>
        <xdr:cNvPr id="3707" name="Imagen 3706">
          <a:hlinkClick xmlns:r="http://schemas.openxmlformats.org/officeDocument/2006/relationships" r:id="rId3611" tooltip="Quitar este incidente de la liquidación"/>
          <a:extLst>
            <a:ext uri="{FF2B5EF4-FFF2-40B4-BE49-F238E27FC236}">
              <a16:creationId xmlns:a16="http://schemas.microsoft.com/office/drawing/2014/main" id="{0F57F781-0BD5-B4F0-3523-BC3090912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114300</xdr:rowOff>
    </xdr:to>
    <xdr:pic>
      <xdr:nvPicPr>
        <xdr:cNvPr id="3708" name="Imagen 370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0B2FA52A-DC9B-C18B-858E-909E8E92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3525</xdr:row>
      <xdr:rowOff>0</xdr:rowOff>
    </xdr:from>
    <xdr:to>
      <xdr:col>12</xdr:col>
      <xdr:colOff>619125</xdr:colOff>
      <xdr:row>3526</xdr:row>
      <xdr:rowOff>114300</xdr:rowOff>
    </xdr:to>
    <xdr:pic>
      <xdr:nvPicPr>
        <xdr:cNvPr id="3709" name="Imagen 3708">
          <a:hlinkClick xmlns:r="http://schemas.openxmlformats.org/officeDocument/2006/relationships" r:id="rId3613" tooltip="Quitar este incidente de la liquidación"/>
          <a:extLst>
            <a:ext uri="{FF2B5EF4-FFF2-40B4-BE49-F238E27FC236}">
              <a16:creationId xmlns:a16="http://schemas.microsoft.com/office/drawing/2014/main" id="{B0F83F13-56DD-8D2D-800F-E37DAFDB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114300</xdr:rowOff>
    </xdr:to>
    <xdr:pic>
      <xdr:nvPicPr>
        <xdr:cNvPr id="3710" name="Imagen 370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1ACE3062-CFC6-1CEF-F721-6B1255E4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3534</xdr:row>
      <xdr:rowOff>0</xdr:rowOff>
    </xdr:from>
    <xdr:to>
      <xdr:col>12</xdr:col>
      <xdr:colOff>619125</xdr:colOff>
      <xdr:row>3535</xdr:row>
      <xdr:rowOff>114300</xdr:rowOff>
    </xdr:to>
    <xdr:pic>
      <xdr:nvPicPr>
        <xdr:cNvPr id="3711" name="Imagen 3710">
          <a:hlinkClick xmlns:r="http://schemas.openxmlformats.org/officeDocument/2006/relationships" r:id="rId3615" tooltip="Quitar este incidente de la liquidación"/>
          <a:extLst>
            <a:ext uri="{FF2B5EF4-FFF2-40B4-BE49-F238E27FC236}">
              <a16:creationId xmlns:a16="http://schemas.microsoft.com/office/drawing/2014/main" id="{0D839372-6501-33B9-F7C8-6D104F4D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114300</xdr:rowOff>
    </xdr:to>
    <xdr:pic>
      <xdr:nvPicPr>
        <xdr:cNvPr id="3712" name="Imagen 371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05F88A4D-370E-9435-83FC-2B68C2E4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3526</xdr:row>
      <xdr:rowOff>0</xdr:rowOff>
    </xdr:from>
    <xdr:to>
      <xdr:col>12</xdr:col>
      <xdr:colOff>619125</xdr:colOff>
      <xdr:row>3527</xdr:row>
      <xdr:rowOff>114300</xdr:rowOff>
    </xdr:to>
    <xdr:pic>
      <xdr:nvPicPr>
        <xdr:cNvPr id="3713" name="Imagen 3712">
          <a:hlinkClick xmlns:r="http://schemas.openxmlformats.org/officeDocument/2006/relationships" r:id="rId3617" tooltip="Quitar este incidente de la liquidación"/>
          <a:extLst>
            <a:ext uri="{FF2B5EF4-FFF2-40B4-BE49-F238E27FC236}">
              <a16:creationId xmlns:a16="http://schemas.microsoft.com/office/drawing/2014/main" id="{500D576F-6282-8F27-0934-F04CD4D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114300</xdr:rowOff>
    </xdr:to>
    <xdr:pic>
      <xdr:nvPicPr>
        <xdr:cNvPr id="3714" name="Imagen 371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A19FF295-34AA-BCF2-A6A6-988F477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3545</xdr:row>
      <xdr:rowOff>0</xdr:rowOff>
    </xdr:from>
    <xdr:to>
      <xdr:col>12</xdr:col>
      <xdr:colOff>619125</xdr:colOff>
      <xdr:row>3546</xdr:row>
      <xdr:rowOff>114300</xdr:rowOff>
    </xdr:to>
    <xdr:pic>
      <xdr:nvPicPr>
        <xdr:cNvPr id="3715" name="Imagen 3714">
          <a:hlinkClick xmlns:r="http://schemas.openxmlformats.org/officeDocument/2006/relationships" r:id="rId3619" tooltip="Quitar este incidente de la liquidación"/>
          <a:extLst>
            <a:ext uri="{FF2B5EF4-FFF2-40B4-BE49-F238E27FC236}">
              <a16:creationId xmlns:a16="http://schemas.microsoft.com/office/drawing/2014/main" id="{C4A02F50-7443-A79F-0245-6C5CFE88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114300</xdr:rowOff>
    </xdr:to>
    <xdr:pic>
      <xdr:nvPicPr>
        <xdr:cNvPr id="3716" name="Imagen 371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40E037E-1768-C9DC-F55B-601F96DA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3543</xdr:row>
      <xdr:rowOff>0</xdr:rowOff>
    </xdr:from>
    <xdr:to>
      <xdr:col>12</xdr:col>
      <xdr:colOff>619125</xdr:colOff>
      <xdr:row>3544</xdr:row>
      <xdr:rowOff>114300</xdr:rowOff>
    </xdr:to>
    <xdr:pic>
      <xdr:nvPicPr>
        <xdr:cNvPr id="3717" name="Imagen 3716">
          <a:hlinkClick xmlns:r="http://schemas.openxmlformats.org/officeDocument/2006/relationships" r:id="rId3621" tooltip="Quitar este incidente de la liquidación"/>
          <a:extLst>
            <a:ext uri="{FF2B5EF4-FFF2-40B4-BE49-F238E27FC236}">
              <a16:creationId xmlns:a16="http://schemas.microsoft.com/office/drawing/2014/main" id="{78E3C681-393F-1870-27BD-CC391AF3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114300</xdr:rowOff>
    </xdr:to>
    <xdr:pic>
      <xdr:nvPicPr>
        <xdr:cNvPr id="3718" name="Imagen 371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D9B21D66-F99A-11C1-F847-D9AB0BED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3516</xdr:row>
      <xdr:rowOff>0</xdr:rowOff>
    </xdr:from>
    <xdr:to>
      <xdr:col>12</xdr:col>
      <xdr:colOff>619125</xdr:colOff>
      <xdr:row>3517</xdr:row>
      <xdr:rowOff>114300</xdr:rowOff>
    </xdr:to>
    <xdr:pic>
      <xdr:nvPicPr>
        <xdr:cNvPr id="3719" name="Imagen 3718">
          <a:hlinkClick xmlns:r="http://schemas.openxmlformats.org/officeDocument/2006/relationships" r:id="rId3623" tooltip="Quitar este incidente de la liquidación"/>
          <a:extLst>
            <a:ext uri="{FF2B5EF4-FFF2-40B4-BE49-F238E27FC236}">
              <a16:creationId xmlns:a16="http://schemas.microsoft.com/office/drawing/2014/main" id="{366AED42-E6E4-E2D1-B1C2-AC5B7314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114300</xdr:rowOff>
    </xdr:to>
    <xdr:pic>
      <xdr:nvPicPr>
        <xdr:cNvPr id="3720" name="Imagen 371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763B88A-2EF0-31F1-D639-2FF8C70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3528</xdr:row>
      <xdr:rowOff>0</xdr:rowOff>
    </xdr:from>
    <xdr:to>
      <xdr:col>12</xdr:col>
      <xdr:colOff>619125</xdr:colOff>
      <xdr:row>3529</xdr:row>
      <xdr:rowOff>114300</xdr:rowOff>
    </xdr:to>
    <xdr:pic>
      <xdr:nvPicPr>
        <xdr:cNvPr id="3721" name="Imagen 3720">
          <a:hlinkClick xmlns:r="http://schemas.openxmlformats.org/officeDocument/2006/relationships" r:id="rId3625" tooltip="Quitar este incidente de la liquidación"/>
          <a:extLst>
            <a:ext uri="{FF2B5EF4-FFF2-40B4-BE49-F238E27FC236}">
              <a16:creationId xmlns:a16="http://schemas.microsoft.com/office/drawing/2014/main" id="{206D863D-42B7-BF89-8656-73E64C8BD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114300</xdr:rowOff>
    </xdr:to>
    <xdr:pic>
      <xdr:nvPicPr>
        <xdr:cNvPr id="3722" name="Imagen 372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F6FE806B-82F8-0A0B-AA30-C35B6D520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3517</xdr:row>
      <xdr:rowOff>0</xdr:rowOff>
    </xdr:from>
    <xdr:to>
      <xdr:col>12</xdr:col>
      <xdr:colOff>619125</xdr:colOff>
      <xdr:row>3518</xdr:row>
      <xdr:rowOff>114300</xdr:rowOff>
    </xdr:to>
    <xdr:pic>
      <xdr:nvPicPr>
        <xdr:cNvPr id="3723" name="Imagen 3722">
          <a:hlinkClick xmlns:r="http://schemas.openxmlformats.org/officeDocument/2006/relationships" r:id="rId3627" tooltip="Quitar este incidente de la liquidación"/>
          <a:extLst>
            <a:ext uri="{FF2B5EF4-FFF2-40B4-BE49-F238E27FC236}">
              <a16:creationId xmlns:a16="http://schemas.microsoft.com/office/drawing/2014/main" id="{CF5B4522-6EAC-89F5-1910-243472B9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114300</xdr:rowOff>
    </xdr:to>
    <xdr:pic>
      <xdr:nvPicPr>
        <xdr:cNvPr id="3724" name="Imagen 372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B7C116D4-360B-937F-31D1-CC730FE7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3527</xdr:row>
      <xdr:rowOff>0</xdr:rowOff>
    </xdr:from>
    <xdr:to>
      <xdr:col>12</xdr:col>
      <xdr:colOff>619125</xdr:colOff>
      <xdr:row>3528</xdr:row>
      <xdr:rowOff>114300</xdr:rowOff>
    </xdr:to>
    <xdr:pic>
      <xdr:nvPicPr>
        <xdr:cNvPr id="3725" name="Imagen 3724">
          <a:hlinkClick xmlns:r="http://schemas.openxmlformats.org/officeDocument/2006/relationships" r:id="rId3629" tooltip="Quitar este incidente de la liquidación"/>
          <a:extLst>
            <a:ext uri="{FF2B5EF4-FFF2-40B4-BE49-F238E27FC236}">
              <a16:creationId xmlns:a16="http://schemas.microsoft.com/office/drawing/2014/main" id="{6EED784C-6279-21C0-9271-BDFBF444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114300</xdr:rowOff>
    </xdr:to>
    <xdr:pic>
      <xdr:nvPicPr>
        <xdr:cNvPr id="3726" name="Imagen 372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58551DE4-ACF1-FAF8-EF26-C9AA1BADD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3518</xdr:row>
      <xdr:rowOff>0</xdr:rowOff>
    </xdr:from>
    <xdr:to>
      <xdr:col>12</xdr:col>
      <xdr:colOff>619125</xdr:colOff>
      <xdr:row>3519</xdr:row>
      <xdr:rowOff>114300</xdr:rowOff>
    </xdr:to>
    <xdr:pic>
      <xdr:nvPicPr>
        <xdr:cNvPr id="3727" name="Imagen 3726">
          <a:hlinkClick xmlns:r="http://schemas.openxmlformats.org/officeDocument/2006/relationships" r:id="rId3631" tooltip="Quitar este incidente de la liquidación"/>
          <a:extLst>
            <a:ext uri="{FF2B5EF4-FFF2-40B4-BE49-F238E27FC236}">
              <a16:creationId xmlns:a16="http://schemas.microsoft.com/office/drawing/2014/main" id="{6D95A142-1809-8B79-C5CA-616C4251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114300</xdr:rowOff>
    </xdr:to>
    <xdr:pic>
      <xdr:nvPicPr>
        <xdr:cNvPr id="3728" name="Imagen 372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479DDBA6-F058-CDA8-EE6B-5626803A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3500</xdr:row>
      <xdr:rowOff>0</xdr:rowOff>
    </xdr:from>
    <xdr:to>
      <xdr:col>12</xdr:col>
      <xdr:colOff>619125</xdr:colOff>
      <xdr:row>3501</xdr:row>
      <xdr:rowOff>114300</xdr:rowOff>
    </xdr:to>
    <xdr:pic>
      <xdr:nvPicPr>
        <xdr:cNvPr id="3729" name="Imagen 3728">
          <a:hlinkClick xmlns:r="http://schemas.openxmlformats.org/officeDocument/2006/relationships" r:id="rId3633" tooltip="Quitar este incidente de la liquidación"/>
          <a:extLst>
            <a:ext uri="{FF2B5EF4-FFF2-40B4-BE49-F238E27FC236}">
              <a16:creationId xmlns:a16="http://schemas.microsoft.com/office/drawing/2014/main" id="{686A334B-1B4D-C595-6865-DC1FB99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730" name="Imagen 372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D275B0BE-1A9A-687E-6EBC-0FEF7713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3501</xdr:row>
      <xdr:rowOff>0</xdr:rowOff>
    </xdr:from>
    <xdr:to>
      <xdr:col>12</xdr:col>
      <xdr:colOff>619125</xdr:colOff>
      <xdr:row>3502</xdr:row>
      <xdr:rowOff>114300</xdr:rowOff>
    </xdr:to>
    <xdr:pic>
      <xdr:nvPicPr>
        <xdr:cNvPr id="3731" name="Imagen 3730">
          <a:hlinkClick xmlns:r="http://schemas.openxmlformats.org/officeDocument/2006/relationships" r:id="rId3635" tooltip="Quitar este incidente de la liquidación"/>
          <a:extLst>
            <a:ext uri="{FF2B5EF4-FFF2-40B4-BE49-F238E27FC236}">
              <a16:creationId xmlns:a16="http://schemas.microsoft.com/office/drawing/2014/main" id="{0C34E452-B66F-5310-B0FB-116B0FBA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114300</xdr:rowOff>
    </xdr:to>
    <xdr:pic>
      <xdr:nvPicPr>
        <xdr:cNvPr id="3732" name="Imagen 373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C2D65FA2-E1FD-5DFD-221D-FCE2477E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3503</xdr:row>
      <xdr:rowOff>0</xdr:rowOff>
    </xdr:from>
    <xdr:to>
      <xdr:col>12</xdr:col>
      <xdr:colOff>619125</xdr:colOff>
      <xdr:row>3504</xdr:row>
      <xdr:rowOff>114300</xdr:rowOff>
    </xdr:to>
    <xdr:pic>
      <xdr:nvPicPr>
        <xdr:cNvPr id="3733" name="Imagen 3732">
          <a:hlinkClick xmlns:r="http://schemas.openxmlformats.org/officeDocument/2006/relationships" r:id="rId3637" tooltip="Quitar este incidente de la liquidación"/>
          <a:extLst>
            <a:ext uri="{FF2B5EF4-FFF2-40B4-BE49-F238E27FC236}">
              <a16:creationId xmlns:a16="http://schemas.microsoft.com/office/drawing/2014/main" id="{3BE8C910-B633-9D42-22B1-42505A0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12</xdr:col>
      <xdr:colOff>304800</xdr:colOff>
      <xdr:row>3505</xdr:row>
      <xdr:rowOff>114300</xdr:rowOff>
    </xdr:to>
    <xdr:pic>
      <xdr:nvPicPr>
        <xdr:cNvPr id="3734" name="Imagen 373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18A1DD9F-29EA-AE6E-2FBE-6C3A5653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3504</xdr:row>
      <xdr:rowOff>0</xdr:rowOff>
    </xdr:from>
    <xdr:to>
      <xdr:col>12</xdr:col>
      <xdr:colOff>619125</xdr:colOff>
      <xdr:row>3505</xdr:row>
      <xdr:rowOff>114300</xdr:rowOff>
    </xdr:to>
    <xdr:pic>
      <xdr:nvPicPr>
        <xdr:cNvPr id="3735" name="Imagen 3734">
          <a:hlinkClick xmlns:r="http://schemas.openxmlformats.org/officeDocument/2006/relationships" r:id="rId3639" tooltip="Quitar este incidente de la liquidación"/>
          <a:extLst>
            <a:ext uri="{FF2B5EF4-FFF2-40B4-BE49-F238E27FC236}">
              <a16:creationId xmlns:a16="http://schemas.microsoft.com/office/drawing/2014/main" id="{4F406EEC-9D72-2C14-B8E9-48A8970B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114300</xdr:rowOff>
    </xdr:to>
    <xdr:pic>
      <xdr:nvPicPr>
        <xdr:cNvPr id="3736" name="Imagen 373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55EAA4B1-AEEB-FF9D-A964-3CDC04C9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3505</xdr:row>
      <xdr:rowOff>0</xdr:rowOff>
    </xdr:from>
    <xdr:to>
      <xdr:col>12</xdr:col>
      <xdr:colOff>619125</xdr:colOff>
      <xdr:row>3506</xdr:row>
      <xdr:rowOff>114300</xdr:rowOff>
    </xdr:to>
    <xdr:pic>
      <xdr:nvPicPr>
        <xdr:cNvPr id="3737" name="Imagen 3736">
          <a:hlinkClick xmlns:r="http://schemas.openxmlformats.org/officeDocument/2006/relationships" r:id="rId3641" tooltip="Quitar este incidente de la liquidación"/>
          <a:extLst>
            <a:ext uri="{FF2B5EF4-FFF2-40B4-BE49-F238E27FC236}">
              <a16:creationId xmlns:a16="http://schemas.microsoft.com/office/drawing/2014/main" id="{E666A715-32B9-AD06-A765-6ADDAE3D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114300</xdr:rowOff>
    </xdr:to>
    <xdr:pic>
      <xdr:nvPicPr>
        <xdr:cNvPr id="3738" name="Imagen 373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E03FA036-711A-5CF5-E6ED-01DAB87E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3506</xdr:row>
      <xdr:rowOff>0</xdr:rowOff>
    </xdr:from>
    <xdr:to>
      <xdr:col>12</xdr:col>
      <xdr:colOff>619125</xdr:colOff>
      <xdr:row>3507</xdr:row>
      <xdr:rowOff>114300</xdr:rowOff>
    </xdr:to>
    <xdr:pic>
      <xdr:nvPicPr>
        <xdr:cNvPr id="3739" name="Imagen 3738">
          <a:hlinkClick xmlns:r="http://schemas.openxmlformats.org/officeDocument/2006/relationships" r:id="rId3643" tooltip="Quitar este incidente de la liquidación"/>
          <a:extLst>
            <a:ext uri="{FF2B5EF4-FFF2-40B4-BE49-F238E27FC236}">
              <a16:creationId xmlns:a16="http://schemas.microsoft.com/office/drawing/2014/main" id="{C1B2F130-AE2C-53EE-F979-007CDF5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114300</xdr:rowOff>
    </xdr:to>
    <xdr:pic>
      <xdr:nvPicPr>
        <xdr:cNvPr id="3740" name="Imagen 373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8540AC48-15DE-95D9-4E2F-D5729643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3498</xdr:row>
      <xdr:rowOff>0</xdr:rowOff>
    </xdr:from>
    <xdr:to>
      <xdr:col>12</xdr:col>
      <xdr:colOff>619125</xdr:colOff>
      <xdr:row>3499</xdr:row>
      <xdr:rowOff>114300</xdr:rowOff>
    </xdr:to>
    <xdr:pic>
      <xdr:nvPicPr>
        <xdr:cNvPr id="3741" name="Imagen 3740">
          <a:hlinkClick xmlns:r="http://schemas.openxmlformats.org/officeDocument/2006/relationships" r:id="rId3645" tooltip="Quitar este incidente de la liquidación"/>
          <a:extLst>
            <a:ext uri="{FF2B5EF4-FFF2-40B4-BE49-F238E27FC236}">
              <a16:creationId xmlns:a16="http://schemas.microsoft.com/office/drawing/2014/main" id="{185DF46E-7A34-F673-12E6-BF982248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114300</xdr:rowOff>
    </xdr:to>
    <xdr:pic>
      <xdr:nvPicPr>
        <xdr:cNvPr id="3742" name="Imagen 374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635266E4-0A79-4CC9-9A42-87DE932D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3507</xdr:row>
      <xdr:rowOff>0</xdr:rowOff>
    </xdr:from>
    <xdr:to>
      <xdr:col>12</xdr:col>
      <xdr:colOff>619125</xdr:colOff>
      <xdr:row>3508</xdr:row>
      <xdr:rowOff>114300</xdr:rowOff>
    </xdr:to>
    <xdr:pic>
      <xdr:nvPicPr>
        <xdr:cNvPr id="3743" name="Imagen 3742">
          <a:hlinkClick xmlns:r="http://schemas.openxmlformats.org/officeDocument/2006/relationships" r:id="rId3647" tooltip="Quitar este incidente de la liquidación"/>
          <a:extLst>
            <a:ext uri="{FF2B5EF4-FFF2-40B4-BE49-F238E27FC236}">
              <a16:creationId xmlns:a16="http://schemas.microsoft.com/office/drawing/2014/main" id="{2DC94518-C706-7A4B-FB62-9958AABC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114300</xdr:rowOff>
    </xdr:to>
    <xdr:pic>
      <xdr:nvPicPr>
        <xdr:cNvPr id="3744" name="Imagen 374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B17B9A3F-E3AA-FFAE-DDC4-7351F5D8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3508</xdr:row>
      <xdr:rowOff>0</xdr:rowOff>
    </xdr:from>
    <xdr:to>
      <xdr:col>12</xdr:col>
      <xdr:colOff>619125</xdr:colOff>
      <xdr:row>3509</xdr:row>
      <xdr:rowOff>114300</xdr:rowOff>
    </xdr:to>
    <xdr:pic>
      <xdr:nvPicPr>
        <xdr:cNvPr id="3745" name="Imagen 3744">
          <a:hlinkClick xmlns:r="http://schemas.openxmlformats.org/officeDocument/2006/relationships" r:id="rId3649" tooltip="Quitar este incidente de la liquidación"/>
          <a:extLst>
            <a:ext uri="{FF2B5EF4-FFF2-40B4-BE49-F238E27FC236}">
              <a16:creationId xmlns:a16="http://schemas.microsoft.com/office/drawing/2014/main" id="{2C7287FE-C5B0-6157-8624-DCC036D56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12</xdr:col>
      <xdr:colOff>304800</xdr:colOff>
      <xdr:row>3520</xdr:row>
      <xdr:rowOff>114300</xdr:rowOff>
    </xdr:to>
    <xdr:pic>
      <xdr:nvPicPr>
        <xdr:cNvPr id="3746" name="Imagen 374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12CBEB3E-D83C-6FC7-7367-D8A4C6621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3519</xdr:row>
      <xdr:rowOff>0</xdr:rowOff>
    </xdr:from>
    <xdr:to>
      <xdr:col>12</xdr:col>
      <xdr:colOff>619125</xdr:colOff>
      <xdr:row>3520</xdr:row>
      <xdr:rowOff>114300</xdr:rowOff>
    </xdr:to>
    <xdr:pic>
      <xdr:nvPicPr>
        <xdr:cNvPr id="3747" name="Imagen 3746">
          <a:hlinkClick xmlns:r="http://schemas.openxmlformats.org/officeDocument/2006/relationships" r:id="rId3651" tooltip="Quitar este incidente de la liquidación"/>
          <a:extLst>
            <a:ext uri="{FF2B5EF4-FFF2-40B4-BE49-F238E27FC236}">
              <a16:creationId xmlns:a16="http://schemas.microsoft.com/office/drawing/2014/main" id="{949F5B3C-8BD3-F186-8653-07F9D3F0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114300</xdr:rowOff>
    </xdr:to>
    <xdr:pic>
      <xdr:nvPicPr>
        <xdr:cNvPr id="3748" name="Imagen 374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DC939740-792F-79C8-25B2-ACFF95BA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3520</xdr:row>
      <xdr:rowOff>0</xdr:rowOff>
    </xdr:from>
    <xdr:to>
      <xdr:col>12</xdr:col>
      <xdr:colOff>619125</xdr:colOff>
      <xdr:row>3521</xdr:row>
      <xdr:rowOff>114300</xdr:rowOff>
    </xdr:to>
    <xdr:pic>
      <xdr:nvPicPr>
        <xdr:cNvPr id="3749" name="Imagen 3748">
          <a:hlinkClick xmlns:r="http://schemas.openxmlformats.org/officeDocument/2006/relationships" r:id="rId3653" tooltip="Quitar este incidente de la liquidación"/>
          <a:extLst>
            <a:ext uri="{FF2B5EF4-FFF2-40B4-BE49-F238E27FC236}">
              <a16:creationId xmlns:a16="http://schemas.microsoft.com/office/drawing/2014/main" id="{22673E94-8354-9BE9-5471-689AAF49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12</xdr:col>
      <xdr:colOff>304800</xdr:colOff>
      <xdr:row>3522</xdr:row>
      <xdr:rowOff>114300</xdr:rowOff>
    </xdr:to>
    <xdr:pic>
      <xdr:nvPicPr>
        <xdr:cNvPr id="3750" name="Imagen 374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8EEA041-941F-2CFF-765D-7B233BC0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3521</xdr:row>
      <xdr:rowOff>0</xdr:rowOff>
    </xdr:from>
    <xdr:to>
      <xdr:col>12</xdr:col>
      <xdr:colOff>619125</xdr:colOff>
      <xdr:row>3522</xdr:row>
      <xdr:rowOff>114300</xdr:rowOff>
    </xdr:to>
    <xdr:pic>
      <xdr:nvPicPr>
        <xdr:cNvPr id="3751" name="Imagen 3750">
          <a:hlinkClick xmlns:r="http://schemas.openxmlformats.org/officeDocument/2006/relationships" r:id="rId3655" tooltip="Quitar este incidente de la liquidación"/>
          <a:extLst>
            <a:ext uri="{FF2B5EF4-FFF2-40B4-BE49-F238E27FC236}">
              <a16:creationId xmlns:a16="http://schemas.microsoft.com/office/drawing/2014/main" id="{A6B04EEA-2545-DA49-1ABF-D2A5DE63A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114300</xdr:rowOff>
    </xdr:to>
    <xdr:pic>
      <xdr:nvPicPr>
        <xdr:cNvPr id="3752" name="Imagen 375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7724DA2D-A0D0-0332-FECF-671FFCDE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3522</xdr:row>
      <xdr:rowOff>0</xdr:rowOff>
    </xdr:from>
    <xdr:to>
      <xdr:col>12</xdr:col>
      <xdr:colOff>619125</xdr:colOff>
      <xdr:row>3523</xdr:row>
      <xdr:rowOff>114300</xdr:rowOff>
    </xdr:to>
    <xdr:pic>
      <xdr:nvPicPr>
        <xdr:cNvPr id="3753" name="Imagen 3752">
          <a:hlinkClick xmlns:r="http://schemas.openxmlformats.org/officeDocument/2006/relationships" r:id="rId3657" tooltip="Quitar este incidente de la liquidación"/>
          <a:extLst>
            <a:ext uri="{FF2B5EF4-FFF2-40B4-BE49-F238E27FC236}">
              <a16:creationId xmlns:a16="http://schemas.microsoft.com/office/drawing/2014/main" id="{9A0C1D64-8BA3-7B9A-7C78-D4A67EA7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114300</xdr:rowOff>
    </xdr:to>
    <xdr:pic>
      <xdr:nvPicPr>
        <xdr:cNvPr id="3754" name="Imagen 375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91EB0FCA-E892-0087-AA00-E97C607E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3523</xdr:row>
      <xdr:rowOff>0</xdr:rowOff>
    </xdr:from>
    <xdr:to>
      <xdr:col>12</xdr:col>
      <xdr:colOff>619125</xdr:colOff>
      <xdr:row>3524</xdr:row>
      <xdr:rowOff>114300</xdr:rowOff>
    </xdr:to>
    <xdr:pic>
      <xdr:nvPicPr>
        <xdr:cNvPr id="3755" name="Imagen 3754">
          <a:hlinkClick xmlns:r="http://schemas.openxmlformats.org/officeDocument/2006/relationships" r:id="rId3659" tooltip="Quitar este incidente de la liquidación"/>
          <a:extLst>
            <a:ext uri="{FF2B5EF4-FFF2-40B4-BE49-F238E27FC236}">
              <a16:creationId xmlns:a16="http://schemas.microsoft.com/office/drawing/2014/main" id="{F385E87F-CF77-4D75-A4B7-23D43EA7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114300</xdr:rowOff>
    </xdr:to>
    <xdr:pic>
      <xdr:nvPicPr>
        <xdr:cNvPr id="3756" name="Imagen 375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A0D34C0F-1017-3DC7-528E-27EE32776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3524</xdr:row>
      <xdr:rowOff>0</xdr:rowOff>
    </xdr:from>
    <xdr:to>
      <xdr:col>12</xdr:col>
      <xdr:colOff>619125</xdr:colOff>
      <xdr:row>3525</xdr:row>
      <xdr:rowOff>114300</xdr:rowOff>
    </xdr:to>
    <xdr:pic>
      <xdr:nvPicPr>
        <xdr:cNvPr id="3757" name="Imagen 3756">
          <a:hlinkClick xmlns:r="http://schemas.openxmlformats.org/officeDocument/2006/relationships" r:id="rId3661" tooltip="Quitar este incidente de la liquidación"/>
          <a:extLst>
            <a:ext uri="{FF2B5EF4-FFF2-40B4-BE49-F238E27FC236}">
              <a16:creationId xmlns:a16="http://schemas.microsoft.com/office/drawing/2014/main" id="{91E02A8D-3F3C-D3B8-6C3A-317B834F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114300</xdr:rowOff>
    </xdr:to>
    <xdr:pic>
      <xdr:nvPicPr>
        <xdr:cNvPr id="3758" name="Imagen 375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9F80BFD3-5936-C7D7-3CC7-A67D5B9E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3538</xdr:row>
      <xdr:rowOff>0</xdr:rowOff>
    </xdr:from>
    <xdr:to>
      <xdr:col>12</xdr:col>
      <xdr:colOff>619125</xdr:colOff>
      <xdr:row>3539</xdr:row>
      <xdr:rowOff>114300</xdr:rowOff>
    </xdr:to>
    <xdr:pic>
      <xdr:nvPicPr>
        <xdr:cNvPr id="3759" name="Imagen 3758">
          <a:hlinkClick xmlns:r="http://schemas.openxmlformats.org/officeDocument/2006/relationships" r:id="rId3663" tooltip="Quitar este incidente de la liquidación"/>
          <a:extLst>
            <a:ext uri="{FF2B5EF4-FFF2-40B4-BE49-F238E27FC236}">
              <a16:creationId xmlns:a16="http://schemas.microsoft.com/office/drawing/2014/main" id="{1295D312-8022-0842-BCCD-02ECE820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114300</xdr:rowOff>
    </xdr:to>
    <xdr:pic>
      <xdr:nvPicPr>
        <xdr:cNvPr id="3760" name="Imagen 375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EA4C4E56-D2B4-A527-2ABC-0AED9CA2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3494</xdr:row>
      <xdr:rowOff>0</xdr:rowOff>
    </xdr:from>
    <xdr:to>
      <xdr:col>12</xdr:col>
      <xdr:colOff>619125</xdr:colOff>
      <xdr:row>3495</xdr:row>
      <xdr:rowOff>114300</xdr:rowOff>
    </xdr:to>
    <xdr:pic>
      <xdr:nvPicPr>
        <xdr:cNvPr id="3761" name="Imagen 3760">
          <a:hlinkClick xmlns:r="http://schemas.openxmlformats.org/officeDocument/2006/relationships" r:id="rId3665" tooltip="Quitar este incidente de la liquidación"/>
          <a:extLst>
            <a:ext uri="{FF2B5EF4-FFF2-40B4-BE49-F238E27FC236}">
              <a16:creationId xmlns:a16="http://schemas.microsoft.com/office/drawing/2014/main" id="{682A7B15-8573-96B9-B538-0C6D868A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114300</xdr:rowOff>
    </xdr:to>
    <xdr:pic>
      <xdr:nvPicPr>
        <xdr:cNvPr id="3762" name="Imagen 376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F65E3681-5B67-81A5-8057-3D07BE64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3493</xdr:row>
      <xdr:rowOff>0</xdr:rowOff>
    </xdr:from>
    <xdr:to>
      <xdr:col>12</xdr:col>
      <xdr:colOff>619125</xdr:colOff>
      <xdr:row>3494</xdr:row>
      <xdr:rowOff>114300</xdr:rowOff>
    </xdr:to>
    <xdr:pic>
      <xdr:nvPicPr>
        <xdr:cNvPr id="3763" name="Imagen 3762">
          <a:hlinkClick xmlns:r="http://schemas.openxmlformats.org/officeDocument/2006/relationships" r:id="rId3667" tooltip="Quitar este incidente de la liquidación"/>
          <a:extLst>
            <a:ext uri="{FF2B5EF4-FFF2-40B4-BE49-F238E27FC236}">
              <a16:creationId xmlns:a16="http://schemas.microsoft.com/office/drawing/2014/main" id="{1310873B-DDDF-F517-421D-235E308D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114300</xdr:rowOff>
    </xdr:to>
    <xdr:pic>
      <xdr:nvPicPr>
        <xdr:cNvPr id="3764" name="Imagen 376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0C2D5CC-C839-2067-5436-09B37245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3471</xdr:row>
      <xdr:rowOff>0</xdr:rowOff>
    </xdr:from>
    <xdr:to>
      <xdr:col>12</xdr:col>
      <xdr:colOff>619125</xdr:colOff>
      <xdr:row>3472</xdr:row>
      <xdr:rowOff>114300</xdr:rowOff>
    </xdr:to>
    <xdr:pic>
      <xdr:nvPicPr>
        <xdr:cNvPr id="3765" name="Imagen 3764">
          <a:hlinkClick xmlns:r="http://schemas.openxmlformats.org/officeDocument/2006/relationships" r:id="rId3669" tooltip="Quitar este incidente de la liquidación"/>
          <a:extLst>
            <a:ext uri="{FF2B5EF4-FFF2-40B4-BE49-F238E27FC236}">
              <a16:creationId xmlns:a16="http://schemas.microsoft.com/office/drawing/2014/main" id="{8249C93B-63CB-E758-CCA0-34EB8B91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114300</xdr:rowOff>
    </xdr:to>
    <xdr:pic>
      <xdr:nvPicPr>
        <xdr:cNvPr id="3766" name="Imagen 376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7C6481BF-EFA7-1DCD-A8DE-D52618DE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3468</xdr:row>
      <xdr:rowOff>0</xdr:rowOff>
    </xdr:from>
    <xdr:to>
      <xdr:col>12</xdr:col>
      <xdr:colOff>619125</xdr:colOff>
      <xdr:row>3469</xdr:row>
      <xdr:rowOff>114300</xdr:rowOff>
    </xdr:to>
    <xdr:pic>
      <xdr:nvPicPr>
        <xdr:cNvPr id="3767" name="Imagen 3766">
          <a:hlinkClick xmlns:r="http://schemas.openxmlformats.org/officeDocument/2006/relationships" r:id="rId3671" tooltip="Quitar este incidente de la liquidación"/>
          <a:extLst>
            <a:ext uri="{FF2B5EF4-FFF2-40B4-BE49-F238E27FC236}">
              <a16:creationId xmlns:a16="http://schemas.microsoft.com/office/drawing/2014/main" id="{6A71CCB8-223A-A0EA-470C-61F9578C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104775</xdr:rowOff>
    </xdr:to>
    <xdr:pic>
      <xdr:nvPicPr>
        <xdr:cNvPr id="3768" name="Imagen 376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15D2BCC8-6575-A3FC-A123-CD065420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3489</xdr:row>
      <xdr:rowOff>0</xdr:rowOff>
    </xdr:from>
    <xdr:to>
      <xdr:col>12</xdr:col>
      <xdr:colOff>619125</xdr:colOff>
      <xdr:row>3490</xdr:row>
      <xdr:rowOff>104775</xdr:rowOff>
    </xdr:to>
    <xdr:pic>
      <xdr:nvPicPr>
        <xdr:cNvPr id="3769" name="Imagen 3768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1F2D6FD0-8471-9345-F4FF-94DF3AF8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114300</xdr:rowOff>
    </xdr:to>
    <xdr:pic>
      <xdr:nvPicPr>
        <xdr:cNvPr id="3770" name="Imagen 376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FCBF3739-FC25-218A-C063-1B30C870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3469</xdr:row>
      <xdr:rowOff>0</xdr:rowOff>
    </xdr:from>
    <xdr:to>
      <xdr:col>12</xdr:col>
      <xdr:colOff>619125</xdr:colOff>
      <xdr:row>3470</xdr:row>
      <xdr:rowOff>114300</xdr:rowOff>
    </xdr:to>
    <xdr:pic>
      <xdr:nvPicPr>
        <xdr:cNvPr id="3771" name="Imagen 3770">
          <a:hlinkClick xmlns:r="http://schemas.openxmlformats.org/officeDocument/2006/relationships" r:id="rId3675" tooltip="Quitar este incidente de la liquidación"/>
          <a:extLst>
            <a:ext uri="{FF2B5EF4-FFF2-40B4-BE49-F238E27FC236}">
              <a16:creationId xmlns:a16="http://schemas.microsoft.com/office/drawing/2014/main" id="{D9E36B40-3878-F9BF-BA0E-E81E1837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114300</xdr:rowOff>
    </xdr:to>
    <xdr:pic>
      <xdr:nvPicPr>
        <xdr:cNvPr id="3772" name="Imagen 377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B37BD63-2DCA-65A5-A29C-6F99F043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3466</xdr:row>
      <xdr:rowOff>0</xdr:rowOff>
    </xdr:from>
    <xdr:to>
      <xdr:col>12</xdr:col>
      <xdr:colOff>619125</xdr:colOff>
      <xdr:row>3467</xdr:row>
      <xdr:rowOff>114300</xdr:rowOff>
    </xdr:to>
    <xdr:pic>
      <xdr:nvPicPr>
        <xdr:cNvPr id="3773" name="Imagen 3772">
          <a:hlinkClick xmlns:r="http://schemas.openxmlformats.org/officeDocument/2006/relationships" r:id="rId3677" tooltip="Quitar este incidente de la liquidación"/>
          <a:extLst>
            <a:ext uri="{FF2B5EF4-FFF2-40B4-BE49-F238E27FC236}">
              <a16:creationId xmlns:a16="http://schemas.microsoft.com/office/drawing/2014/main" id="{5CB3E9C4-921D-65A0-E245-ADC5D177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114300</xdr:rowOff>
    </xdr:to>
    <xdr:pic>
      <xdr:nvPicPr>
        <xdr:cNvPr id="3774" name="Imagen 377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0A2422E5-3FC7-D818-53A0-D845154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3453</xdr:row>
      <xdr:rowOff>0</xdr:rowOff>
    </xdr:from>
    <xdr:to>
      <xdr:col>12</xdr:col>
      <xdr:colOff>619125</xdr:colOff>
      <xdr:row>3454</xdr:row>
      <xdr:rowOff>114300</xdr:rowOff>
    </xdr:to>
    <xdr:pic>
      <xdr:nvPicPr>
        <xdr:cNvPr id="3775" name="Imagen 3774">
          <a:hlinkClick xmlns:r="http://schemas.openxmlformats.org/officeDocument/2006/relationships" r:id="rId3679" tooltip="Quitar este incidente de la liquidación"/>
          <a:extLst>
            <a:ext uri="{FF2B5EF4-FFF2-40B4-BE49-F238E27FC236}">
              <a16:creationId xmlns:a16="http://schemas.microsoft.com/office/drawing/2014/main" id="{AC1166BE-D247-3B05-02CA-BABAB1C2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12</xdr:col>
      <xdr:colOff>304800</xdr:colOff>
      <xdr:row>3455</xdr:row>
      <xdr:rowOff>114300</xdr:rowOff>
    </xdr:to>
    <xdr:pic>
      <xdr:nvPicPr>
        <xdr:cNvPr id="3776" name="Imagen 377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E7DB83F3-C074-07AA-205C-6EAA1C4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3454</xdr:row>
      <xdr:rowOff>0</xdr:rowOff>
    </xdr:from>
    <xdr:to>
      <xdr:col>12</xdr:col>
      <xdr:colOff>619125</xdr:colOff>
      <xdr:row>3455</xdr:row>
      <xdr:rowOff>114300</xdr:rowOff>
    </xdr:to>
    <xdr:pic>
      <xdr:nvPicPr>
        <xdr:cNvPr id="3777" name="Imagen 3776">
          <a:hlinkClick xmlns:r="http://schemas.openxmlformats.org/officeDocument/2006/relationships" r:id="rId3681" tooltip="Quitar este incidente de la liquidación"/>
          <a:extLst>
            <a:ext uri="{FF2B5EF4-FFF2-40B4-BE49-F238E27FC236}">
              <a16:creationId xmlns:a16="http://schemas.microsoft.com/office/drawing/2014/main" id="{1F32CBDE-F49E-F50F-82F8-FD5C21F9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114300</xdr:rowOff>
    </xdr:to>
    <xdr:pic>
      <xdr:nvPicPr>
        <xdr:cNvPr id="3778" name="Imagen 377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BEFC4844-9AB7-022F-CB0C-55555439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3492</xdr:row>
      <xdr:rowOff>0</xdr:rowOff>
    </xdr:from>
    <xdr:to>
      <xdr:col>12</xdr:col>
      <xdr:colOff>619125</xdr:colOff>
      <xdr:row>3493</xdr:row>
      <xdr:rowOff>114300</xdr:rowOff>
    </xdr:to>
    <xdr:pic>
      <xdr:nvPicPr>
        <xdr:cNvPr id="3779" name="Imagen 3778">
          <a:hlinkClick xmlns:r="http://schemas.openxmlformats.org/officeDocument/2006/relationships" r:id="rId3683" tooltip="Quitar este incidente de la liquidación"/>
          <a:extLst>
            <a:ext uri="{FF2B5EF4-FFF2-40B4-BE49-F238E27FC236}">
              <a16:creationId xmlns:a16="http://schemas.microsoft.com/office/drawing/2014/main" id="{2EB3899B-A7E5-2076-A1B3-D9E3B06B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114300</xdr:rowOff>
    </xdr:to>
    <xdr:pic>
      <xdr:nvPicPr>
        <xdr:cNvPr id="3780" name="Imagen 377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A1991CB-3C94-71EB-EC75-E753FB51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3512</xdr:row>
      <xdr:rowOff>0</xdr:rowOff>
    </xdr:from>
    <xdr:to>
      <xdr:col>12</xdr:col>
      <xdr:colOff>619125</xdr:colOff>
      <xdr:row>3513</xdr:row>
      <xdr:rowOff>114300</xdr:rowOff>
    </xdr:to>
    <xdr:pic>
      <xdr:nvPicPr>
        <xdr:cNvPr id="3781" name="Imagen 3780">
          <a:hlinkClick xmlns:r="http://schemas.openxmlformats.org/officeDocument/2006/relationships" r:id="rId3685" tooltip="Quitar este incidente de la liquidación"/>
          <a:extLst>
            <a:ext uri="{FF2B5EF4-FFF2-40B4-BE49-F238E27FC236}">
              <a16:creationId xmlns:a16="http://schemas.microsoft.com/office/drawing/2014/main" id="{F5AF97E1-702A-3AE5-AC81-0893C383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114300</xdr:rowOff>
    </xdr:to>
    <xdr:pic>
      <xdr:nvPicPr>
        <xdr:cNvPr id="3782" name="Imagen 378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E345FCE4-67E4-9980-77C6-199682CE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3467</xdr:row>
      <xdr:rowOff>0</xdr:rowOff>
    </xdr:from>
    <xdr:to>
      <xdr:col>12</xdr:col>
      <xdr:colOff>619125</xdr:colOff>
      <xdr:row>3468</xdr:row>
      <xdr:rowOff>114300</xdr:rowOff>
    </xdr:to>
    <xdr:pic>
      <xdr:nvPicPr>
        <xdr:cNvPr id="3783" name="Imagen 3782">
          <a:hlinkClick xmlns:r="http://schemas.openxmlformats.org/officeDocument/2006/relationships" r:id="rId3687" tooltip="Quitar este incidente de la liquidación"/>
          <a:extLst>
            <a:ext uri="{FF2B5EF4-FFF2-40B4-BE49-F238E27FC236}">
              <a16:creationId xmlns:a16="http://schemas.microsoft.com/office/drawing/2014/main" id="{FBB2D606-7B39-4D7A-61FF-4895B5A7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114300</xdr:rowOff>
    </xdr:to>
    <xdr:pic>
      <xdr:nvPicPr>
        <xdr:cNvPr id="3784" name="Imagen 378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1BBA8B93-1D6E-656C-1BBF-CA81286F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3515</xdr:row>
      <xdr:rowOff>0</xdr:rowOff>
    </xdr:from>
    <xdr:to>
      <xdr:col>12</xdr:col>
      <xdr:colOff>619125</xdr:colOff>
      <xdr:row>3516</xdr:row>
      <xdr:rowOff>114300</xdr:rowOff>
    </xdr:to>
    <xdr:pic>
      <xdr:nvPicPr>
        <xdr:cNvPr id="3785" name="Imagen 3784">
          <a:hlinkClick xmlns:r="http://schemas.openxmlformats.org/officeDocument/2006/relationships" r:id="rId3689" tooltip="Quitar este incidente de la liquidación"/>
          <a:extLst>
            <a:ext uri="{FF2B5EF4-FFF2-40B4-BE49-F238E27FC236}">
              <a16:creationId xmlns:a16="http://schemas.microsoft.com/office/drawing/2014/main" id="{5A642A69-3C08-FBA0-49B8-B540C4C0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114300</xdr:rowOff>
    </xdr:to>
    <xdr:pic>
      <xdr:nvPicPr>
        <xdr:cNvPr id="3786" name="Imagen 378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DB60BDB4-68C9-17EC-3A62-14526A65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3474</xdr:row>
      <xdr:rowOff>0</xdr:rowOff>
    </xdr:from>
    <xdr:to>
      <xdr:col>12</xdr:col>
      <xdr:colOff>619125</xdr:colOff>
      <xdr:row>3475</xdr:row>
      <xdr:rowOff>114300</xdr:rowOff>
    </xdr:to>
    <xdr:pic>
      <xdr:nvPicPr>
        <xdr:cNvPr id="3787" name="Imagen 3786">
          <a:hlinkClick xmlns:r="http://schemas.openxmlformats.org/officeDocument/2006/relationships" r:id="rId3691" tooltip="Quitar este incidente de la liquidación"/>
          <a:extLst>
            <a:ext uri="{FF2B5EF4-FFF2-40B4-BE49-F238E27FC236}">
              <a16:creationId xmlns:a16="http://schemas.microsoft.com/office/drawing/2014/main" id="{8111EEC2-1200-3A7A-119E-44FC939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114300</xdr:rowOff>
    </xdr:to>
    <xdr:pic>
      <xdr:nvPicPr>
        <xdr:cNvPr id="3788" name="Imagen 378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F1729B6-E4AE-5007-D13C-232F7F5E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3451</xdr:row>
      <xdr:rowOff>0</xdr:rowOff>
    </xdr:from>
    <xdr:to>
      <xdr:col>12</xdr:col>
      <xdr:colOff>619125</xdr:colOff>
      <xdr:row>3452</xdr:row>
      <xdr:rowOff>114300</xdr:rowOff>
    </xdr:to>
    <xdr:pic>
      <xdr:nvPicPr>
        <xdr:cNvPr id="3789" name="Imagen 3788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2D5535D2-F336-129F-587D-DB1ADF0A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114300</xdr:rowOff>
    </xdr:to>
    <xdr:pic>
      <xdr:nvPicPr>
        <xdr:cNvPr id="3790" name="Imagen 378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C41548E-7254-0713-4A34-973A300E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3475</xdr:row>
      <xdr:rowOff>0</xdr:rowOff>
    </xdr:from>
    <xdr:to>
      <xdr:col>12</xdr:col>
      <xdr:colOff>619125</xdr:colOff>
      <xdr:row>3476</xdr:row>
      <xdr:rowOff>114300</xdr:rowOff>
    </xdr:to>
    <xdr:pic>
      <xdr:nvPicPr>
        <xdr:cNvPr id="3791" name="Imagen 3790">
          <a:hlinkClick xmlns:r="http://schemas.openxmlformats.org/officeDocument/2006/relationships" r:id="rId3695" tooltip="Quitar este incidente de la liquidación"/>
          <a:extLst>
            <a:ext uri="{FF2B5EF4-FFF2-40B4-BE49-F238E27FC236}">
              <a16:creationId xmlns:a16="http://schemas.microsoft.com/office/drawing/2014/main" id="{B49275E5-4450-5456-DC05-70FDEE6C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114300</xdr:rowOff>
    </xdr:to>
    <xdr:pic>
      <xdr:nvPicPr>
        <xdr:cNvPr id="3792" name="Imagen 379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66DC9F4F-6949-C544-F8EA-F0367C3B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3456</xdr:row>
      <xdr:rowOff>0</xdr:rowOff>
    </xdr:from>
    <xdr:to>
      <xdr:col>12</xdr:col>
      <xdr:colOff>619125</xdr:colOff>
      <xdr:row>3457</xdr:row>
      <xdr:rowOff>114300</xdr:rowOff>
    </xdr:to>
    <xdr:pic>
      <xdr:nvPicPr>
        <xdr:cNvPr id="3793" name="Imagen 3792">
          <a:hlinkClick xmlns:r="http://schemas.openxmlformats.org/officeDocument/2006/relationships" r:id="rId3697" tooltip="Quitar este incidente de la liquidación"/>
          <a:extLst>
            <a:ext uri="{FF2B5EF4-FFF2-40B4-BE49-F238E27FC236}">
              <a16:creationId xmlns:a16="http://schemas.microsoft.com/office/drawing/2014/main" id="{D806838E-858B-E752-42D4-C8A0B694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114300</xdr:rowOff>
    </xdr:to>
    <xdr:pic>
      <xdr:nvPicPr>
        <xdr:cNvPr id="3794" name="Imagen 379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3FB77718-D70B-782F-D32D-8F28F75FE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3470</xdr:row>
      <xdr:rowOff>0</xdr:rowOff>
    </xdr:from>
    <xdr:to>
      <xdr:col>12</xdr:col>
      <xdr:colOff>619125</xdr:colOff>
      <xdr:row>3471</xdr:row>
      <xdr:rowOff>114300</xdr:rowOff>
    </xdr:to>
    <xdr:pic>
      <xdr:nvPicPr>
        <xdr:cNvPr id="3795" name="Imagen 3794">
          <a:hlinkClick xmlns:r="http://schemas.openxmlformats.org/officeDocument/2006/relationships" r:id="rId3699" tooltip="Quitar este incidente de la liquidación"/>
          <a:extLst>
            <a:ext uri="{FF2B5EF4-FFF2-40B4-BE49-F238E27FC236}">
              <a16:creationId xmlns:a16="http://schemas.microsoft.com/office/drawing/2014/main" id="{2B921662-A390-759F-845C-EA5CBB7E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12</xdr:col>
      <xdr:colOff>304800</xdr:colOff>
      <xdr:row>3463</xdr:row>
      <xdr:rowOff>114300</xdr:rowOff>
    </xdr:to>
    <xdr:pic>
      <xdr:nvPicPr>
        <xdr:cNvPr id="3796" name="Imagen 379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B811B4F-0556-DA81-AD0A-09F1553D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3462</xdr:row>
      <xdr:rowOff>0</xdr:rowOff>
    </xdr:from>
    <xdr:to>
      <xdr:col>12</xdr:col>
      <xdr:colOff>619125</xdr:colOff>
      <xdr:row>3463</xdr:row>
      <xdr:rowOff>114300</xdr:rowOff>
    </xdr:to>
    <xdr:pic>
      <xdr:nvPicPr>
        <xdr:cNvPr id="3797" name="Imagen 3796">
          <a:hlinkClick xmlns:r="http://schemas.openxmlformats.org/officeDocument/2006/relationships" r:id="rId3701" tooltip="Quitar este incidente de la liquidación"/>
          <a:extLst>
            <a:ext uri="{FF2B5EF4-FFF2-40B4-BE49-F238E27FC236}">
              <a16:creationId xmlns:a16="http://schemas.microsoft.com/office/drawing/2014/main" id="{200D5B40-3587-27D0-6C5D-BCFF2B6C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114300</xdr:rowOff>
    </xdr:to>
    <xdr:pic>
      <xdr:nvPicPr>
        <xdr:cNvPr id="3798" name="Imagen 379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43AF0A4A-57CC-DCC5-C952-5CD28C5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3463</xdr:row>
      <xdr:rowOff>0</xdr:rowOff>
    </xdr:from>
    <xdr:to>
      <xdr:col>12</xdr:col>
      <xdr:colOff>619125</xdr:colOff>
      <xdr:row>3464</xdr:row>
      <xdr:rowOff>114300</xdr:rowOff>
    </xdr:to>
    <xdr:pic>
      <xdr:nvPicPr>
        <xdr:cNvPr id="3799" name="Imagen 3798">
          <a:hlinkClick xmlns:r="http://schemas.openxmlformats.org/officeDocument/2006/relationships" r:id="rId3703" tooltip="Quitar este incidente de la liquidación"/>
          <a:extLst>
            <a:ext uri="{FF2B5EF4-FFF2-40B4-BE49-F238E27FC236}">
              <a16:creationId xmlns:a16="http://schemas.microsoft.com/office/drawing/2014/main" id="{C26727E1-08B0-1298-112D-B0716702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114300</xdr:rowOff>
    </xdr:to>
    <xdr:pic>
      <xdr:nvPicPr>
        <xdr:cNvPr id="3800" name="Imagen 379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E6D05435-9AAE-4AAC-B9BE-2D59D311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3464</xdr:row>
      <xdr:rowOff>0</xdr:rowOff>
    </xdr:from>
    <xdr:to>
      <xdr:col>12</xdr:col>
      <xdr:colOff>619125</xdr:colOff>
      <xdr:row>3465</xdr:row>
      <xdr:rowOff>114300</xdr:rowOff>
    </xdr:to>
    <xdr:pic>
      <xdr:nvPicPr>
        <xdr:cNvPr id="3801" name="Imagen 3800">
          <a:hlinkClick xmlns:r="http://schemas.openxmlformats.org/officeDocument/2006/relationships" r:id="rId3705" tooltip="Quitar este incidente de la liquidación"/>
          <a:extLst>
            <a:ext uri="{FF2B5EF4-FFF2-40B4-BE49-F238E27FC236}">
              <a16:creationId xmlns:a16="http://schemas.microsoft.com/office/drawing/2014/main" id="{C613689B-6522-6743-B254-B279F369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114300</xdr:rowOff>
    </xdr:to>
    <xdr:pic>
      <xdr:nvPicPr>
        <xdr:cNvPr id="3802" name="Imagen 380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26E8D34D-29E1-0862-2D22-903D9540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3465</xdr:row>
      <xdr:rowOff>0</xdr:rowOff>
    </xdr:from>
    <xdr:to>
      <xdr:col>12</xdr:col>
      <xdr:colOff>619125</xdr:colOff>
      <xdr:row>3466</xdr:row>
      <xdr:rowOff>114300</xdr:rowOff>
    </xdr:to>
    <xdr:pic>
      <xdr:nvPicPr>
        <xdr:cNvPr id="3803" name="Imagen 3802">
          <a:hlinkClick xmlns:r="http://schemas.openxmlformats.org/officeDocument/2006/relationships" r:id="rId3707" tooltip="Quitar este incidente de la liquidación"/>
          <a:extLst>
            <a:ext uri="{FF2B5EF4-FFF2-40B4-BE49-F238E27FC236}">
              <a16:creationId xmlns:a16="http://schemas.microsoft.com/office/drawing/2014/main" id="{8604CB2A-3F32-CA9A-B8F0-E594396E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114300</xdr:rowOff>
    </xdr:to>
    <xdr:pic>
      <xdr:nvPicPr>
        <xdr:cNvPr id="3804" name="Imagen 380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70E328ED-F2A3-5A7A-66D1-1395689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3513</xdr:row>
      <xdr:rowOff>0</xdr:rowOff>
    </xdr:from>
    <xdr:to>
      <xdr:col>12</xdr:col>
      <xdr:colOff>619125</xdr:colOff>
      <xdr:row>3514</xdr:row>
      <xdr:rowOff>114300</xdr:rowOff>
    </xdr:to>
    <xdr:pic>
      <xdr:nvPicPr>
        <xdr:cNvPr id="3805" name="Imagen 3804">
          <a:hlinkClick xmlns:r="http://schemas.openxmlformats.org/officeDocument/2006/relationships" r:id="rId3709" tooltip="Quitar este incidente de la liquidación"/>
          <a:extLst>
            <a:ext uri="{FF2B5EF4-FFF2-40B4-BE49-F238E27FC236}">
              <a16:creationId xmlns:a16="http://schemas.microsoft.com/office/drawing/2014/main" id="{62EDB3D7-D999-AB0A-884F-06856D99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806" name="Imagen 380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87CB654C-CB97-2105-E695-B6C249C8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3460</xdr:row>
      <xdr:rowOff>0</xdr:rowOff>
    </xdr:from>
    <xdr:to>
      <xdr:col>12</xdr:col>
      <xdr:colOff>619125</xdr:colOff>
      <xdr:row>3461</xdr:row>
      <xdr:rowOff>114300</xdr:rowOff>
    </xdr:to>
    <xdr:pic>
      <xdr:nvPicPr>
        <xdr:cNvPr id="3807" name="Imagen 3806">
          <a:hlinkClick xmlns:r="http://schemas.openxmlformats.org/officeDocument/2006/relationships" r:id="rId3711" tooltip="Quitar este incidente de la liquidación"/>
          <a:extLst>
            <a:ext uri="{FF2B5EF4-FFF2-40B4-BE49-F238E27FC236}">
              <a16:creationId xmlns:a16="http://schemas.microsoft.com/office/drawing/2014/main" id="{A8DD6E2D-F206-6C09-DD51-F65B2192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114300</xdr:rowOff>
    </xdr:to>
    <xdr:pic>
      <xdr:nvPicPr>
        <xdr:cNvPr id="3808" name="Imagen 380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04A94B80-27D7-4F11-F961-E78C4A7B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3459</xdr:row>
      <xdr:rowOff>0</xdr:rowOff>
    </xdr:from>
    <xdr:to>
      <xdr:col>12</xdr:col>
      <xdr:colOff>619125</xdr:colOff>
      <xdr:row>3460</xdr:row>
      <xdr:rowOff>114300</xdr:rowOff>
    </xdr:to>
    <xdr:pic>
      <xdr:nvPicPr>
        <xdr:cNvPr id="3809" name="Imagen 3808">
          <a:hlinkClick xmlns:r="http://schemas.openxmlformats.org/officeDocument/2006/relationships" r:id="rId3713" tooltip="Quitar este incidente de la liquidación"/>
          <a:extLst>
            <a:ext uri="{FF2B5EF4-FFF2-40B4-BE49-F238E27FC236}">
              <a16:creationId xmlns:a16="http://schemas.microsoft.com/office/drawing/2014/main" id="{B745D609-B1AC-4588-156D-55BA7D25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114300</xdr:rowOff>
    </xdr:to>
    <xdr:pic>
      <xdr:nvPicPr>
        <xdr:cNvPr id="3810" name="Imagen 380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C2725D2-C42F-33AA-5A25-B74C6D0E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9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3509</xdr:row>
      <xdr:rowOff>0</xdr:rowOff>
    </xdr:from>
    <xdr:ext cx="304800" cy="304800"/>
    <xdr:pic>
      <xdr:nvPicPr>
        <xdr:cNvPr id="3811" name="Imagen 381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069D6C32-552A-4590-9DA8-71B15DEE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3509</xdr:row>
      <xdr:rowOff>0</xdr:rowOff>
    </xdr:from>
    <xdr:ext cx="304800" cy="304800"/>
    <xdr:pic>
      <xdr:nvPicPr>
        <xdr:cNvPr id="3812" name="Imagen 381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533EA406-B51C-4F91-84E7-2E61B225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3" name="Imagen 3812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1156C966-E29D-41F8-BCDD-0F395A7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4" name="Imagen 3813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8F0928C4-4B9E-4AE1-BCCE-3C116C68D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5" name="Imagen 3814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4047B3FB-4138-43B8-BDF8-EACF02E0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6" name="Imagen 3815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0DEFEA8E-1571-48E4-B390-3CC1221AA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7" name="Imagen 381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718183D7-3D15-4420-A60C-F825F7D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18" name="Imagen 381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28BD8CF1-9E32-4C1F-9421-9170D17E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9" name="Imagen 381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EEA12AE5-349B-4328-A985-0F902459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0" name="Imagen 381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6C2A42E3-CE22-45BF-B852-C6DD8DD0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21" name="Imagen 382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F9283E60-A417-4E60-8CF3-1C36F367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2" name="Imagen 382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2FB7AF58-8C60-4687-B7A3-94309C13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3" name="Imagen 382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A944C73-23F3-444D-BB8C-55C0A3B31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4" name="Imagen 382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5F184D49-93F4-44AE-A20E-6C0AED8A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5" name="Imagen 382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2E908375-4C13-4FFC-9F47-243AD9A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6" name="Imagen 382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F6596FB4-0C72-430D-B1C0-FFC5AC97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7" name="Imagen 382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6AB36BC6-1F2D-4973-B68B-AF1DEDA9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8" name="Imagen 382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355C8066-F107-47BB-B6BC-D2EF57A8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9" name="Imagen 382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95C230C7-872E-41F5-A313-EF56B9A4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30" name="Imagen 382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B04B941F-04E6-4630-854A-DB0908A0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1" name="Imagen 383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97FF3862-4F3A-4906-87BD-3254BB95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2" name="Imagen 383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B3FB3F9-BD9A-460F-BC4A-FE26CDAE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3" name="Imagen 383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C9B0FDA-593D-4D6B-9157-8FDFDB78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4" name="Imagen 383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90C36776-09CD-4F8A-9BCC-DE2D756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5" name="Imagen 383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3881AC0-DAA4-4BB2-A982-A4D0C1B9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6" name="Imagen 383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B21F1250-D636-4519-874E-71979C34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7" name="Imagen 383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DA07396-E983-4ED5-B3AB-4B1F89FA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8" name="Imagen 383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BD6D4155-8072-4BF0-9084-EF65D978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9" name="Imagen 383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695E1B5-0671-4BC8-B7F5-168F087C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40" name="Imagen 383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893A28E6-6F0B-4A8E-ADAD-DBE9166A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1" name="Imagen 384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5F29767C-C99D-4968-82B7-FDA252BC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2" name="Imagen 3841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D08B750C-F551-4B1B-AB4D-50C5038C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3" name="Imagen 3842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F4476583-D45C-44BC-8C71-5CDFB94C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4" name="Imagen 3843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9942D40-0292-41D3-9C96-BC2A52BC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5" name="Imagen 3844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65EA8A1B-C282-490F-8154-F0CE7DD3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6" name="Imagen 3845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7F81CA17-DC54-4137-A123-AC8EFAB7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7" name="Imagen 384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DE8ECFCE-1571-446F-8B35-099AD7C9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8" name="Imagen 384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AD963BCE-F4C3-4520-8081-62C84421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9" name="Imagen 384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9F6083D-B1B6-444D-B345-EF9FA8E6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0" name="Imagen 384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5C5D2E95-72FE-48C9-9C60-0DE64FB5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51" name="Imagen 385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5A76201C-B9DE-4C4A-B157-B07C9905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2" name="Imagen 385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E10B35AB-4FBE-41E5-B48E-270FF64B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114300</xdr:rowOff>
    </xdr:to>
    <xdr:pic>
      <xdr:nvPicPr>
        <xdr:cNvPr id="3853" name="Imagen 3852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67B8B887-A25C-0FB3-D8C6-C7465353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9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3603</xdr:row>
      <xdr:rowOff>0</xdr:rowOff>
    </xdr:from>
    <xdr:to>
      <xdr:col>12</xdr:col>
      <xdr:colOff>304800</xdr:colOff>
      <xdr:row>3604</xdr:row>
      <xdr:rowOff>114300</xdr:rowOff>
    </xdr:to>
    <xdr:pic>
      <xdr:nvPicPr>
        <xdr:cNvPr id="3854" name="Imagen 3853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44836718-3970-82F5-1A4D-03105252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7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114300</xdr:rowOff>
    </xdr:to>
    <xdr:pic>
      <xdr:nvPicPr>
        <xdr:cNvPr id="3855" name="Imagen 3854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BFB2BB3A-EA58-B3FE-72E5-AB6BEB4F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8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114300</xdr:rowOff>
    </xdr:to>
    <xdr:pic>
      <xdr:nvPicPr>
        <xdr:cNvPr id="3856" name="Imagen 3855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B6920C33-E1C5-5DB3-F001-1A31D2A7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5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104775</xdr:rowOff>
    </xdr:to>
    <xdr:pic>
      <xdr:nvPicPr>
        <xdr:cNvPr id="3857" name="Imagen 3856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6B77894-601E-3F94-0360-36E35516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1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114300</xdr:rowOff>
    </xdr:to>
    <xdr:pic>
      <xdr:nvPicPr>
        <xdr:cNvPr id="3858" name="Imagen 3857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FC7A2140-DEDF-7597-2438-155F84E9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5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3604</xdr:row>
      <xdr:rowOff>0</xdr:rowOff>
    </xdr:from>
    <xdr:to>
      <xdr:col>12</xdr:col>
      <xdr:colOff>304800</xdr:colOff>
      <xdr:row>3605</xdr:row>
      <xdr:rowOff>104775</xdr:rowOff>
    </xdr:to>
    <xdr:pic>
      <xdr:nvPicPr>
        <xdr:cNvPr id="3859" name="Imagen 3858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A54E6F-ACBE-80CF-86C0-BE314616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0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114300</xdr:rowOff>
    </xdr:to>
    <xdr:pic>
      <xdr:nvPicPr>
        <xdr:cNvPr id="3860" name="Imagen 3859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6F4F8921-38C2-1F76-C454-68C22653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114300</xdr:rowOff>
    </xdr:to>
    <xdr:pic>
      <xdr:nvPicPr>
        <xdr:cNvPr id="3861" name="Imagen 3860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8DB9C639-0CAB-E169-F77E-B3E8FF3C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8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114300</xdr:rowOff>
    </xdr:to>
    <xdr:pic>
      <xdr:nvPicPr>
        <xdr:cNvPr id="3862" name="Imagen 3861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D44877-9720-3898-FB0C-84F80F63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93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114300</xdr:rowOff>
    </xdr:to>
    <xdr:pic>
      <xdr:nvPicPr>
        <xdr:cNvPr id="3863" name="Imagen 3862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6A229683-19F7-CE17-2A9F-45F02554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4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114300</xdr:rowOff>
    </xdr:to>
    <xdr:pic>
      <xdr:nvPicPr>
        <xdr:cNvPr id="3864" name="Imagen 3863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E68598CA-9AAF-80CB-995C-9D089064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9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114300</xdr:rowOff>
    </xdr:to>
    <xdr:pic>
      <xdr:nvPicPr>
        <xdr:cNvPr id="3865" name="Imagen 3864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5187996A-3221-4F0F-4E0F-A918F5B3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114300</xdr:rowOff>
    </xdr:to>
    <xdr:pic>
      <xdr:nvPicPr>
        <xdr:cNvPr id="3866" name="Imagen 3865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CCF1654-69D9-4550-0217-664FD369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7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114300</xdr:rowOff>
    </xdr:to>
    <xdr:pic>
      <xdr:nvPicPr>
        <xdr:cNvPr id="3867" name="Imagen 3866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54818EE5-C388-B9C3-35F4-04E43740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114300</xdr:rowOff>
    </xdr:to>
    <xdr:pic>
      <xdr:nvPicPr>
        <xdr:cNvPr id="3868" name="Imagen 3867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203B3780-C6F4-F9DC-9F15-D18B6331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114300</xdr:rowOff>
    </xdr:to>
    <xdr:pic>
      <xdr:nvPicPr>
        <xdr:cNvPr id="3869" name="Imagen 3868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CDF89729-DE4A-D45F-44EC-1C4E2D66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114300</xdr:rowOff>
    </xdr:to>
    <xdr:pic>
      <xdr:nvPicPr>
        <xdr:cNvPr id="3870" name="Imagen 3869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D56F068D-B4AF-C6FE-9B4A-4EE78EF1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5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114300</xdr:rowOff>
    </xdr:to>
    <xdr:pic>
      <xdr:nvPicPr>
        <xdr:cNvPr id="3871" name="Imagen 3870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3B972FA-4A31-E205-05ED-159DFDCA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1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114300</xdr:rowOff>
    </xdr:to>
    <xdr:pic>
      <xdr:nvPicPr>
        <xdr:cNvPr id="3872" name="Imagen 3871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68F27213-6160-D45C-033B-36A57BB1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8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114300</xdr:rowOff>
    </xdr:to>
    <xdr:pic>
      <xdr:nvPicPr>
        <xdr:cNvPr id="3873" name="Imagen 3872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5BECAA3F-D0E6-A193-95DE-FC84E13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4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114300</xdr:rowOff>
    </xdr:to>
    <xdr:pic>
      <xdr:nvPicPr>
        <xdr:cNvPr id="3874" name="Imagen 3873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C021E25A-60DF-F3D3-F8F7-F1612476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114300</xdr:rowOff>
    </xdr:to>
    <xdr:pic>
      <xdr:nvPicPr>
        <xdr:cNvPr id="3875" name="Imagen 3874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13EE5415-4A11-04A7-324A-2CEC969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104775</xdr:rowOff>
    </xdr:to>
    <xdr:pic>
      <xdr:nvPicPr>
        <xdr:cNvPr id="3876" name="Imagen 387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FD12A74-76D4-736C-4F85-A428070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4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114300</xdr:rowOff>
    </xdr:to>
    <xdr:pic>
      <xdr:nvPicPr>
        <xdr:cNvPr id="3877" name="Imagen 3876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06AD7E94-CCE8-669F-16EF-6436B2D6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5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114300</xdr:rowOff>
    </xdr:to>
    <xdr:pic>
      <xdr:nvPicPr>
        <xdr:cNvPr id="3878" name="Imagen 3877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FF10889C-226A-5DFF-374F-DE858CB2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114300</xdr:rowOff>
    </xdr:to>
    <xdr:pic>
      <xdr:nvPicPr>
        <xdr:cNvPr id="3879" name="Imagen 3878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F7FA140-773E-8763-E971-26AAAA11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3880" name="Imagen 3879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0615D578-12F0-7C11-B919-8BA66F4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3642</xdr:row>
      <xdr:rowOff>0</xdr:rowOff>
    </xdr:from>
    <xdr:to>
      <xdr:col>12</xdr:col>
      <xdr:colOff>304800</xdr:colOff>
      <xdr:row>3643</xdr:row>
      <xdr:rowOff>114300</xdr:rowOff>
    </xdr:to>
    <xdr:pic>
      <xdr:nvPicPr>
        <xdr:cNvPr id="3881" name="Imagen 3880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D876D59B-0ABA-C057-04AE-B0F8357C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3643</xdr:row>
      <xdr:rowOff>0</xdr:rowOff>
    </xdr:from>
    <xdr:to>
      <xdr:col>12</xdr:col>
      <xdr:colOff>304800</xdr:colOff>
      <xdr:row>3644</xdr:row>
      <xdr:rowOff>114300</xdr:rowOff>
    </xdr:to>
    <xdr:pic>
      <xdr:nvPicPr>
        <xdr:cNvPr id="3882" name="Imagen 3881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0EEEC0F1-1155-1419-2E18-8A07790A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7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114300</xdr:rowOff>
    </xdr:to>
    <xdr:pic>
      <xdr:nvPicPr>
        <xdr:cNvPr id="3883" name="Imagen 3882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84A440FC-8AB6-9326-2F1E-37F2A454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1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114300</xdr:rowOff>
    </xdr:to>
    <xdr:pic>
      <xdr:nvPicPr>
        <xdr:cNvPr id="3884" name="Imagen 3883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C3AA5299-21EC-61A4-BB56-BF9F574E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5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114300</xdr:rowOff>
    </xdr:to>
    <xdr:pic>
      <xdr:nvPicPr>
        <xdr:cNvPr id="3885" name="Imagen 3884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49BE6BC7-DD21-6560-925B-258E770F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114300</xdr:rowOff>
    </xdr:to>
    <xdr:pic>
      <xdr:nvPicPr>
        <xdr:cNvPr id="3886" name="Imagen 3885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2BD486A0-E21F-BBA0-2492-4F6818EE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4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114300</xdr:rowOff>
    </xdr:to>
    <xdr:pic>
      <xdr:nvPicPr>
        <xdr:cNvPr id="3887" name="Imagen 3886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4ED9B7D5-AD66-A433-B28A-669F7264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9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114300</xdr:rowOff>
    </xdr:to>
    <xdr:pic>
      <xdr:nvPicPr>
        <xdr:cNvPr id="3888" name="Imagen 3887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4E3F8986-BB71-8E0E-1793-A5E9147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3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3613</xdr:row>
      <xdr:rowOff>0</xdr:rowOff>
    </xdr:from>
    <xdr:to>
      <xdr:col>12</xdr:col>
      <xdr:colOff>304800</xdr:colOff>
      <xdr:row>3614</xdr:row>
      <xdr:rowOff>114300</xdr:rowOff>
    </xdr:to>
    <xdr:pic>
      <xdr:nvPicPr>
        <xdr:cNvPr id="3889" name="Imagen 3888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A68D94DE-BAF6-1DBE-C430-CF3C9BB1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114300</xdr:rowOff>
    </xdr:to>
    <xdr:pic>
      <xdr:nvPicPr>
        <xdr:cNvPr id="3890" name="Imagen 3889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73E20877-2C96-EBA6-2256-0161F895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114300</xdr:rowOff>
    </xdr:to>
    <xdr:pic>
      <xdr:nvPicPr>
        <xdr:cNvPr id="3891" name="Imagen 3890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607E5FFF-4C02-CAA3-96F9-C218BC1C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114300</xdr:rowOff>
    </xdr:to>
    <xdr:pic>
      <xdr:nvPicPr>
        <xdr:cNvPr id="3892" name="Imagen 3891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40DBE71-81BD-A63A-3880-E8817912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114300</xdr:rowOff>
    </xdr:to>
    <xdr:pic>
      <xdr:nvPicPr>
        <xdr:cNvPr id="3893" name="Imagen 3892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D3F8823F-C230-FE96-8E05-0419DB90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104775</xdr:rowOff>
    </xdr:to>
    <xdr:pic>
      <xdr:nvPicPr>
        <xdr:cNvPr id="3894" name="Imagen 389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B520310-408B-D49F-B729-F6D10D55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104775</xdr:rowOff>
    </xdr:to>
    <xdr:pic>
      <xdr:nvPicPr>
        <xdr:cNvPr id="3895" name="Imagen 3894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4C96A6B0-D36B-BB43-32B7-181138DC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114300</xdr:rowOff>
    </xdr:to>
    <xdr:pic>
      <xdr:nvPicPr>
        <xdr:cNvPr id="3896" name="Imagen 3895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609847E-E52A-E684-6275-CEE505AF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114300</xdr:rowOff>
    </xdr:to>
    <xdr:pic>
      <xdr:nvPicPr>
        <xdr:cNvPr id="3897" name="Imagen 3896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A6F7049-64C0-F659-332D-D2D04A40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114300</xdr:rowOff>
    </xdr:to>
    <xdr:pic>
      <xdr:nvPicPr>
        <xdr:cNvPr id="3898" name="Imagen 3897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FE4FE057-2ADB-CD51-3114-623035B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29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3624</xdr:row>
      <xdr:rowOff>0</xdr:rowOff>
    </xdr:from>
    <xdr:to>
      <xdr:col>12</xdr:col>
      <xdr:colOff>304800</xdr:colOff>
      <xdr:row>3625</xdr:row>
      <xdr:rowOff>114300</xdr:rowOff>
    </xdr:to>
    <xdr:pic>
      <xdr:nvPicPr>
        <xdr:cNvPr id="3899" name="Imagen 3898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2C331B33-9FD1-ADFE-526F-B1607770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4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114300</xdr:rowOff>
    </xdr:to>
    <xdr:pic>
      <xdr:nvPicPr>
        <xdr:cNvPr id="3900" name="Imagen 3899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E54BA63C-69C6-D6D1-EA74-5EA684A5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114300</xdr:rowOff>
    </xdr:to>
    <xdr:pic>
      <xdr:nvPicPr>
        <xdr:cNvPr id="3901" name="Imagen 3900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F30549EA-80E8-3DCE-079E-10A1C912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1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114300</xdr:rowOff>
    </xdr:to>
    <xdr:pic>
      <xdr:nvPicPr>
        <xdr:cNvPr id="3902" name="Imagen 3901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51E281C3-A8CF-3B4D-1000-701A54ED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3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114300</xdr:rowOff>
    </xdr:to>
    <xdr:pic>
      <xdr:nvPicPr>
        <xdr:cNvPr id="3903" name="Imagen 3902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E6E98465-9209-A047-67BF-A8E14A31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114300</xdr:rowOff>
    </xdr:to>
    <xdr:pic>
      <xdr:nvPicPr>
        <xdr:cNvPr id="3904" name="Imagen 3903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26BC6D4F-F813-0DFE-7F97-7A6FBC25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3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114300</xdr:rowOff>
    </xdr:to>
    <xdr:pic>
      <xdr:nvPicPr>
        <xdr:cNvPr id="3905" name="Imagen 3904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C2969BE4-D314-3537-45F0-277D28C3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8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114300</xdr:rowOff>
    </xdr:to>
    <xdr:pic>
      <xdr:nvPicPr>
        <xdr:cNvPr id="3906" name="Imagen 3905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0EFCFB7C-8C77-41A7-8FB2-288E4334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2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114300</xdr:rowOff>
    </xdr:to>
    <xdr:pic>
      <xdr:nvPicPr>
        <xdr:cNvPr id="3907" name="Imagen 3906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6B9A0D20-1862-CE07-671B-66A18A5F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3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114300</xdr:rowOff>
    </xdr:to>
    <xdr:pic>
      <xdr:nvPicPr>
        <xdr:cNvPr id="3908" name="Imagen 3907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F0238A60-2158-15D0-7AF5-6F7ECAC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114300</xdr:rowOff>
    </xdr:to>
    <xdr:pic>
      <xdr:nvPicPr>
        <xdr:cNvPr id="3909" name="Imagen 3908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F9533C63-5D24-68A0-FE92-27A803B4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4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114300</xdr:rowOff>
    </xdr:to>
    <xdr:pic>
      <xdr:nvPicPr>
        <xdr:cNvPr id="3910" name="Imagen 3909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2F795B3A-41D0-AF95-4BC2-72DA60AA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114300</xdr:rowOff>
    </xdr:to>
    <xdr:pic>
      <xdr:nvPicPr>
        <xdr:cNvPr id="3911" name="Imagen 3910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7A41404C-EFC3-4FF6-11B7-C84DDF39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3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114300</xdr:rowOff>
    </xdr:to>
    <xdr:pic>
      <xdr:nvPicPr>
        <xdr:cNvPr id="3912" name="Imagen 3911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77C86DE3-7B02-B9AC-2B67-EAEA74B8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7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114300</xdr:rowOff>
    </xdr:to>
    <xdr:pic>
      <xdr:nvPicPr>
        <xdr:cNvPr id="3913" name="Imagen 3912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5BE59E27-C5D0-D52F-4F3D-6ED7D610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114300</xdr:rowOff>
    </xdr:to>
    <xdr:pic>
      <xdr:nvPicPr>
        <xdr:cNvPr id="3914" name="Imagen 3913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95FA48C6-7549-AFB1-03EF-89478613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114300</xdr:rowOff>
    </xdr:to>
    <xdr:pic>
      <xdr:nvPicPr>
        <xdr:cNvPr id="3915" name="Imagen 3914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B2861788-C97D-DE09-46E1-851EFE53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114300</xdr:rowOff>
    </xdr:to>
    <xdr:pic>
      <xdr:nvPicPr>
        <xdr:cNvPr id="3916" name="Imagen 3915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42431319-547A-3286-B050-8A885DDA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12</xdr:col>
      <xdr:colOff>304800</xdr:colOff>
      <xdr:row>3554</xdr:row>
      <xdr:rowOff>114300</xdr:rowOff>
    </xdr:to>
    <xdr:pic>
      <xdr:nvPicPr>
        <xdr:cNvPr id="3917" name="Imagen 3916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42110EED-AC48-A990-A41A-211B6EE4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114300</xdr:rowOff>
    </xdr:to>
    <xdr:pic>
      <xdr:nvPicPr>
        <xdr:cNvPr id="3918" name="Imagen 3917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C449D55D-4809-A4EE-BC1F-A18813A3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114300</xdr:rowOff>
    </xdr:to>
    <xdr:pic>
      <xdr:nvPicPr>
        <xdr:cNvPr id="3919" name="Imagen 3918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43C4193A-5865-81A5-4BE4-2F86F9D7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114300</xdr:rowOff>
    </xdr:to>
    <xdr:pic>
      <xdr:nvPicPr>
        <xdr:cNvPr id="3920" name="Imagen 3919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3113BF27-A8E2-15FD-BF27-A4A7CA7F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4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114300</xdr:rowOff>
    </xdr:to>
    <xdr:pic>
      <xdr:nvPicPr>
        <xdr:cNvPr id="3921" name="Imagen 3920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396ED36A-5C54-777E-D07C-6EA6229D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1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114300</xdr:rowOff>
    </xdr:to>
    <xdr:pic>
      <xdr:nvPicPr>
        <xdr:cNvPr id="3922" name="Imagen 3921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7ABBE592-2BD6-42E2-B3E7-3B5984B1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3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114300</xdr:rowOff>
    </xdr:to>
    <xdr:pic>
      <xdr:nvPicPr>
        <xdr:cNvPr id="3923" name="Imagen 3922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977E6D5-D0BD-9CB1-A3E7-D3444470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114300</xdr:rowOff>
    </xdr:to>
    <xdr:pic>
      <xdr:nvPicPr>
        <xdr:cNvPr id="3924" name="Imagen 3923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60DC1D49-776E-FD19-1927-63EEA95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2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114300</xdr:rowOff>
    </xdr:to>
    <xdr:pic>
      <xdr:nvPicPr>
        <xdr:cNvPr id="3925" name="Imagen 3924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6FB3BDCE-A84A-2060-F5C8-03F76BA8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8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114300</xdr:rowOff>
    </xdr:to>
    <xdr:pic>
      <xdr:nvPicPr>
        <xdr:cNvPr id="3926" name="Imagen 3925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F8C184C7-293C-7043-AE84-F6B7295E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9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114300</xdr:rowOff>
    </xdr:to>
    <xdr:pic>
      <xdr:nvPicPr>
        <xdr:cNvPr id="3927" name="Imagen 3926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C87DAF66-DA67-03D6-D0EA-EFF7EC81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114300</xdr:rowOff>
    </xdr:to>
    <xdr:pic>
      <xdr:nvPicPr>
        <xdr:cNvPr id="3928" name="Imagen 3927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BA8AB113-DD05-9053-66D5-3C5AFF78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114300</xdr:rowOff>
    </xdr:to>
    <xdr:pic>
      <xdr:nvPicPr>
        <xdr:cNvPr id="3929" name="Imagen 3928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2400C2E2-5E34-4065-699C-C6269ADA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114300</xdr:rowOff>
    </xdr:to>
    <xdr:pic>
      <xdr:nvPicPr>
        <xdr:cNvPr id="3930" name="Imagen 3929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50B544C8-27FC-CE48-2578-3C779356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4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114300</xdr:rowOff>
    </xdr:to>
    <xdr:pic>
      <xdr:nvPicPr>
        <xdr:cNvPr id="3931" name="Imagen 3930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BBE1BA41-0317-280A-4798-AA528342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114300</xdr:rowOff>
    </xdr:to>
    <xdr:pic>
      <xdr:nvPicPr>
        <xdr:cNvPr id="3932" name="Imagen 3931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261BF548-4DCB-7914-84D0-BACCE31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2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114300</xdr:rowOff>
    </xdr:to>
    <xdr:pic>
      <xdr:nvPicPr>
        <xdr:cNvPr id="3933" name="Imagen 3932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A3BBC2BA-2FE6-3193-CBCA-37037C01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9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114300</xdr:rowOff>
    </xdr:to>
    <xdr:pic>
      <xdr:nvPicPr>
        <xdr:cNvPr id="3934" name="Imagen 3933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6FD1B540-D3EC-CEBF-CF95-670217FA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114300</xdr:rowOff>
    </xdr:to>
    <xdr:pic>
      <xdr:nvPicPr>
        <xdr:cNvPr id="3935" name="Imagen 3934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1C2D60D9-846E-059A-7004-1B50ABFA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2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3606</xdr:row>
      <xdr:rowOff>0</xdr:rowOff>
    </xdr:from>
    <xdr:to>
      <xdr:col>12</xdr:col>
      <xdr:colOff>304800</xdr:colOff>
      <xdr:row>3607</xdr:row>
      <xdr:rowOff>114300</xdr:rowOff>
    </xdr:to>
    <xdr:pic>
      <xdr:nvPicPr>
        <xdr:cNvPr id="3936" name="Imagen 3935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6BF8DB4B-36AD-6441-9598-AC3EE56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114300</xdr:rowOff>
    </xdr:to>
    <xdr:pic>
      <xdr:nvPicPr>
        <xdr:cNvPr id="3937" name="Imagen 3936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D3D480E1-29BA-CD86-934D-2C403E6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114300</xdr:rowOff>
    </xdr:to>
    <xdr:pic>
      <xdr:nvPicPr>
        <xdr:cNvPr id="3938" name="Imagen 3937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CB21DA70-F86C-63D4-5A9F-C18C7FAB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114300</xdr:rowOff>
    </xdr:to>
    <xdr:pic>
      <xdr:nvPicPr>
        <xdr:cNvPr id="3939" name="Imagen 3938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E364B209-B8D0-FA65-7E96-BB15C155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114300</xdr:rowOff>
    </xdr:to>
    <xdr:pic>
      <xdr:nvPicPr>
        <xdr:cNvPr id="3940" name="Imagen 3939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7F11F626-A444-15CD-DB69-0E06743C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114300</xdr:rowOff>
    </xdr:to>
    <xdr:pic>
      <xdr:nvPicPr>
        <xdr:cNvPr id="3941" name="Imagen 3940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4A359D7F-BF54-A416-C091-B7C59B9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114300</xdr:rowOff>
    </xdr:to>
    <xdr:pic>
      <xdr:nvPicPr>
        <xdr:cNvPr id="3942" name="Imagen 3941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ECB71B77-EB11-6700-37EC-C750A446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114300</xdr:rowOff>
    </xdr:to>
    <xdr:pic>
      <xdr:nvPicPr>
        <xdr:cNvPr id="3943" name="Imagen 3942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13785CD0-1CC7-99C7-0B1A-0FADA1F8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114300</xdr:rowOff>
    </xdr:to>
    <xdr:pic>
      <xdr:nvPicPr>
        <xdr:cNvPr id="3944" name="Imagen 3943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35DE1FB7-34FC-1043-C7E2-512E2AA9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114300</xdr:rowOff>
    </xdr:to>
    <xdr:pic>
      <xdr:nvPicPr>
        <xdr:cNvPr id="3945" name="Imagen 3944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0900BDBD-3ABE-49A8-EE7C-E0196F58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104775</xdr:rowOff>
    </xdr:to>
    <xdr:pic>
      <xdr:nvPicPr>
        <xdr:cNvPr id="3946" name="Imagen 3945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A9C86D14-EB96-0C76-C375-BA51B8C5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8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3552</xdr:row>
      <xdr:rowOff>0</xdr:rowOff>
    </xdr:from>
    <xdr:to>
      <xdr:col>12</xdr:col>
      <xdr:colOff>304800</xdr:colOff>
      <xdr:row>3553</xdr:row>
      <xdr:rowOff>114300</xdr:rowOff>
    </xdr:to>
    <xdr:pic>
      <xdr:nvPicPr>
        <xdr:cNvPr id="3947" name="Imagen 3946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FF9F4434-C560-2721-2CBA-644D6F34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114300</xdr:rowOff>
    </xdr:to>
    <xdr:pic>
      <xdr:nvPicPr>
        <xdr:cNvPr id="3948" name="Imagen 3947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20BEBD25-461D-25AC-619C-5C3D11F1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6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114300</xdr:rowOff>
    </xdr:to>
    <xdr:pic>
      <xdr:nvPicPr>
        <xdr:cNvPr id="3949" name="Imagen 3948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403F6F6-87BB-59A9-5B65-FEE24336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7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114300</xdr:rowOff>
    </xdr:to>
    <xdr:pic>
      <xdr:nvPicPr>
        <xdr:cNvPr id="3950" name="Imagen 3949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7CBC22E8-711E-3137-CA2F-6E73FAD3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5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12</xdr:col>
      <xdr:colOff>304800</xdr:colOff>
      <xdr:row>3552</xdr:row>
      <xdr:rowOff>104775</xdr:rowOff>
    </xdr:to>
    <xdr:pic>
      <xdr:nvPicPr>
        <xdr:cNvPr id="3951" name="Imagen 3950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7CF9180D-B743-F2B2-6813-F2907E64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2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114300</xdr:rowOff>
    </xdr:to>
    <xdr:pic>
      <xdr:nvPicPr>
        <xdr:cNvPr id="3952" name="Imagen 3951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C739786A-F3B1-D299-B40A-CAD9FD43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114300</xdr:rowOff>
    </xdr:to>
    <xdr:pic>
      <xdr:nvPicPr>
        <xdr:cNvPr id="3953" name="Imagen 3952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1E8542AB-760C-184F-D3D3-4428DFE1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5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114300</xdr:rowOff>
    </xdr:to>
    <xdr:pic>
      <xdr:nvPicPr>
        <xdr:cNvPr id="3954" name="Imagen 3953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3A986CE1-8567-FDE9-78D7-EFA03F4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72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114300</xdr:rowOff>
    </xdr:to>
    <xdr:pic>
      <xdr:nvPicPr>
        <xdr:cNvPr id="3955" name="Imagen 3954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986A9E77-A680-6572-AE75-7171E280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8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114300</xdr:rowOff>
    </xdr:to>
    <xdr:pic>
      <xdr:nvPicPr>
        <xdr:cNvPr id="3956" name="Imagen 3955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1B16D6C8-90C2-2C47-33AA-B65019532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114300</xdr:rowOff>
    </xdr:to>
    <xdr:pic>
      <xdr:nvPicPr>
        <xdr:cNvPr id="3957" name="Imagen 3956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C522610D-54EE-C55E-1854-9043BA20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114300</xdr:rowOff>
    </xdr:to>
    <xdr:pic>
      <xdr:nvPicPr>
        <xdr:cNvPr id="3958" name="Imagen 3957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16F56276-F825-48DE-A4E0-A7EA47C5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61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114300</xdr:rowOff>
    </xdr:to>
    <xdr:pic>
      <xdr:nvPicPr>
        <xdr:cNvPr id="3959" name="Imagen 3958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0BA74134-ADBC-4C92-4562-C95CC4C0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6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3617</xdr:row>
      <xdr:rowOff>0</xdr:rowOff>
    </xdr:from>
    <xdr:ext cx="304800" cy="304800"/>
    <xdr:pic>
      <xdr:nvPicPr>
        <xdr:cNvPr id="3960" name="Imagen 3959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692225-C612-477C-9A5D-EAC1979D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7005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1" name="Imagen 3960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2DE3A41-1D7B-4738-8976-E521980B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2" name="Imagen 396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79CAFDA0-4232-4C0B-AD5B-0107AE15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3" name="Imagen 3962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83092A3-09DC-47B2-9BEB-76F75314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4" name="Imagen 396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29652730-7593-4923-833E-2050312A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5" name="Imagen 396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E044959B-495E-4E69-9930-FA6B1D55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6" name="Imagen 396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1F21E02A-088E-4D87-B2EC-C37784DF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7" name="Imagen 3966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671FF4BC-054C-47BC-B0A0-B718FC20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8" name="Imagen 3967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41DC752-01E2-48EB-9974-6EF33242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9" name="Imagen 3968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F68C9ABA-7AAF-4652-B412-BF7C39B0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0" name="Imagen 3969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F61F03AA-1923-472B-9EA3-DF17810F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1" name="Imagen 3970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00F3883-4519-4411-8047-59612097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2" name="Imagen 397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F61F3672-83C2-407E-828B-A6CC59CB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3" name="Imagen 3972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3036613F-CCB9-4942-9D94-64C2C7DD0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4" name="Imagen 397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1C8183E8-EDA3-4542-BCD7-2F2E9DA7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114300</xdr:rowOff>
    </xdr:to>
    <xdr:pic>
      <xdr:nvPicPr>
        <xdr:cNvPr id="3975" name="Imagen 3974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59B76FDF-C0D4-FFC3-80FB-7FCB8882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3710</xdr:row>
      <xdr:rowOff>0</xdr:rowOff>
    </xdr:from>
    <xdr:to>
      <xdr:col>12</xdr:col>
      <xdr:colOff>619125</xdr:colOff>
      <xdr:row>3711</xdr:row>
      <xdr:rowOff>114300</xdr:rowOff>
    </xdr:to>
    <xdr:pic>
      <xdr:nvPicPr>
        <xdr:cNvPr id="3976" name="Imagen 3975">
          <a:hlinkClick xmlns:r="http://schemas.openxmlformats.org/officeDocument/2006/relationships" r:id="rId3823" tooltip="Quitar este incidente de la liquidación"/>
          <a:extLst>
            <a:ext uri="{FF2B5EF4-FFF2-40B4-BE49-F238E27FC236}">
              <a16:creationId xmlns:a16="http://schemas.microsoft.com/office/drawing/2014/main" id="{DDF9EC04-7F86-F05C-2415-41777765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114300</xdr:rowOff>
    </xdr:to>
    <xdr:pic>
      <xdr:nvPicPr>
        <xdr:cNvPr id="3977" name="Imagen 3976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09CE14E3-6DA1-4016-1F23-6316091B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3706</xdr:row>
      <xdr:rowOff>0</xdr:rowOff>
    </xdr:from>
    <xdr:to>
      <xdr:col>12</xdr:col>
      <xdr:colOff>619125</xdr:colOff>
      <xdr:row>3707</xdr:row>
      <xdr:rowOff>114300</xdr:rowOff>
    </xdr:to>
    <xdr:pic>
      <xdr:nvPicPr>
        <xdr:cNvPr id="3978" name="Imagen 3977">
          <a:hlinkClick xmlns:r="http://schemas.openxmlformats.org/officeDocument/2006/relationships" r:id="rId3825" tooltip="Quitar este incidente de la liquidación"/>
          <a:extLst>
            <a:ext uri="{FF2B5EF4-FFF2-40B4-BE49-F238E27FC236}">
              <a16:creationId xmlns:a16="http://schemas.microsoft.com/office/drawing/2014/main" id="{0D76443B-4C03-0E26-07EA-1C5C03C8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114300</xdr:rowOff>
    </xdr:to>
    <xdr:pic>
      <xdr:nvPicPr>
        <xdr:cNvPr id="3979" name="Imagen 3978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629E7282-7F58-CFBA-2EBC-019DE88A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3707</xdr:row>
      <xdr:rowOff>0</xdr:rowOff>
    </xdr:from>
    <xdr:to>
      <xdr:col>12</xdr:col>
      <xdr:colOff>619125</xdr:colOff>
      <xdr:row>3708</xdr:row>
      <xdr:rowOff>114300</xdr:rowOff>
    </xdr:to>
    <xdr:pic>
      <xdr:nvPicPr>
        <xdr:cNvPr id="3980" name="Imagen 3979">
          <a:hlinkClick xmlns:r="http://schemas.openxmlformats.org/officeDocument/2006/relationships" r:id="rId3827" tooltip="Quitar este incidente de la liquidación"/>
          <a:extLst>
            <a:ext uri="{FF2B5EF4-FFF2-40B4-BE49-F238E27FC236}">
              <a16:creationId xmlns:a16="http://schemas.microsoft.com/office/drawing/2014/main" id="{27B7B14D-F34F-7606-98CE-AA8244AF8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3758</xdr:row>
      <xdr:rowOff>0</xdr:rowOff>
    </xdr:from>
    <xdr:to>
      <xdr:col>12</xdr:col>
      <xdr:colOff>304800</xdr:colOff>
      <xdr:row>3759</xdr:row>
      <xdr:rowOff>114300</xdr:rowOff>
    </xdr:to>
    <xdr:pic>
      <xdr:nvPicPr>
        <xdr:cNvPr id="3981" name="Imagen 3980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C2A76E80-FCCC-C039-037C-C970D971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3758</xdr:row>
      <xdr:rowOff>0</xdr:rowOff>
    </xdr:from>
    <xdr:to>
      <xdr:col>12</xdr:col>
      <xdr:colOff>619125</xdr:colOff>
      <xdr:row>3759</xdr:row>
      <xdr:rowOff>114300</xdr:rowOff>
    </xdr:to>
    <xdr:pic>
      <xdr:nvPicPr>
        <xdr:cNvPr id="3982" name="Imagen 3981">
          <a:hlinkClick xmlns:r="http://schemas.openxmlformats.org/officeDocument/2006/relationships" r:id="rId3829" tooltip="Quitar este incidente de la liquidación"/>
          <a:extLst>
            <a:ext uri="{FF2B5EF4-FFF2-40B4-BE49-F238E27FC236}">
              <a16:creationId xmlns:a16="http://schemas.microsoft.com/office/drawing/2014/main" id="{8F308E18-46E0-561D-B7EC-A137D632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114300</xdr:rowOff>
    </xdr:to>
    <xdr:pic>
      <xdr:nvPicPr>
        <xdr:cNvPr id="3983" name="Imagen 3982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E5C3CF53-15A7-0644-9241-6F946795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3757</xdr:row>
      <xdr:rowOff>0</xdr:rowOff>
    </xdr:from>
    <xdr:to>
      <xdr:col>12</xdr:col>
      <xdr:colOff>619125</xdr:colOff>
      <xdr:row>3758</xdr:row>
      <xdr:rowOff>114300</xdr:rowOff>
    </xdr:to>
    <xdr:pic>
      <xdr:nvPicPr>
        <xdr:cNvPr id="3984" name="Imagen 3983">
          <a:hlinkClick xmlns:r="http://schemas.openxmlformats.org/officeDocument/2006/relationships" r:id="rId3831" tooltip="Quitar este incidente de la liquidación"/>
          <a:extLst>
            <a:ext uri="{FF2B5EF4-FFF2-40B4-BE49-F238E27FC236}">
              <a16:creationId xmlns:a16="http://schemas.microsoft.com/office/drawing/2014/main" id="{0209A0B1-ACA6-DAB3-B634-78EEB80F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114300</xdr:rowOff>
    </xdr:to>
    <xdr:pic>
      <xdr:nvPicPr>
        <xdr:cNvPr id="3985" name="Imagen 3984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04A89979-2AE2-E398-4058-94E4D11A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3748</xdr:row>
      <xdr:rowOff>0</xdr:rowOff>
    </xdr:from>
    <xdr:to>
      <xdr:col>12</xdr:col>
      <xdr:colOff>619125</xdr:colOff>
      <xdr:row>3749</xdr:row>
      <xdr:rowOff>114300</xdr:rowOff>
    </xdr:to>
    <xdr:pic>
      <xdr:nvPicPr>
        <xdr:cNvPr id="3986" name="Imagen 3985">
          <a:hlinkClick xmlns:r="http://schemas.openxmlformats.org/officeDocument/2006/relationships" r:id="rId3833" tooltip="Quitar este incidente de la liquidación"/>
          <a:extLst>
            <a:ext uri="{FF2B5EF4-FFF2-40B4-BE49-F238E27FC236}">
              <a16:creationId xmlns:a16="http://schemas.microsoft.com/office/drawing/2014/main" id="{8C2571CE-BF2E-B931-946F-81423E2A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114300</xdr:rowOff>
    </xdr:to>
    <xdr:pic>
      <xdr:nvPicPr>
        <xdr:cNvPr id="3987" name="Imagen 3986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DED94D6A-3867-1B89-082F-1D8CD444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3763</xdr:row>
      <xdr:rowOff>0</xdr:rowOff>
    </xdr:from>
    <xdr:to>
      <xdr:col>12</xdr:col>
      <xdr:colOff>619125</xdr:colOff>
      <xdr:row>3764</xdr:row>
      <xdr:rowOff>114300</xdr:rowOff>
    </xdr:to>
    <xdr:pic>
      <xdr:nvPicPr>
        <xdr:cNvPr id="3988" name="Imagen 3987">
          <a:hlinkClick xmlns:r="http://schemas.openxmlformats.org/officeDocument/2006/relationships" r:id="rId3835" tooltip="Quitar este incidente de la liquidación"/>
          <a:extLst>
            <a:ext uri="{FF2B5EF4-FFF2-40B4-BE49-F238E27FC236}">
              <a16:creationId xmlns:a16="http://schemas.microsoft.com/office/drawing/2014/main" id="{8A96C510-6814-9DCD-3EA0-658E350F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114300</xdr:rowOff>
    </xdr:to>
    <xdr:pic>
      <xdr:nvPicPr>
        <xdr:cNvPr id="3989" name="Imagen 3988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2FD6683D-94D6-DE99-0D5A-7B6FD8A1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3762</xdr:row>
      <xdr:rowOff>0</xdr:rowOff>
    </xdr:from>
    <xdr:to>
      <xdr:col>12</xdr:col>
      <xdr:colOff>619125</xdr:colOff>
      <xdr:row>3763</xdr:row>
      <xdr:rowOff>114300</xdr:rowOff>
    </xdr:to>
    <xdr:pic>
      <xdr:nvPicPr>
        <xdr:cNvPr id="3990" name="Imagen 3989">
          <a:hlinkClick xmlns:r="http://schemas.openxmlformats.org/officeDocument/2006/relationships" r:id="rId3837" tooltip="Quitar este incidente de la liquidación"/>
          <a:extLst>
            <a:ext uri="{FF2B5EF4-FFF2-40B4-BE49-F238E27FC236}">
              <a16:creationId xmlns:a16="http://schemas.microsoft.com/office/drawing/2014/main" id="{8BF4C8AE-79B9-48B2-8055-4576A330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114300</xdr:rowOff>
    </xdr:to>
    <xdr:pic>
      <xdr:nvPicPr>
        <xdr:cNvPr id="3991" name="Imagen 3990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11E7516E-3A8B-CCCA-692E-B4464169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3761</xdr:row>
      <xdr:rowOff>0</xdr:rowOff>
    </xdr:from>
    <xdr:to>
      <xdr:col>12</xdr:col>
      <xdr:colOff>619125</xdr:colOff>
      <xdr:row>3762</xdr:row>
      <xdr:rowOff>114300</xdr:rowOff>
    </xdr:to>
    <xdr:pic>
      <xdr:nvPicPr>
        <xdr:cNvPr id="3992" name="Imagen 3991">
          <a:hlinkClick xmlns:r="http://schemas.openxmlformats.org/officeDocument/2006/relationships" r:id="rId3839" tooltip="Quitar este incidente de la liquidación"/>
          <a:extLst>
            <a:ext uri="{FF2B5EF4-FFF2-40B4-BE49-F238E27FC236}">
              <a16:creationId xmlns:a16="http://schemas.microsoft.com/office/drawing/2014/main" id="{89083046-1624-BCB2-FB3C-B02B9224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104775</xdr:rowOff>
    </xdr:to>
    <xdr:pic>
      <xdr:nvPicPr>
        <xdr:cNvPr id="3993" name="Imagen 3992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4540EF-DE6D-4E2C-9164-CDE88095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3685</xdr:row>
      <xdr:rowOff>0</xdr:rowOff>
    </xdr:from>
    <xdr:to>
      <xdr:col>12</xdr:col>
      <xdr:colOff>619125</xdr:colOff>
      <xdr:row>3686</xdr:row>
      <xdr:rowOff>104775</xdr:rowOff>
    </xdr:to>
    <xdr:pic>
      <xdr:nvPicPr>
        <xdr:cNvPr id="3994" name="Imagen 3993">
          <a:hlinkClick xmlns:r="http://schemas.openxmlformats.org/officeDocument/2006/relationships" r:id="rId3841" tooltip="Quitar este incidente de la liquidación"/>
          <a:extLst>
            <a:ext uri="{FF2B5EF4-FFF2-40B4-BE49-F238E27FC236}">
              <a16:creationId xmlns:a16="http://schemas.microsoft.com/office/drawing/2014/main" id="{572387FA-B570-6DF4-5C4E-CFBFB605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3719</xdr:row>
      <xdr:rowOff>0</xdr:rowOff>
    </xdr:from>
    <xdr:to>
      <xdr:col>12</xdr:col>
      <xdr:colOff>304800</xdr:colOff>
      <xdr:row>3720</xdr:row>
      <xdr:rowOff>114300</xdr:rowOff>
    </xdr:to>
    <xdr:pic>
      <xdr:nvPicPr>
        <xdr:cNvPr id="3995" name="Imagen 3994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2F68F567-8087-2827-4615-AE2DF4F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3719</xdr:row>
      <xdr:rowOff>0</xdr:rowOff>
    </xdr:from>
    <xdr:to>
      <xdr:col>12</xdr:col>
      <xdr:colOff>619125</xdr:colOff>
      <xdr:row>3720</xdr:row>
      <xdr:rowOff>114300</xdr:rowOff>
    </xdr:to>
    <xdr:pic>
      <xdr:nvPicPr>
        <xdr:cNvPr id="3996" name="Imagen 3995">
          <a:hlinkClick xmlns:r="http://schemas.openxmlformats.org/officeDocument/2006/relationships" r:id="rId3843" tooltip="Quitar este incidente de la liquidación"/>
          <a:extLst>
            <a:ext uri="{FF2B5EF4-FFF2-40B4-BE49-F238E27FC236}">
              <a16:creationId xmlns:a16="http://schemas.microsoft.com/office/drawing/2014/main" id="{124A21AE-9E4F-E808-AC96-3D9EAE1D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3720</xdr:row>
      <xdr:rowOff>0</xdr:rowOff>
    </xdr:from>
    <xdr:to>
      <xdr:col>12</xdr:col>
      <xdr:colOff>304800</xdr:colOff>
      <xdr:row>3721</xdr:row>
      <xdr:rowOff>114300</xdr:rowOff>
    </xdr:to>
    <xdr:pic>
      <xdr:nvPicPr>
        <xdr:cNvPr id="3997" name="Imagen 3996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E0A103F1-8666-E29F-6BC8-7A4D6348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3720</xdr:row>
      <xdr:rowOff>0</xdr:rowOff>
    </xdr:from>
    <xdr:to>
      <xdr:col>12</xdr:col>
      <xdr:colOff>619125</xdr:colOff>
      <xdr:row>3721</xdr:row>
      <xdr:rowOff>114300</xdr:rowOff>
    </xdr:to>
    <xdr:pic>
      <xdr:nvPicPr>
        <xdr:cNvPr id="3998" name="Imagen 3997">
          <a:hlinkClick xmlns:r="http://schemas.openxmlformats.org/officeDocument/2006/relationships" r:id="rId3845" tooltip="Quitar este incidente de la liquidación"/>
          <a:extLst>
            <a:ext uri="{FF2B5EF4-FFF2-40B4-BE49-F238E27FC236}">
              <a16:creationId xmlns:a16="http://schemas.microsoft.com/office/drawing/2014/main" id="{FE7C8EC7-4654-9A1A-BB37-A16EA28F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3721</xdr:row>
      <xdr:rowOff>0</xdr:rowOff>
    </xdr:from>
    <xdr:to>
      <xdr:col>12</xdr:col>
      <xdr:colOff>304800</xdr:colOff>
      <xdr:row>3722</xdr:row>
      <xdr:rowOff>114300</xdr:rowOff>
    </xdr:to>
    <xdr:pic>
      <xdr:nvPicPr>
        <xdr:cNvPr id="3999" name="Imagen 3998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11E84594-FF76-4E6A-C734-4EFE8D6A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3721</xdr:row>
      <xdr:rowOff>0</xdr:rowOff>
    </xdr:from>
    <xdr:to>
      <xdr:col>12</xdr:col>
      <xdr:colOff>619125</xdr:colOff>
      <xdr:row>3722</xdr:row>
      <xdr:rowOff>114300</xdr:rowOff>
    </xdr:to>
    <xdr:pic>
      <xdr:nvPicPr>
        <xdr:cNvPr id="4000" name="Imagen 3999">
          <a:hlinkClick xmlns:r="http://schemas.openxmlformats.org/officeDocument/2006/relationships" r:id="rId3847" tooltip="Quitar este incidente de la liquidación"/>
          <a:extLst>
            <a:ext uri="{FF2B5EF4-FFF2-40B4-BE49-F238E27FC236}">
              <a16:creationId xmlns:a16="http://schemas.microsoft.com/office/drawing/2014/main" id="{23C55CFC-1A77-B461-9AA4-9C21D62A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3722</xdr:row>
      <xdr:rowOff>0</xdr:rowOff>
    </xdr:from>
    <xdr:to>
      <xdr:col>12</xdr:col>
      <xdr:colOff>304800</xdr:colOff>
      <xdr:row>3723</xdr:row>
      <xdr:rowOff>114300</xdr:rowOff>
    </xdr:to>
    <xdr:pic>
      <xdr:nvPicPr>
        <xdr:cNvPr id="4001" name="Imagen 4000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4A5FC504-90BC-FCF5-8258-40C80049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3722</xdr:row>
      <xdr:rowOff>0</xdr:rowOff>
    </xdr:from>
    <xdr:to>
      <xdr:col>12</xdr:col>
      <xdr:colOff>619125</xdr:colOff>
      <xdr:row>3723</xdr:row>
      <xdr:rowOff>114300</xdr:rowOff>
    </xdr:to>
    <xdr:pic>
      <xdr:nvPicPr>
        <xdr:cNvPr id="4002" name="Imagen 4001">
          <a:hlinkClick xmlns:r="http://schemas.openxmlformats.org/officeDocument/2006/relationships" r:id="rId3849" tooltip="Quitar este incidente de la liquidación"/>
          <a:extLst>
            <a:ext uri="{FF2B5EF4-FFF2-40B4-BE49-F238E27FC236}">
              <a16:creationId xmlns:a16="http://schemas.microsoft.com/office/drawing/2014/main" id="{FB5D5F00-C422-3C40-DF55-8160EE6B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114300</xdr:rowOff>
    </xdr:to>
    <xdr:pic>
      <xdr:nvPicPr>
        <xdr:cNvPr id="4003" name="Imagen 4002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EE2C6D2-B340-114D-C59E-EA82A8F9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3764</xdr:row>
      <xdr:rowOff>0</xdr:rowOff>
    </xdr:from>
    <xdr:to>
      <xdr:col>12</xdr:col>
      <xdr:colOff>619125</xdr:colOff>
      <xdr:row>3765</xdr:row>
      <xdr:rowOff>114300</xdr:rowOff>
    </xdr:to>
    <xdr:pic>
      <xdr:nvPicPr>
        <xdr:cNvPr id="4004" name="Imagen 4003">
          <a:hlinkClick xmlns:r="http://schemas.openxmlformats.org/officeDocument/2006/relationships" r:id="rId3851" tooltip="Quitar este incidente de la liquidación"/>
          <a:extLst>
            <a:ext uri="{FF2B5EF4-FFF2-40B4-BE49-F238E27FC236}">
              <a16:creationId xmlns:a16="http://schemas.microsoft.com/office/drawing/2014/main" id="{768D493C-4B83-740F-1E20-75AC9DB6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104775</xdr:rowOff>
    </xdr:to>
    <xdr:pic>
      <xdr:nvPicPr>
        <xdr:cNvPr id="4005" name="Imagen 4004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83AC6952-BBD7-554B-ABA8-081C9584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3711</xdr:row>
      <xdr:rowOff>0</xdr:rowOff>
    </xdr:from>
    <xdr:to>
      <xdr:col>12</xdr:col>
      <xdr:colOff>619125</xdr:colOff>
      <xdr:row>3712</xdr:row>
      <xdr:rowOff>104775</xdr:rowOff>
    </xdr:to>
    <xdr:pic>
      <xdr:nvPicPr>
        <xdr:cNvPr id="4006" name="Imagen 4005">
          <a:hlinkClick xmlns:r="http://schemas.openxmlformats.org/officeDocument/2006/relationships" r:id="rId3853" tooltip="Quitar este incidente de la liquidación"/>
          <a:extLst>
            <a:ext uri="{FF2B5EF4-FFF2-40B4-BE49-F238E27FC236}">
              <a16:creationId xmlns:a16="http://schemas.microsoft.com/office/drawing/2014/main" id="{0514A2EB-ACFF-1F2C-2885-06BE3867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114300</xdr:rowOff>
    </xdr:to>
    <xdr:pic>
      <xdr:nvPicPr>
        <xdr:cNvPr id="4007" name="Imagen 4006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EA664B3A-C0B1-452B-79FD-A943686A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3701</xdr:row>
      <xdr:rowOff>0</xdr:rowOff>
    </xdr:from>
    <xdr:to>
      <xdr:col>12</xdr:col>
      <xdr:colOff>619125</xdr:colOff>
      <xdr:row>3702</xdr:row>
      <xdr:rowOff>114300</xdr:rowOff>
    </xdr:to>
    <xdr:pic>
      <xdr:nvPicPr>
        <xdr:cNvPr id="4008" name="Imagen 4007">
          <a:hlinkClick xmlns:r="http://schemas.openxmlformats.org/officeDocument/2006/relationships" r:id="rId3855" tooltip="Quitar este incidente de la liquidación"/>
          <a:extLst>
            <a:ext uri="{FF2B5EF4-FFF2-40B4-BE49-F238E27FC236}">
              <a16:creationId xmlns:a16="http://schemas.microsoft.com/office/drawing/2014/main" id="{91300618-9CD4-CC71-A245-55EEA167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114300</xdr:rowOff>
    </xdr:to>
    <xdr:pic>
      <xdr:nvPicPr>
        <xdr:cNvPr id="4009" name="Imagen 4008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09DBE031-EA7D-E3CA-F1B9-8134CF7C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3756</xdr:row>
      <xdr:rowOff>0</xdr:rowOff>
    </xdr:from>
    <xdr:to>
      <xdr:col>12</xdr:col>
      <xdr:colOff>619125</xdr:colOff>
      <xdr:row>3757</xdr:row>
      <xdr:rowOff>114300</xdr:rowOff>
    </xdr:to>
    <xdr:pic>
      <xdr:nvPicPr>
        <xdr:cNvPr id="4010" name="Imagen 4009">
          <a:hlinkClick xmlns:r="http://schemas.openxmlformats.org/officeDocument/2006/relationships" r:id="rId3857" tooltip="Quitar este incidente de la liquidación"/>
          <a:extLst>
            <a:ext uri="{FF2B5EF4-FFF2-40B4-BE49-F238E27FC236}">
              <a16:creationId xmlns:a16="http://schemas.microsoft.com/office/drawing/2014/main" id="{8C3D097D-E4BC-84B5-328F-D18BF786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114300</xdr:rowOff>
    </xdr:to>
    <xdr:pic>
      <xdr:nvPicPr>
        <xdr:cNvPr id="4011" name="Imagen 4010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4305F04B-0D67-F752-991C-F3312967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3755</xdr:row>
      <xdr:rowOff>0</xdr:rowOff>
    </xdr:from>
    <xdr:to>
      <xdr:col>12</xdr:col>
      <xdr:colOff>619125</xdr:colOff>
      <xdr:row>3756</xdr:row>
      <xdr:rowOff>114300</xdr:rowOff>
    </xdr:to>
    <xdr:pic>
      <xdr:nvPicPr>
        <xdr:cNvPr id="4012" name="Imagen 4011">
          <a:hlinkClick xmlns:r="http://schemas.openxmlformats.org/officeDocument/2006/relationships" r:id="rId3859" tooltip="Quitar este incidente de la liquidación"/>
          <a:extLst>
            <a:ext uri="{FF2B5EF4-FFF2-40B4-BE49-F238E27FC236}">
              <a16:creationId xmlns:a16="http://schemas.microsoft.com/office/drawing/2014/main" id="{CEB6E535-F1B4-1C62-E8E9-65DD567E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114300</xdr:rowOff>
    </xdr:to>
    <xdr:pic>
      <xdr:nvPicPr>
        <xdr:cNvPr id="4013" name="Imagen 4012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2D0ADCF1-232C-9873-F1E6-8292F129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3754</xdr:row>
      <xdr:rowOff>0</xdr:rowOff>
    </xdr:from>
    <xdr:to>
      <xdr:col>12</xdr:col>
      <xdr:colOff>619125</xdr:colOff>
      <xdr:row>3755</xdr:row>
      <xdr:rowOff>114300</xdr:rowOff>
    </xdr:to>
    <xdr:pic>
      <xdr:nvPicPr>
        <xdr:cNvPr id="4014" name="Imagen 4013">
          <a:hlinkClick xmlns:r="http://schemas.openxmlformats.org/officeDocument/2006/relationships" r:id="rId3861" tooltip="Quitar este incidente de la liquidación"/>
          <a:extLst>
            <a:ext uri="{FF2B5EF4-FFF2-40B4-BE49-F238E27FC236}">
              <a16:creationId xmlns:a16="http://schemas.microsoft.com/office/drawing/2014/main" id="{B823BBA7-625D-ACA0-1398-2EC27071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114300</xdr:rowOff>
    </xdr:to>
    <xdr:pic>
      <xdr:nvPicPr>
        <xdr:cNvPr id="4015" name="Imagen 4014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A6F5CFFE-749F-DE5A-4685-3697B973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3753</xdr:row>
      <xdr:rowOff>0</xdr:rowOff>
    </xdr:from>
    <xdr:to>
      <xdr:col>12</xdr:col>
      <xdr:colOff>619125</xdr:colOff>
      <xdr:row>3754</xdr:row>
      <xdr:rowOff>114300</xdr:rowOff>
    </xdr:to>
    <xdr:pic>
      <xdr:nvPicPr>
        <xdr:cNvPr id="4016" name="Imagen 4015">
          <a:hlinkClick xmlns:r="http://schemas.openxmlformats.org/officeDocument/2006/relationships" r:id="rId3863" tooltip="Quitar este incidente de la liquidación"/>
          <a:extLst>
            <a:ext uri="{FF2B5EF4-FFF2-40B4-BE49-F238E27FC236}">
              <a16:creationId xmlns:a16="http://schemas.microsoft.com/office/drawing/2014/main" id="{6F1C2C12-8A14-C7D6-E8F1-14D27621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114300</xdr:rowOff>
    </xdr:to>
    <xdr:pic>
      <xdr:nvPicPr>
        <xdr:cNvPr id="4017" name="Imagen 4016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F1CBCE3B-AD76-4568-F450-E97307AD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3752</xdr:row>
      <xdr:rowOff>0</xdr:rowOff>
    </xdr:from>
    <xdr:to>
      <xdr:col>12</xdr:col>
      <xdr:colOff>619125</xdr:colOff>
      <xdr:row>3753</xdr:row>
      <xdr:rowOff>114300</xdr:rowOff>
    </xdr:to>
    <xdr:pic>
      <xdr:nvPicPr>
        <xdr:cNvPr id="4018" name="Imagen 4017">
          <a:hlinkClick xmlns:r="http://schemas.openxmlformats.org/officeDocument/2006/relationships" r:id="rId3865" tooltip="Quitar este incidente de la liquidación"/>
          <a:extLst>
            <a:ext uri="{FF2B5EF4-FFF2-40B4-BE49-F238E27FC236}">
              <a16:creationId xmlns:a16="http://schemas.microsoft.com/office/drawing/2014/main" id="{0D6603D3-3543-C811-FAF4-7E893D3F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3751</xdr:row>
      <xdr:rowOff>0</xdr:rowOff>
    </xdr:from>
    <xdr:to>
      <xdr:col>12</xdr:col>
      <xdr:colOff>304800</xdr:colOff>
      <xdr:row>3752</xdr:row>
      <xdr:rowOff>114300</xdr:rowOff>
    </xdr:to>
    <xdr:pic>
      <xdr:nvPicPr>
        <xdr:cNvPr id="4019" name="Imagen 4018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98F7E38F-4677-D546-D7D2-8096BA2B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3751</xdr:row>
      <xdr:rowOff>0</xdr:rowOff>
    </xdr:from>
    <xdr:to>
      <xdr:col>12</xdr:col>
      <xdr:colOff>619125</xdr:colOff>
      <xdr:row>3752</xdr:row>
      <xdr:rowOff>114300</xdr:rowOff>
    </xdr:to>
    <xdr:pic>
      <xdr:nvPicPr>
        <xdr:cNvPr id="4020" name="Imagen 4019">
          <a:hlinkClick xmlns:r="http://schemas.openxmlformats.org/officeDocument/2006/relationships" r:id="rId3867" tooltip="Quitar este incidente de la liquidación"/>
          <a:extLst>
            <a:ext uri="{FF2B5EF4-FFF2-40B4-BE49-F238E27FC236}">
              <a16:creationId xmlns:a16="http://schemas.microsoft.com/office/drawing/2014/main" id="{78465682-ADF3-7E7A-9306-A64DBD2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114300</xdr:rowOff>
    </xdr:to>
    <xdr:pic>
      <xdr:nvPicPr>
        <xdr:cNvPr id="4021" name="Imagen 4020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B68E8514-692E-03D0-E8D6-9182C08A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3747</xdr:row>
      <xdr:rowOff>0</xdr:rowOff>
    </xdr:from>
    <xdr:to>
      <xdr:col>12</xdr:col>
      <xdr:colOff>619125</xdr:colOff>
      <xdr:row>3748</xdr:row>
      <xdr:rowOff>114300</xdr:rowOff>
    </xdr:to>
    <xdr:pic>
      <xdr:nvPicPr>
        <xdr:cNvPr id="4022" name="Imagen 4021">
          <a:hlinkClick xmlns:r="http://schemas.openxmlformats.org/officeDocument/2006/relationships" r:id="rId3869" tooltip="Quitar este incidente de la liquidación"/>
          <a:extLst>
            <a:ext uri="{FF2B5EF4-FFF2-40B4-BE49-F238E27FC236}">
              <a16:creationId xmlns:a16="http://schemas.microsoft.com/office/drawing/2014/main" id="{99775134-82EB-B4FF-929D-AAA70B58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104775</xdr:rowOff>
    </xdr:to>
    <xdr:pic>
      <xdr:nvPicPr>
        <xdr:cNvPr id="4023" name="Imagen 4022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66B21FA2-4873-2228-6418-B340E56D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3717</xdr:row>
      <xdr:rowOff>0</xdr:rowOff>
    </xdr:from>
    <xdr:to>
      <xdr:col>12</xdr:col>
      <xdr:colOff>619125</xdr:colOff>
      <xdr:row>3718</xdr:row>
      <xdr:rowOff>104775</xdr:rowOff>
    </xdr:to>
    <xdr:pic>
      <xdr:nvPicPr>
        <xdr:cNvPr id="4024" name="Imagen 4023">
          <a:hlinkClick xmlns:r="http://schemas.openxmlformats.org/officeDocument/2006/relationships" r:id="rId3871" tooltip="Quitar este incidente de la liquidación"/>
          <a:extLst>
            <a:ext uri="{FF2B5EF4-FFF2-40B4-BE49-F238E27FC236}">
              <a16:creationId xmlns:a16="http://schemas.microsoft.com/office/drawing/2014/main" id="{93681662-1241-D394-3A02-E0D2CD43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114300</xdr:rowOff>
    </xdr:to>
    <xdr:pic>
      <xdr:nvPicPr>
        <xdr:cNvPr id="4025" name="Imagen 4024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835AA933-E496-DE51-696F-FAA20748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3704</xdr:row>
      <xdr:rowOff>0</xdr:rowOff>
    </xdr:from>
    <xdr:to>
      <xdr:col>12</xdr:col>
      <xdr:colOff>619125</xdr:colOff>
      <xdr:row>3705</xdr:row>
      <xdr:rowOff>114300</xdr:rowOff>
    </xdr:to>
    <xdr:pic>
      <xdr:nvPicPr>
        <xdr:cNvPr id="4026" name="Imagen 4025">
          <a:hlinkClick xmlns:r="http://schemas.openxmlformats.org/officeDocument/2006/relationships" r:id="rId3873" tooltip="Quitar este incidente de la liquidación"/>
          <a:extLst>
            <a:ext uri="{FF2B5EF4-FFF2-40B4-BE49-F238E27FC236}">
              <a16:creationId xmlns:a16="http://schemas.microsoft.com/office/drawing/2014/main" id="{12CA45CA-F5C8-36CA-8107-041B53FB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114300</xdr:rowOff>
    </xdr:to>
    <xdr:pic>
      <xdr:nvPicPr>
        <xdr:cNvPr id="4027" name="Imagen 4026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85BB8C64-3A75-B356-2F92-8E8E38ED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3683</xdr:row>
      <xdr:rowOff>0</xdr:rowOff>
    </xdr:from>
    <xdr:to>
      <xdr:col>12</xdr:col>
      <xdr:colOff>619125</xdr:colOff>
      <xdr:row>3684</xdr:row>
      <xdr:rowOff>114300</xdr:rowOff>
    </xdr:to>
    <xdr:pic>
      <xdr:nvPicPr>
        <xdr:cNvPr id="4028" name="Imagen 4027">
          <a:hlinkClick xmlns:r="http://schemas.openxmlformats.org/officeDocument/2006/relationships" r:id="rId3875" tooltip="Quitar este incidente de la liquidación"/>
          <a:extLst>
            <a:ext uri="{FF2B5EF4-FFF2-40B4-BE49-F238E27FC236}">
              <a16:creationId xmlns:a16="http://schemas.microsoft.com/office/drawing/2014/main" id="{2E7DC8C5-FE0B-F4B1-A1B6-647C2CBF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114300</xdr:rowOff>
    </xdr:to>
    <xdr:pic>
      <xdr:nvPicPr>
        <xdr:cNvPr id="4029" name="Imagen 4028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873B9957-B272-3C01-CB62-FFB1E80C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3702</xdr:row>
      <xdr:rowOff>0</xdr:rowOff>
    </xdr:from>
    <xdr:to>
      <xdr:col>12</xdr:col>
      <xdr:colOff>619125</xdr:colOff>
      <xdr:row>3703</xdr:row>
      <xdr:rowOff>114300</xdr:rowOff>
    </xdr:to>
    <xdr:pic>
      <xdr:nvPicPr>
        <xdr:cNvPr id="4030" name="Imagen 4029">
          <a:hlinkClick xmlns:r="http://schemas.openxmlformats.org/officeDocument/2006/relationships" r:id="rId3877" tooltip="Quitar este incidente de la liquidación"/>
          <a:extLst>
            <a:ext uri="{FF2B5EF4-FFF2-40B4-BE49-F238E27FC236}">
              <a16:creationId xmlns:a16="http://schemas.microsoft.com/office/drawing/2014/main" id="{E0783114-85BD-90DC-8976-C2AAED67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114300</xdr:rowOff>
    </xdr:to>
    <xdr:pic>
      <xdr:nvPicPr>
        <xdr:cNvPr id="4031" name="Imagen 4030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1840A9E7-A5BF-F053-2EAE-355E6968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3676</xdr:row>
      <xdr:rowOff>0</xdr:rowOff>
    </xdr:from>
    <xdr:to>
      <xdr:col>12</xdr:col>
      <xdr:colOff>619125</xdr:colOff>
      <xdr:row>3677</xdr:row>
      <xdr:rowOff>114300</xdr:rowOff>
    </xdr:to>
    <xdr:pic>
      <xdr:nvPicPr>
        <xdr:cNvPr id="4032" name="Imagen 4031">
          <a:hlinkClick xmlns:r="http://schemas.openxmlformats.org/officeDocument/2006/relationships" r:id="rId3879" tooltip="Quitar este incidente de la liquidación"/>
          <a:extLst>
            <a:ext uri="{FF2B5EF4-FFF2-40B4-BE49-F238E27FC236}">
              <a16:creationId xmlns:a16="http://schemas.microsoft.com/office/drawing/2014/main" id="{CCB4E5E7-54E7-781C-7611-9BDDE799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114300</xdr:rowOff>
    </xdr:to>
    <xdr:pic>
      <xdr:nvPicPr>
        <xdr:cNvPr id="4033" name="Imagen 4032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D2BB40D5-5463-E47E-0B21-731B453E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3742</xdr:row>
      <xdr:rowOff>0</xdr:rowOff>
    </xdr:from>
    <xdr:to>
      <xdr:col>12</xdr:col>
      <xdr:colOff>619125</xdr:colOff>
      <xdr:row>3743</xdr:row>
      <xdr:rowOff>114300</xdr:rowOff>
    </xdr:to>
    <xdr:pic>
      <xdr:nvPicPr>
        <xdr:cNvPr id="4034" name="Imagen 4033">
          <a:hlinkClick xmlns:r="http://schemas.openxmlformats.org/officeDocument/2006/relationships" r:id="rId3881" tooltip="Quitar este incidente de la liquidación"/>
          <a:extLst>
            <a:ext uri="{FF2B5EF4-FFF2-40B4-BE49-F238E27FC236}">
              <a16:creationId xmlns:a16="http://schemas.microsoft.com/office/drawing/2014/main" id="{26DF5D4B-FFE3-A8A6-D0C8-89275E74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114300</xdr:rowOff>
    </xdr:to>
    <xdr:pic>
      <xdr:nvPicPr>
        <xdr:cNvPr id="4035" name="Imagen 4034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078CCC97-BE2F-466C-FF9C-D56844AC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3741</xdr:row>
      <xdr:rowOff>0</xdr:rowOff>
    </xdr:from>
    <xdr:to>
      <xdr:col>12</xdr:col>
      <xdr:colOff>619125</xdr:colOff>
      <xdr:row>3742</xdr:row>
      <xdr:rowOff>114300</xdr:rowOff>
    </xdr:to>
    <xdr:pic>
      <xdr:nvPicPr>
        <xdr:cNvPr id="4036" name="Imagen 4035">
          <a:hlinkClick xmlns:r="http://schemas.openxmlformats.org/officeDocument/2006/relationships" r:id="rId3883" tooltip="Quitar este incidente de la liquidación"/>
          <a:extLst>
            <a:ext uri="{FF2B5EF4-FFF2-40B4-BE49-F238E27FC236}">
              <a16:creationId xmlns:a16="http://schemas.microsoft.com/office/drawing/2014/main" id="{FBBAC0C7-4F0E-18DC-995F-E16F6DA1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114300</xdr:rowOff>
    </xdr:to>
    <xdr:pic>
      <xdr:nvPicPr>
        <xdr:cNvPr id="4037" name="Imagen 4036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44C75EFC-A834-CD6C-2831-6D931801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3740</xdr:row>
      <xdr:rowOff>0</xdr:rowOff>
    </xdr:from>
    <xdr:to>
      <xdr:col>12</xdr:col>
      <xdr:colOff>619125</xdr:colOff>
      <xdr:row>3741</xdr:row>
      <xdr:rowOff>114300</xdr:rowOff>
    </xdr:to>
    <xdr:pic>
      <xdr:nvPicPr>
        <xdr:cNvPr id="4038" name="Imagen 4037">
          <a:hlinkClick xmlns:r="http://schemas.openxmlformats.org/officeDocument/2006/relationships" r:id="rId3885" tooltip="Quitar este incidente de la liquidación"/>
          <a:extLst>
            <a:ext uri="{FF2B5EF4-FFF2-40B4-BE49-F238E27FC236}">
              <a16:creationId xmlns:a16="http://schemas.microsoft.com/office/drawing/2014/main" id="{6B540AC9-E570-FFC3-478F-19AAAFF0D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114300</xdr:rowOff>
    </xdr:to>
    <xdr:pic>
      <xdr:nvPicPr>
        <xdr:cNvPr id="4039" name="Imagen 4038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16564CA1-610C-6B5E-C1A9-D027AE8E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3739</xdr:row>
      <xdr:rowOff>0</xdr:rowOff>
    </xdr:from>
    <xdr:to>
      <xdr:col>12</xdr:col>
      <xdr:colOff>619125</xdr:colOff>
      <xdr:row>3740</xdr:row>
      <xdr:rowOff>114300</xdr:rowOff>
    </xdr:to>
    <xdr:pic>
      <xdr:nvPicPr>
        <xdr:cNvPr id="4040" name="Imagen 4039">
          <a:hlinkClick xmlns:r="http://schemas.openxmlformats.org/officeDocument/2006/relationships" r:id="rId3887" tooltip="Quitar este incidente de la liquidación"/>
          <a:extLst>
            <a:ext uri="{FF2B5EF4-FFF2-40B4-BE49-F238E27FC236}">
              <a16:creationId xmlns:a16="http://schemas.microsoft.com/office/drawing/2014/main" id="{F4882A39-7F8D-DB83-7A13-E148ECDB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114300</xdr:rowOff>
    </xdr:to>
    <xdr:pic>
      <xdr:nvPicPr>
        <xdr:cNvPr id="4041" name="Imagen 4040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53AB7C87-C8C8-EA0A-77F6-B34199E0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3738</xdr:row>
      <xdr:rowOff>0</xdr:rowOff>
    </xdr:from>
    <xdr:to>
      <xdr:col>12</xdr:col>
      <xdr:colOff>619125</xdr:colOff>
      <xdr:row>3739</xdr:row>
      <xdr:rowOff>114300</xdr:rowOff>
    </xdr:to>
    <xdr:pic>
      <xdr:nvPicPr>
        <xdr:cNvPr id="4042" name="Imagen 4041">
          <a:hlinkClick xmlns:r="http://schemas.openxmlformats.org/officeDocument/2006/relationships" r:id="rId3889" tooltip="Quitar este incidente de la liquidación"/>
          <a:extLst>
            <a:ext uri="{FF2B5EF4-FFF2-40B4-BE49-F238E27FC236}">
              <a16:creationId xmlns:a16="http://schemas.microsoft.com/office/drawing/2014/main" id="{269875A9-D08E-3760-FFC2-0F49A653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114300</xdr:rowOff>
    </xdr:to>
    <xdr:pic>
      <xdr:nvPicPr>
        <xdr:cNvPr id="4043" name="Imagen 4042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4D013111-2D95-B15E-8428-EE4CC332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3737</xdr:row>
      <xdr:rowOff>0</xdr:rowOff>
    </xdr:from>
    <xdr:to>
      <xdr:col>12</xdr:col>
      <xdr:colOff>619125</xdr:colOff>
      <xdr:row>3738</xdr:row>
      <xdr:rowOff>114300</xdr:rowOff>
    </xdr:to>
    <xdr:pic>
      <xdr:nvPicPr>
        <xdr:cNvPr id="4044" name="Imagen 4043">
          <a:hlinkClick xmlns:r="http://schemas.openxmlformats.org/officeDocument/2006/relationships" r:id="rId3891" tooltip="Quitar este incidente de la liquidación"/>
          <a:extLst>
            <a:ext uri="{FF2B5EF4-FFF2-40B4-BE49-F238E27FC236}">
              <a16:creationId xmlns:a16="http://schemas.microsoft.com/office/drawing/2014/main" id="{48141B25-2539-C562-438D-B090ABD26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114300</xdr:rowOff>
    </xdr:to>
    <xdr:pic>
      <xdr:nvPicPr>
        <xdr:cNvPr id="4045" name="Imagen 4044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4E401901-1F95-263E-8AFD-98E498D48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3736</xdr:row>
      <xdr:rowOff>0</xdr:rowOff>
    </xdr:from>
    <xdr:to>
      <xdr:col>12</xdr:col>
      <xdr:colOff>619125</xdr:colOff>
      <xdr:row>3737</xdr:row>
      <xdr:rowOff>114300</xdr:rowOff>
    </xdr:to>
    <xdr:pic>
      <xdr:nvPicPr>
        <xdr:cNvPr id="4046" name="Imagen 4045">
          <a:hlinkClick xmlns:r="http://schemas.openxmlformats.org/officeDocument/2006/relationships" r:id="rId3893" tooltip="Quitar este incidente de la liquidación"/>
          <a:extLst>
            <a:ext uri="{FF2B5EF4-FFF2-40B4-BE49-F238E27FC236}">
              <a16:creationId xmlns:a16="http://schemas.microsoft.com/office/drawing/2014/main" id="{1A0CA311-360A-C8D8-954A-A59AECCE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114300</xdr:rowOff>
    </xdr:to>
    <xdr:pic>
      <xdr:nvPicPr>
        <xdr:cNvPr id="4047" name="Imagen 4046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3E76C216-8F17-33E0-BA37-0FF09E06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3735</xdr:row>
      <xdr:rowOff>0</xdr:rowOff>
    </xdr:from>
    <xdr:to>
      <xdr:col>12</xdr:col>
      <xdr:colOff>619125</xdr:colOff>
      <xdr:row>3736</xdr:row>
      <xdr:rowOff>114300</xdr:rowOff>
    </xdr:to>
    <xdr:pic>
      <xdr:nvPicPr>
        <xdr:cNvPr id="4048" name="Imagen 4047">
          <a:hlinkClick xmlns:r="http://schemas.openxmlformats.org/officeDocument/2006/relationships" r:id="rId3895" tooltip="Quitar este incidente de la liquidación"/>
          <a:extLst>
            <a:ext uri="{FF2B5EF4-FFF2-40B4-BE49-F238E27FC236}">
              <a16:creationId xmlns:a16="http://schemas.microsoft.com/office/drawing/2014/main" id="{B3965811-1291-053A-DBED-157A86F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49" name="Imagen 4048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550B74F9-6431-6B3F-509A-81270F71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50" name="Imagen 4049">
          <a:hlinkClick xmlns:r="http://schemas.openxmlformats.org/officeDocument/2006/relationships" r:id="rId3897" tooltip="Quitar este incidente de la liquidación"/>
          <a:extLst>
            <a:ext uri="{FF2B5EF4-FFF2-40B4-BE49-F238E27FC236}">
              <a16:creationId xmlns:a16="http://schemas.microsoft.com/office/drawing/2014/main" id="{0D4AD39F-A395-F21A-6214-F4FCA68F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114300</xdr:rowOff>
    </xdr:to>
    <xdr:pic>
      <xdr:nvPicPr>
        <xdr:cNvPr id="4051" name="Imagen 4050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6EA8CE78-6E8B-B0FF-9CC2-944A946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3760</xdr:row>
      <xdr:rowOff>0</xdr:rowOff>
    </xdr:from>
    <xdr:to>
      <xdr:col>12</xdr:col>
      <xdr:colOff>619125</xdr:colOff>
      <xdr:row>3761</xdr:row>
      <xdr:rowOff>114300</xdr:rowOff>
    </xdr:to>
    <xdr:pic>
      <xdr:nvPicPr>
        <xdr:cNvPr id="4052" name="Imagen 4051">
          <a:hlinkClick xmlns:r="http://schemas.openxmlformats.org/officeDocument/2006/relationships" r:id="rId3899" tooltip="Quitar este incidente de la liquidación"/>
          <a:extLst>
            <a:ext uri="{FF2B5EF4-FFF2-40B4-BE49-F238E27FC236}">
              <a16:creationId xmlns:a16="http://schemas.microsoft.com/office/drawing/2014/main" id="{D7242271-9125-FD02-39F7-C2447FF5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114300</xdr:rowOff>
    </xdr:to>
    <xdr:pic>
      <xdr:nvPicPr>
        <xdr:cNvPr id="4053" name="Imagen 4052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28F1185E-65E3-81DD-AFC2-DF6B26E5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3759</xdr:row>
      <xdr:rowOff>0</xdr:rowOff>
    </xdr:from>
    <xdr:to>
      <xdr:col>12</xdr:col>
      <xdr:colOff>619125</xdr:colOff>
      <xdr:row>3760</xdr:row>
      <xdr:rowOff>114300</xdr:rowOff>
    </xdr:to>
    <xdr:pic>
      <xdr:nvPicPr>
        <xdr:cNvPr id="4054" name="Imagen 4053">
          <a:hlinkClick xmlns:r="http://schemas.openxmlformats.org/officeDocument/2006/relationships" r:id="rId3901" tooltip="Quitar este incidente de la liquidación"/>
          <a:extLst>
            <a:ext uri="{FF2B5EF4-FFF2-40B4-BE49-F238E27FC236}">
              <a16:creationId xmlns:a16="http://schemas.microsoft.com/office/drawing/2014/main" id="{79187F6E-528D-FB1C-BB63-4021F916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114300</xdr:rowOff>
    </xdr:to>
    <xdr:pic>
      <xdr:nvPicPr>
        <xdr:cNvPr id="4055" name="Imagen 4054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1AD80D1E-8F1A-0B4D-FA35-FA1007E5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3699</xdr:row>
      <xdr:rowOff>0</xdr:rowOff>
    </xdr:from>
    <xdr:to>
      <xdr:col>12</xdr:col>
      <xdr:colOff>619125</xdr:colOff>
      <xdr:row>3700</xdr:row>
      <xdr:rowOff>114300</xdr:rowOff>
    </xdr:to>
    <xdr:pic>
      <xdr:nvPicPr>
        <xdr:cNvPr id="4056" name="Imagen 4055">
          <a:hlinkClick xmlns:r="http://schemas.openxmlformats.org/officeDocument/2006/relationships" r:id="rId3903" tooltip="Quitar este incidente de la liquidación"/>
          <a:extLst>
            <a:ext uri="{FF2B5EF4-FFF2-40B4-BE49-F238E27FC236}">
              <a16:creationId xmlns:a16="http://schemas.microsoft.com/office/drawing/2014/main" id="{F38A2E67-F2EC-360F-C601-854E23F4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114300</xdr:rowOff>
    </xdr:to>
    <xdr:pic>
      <xdr:nvPicPr>
        <xdr:cNvPr id="4057" name="Imagen 4056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ADD3118C-A566-7516-559E-6877FFEB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3746</xdr:row>
      <xdr:rowOff>0</xdr:rowOff>
    </xdr:from>
    <xdr:to>
      <xdr:col>12</xdr:col>
      <xdr:colOff>619125</xdr:colOff>
      <xdr:row>3747</xdr:row>
      <xdr:rowOff>114300</xdr:rowOff>
    </xdr:to>
    <xdr:pic>
      <xdr:nvPicPr>
        <xdr:cNvPr id="4058" name="Imagen 4057">
          <a:hlinkClick xmlns:r="http://schemas.openxmlformats.org/officeDocument/2006/relationships" r:id="rId3905" tooltip="Quitar este incidente de la liquidación"/>
          <a:extLst>
            <a:ext uri="{FF2B5EF4-FFF2-40B4-BE49-F238E27FC236}">
              <a16:creationId xmlns:a16="http://schemas.microsoft.com/office/drawing/2014/main" id="{F00E04A3-7DD0-DD5A-8E5E-DA129253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114300</xdr:rowOff>
    </xdr:to>
    <xdr:pic>
      <xdr:nvPicPr>
        <xdr:cNvPr id="4059" name="Imagen 4058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3E96141B-6FE2-616C-96D8-828B7B52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3745</xdr:row>
      <xdr:rowOff>0</xdr:rowOff>
    </xdr:from>
    <xdr:to>
      <xdr:col>12</xdr:col>
      <xdr:colOff>619125</xdr:colOff>
      <xdr:row>3746</xdr:row>
      <xdr:rowOff>114300</xdr:rowOff>
    </xdr:to>
    <xdr:pic>
      <xdr:nvPicPr>
        <xdr:cNvPr id="4060" name="Imagen 4059">
          <a:hlinkClick xmlns:r="http://schemas.openxmlformats.org/officeDocument/2006/relationships" r:id="rId3907" tooltip="Quitar este incidente de la liquidación"/>
          <a:extLst>
            <a:ext uri="{FF2B5EF4-FFF2-40B4-BE49-F238E27FC236}">
              <a16:creationId xmlns:a16="http://schemas.microsoft.com/office/drawing/2014/main" id="{E5CA19BD-8742-1A69-5983-6EA3E24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3734</xdr:row>
      <xdr:rowOff>0</xdr:rowOff>
    </xdr:from>
    <xdr:to>
      <xdr:col>12</xdr:col>
      <xdr:colOff>304800</xdr:colOff>
      <xdr:row>3735</xdr:row>
      <xdr:rowOff>114300</xdr:rowOff>
    </xdr:to>
    <xdr:pic>
      <xdr:nvPicPr>
        <xdr:cNvPr id="4061" name="Imagen 4060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2B3BF92-F416-B2EC-E636-FA783886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3734</xdr:row>
      <xdr:rowOff>0</xdr:rowOff>
    </xdr:from>
    <xdr:to>
      <xdr:col>12</xdr:col>
      <xdr:colOff>619125</xdr:colOff>
      <xdr:row>3735</xdr:row>
      <xdr:rowOff>114300</xdr:rowOff>
    </xdr:to>
    <xdr:pic>
      <xdr:nvPicPr>
        <xdr:cNvPr id="4062" name="Imagen 4061">
          <a:hlinkClick xmlns:r="http://schemas.openxmlformats.org/officeDocument/2006/relationships" r:id="rId3909" tooltip="Quitar este incidente de la liquidación"/>
          <a:extLst>
            <a:ext uri="{FF2B5EF4-FFF2-40B4-BE49-F238E27FC236}">
              <a16:creationId xmlns:a16="http://schemas.microsoft.com/office/drawing/2014/main" id="{6933C9C2-0742-E0D7-0C4C-540F04E4E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114300</xdr:rowOff>
    </xdr:to>
    <xdr:pic>
      <xdr:nvPicPr>
        <xdr:cNvPr id="4063" name="Imagen 4062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8F9DF9D4-A7DA-166A-37C2-28F802BF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3733</xdr:row>
      <xdr:rowOff>0</xdr:rowOff>
    </xdr:from>
    <xdr:to>
      <xdr:col>12</xdr:col>
      <xdr:colOff>619125</xdr:colOff>
      <xdr:row>3734</xdr:row>
      <xdr:rowOff>114300</xdr:rowOff>
    </xdr:to>
    <xdr:pic>
      <xdr:nvPicPr>
        <xdr:cNvPr id="4064" name="Imagen 4063">
          <a:hlinkClick xmlns:r="http://schemas.openxmlformats.org/officeDocument/2006/relationships" r:id="rId3911" tooltip="Quitar este incidente de la liquidación"/>
          <a:extLst>
            <a:ext uri="{FF2B5EF4-FFF2-40B4-BE49-F238E27FC236}">
              <a16:creationId xmlns:a16="http://schemas.microsoft.com/office/drawing/2014/main" id="{E02BAFA4-4063-9150-ADE3-8A4323E2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114300</xdr:rowOff>
    </xdr:to>
    <xdr:pic>
      <xdr:nvPicPr>
        <xdr:cNvPr id="4065" name="Imagen 4064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9CFAF27A-9482-DBFA-9907-3E4A1164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3732</xdr:row>
      <xdr:rowOff>0</xdr:rowOff>
    </xdr:from>
    <xdr:to>
      <xdr:col>12</xdr:col>
      <xdr:colOff>619125</xdr:colOff>
      <xdr:row>3733</xdr:row>
      <xdr:rowOff>114300</xdr:rowOff>
    </xdr:to>
    <xdr:pic>
      <xdr:nvPicPr>
        <xdr:cNvPr id="4066" name="Imagen 4065">
          <a:hlinkClick xmlns:r="http://schemas.openxmlformats.org/officeDocument/2006/relationships" r:id="rId3913" tooltip="Quitar este incidente de la liquidación"/>
          <a:extLst>
            <a:ext uri="{FF2B5EF4-FFF2-40B4-BE49-F238E27FC236}">
              <a16:creationId xmlns:a16="http://schemas.microsoft.com/office/drawing/2014/main" id="{604F369A-6630-F9C4-885A-60DDC1D7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114300</xdr:rowOff>
    </xdr:to>
    <xdr:pic>
      <xdr:nvPicPr>
        <xdr:cNvPr id="4067" name="Imagen 4066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B9F5A08C-16FE-C71D-334A-DC40FD08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3731</xdr:row>
      <xdr:rowOff>0</xdr:rowOff>
    </xdr:from>
    <xdr:to>
      <xdr:col>12</xdr:col>
      <xdr:colOff>619125</xdr:colOff>
      <xdr:row>3732</xdr:row>
      <xdr:rowOff>114300</xdr:rowOff>
    </xdr:to>
    <xdr:pic>
      <xdr:nvPicPr>
        <xdr:cNvPr id="4068" name="Imagen 4067">
          <a:hlinkClick xmlns:r="http://schemas.openxmlformats.org/officeDocument/2006/relationships" r:id="rId3915" tooltip="Quitar este incidente de la liquidación"/>
          <a:extLst>
            <a:ext uri="{FF2B5EF4-FFF2-40B4-BE49-F238E27FC236}">
              <a16:creationId xmlns:a16="http://schemas.microsoft.com/office/drawing/2014/main" id="{B8666B17-1104-7F45-31D0-2F8B1F43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114300</xdr:rowOff>
    </xdr:to>
    <xdr:pic>
      <xdr:nvPicPr>
        <xdr:cNvPr id="4069" name="Imagen 4068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4634A24C-030E-0D6D-8A48-77EC940C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3730</xdr:row>
      <xdr:rowOff>0</xdr:rowOff>
    </xdr:from>
    <xdr:to>
      <xdr:col>12</xdr:col>
      <xdr:colOff>619125</xdr:colOff>
      <xdr:row>3731</xdr:row>
      <xdr:rowOff>114300</xdr:rowOff>
    </xdr:to>
    <xdr:pic>
      <xdr:nvPicPr>
        <xdr:cNvPr id="4070" name="Imagen 4069">
          <a:hlinkClick xmlns:r="http://schemas.openxmlformats.org/officeDocument/2006/relationships" r:id="rId3917" tooltip="Quitar este incidente de la liquidación"/>
          <a:extLst>
            <a:ext uri="{FF2B5EF4-FFF2-40B4-BE49-F238E27FC236}">
              <a16:creationId xmlns:a16="http://schemas.microsoft.com/office/drawing/2014/main" id="{E98F4BD3-57BA-7BD1-1583-B2CFF10A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3750</xdr:row>
      <xdr:rowOff>0</xdr:rowOff>
    </xdr:from>
    <xdr:to>
      <xdr:col>12</xdr:col>
      <xdr:colOff>304800</xdr:colOff>
      <xdr:row>3751</xdr:row>
      <xdr:rowOff>114300</xdr:rowOff>
    </xdr:to>
    <xdr:pic>
      <xdr:nvPicPr>
        <xdr:cNvPr id="4071" name="Imagen 4070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32B374B1-EFA2-568D-DF08-0C450CF8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5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114300</xdr:rowOff>
    </xdr:to>
    <xdr:pic>
      <xdr:nvPicPr>
        <xdr:cNvPr id="4072" name="Imagen 4071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5216BE16-2306-7E99-3DA1-EF5D3EE3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3729</xdr:row>
      <xdr:rowOff>0</xdr:rowOff>
    </xdr:from>
    <xdr:to>
      <xdr:col>12</xdr:col>
      <xdr:colOff>619125</xdr:colOff>
      <xdr:row>3730</xdr:row>
      <xdr:rowOff>114300</xdr:rowOff>
    </xdr:to>
    <xdr:pic>
      <xdr:nvPicPr>
        <xdr:cNvPr id="4073" name="Imagen 4072">
          <a:hlinkClick xmlns:r="http://schemas.openxmlformats.org/officeDocument/2006/relationships" r:id="rId3920" tooltip="Quitar este incidente de la liquidación"/>
          <a:extLst>
            <a:ext uri="{FF2B5EF4-FFF2-40B4-BE49-F238E27FC236}">
              <a16:creationId xmlns:a16="http://schemas.microsoft.com/office/drawing/2014/main" id="{AC4E0ACA-8A91-BF51-44DA-56A8A70D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074" name="Imagen 4073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CAB3F940-F11D-F0F4-32F9-F56E2A07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3749</xdr:row>
      <xdr:rowOff>0</xdr:rowOff>
    </xdr:from>
    <xdr:to>
      <xdr:col>12</xdr:col>
      <xdr:colOff>619125</xdr:colOff>
      <xdr:row>3750</xdr:row>
      <xdr:rowOff>114300</xdr:rowOff>
    </xdr:to>
    <xdr:pic>
      <xdr:nvPicPr>
        <xdr:cNvPr id="4075" name="Imagen 4074">
          <a:hlinkClick xmlns:r="http://schemas.openxmlformats.org/officeDocument/2006/relationships" r:id="rId3922" tooltip="Quitar este incidente de la liquidación"/>
          <a:extLst>
            <a:ext uri="{FF2B5EF4-FFF2-40B4-BE49-F238E27FC236}">
              <a16:creationId xmlns:a16="http://schemas.microsoft.com/office/drawing/2014/main" id="{3AB9CA83-B5AE-D293-8759-278E7B98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114300</xdr:rowOff>
    </xdr:to>
    <xdr:pic>
      <xdr:nvPicPr>
        <xdr:cNvPr id="4076" name="Imagen 4075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F4FDF157-5630-1688-EE23-391F0F6A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3728</xdr:row>
      <xdr:rowOff>0</xdr:rowOff>
    </xdr:from>
    <xdr:to>
      <xdr:col>12</xdr:col>
      <xdr:colOff>619125</xdr:colOff>
      <xdr:row>3729</xdr:row>
      <xdr:rowOff>114300</xdr:rowOff>
    </xdr:to>
    <xdr:pic>
      <xdr:nvPicPr>
        <xdr:cNvPr id="4077" name="Imagen 4076">
          <a:hlinkClick xmlns:r="http://schemas.openxmlformats.org/officeDocument/2006/relationships" r:id="rId3924" tooltip="Quitar este incidente de la liquidación"/>
          <a:extLst>
            <a:ext uri="{FF2B5EF4-FFF2-40B4-BE49-F238E27FC236}">
              <a16:creationId xmlns:a16="http://schemas.microsoft.com/office/drawing/2014/main" id="{059AB793-A2AF-40C0-0158-313D493A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114300</xdr:rowOff>
    </xdr:to>
    <xdr:pic>
      <xdr:nvPicPr>
        <xdr:cNvPr id="4078" name="Imagen 4077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8F9779A5-C5D2-8D28-8445-7057CB72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3727</xdr:row>
      <xdr:rowOff>0</xdr:rowOff>
    </xdr:from>
    <xdr:to>
      <xdr:col>12</xdr:col>
      <xdr:colOff>619125</xdr:colOff>
      <xdr:row>3728</xdr:row>
      <xdr:rowOff>114300</xdr:rowOff>
    </xdr:to>
    <xdr:pic>
      <xdr:nvPicPr>
        <xdr:cNvPr id="4079" name="Imagen 4078">
          <a:hlinkClick xmlns:r="http://schemas.openxmlformats.org/officeDocument/2006/relationships" r:id="rId3926" tooltip="Quitar este incidente de la liquidación"/>
          <a:extLst>
            <a:ext uri="{FF2B5EF4-FFF2-40B4-BE49-F238E27FC236}">
              <a16:creationId xmlns:a16="http://schemas.microsoft.com/office/drawing/2014/main" id="{A7716006-04D2-9330-2440-32641331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114300</xdr:rowOff>
    </xdr:to>
    <xdr:pic>
      <xdr:nvPicPr>
        <xdr:cNvPr id="4080" name="Imagen 4079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AB8E9830-642D-3C61-5B1E-07FE882D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3725</xdr:row>
      <xdr:rowOff>0</xdr:rowOff>
    </xdr:from>
    <xdr:to>
      <xdr:col>12</xdr:col>
      <xdr:colOff>619125</xdr:colOff>
      <xdr:row>3726</xdr:row>
      <xdr:rowOff>114300</xdr:rowOff>
    </xdr:to>
    <xdr:pic>
      <xdr:nvPicPr>
        <xdr:cNvPr id="4081" name="Imagen 4080">
          <a:hlinkClick xmlns:r="http://schemas.openxmlformats.org/officeDocument/2006/relationships" r:id="rId3928" tooltip="Quitar este incidente de la liquidación"/>
          <a:extLst>
            <a:ext uri="{FF2B5EF4-FFF2-40B4-BE49-F238E27FC236}">
              <a16:creationId xmlns:a16="http://schemas.microsoft.com/office/drawing/2014/main" id="{233245F7-40FF-0C7D-B435-84539346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114300</xdr:rowOff>
    </xdr:to>
    <xdr:pic>
      <xdr:nvPicPr>
        <xdr:cNvPr id="4082" name="Imagen 4081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7E0B53C1-32C5-B06D-10DE-818F6651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3715</xdr:row>
      <xdr:rowOff>0</xdr:rowOff>
    </xdr:from>
    <xdr:to>
      <xdr:col>12</xdr:col>
      <xdr:colOff>619125</xdr:colOff>
      <xdr:row>3716</xdr:row>
      <xdr:rowOff>114300</xdr:rowOff>
    </xdr:to>
    <xdr:pic>
      <xdr:nvPicPr>
        <xdr:cNvPr id="4083" name="Imagen 4082">
          <a:hlinkClick xmlns:r="http://schemas.openxmlformats.org/officeDocument/2006/relationships" r:id="rId3930" tooltip="Quitar este incidente de la liquidación"/>
          <a:extLst>
            <a:ext uri="{FF2B5EF4-FFF2-40B4-BE49-F238E27FC236}">
              <a16:creationId xmlns:a16="http://schemas.microsoft.com/office/drawing/2014/main" id="{C2BD0FC2-CE08-67CC-FC95-755B03D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114300</xdr:rowOff>
    </xdr:to>
    <xdr:pic>
      <xdr:nvPicPr>
        <xdr:cNvPr id="4084" name="Imagen 4083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7E7C234C-78C3-CD32-A764-D12013A1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3708</xdr:row>
      <xdr:rowOff>0</xdr:rowOff>
    </xdr:from>
    <xdr:to>
      <xdr:col>12</xdr:col>
      <xdr:colOff>619125</xdr:colOff>
      <xdr:row>3709</xdr:row>
      <xdr:rowOff>114300</xdr:rowOff>
    </xdr:to>
    <xdr:pic>
      <xdr:nvPicPr>
        <xdr:cNvPr id="4085" name="Imagen 4084">
          <a:hlinkClick xmlns:r="http://schemas.openxmlformats.org/officeDocument/2006/relationships" r:id="rId3932" tooltip="Quitar este incidente de la liquidación"/>
          <a:extLst>
            <a:ext uri="{FF2B5EF4-FFF2-40B4-BE49-F238E27FC236}">
              <a16:creationId xmlns:a16="http://schemas.microsoft.com/office/drawing/2014/main" id="{F0C214C5-6D75-6D88-7A0A-C01F7644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114300</xdr:rowOff>
    </xdr:to>
    <xdr:pic>
      <xdr:nvPicPr>
        <xdr:cNvPr id="4086" name="Imagen 4085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F12F2A2D-2071-77EE-7A44-44BFEF0E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3716</xdr:row>
      <xdr:rowOff>0</xdr:rowOff>
    </xdr:from>
    <xdr:to>
      <xdr:col>12</xdr:col>
      <xdr:colOff>619125</xdr:colOff>
      <xdr:row>3717</xdr:row>
      <xdr:rowOff>114300</xdr:rowOff>
    </xdr:to>
    <xdr:pic>
      <xdr:nvPicPr>
        <xdr:cNvPr id="4087" name="Imagen 4086">
          <a:hlinkClick xmlns:r="http://schemas.openxmlformats.org/officeDocument/2006/relationships" r:id="rId3934" tooltip="Quitar este incidente de la liquidación"/>
          <a:extLst>
            <a:ext uri="{FF2B5EF4-FFF2-40B4-BE49-F238E27FC236}">
              <a16:creationId xmlns:a16="http://schemas.microsoft.com/office/drawing/2014/main" id="{72CA241C-6224-2C0B-FF9A-85DCAD6F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5D793C46-7FC5-65DD-3E2D-319F691F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3698</xdr:row>
      <xdr:rowOff>0</xdr:rowOff>
    </xdr:from>
    <xdr:to>
      <xdr:col>12</xdr:col>
      <xdr:colOff>619125</xdr:colOff>
      <xdr:row>3699</xdr:row>
      <xdr:rowOff>114300</xdr:rowOff>
    </xdr:to>
    <xdr:pic>
      <xdr:nvPicPr>
        <xdr:cNvPr id="4089" name="Imagen 4088">
          <a:hlinkClick xmlns:r="http://schemas.openxmlformats.org/officeDocument/2006/relationships" r:id="rId3936" tooltip="Quitar este incidente de la liquidación"/>
          <a:extLst>
            <a:ext uri="{FF2B5EF4-FFF2-40B4-BE49-F238E27FC236}">
              <a16:creationId xmlns:a16="http://schemas.microsoft.com/office/drawing/2014/main" id="{F43FFCC6-581A-25E2-DE75-F58ACE47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114300</xdr:rowOff>
    </xdr:to>
    <xdr:pic>
      <xdr:nvPicPr>
        <xdr:cNvPr id="4090" name="Imagen 4089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C2666C6B-4A84-746A-C9A2-234F3A71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3743</xdr:row>
      <xdr:rowOff>0</xdr:rowOff>
    </xdr:from>
    <xdr:to>
      <xdr:col>12</xdr:col>
      <xdr:colOff>619125</xdr:colOff>
      <xdr:row>3744</xdr:row>
      <xdr:rowOff>114300</xdr:rowOff>
    </xdr:to>
    <xdr:pic>
      <xdr:nvPicPr>
        <xdr:cNvPr id="4091" name="Imagen 4090">
          <a:hlinkClick xmlns:r="http://schemas.openxmlformats.org/officeDocument/2006/relationships" r:id="rId3938" tooltip="Quitar este incidente de la liquidación"/>
          <a:extLst>
            <a:ext uri="{FF2B5EF4-FFF2-40B4-BE49-F238E27FC236}">
              <a16:creationId xmlns:a16="http://schemas.microsoft.com/office/drawing/2014/main" id="{E4602B6B-CB7A-2FB4-6394-C2B45772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114300</xdr:rowOff>
    </xdr:to>
    <xdr:pic>
      <xdr:nvPicPr>
        <xdr:cNvPr id="4092" name="Imagen 4091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09CC72A7-88A7-4FF5-41CD-59DB53B6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3744</xdr:row>
      <xdr:rowOff>0</xdr:rowOff>
    </xdr:from>
    <xdr:to>
      <xdr:col>12</xdr:col>
      <xdr:colOff>619125</xdr:colOff>
      <xdr:row>3745</xdr:row>
      <xdr:rowOff>114300</xdr:rowOff>
    </xdr:to>
    <xdr:pic>
      <xdr:nvPicPr>
        <xdr:cNvPr id="4093" name="Imagen 4092">
          <a:hlinkClick xmlns:r="http://schemas.openxmlformats.org/officeDocument/2006/relationships" r:id="rId3940" tooltip="Quitar este incidente de la liquidación"/>
          <a:extLst>
            <a:ext uri="{FF2B5EF4-FFF2-40B4-BE49-F238E27FC236}">
              <a16:creationId xmlns:a16="http://schemas.microsoft.com/office/drawing/2014/main" id="{E0443E53-6316-04A3-B964-EAA1462B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94" name="Imagen 4093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D7028A80-7BEE-0F23-8F94-855C6219B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95" name="Imagen 4094">
          <a:hlinkClick xmlns:r="http://schemas.openxmlformats.org/officeDocument/2006/relationships" r:id="rId3942" tooltip="Quitar este incidente de la liquidación"/>
          <a:extLst>
            <a:ext uri="{FF2B5EF4-FFF2-40B4-BE49-F238E27FC236}">
              <a16:creationId xmlns:a16="http://schemas.microsoft.com/office/drawing/2014/main" id="{64F2D4FD-CDCD-40BC-C3E5-38797319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114300</xdr:rowOff>
    </xdr:to>
    <xdr:pic>
      <xdr:nvPicPr>
        <xdr:cNvPr id="4096" name="Imagen 4095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2BBCD45-1EC5-9EF9-965D-87D9D9B1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3700</xdr:row>
      <xdr:rowOff>0</xdr:rowOff>
    </xdr:from>
    <xdr:to>
      <xdr:col>12</xdr:col>
      <xdr:colOff>619125</xdr:colOff>
      <xdr:row>3701</xdr:row>
      <xdr:rowOff>114300</xdr:rowOff>
    </xdr:to>
    <xdr:pic>
      <xdr:nvPicPr>
        <xdr:cNvPr id="4097" name="Imagen 4096">
          <a:hlinkClick xmlns:r="http://schemas.openxmlformats.org/officeDocument/2006/relationships" r:id="rId3944" tooltip="Quitar este incidente de la liquidación"/>
          <a:extLst>
            <a:ext uri="{FF2B5EF4-FFF2-40B4-BE49-F238E27FC236}">
              <a16:creationId xmlns:a16="http://schemas.microsoft.com/office/drawing/2014/main" id="{E18536AA-FD0D-915E-5939-C20CBB83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114300</xdr:rowOff>
    </xdr:to>
    <xdr:pic>
      <xdr:nvPicPr>
        <xdr:cNvPr id="4098" name="Imagen 4097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FE4BFC68-4023-8D86-A2D0-3C1A77A1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3705</xdr:row>
      <xdr:rowOff>0</xdr:rowOff>
    </xdr:from>
    <xdr:to>
      <xdr:col>12</xdr:col>
      <xdr:colOff>619125</xdr:colOff>
      <xdr:row>3706</xdr:row>
      <xdr:rowOff>114300</xdr:rowOff>
    </xdr:to>
    <xdr:pic>
      <xdr:nvPicPr>
        <xdr:cNvPr id="4099" name="Imagen 4098">
          <a:hlinkClick xmlns:r="http://schemas.openxmlformats.org/officeDocument/2006/relationships" r:id="rId3946" tooltip="Quitar este incidente de la liquidación"/>
          <a:extLst>
            <a:ext uri="{FF2B5EF4-FFF2-40B4-BE49-F238E27FC236}">
              <a16:creationId xmlns:a16="http://schemas.microsoft.com/office/drawing/2014/main" id="{A397AEAC-2C81-7FE3-59FD-3399E22F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114300</xdr:rowOff>
    </xdr:to>
    <xdr:pic>
      <xdr:nvPicPr>
        <xdr:cNvPr id="4100" name="Imagen 4099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4F68F2D4-DD6F-D288-E775-7417DFD0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3695</xdr:row>
      <xdr:rowOff>0</xdr:rowOff>
    </xdr:from>
    <xdr:to>
      <xdr:col>12</xdr:col>
      <xdr:colOff>619125</xdr:colOff>
      <xdr:row>3696</xdr:row>
      <xdr:rowOff>114300</xdr:rowOff>
    </xdr:to>
    <xdr:pic>
      <xdr:nvPicPr>
        <xdr:cNvPr id="4101" name="Imagen 4100">
          <a:hlinkClick xmlns:r="http://schemas.openxmlformats.org/officeDocument/2006/relationships" r:id="rId3948" tooltip="Quitar este incidente de la liquidación"/>
          <a:extLst>
            <a:ext uri="{FF2B5EF4-FFF2-40B4-BE49-F238E27FC236}">
              <a16:creationId xmlns:a16="http://schemas.microsoft.com/office/drawing/2014/main" id="{D2D4EF6A-E6FB-3E7F-1B3D-14EC9367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114300</xdr:rowOff>
    </xdr:to>
    <xdr:pic>
      <xdr:nvPicPr>
        <xdr:cNvPr id="4102" name="Imagen 4101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794D2786-308E-DD16-4C18-D300490B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3703</xdr:row>
      <xdr:rowOff>0</xdr:rowOff>
    </xdr:from>
    <xdr:to>
      <xdr:col>12</xdr:col>
      <xdr:colOff>619125</xdr:colOff>
      <xdr:row>3704</xdr:row>
      <xdr:rowOff>114300</xdr:rowOff>
    </xdr:to>
    <xdr:pic>
      <xdr:nvPicPr>
        <xdr:cNvPr id="4103" name="Imagen 4102">
          <a:hlinkClick xmlns:r="http://schemas.openxmlformats.org/officeDocument/2006/relationships" r:id="rId3950" tooltip="Quitar este incidente de la liquidación"/>
          <a:extLst>
            <a:ext uri="{FF2B5EF4-FFF2-40B4-BE49-F238E27FC236}">
              <a16:creationId xmlns:a16="http://schemas.microsoft.com/office/drawing/2014/main" id="{FBA680E6-FA6B-F2DF-DFFD-13E6C08A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114300</xdr:rowOff>
    </xdr:to>
    <xdr:pic>
      <xdr:nvPicPr>
        <xdr:cNvPr id="4104" name="Imagen 4103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D4C13D28-3EFB-0391-8C3F-8C228F8B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3709</xdr:row>
      <xdr:rowOff>0</xdr:rowOff>
    </xdr:from>
    <xdr:to>
      <xdr:col>12</xdr:col>
      <xdr:colOff>619125</xdr:colOff>
      <xdr:row>3710</xdr:row>
      <xdr:rowOff>114300</xdr:rowOff>
    </xdr:to>
    <xdr:pic>
      <xdr:nvPicPr>
        <xdr:cNvPr id="4105" name="Imagen 4104">
          <a:hlinkClick xmlns:r="http://schemas.openxmlformats.org/officeDocument/2006/relationships" r:id="rId3952" tooltip="Quitar este incidente de la liquidación"/>
          <a:extLst>
            <a:ext uri="{FF2B5EF4-FFF2-40B4-BE49-F238E27FC236}">
              <a16:creationId xmlns:a16="http://schemas.microsoft.com/office/drawing/2014/main" id="{C5CC06A0-AABF-3440-38F1-A808F9D3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114300</xdr:rowOff>
    </xdr:to>
    <xdr:pic>
      <xdr:nvPicPr>
        <xdr:cNvPr id="4106" name="Imagen 4105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56868276-9959-603C-7D93-3909C36D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3692</xdr:row>
      <xdr:rowOff>0</xdr:rowOff>
    </xdr:from>
    <xdr:to>
      <xdr:col>12</xdr:col>
      <xdr:colOff>619125</xdr:colOff>
      <xdr:row>3693</xdr:row>
      <xdr:rowOff>114300</xdr:rowOff>
    </xdr:to>
    <xdr:pic>
      <xdr:nvPicPr>
        <xdr:cNvPr id="4107" name="Imagen 4106">
          <a:hlinkClick xmlns:r="http://schemas.openxmlformats.org/officeDocument/2006/relationships" r:id="rId3954" tooltip="Quitar este incidente de la liquidación"/>
          <a:extLst>
            <a:ext uri="{FF2B5EF4-FFF2-40B4-BE49-F238E27FC236}">
              <a16:creationId xmlns:a16="http://schemas.microsoft.com/office/drawing/2014/main" id="{B26CEE4B-0B0D-F3DE-1573-0240EC72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114300</xdr:rowOff>
    </xdr:to>
    <xdr:pic>
      <xdr:nvPicPr>
        <xdr:cNvPr id="4108" name="Imagen 4107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5BD635E8-BA07-608E-52AB-FBD90ABD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3682</xdr:row>
      <xdr:rowOff>0</xdr:rowOff>
    </xdr:from>
    <xdr:to>
      <xdr:col>12</xdr:col>
      <xdr:colOff>619125</xdr:colOff>
      <xdr:row>3683</xdr:row>
      <xdr:rowOff>114300</xdr:rowOff>
    </xdr:to>
    <xdr:pic>
      <xdr:nvPicPr>
        <xdr:cNvPr id="4109" name="Imagen 4108">
          <a:hlinkClick xmlns:r="http://schemas.openxmlformats.org/officeDocument/2006/relationships" r:id="rId3956" tooltip="Quitar este incidente de la liquidación"/>
          <a:extLst>
            <a:ext uri="{FF2B5EF4-FFF2-40B4-BE49-F238E27FC236}">
              <a16:creationId xmlns:a16="http://schemas.microsoft.com/office/drawing/2014/main" id="{BC6FF58C-3A8B-FC2C-39C1-844DA83C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114300</xdr:rowOff>
    </xdr:to>
    <xdr:pic>
      <xdr:nvPicPr>
        <xdr:cNvPr id="4110" name="Imagen 4109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533317E8-6D68-4B80-65FB-6271A21B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3693</xdr:row>
      <xdr:rowOff>0</xdr:rowOff>
    </xdr:from>
    <xdr:to>
      <xdr:col>12</xdr:col>
      <xdr:colOff>619125</xdr:colOff>
      <xdr:row>3694</xdr:row>
      <xdr:rowOff>114300</xdr:rowOff>
    </xdr:to>
    <xdr:pic>
      <xdr:nvPicPr>
        <xdr:cNvPr id="4111" name="Imagen 4110">
          <a:hlinkClick xmlns:r="http://schemas.openxmlformats.org/officeDocument/2006/relationships" r:id="rId3958" tooltip="Quitar este incidente de la liquidación"/>
          <a:extLst>
            <a:ext uri="{FF2B5EF4-FFF2-40B4-BE49-F238E27FC236}">
              <a16:creationId xmlns:a16="http://schemas.microsoft.com/office/drawing/2014/main" id="{2A960B36-BB10-60CC-EE7A-78F387B4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114300</xdr:rowOff>
    </xdr:to>
    <xdr:pic>
      <xdr:nvPicPr>
        <xdr:cNvPr id="4112" name="Imagen 4111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99EEC55A-30FC-A4E6-AE2C-B0D52904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3714</xdr:row>
      <xdr:rowOff>0</xdr:rowOff>
    </xdr:from>
    <xdr:to>
      <xdr:col>12</xdr:col>
      <xdr:colOff>619125</xdr:colOff>
      <xdr:row>3715</xdr:row>
      <xdr:rowOff>114300</xdr:rowOff>
    </xdr:to>
    <xdr:pic>
      <xdr:nvPicPr>
        <xdr:cNvPr id="4113" name="Imagen 4112">
          <a:hlinkClick xmlns:r="http://schemas.openxmlformats.org/officeDocument/2006/relationships" r:id="rId3960" tooltip="Quitar este incidente de la liquidación"/>
          <a:extLst>
            <a:ext uri="{FF2B5EF4-FFF2-40B4-BE49-F238E27FC236}">
              <a16:creationId xmlns:a16="http://schemas.microsoft.com/office/drawing/2014/main" id="{31ECFED7-6277-07F2-F559-F4825067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114300</xdr:rowOff>
    </xdr:to>
    <xdr:pic>
      <xdr:nvPicPr>
        <xdr:cNvPr id="4114" name="Imagen 4113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A9C1CFDF-1063-107C-1642-2EF0A272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3687</xdr:row>
      <xdr:rowOff>0</xdr:rowOff>
    </xdr:from>
    <xdr:to>
      <xdr:col>12</xdr:col>
      <xdr:colOff>619125</xdr:colOff>
      <xdr:row>3688</xdr:row>
      <xdr:rowOff>114300</xdr:rowOff>
    </xdr:to>
    <xdr:pic>
      <xdr:nvPicPr>
        <xdr:cNvPr id="4115" name="Imagen 4114">
          <a:hlinkClick xmlns:r="http://schemas.openxmlformats.org/officeDocument/2006/relationships" r:id="rId3962" tooltip="Quitar este incidente de la liquidación"/>
          <a:extLst>
            <a:ext uri="{FF2B5EF4-FFF2-40B4-BE49-F238E27FC236}">
              <a16:creationId xmlns:a16="http://schemas.microsoft.com/office/drawing/2014/main" id="{13A91DBA-2BED-CCC0-A309-CD22A958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104775</xdr:rowOff>
    </xdr:to>
    <xdr:pic>
      <xdr:nvPicPr>
        <xdr:cNvPr id="4116" name="Imagen 4115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F6EE2AF1-D509-4BC4-10E4-E2BC4DC9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3765</xdr:row>
      <xdr:rowOff>0</xdr:rowOff>
    </xdr:from>
    <xdr:to>
      <xdr:col>12</xdr:col>
      <xdr:colOff>619125</xdr:colOff>
      <xdr:row>3766</xdr:row>
      <xdr:rowOff>104775</xdr:rowOff>
    </xdr:to>
    <xdr:pic>
      <xdr:nvPicPr>
        <xdr:cNvPr id="4117" name="Imagen 4116">
          <a:hlinkClick xmlns:r="http://schemas.openxmlformats.org/officeDocument/2006/relationships" r:id="rId3964" tooltip="Quitar este incidente de la liquidación"/>
          <a:extLst>
            <a:ext uri="{FF2B5EF4-FFF2-40B4-BE49-F238E27FC236}">
              <a16:creationId xmlns:a16="http://schemas.microsoft.com/office/drawing/2014/main" id="{0852DA1A-3C09-714D-8E6B-04834C46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3697</xdr:row>
      <xdr:rowOff>0</xdr:rowOff>
    </xdr:from>
    <xdr:to>
      <xdr:col>12</xdr:col>
      <xdr:colOff>304800</xdr:colOff>
      <xdr:row>3698</xdr:row>
      <xdr:rowOff>114300</xdr:rowOff>
    </xdr:to>
    <xdr:pic>
      <xdr:nvPicPr>
        <xdr:cNvPr id="4118" name="Imagen 4117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A6970A88-9D14-3F36-E0C1-94D865AC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3697</xdr:row>
      <xdr:rowOff>0</xdr:rowOff>
    </xdr:from>
    <xdr:to>
      <xdr:col>12</xdr:col>
      <xdr:colOff>619125</xdr:colOff>
      <xdr:row>3698</xdr:row>
      <xdr:rowOff>114300</xdr:rowOff>
    </xdr:to>
    <xdr:pic>
      <xdr:nvPicPr>
        <xdr:cNvPr id="4119" name="Imagen 4118">
          <a:hlinkClick xmlns:r="http://schemas.openxmlformats.org/officeDocument/2006/relationships" r:id="rId3966" tooltip="Quitar este incidente de la liquidación"/>
          <a:extLst>
            <a:ext uri="{FF2B5EF4-FFF2-40B4-BE49-F238E27FC236}">
              <a16:creationId xmlns:a16="http://schemas.microsoft.com/office/drawing/2014/main" id="{E7D7E456-2D88-BCCD-FDDC-27F5967F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114300</xdr:rowOff>
    </xdr:to>
    <xdr:pic>
      <xdr:nvPicPr>
        <xdr:cNvPr id="4120" name="Imagen 4119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BB53EBF2-BDD0-1A85-35D4-5F5449D7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3694</xdr:row>
      <xdr:rowOff>0</xdr:rowOff>
    </xdr:from>
    <xdr:to>
      <xdr:col>12</xdr:col>
      <xdr:colOff>619125</xdr:colOff>
      <xdr:row>3695</xdr:row>
      <xdr:rowOff>114300</xdr:rowOff>
    </xdr:to>
    <xdr:pic>
      <xdr:nvPicPr>
        <xdr:cNvPr id="4121" name="Imagen 4120">
          <a:hlinkClick xmlns:r="http://schemas.openxmlformats.org/officeDocument/2006/relationships" r:id="rId3968" tooltip="Quitar este incidente de la liquidación"/>
          <a:extLst>
            <a:ext uri="{FF2B5EF4-FFF2-40B4-BE49-F238E27FC236}">
              <a16:creationId xmlns:a16="http://schemas.microsoft.com/office/drawing/2014/main" id="{C2BD1EDE-A060-6E89-653B-62CB8F62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114300</xdr:rowOff>
    </xdr:to>
    <xdr:pic>
      <xdr:nvPicPr>
        <xdr:cNvPr id="4122" name="Imagen 4121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BE0733B4-8BF8-67CA-63A2-B9247DD0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3688</xdr:row>
      <xdr:rowOff>0</xdr:rowOff>
    </xdr:from>
    <xdr:to>
      <xdr:col>12</xdr:col>
      <xdr:colOff>619125</xdr:colOff>
      <xdr:row>3689</xdr:row>
      <xdr:rowOff>114300</xdr:rowOff>
    </xdr:to>
    <xdr:pic>
      <xdr:nvPicPr>
        <xdr:cNvPr id="4123" name="Imagen 4122">
          <a:hlinkClick xmlns:r="http://schemas.openxmlformats.org/officeDocument/2006/relationships" r:id="rId3970" tooltip="Quitar este incidente de la liquidación"/>
          <a:extLst>
            <a:ext uri="{FF2B5EF4-FFF2-40B4-BE49-F238E27FC236}">
              <a16:creationId xmlns:a16="http://schemas.microsoft.com/office/drawing/2014/main" id="{02596B8B-D7D6-CABA-1BFD-A9F08B9F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114300</xdr:rowOff>
    </xdr:to>
    <xdr:pic>
      <xdr:nvPicPr>
        <xdr:cNvPr id="4124" name="Imagen 4123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CF8DF4B1-2642-5087-25EC-1D6F0D4A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3674</xdr:row>
      <xdr:rowOff>0</xdr:rowOff>
    </xdr:from>
    <xdr:to>
      <xdr:col>12</xdr:col>
      <xdr:colOff>619125</xdr:colOff>
      <xdr:row>3675</xdr:row>
      <xdr:rowOff>114300</xdr:rowOff>
    </xdr:to>
    <xdr:pic>
      <xdr:nvPicPr>
        <xdr:cNvPr id="4125" name="Imagen 4124">
          <a:hlinkClick xmlns:r="http://schemas.openxmlformats.org/officeDocument/2006/relationships" r:id="rId3972" tooltip="Quitar este incidente de la liquidación"/>
          <a:extLst>
            <a:ext uri="{FF2B5EF4-FFF2-40B4-BE49-F238E27FC236}">
              <a16:creationId xmlns:a16="http://schemas.microsoft.com/office/drawing/2014/main" id="{CB52CBAA-70C1-2B85-2CDC-A367EFF1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114300</xdr:rowOff>
    </xdr:to>
    <xdr:pic>
      <xdr:nvPicPr>
        <xdr:cNvPr id="4126" name="Imagen 4125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8ACBEAAE-2946-77EE-5E7D-BE60D77D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3689</xdr:row>
      <xdr:rowOff>0</xdr:rowOff>
    </xdr:from>
    <xdr:to>
      <xdr:col>12</xdr:col>
      <xdr:colOff>619125</xdr:colOff>
      <xdr:row>3690</xdr:row>
      <xdr:rowOff>114300</xdr:rowOff>
    </xdr:to>
    <xdr:pic>
      <xdr:nvPicPr>
        <xdr:cNvPr id="4127" name="Imagen 4126">
          <a:hlinkClick xmlns:r="http://schemas.openxmlformats.org/officeDocument/2006/relationships" r:id="rId3974" tooltip="Quitar este incidente de la liquidación"/>
          <a:extLst>
            <a:ext uri="{FF2B5EF4-FFF2-40B4-BE49-F238E27FC236}">
              <a16:creationId xmlns:a16="http://schemas.microsoft.com/office/drawing/2014/main" id="{217DF5E6-748C-0917-3BC6-BD481401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114300</xdr:rowOff>
    </xdr:to>
    <xdr:pic>
      <xdr:nvPicPr>
        <xdr:cNvPr id="4128" name="Imagen 4127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50841098-C0E7-821A-95F4-AFA7AD45A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3691</xdr:row>
      <xdr:rowOff>0</xdr:rowOff>
    </xdr:from>
    <xdr:to>
      <xdr:col>12</xdr:col>
      <xdr:colOff>619125</xdr:colOff>
      <xdr:row>3692</xdr:row>
      <xdr:rowOff>114300</xdr:rowOff>
    </xdr:to>
    <xdr:pic>
      <xdr:nvPicPr>
        <xdr:cNvPr id="4129" name="Imagen 4128">
          <a:hlinkClick xmlns:r="http://schemas.openxmlformats.org/officeDocument/2006/relationships" r:id="rId3976" tooltip="Quitar este incidente de la liquidación"/>
          <a:extLst>
            <a:ext uri="{FF2B5EF4-FFF2-40B4-BE49-F238E27FC236}">
              <a16:creationId xmlns:a16="http://schemas.microsoft.com/office/drawing/2014/main" id="{69E3E176-BFA6-B4B6-B024-8742F5D8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114300</xdr:rowOff>
    </xdr:to>
    <xdr:pic>
      <xdr:nvPicPr>
        <xdr:cNvPr id="4130" name="Imagen 4129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40956C2A-E7AC-A84D-CDF3-82FB975F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3723</xdr:row>
      <xdr:rowOff>0</xdr:rowOff>
    </xdr:from>
    <xdr:to>
      <xdr:col>12</xdr:col>
      <xdr:colOff>619125</xdr:colOff>
      <xdr:row>3724</xdr:row>
      <xdr:rowOff>114300</xdr:rowOff>
    </xdr:to>
    <xdr:pic>
      <xdr:nvPicPr>
        <xdr:cNvPr id="4131" name="Imagen 4130">
          <a:hlinkClick xmlns:r="http://schemas.openxmlformats.org/officeDocument/2006/relationships" r:id="rId3978" tooltip="Quitar este incidente de la liquidación"/>
          <a:extLst>
            <a:ext uri="{FF2B5EF4-FFF2-40B4-BE49-F238E27FC236}">
              <a16:creationId xmlns:a16="http://schemas.microsoft.com/office/drawing/2014/main" id="{99C9E0AE-56C7-C92C-EA39-DD79A73D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114300</xdr:rowOff>
    </xdr:to>
    <xdr:pic>
      <xdr:nvPicPr>
        <xdr:cNvPr id="4132" name="Imagen 4131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554043B8-9A11-DB34-304A-DE72F9D7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3690</xdr:row>
      <xdr:rowOff>0</xdr:rowOff>
    </xdr:from>
    <xdr:to>
      <xdr:col>12</xdr:col>
      <xdr:colOff>619125</xdr:colOff>
      <xdr:row>3691</xdr:row>
      <xdr:rowOff>114300</xdr:rowOff>
    </xdr:to>
    <xdr:pic>
      <xdr:nvPicPr>
        <xdr:cNvPr id="4133" name="Imagen 4132">
          <a:hlinkClick xmlns:r="http://schemas.openxmlformats.org/officeDocument/2006/relationships" r:id="rId3980" tooltip="Quitar este incidente de la liquidación"/>
          <a:extLst>
            <a:ext uri="{FF2B5EF4-FFF2-40B4-BE49-F238E27FC236}">
              <a16:creationId xmlns:a16="http://schemas.microsoft.com/office/drawing/2014/main" id="{318C4368-1541-E1C2-3A29-9BAF6D63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3675</xdr:row>
      <xdr:rowOff>0</xdr:rowOff>
    </xdr:from>
    <xdr:to>
      <xdr:col>12</xdr:col>
      <xdr:colOff>304800</xdr:colOff>
      <xdr:row>3676</xdr:row>
      <xdr:rowOff>114300</xdr:rowOff>
    </xdr:to>
    <xdr:pic>
      <xdr:nvPicPr>
        <xdr:cNvPr id="4134" name="Imagen 4133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0B789B34-69D2-9D96-9F60-D5996CC5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3675</xdr:row>
      <xdr:rowOff>0</xdr:rowOff>
    </xdr:from>
    <xdr:to>
      <xdr:col>12</xdr:col>
      <xdr:colOff>619125</xdr:colOff>
      <xdr:row>3676</xdr:row>
      <xdr:rowOff>114300</xdr:rowOff>
    </xdr:to>
    <xdr:pic>
      <xdr:nvPicPr>
        <xdr:cNvPr id="4135" name="Imagen 4134">
          <a:hlinkClick xmlns:r="http://schemas.openxmlformats.org/officeDocument/2006/relationships" r:id="rId3982" tooltip="Quitar este incidente de la liquidación"/>
          <a:extLst>
            <a:ext uri="{FF2B5EF4-FFF2-40B4-BE49-F238E27FC236}">
              <a16:creationId xmlns:a16="http://schemas.microsoft.com/office/drawing/2014/main" id="{EEB094AE-CA6E-B175-5B9D-623DE97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114300</xdr:rowOff>
    </xdr:to>
    <xdr:pic>
      <xdr:nvPicPr>
        <xdr:cNvPr id="4136" name="Imagen 4135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066F3889-1EAC-2397-7227-F8D058AE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114300</xdr:rowOff>
    </xdr:to>
    <xdr:pic>
      <xdr:nvPicPr>
        <xdr:cNvPr id="4137" name="Imagen 4136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C9442809-FF12-12B9-3612-3882B182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7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114300</xdr:rowOff>
    </xdr:to>
    <xdr:pic>
      <xdr:nvPicPr>
        <xdr:cNvPr id="4138" name="Imagen 4137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0F59F087-99CC-55D2-5C43-BEBD6C7A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104775</xdr:rowOff>
    </xdr:to>
    <xdr:pic>
      <xdr:nvPicPr>
        <xdr:cNvPr id="4139" name="Imagen 4138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B84F19-1EE5-0725-D9B8-274AAD9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114300</xdr:rowOff>
    </xdr:to>
    <xdr:pic>
      <xdr:nvPicPr>
        <xdr:cNvPr id="4140" name="Imagen 4139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ECF696E5-7752-50FE-F3D5-0EA46D78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114300</xdr:rowOff>
    </xdr:to>
    <xdr:pic>
      <xdr:nvPicPr>
        <xdr:cNvPr id="4141" name="Imagen 4140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1B82F3BC-8911-9E7B-4038-D0E423B2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8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114300</xdr:rowOff>
    </xdr:to>
    <xdr:pic>
      <xdr:nvPicPr>
        <xdr:cNvPr id="4142" name="Imagen 4141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709B7419-3323-EDEC-A18B-A8C8D465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114300</xdr:rowOff>
    </xdr:to>
    <xdr:pic>
      <xdr:nvPicPr>
        <xdr:cNvPr id="4143" name="Imagen 4142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CE0D439C-41A8-F961-5694-4C6AF452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7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114300</xdr:rowOff>
    </xdr:to>
    <xdr:pic>
      <xdr:nvPicPr>
        <xdr:cNvPr id="4144" name="Imagen 4143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BA246362-376F-97AC-6563-3B35C25B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1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114300</xdr:rowOff>
    </xdr:to>
    <xdr:pic>
      <xdr:nvPicPr>
        <xdr:cNvPr id="4145" name="Imagen 4144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F4178446-B34B-1B71-EC72-B4D1FD1A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3852</xdr:row>
      <xdr:rowOff>0</xdr:rowOff>
    </xdr:from>
    <xdr:to>
      <xdr:col>12</xdr:col>
      <xdr:colOff>304800</xdr:colOff>
      <xdr:row>3853</xdr:row>
      <xdr:rowOff>114300</xdr:rowOff>
    </xdr:to>
    <xdr:pic>
      <xdr:nvPicPr>
        <xdr:cNvPr id="4146" name="Imagen 4145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AEE9CB58-1088-A0D5-0C26-BC307900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114300</xdr:rowOff>
    </xdr:to>
    <xdr:pic>
      <xdr:nvPicPr>
        <xdr:cNvPr id="4147" name="Imagen 4146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90415660-9A31-D87C-F38A-3C1A5F12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114300</xdr:rowOff>
    </xdr:to>
    <xdr:pic>
      <xdr:nvPicPr>
        <xdr:cNvPr id="4148" name="Imagen 4147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59143514-964F-6D16-FB8A-36652B2D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114300</xdr:rowOff>
    </xdr:to>
    <xdr:pic>
      <xdr:nvPicPr>
        <xdr:cNvPr id="4149" name="Imagen 4148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677D53DD-6F37-555B-BAF7-FFD48061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3856</xdr:row>
      <xdr:rowOff>0</xdr:rowOff>
    </xdr:from>
    <xdr:to>
      <xdr:col>12</xdr:col>
      <xdr:colOff>304800</xdr:colOff>
      <xdr:row>3857</xdr:row>
      <xdr:rowOff>114300</xdr:rowOff>
    </xdr:to>
    <xdr:pic>
      <xdr:nvPicPr>
        <xdr:cNvPr id="4150" name="Imagen 4149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ACF38AC9-5074-7841-693B-2420417A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104775</xdr:rowOff>
    </xdr:to>
    <xdr:pic>
      <xdr:nvPicPr>
        <xdr:cNvPr id="4151" name="Imagen 4150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6F489842-F942-4845-CB52-6E23A4B7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114300</xdr:rowOff>
    </xdr:to>
    <xdr:pic>
      <xdr:nvPicPr>
        <xdr:cNvPr id="4152" name="Imagen 4151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8F3FBCA6-85ED-0FF0-D00E-AF96B5AF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5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114300</xdr:rowOff>
    </xdr:to>
    <xdr:pic>
      <xdr:nvPicPr>
        <xdr:cNvPr id="4153" name="Imagen 4152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0586FD0B-3ED9-2EE6-A648-DCCDF932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114300</xdr:rowOff>
    </xdr:to>
    <xdr:pic>
      <xdr:nvPicPr>
        <xdr:cNvPr id="4154" name="Imagen 4153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B5B3B231-7396-D596-6127-4C177388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114300</xdr:rowOff>
    </xdr:to>
    <xdr:pic>
      <xdr:nvPicPr>
        <xdr:cNvPr id="4155" name="Imagen 4154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5C3820D4-AD3D-4912-2713-59A55DAC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9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114300</xdr:rowOff>
    </xdr:to>
    <xdr:pic>
      <xdr:nvPicPr>
        <xdr:cNvPr id="4156" name="Imagen 4155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8E1E6AF4-0BC9-ABB1-1947-8CCC928E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3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114300</xdr:rowOff>
    </xdr:to>
    <xdr:pic>
      <xdr:nvPicPr>
        <xdr:cNvPr id="4157" name="Imagen 4156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6CFBB36E-FEC7-715E-BDA2-D72A38DD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8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114300</xdr:rowOff>
    </xdr:to>
    <xdr:pic>
      <xdr:nvPicPr>
        <xdr:cNvPr id="4158" name="Imagen 4157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B41DB5-517F-21CD-0EAA-2145A8CF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114300</xdr:rowOff>
    </xdr:to>
    <xdr:pic>
      <xdr:nvPicPr>
        <xdr:cNvPr id="4159" name="Imagen 4158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E99CEDB-BB82-AAD3-6D49-CEAFD9AF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114300</xdr:rowOff>
    </xdr:to>
    <xdr:pic>
      <xdr:nvPicPr>
        <xdr:cNvPr id="4160" name="Imagen 4159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B6B7B2B-9152-D890-5AFD-FF168D2D2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114300</xdr:rowOff>
    </xdr:to>
    <xdr:pic>
      <xdr:nvPicPr>
        <xdr:cNvPr id="4161" name="Imagen 4160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6184D3D3-9871-E1E7-5ABA-214CD2A7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114300</xdr:rowOff>
    </xdr:to>
    <xdr:pic>
      <xdr:nvPicPr>
        <xdr:cNvPr id="4162" name="Imagen 4161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DED844CF-8923-E021-EC18-B64E2D48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114300</xdr:rowOff>
    </xdr:to>
    <xdr:pic>
      <xdr:nvPicPr>
        <xdr:cNvPr id="4163" name="Imagen 4162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2B739DFD-2C0E-77DA-3A97-1A0EC0D4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7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114300</xdr:rowOff>
    </xdr:to>
    <xdr:pic>
      <xdr:nvPicPr>
        <xdr:cNvPr id="4164" name="Imagen 4163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D089CA70-4B3B-EA1A-7622-E1B3389A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114300</xdr:rowOff>
    </xdr:to>
    <xdr:pic>
      <xdr:nvPicPr>
        <xdr:cNvPr id="4165" name="Imagen 4164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9BCD90F9-4FB6-E048-C76A-D9E9F474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35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3789</xdr:row>
      <xdr:rowOff>0</xdr:rowOff>
    </xdr:from>
    <xdr:to>
      <xdr:col>12</xdr:col>
      <xdr:colOff>304800</xdr:colOff>
      <xdr:row>3790</xdr:row>
      <xdr:rowOff>114300</xdr:rowOff>
    </xdr:to>
    <xdr:pic>
      <xdr:nvPicPr>
        <xdr:cNvPr id="4166" name="Imagen 4165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54145FF1-0301-96A0-7523-C69F8E89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7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114300</xdr:rowOff>
    </xdr:to>
    <xdr:pic>
      <xdr:nvPicPr>
        <xdr:cNvPr id="4167" name="Imagen 4166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35A12B3E-8E90-38ED-BA60-53C1C008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9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3825</xdr:row>
      <xdr:rowOff>0</xdr:rowOff>
    </xdr:from>
    <xdr:to>
      <xdr:col>12</xdr:col>
      <xdr:colOff>304800</xdr:colOff>
      <xdr:row>3826</xdr:row>
      <xdr:rowOff>114300</xdr:rowOff>
    </xdr:to>
    <xdr:pic>
      <xdr:nvPicPr>
        <xdr:cNvPr id="4168" name="Imagen 4167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DFD3D47C-3139-8DAD-4961-93EB28DBC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3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114300</xdr:rowOff>
    </xdr:to>
    <xdr:pic>
      <xdr:nvPicPr>
        <xdr:cNvPr id="4169" name="Imagen 4168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9759AB4-FB19-B47B-237E-8C1A64AC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8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114300</xdr:rowOff>
    </xdr:to>
    <xdr:pic>
      <xdr:nvPicPr>
        <xdr:cNvPr id="4170" name="Imagen 4169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7E19348F-48BA-F95D-C1DC-802762ABF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2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3801</xdr:row>
      <xdr:rowOff>0</xdr:rowOff>
    </xdr:from>
    <xdr:to>
      <xdr:col>12</xdr:col>
      <xdr:colOff>304800</xdr:colOff>
      <xdr:row>3802</xdr:row>
      <xdr:rowOff>114300</xdr:rowOff>
    </xdr:to>
    <xdr:pic>
      <xdr:nvPicPr>
        <xdr:cNvPr id="4171" name="Imagen 4170" descr="Ver detalle">
          <a:hlinkClick xmlns:r="http://schemas.openxmlformats.org/officeDocument/2006/relationships" r:id="rId4018" tooltip="Ver detalle"/>
          <a:extLst>
            <a:ext uri="{FF2B5EF4-FFF2-40B4-BE49-F238E27FC236}">
              <a16:creationId xmlns:a16="http://schemas.microsoft.com/office/drawing/2014/main" id="{021F865E-95EE-1421-CF32-307B277A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114300</xdr:rowOff>
    </xdr:to>
    <xdr:pic>
      <xdr:nvPicPr>
        <xdr:cNvPr id="4172" name="Imagen 4171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238E28A7-862B-AF3B-0FEE-805A26C5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8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114300</xdr:rowOff>
    </xdr:to>
    <xdr:pic>
      <xdr:nvPicPr>
        <xdr:cNvPr id="4173" name="Imagen 4172" descr="Ver detalle">
          <a:hlinkClick xmlns:r="http://schemas.openxmlformats.org/officeDocument/2006/relationships" r:id="rId4020" tooltip="Ver detalle"/>
          <a:extLst>
            <a:ext uri="{FF2B5EF4-FFF2-40B4-BE49-F238E27FC236}">
              <a16:creationId xmlns:a16="http://schemas.microsoft.com/office/drawing/2014/main" id="{AAFB05B3-F615-C99F-321B-D397AE95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114300</xdr:rowOff>
    </xdr:to>
    <xdr:pic>
      <xdr:nvPicPr>
        <xdr:cNvPr id="4174" name="Imagen 4173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758A3729-CD1E-F571-87EA-4089ABCC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114300</xdr:rowOff>
    </xdr:to>
    <xdr:pic>
      <xdr:nvPicPr>
        <xdr:cNvPr id="4175" name="Imagen 4174" descr="Ver detalle">
          <a:hlinkClick xmlns:r="http://schemas.openxmlformats.org/officeDocument/2006/relationships" r:id="rId4022" tooltip="Ver detalle"/>
          <a:extLst>
            <a:ext uri="{FF2B5EF4-FFF2-40B4-BE49-F238E27FC236}">
              <a16:creationId xmlns:a16="http://schemas.microsoft.com/office/drawing/2014/main" id="{C41A4484-3B9D-BBAC-431A-70C51146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114300</xdr:rowOff>
    </xdr:to>
    <xdr:pic>
      <xdr:nvPicPr>
        <xdr:cNvPr id="4176" name="Imagen 4175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86F2A30E-C195-9FA5-EC57-AC878187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5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77" name="Imagen 4176" descr="Ver detalle">
          <a:hlinkClick xmlns:r="http://schemas.openxmlformats.org/officeDocument/2006/relationships" r:id="rId4024" tooltip="Ver detalle"/>
          <a:extLst>
            <a:ext uri="{FF2B5EF4-FFF2-40B4-BE49-F238E27FC236}">
              <a16:creationId xmlns:a16="http://schemas.microsoft.com/office/drawing/2014/main" id="{61033FE3-75B8-9936-F94E-41616E44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3823</xdr:row>
      <xdr:rowOff>0</xdr:rowOff>
    </xdr:from>
    <xdr:to>
      <xdr:col>12</xdr:col>
      <xdr:colOff>304800</xdr:colOff>
      <xdr:row>3824</xdr:row>
      <xdr:rowOff>114300</xdr:rowOff>
    </xdr:to>
    <xdr:pic>
      <xdr:nvPicPr>
        <xdr:cNvPr id="4178" name="Imagen 4177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AB5DF7CF-75AC-4DB4-C86F-9C53DBEB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46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114300</xdr:rowOff>
    </xdr:to>
    <xdr:pic>
      <xdr:nvPicPr>
        <xdr:cNvPr id="4179" name="Imagen 4178" descr="Ver detalle">
          <a:hlinkClick xmlns:r="http://schemas.openxmlformats.org/officeDocument/2006/relationships" r:id="rId4026" tooltip="Ver detalle"/>
          <a:extLst>
            <a:ext uri="{FF2B5EF4-FFF2-40B4-BE49-F238E27FC236}">
              <a16:creationId xmlns:a16="http://schemas.microsoft.com/office/drawing/2014/main" id="{842A8A2E-8AE6-98F2-5CA2-41E94A0F7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114300</xdr:rowOff>
    </xdr:to>
    <xdr:pic>
      <xdr:nvPicPr>
        <xdr:cNvPr id="4180" name="Imagen 4179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42408008-44F4-F14C-BF23-F2A3CC71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114300</xdr:rowOff>
    </xdr:to>
    <xdr:pic>
      <xdr:nvPicPr>
        <xdr:cNvPr id="4181" name="Imagen 4180" descr="Ver detalle">
          <a:hlinkClick xmlns:r="http://schemas.openxmlformats.org/officeDocument/2006/relationships" r:id="rId4028" tooltip="Ver detalle"/>
          <a:extLst>
            <a:ext uri="{FF2B5EF4-FFF2-40B4-BE49-F238E27FC236}">
              <a16:creationId xmlns:a16="http://schemas.microsoft.com/office/drawing/2014/main" id="{AE1E03CE-03EC-4C9D-2AF4-9BFE81CB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104775</xdr:rowOff>
    </xdr:to>
    <xdr:pic>
      <xdr:nvPicPr>
        <xdr:cNvPr id="4182" name="Imagen 4181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B958F508-C5D3-4393-816A-775F22FC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114300</xdr:rowOff>
    </xdr:to>
    <xdr:pic>
      <xdr:nvPicPr>
        <xdr:cNvPr id="4183" name="Imagen 4182" descr="Ver detalle">
          <a:hlinkClick xmlns:r="http://schemas.openxmlformats.org/officeDocument/2006/relationships" r:id="rId4030" tooltip="Ver detalle"/>
          <a:extLst>
            <a:ext uri="{FF2B5EF4-FFF2-40B4-BE49-F238E27FC236}">
              <a16:creationId xmlns:a16="http://schemas.microsoft.com/office/drawing/2014/main" id="{0F839CB9-E70B-23E0-8E9B-0E10D5E1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114300</xdr:rowOff>
    </xdr:to>
    <xdr:pic>
      <xdr:nvPicPr>
        <xdr:cNvPr id="4184" name="Imagen 4183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318A74A5-3FA8-81AE-F311-59C73FA4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104775</xdr:rowOff>
    </xdr:to>
    <xdr:pic>
      <xdr:nvPicPr>
        <xdr:cNvPr id="4185" name="Imagen 4184" descr="Ver detalle">
          <a:hlinkClick xmlns:r="http://schemas.openxmlformats.org/officeDocument/2006/relationships" r:id="rId4032" tooltip="Ver detalle"/>
          <a:extLst>
            <a:ext uri="{FF2B5EF4-FFF2-40B4-BE49-F238E27FC236}">
              <a16:creationId xmlns:a16="http://schemas.microsoft.com/office/drawing/2014/main" id="{EB9AF752-2453-5FB4-7204-69AF3DB9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114300</xdr:rowOff>
    </xdr:to>
    <xdr:pic>
      <xdr:nvPicPr>
        <xdr:cNvPr id="4186" name="Imagen 4185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387677D8-559C-A0AA-EED6-8211822C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114300</xdr:rowOff>
    </xdr:to>
    <xdr:pic>
      <xdr:nvPicPr>
        <xdr:cNvPr id="4187" name="Imagen 4186" descr="Ver detalle">
          <a:hlinkClick xmlns:r="http://schemas.openxmlformats.org/officeDocument/2006/relationships" r:id="rId4034" tooltip="Ver detalle"/>
          <a:extLst>
            <a:ext uri="{FF2B5EF4-FFF2-40B4-BE49-F238E27FC236}">
              <a16:creationId xmlns:a16="http://schemas.microsoft.com/office/drawing/2014/main" id="{1D1BE69E-034A-7521-F6D5-AA32056B6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114300</xdr:rowOff>
    </xdr:to>
    <xdr:pic>
      <xdr:nvPicPr>
        <xdr:cNvPr id="4188" name="Imagen 4187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3EB1FA81-3655-27CC-B623-8392BDB6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114300</xdr:rowOff>
    </xdr:to>
    <xdr:pic>
      <xdr:nvPicPr>
        <xdr:cNvPr id="4189" name="Imagen 4188" descr="Ver detalle">
          <a:hlinkClick xmlns:r="http://schemas.openxmlformats.org/officeDocument/2006/relationships" r:id="rId4036" tooltip="Ver detalle"/>
          <a:extLst>
            <a:ext uri="{FF2B5EF4-FFF2-40B4-BE49-F238E27FC236}">
              <a16:creationId xmlns:a16="http://schemas.microsoft.com/office/drawing/2014/main" id="{312AC3E3-FAFB-4D84-4DBD-1D8C22AE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114300</xdr:rowOff>
    </xdr:to>
    <xdr:pic>
      <xdr:nvPicPr>
        <xdr:cNvPr id="4190" name="Imagen 4189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BF478EB4-6151-178C-5253-4DE7930D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5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114300</xdr:rowOff>
    </xdr:to>
    <xdr:pic>
      <xdr:nvPicPr>
        <xdr:cNvPr id="4191" name="Imagen 4190" descr="Ver detalle">
          <a:hlinkClick xmlns:r="http://schemas.openxmlformats.org/officeDocument/2006/relationships" r:id="rId4038" tooltip="Ver detalle"/>
          <a:extLst>
            <a:ext uri="{FF2B5EF4-FFF2-40B4-BE49-F238E27FC236}">
              <a16:creationId xmlns:a16="http://schemas.microsoft.com/office/drawing/2014/main" id="{388CE6A7-344E-E106-058B-3EC6F8D8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9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114300</xdr:rowOff>
    </xdr:to>
    <xdr:pic>
      <xdr:nvPicPr>
        <xdr:cNvPr id="4192" name="Imagen 4191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69E6BE75-CC16-01AA-1F84-E94EF9AA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4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114300</xdr:rowOff>
    </xdr:to>
    <xdr:pic>
      <xdr:nvPicPr>
        <xdr:cNvPr id="4193" name="Imagen 4192" descr="Ver detalle">
          <a:hlinkClick xmlns:r="http://schemas.openxmlformats.org/officeDocument/2006/relationships" r:id="rId4040" tooltip="Ver detalle"/>
          <a:extLst>
            <a:ext uri="{FF2B5EF4-FFF2-40B4-BE49-F238E27FC236}">
              <a16:creationId xmlns:a16="http://schemas.microsoft.com/office/drawing/2014/main" id="{E8239490-AB01-7950-5A69-010E1DFB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114300</xdr:rowOff>
    </xdr:to>
    <xdr:pic>
      <xdr:nvPicPr>
        <xdr:cNvPr id="4194" name="Imagen 4193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9525176F-2DA9-7188-7D31-85244B37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114300</xdr:rowOff>
    </xdr:to>
    <xdr:pic>
      <xdr:nvPicPr>
        <xdr:cNvPr id="4195" name="Imagen 4194" descr="Ver detalle">
          <a:hlinkClick xmlns:r="http://schemas.openxmlformats.org/officeDocument/2006/relationships" r:id="rId4042" tooltip="Ver detalle"/>
          <a:extLst>
            <a:ext uri="{FF2B5EF4-FFF2-40B4-BE49-F238E27FC236}">
              <a16:creationId xmlns:a16="http://schemas.microsoft.com/office/drawing/2014/main" id="{ACF6F215-F339-00EA-F300-37F3EE35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114300</xdr:rowOff>
    </xdr:to>
    <xdr:pic>
      <xdr:nvPicPr>
        <xdr:cNvPr id="4196" name="Imagen 4195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6AFD1EAA-5ED8-8A3F-DA17-1EF73817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1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114300</xdr:rowOff>
    </xdr:to>
    <xdr:pic>
      <xdr:nvPicPr>
        <xdr:cNvPr id="4197" name="Imagen 4196" descr="Ver detalle">
          <a:hlinkClick xmlns:r="http://schemas.openxmlformats.org/officeDocument/2006/relationships" r:id="rId4044" tooltip="Ver detalle"/>
          <a:extLst>
            <a:ext uri="{FF2B5EF4-FFF2-40B4-BE49-F238E27FC236}">
              <a16:creationId xmlns:a16="http://schemas.microsoft.com/office/drawing/2014/main" id="{FB19F0F3-3B29-2FC5-7821-7D13DA0C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02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114300</xdr:rowOff>
    </xdr:to>
    <xdr:pic>
      <xdr:nvPicPr>
        <xdr:cNvPr id="4198" name="Imagen 4197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B6F4F96F-E2AA-17E5-FD8A-16685FF9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64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114300</xdr:rowOff>
    </xdr:to>
    <xdr:pic>
      <xdr:nvPicPr>
        <xdr:cNvPr id="4199" name="Imagen 4198" descr="Ver detalle">
          <a:hlinkClick xmlns:r="http://schemas.openxmlformats.org/officeDocument/2006/relationships" r:id="rId4046" tooltip="Ver detalle"/>
          <a:extLst>
            <a:ext uri="{FF2B5EF4-FFF2-40B4-BE49-F238E27FC236}">
              <a16:creationId xmlns:a16="http://schemas.microsoft.com/office/drawing/2014/main" id="{0FE7AAFA-5F62-DB9C-068C-034DCAC2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3826</xdr:row>
      <xdr:rowOff>0</xdr:rowOff>
    </xdr:from>
    <xdr:to>
      <xdr:col>12</xdr:col>
      <xdr:colOff>304800</xdr:colOff>
      <xdr:row>3827</xdr:row>
      <xdr:rowOff>114300</xdr:rowOff>
    </xdr:to>
    <xdr:pic>
      <xdr:nvPicPr>
        <xdr:cNvPr id="4200" name="Imagen 4199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11E754C9-B022-F3E8-50CF-A560A24B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114300</xdr:rowOff>
    </xdr:to>
    <xdr:pic>
      <xdr:nvPicPr>
        <xdr:cNvPr id="4201" name="Imagen 4200" descr="Ver detalle">
          <a:hlinkClick xmlns:r="http://schemas.openxmlformats.org/officeDocument/2006/relationships" r:id="rId4048" tooltip="Ver detalle"/>
          <a:extLst>
            <a:ext uri="{FF2B5EF4-FFF2-40B4-BE49-F238E27FC236}">
              <a16:creationId xmlns:a16="http://schemas.microsoft.com/office/drawing/2014/main" id="{6A20E781-49D2-FAC4-690C-F9A4EAA0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114300</xdr:rowOff>
    </xdr:to>
    <xdr:pic>
      <xdr:nvPicPr>
        <xdr:cNvPr id="4202" name="Imagen 4201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52772F0C-C62B-5252-30C7-608C398A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62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114300</xdr:rowOff>
    </xdr:to>
    <xdr:pic>
      <xdr:nvPicPr>
        <xdr:cNvPr id="4203" name="Imagen 4202" descr="Ver detalle">
          <a:hlinkClick xmlns:r="http://schemas.openxmlformats.org/officeDocument/2006/relationships" r:id="rId4050" tooltip="Ver detalle"/>
          <a:extLst>
            <a:ext uri="{FF2B5EF4-FFF2-40B4-BE49-F238E27FC236}">
              <a16:creationId xmlns:a16="http://schemas.microsoft.com/office/drawing/2014/main" id="{44553979-0D01-8B55-E925-E513ABD2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86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114300</xdr:rowOff>
    </xdr:to>
    <xdr:pic>
      <xdr:nvPicPr>
        <xdr:cNvPr id="4204" name="Imagen 4203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40E71847-CFD1-EB97-58CC-9DE7A285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10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114300</xdr:rowOff>
    </xdr:to>
    <xdr:pic>
      <xdr:nvPicPr>
        <xdr:cNvPr id="4205" name="Imagen 4204" descr="Ver detalle">
          <a:hlinkClick xmlns:r="http://schemas.openxmlformats.org/officeDocument/2006/relationships" r:id="rId4052" tooltip="Ver detalle"/>
          <a:extLst>
            <a:ext uri="{FF2B5EF4-FFF2-40B4-BE49-F238E27FC236}">
              <a16:creationId xmlns:a16="http://schemas.microsoft.com/office/drawing/2014/main" id="{7117CF3F-E0F0-F473-1299-43DB0F4F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5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114300</xdr:rowOff>
    </xdr:to>
    <xdr:pic>
      <xdr:nvPicPr>
        <xdr:cNvPr id="4206" name="Imagen 4205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725F237E-CBF1-1A59-60DE-A4B74CCF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9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114300</xdr:rowOff>
    </xdr:to>
    <xdr:pic>
      <xdr:nvPicPr>
        <xdr:cNvPr id="4207" name="Imagen 4206" descr="Ver detalle">
          <a:hlinkClick xmlns:r="http://schemas.openxmlformats.org/officeDocument/2006/relationships" r:id="rId4054" tooltip="Ver detalle"/>
          <a:extLst>
            <a:ext uri="{FF2B5EF4-FFF2-40B4-BE49-F238E27FC236}">
              <a16:creationId xmlns:a16="http://schemas.microsoft.com/office/drawing/2014/main" id="{63F138EB-6089-3A00-78E9-06484EBE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84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114300</xdr:rowOff>
    </xdr:to>
    <xdr:pic>
      <xdr:nvPicPr>
        <xdr:cNvPr id="4208" name="Imagen 4207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A1B0DD7F-8840-4C17-ED2B-CB0DB3B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114300</xdr:rowOff>
    </xdr:to>
    <xdr:pic>
      <xdr:nvPicPr>
        <xdr:cNvPr id="4209" name="Imagen 4208" descr="Ver detalle">
          <a:hlinkClick xmlns:r="http://schemas.openxmlformats.org/officeDocument/2006/relationships" r:id="rId4056" tooltip="Ver detalle"/>
          <a:extLst>
            <a:ext uri="{FF2B5EF4-FFF2-40B4-BE49-F238E27FC236}">
              <a16:creationId xmlns:a16="http://schemas.microsoft.com/office/drawing/2014/main" id="{95814777-CD41-5732-652B-624135BAB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114300</xdr:rowOff>
    </xdr:to>
    <xdr:pic>
      <xdr:nvPicPr>
        <xdr:cNvPr id="4210" name="Imagen 4209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BB8B2CCD-F5A4-1057-F903-E9A6F903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104775</xdr:rowOff>
    </xdr:to>
    <xdr:pic>
      <xdr:nvPicPr>
        <xdr:cNvPr id="4211" name="Imagen 4210" descr="Ver detalle">
          <a:hlinkClick xmlns:r="http://schemas.openxmlformats.org/officeDocument/2006/relationships" r:id="rId4058" tooltip="Ver detalle"/>
          <a:extLst>
            <a:ext uri="{FF2B5EF4-FFF2-40B4-BE49-F238E27FC236}">
              <a16:creationId xmlns:a16="http://schemas.microsoft.com/office/drawing/2014/main" id="{6CF5D7AA-1EC9-E8AC-23A0-D1074D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7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2" name="Imagen 4211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D9D6D2F-07F2-D660-B91F-3792BF6A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114300</xdr:rowOff>
    </xdr:to>
    <xdr:pic>
      <xdr:nvPicPr>
        <xdr:cNvPr id="4213" name="Imagen 4212" descr="Ver detalle">
          <a:hlinkClick xmlns:r="http://schemas.openxmlformats.org/officeDocument/2006/relationships" r:id="rId4060" tooltip="Ver detalle"/>
          <a:extLst>
            <a:ext uri="{FF2B5EF4-FFF2-40B4-BE49-F238E27FC236}">
              <a16:creationId xmlns:a16="http://schemas.microsoft.com/office/drawing/2014/main" id="{4F4C314D-F7B3-47D8-E22B-A1BAF4C7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3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114300</xdr:rowOff>
    </xdr:to>
    <xdr:pic>
      <xdr:nvPicPr>
        <xdr:cNvPr id="4214" name="Imagen 4213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92FF7075-1E13-2A69-994C-F31F6156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114300</xdr:rowOff>
    </xdr:to>
    <xdr:pic>
      <xdr:nvPicPr>
        <xdr:cNvPr id="4215" name="Imagen 4214" descr="Ver detalle">
          <a:hlinkClick xmlns:r="http://schemas.openxmlformats.org/officeDocument/2006/relationships" r:id="rId4062" tooltip="Ver detalle"/>
          <a:extLst>
            <a:ext uri="{FF2B5EF4-FFF2-40B4-BE49-F238E27FC236}">
              <a16:creationId xmlns:a16="http://schemas.microsoft.com/office/drawing/2014/main" id="{004E1739-273B-EC11-0391-4976C014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56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114300</xdr:rowOff>
    </xdr:to>
    <xdr:pic>
      <xdr:nvPicPr>
        <xdr:cNvPr id="4216" name="Imagen 4215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2A9D1C43-1721-31A6-C036-C08E4709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7" name="Imagen 4216" descr="Ver detalle">
          <a:hlinkClick xmlns:r="http://schemas.openxmlformats.org/officeDocument/2006/relationships" r:id="rId4064" tooltip="Ver detalle"/>
          <a:extLst>
            <a:ext uri="{FF2B5EF4-FFF2-40B4-BE49-F238E27FC236}">
              <a16:creationId xmlns:a16="http://schemas.microsoft.com/office/drawing/2014/main" id="{A1806495-51E2-5591-058B-BCC31EF36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114300</xdr:rowOff>
    </xdr:to>
    <xdr:pic>
      <xdr:nvPicPr>
        <xdr:cNvPr id="4218" name="Imagen 4217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6CE2BAC9-1AF6-9D45-2EDD-3C96DD9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1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114300</xdr:rowOff>
    </xdr:to>
    <xdr:pic>
      <xdr:nvPicPr>
        <xdr:cNvPr id="4219" name="Imagen 4218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D6AAC8FC-8523-E98E-8B46-B3CC8C1F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114300</xdr:rowOff>
    </xdr:to>
    <xdr:pic>
      <xdr:nvPicPr>
        <xdr:cNvPr id="4220" name="Imagen 4219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5556FD45-9E6D-EF64-A89E-024BB35B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65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114300</xdr:rowOff>
    </xdr:to>
    <xdr:pic>
      <xdr:nvPicPr>
        <xdr:cNvPr id="4221" name="Imagen 4220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72936180-C244-6681-AE6D-8280EC27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9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104775</xdr:rowOff>
    </xdr:to>
    <xdr:pic>
      <xdr:nvPicPr>
        <xdr:cNvPr id="4222" name="Imagen 4221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81036D32-4EDC-B197-1748-E15BE864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114300</xdr:rowOff>
    </xdr:to>
    <xdr:pic>
      <xdr:nvPicPr>
        <xdr:cNvPr id="4223" name="Imagen 4222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8E7A9D50-AB39-2C14-02D1-9CA07D64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3780</xdr:row>
      <xdr:rowOff>0</xdr:rowOff>
    </xdr:from>
    <xdr:ext cx="304800" cy="304800"/>
    <xdr:pic>
      <xdr:nvPicPr>
        <xdr:cNvPr id="4224" name="Imagen 4223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64FBC637-264D-4BC4-9089-06BE41D7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23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3948</xdr:row>
      <xdr:rowOff>0</xdr:rowOff>
    </xdr:from>
    <xdr:to>
      <xdr:col>12</xdr:col>
      <xdr:colOff>304800</xdr:colOff>
      <xdr:row>3949</xdr:row>
      <xdr:rowOff>114300</xdr:rowOff>
    </xdr:to>
    <xdr:pic>
      <xdr:nvPicPr>
        <xdr:cNvPr id="4225" name="Imagen 4224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C5AF3C96-7629-1A52-72C2-F93EF73F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3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226" name="Imagen 4225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251681F6-1070-DCA6-73E3-002195F9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63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3950</xdr:row>
      <xdr:rowOff>0</xdr:rowOff>
    </xdr:from>
    <xdr:to>
      <xdr:col>12</xdr:col>
      <xdr:colOff>304800</xdr:colOff>
      <xdr:row>3951</xdr:row>
      <xdr:rowOff>114300</xdr:rowOff>
    </xdr:to>
    <xdr:pic>
      <xdr:nvPicPr>
        <xdr:cNvPr id="4227" name="Imagen 4226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A2043E77-58C7-936E-6654-632E17BE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3951</xdr:row>
      <xdr:rowOff>0</xdr:rowOff>
    </xdr:from>
    <xdr:to>
      <xdr:col>12</xdr:col>
      <xdr:colOff>304800</xdr:colOff>
      <xdr:row>3952</xdr:row>
      <xdr:rowOff>114300</xdr:rowOff>
    </xdr:to>
    <xdr:pic>
      <xdr:nvPicPr>
        <xdr:cNvPr id="4228" name="Imagen 4227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C2474AB5-6F5B-396B-3A2A-C2A88CEE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04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114300</xdr:rowOff>
    </xdr:to>
    <xdr:pic>
      <xdr:nvPicPr>
        <xdr:cNvPr id="4229" name="Imagen 4228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45423B37-CDF8-24E1-15D4-6DAD4D9E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2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104775</xdr:rowOff>
    </xdr:to>
    <xdr:pic>
      <xdr:nvPicPr>
        <xdr:cNvPr id="4230" name="Imagen 4229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D3467CF-E11F-03D6-FD21-8375DF2D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44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114300</xdr:rowOff>
    </xdr:to>
    <xdr:pic>
      <xdr:nvPicPr>
        <xdr:cNvPr id="4231" name="Imagen 4230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1070A1E0-AC58-5E30-B8BB-8F275731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69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114300</xdr:rowOff>
    </xdr:to>
    <xdr:pic>
      <xdr:nvPicPr>
        <xdr:cNvPr id="4232" name="Imagen 4231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3DAE52B4-A1E9-B741-E0F4-D4B94747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93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114300</xdr:rowOff>
    </xdr:to>
    <xdr:pic>
      <xdr:nvPicPr>
        <xdr:cNvPr id="4233" name="Imagen 4232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58929EAD-2A47-1867-1392-52144B45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17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114300</xdr:rowOff>
    </xdr:to>
    <xdr:pic>
      <xdr:nvPicPr>
        <xdr:cNvPr id="4234" name="Imagen 4233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ACF9F83-1E43-9611-C259-7EE8E032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4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114300</xdr:rowOff>
    </xdr:to>
    <xdr:pic>
      <xdr:nvPicPr>
        <xdr:cNvPr id="4235" name="Imagen 4234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6648AEBF-E80A-C1ED-66EB-249CE975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114300</xdr:rowOff>
    </xdr:to>
    <xdr:pic>
      <xdr:nvPicPr>
        <xdr:cNvPr id="4236" name="Imagen 4235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15DC0D7A-1268-58B4-82ED-B514B73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9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114300</xdr:rowOff>
    </xdr:to>
    <xdr:pic>
      <xdr:nvPicPr>
        <xdr:cNvPr id="4237" name="Imagen 4236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DA4EEA86-2867-32FC-A558-AA1F1460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104775</xdr:rowOff>
    </xdr:to>
    <xdr:pic>
      <xdr:nvPicPr>
        <xdr:cNvPr id="4238" name="Imagen 4237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0D1E17AB-B39D-877D-ACDF-B21172F3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18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104775</xdr:rowOff>
    </xdr:to>
    <xdr:pic>
      <xdr:nvPicPr>
        <xdr:cNvPr id="4239" name="Imagen 4238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37B1B4BF-7C0E-2325-5E57-70B9F397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4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114300</xdr:rowOff>
    </xdr:to>
    <xdr:pic>
      <xdr:nvPicPr>
        <xdr:cNvPr id="4240" name="Imagen 4239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969D4B94-2143-4FE1-B8E0-4C92A2A6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5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114300</xdr:rowOff>
    </xdr:to>
    <xdr:pic>
      <xdr:nvPicPr>
        <xdr:cNvPr id="4241" name="Imagen 4240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C91CE124-13D7-59D7-4F4F-330233E4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7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114300</xdr:rowOff>
    </xdr:to>
    <xdr:pic>
      <xdr:nvPicPr>
        <xdr:cNvPr id="4242" name="Imagen 4241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3A5AB5E0-0414-B27A-BBF6-A80DFBBD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114300</xdr:rowOff>
    </xdr:to>
    <xdr:pic>
      <xdr:nvPicPr>
        <xdr:cNvPr id="4243" name="Imagen 4242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D4142FC2-07E6-4CC1-EF81-8D1BC237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277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114300</xdr:rowOff>
    </xdr:to>
    <xdr:pic>
      <xdr:nvPicPr>
        <xdr:cNvPr id="4244" name="Imagen 4243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65F5D20-7961-B573-AB88-CFCB0C63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114300</xdr:rowOff>
    </xdr:to>
    <xdr:pic>
      <xdr:nvPicPr>
        <xdr:cNvPr id="4245" name="Imagen 4244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6B531C40-7599-73E8-24C0-8869E4C9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5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114300</xdr:rowOff>
    </xdr:to>
    <xdr:pic>
      <xdr:nvPicPr>
        <xdr:cNvPr id="4246" name="Imagen 4245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7EB08143-3ED7-1D5A-4F77-AEADBDBC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08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114300</xdr:rowOff>
    </xdr:to>
    <xdr:pic>
      <xdr:nvPicPr>
        <xdr:cNvPr id="4247" name="Imagen 4246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4B10E8EB-4901-8B1C-0DAA-3F72DA8C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1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114300</xdr:rowOff>
    </xdr:to>
    <xdr:pic>
      <xdr:nvPicPr>
        <xdr:cNvPr id="4248" name="Imagen 4247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D5BC0922-D0B3-839B-9E12-67645122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4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104775</xdr:rowOff>
    </xdr:to>
    <xdr:pic>
      <xdr:nvPicPr>
        <xdr:cNvPr id="4249" name="Imagen 4248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1E5FF65E-A359-EE89-05B4-E932DBB4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114300</xdr:rowOff>
    </xdr:to>
    <xdr:pic>
      <xdr:nvPicPr>
        <xdr:cNvPr id="4250" name="Imagen 4249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2A7AE59B-4B77-40C6-4230-9DBAD02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114300</xdr:rowOff>
    </xdr:to>
    <xdr:pic>
      <xdr:nvPicPr>
        <xdr:cNvPr id="4251" name="Imagen 4250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B3DD3F0-4262-28AC-F726-94FC6D4B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114300</xdr:rowOff>
    </xdr:to>
    <xdr:pic>
      <xdr:nvPicPr>
        <xdr:cNvPr id="4252" name="Imagen 4251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211CA7A-9CAD-A843-799B-B8E03166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3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114300</xdr:rowOff>
    </xdr:to>
    <xdr:pic>
      <xdr:nvPicPr>
        <xdr:cNvPr id="4253" name="Imagen 4252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5F4B62BD-9A49-084D-0972-2381589F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7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114300</xdr:rowOff>
    </xdr:to>
    <xdr:pic>
      <xdr:nvPicPr>
        <xdr:cNvPr id="4254" name="Imagen 4253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850FBFF6-1C52-A5DD-4CE9-FEE10562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114300</xdr:rowOff>
    </xdr:to>
    <xdr:pic>
      <xdr:nvPicPr>
        <xdr:cNvPr id="4255" name="Imagen 4254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6F1AB7AA-9267-4983-6D0B-88BE9946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2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114300</xdr:rowOff>
    </xdr:to>
    <xdr:pic>
      <xdr:nvPicPr>
        <xdr:cNvPr id="4256" name="Imagen 4255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1352ABB1-0630-6A5B-13C1-43F63F69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8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114300</xdr:rowOff>
    </xdr:to>
    <xdr:pic>
      <xdr:nvPicPr>
        <xdr:cNvPr id="4257" name="Imagen 4256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FA953B18-4BC0-E388-C20D-F7A0E361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114300</xdr:rowOff>
    </xdr:to>
    <xdr:pic>
      <xdr:nvPicPr>
        <xdr:cNvPr id="4258" name="Imagen 4257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8911AE9-8D72-785B-3D8C-5438FA28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9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114300</xdr:rowOff>
    </xdr:to>
    <xdr:pic>
      <xdr:nvPicPr>
        <xdr:cNvPr id="4259" name="Imagen 4258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D28932E4-1817-F525-4C7F-516856DD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3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114300</xdr:rowOff>
    </xdr:to>
    <xdr:pic>
      <xdr:nvPicPr>
        <xdr:cNvPr id="4260" name="Imagen 4259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8AB0CF9D-C587-0BE0-A9E5-3EA81DB7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7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114300</xdr:rowOff>
    </xdr:to>
    <xdr:pic>
      <xdr:nvPicPr>
        <xdr:cNvPr id="4261" name="Imagen 4260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BD77D6CA-01CF-8D1A-EBC7-DB2E2A6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1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114300</xdr:rowOff>
    </xdr:to>
    <xdr:pic>
      <xdr:nvPicPr>
        <xdr:cNvPr id="4262" name="Imagen 4261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EC7953B0-0635-D296-26C7-1C91E9B3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3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3902</xdr:row>
      <xdr:rowOff>0</xdr:rowOff>
    </xdr:from>
    <xdr:to>
      <xdr:col>12</xdr:col>
      <xdr:colOff>304800</xdr:colOff>
      <xdr:row>3903</xdr:row>
      <xdr:rowOff>114300</xdr:rowOff>
    </xdr:to>
    <xdr:pic>
      <xdr:nvPicPr>
        <xdr:cNvPr id="4263" name="Imagen 4262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8CF27ECB-9339-5DB2-EC92-22FB428B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7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114300</xdr:rowOff>
    </xdr:to>
    <xdr:pic>
      <xdr:nvPicPr>
        <xdr:cNvPr id="4264" name="Imagen 4263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5740FDFE-1861-3316-0582-90462FDA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2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3930</xdr:row>
      <xdr:rowOff>0</xdr:rowOff>
    </xdr:from>
    <xdr:to>
      <xdr:col>12</xdr:col>
      <xdr:colOff>304800</xdr:colOff>
      <xdr:row>3931</xdr:row>
      <xdr:rowOff>114300</xdr:rowOff>
    </xdr:to>
    <xdr:pic>
      <xdr:nvPicPr>
        <xdr:cNvPr id="4265" name="Imagen 4264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A435E3A-C0B0-1950-E66F-851BCA8E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114300</xdr:rowOff>
    </xdr:to>
    <xdr:pic>
      <xdr:nvPicPr>
        <xdr:cNvPr id="4266" name="Imagen 4265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9E2FFF2A-5946-E715-AB7E-45562658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0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114300</xdr:rowOff>
    </xdr:to>
    <xdr:pic>
      <xdr:nvPicPr>
        <xdr:cNvPr id="4267" name="Imagen 4266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DF16D7CF-2745-1869-E18F-BC6C69F4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114300</xdr:rowOff>
    </xdr:to>
    <xdr:pic>
      <xdr:nvPicPr>
        <xdr:cNvPr id="4268" name="Imagen 4267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6CD764EE-E047-06AC-1410-A7481029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9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114300</xdr:rowOff>
    </xdr:to>
    <xdr:pic>
      <xdr:nvPicPr>
        <xdr:cNvPr id="4269" name="Imagen 4268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8A36D343-F984-A887-C258-70C2B224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114300</xdr:rowOff>
    </xdr:to>
    <xdr:pic>
      <xdr:nvPicPr>
        <xdr:cNvPr id="4270" name="Imagen 4269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599F0A16-59AF-C4DC-FF4B-2EE96229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4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114300</xdr:rowOff>
    </xdr:to>
    <xdr:pic>
      <xdr:nvPicPr>
        <xdr:cNvPr id="4271" name="Imagen 4270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DB168E9F-3D98-4A0F-5751-946F5A86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114300</xdr:rowOff>
    </xdr:to>
    <xdr:pic>
      <xdr:nvPicPr>
        <xdr:cNvPr id="4272" name="Imagen 4271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C74507D4-14DF-8007-7D99-733C9F7D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114300</xdr:rowOff>
    </xdr:to>
    <xdr:pic>
      <xdr:nvPicPr>
        <xdr:cNvPr id="4273" name="Imagen 4272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ACA31B9A-1027-732B-B3B6-45D9F543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0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114300</xdr:rowOff>
    </xdr:to>
    <xdr:pic>
      <xdr:nvPicPr>
        <xdr:cNvPr id="4274" name="Imagen 4273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701A9697-BFF1-BE7B-47F8-24BE8293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4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114300</xdr:rowOff>
    </xdr:to>
    <xdr:pic>
      <xdr:nvPicPr>
        <xdr:cNvPr id="4275" name="Imagen 4274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8DD5355C-9C38-078B-DD17-11FCCDDF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114300</xdr:rowOff>
    </xdr:to>
    <xdr:pic>
      <xdr:nvPicPr>
        <xdr:cNvPr id="4276" name="Imagen 4275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4E633693-AF4E-5433-00A5-9C46663A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02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114300</xdr:rowOff>
    </xdr:to>
    <xdr:pic>
      <xdr:nvPicPr>
        <xdr:cNvPr id="4277" name="Imagen 4276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8B93D57-6EDF-9AE7-5111-573A925D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4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114300</xdr:rowOff>
    </xdr:to>
    <xdr:pic>
      <xdr:nvPicPr>
        <xdr:cNvPr id="4278" name="Imagen 4277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E3E9BC4D-ECA2-E635-5361-744A53F3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114300</xdr:rowOff>
    </xdr:to>
    <xdr:pic>
      <xdr:nvPicPr>
        <xdr:cNvPr id="4279" name="Imagen 4278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C6B7FD82-E5FF-9811-0A3F-5BED85D2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114300</xdr:rowOff>
    </xdr:to>
    <xdr:pic>
      <xdr:nvPicPr>
        <xdr:cNvPr id="4280" name="Imagen 4279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656F79B3-CCE1-C3EB-3C81-AB332F31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8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104775</xdr:rowOff>
    </xdr:to>
    <xdr:pic>
      <xdr:nvPicPr>
        <xdr:cNvPr id="4281" name="Imagen 4280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AC8FB603-214F-4CE9-5CF8-41CEBC63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3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3928</xdr:row>
      <xdr:rowOff>0</xdr:rowOff>
    </xdr:from>
    <xdr:to>
      <xdr:col>12</xdr:col>
      <xdr:colOff>304800</xdr:colOff>
      <xdr:row>3929</xdr:row>
      <xdr:rowOff>114300</xdr:rowOff>
    </xdr:to>
    <xdr:pic>
      <xdr:nvPicPr>
        <xdr:cNvPr id="4282" name="Imagen 4281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3C479141-6543-5C9A-7C25-79B56AE8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7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114300</xdr:rowOff>
    </xdr:to>
    <xdr:pic>
      <xdr:nvPicPr>
        <xdr:cNvPr id="4283" name="Imagen 4282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FEF68FBC-FE20-6B94-AD34-1A1A5B25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2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114300</xdr:rowOff>
    </xdr:to>
    <xdr:pic>
      <xdr:nvPicPr>
        <xdr:cNvPr id="4284" name="Imagen 4283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6D35DAE3-4134-05BF-C7C0-C13CBE6B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6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114300</xdr:rowOff>
    </xdr:to>
    <xdr:pic>
      <xdr:nvPicPr>
        <xdr:cNvPr id="4285" name="Imagen 4284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AFEB714F-EBB1-0A08-2D22-048D0ACA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0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114300</xdr:rowOff>
    </xdr:to>
    <xdr:pic>
      <xdr:nvPicPr>
        <xdr:cNvPr id="4286" name="Imagen 4285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65414358-CA6D-64AE-F789-36D4E53B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5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114300</xdr:rowOff>
    </xdr:to>
    <xdr:pic>
      <xdr:nvPicPr>
        <xdr:cNvPr id="4287" name="Imagen 4286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EB88803C-2798-0F91-E6D4-AF8EEFE3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9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114300</xdr:rowOff>
    </xdr:to>
    <xdr:pic>
      <xdr:nvPicPr>
        <xdr:cNvPr id="4288" name="Imagen 4287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763F82C5-0EBC-6241-7246-CB3B3A77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53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114300</xdr:rowOff>
    </xdr:to>
    <xdr:pic>
      <xdr:nvPicPr>
        <xdr:cNvPr id="4289" name="Imagen 4288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5AF35219-969D-3529-F068-FAC36AB0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8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3916</xdr:row>
      <xdr:rowOff>0</xdr:rowOff>
    </xdr:from>
    <xdr:to>
      <xdr:col>12</xdr:col>
      <xdr:colOff>304800</xdr:colOff>
      <xdr:row>3917</xdr:row>
      <xdr:rowOff>114300</xdr:rowOff>
    </xdr:to>
    <xdr:pic>
      <xdr:nvPicPr>
        <xdr:cNvPr id="4290" name="Imagen 4289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72B984C3-DB55-4EFC-037F-C97ED437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2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3917</xdr:row>
      <xdr:rowOff>0</xdr:rowOff>
    </xdr:from>
    <xdr:to>
      <xdr:col>12</xdr:col>
      <xdr:colOff>304800</xdr:colOff>
      <xdr:row>3918</xdr:row>
      <xdr:rowOff>104775</xdr:rowOff>
    </xdr:to>
    <xdr:pic>
      <xdr:nvPicPr>
        <xdr:cNvPr id="4291" name="Imagen 4290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AA5D8C61-C6B5-7AA1-5BC1-ED8D2274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7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3877</xdr:row>
      <xdr:rowOff>0</xdr:rowOff>
    </xdr:from>
    <xdr:to>
      <xdr:col>12</xdr:col>
      <xdr:colOff>304800</xdr:colOff>
      <xdr:row>3878</xdr:row>
      <xdr:rowOff>114300</xdr:rowOff>
    </xdr:to>
    <xdr:pic>
      <xdr:nvPicPr>
        <xdr:cNvPr id="4292" name="Imagen 4291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CA077E33-12DA-E18E-6646-B28A6317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1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114300</xdr:rowOff>
    </xdr:to>
    <xdr:pic>
      <xdr:nvPicPr>
        <xdr:cNvPr id="4293" name="Imagen 4292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E16D8259-7866-7E2A-91D9-6EDE7F6E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5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114300</xdr:rowOff>
    </xdr:to>
    <xdr:pic>
      <xdr:nvPicPr>
        <xdr:cNvPr id="4294" name="Imagen 4293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62209EC5-CE87-93C3-E53A-9B1514A8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0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3910</xdr:row>
      <xdr:rowOff>0</xdr:rowOff>
    </xdr:from>
    <xdr:ext cx="304800" cy="304800"/>
    <xdr:pic>
      <xdr:nvPicPr>
        <xdr:cNvPr id="4295" name="Imagen 4294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2E2C9DA2-D191-4487-9CFA-C6AB27E0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98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3877</xdr:row>
      <xdr:rowOff>0</xdr:rowOff>
    </xdr:from>
    <xdr:ext cx="304800" cy="304800"/>
    <xdr:pic>
      <xdr:nvPicPr>
        <xdr:cNvPr id="4296" name="Imagen 4295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CE69C43F-1BE2-40EA-9148-55377F71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64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114300</xdr:rowOff>
    </xdr:to>
    <xdr:pic>
      <xdr:nvPicPr>
        <xdr:cNvPr id="4297" name="Imagen 429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68E09ED6-C324-B6AB-A86E-ED1EEEB2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08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4008</xdr:row>
      <xdr:rowOff>0</xdr:rowOff>
    </xdr:from>
    <xdr:to>
      <xdr:col>12</xdr:col>
      <xdr:colOff>304800</xdr:colOff>
      <xdr:row>4009</xdr:row>
      <xdr:rowOff>104775</xdr:rowOff>
    </xdr:to>
    <xdr:pic>
      <xdr:nvPicPr>
        <xdr:cNvPr id="4298" name="Imagen 429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0EB59499-5328-761A-2DBE-D8372119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37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4006</xdr:row>
      <xdr:rowOff>0</xdr:rowOff>
    </xdr:from>
    <xdr:to>
      <xdr:col>12</xdr:col>
      <xdr:colOff>304800</xdr:colOff>
      <xdr:row>4007</xdr:row>
      <xdr:rowOff>114300</xdr:rowOff>
    </xdr:to>
    <xdr:pic>
      <xdr:nvPicPr>
        <xdr:cNvPr id="4299" name="Imagen 429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B13C3B27-B3B9-4982-B6A8-70AFE29C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114300</xdr:rowOff>
    </xdr:to>
    <xdr:pic>
      <xdr:nvPicPr>
        <xdr:cNvPr id="4300" name="Imagen 429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C950CB91-A070-A78F-714F-D3B417D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79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104775</xdr:rowOff>
    </xdr:to>
    <xdr:pic>
      <xdr:nvPicPr>
        <xdr:cNvPr id="4301" name="Imagen 430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D3589163-9AD7-D1BE-3FA9-712B145D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114300</xdr:rowOff>
    </xdr:to>
    <xdr:pic>
      <xdr:nvPicPr>
        <xdr:cNvPr id="4302" name="Imagen 430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CA0014CA-EE44-3F9B-BDF7-E60C6DE7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21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114300</xdr:rowOff>
    </xdr:to>
    <xdr:pic>
      <xdr:nvPicPr>
        <xdr:cNvPr id="4303" name="Imagen 430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0E8742AF-D082-2FE8-E3F5-23434F1C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3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114300</xdr:rowOff>
    </xdr:to>
    <xdr:pic>
      <xdr:nvPicPr>
        <xdr:cNvPr id="4304" name="Imagen 430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3481B031-747E-B005-AFF8-1D1D4359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6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114300</xdr:rowOff>
    </xdr:to>
    <xdr:pic>
      <xdr:nvPicPr>
        <xdr:cNvPr id="4305" name="Imagen 430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3EC8778B-897A-C540-EC20-EE5CC329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92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114300</xdr:rowOff>
    </xdr:to>
    <xdr:pic>
      <xdr:nvPicPr>
        <xdr:cNvPr id="4306" name="Imagen 430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A896943-932F-470A-CC47-1DF2BAF1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54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114300</xdr:rowOff>
    </xdr:to>
    <xdr:pic>
      <xdr:nvPicPr>
        <xdr:cNvPr id="4307" name="Imagen 430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C46B6179-69D1-3374-871F-0C3FC3BA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3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114300</xdr:rowOff>
    </xdr:to>
    <xdr:pic>
      <xdr:nvPicPr>
        <xdr:cNvPr id="4308" name="Imagen 430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B8469A76-7DB9-172C-85C9-362E8A2C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6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114300</xdr:rowOff>
    </xdr:to>
    <xdr:pic>
      <xdr:nvPicPr>
        <xdr:cNvPr id="4309" name="Imagen 430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0E2D5BDA-4CDF-D7EC-BFD3-E0865CF1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4005</xdr:row>
      <xdr:rowOff>0</xdr:rowOff>
    </xdr:from>
    <xdr:to>
      <xdr:col>12</xdr:col>
      <xdr:colOff>304800</xdr:colOff>
      <xdr:row>4006</xdr:row>
      <xdr:rowOff>114300</xdr:rowOff>
    </xdr:to>
    <xdr:pic>
      <xdr:nvPicPr>
        <xdr:cNvPr id="4310" name="Imagen 430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782994B9-CF6D-7DE3-55D7-3D89D9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114300</xdr:rowOff>
    </xdr:to>
    <xdr:pic>
      <xdr:nvPicPr>
        <xdr:cNvPr id="4311" name="Imagen 431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606AF090-7BD0-88FA-65B1-0F217E57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3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114300</xdr:rowOff>
    </xdr:to>
    <xdr:pic>
      <xdr:nvPicPr>
        <xdr:cNvPr id="4312" name="Imagen 431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33CB6C5C-2F27-C342-7DC5-7DD261A4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62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114300</xdr:rowOff>
    </xdr:to>
    <xdr:pic>
      <xdr:nvPicPr>
        <xdr:cNvPr id="4313" name="Imagen 431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ED904FE0-5BC6-E993-A344-52D5EC13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114300</xdr:rowOff>
    </xdr:to>
    <xdr:pic>
      <xdr:nvPicPr>
        <xdr:cNvPr id="4314" name="Imagen 431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748FF23D-646B-C8A3-0A4D-E65221C0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9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4079</xdr:row>
      <xdr:rowOff>0</xdr:rowOff>
    </xdr:from>
    <xdr:to>
      <xdr:col>12</xdr:col>
      <xdr:colOff>304800</xdr:colOff>
      <xdr:row>4080</xdr:row>
      <xdr:rowOff>114300</xdr:rowOff>
    </xdr:to>
    <xdr:pic>
      <xdr:nvPicPr>
        <xdr:cNvPr id="4315" name="Imagen 431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E6B0B12A-0398-7D6F-4648-3CB0334B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114300</xdr:rowOff>
    </xdr:to>
    <xdr:pic>
      <xdr:nvPicPr>
        <xdr:cNvPr id="4316" name="Imagen 431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2B8DEDC7-AA18-C4B7-258B-E7B40C91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114300</xdr:rowOff>
    </xdr:to>
    <xdr:pic>
      <xdr:nvPicPr>
        <xdr:cNvPr id="4317" name="Imagen 431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1974AB69-6AEE-C592-C807-29EA86E8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0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114300</xdr:rowOff>
    </xdr:to>
    <xdr:pic>
      <xdr:nvPicPr>
        <xdr:cNvPr id="4318" name="Imagen 431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26B7D144-B540-03CA-288C-19886D63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114300</xdr:rowOff>
    </xdr:to>
    <xdr:pic>
      <xdr:nvPicPr>
        <xdr:cNvPr id="4319" name="Imagen 431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A0C53A8D-1897-0B25-BDB8-18C6E141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114300</xdr:rowOff>
    </xdr:to>
    <xdr:pic>
      <xdr:nvPicPr>
        <xdr:cNvPr id="4320" name="Imagen 431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260C0291-C2A6-1858-5C64-5BE44711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6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114300</xdr:rowOff>
    </xdr:to>
    <xdr:pic>
      <xdr:nvPicPr>
        <xdr:cNvPr id="4321" name="Imagen 432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971289D2-90B7-749F-6D5B-EE806C2C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6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22" name="Imagen 432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FBF35D58-6543-661D-BBBA-EEA02923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114300</xdr:rowOff>
    </xdr:to>
    <xdr:pic>
      <xdr:nvPicPr>
        <xdr:cNvPr id="4323" name="Imagen 432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2F15053F-E134-C3DA-A487-818EB2C6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2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114300</xdr:rowOff>
    </xdr:to>
    <xdr:pic>
      <xdr:nvPicPr>
        <xdr:cNvPr id="4324" name="Imagen 432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3F4FEA76-BE82-D18C-57F9-1D73F904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114300</xdr:rowOff>
    </xdr:to>
    <xdr:pic>
      <xdr:nvPicPr>
        <xdr:cNvPr id="4325" name="Imagen 432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10A8D4E0-E213-76B1-3821-226EE0C1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114300</xdr:rowOff>
    </xdr:to>
    <xdr:pic>
      <xdr:nvPicPr>
        <xdr:cNvPr id="4326" name="Imagen 432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2F796006-5D49-C605-BCCF-417B1C5A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10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114300</xdr:rowOff>
    </xdr:to>
    <xdr:pic>
      <xdr:nvPicPr>
        <xdr:cNvPr id="4327" name="Imagen 432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3FE55552-479E-F010-71D9-CBA842CD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5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114300</xdr:rowOff>
    </xdr:to>
    <xdr:pic>
      <xdr:nvPicPr>
        <xdr:cNvPr id="4328" name="Imagen 432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34C3E323-21AC-05B2-994D-20AEA7F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114300</xdr:rowOff>
    </xdr:to>
    <xdr:pic>
      <xdr:nvPicPr>
        <xdr:cNvPr id="4329" name="Imagen 432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316F9B5B-2B1E-B4CB-340B-7B681CE0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8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114300</xdr:rowOff>
    </xdr:to>
    <xdr:pic>
      <xdr:nvPicPr>
        <xdr:cNvPr id="4330" name="Imagen 432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D041A255-DEE7-AD4E-0EB9-16DD3364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114300</xdr:rowOff>
    </xdr:to>
    <xdr:pic>
      <xdr:nvPicPr>
        <xdr:cNvPr id="4331" name="Imagen 433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4AF32CCD-FC9B-5A9F-5E4A-CAE52689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6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104775</xdr:rowOff>
    </xdr:to>
    <xdr:pic>
      <xdr:nvPicPr>
        <xdr:cNvPr id="4332" name="Imagen 433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EC0BFFA9-8155-0EC1-02CA-7D51D794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104775</xdr:rowOff>
    </xdr:to>
    <xdr:pic>
      <xdr:nvPicPr>
        <xdr:cNvPr id="4333" name="Imagen 433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018F92FF-E05E-8BE1-EF38-965413B4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114300</xdr:rowOff>
    </xdr:to>
    <xdr:pic>
      <xdr:nvPicPr>
        <xdr:cNvPr id="4334" name="Imagen 433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855E7485-00D4-B337-1394-EA1AE2F0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1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114300</xdr:rowOff>
    </xdr:to>
    <xdr:pic>
      <xdr:nvPicPr>
        <xdr:cNvPr id="4335" name="Imagen 433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43B52CF9-B526-8AAD-5B76-3E3D5E78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114300</xdr:rowOff>
    </xdr:to>
    <xdr:pic>
      <xdr:nvPicPr>
        <xdr:cNvPr id="4336" name="Imagen 433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E84FE419-DC44-C4DE-DFC1-7164CF67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0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114300</xdr:rowOff>
    </xdr:to>
    <xdr:pic>
      <xdr:nvPicPr>
        <xdr:cNvPr id="4337" name="Imagen 433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0AFAC5E3-96D7-8AE0-8977-42A8E453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5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114300</xdr:rowOff>
    </xdr:to>
    <xdr:pic>
      <xdr:nvPicPr>
        <xdr:cNvPr id="4338" name="Imagen 433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17DA787C-986E-0115-0909-37C668C9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114300</xdr:rowOff>
    </xdr:to>
    <xdr:pic>
      <xdr:nvPicPr>
        <xdr:cNvPr id="4339" name="Imagen 433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7F38A1FE-EEC6-5846-F0AD-3EF412BE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3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114300</xdr:rowOff>
    </xdr:to>
    <xdr:pic>
      <xdr:nvPicPr>
        <xdr:cNvPr id="4340" name="Imagen 433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1D56C567-F785-7062-A801-A6222867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114300</xdr:rowOff>
    </xdr:to>
    <xdr:pic>
      <xdr:nvPicPr>
        <xdr:cNvPr id="4341" name="Imagen 434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E4CD4FF8-E8F3-C147-9CF5-BE4ED13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104775</xdr:rowOff>
    </xdr:to>
    <xdr:pic>
      <xdr:nvPicPr>
        <xdr:cNvPr id="4342" name="Imagen 434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A406138A-C2E0-22DF-21B6-6CA649C6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0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114300</xdr:rowOff>
    </xdr:to>
    <xdr:pic>
      <xdr:nvPicPr>
        <xdr:cNvPr id="4343" name="Imagen 434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4475EF9F-DDB7-B911-F364-6BF1CCD3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75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114300</xdr:rowOff>
    </xdr:to>
    <xdr:pic>
      <xdr:nvPicPr>
        <xdr:cNvPr id="4344" name="Imagen 434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9EB7FC46-E4A2-8D12-FE8C-CA62C5F6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114300</xdr:rowOff>
    </xdr:to>
    <xdr:pic>
      <xdr:nvPicPr>
        <xdr:cNvPr id="4345" name="Imagen 434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96321B93-D65A-8ED2-8050-B227A17F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114300</xdr:rowOff>
    </xdr:to>
    <xdr:pic>
      <xdr:nvPicPr>
        <xdr:cNvPr id="4346" name="Imagen 434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14092501-905A-7013-B5DC-444834AC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2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114300</xdr:rowOff>
    </xdr:to>
    <xdr:pic>
      <xdr:nvPicPr>
        <xdr:cNvPr id="4347" name="Imagen 434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5DF04710-D9BF-4469-00A7-BC93F781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7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4032</xdr:row>
      <xdr:rowOff>0</xdr:rowOff>
    </xdr:from>
    <xdr:to>
      <xdr:col>12</xdr:col>
      <xdr:colOff>304800</xdr:colOff>
      <xdr:row>4033</xdr:row>
      <xdr:rowOff>114300</xdr:rowOff>
    </xdr:to>
    <xdr:pic>
      <xdr:nvPicPr>
        <xdr:cNvPr id="4348" name="Imagen 434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37DE6BEA-C3C3-8BDB-CC17-DF5680AE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1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114300</xdr:rowOff>
    </xdr:to>
    <xdr:pic>
      <xdr:nvPicPr>
        <xdr:cNvPr id="4349" name="Imagen 434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A222EB64-6F94-7A4F-53E4-5A5AE367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114300</xdr:rowOff>
    </xdr:to>
    <xdr:pic>
      <xdr:nvPicPr>
        <xdr:cNvPr id="4350" name="Imagen 434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41D56758-E479-C450-CB7B-9154F2A9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0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114300</xdr:rowOff>
    </xdr:to>
    <xdr:pic>
      <xdr:nvPicPr>
        <xdr:cNvPr id="4351" name="Imagen 435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8770BD35-1A47-D186-6B6D-23123FB8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4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114300</xdr:rowOff>
    </xdr:to>
    <xdr:pic>
      <xdr:nvPicPr>
        <xdr:cNvPr id="4352" name="Imagen 435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ABF5DFE9-D876-1AD4-8D5D-2502CBEC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9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114300</xdr:rowOff>
    </xdr:to>
    <xdr:pic>
      <xdr:nvPicPr>
        <xdr:cNvPr id="4353" name="Imagen 435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9930BC5-CFA2-E92A-6149-4E5CE017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114300</xdr:rowOff>
    </xdr:to>
    <xdr:pic>
      <xdr:nvPicPr>
        <xdr:cNvPr id="4354" name="Imagen 435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9C4D934F-B737-7B04-7CD1-CDA9D906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4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3980</xdr:row>
      <xdr:rowOff>0</xdr:rowOff>
    </xdr:from>
    <xdr:to>
      <xdr:col>12</xdr:col>
      <xdr:colOff>304800</xdr:colOff>
      <xdr:row>3981</xdr:row>
      <xdr:rowOff>114300</xdr:rowOff>
    </xdr:to>
    <xdr:pic>
      <xdr:nvPicPr>
        <xdr:cNvPr id="4355" name="Imagen 435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99C6DC28-2B80-8ACD-105E-BB8899E7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114300</xdr:rowOff>
    </xdr:to>
    <xdr:pic>
      <xdr:nvPicPr>
        <xdr:cNvPr id="4356" name="Imagen 435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71ADF2F2-6839-72B7-6EB2-B5B16D42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114300</xdr:rowOff>
    </xdr:to>
    <xdr:pic>
      <xdr:nvPicPr>
        <xdr:cNvPr id="4357" name="Imagen 435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60050D3D-27D9-FCF1-E85F-8772F57D3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114300</xdr:rowOff>
    </xdr:to>
    <xdr:pic>
      <xdr:nvPicPr>
        <xdr:cNvPr id="4358" name="Imagen 435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4CDB24EC-5E1F-08CA-3619-82302F16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114300</xdr:rowOff>
    </xdr:to>
    <xdr:pic>
      <xdr:nvPicPr>
        <xdr:cNvPr id="4359" name="Imagen 435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613ED6AD-D1DD-1E09-2DC7-192AC5AC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114300</xdr:rowOff>
    </xdr:to>
    <xdr:pic>
      <xdr:nvPicPr>
        <xdr:cNvPr id="4360" name="Imagen 435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14944D7A-2397-62BB-CBA6-B73DD01B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114300</xdr:rowOff>
    </xdr:to>
    <xdr:pic>
      <xdr:nvPicPr>
        <xdr:cNvPr id="4361" name="Imagen 436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52B858E4-BEA9-24E2-4FEB-40229112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5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114300</xdr:rowOff>
    </xdr:to>
    <xdr:pic>
      <xdr:nvPicPr>
        <xdr:cNvPr id="4362" name="Imagen 436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A8DA7A28-63A4-E50E-DD6E-DB357B00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9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114300</xdr:rowOff>
    </xdr:to>
    <xdr:pic>
      <xdr:nvPicPr>
        <xdr:cNvPr id="4363" name="Imagen 436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A75B317F-4149-4757-8E20-58FF65F3E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4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4017</xdr:row>
      <xdr:rowOff>0</xdr:rowOff>
    </xdr:from>
    <xdr:to>
      <xdr:col>12</xdr:col>
      <xdr:colOff>304800</xdr:colOff>
      <xdr:row>4018</xdr:row>
      <xdr:rowOff>114300</xdr:rowOff>
    </xdr:to>
    <xdr:pic>
      <xdr:nvPicPr>
        <xdr:cNvPr id="4364" name="Imagen 436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F295BD88-2BD2-C4CA-0400-21945594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8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114300</xdr:rowOff>
    </xdr:to>
    <xdr:pic>
      <xdr:nvPicPr>
        <xdr:cNvPr id="4365" name="Imagen 436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D50AF310-DEE8-3FE0-0C52-9AA6C9EF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3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114300</xdr:rowOff>
    </xdr:to>
    <xdr:pic>
      <xdr:nvPicPr>
        <xdr:cNvPr id="4366" name="Imagen 436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75FBC2A0-3A79-DE9D-6D20-408E8C0A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7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114300</xdr:rowOff>
    </xdr:to>
    <xdr:pic>
      <xdr:nvPicPr>
        <xdr:cNvPr id="4367" name="Imagen 436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828F6CD3-6B50-9A8F-43D3-78A67D5A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114300</xdr:rowOff>
    </xdr:to>
    <xdr:pic>
      <xdr:nvPicPr>
        <xdr:cNvPr id="4368" name="Imagen 436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166CAC04-8161-F172-3557-F3C5A3AD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114300</xdr:rowOff>
    </xdr:to>
    <xdr:pic>
      <xdr:nvPicPr>
        <xdr:cNvPr id="4369" name="Imagen 436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86068E55-42A8-407F-91C6-46EF7A72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114300</xdr:rowOff>
    </xdr:to>
    <xdr:pic>
      <xdr:nvPicPr>
        <xdr:cNvPr id="4370" name="Imagen 436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69F3BF40-80F0-335F-699A-73928D88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114300</xdr:rowOff>
    </xdr:to>
    <xdr:pic>
      <xdr:nvPicPr>
        <xdr:cNvPr id="4371" name="Imagen 437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121F56FE-DCD5-B325-DA42-08FD3CC7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9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114300</xdr:rowOff>
    </xdr:to>
    <xdr:pic>
      <xdr:nvPicPr>
        <xdr:cNvPr id="4372" name="Imagen 437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0C9DE2C0-670F-5E1F-DC49-FB422E40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5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4007</xdr:row>
      <xdr:rowOff>0</xdr:rowOff>
    </xdr:from>
    <xdr:to>
      <xdr:col>12</xdr:col>
      <xdr:colOff>304800</xdr:colOff>
      <xdr:row>4008</xdr:row>
      <xdr:rowOff>114300</xdr:rowOff>
    </xdr:to>
    <xdr:pic>
      <xdr:nvPicPr>
        <xdr:cNvPr id="4373" name="Imagen 437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194A4A70-DB31-D77B-1890-6F1B94AA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0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114300</xdr:rowOff>
    </xdr:to>
    <xdr:pic>
      <xdr:nvPicPr>
        <xdr:cNvPr id="4374" name="Imagen 437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44B5CC8F-C907-328E-0CB8-26D0F203F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4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114300</xdr:rowOff>
    </xdr:to>
    <xdr:pic>
      <xdr:nvPicPr>
        <xdr:cNvPr id="4375" name="Imagen 437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4F9D9471-D89A-D0AE-9F10-C59F3539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5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114300</xdr:rowOff>
    </xdr:to>
    <xdr:pic>
      <xdr:nvPicPr>
        <xdr:cNvPr id="4376" name="Imagen 437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9A30FC47-4A1B-B963-A00E-13FE3505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7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114300</xdr:rowOff>
    </xdr:to>
    <xdr:pic>
      <xdr:nvPicPr>
        <xdr:cNvPr id="4377" name="Imagen 437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DBD16612-A4AB-9B0C-0D8B-8D9ED7B8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114300</xdr:rowOff>
    </xdr:to>
    <xdr:pic>
      <xdr:nvPicPr>
        <xdr:cNvPr id="4378" name="Imagen 437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A055E5C9-8A57-1AC5-56D0-E7FFC35E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114300</xdr:rowOff>
    </xdr:to>
    <xdr:pic>
      <xdr:nvPicPr>
        <xdr:cNvPr id="4379" name="Imagen 437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96725181-2B7E-E112-D596-D60DBFB8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114300</xdr:rowOff>
    </xdr:to>
    <xdr:pic>
      <xdr:nvPicPr>
        <xdr:cNvPr id="4380" name="Imagen 437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1753F262-7292-3204-C32A-4BA2FE6C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114300</xdr:rowOff>
    </xdr:to>
    <xdr:pic>
      <xdr:nvPicPr>
        <xdr:cNvPr id="4381" name="Imagen 438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0314B201-4927-AE62-8CB9-7F1F0757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114300</xdr:rowOff>
    </xdr:to>
    <xdr:pic>
      <xdr:nvPicPr>
        <xdr:cNvPr id="4382" name="Imagen 438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A74AF9B4-9022-63DF-9CAA-DB878E35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5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114300</xdr:rowOff>
    </xdr:to>
    <xdr:pic>
      <xdr:nvPicPr>
        <xdr:cNvPr id="4383" name="Imagen 438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949590A7-3039-94F2-E6E6-EE569B12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9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114300</xdr:rowOff>
    </xdr:to>
    <xdr:pic>
      <xdr:nvPicPr>
        <xdr:cNvPr id="4384" name="Imagen 438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8642C9F1-D55B-9BCE-BA8C-E7607D2C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114300</xdr:rowOff>
    </xdr:to>
    <xdr:pic>
      <xdr:nvPicPr>
        <xdr:cNvPr id="4385" name="Imagen 438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02596102-D2B9-A484-63AD-A54DEB24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5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114300</xdr:rowOff>
    </xdr:to>
    <xdr:pic>
      <xdr:nvPicPr>
        <xdr:cNvPr id="4386" name="Imagen 438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1788B6A9-7B93-A274-AA06-3F7B687D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114300</xdr:rowOff>
    </xdr:to>
    <xdr:pic>
      <xdr:nvPicPr>
        <xdr:cNvPr id="4387" name="Imagen 438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2803462-B7C2-627B-2819-F0A9A477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114300</xdr:rowOff>
    </xdr:to>
    <xdr:pic>
      <xdr:nvPicPr>
        <xdr:cNvPr id="4388" name="Imagen 438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4361CDFD-CF5A-50E3-C37E-845387A4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2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114300</xdr:rowOff>
    </xdr:to>
    <xdr:pic>
      <xdr:nvPicPr>
        <xdr:cNvPr id="4389" name="Imagen 438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F0363C42-82C3-DB70-1918-E30FA5C1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4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114300</xdr:rowOff>
    </xdr:to>
    <xdr:pic>
      <xdr:nvPicPr>
        <xdr:cNvPr id="4390" name="Imagen 438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4AD868D7-F0A0-8967-2E8D-B7D3DBB9A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5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114300</xdr:rowOff>
    </xdr:to>
    <xdr:pic>
      <xdr:nvPicPr>
        <xdr:cNvPr id="4391" name="Imagen 439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E5C8AE4B-634E-3871-F32E-159A7ED3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7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114300</xdr:rowOff>
    </xdr:to>
    <xdr:pic>
      <xdr:nvPicPr>
        <xdr:cNvPr id="4392" name="Imagen 439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980C6FD8-F5AD-B4B2-4FD3-ABB1FF52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114300</xdr:rowOff>
    </xdr:to>
    <xdr:pic>
      <xdr:nvPicPr>
        <xdr:cNvPr id="4393" name="Imagen 439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95EF0C22-E71F-4962-0E2C-A40D38A3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4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114300</xdr:rowOff>
    </xdr:to>
    <xdr:pic>
      <xdr:nvPicPr>
        <xdr:cNvPr id="4394" name="Imagen 439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3243B40F-22D4-E430-181B-5D9095D8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8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114300</xdr:rowOff>
    </xdr:to>
    <xdr:pic>
      <xdr:nvPicPr>
        <xdr:cNvPr id="4395" name="Imagen 439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EFB7D1B1-93CF-A37C-C2EA-C1E3BAB6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3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114300</xdr:rowOff>
    </xdr:to>
    <xdr:pic>
      <xdr:nvPicPr>
        <xdr:cNvPr id="4396" name="Imagen 439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025F32C6-4EFD-C0B2-5A7F-7C507AE2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7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114300</xdr:rowOff>
    </xdr:to>
    <xdr:pic>
      <xdr:nvPicPr>
        <xdr:cNvPr id="4397" name="Imagen 439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FF773B0D-04A5-BA0D-A834-F6990998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18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114300</xdr:rowOff>
    </xdr:to>
    <xdr:pic>
      <xdr:nvPicPr>
        <xdr:cNvPr id="4398" name="Imagen 439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556A094A-44CC-A406-C82C-32D3470B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6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114300</xdr:rowOff>
    </xdr:to>
    <xdr:pic>
      <xdr:nvPicPr>
        <xdr:cNvPr id="4399" name="Imagen 439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BA237F8A-D123-480D-1C83-BDE7726A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114300</xdr:rowOff>
    </xdr:to>
    <xdr:pic>
      <xdr:nvPicPr>
        <xdr:cNvPr id="4400" name="Imagen 439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92787CAE-B6A3-B824-7309-6D9F4C57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4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114300</xdr:rowOff>
    </xdr:to>
    <xdr:pic>
      <xdr:nvPicPr>
        <xdr:cNvPr id="4401" name="Imagen 440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96E9D1C7-49CC-AC6F-9164-2EC650A1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114300</xdr:rowOff>
    </xdr:to>
    <xdr:pic>
      <xdr:nvPicPr>
        <xdr:cNvPr id="4402" name="Imagen 440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378869D6-666B-EB91-E727-C360AA32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7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114300</xdr:rowOff>
    </xdr:to>
    <xdr:pic>
      <xdr:nvPicPr>
        <xdr:cNvPr id="4403" name="Imagen 440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378F07DB-54D4-6D76-D757-63A5D811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3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4063</xdr:row>
      <xdr:rowOff>0</xdr:rowOff>
    </xdr:from>
    <xdr:to>
      <xdr:col>12</xdr:col>
      <xdr:colOff>304800</xdr:colOff>
      <xdr:row>4064</xdr:row>
      <xdr:rowOff>104775</xdr:rowOff>
    </xdr:to>
    <xdr:pic>
      <xdr:nvPicPr>
        <xdr:cNvPr id="4404" name="Imagen 440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0E4D331E-1D08-6596-C058-C643B5D8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114300</xdr:rowOff>
    </xdr:to>
    <xdr:pic>
      <xdr:nvPicPr>
        <xdr:cNvPr id="4405" name="Imagen 440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7C73410B-EC5D-AB77-09E8-3525247E8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114300</xdr:rowOff>
    </xdr:to>
    <xdr:pic>
      <xdr:nvPicPr>
        <xdr:cNvPr id="4406" name="Imagen 440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46FB2913-0ED8-F704-6452-775DA2DB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6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114300</xdr:rowOff>
    </xdr:to>
    <xdr:pic>
      <xdr:nvPicPr>
        <xdr:cNvPr id="4407" name="Imagen 440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9F1928C9-0C1B-610A-8CA3-B7A988CD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3994</xdr:row>
      <xdr:rowOff>0</xdr:rowOff>
    </xdr:from>
    <xdr:ext cx="304800" cy="304800"/>
    <xdr:pic>
      <xdr:nvPicPr>
        <xdr:cNvPr id="4408" name="Imagen 440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993741B2-2A4B-43C7-947E-FA76F813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7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09" name="Imagen 4408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07B7331A-07F6-4016-928D-FB42B381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10" name="Imagen 4409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C628A22-FAD6-4503-963D-582972CF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1" name="Imagen 4410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ECDB417C-21B4-455D-A570-3E2B861B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2" name="Imagen 4411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909CAE10-E1CD-4F2B-9FFA-F0358704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3" name="Imagen 4412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62DB9C3-1CD2-4DD6-9FE2-C3D29E62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414" name="Picture 4413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AAD58682-91E1-D511-65BB-A31B35E5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4167</xdr:row>
      <xdr:rowOff>0</xdr:rowOff>
    </xdr:from>
    <xdr:to>
      <xdr:col>12</xdr:col>
      <xdr:colOff>619125</xdr:colOff>
      <xdr:row>4168</xdr:row>
      <xdr:rowOff>114300</xdr:rowOff>
    </xdr:to>
    <xdr:pic>
      <xdr:nvPicPr>
        <xdr:cNvPr id="4415" name="Picture 4414">
          <a:hlinkClick xmlns:r="http://schemas.openxmlformats.org/officeDocument/2006/relationships" r:id="rId4253" tooltip="Quitar este incidente de la liquidación"/>
          <a:extLst>
            <a:ext uri="{FF2B5EF4-FFF2-40B4-BE49-F238E27FC236}">
              <a16:creationId xmlns:a16="http://schemas.microsoft.com/office/drawing/2014/main" id="{4DC730CF-574F-CFAD-23CE-B22E0D8D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416" name="Picture 4415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4655E42F-34A7-C938-D906-A27CE27A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4133</xdr:row>
      <xdr:rowOff>0</xdr:rowOff>
    </xdr:from>
    <xdr:to>
      <xdr:col>12</xdr:col>
      <xdr:colOff>619125</xdr:colOff>
      <xdr:row>4134</xdr:row>
      <xdr:rowOff>114300</xdr:rowOff>
    </xdr:to>
    <xdr:pic>
      <xdr:nvPicPr>
        <xdr:cNvPr id="4417" name="Picture 4416">
          <a:hlinkClick xmlns:r="http://schemas.openxmlformats.org/officeDocument/2006/relationships" r:id="rId4255" tooltip="Quitar este incidente de la liquidación"/>
          <a:extLst>
            <a:ext uri="{FF2B5EF4-FFF2-40B4-BE49-F238E27FC236}">
              <a16:creationId xmlns:a16="http://schemas.microsoft.com/office/drawing/2014/main" id="{E1DFFE62-1758-A612-7582-17D27E1B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418" name="Picture 4417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37017DC6-B0E2-91A3-AD5E-A166B6CB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4126</xdr:row>
      <xdr:rowOff>0</xdr:rowOff>
    </xdr:from>
    <xdr:to>
      <xdr:col>12</xdr:col>
      <xdr:colOff>619125</xdr:colOff>
      <xdr:row>4127</xdr:row>
      <xdr:rowOff>114300</xdr:rowOff>
    </xdr:to>
    <xdr:pic>
      <xdr:nvPicPr>
        <xdr:cNvPr id="4419" name="Picture 4418">
          <a:hlinkClick xmlns:r="http://schemas.openxmlformats.org/officeDocument/2006/relationships" r:id="rId4257" tooltip="Quitar este incidente de la liquidación"/>
          <a:extLst>
            <a:ext uri="{FF2B5EF4-FFF2-40B4-BE49-F238E27FC236}">
              <a16:creationId xmlns:a16="http://schemas.microsoft.com/office/drawing/2014/main" id="{FE5418A2-476C-EDAA-5496-9BF6864B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104775</xdr:rowOff>
    </xdr:to>
    <xdr:pic>
      <xdr:nvPicPr>
        <xdr:cNvPr id="4420" name="Picture 4419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AB93BC7B-F132-5A54-9D05-8B9F85E7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4127</xdr:row>
      <xdr:rowOff>0</xdr:rowOff>
    </xdr:from>
    <xdr:to>
      <xdr:col>12</xdr:col>
      <xdr:colOff>619125</xdr:colOff>
      <xdr:row>4128</xdr:row>
      <xdr:rowOff>104775</xdr:rowOff>
    </xdr:to>
    <xdr:pic>
      <xdr:nvPicPr>
        <xdr:cNvPr id="4421" name="Picture 4420">
          <a:hlinkClick xmlns:r="http://schemas.openxmlformats.org/officeDocument/2006/relationships" r:id="rId4259" tooltip="Quitar este incidente de la liquidación"/>
          <a:extLst>
            <a:ext uri="{FF2B5EF4-FFF2-40B4-BE49-F238E27FC236}">
              <a16:creationId xmlns:a16="http://schemas.microsoft.com/office/drawing/2014/main" id="{2C4336C0-E7B0-279B-2C93-3C923F80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422" name="Picture 4421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642CEDA4-B360-2B9F-A4BE-40B9ABC3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4134</xdr:row>
      <xdr:rowOff>0</xdr:rowOff>
    </xdr:from>
    <xdr:to>
      <xdr:col>12</xdr:col>
      <xdr:colOff>619125</xdr:colOff>
      <xdr:row>4135</xdr:row>
      <xdr:rowOff>114300</xdr:rowOff>
    </xdr:to>
    <xdr:pic>
      <xdr:nvPicPr>
        <xdr:cNvPr id="4423" name="Picture 4422">
          <a:hlinkClick xmlns:r="http://schemas.openxmlformats.org/officeDocument/2006/relationships" r:id="rId4261" tooltip="Quitar este incidente de la liquidación"/>
          <a:extLst>
            <a:ext uri="{FF2B5EF4-FFF2-40B4-BE49-F238E27FC236}">
              <a16:creationId xmlns:a16="http://schemas.microsoft.com/office/drawing/2014/main" id="{93FDDAF5-19C7-FEE4-23CA-EF295410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424" name="Picture 4423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CE2781B0-BE0B-DCDE-29FA-21956912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4163</xdr:row>
      <xdr:rowOff>0</xdr:rowOff>
    </xdr:from>
    <xdr:to>
      <xdr:col>12</xdr:col>
      <xdr:colOff>619125</xdr:colOff>
      <xdr:row>4164</xdr:row>
      <xdr:rowOff>114300</xdr:rowOff>
    </xdr:to>
    <xdr:pic>
      <xdr:nvPicPr>
        <xdr:cNvPr id="4425" name="Picture 4424">
          <a:hlinkClick xmlns:r="http://schemas.openxmlformats.org/officeDocument/2006/relationships" r:id="rId4263" tooltip="Quitar este incidente de la liquidación"/>
          <a:extLst>
            <a:ext uri="{FF2B5EF4-FFF2-40B4-BE49-F238E27FC236}">
              <a16:creationId xmlns:a16="http://schemas.microsoft.com/office/drawing/2014/main" id="{80675507-A0EC-AEE2-C03A-89B76F35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426" name="Picture 4425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BCAD9D9C-A4EB-773E-23F5-A64261C1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4164</xdr:row>
      <xdr:rowOff>0</xdr:rowOff>
    </xdr:from>
    <xdr:to>
      <xdr:col>12</xdr:col>
      <xdr:colOff>619125</xdr:colOff>
      <xdr:row>4165</xdr:row>
      <xdr:rowOff>114300</xdr:rowOff>
    </xdr:to>
    <xdr:pic>
      <xdr:nvPicPr>
        <xdr:cNvPr id="4427" name="Picture 4426">
          <a:hlinkClick xmlns:r="http://schemas.openxmlformats.org/officeDocument/2006/relationships" r:id="rId4265" tooltip="Quitar este incidente de la liquidación"/>
          <a:extLst>
            <a:ext uri="{FF2B5EF4-FFF2-40B4-BE49-F238E27FC236}">
              <a16:creationId xmlns:a16="http://schemas.microsoft.com/office/drawing/2014/main" id="{84C909E9-278F-2403-213A-2F13BFA7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428" name="Picture 4427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020BBF39-45B7-4155-F69F-323EF109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4165</xdr:row>
      <xdr:rowOff>0</xdr:rowOff>
    </xdr:from>
    <xdr:to>
      <xdr:col>12</xdr:col>
      <xdr:colOff>619125</xdr:colOff>
      <xdr:row>4166</xdr:row>
      <xdr:rowOff>114300</xdr:rowOff>
    </xdr:to>
    <xdr:pic>
      <xdr:nvPicPr>
        <xdr:cNvPr id="4429" name="Picture 4428">
          <a:hlinkClick xmlns:r="http://schemas.openxmlformats.org/officeDocument/2006/relationships" r:id="rId4267" tooltip="Quitar este incidente de la liquidación"/>
          <a:extLst>
            <a:ext uri="{FF2B5EF4-FFF2-40B4-BE49-F238E27FC236}">
              <a16:creationId xmlns:a16="http://schemas.microsoft.com/office/drawing/2014/main" id="{3A9CD314-3BF3-CBDA-4CB1-AD7DE510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430" name="Picture 4429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8CDB439B-035C-A70D-8ED2-5CA26874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4168</xdr:row>
      <xdr:rowOff>0</xdr:rowOff>
    </xdr:from>
    <xdr:to>
      <xdr:col>12</xdr:col>
      <xdr:colOff>619125</xdr:colOff>
      <xdr:row>4169</xdr:row>
      <xdr:rowOff>114300</xdr:rowOff>
    </xdr:to>
    <xdr:pic>
      <xdr:nvPicPr>
        <xdr:cNvPr id="4431" name="Picture 4430">
          <a:hlinkClick xmlns:r="http://schemas.openxmlformats.org/officeDocument/2006/relationships" r:id="rId4269" tooltip="Quitar este incidente de la liquidación"/>
          <a:extLst>
            <a:ext uri="{FF2B5EF4-FFF2-40B4-BE49-F238E27FC236}">
              <a16:creationId xmlns:a16="http://schemas.microsoft.com/office/drawing/2014/main" id="{D68946A0-5D03-7658-7015-E3EB4C2F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432" name="Picture 4431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60B694E4-7B48-F07E-DB87-9F1B9459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4169</xdr:row>
      <xdr:rowOff>0</xdr:rowOff>
    </xdr:from>
    <xdr:to>
      <xdr:col>12</xdr:col>
      <xdr:colOff>619125</xdr:colOff>
      <xdr:row>4170</xdr:row>
      <xdr:rowOff>114300</xdr:rowOff>
    </xdr:to>
    <xdr:pic>
      <xdr:nvPicPr>
        <xdr:cNvPr id="4433" name="Picture 4432">
          <a:hlinkClick xmlns:r="http://schemas.openxmlformats.org/officeDocument/2006/relationships" r:id="rId4271" tooltip="Quitar este incidente de la liquidación"/>
          <a:extLst>
            <a:ext uri="{FF2B5EF4-FFF2-40B4-BE49-F238E27FC236}">
              <a16:creationId xmlns:a16="http://schemas.microsoft.com/office/drawing/2014/main" id="{65AD7C0A-5207-A15C-8AEC-91A0EE33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434" name="Picture 4433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C44C84F7-AD6B-2DC0-0DEF-003860BA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4132</xdr:row>
      <xdr:rowOff>0</xdr:rowOff>
    </xdr:from>
    <xdr:to>
      <xdr:col>12</xdr:col>
      <xdr:colOff>619125</xdr:colOff>
      <xdr:row>4133</xdr:row>
      <xdr:rowOff>114300</xdr:rowOff>
    </xdr:to>
    <xdr:pic>
      <xdr:nvPicPr>
        <xdr:cNvPr id="4435" name="Picture 4434">
          <a:hlinkClick xmlns:r="http://schemas.openxmlformats.org/officeDocument/2006/relationships" r:id="rId4273" tooltip="Quitar este incidente de la liquidación"/>
          <a:extLst>
            <a:ext uri="{FF2B5EF4-FFF2-40B4-BE49-F238E27FC236}">
              <a16:creationId xmlns:a16="http://schemas.microsoft.com/office/drawing/2014/main" id="{3AE8A57E-8C95-1055-D913-4304A296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436" name="Picture 4435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2190AA55-2C49-18D0-0392-F19997B0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4125</xdr:row>
      <xdr:rowOff>0</xdr:rowOff>
    </xdr:from>
    <xdr:to>
      <xdr:col>12</xdr:col>
      <xdr:colOff>619125</xdr:colOff>
      <xdr:row>4126</xdr:row>
      <xdr:rowOff>114300</xdr:rowOff>
    </xdr:to>
    <xdr:pic>
      <xdr:nvPicPr>
        <xdr:cNvPr id="4437" name="Picture 4436">
          <a:hlinkClick xmlns:r="http://schemas.openxmlformats.org/officeDocument/2006/relationships" r:id="rId4275" tooltip="Quitar este incidente de la liquidación"/>
          <a:extLst>
            <a:ext uri="{FF2B5EF4-FFF2-40B4-BE49-F238E27FC236}">
              <a16:creationId xmlns:a16="http://schemas.microsoft.com/office/drawing/2014/main" id="{24DE159A-C4E6-86B9-0C2B-738575CD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4135</xdr:row>
      <xdr:rowOff>0</xdr:rowOff>
    </xdr:from>
    <xdr:to>
      <xdr:col>12</xdr:col>
      <xdr:colOff>304800</xdr:colOff>
      <xdr:row>4136</xdr:row>
      <xdr:rowOff>104775</xdr:rowOff>
    </xdr:to>
    <xdr:pic>
      <xdr:nvPicPr>
        <xdr:cNvPr id="4438" name="Picture 4437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2DA0EAAC-7292-2D45-150E-18F4FBDE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4135</xdr:row>
      <xdr:rowOff>0</xdr:rowOff>
    </xdr:from>
    <xdr:to>
      <xdr:col>12</xdr:col>
      <xdr:colOff>619125</xdr:colOff>
      <xdr:row>4136</xdr:row>
      <xdr:rowOff>104775</xdr:rowOff>
    </xdr:to>
    <xdr:pic>
      <xdr:nvPicPr>
        <xdr:cNvPr id="4439" name="Picture 4438">
          <a:hlinkClick xmlns:r="http://schemas.openxmlformats.org/officeDocument/2006/relationships" r:id="rId4277" tooltip="Quitar este incidente de la liquidación"/>
          <a:extLst>
            <a:ext uri="{FF2B5EF4-FFF2-40B4-BE49-F238E27FC236}">
              <a16:creationId xmlns:a16="http://schemas.microsoft.com/office/drawing/2014/main" id="{C4C82715-7FB9-ADE9-5983-74B06A12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440" name="Picture 4439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6BE52DF-BA9E-60F1-98A5-51ECF4BB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4123</xdr:row>
      <xdr:rowOff>0</xdr:rowOff>
    </xdr:from>
    <xdr:to>
      <xdr:col>12</xdr:col>
      <xdr:colOff>619125</xdr:colOff>
      <xdr:row>4124</xdr:row>
      <xdr:rowOff>114300</xdr:rowOff>
    </xdr:to>
    <xdr:pic>
      <xdr:nvPicPr>
        <xdr:cNvPr id="4441" name="Picture 4440">
          <a:hlinkClick xmlns:r="http://schemas.openxmlformats.org/officeDocument/2006/relationships" r:id="rId4279" tooltip="Quitar este incidente de la liquidación"/>
          <a:extLst>
            <a:ext uri="{FF2B5EF4-FFF2-40B4-BE49-F238E27FC236}">
              <a16:creationId xmlns:a16="http://schemas.microsoft.com/office/drawing/2014/main" id="{0A70A72B-E5CC-BEE3-0C86-68D6CACB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442" name="Picture 4441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10393CE1-99B6-216E-39CC-3C9CB4E1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4121</xdr:row>
      <xdr:rowOff>0</xdr:rowOff>
    </xdr:from>
    <xdr:to>
      <xdr:col>12</xdr:col>
      <xdr:colOff>619125</xdr:colOff>
      <xdr:row>4122</xdr:row>
      <xdr:rowOff>114300</xdr:rowOff>
    </xdr:to>
    <xdr:pic>
      <xdr:nvPicPr>
        <xdr:cNvPr id="4443" name="Picture 4442">
          <a:hlinkClick xmlns:r="http://schemas.openxmlformats.org/officeDocument/2006/relationships" r:id="rId4281" tooltip="Quitar este incidente de la liquidación"/>
          <a:extLst>
            <a:ext uri="{FF2B5EF4-FFF2-40B4-BE49-F238E27FC236}">
              <a16:creationId xmlns:a16="http://schemas.microsoft.com/office/drawing/2014/main" id="{49BBF7CE-B08B-8EFD-1A14-F0A445FF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444" name="Picture 4443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F32CEE47-46C3-2FCC-1F4E-4FAE41D8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4122</xdr:row>
      <xdr:rowOff>0</xdr:rowOff>
    </xdr:from>
    <xdr:to>
      <xdr:col>12</xdr:col>
      <xdr:colOff>619125</xdr:colOff>
      <xdr:row>4123</xdr:row>
      <xdr:rowOff>114300</xdr:rowOff>
    </xdr:to>
    <xdr:pic>
      <xdr:nvPicPr>
        <xdr:cNvPr id="4445" name="Picture 4444">
          <a:hlinkClick xmlns:r="http://schemas.openxmlformats.org/officeDocument/2006/relationships" r:id="rId4283" tooltip="Quitar este incidente de la liquidación"/>
          <a:extLst>
            <a:ext uri="{FF2B5EF4-FFF2-40B4-BE49-F238E27FC236}">
              <a16:creationId xmlns:a16="http://schemas.microsoft.com/office/drawing/2014/main" id="{C478CD8B-F770-33EA-3563-B5AEA60E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446" name="Picture 4445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8E6C90A1-382A-74E4-A897-04064695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4117</xdr:row>
      <xdr:rowOff>0</xdr:rowOff>
    </xdr:from>
    <xdr:to>
      <xdr:col>12</xdr:col>
      <xdr:colOff>619125</xdr:colOff>
      <xdr:row>4118</xdr:row>
      <xdr:rowOff>114300</xdr:rowOff>
    </xdr:to>
    <xdr:pic>
      <xdr:nvPicPr>
        <xdr:cNvPr id="4447" name="Picture 4446">
          <a:hlinkClick xmlns:r="http://schemas.openxmlformats.org/officeDocument/2006/relationships" r:id="rId4285" tooltip="Quitar este incidente de la liquidación"/>
          <a:extLst>
            <a:ext uri="{FF2B5EF4-FFF2-40B4-BE49-F238E27FC236}">
              <a16:creationId xmlns:a16="http://schemas.microsoft.com/office/drawing/2014/main" id="{A88230B6-3656-7D70-F28B-114CE286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448" name="Picture 4447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C71B6E76-A408-CEEC-4115-39A575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4171</xdr:row>
      <xdr:rowOff>0</xdr:rowOff>
    </xdr:from>
    <xdr:to>
      <xdr:col>12</xdr:col>
      <xdr:colOff>619125</xdr:colOff>
      <xdr:row>4172</xdr:row>
      <xdr:rowOff>114300</xdr:rowOff>
    </xdr:to>
    <xdr:pic>
      <xdr:nvPicPr>
        <xdr:cNvPr id="4449" name="Picture 4448">
          <a:hlinkClick xmlns:r="http://schemas.openxmlformats.org/officeDocument/2006/relationships" r:id="rId4287" tooltip="Quitar este incidente de la liquidación"/>
          <a:extLst>
            <a:ext uri="{FF2B5EF4-FFF2-40B4-BE49-F238E27FC236}">
              <a16:creationId xmlns:a16="http://schemas.microsoft.com/office/drawing/2014/main" id="{AE3DA2A7-423D-C7F3-234F-67C22B6E2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450" name="Picture 4449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3E4BDBB5-CD20-E704-D466-9D7F4AE1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4162</xdr:row>
      <xdr:rowOff>0</xdr:rowOff>
    </xdr:from>
    <xdr:to>
      <xdr:col>12</xdr:col>
      <xdr:colOff>619125</xdr:colOff>
      <xdr:row>4163</xdr:row>
      <xdr:rowOff>114300</xdr:rowOff>
    </xdr:to>
    <xdr:pic>
      <xdr:nvPicPr>
        <xdr:cNvPr id="4451" name="Picture 4450">
          <a:hlinkClick xmlns:r="http://schemas.openxmlformats.org/officeDocument/2006/relationships" r:id="rId4289" tooltip="Quitar este incidente de la liquidación"/>
          <a:extLst>
            <a:ext uri="{FF2B5EF4-FFF2-40B4-BE49-F238E27FC236}">
              <a16:creationId xmlns:a16="http://schemas.microsoft.com/office/drawing/2014/main" id="{7371FDF5-43E6-CCDF-42EB-A59EF368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452" name="Picture 4451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28413B81-C2B4-0B6C-B804-2DB7F022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4160</xdr:row>
      <xdr:rowOff>0</xdr:rowOff>
    </xdr:from>
    <xdr:to>
      <xdr:col>12</xdr:col>
      <xdr:colOff>619125</xdr:colOff>
      <xdr:row>4161</xdr:row>
      <xdr:rowOff>114300</xdr:rowOff>
    </xdr:to>
    <xdr:pic>
      <xdr:nvPicPr>
        <xdr:cNvPr id="4453" name="Picture 4452">
          <a:hlinkClick xmlns:r="http://schemas.openxmlformats.org/officeDocument/2006/relationships" r:id="rId4291" tooltip="Quitar este incidente de la liquidación"/>
          <a:extLst>
            <a:ext uri="{FF2B5EF4-FFF2-40B4-BE49-F238E27FC236}">
              <a16:creationId xmlns:a16="http://schemas.microsoft.com/office/drawing/2014/main" id="{1002F6CE-D170-C12A-DB9C-6582535C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454" name="Picture 4453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7842CF10-3EEE-BC81-A9C4-F67CBE78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4159</xdr:row>
      <xdr:rowOff>0</xdr:rowOff>
    </xdr:from>
    <xdr:to>
      <xdr:col>12</xdr:col>
      <xdr:colOff>619125</xdr:colOff>
      <xdr:row>4160</xdr:row>
      <xdr:rowOff>114300</xdr:rowOff>
    </xdr:to>
    <xdr:pic>
      <xdr:nvPicPr>
        <xdr:cNvPr id="4455" name="Picture 4454">
          <a:hlinkClick xmlns:r="http://schemas.openxmlformats.org/officeDocument/2006/relationships" r:id="rId4293" tooltip="Quitar este incidente de la liquidación"/>
          <a:extLst>
            <a:ext uri="{FF2B5EF4-FFF2-40B4-BE49-F238E27FC236}">
              <a16:creationId xmlns:a16="http://schemas.microsoft.com/office/drawing/2014/main" id="{909E8D54-CDC2-425C-D475-F8165C45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456" name="Picture 4455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4B3DAF9-4D93-0806-020E-5E3E473C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4161</xdr:row>
      <xdr:rowOff>0</xdr:rowOff>
    </xdr:from>
    <xdr:to>
      <xdr:col>12</xdr:col>
      <xdr:colOff>619125</xdr:colOff>
      <xdr:row>4162</xdr:row>
      <xdr:rowOff>114300</xdr:rowOff>
    </xdr:to>
    <xdr:pic>
      <xdr:nvPicPr>
        <xdr:cNvPr id="4457" name="Picture 4456">
          <a:hlinkClick xmlns:r="http://schemas.openxmlformats.org/officeDocument/2006/relationships" r:id="rId4295" tooltip="Quitar este incidente de la liquidación"/>
          <a:extLst>
            <a:ext uri="{FF2B5EF4-FFF2-40B4-BE49-F238E27FC236}">
              <a16:creationId xmlns:a16="http://schemas.microsoft.com/office/drawing/2014/main" id="{0E81EE3D-68A1-0B57-8AA6-C292220D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458" name="Picture 4457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EB2FF0BB-C775-BE9A-FE4E-B28D9EF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4119</xdr:row>
      <xdr:rowOff>0</xdr:rowOff>
    </xdr:from>
    <xdr:to>
      <xdr:col>12</xdr:col>
      <xdr:colOff>619125</xdr:colOff>
      <xdr:row>4120</xdr:row>
      <xdr:rowOff>114300</xdr:rowOff>
    </xdr:to>
    <xdr:pic>
      <xdr:nvPicPr>
        <xdr:cNvPr id="4459" name="Picture 4458">
          <a:hlinkClick xmlns:r="http://schemas.openxmlformats.org/officeDocument/2006/relationships" r:id="rId4297" tooltip="Quitar este incidente de la liquidación"/>
          <a:extLst>
            <a:ext uri="{FF2B5EF4-FFF2-40B4-BE49-F238E27FC236}">
              <a16:creationId xmlns:a16="http://schemas.microsoft.com/office/drawing/2014/main" id="{837155DB-4FBC-678F-52A2-CFF0A720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460" name="Picture 4459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510C4A04-480C-766A-00A1-AD4161F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4120</xdr:row>
      <xdr:rowOff>0</xdr:rowOff>
    </xdr:from>
    <xdr:to>
      <xdr:col>12</xdr:col>
      <xdr:colOff>619125</xdr:colOff>
      <xdr:row>4121</xdr:row>
      <xdr:rowOff>114300</xdr:rowOff>
    </xdr:to>
    <xdr:pic>
      <xdr:nvPicPr>
        <xdr:cNvPr id="4461" name="Picture 4460">
          <a:hlinkClick xmlns:r="http://schemas.openxmlformats.org/officeDocument/2006/relationships" r:id="rId4299" tooltip="Quitar este incidente de la liquidación"/>
          <a:extLst>
            <a:ext uri="{FF2B5EF4-FFF2-40B4-BE49-F238E27FC236}">
              <a16:creationId xmlns:a16="http://schemas.microsoft.com/office/drawing/2014/main" id="{43E1D828-73CC-D25A-5CBE-9D6B14A4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462" name="Picture 4461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D5FA80AB-3AE3-ECC6-82B0-DDF6AB10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4139</xdr:row>
      <xdr:rowOff>0</xdr:rowOff>
    </xdr:from>
    <xdr:to>
      <xdr:col>12</xdr:col>
      <xdr:colOff>619125</xdr:colOff>
      <xdr:row>4140</xdr:row>
      <xdr:rowOff>114300</xdr:rowOff>
    </xdr:to>
    <xdr:pic>
      <xdr:nvPicPr>
        <xdr:cNvPr id="4463" name="Picture 4462">
          <a:hlinkClick xmlns:r="http://schemas.openxmlformats.org/officeDocument/2006/relationships" r:id="rId4301" tooltip="Quitar este incidente de la liquidación"/>
          <a:extLst>
            <a:ext uri="{FF2B5EF4-FFF2-40B4-BE49-F238E27FC236}">
              <a16:creationId xmlns:a16="http://schemas.microsoft.com/office/drawing/2014/main" id="{BBBF4DCF-C8E7-801A-532B-C439068C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464" name="Picture 4463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E300E15B-1637-D910-2068-FD148B75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4140</xdr:row>
      <xdr:rowOff>0</xdr:rowOff>
    </xdr:from>
    <xdr:to>
      <xdr:col>12</xdr:col>
      <xdr:colOff>619125</xdr:colOff>
      <xdr:row>4141</xdr:row>
      <xdr:rowOff>114300</xdr:rowOff>
    </xdr:to>
    <xdr:pic>
      <xdr:nvPicPr>
        <xdr:cNvPr id="4465" name="Picture 4464">
          <a:hlinkClick xmlns:r="http://schemas.openxmlformats.org/officeDocument/2006/relationships" r:id="rId4303" tooltip="Quitar este incidente de la liquidación"/>
          <a:extLst>
            <a:ext uri="{FF2B5EF4-FFF2-40B4-BE49-F238E27FC236}">
              <a16:creationId xmlns:a16="http://schemas.microsoft.com/office/drawing/2014/main" id="{3BD1CC7F-FBD4-7D4D-BB1A-56F2A4F3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466" name="Picture 4465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0F96019D-CBC2-BA05-AFAD-9AAB59A4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4141</xdr:row>
      <xdr:rowOff>0</xdr:rowOff>
    </xdr:from>
    <xdr:to>
      <xdr:col>12</xdr:col>
      <xdr:colOff>619125</xdr:colOff>
      <xdr:row>4142</xdr:row>
      <xdr:rowOff>114300</xdr:rowOff>
    </xdr:to>
    <xdr:pic>
      <xdr:nvPicPr>
        <xdr:cNvPr id="4467" name="Picture 4466">
          <a:hlinkClick xmlns:r="http://schemas.openxmlformats.org/officeDocument/2006/relationships" r:id="rId4305" tooltip="Quitar este incidente de la liquidación"/>
          <a:extLst>
            <a:ext uri="{FF2B5EF4-FFF2-40B4-BE49-F238E27FC236}">
              <a16:creationId xmlns:a16="http://schemas.microsoft.com/office/drawing/2014/main" id="{D5429560-DA9C-508E-054A-F0F40CD4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104775</xdr:rowOff>
    </xdr:to>
    <xdr:pic>
      <xdr:nvPicPr>
        <xdr:cNvPr id="4468" name="Picture 4467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4BB4F3F1-94AD-75CC-A601-4EEAAF2B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4098</xdr:row>
      <xdr:rowOff>0</xdr:rowOff>
    </xdr:from>
    <xdr:to>
      <xdr:col>12</xdr:col>
      <xdr:colOff>619125</xdr:colOff>
      <xdr:row>4099</xdr:row>
      <xdr:rowOff>104775</xdr:rowOff>
    </xdr:to>
    <xdr:pic>
      <xdr:nvPicPr>
        <xdr:cNvPr id="4469" name="Picture 4468">
          <a:hlinkClick xmlns:r="http://schemas.openxmlformats.org/officeDocument/2006/relationships" r:id="rId4307" tooltip="Quitar este incidente de la liquidación"/>
          <a:extLst>
            <a:ext uri="{FF2B5EF4-FFF2-40B4-BE49-F238E27FC236}">
              <a16:creationId xmlns:a16="http://schemas.microsoft.com/office/drawing/2014/main" id="{1DD8DD30-55FD-D762-98A6-328C96D3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470" name="Picture 4469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172FB181-FB74-519A-CC12-593255C3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4113</xdr:row>
      <xdr:rowOff>0</xdr:rowOff>
    </xdr:from>
    <xdr:to>
      <xdr:col>12</xdr:col>
      <xdr:colOff>619125</xdr:colOff>
      <xdr:row>4114</xdr:row>
      <xdr:rowOff>114300</xdr:rowOff>
    </xdr:to>
    <xdr:pic>
      <xdr:nvPicPr>
        <xdr:cNvPr id="4471" name="Picture 4470">
          <a:hlinkClick xmlns:r="http://schemas.openxmlformats.org/officeDocument/2006/relationships" r:id="rId4309" tooltip="Quitar este incidente de la liquidación"/>
          <a:extLst>
            <a:ext uri="{FF2B5EF4-FFF2-40B4-BE49-F238E27FC236}">
              <a16:creationId xmlns:a16="http://schemas.microsoft.com/office/drawing/2014/main" id="{580CB0F2-19BF-44D4-011E-6ACEA35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472" name="Picture 4471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FF6FD759-952C-3551-E7F8-E66B850F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4114</xdr:row>
      <xdr:rowOff>0</xdr:rowOff>
    </xdr:from>
    <xdr:to>
      <xdr:col>12</xdr:col>
      <xdr:colOff>619125</xdr:colOff>
      <xdr:row>4115</xdr:row>
      <xdr:rowOff>114300</xdr:rowOff>
    </xdr:to>
    <xdr:pic>
      <xdr:nvPicPr>
        <xdr:cNvPr id="4473" name="Picture 4472">
          <a:hlinkClick xmlns:r="http://schemas.openxmlformats.org/officeDocument/2006/relationships" r:id="rId4311" tooltip="Quitar este incidente de la liquidación"/>
          <a:extLst>
            <a:ext uri="{FF2B5EF4-FFF2-40B4-BE49-F238E27FC236}">
              <a16:creationId xmlns:a16="http://schemas.microsoft.com/office/drawing/2014/main" id="{7A1CE6EF-1B26-E099-52D1-A1A87A39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474" name="Picture 4473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B38E1349-30C8-7EFC-3282-2CC950A5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4112</xdr:row>
      <xdr:rowOff>0</xdr:rowOff>
    </xdr:from>
    <xdr:to>
      <xdr:col>12</xdr:col>
      <xdr:colOff>619125</xdr:colOff>
      <xdr:row>4113</xdr:row>
      <xdr:rowOff>114300</xdr:rowOff>
    </xdr:to>
    <xdr:pic>
      <xdr:nvPicPr>
        <xdr:cNvPr id="4475" name="Picture 4474">
          <a:hlinkClick xmlns:r="http://schemas.openxmlformats.org/officeDocument/2006/relationships" r:id="rId4313" tooltip="Quitar este incidente de la liquidación"/>
          <a:extLst>
            <a:ext uri="{FF2B5EF4-FFF2-40B4-BE49-F238E27FC236}">
              <a16:creationId xmlns:a16="http://schemas.microsoft.com/office/drawing/2014/main" id="{DEBD2F66-EF0A-F885-A53C-0E32F0C4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4116</xdr:row>
      <xdr:rowOff>0</xdr:rowOff>
    </xdr:from>
    <xdr:to>
      <xdr:col>12</xdr:col>
      <xdr:colOff>304800</xdr:colOff>
      <xdr:row>4117</xdr:row>
      <xdr:rowOff>114300</xdr:rowOff>
    </xdr:to>
    <xdr:pic>
      <xdr:nvPicPr>
        <xdr:cNvPr id="4476" name="Picture 4475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71641538-5247-1D79-6D79-CC3922DB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4116</xdr:row>
      <xdr:rowOff>0</xdr:rowOff>
    </xdr:from>
    <xdr:to>
      <xdr:col>12</xdr:col>
      <xdr:colOff>619125</xdr:colOff>
      <xdr:row>4117</xdr:row>
      <xdr:rowOff>114300</xdr:rowOff>
    </xdr:to>
    <xdr:pic>
      <xdr:nvPicPr>
        <xdr:cNvPr id="4477" name="Picture 4476">
          <a:hlinkClick xmlns:r="http://schemas.openxmlformats.org/officeDocument/2006/relationships" r:id="rId4315" tooltip="Quitar este incidente de la liquidación"/>
          <a:extLst>
            <a:ext uri="{FF2B5EF4-FFF2-40B4-BE49-F238E27FC236}">
              <a16:creationId xmlns:a16="http://schemas.microsoft.com/office/drawing/2014/main" id="{B43D8FA8-A8C5-24B1-B761-2B68468C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478" name="Picture 4477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24A92764-6931-A9D8-C100-B976E0D8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4115</xdr:row>
      <xdr:rowOff>0</xdr:rowOff>
    </xdr:from>
    <xdr:to>
      <xdr:col>12</xdr:col>
      <xdr:colOff>619125</xdr:colOff>
      <xdr:row>4116</xdr:row>
      <xdr:rowOff>114300</xdr:rowOff>
    </xdr:to>
    <xdr:pic>
      <xdr:nvPicPr>
        <xdr:cNvPr id="4479" name="Picture 4478">
          <a:hlinkClick xmlns:r="http://schemas.openxmlformats.org/officeDocument/2006/relationships" r:id="rId4317" tooltip="Quitar este incidente de la liquidación"/>
          <a:extLst>
            <a:ext uri="{FF2B5EF4-FFF2-40B4-BE49-F238E27FC236}">
              <a16:creationId xmlns:a16="http://schemas.microsoft.com/office/drawing/2014/main" id="{4BC8C3DF-4ECD-AC69-88A8-BDAF07A1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480" name="Picture 4479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0C7E1BAF-DCCA-44E2-D4B9-C59502FF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4118</xdr:row>
      <xdr:rowOff>0</xdr:rowOff>
    </xdr:from>
    <xdr:to>
      <xdr:col>12</xdr:col>
      <xdr:colOff>619125</xdr:colOff>
      <xdr:row>4119</xdr:row>
      <xdr:rowOff>114300</xdr:rowOff>
    </xdr:to>
    <xdr:pic>
      <xdr:nvPicPr>
        <xdr:cNvPr id="4481" name="Picture 4480">
          <a:hlinkClick xmlns:r="http://schemas.openxmlformats.org/officeDocument/2006/relationships" r:id="rId4319" tooltip="Quitar este incidente de la liquidación"/>
          <a:extLst>
            <a:ext uri="{FF2B5EF4-FFF2-40B4-BE49-F238E27FC236}">
              <a16:creationId xmlns:a16="http://schemas.microsoft.com/office/drawing/2014/main" id="{D958C90F-58E5-1E3E-FCD7-1AB09D49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4157</xdr:row>
      <xdr:rowOff>0</xdr:rowOff>
    </xdr:from>
    <xdr:to>
      <xdr:col>12</xdr:col>
      <xdr:colOff>304800</xdr:colOff>
      <xdr:row>4158</xdr:row>
      <xdr:rowOff>114300</xdr:rowOff>
    </xdr:to>
    <xdr:pic>
      <xdr:nvPicPr>
        <xdr:cNvPr id="4482" name="Picture 4481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A2F3FA8C-6CEE-F77D-B1DF-BC41CF3E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4157</xdr:row>
      <xdr:rowOff>0</xdr:rowOff>
    </xdr:from>
    <xdr:to>
      <xdr:col>12</xdr:col>
      <xdr:colOff>619125</xdr:colOff>
      <xdr:row>4158</xdr:row>
      <xdr:rowOff>114300</xdr:rowOff>
    </xdr:to>
    <xdr:pic>
      <xdr:nvPicPr>
        <xdr:cNvPr id="4483" name="Picture 4482">
          <a:hlinkClick xmlns:r="http://schemas.openxmlformats.org/officeDocument/2006/relationships" r:id="rId4321" tooltip="Quitar este incidente de la liquidación"/>
          <a:extLst>
            <a:ext uri="{FF2B5EF4-FFF2-40B4-BE49-F238E27FC236}">
              <a16:creationId xmlns:a16="http://schemas.microsoft.com/office/drawing/2014/main" id="{695F2250-27EA-2AC5-26EE-488B7F6A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114300</xdr:rowOff>
    </xdr:to>
    <xdr:pic>
      <xdr:nvPicPr>
        <xdr:cNvPr id="4484" name="Picture 4483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D0632D44-1D5D-D64B-7247-7AC835D4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4152</xdr:row>
      <xdr:rowOff>0</xdr:rowOff>
    </xdr:from>
    <xdr:to>
      <xdr:col>12</xdr:col>
      <xdr:colOff>619125</xdr:colOff>
      <xdr:row>4153</xdr:row>
      <xdr:rowOff>114300</xdr:rowOff>
    </xdr:to>
    <xdr:pic>
      <xdr:nvPicPr>
        <xdr:cNvPr id="4485" name="Picture 4484">
          <a:hlinkClick xmlns:r="http://schemas.openxmlformats.org/officeDocument/2006/relationships" r:id="rId4323" tooltip="Quitar este incidente de la liquidación"/>
          <a:extLst>
            <a:ext uri="{FF2B5EF4-FFF2-40B4-BE49-F238E27FC236}">
              <a16:creationId xmlns:a16="http://schemas.microsoft.com/office/drawing/2014/main" id="{DDBCF13C-9A41-655C-685E-09799907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486" name="Picture 4485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6B26953A-64DE-A6CB-7BA1-E3864656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4153</xdr:row>
      <xdr:rowOff>0</xdr:rowOff>
    </xdr:from>
    <xdr:to>
      <xdr:col>12</xdr:col>
      <xdr:colOff>619125</xdr:colOff>
      <xdr:row>4154</xdr:row>
      <xdr:rowOff>114300</xdr:rowOff>
    </xdr:to>
    <xdr:pic>
      <xdr:nvPicPr>
        <xdr:cNvPr id="4487" name="Picture 4486">
          <a:hlinkClick xmlns:r="http://schemas.openxmlformats.org/officeDocument/2006/relationships" r:id="rId4325" tooltip="Quitar este incidente de la liquidación"/>
          <a:extLst>
            <a:ext uri="{FF2B5EF4-FFF2-40B4-BE49-F238E27FC236}">
              <a16:creationId xmlns:a16="http://schemas.microsoft.com/office/drawing/2014/main" id="{0F626AD0-963C-26A1-6ABB-36E6683F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488" name="Picture 4487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0CB65ED1-F7FC-2BB0-A56F-E6625C1A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4154</xdr:row>
      <xdr:rowOff>0</xdr:rowOff>
    </xdr:from>
    <xdr:to>
      <xdr:col>12</xdr:col>
      <xdr:colOff>619125</xdr:colOff>
      <xdr:row>4155</xdr:row>
      <xdr:rowOff>114300</xdr:rowOff>
    </xdr:to>
    <xdr:pic>
      <xdr:nvPicPr>
        <xdr:cNvPr id="4489" name="Picture 4488">
          <a:hlinkClick xmlns:r="http://schemas.openxmlformats.org/officeDocument/2006/relationships" r:id="rId4327" tooltip="Quitar este incidente de la liquidación"/>
          <a:extLst>
            <a:ext uri="{FF2B5EF4-FFF2-40B4-BE49-F238E27FC236}">
              <a16:creationId xmlns:a16="http://schemas.microsoft.com/office/drawing/2014/main" id="{25C800E4-798C-AAF8-F277-3337BEDB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490" name="Picture 4489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AF56CAD2-8533-9995-FBC2-EEDA540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4155</xdr:row>
      <xdr:rowOff>0</xdr:rowOff>
    </xdr:from>
    <xdr:to>
      <xdr:col>12</xdr:col>
      <xdr:colOff>619125</xdr:colOff>
      <xdr:row>4156</xdr:row>
      <xdr:rowOff>114300</xdr:rowOff>
    </xdr:to>
    <xdr:pic>
      <xdr:nvPicPr>
        <xdr:cNvPr id="4491" name="Picture 4490">
          <a:hlinkClick xmlns:r="http://schemas.openxmlformats.org/officeDocument/2006/relationships" r:id="rId4329" tooltip="Quitar este incidente de la liquidación"/>
          <a:extLst>
            <a:ext uri="{FF2B5EF4-FFF2-40B4-BE49-F238E27FC236}">
              <a16:creationId xmlns:a16="http://schemas.microsoft.com/office/drawing/2014/main" id="{869B3B31-9C1B-B25D-23DC-E18F0710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114300</xdr:rowOff>
    </xdr:to>
    <xdr:pic>
      <xdr:nvPicPr>
        <xdr:cNvPr id="4492" name="Picture 4491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11DCE0A2-0E08-325A-3AD8-92859C08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4156</xdr:row>
      <xdr:rowOff>0</xdr:rowOff>
    </xdr:from>
    <xdr:to>
      <xdr:col>12</xdr:col>
      <xdr:colOff>619125</xdr:colOff>
      <xdr:row>4157</xdr:row>
      <xdr:rowOff>114300</xdr:rowOff>
    </xdr:to>
    <xdr:pic>
      <xdr:nvPicPr>
        <xdr:cNvPr id="4493" name="Picture 4492">
          <a:hlinkClick xmlns:r="http://schemas.openxmlformats.org/officeDocument/2006/relationships" r:id="rId4331" tooltip="Quitar este incidente de la liquidación"/>
          <a:extLst>
            <a:ext uri="{FF2B5EF4-FFF2-40B4-BE49-F238E27FC236}">
              <a16:creationId xmlns:a16="http://schemas.microsoft.com/office/drawing/2014/main" id="{52673266-467E-AED0-BE17-7C09F7BC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104775</xdr:rowOff>
    </xdr:to>
    <xdr:pic>
      <xdr:nvPicPr>
        <xdr:cNvPr id="4494" name="Picture 4493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7DF30422-FAC2-DCB0-03B3-C70D3318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4096</xdr:row>
      <xdr:rowOff>0</xdr:rowOff>
    </xdr:from>
    <xdr:to>
      <xdr:col>12</xdr:col>
      <xdr:colOff>619125</xdr:colOff>
      <xdr:row>4097</xdr:row>
      <xdr:rowOff>104775</xdr:rowOff>
    </xdr:to>
    <xdr:pic>
      <xdr:nvPicPr>
        <xdr:cNvPr id="4495" name="Picture 4494">
          <a:hlinkClick xmlns:r="http://schemas.openxmlformats.org/officeDocument/2006/relationships" r:id="rId4333" tooltip="Quitar este incidente de la liquidación"/>
          <a:extLst>
            <a:ext uri="{FF2B5EF4-FFF2-40B4-BE49-F238E27FC236}">
              <a16:creationId xmlns:a16="http://schemas.microsoft.com/office/drawing/2014/main" id="{0B994B25-B333-F650-ED88-4441301E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496" name="Picture 4495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B3F68D9-6334-854C-BB9B-89D18F33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4124</xdr:row>
      <xdr:rowOff>0</xdr:rowOff>
    </xdr:from>
    <xdr:to>
      <xdr:col>12</xdr:col>
      <xdr:colOff>619125</xdr:colOff>
      <xdr:row>4125</xdr:row>
      <xdr:rowOff>114300</xdr:rowOff>
    </xdr:to>
    <xdr:pic>
      <xdr:nvPicPr>
        <xdr:cNvPr id="4497" name="Picture 4496">
          <a:hlinkClick xmlns:r="http://schemas.openxmlformats.org/officeDocument/2006/relationships" r:id="rId4335" tooltip="Quitar este incidente de la liquidación"/>
          <a:extLst>
            <a:ext uri="{FF2B5EF4-FFF2-40B4-BE49-F238E27FC236}">
              <a16:creationId xmlns:a16="http://schemas.microsoft.com/office/drawing/2014/main" id="{AF53B509-185B-E316-B6CE-F00470F8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498" name="Picture 4497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B08E8966-25A8-8E68-8AE1-91A2B0FE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4151</xdr:row>
      <xdr:rowOff>0</xdr:rowOff>
    </xdr:from>
    <xdr:to>
      <xdr:col>12</xdr:col>
      <xdr:colOff>619125</xdr:colOff>
      <xdr:row>4152</xdr:row>
      <xdr:rowOff>114300</xdr:rowOff>
    </xdr:to>
    <xdr:pic>
      <xdr:nvPicPr>
        <xdr:cNvPr id="4499" name="Picture 4498">
          <a:hlinkClick xmlns:r="http://schemas.openxmlformats.org/officeDocument/2006/relationships" r:id="rId4337" tooltip="Quitar este incidente de la liquidación"/>
          <a:extLst>
            <a:ext uri="{FF2B5EF4-FFF2-40B4-BE49-F238E27FC236}">
              <a16:creationId xmlns:a16="http://schemas.microsoft.com/office/drawing/2014/main" id="{F7FFEF6F-7A1F-ADF9-6C9B-8F42DB76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4131</xdr:row>
      <xdr:rowOff>0</xdr:rowOff>
    </xdr:from>
    <xdr:to>
      <xdr:col>12</xdr:col>
      <xdr:colOff>304800</xdr:colOff>
      <xdr:row>4132</xdr:row>
      <xdr:rowOff>114300</xdr:rowOff>
    </xdr:to>
    <xdr:pic>
      <xdr:nvPicPr>
        <xdr:cNvPr id="4500" name="Picture 4499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5231D38E-8EE4-7D2E-C5C2-05D54259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4131</xdr:row>
      <xdr:rowOff>0</xdr:rowOff>
    </xdr:from>
    <xdr:to>
      <xdr:col>12</xdr:col>
      <xdr:colOff>619125</xdr:colOff>
      <xdr:row>4132</xdr:row>
      <xdr:rowOff>114300</xdr:rowOff>
    </xdr:to>
    <xdr:pic>
      <xdr:nvPicPr>
        <xdr:cNvPr id="4501" name="Picture 4500">
          <a:hlinkClick xmlns:r="http://schemas.openxmlformats.org/officeDocument/2006/relationships" r:id="rId4339" tooltip="Quitar este incidente de la liquidación"/>
          <a:extLst>
            <a:ext uri="{FF2B5EF4-FFF2-40B4-BE49-F238E27FC236}">
              <a16:creationId xmlns:a16="http://schemas.microsoft.com/office/drawing/2014/main" id="{143E7BDA-3FCD-B07F-F0B7-EB029205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4106</xdr:row>
      <xdr:rowOff>0</xdr:rowOff>
    </xdr:from>
    <xdr:to>
      <xdr:col>12</xdr:col>
      <xdr:colOff>304800</xdr:colOff>
      <xdr:row>4107</xdr:row>
      <xdr:rowOff>114300</xdr:rowOff>
    </xdr:to>
    <xdr:pic>
      <xdr:nvPicPr>
        <xdr:cNvPr id="4502" name="Picture 4501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D9569621-54E7-B416-0F35-3573F4B3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4106</xdr:row>
      <xdr:rowOff>0</xdr:rowOff>
    </xdr:from>
    <xdr:to>
      <xdr:col>12</xdr:col>
      <xdr:colOff>619125</xdr:colOff>
      <xdr:row>4107</xdr:row>
      <xdr:rowOff>114300</xdr:rowOff>
    </xdr:to>
    <xdr:pic>
      <xdr:nvPicPr>
        <xdr:cNvPr id="4503" name="Picture 4502">
          <a:hlinkClick xmlns:r="http://schemas.openxmlformats.org/officeDocument/2006/relationships" r:id="rId4341" tooltip="Quitar este incidente de la liquidación"/>
          <a:extLst>
            <a:ext uri="{FF2B5EF4-FFF2-40B4-BE49-F238E27FC236}">
              <a16:creationId xmlns:a16="http://schemas.microsoft.com/office/drawing/2014/main" id="{BC872C19-54BA-10C1-7A58-44B7AB20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4104</xdr:row>
      <xdr:rowOff>0</xdr:rowOff>
    </xdr:from>
    <xdr:to>
      <xdr:col>12</xdr:col>
      <xdr:colOff>304800</xdr:colOff>
      <xdr:row>4105</xdr:row>
      <xdr:rowOff>114300</xdr:rowOff>
    </xdr:to>
    <xdr:pic>
      <xdr:nvPicPr>
        <xdr:cNvPr id="4504" name="Picture 4503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FA6475DC-9211-99F0-48F0-5A399038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4104</xdr:row>
      <xdr:rowOff>0</xdr:rowOff>
    </xdr:from>
    <xdr:to>
      <xdr:col>12</xdr:col>
      <xdr:colOff>619125</xdr:colOff>
      <xdr:row>4105</xdr:row>
      <xdr:rowOff>114300</xdr:rowOff>
    </xdr:to>
    <xdr:pic>
      <xdr:nvPicPr>
        <xdr:cNvPr id="4505" name="Picture 4504">
          <a:hlinkClick xmlns:r="http://schemas.openxmlformats.org/officeDocument/2006/relationships" r:id="rId4343" tooltip="Quitar este incidente de la liquidación"/>
          <a:extLst>
            <a:ext uri="{FF2B5EF4-FFF2-40B4-BE49-F238E27FC236}">
              <a16:creationId xmlns:a16="http://schemas.microsoft.com/office/drawing/2014/main" id="{474E2484-192D-2F36-A9CA-0B300806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506" name="Picture 4505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4F762196-31CE-0898-D5AF-92F417ED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4109</xdr:row>
      <xdr:rowOff>0</xdr:rowOff>
    </xdr:from>
    <xdr:to>
      <xdr:col>12</xdr:col>
      <xdr:colOff>619125</xdr:colOff>
      <xdr:row>4110</xdr:row>
      <xdr:rowOff>114300</xdr:rowOff>
    </xdr:to>
    <xdr:pic>
      <xdr:nvPicPr>
        <xdr:cNvPr id="4507" name="Picture 4506">
          <a:hlinkClick xmlns:r="http://schemas.openxmlformats.org/officeDocument/2006/relationships" r:id="rId4345" tooltip="Quitar este incidente de la liquidación"/>
          <a:extLst>
            <a:ext uri="{FF2B5EF4-FFF2-40B4-BE49-F238E27FC236}">
              <a16:creationId xmlns:a16="http://schemas.microsoft.com/office/drawing/2014/main" id="{51DBA538-B6B7-ADBC-5A45-952610B0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508" name="Picture 4507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4A894582-EC64-C936-FC46-66F72601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4130</xdr:row>
      <xdr:rowOff>0</xdr:rowOff>
    </xdr:from>
    <xdr:to>
      <xdr:col>12</xdr:col>
      <xdr:colOff>619125</xdr:colOff>
      <xdr:row>4131</xdr:row>
      <xdr:rowOff>114300</xdr:rowOff>
    </xdr:to>
    <xdr:pic>
      <xdr:nvPicPr>
        <xdr:cNvPr id="4509" name="Picture 4508">
          <a:hlinkClick xmlns:r="http://schemas.openxmlformats.org/officeDocument/2006/relationships" r:id="rId4347" tooltip="Quitar este incidente de la liquidación"/>
          <a:extLst>
            <a:ext uri="{FF2B5EF4-FFF2-40B4-BE49-F238E27FC236}">
              <a16:creationId xmlns:a16="http://schemas.microsoft.com/office/drawing/2014/main" id="{42A792CB-08FA-6146-BCB7-7AB601C8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4108</xdr:row>
      <xdr:rowOff>0</xdr:rowOff>
    </xdr:from>
    <xdr:to>
      <xdr:col>12</xdr:col>
      <xdr:colOff>304800</xdr:colOff>
      <xdr:row>4109</xdr:row>
      <xdr:rowOff>114300</xdr:rowOff>
    </xdr:to>
    <xdr:pic>
      <xdr:nvPicPr>
        <xdr:cNvPr id="4510" name="Picture 4509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4557D6FA-712C-C9FE-2458-96809EB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4108</xdr:row>
      <xdr:rowOff>0</xdr:rowOff>
    </xdr:from>
    <xdr:to>
      <xdr:col>12</xdr:col>
      <xdr:colOff>619125</xdr:colOff>
      <xdr:row>4109</xdr:row>
      <xdr:rowOff>114300</xdr:rowOff>
    </xdr:to>
    <xdr:pic>
      <xdr:nvPicPr>
        <xdr:cNvPr id="4511" name="Picture 4510">
          <a:hlinkClick xmlns:r="http://schemas.openxmlformats.org/officeDocument/2006/relationships" r:id="rId4349" tooltip="Quitar este incidente de la liquidación"/>
          <a:extLst>
            <a:ext uri="{FF2B5EF4-FFF2-40B4-BE49-F238E27FC236}">
              <a16:creationId xmlns:a16="http://schemas.microsoft.com/office/drawing/2014/main" id="{16CD02E0-2E8A-5ED0-0821-F8798E52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512" name="Picture 4511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FA727B3C-65C2-889A-2E5F-0D833C1C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4110</xdr:row>
      <xdr:rowOff>0</xdr:rowOff>
    </xdr:from>
    <xdr:to>
      <xdr:col>12</xdr:col>
      <xdr:colOff>619125</xdr:colOff>
      <xdr:row>4111</xdr:row>
      <xdr:rowOff>114300</xdr:rowOff>
    </xdr:to>
    <xdr:pic>
      <xdr:nvPicPr>
        <xdr:cNvPr id="4513" name="Picture 4512">
          <a:hlinkClick xmlns:r="http://schemas.openxmlformats.org/officeDocument/2006/relationships" r:id="rId4351" tooltip="Quitar este incidente de la liquidación"/>
          <a:extLst>
            <a:ext uri="{FF2B5EF4-FFF2-40B4-BE49-F238E27FC236}">
              <a16:creationId xmlns:a16="http://schemas.microsoft.com/office/drawing/2014/main" id="{3251669D-6A2D-E59A-0565-17BD7B61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114300</xdr:rowOff>
    </xdr:to>
    <xdr:pic>
      <xdr:nvPicPr>
        <xdr:cNvPr id="4514" name="Picture 4513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13D4C0F7-FD8E-1B70-5A76-FFE85B04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4101</xdr:row>
      <xdr:rowOff>0</xdr:rowOff>
    </xdr:from>
    <xdr:to>
      <xdr:col>12</xdr:col>
      <xdr:colOff>619125</xdr:colOff>
      <xdr:row>4102</xdr:row>
      <xdr:rowOff>114300</xdr:rowOff>
    </xdr:to>
    <xdr:pic>
      <xdr:nvPicPr>
        <xdr:cNvPr id="4515" name="Picture 4514">
          <a:hlinkClick xmlns:r="http://schemas.openxmlformats.org/officeDocument/2006/relationships" r:id="rId4353" tooltip="Quitar este incidente de la liquidación"/>
          <a:extLst>
            <a:ext uri="{FF2B5EF4-FFF2-40B4-BE49-F238E27FC236}">
              <a16:creationId xmlns:a16="http://schemas.microsoft.com/office/drawing/2014/main" id="{7D16CAEA-D920-9593-20B6-1B0E25B1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516" name="Picture 4515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01C795AA-B11D-3E2C-E511-7D577D37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4146</xdr:row>
      <xdr:rowOff>0</xdr:rowOff>
    </xdr:from>
    <xdr:to>
      <xdr:col>12</xdr:col>
      <xdr:colOff>619125</xdr:colOff>
      <xdr:row>4147</xdr:row>
      <xdr:rowOff>114300</xdr:rowOff>
    </xdr:to>
    <xdr:pic>
      <xdr:nvPicPr>
        <xdr:cNvPr id="4517" name="Picture 4516">
          <a:hlinkClick xmlns:r="http://schemas.openxmlformats.org/officeDocument/2006/relationships" r:id="rId4355" tooltip="Quitar este incidente de la liquidación"/>
          <a:extLst>
            <a:ext uri="{FF2B5EF4-FFF2-40B4-BE49-F238E27FC236}">
              <a16:creationId xmlns:a16="http://schemas.microsoft.com/office/drawing/2014/main" id="{950A2A35-F7AB-2C2D-6D5E-011F7CBC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518" name="Picture 4517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61E2A06B-8CE0-94C8-84BB-59F84EC7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4147</xdr:row>
      <xdr:rowOff>0</xdr:rowOff>
    </xdr:from>
    <xdr:to>
      <xdr:col>12</xdr:col>
      <xdr:colOff>619125</xdr:colOff>
      <xdr:row>4148</xdr:row>
      <xdr:rowOff>114300</xdr:rowOff>
    </xdr:to>
    <xdr:pic>
      <xdr:nvPicPr>
        <xdr:cNvPr id="4519" name="Picture 4518">
          <a:hlinkClick xmlns:r="http://schemas.openxmlformats.org/officeDocument/2006/relationships" r:id="rId4357" tooltip="Quitar este incidente de la liquidación"/>
          <a:extLst>
            <a:ext uri="{FF2B5EF4-FFF2-40B4-BE49-F238E27FC236}">
              <a16:creationId xmlns:a16="http://schemas.microsoft.com/office/drawing/2014/main" id="{A0C7526D-1A94-9D73-EB53-85AB2CC4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520" name="Picture 4519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33193C5A-102B-FA1C-7478-301BBA6F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4148</xdr:row>
      <xdr:rowOff>0</xdr:rowOff>
    </xdr:from>
    <xdr:to>
      <xdr:col>12</xdr:col>
      <xdr:colOff>619125</xdr:colOff>
      <xdr:row>4149</xdr:row>
      <xdr:rowOff>114300</xdr:rowOff>
    </xdr:to>
    <xdr:pic>
      <xdr:nvPicPr>
        <xdr:cNvPr id="4521" name="Picture 4520">
          <a:hlinkClick xmlns:r="http://schemas.openxmlformats.org/officeDocument/2006/relationships" r:id="rId4359" tooltip="Quitar este incidente de la liquidación"/>
          <a:extLst>
            <a:ext uri="{FF2B5EF4-FFF2-40B4-BE49-F238E27FC236}">
              <a16:creationId xmlns:a16="http://schemas.microsoft.com/office/drawing/2014/main" id="{29EBACA1-4B2C-AA04-0B13-6312C951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4149</xdr:row>
      <xdr:rowOff>0</xdr:rowOff>
    </xdr:from>
    <xdr:to>
      <xdr:col>12</xdr:col>
      <xdr:colOff>304800</xdr:colOff>
      <xdr:row>4150</xdr:row>
      <xdr:rowOff>114300</xdr:rowOff>
    </xdr:to>
    <xdr:pic>
      <xdr:nvPicPr>
        <xdr:cNvPr id="4522" name="Picture 4521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DCA2B58B-235C-941B-2227-67DBE754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4149</xdr:row>
      <xdr:rowOff>0</xdr:rowOff>
    </xdr:from>
    <xdr:to>
      <xdr:col>12</xdr:col>
      <xdr:colOff>619125</xdr:colOff>
      <xdr:row>4150</xdr:row>
      <xdr:rowOff>114300</xdr:rowOff>
    </xdr:to>
    <xdr:pic>
      <xdr:nvPicPr>
        <xdr:cNvPr id="4523" name="Picture 4522">
          <a:hlinkClick xmlns:r="http://schemas.openxmlformats.org/officeDocument/2006/relationships" r:id="rId4361" tooltip="Quitar este incidente de la liquidación"/>
          <a:extLst>
            <a:ext uri="{FF2B5EF4-FFF2-40B4-BE49-F238E27FC236}">
              <a16:creationId xmlns:a16="http://schemas.microsoft.com/office/drawing/2014/main" id="{A11B1495-2A4B-CFA2-0FA7-E09106F4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524" name="Picture 4523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0ABE5DF0-2A28-BD7C-ADEF-B21960F1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4111</xdr:row>
      <xdr:rowOff>0</xdr:rowOff>
    </xdr:from>
    <xdr:to>
      <xdr:col>12</xdr:col>
      <xdr:colOff>619125</xdr:colOff>
      <xdr:row>4112</xdr:row>
      <xdr:rowOff>114300</xdr:rowOff>
    </xdr:to>
    <xdr:pic>
      <xdr:nvPicPr>
        <xdr:cNvPr id="4525" name="Picture 4524">
          <a:hlinkClick xmlns:r="http://schemas.openxmlformats.org/officeDocument/2006/relationships" r:id="rId4363" tooltip="Quitar este incidente de la liquidación"/>
          <a:extLst>
            <a:ext uri="{FF2B5EF4-FFF2-40B4-BE49-F238E27FC236}">
              <a16:creationId xmlns:a16="http://schemas.microsoft.com/office/drawing/2014/main" id="{4134A78D-109D-BCBA-133C-3FC980AA1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526" name="Picture 4525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4879952-11C9-7912-6EDB-F6FBCFEA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4150</xdr:row>
      <xdr:rowOff>0</xdr:rowOff>
    </xdr:from>
    <xdr:to>
      <xdr:col>12</xdr:col>
      <xdr:colOff>619125</xdr:colOff>
      <xdr:row>4151</xdr:row>
      <xdr:rowOff>114300</xdr:rowOff>
    </xdr:to>
    <xdr:pic>
      <xdr:nvPicPr>
        <xdr:cNvPr id="4527" name="Picture 4526">
          <a:hlinkClick xmlns:r="http://schemas.openxmlformats.org/officeDocument/2006/relationships" r:id="rId4365" tooltip="Quitar este incidente de la liquidación"/>
          <a:extLst>
            <a:ext uri="{FF2B5EF4-FFF2-40B4-BE49-F238E27FC236}">
              <a16:creationId xmlns:a16="http://schemas.microsoft.com/office/drawing/2014/main" id="{A8B1C3BB-FC14-659B-C368-7786B035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4105</xdr:row>
      <xdr:rowOff>0</xdr:rowOff>
    </xdr:from>
    <xdr:to>
      <xdr:col>12</xdr:col>
      <xdr:colOff>304800</xdr:colOff>
      <xdr:row>4106</xdr:row>
      <xdr:rowOff>114300</xdr:rowOff>
    </xdr:to>
    <xdr:pic>
      <xdr:nvPicPr>
        <xdr:cNvPr id="4528" name="Picture 4527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304E175F-0577-4249-96EC-2BC9C282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4105</xdr:row>
      <xdr:rowOff>0</xdr:rowOff>
    </xdr:from>
    <xdr:to>
      <xdr:col>12</xdr:col>
      <xdr:colOff>619125</xdr:colOff>
      <xdr:row>4106</xdr:row>
      <xdr:rowOff>114300</xdr:rowOff>
    </xdr:to>
    <xdr:pic>
      <xdr:nvPicPr>
        <xdr:cNvPr id="4529" name="Picture 4528">
          <a:hlinkClick xmlns:r="http://schemas.openxmlformats.org/officeDocument/2006/relationships" r:id="rId4367" tooltip="Quitar este incidente de la liquidación"/>
          <a:extLst>
            <a:ext uri="{FF2B5EF4-FFF2-40B4-BE49-F238E27FC236}">
              <a16:creationId xmlns:a16="http://schemas.microsoft.com/office/drawing/2014/main" id="{EC22857E-B490-4D05-C3EB-88FD55D5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114300</xdr:rowOff>
    </xdr:to>
    <xdr:pic>
      <xdr:nvPicPr>
        <xdr:cNvPr id="4530" name="Picture 4529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81E24E4C-1375-C36D-3419-4895FFE65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4094</xdr:row>
      <xdr:rowOff>0</xdr:rowOff>
    </xdr:from>
    <xdr:to>
      <xdr:col>12</xdr:col>
      <xdr:colOff>619125</xdr:colOff>
      <xdr:row>4095</xdr:row>
      <xdr:rowOff>114300</xdr:rowOff>
    </xdr:to>
    <xdr:pic>
      <xdr:nvPicPr>
        <xdr:cNvPr id="4531" name="Picture 4530">
          <a:hlinkClick xmlns:r="http://schemas.openxmlformats.org/officeDocument/2006/relationships" r:id="rId4369" tooltip="Quitar este incidente de la liquidación"/>
          <a:extLst>
            <a:ext uri="{FF2B5EF4-FFF2-40B4-BE49-F238E27FC236}">
              <a16:creationId xmlns:a16="http://schemas.microsoft.com/office/drawing/2014/main" id="{79C6646C-F2EE-A534-34A6-26839A88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4107</xdr:row>
      <xdr:rowOff>0</xdr:rowOff>
    </xdr:from>
    <xdr:to>
      <xdr:col>12</xdr:col>
      <xdr:colOff>304800</xdr:colOff>
      <xdr:row>4108</xdr:row>
      <xdr:rowOff>114300</xdr:rowOff>
    </xdr:to>
    <xdr:pic>
      <xdr:nvPicPr>
        <xdr:cNvPr id="4532" name="Picture 4531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851CCACD-6511-0502-AA28-BA66DFC8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4107</xdr:row>
      <xdr:rowOff>0</xdr:rowOff>
    </xdr:from>
    <xdr:to>
      <xdr:col>12</xdr:col>
      <xdr:colOff>619125</xdr:colOff>
      <xdr:row>4108</xdr:row>
      <xdr:rowOff>114300</xdr:rowOff>
    </xdr:to>
    <xdr:pic>
      <xdr:nvPicPr>
        <xdr:cNvPr id="4533" name="Picture 4532">
          <a:hlinkClick xmlns:r="http://schemas.openxmlformats.org/officeDocument/2006/relationships" r:id="rId4371" tooltip="Quitar este incidente de la liquidación"/>
          <a:extLst>
            <a:ext uri="{FF2B5EF4-FFF2-40B4-BE49-F238E27FC236}">
              <a16:creationId xmlns:a16="http://schemas.microsoft.com/office/drawing/2014/main" id="{F92603B3-3777-4624-0E61-AE2986A6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114300</xdr:rowOff>
    </xdr:to>
    <xdr:pic>
      <xdr:nvPicPr>
        <xdr:cNvPr id="4534" name="Picture 4533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78901521-67DB-C230-3865-09DB026F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4102</xdr:row>
      <xdr:rowOff>0</xdr:rowOff>
    </xdr:from>
    <xdr:to>
      <xdr:col>12</xdr:col>
      <xdr:colOff>619125</xdr:colOff>
      <xdr:row>4103</xdr:row>
      <xdr:rowOff>114300</xdr:rowOff>
    </xdr:to>
    <xdr:pic>
      <xdr:nvPicPr>
        <xdr:cNvPr id="4535" name="Picture 4534">
          <a:hlinkClick xmlns:r="http://schemas.openxmlformats.org/officeDocument/2006/relationships" r:id="rId4373" tooltip="Quitar este incidente de la liquidación"/>
          <a:extLst>
            <a:ext uri="{FF2B5EF4-FFF2-40B4-BE49-F238E27FC236}">
              <a16:creationId xmlns:a16="http://schemas.microsoft.com/office/drawing/2014/main" id="{05589103-C7DC-85CD-3DEC-A2601895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104775</xdr:rowOff>
    </xdr:to>
    <xdr:pic>
      <xdr:nvPicPr>
        <xdr:cNvPr id="4536" name="Picture 4535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7F376563-90A7-6855-393A-C2D16B3A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4173</xdr:row>
      <xdr:rowOff>0</xdr:rowOff>
    </xdr:from>
    <xdr:to>
      <xdr:col>12</xdr:col>
      <xdr:colOff>619125</xdr:colOff>
      <xdr:row>4174</xdr:row>
      <xdr:rowOff>104775</xdr:rowOff>
    </xdr:to>
    <xdr:pic>
      <xdr:nvPicPr>
        <xdr:cNvPr id="4537" name="Picture 4536">
          <a:hlinkClick xmlns:r="http://schemas.openxmlformats.org/officeDocument/2006/relationships" r:id="rId4375" tooltip="Quitar este incidente de la liquidación"/>
          <a:extLst>
            <a:ext uri="{FF2B5EF4-FFF2-40B4-BE49-F238E27FC236}">
              <a16:creationId xmlns:a16="http://schemas.microsoft.com/office/drawing/2014/main" id="{1C625DE5-3E4A-E872-79C1-BC031391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4103</xdr:row>
      <xdr:rowOff>0</xdr:rowOff>
    </xdr:from>
    <xdr:to>
      <xdr:col>12</xdr:col>
      <xdr:colOff>304800</xdr:colOff>
      <xdr:row>4104</xdr:row>
      <xdr:rowOff>114300</xdr:rowOff>
    </xdr:to>
    <xdr:pic>
      <xdr:nvPicPr>
        <xdr:cNvPr id="4538" name="Picture 4537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C5558CBA-0E90-12ED-19D7-739CDCD1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4103</xdr:row>
      <xdr:rowOff>0</xdr:rowOff>
    </xdr:from>
    <xdr:to>
      <xdr:col>12</xdr:col>
      <xdr:colOff>619125</xdr:colOff>
      <xdr:row>4104</xdr:row>
      <xdr:rowOff>114300</xdr:rowOff>
    </xdr:to>
    <xdr:pic>
      <xdr:nvPicPr>
        <xdr:cNvPr id="4539" name="Picture 4538">
          <a:hlinkClick xmlns:r="http://schemas.openxmlformats.org/officeDocument/2006/relationships" r:id="rId4377" tooltip="Quitar este incidente de la liquidación"/>
          <a:extLst>
            <a:ext uri="{FF2B5EF4-FFF2-40B4-BE49-F238E27FC236}">
              <a16:creationId xmlns:a16="http://schemas.microsoft.com/office/drawing/2014/main" id="{130919A3-BCDA-9C0F-D424-2139CC0C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540" name="Picture 4539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986041C5-3991-0D6B-86B6-000B972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4142</xdr:row>
      <xdr:rowOff>0</xdr:rowOff>
    </xdr:from>
    <xdr:to>
      <xdr:col>12</xdr:col>
      <xdr:colOff>619125</xdr:colOff>
      <xdr:row>4143</xdr:row>
      <xdr:rowOff>114300</xdr:rowOff>
    </xdr:to>
    <xdr:pic>
      <xdr:nvPicPr>
        <xdr:cNvPr id="4541" name="Picture 4540">
          <a:hlinkClick xmlns:r="http://schemas.openxmlformats.org/officeDocument/2006/relationships" r:id="rId4379" tooltip="Quitar este incidente de la liquidación"/>
          <a:extLst>
            <a:ext uri="{FF2B5EF4-FFF2-40B4-BE49-F238E27FC236}">
              <a16:creationId xmlns:a16="http://schemas.microsoft.com/office/drawing/2014/main" id="{1CC7F239-B1C1-EB28-3AE3-702DE90CB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542" name="Picture 4541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2EC45CE4-6434-4A5D-98B6-252A7C52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4170</xdr:row>
      <xdr:rowOff>0</xdr:rowOff>
    </xdr:from>
    <xdr:to>
      <xdr:col>12</xdr:col>
      <xdr:colOff>619125</xdr:colOff>
      <xdr:row>4171</xdr:row>
      <xdr:rowOff>114300</xdr:rowOff>
    </xdr:to>
    <xdr:pic>
      <xdr:nvPicPr>
        <xdr:cNvPr id="4543" name="Picture 4542">
          <a:hlinkClick xmlns:r="http://schemas.openxmlformats.org/officeDocument/2006/relationships" r:id="rId4381" tooltip="Quitar este incidente de la liquidación"/>
          <a:extLst>
            <a:ext uri="{FF2B5EF4-FFF2-40B4-BE49-F238E27FC236}">
              <a16:creationId xmlns:a16="http://schemas.microsoft.com/office/drawing/2014/main" id="{C3D566C3-0814-E79E-8D4A-0FE561E4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104775</xdr:rowOff>
    </xdr:to>
    <xdr:pic>
      <xdr:nvPicPr>
        <xdr:cNvPr id="4544" name="Picture 4543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2CDFBD94-9FE8-6FC6-E1F5-465D9ADDE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4143</xdr:row>
      <xdr:rowOff>0</xdr:rowOff>
    </xdr:from>
    <xdr:to>
      <xdr:col>12</xdr:col>
      <xdr:colOff>619125</xdr:colOff>
      <xdr:row>4144</xdr:row>
      <xdr:rowOff>104775</xdr:rowOff>
    </xdr:to>
    <xdr:pic>
      <xdr:nvPicPr>
        <xdr:cNvPr id="4545" name="Picture 4544">
          <a:hlinkClick xmlns:r="http://schemas.openxmlformats.org/officeDocument/2006/relationships" r:id="rId4383" tooltip="Quitar este incidente de la liquidación"/>
          <a:extLst>
            <a:ext uri="{FF2B5EF4-FFF2-40B4-BE49-F238E27FC236}">
              <a16:creationId xmlns:a16="http://schemas.microsoft.com/office/drawing/2014/main" id="{6EDB65BF-82B1-E2B7-031E-2F8CECF0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546" name="Picture 4545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E3A1C631-50EA-216A-3F5F-FD81104E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4166</xdr:row>
      <xdr:rowOff>0</xdr:rowOff>
    </xdr:from>
    <xdr:to>
      <xdr:col>12</xdr:col>
      <xdr:colOff>619125</xdr:colOff>
      <xdr:row>4167</xdr:row>
      <xdr:rowOff>114300</xdr:rowOff>
    </xdr:to>
    <xdr:pic>
      <xdr:nvPicPr>
        <xdr:cNvPr id="4547" name="Picture 4546">
          <a:hlinkClick xmlns:r="http://schemas.openxmlformats.org/officeDocument/2006/relationships" r:id="rId4385" tooltip="Quitar este incidente de la liquidación"/>
          <a:extLst>
            <a:ext uri="{FF2B5EF4-FFF2-40B4-BE49-F238E27FC236}">
              <a16:creationId xmlns:a16="http://schemas.microsoft.com/office/drawing/2014/main" id="{3C3EA751-478E-4669-4D78-0D0CFA1D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104775</xdr:rowOff>
    </xdr:to>
    <xdr:pic>
      <xdr:nvPicPr>
        <xdr:cNvPr id="4548" name="Imagen 4547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8B1C6D19-F098-0842-51AC-A32B1121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7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549" name="Imagen 4548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0268A123-A365-D0A0-2E43-D9713AD3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114300</xdr:rowOff>
    </xdr:to>
    <xdr:pic>
      <xdr:nvPicPr>
        <xdr:cNvPr id="4550" name="Imagen 4549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D4C67F6D-A6FB-9915-62D7-252DCDF0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8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4290</xdr:row>
      <xdr:rowOff>0</xdr:rowOff>
    </xdr:from>
    <xdr:to>
      <xdr:col>12</xdr:col>
      <xdr:colOff>304800</xdr:colOff>
      <xdr:row>4291</xdr:row>
      <xdr:rowOff>104775</xdr:rowOff>
    </xdr:to>
    <xdr:pic>
      <xdr:nvPicPr>
        <xdr:cNvPr id="4551" name="Imagen 4550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255253BF-E9F4-423A-3867-5519E9E8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2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552" name="Imagen 4551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555C777D-5D63-0080-7A9B-1E9DF605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07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553" name="Imagen 4552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E3325927-427D-DCA8-4C34-C397272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1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554" name="Imagen 4553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50F908EA-B405-98ED-3086-D88B4DAE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5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4279</xdr:row>
      <xdr:rowOff>0</xdr:rowOff>
    </xdr:from>
    <xdr:to>
      <xdr:col>12</xdr:col>
      <xdr:colOff>304800</xdr:colOff>
      <xdr:row>4280</xdr:row>
      <xdr:rowOff>114300</xdr:rowOff>
    </xdr:to>
    <xdr:pic>
      <xdr:nvPicPr>
        <xdr:cNvPr id="4555" name="Imagen 4554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4A5C9CC-0D7C-5471-ED59-5E3994DF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0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556" name="Imagen 4555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D4373A38-204B-406D-068B-EFF76061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4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557" name="Imagen 4556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FDB77F47-85C8-D3EB-97F0-5445406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9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4283</xdr:row>
      <xdr:rowOff>0</xdr:rowOff>
    </xdr:from>
    <xdr:to>
      <xdr:col>12</xdr:col>
      <xdr:colOff>304800</xdr:colOff>
      <xdr:row>4284</xdr:row>
      <xdr:rowOff>114300</xdr:rowOff>
    </xdr:to>
    <xdr:pic>
      <xdr:nvPicPr>
        <xdr:cNvPr id="4558" name="Imagen 4557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108A2764-E49A-00C3-EA61-6F172EC6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559" name="Imagen 4558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232B0748-8D8B-F617-5571-103C5875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560" name="Imagen 4559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4447C4A8-292F-E6C2-2774-E2BF174A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561" name="Imagen 4560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37F6A9DF-FAB3-3F9E-743F-69E2C42E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6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562" name="Imagen 4561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8CE39B1B-A22B-9F1B-FC84-63F114B6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1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563" name="Imagen 4562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F48D2711-1879-C2D7-A74B-26102E60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564" name="Imagen 4563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16220FD5-65E7-272B-95C6-80E08268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1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565" name="Imagen 4564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4C21B9F2-E8CF-5699-8202-73DF3BDA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8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4264</xdr:row>
      <xdr:rowOff>0</xdr:rowOff>
    </xdr:from>
    <xdr:to>
      <xdr:col>12</xdr:col>
      <xdr:colOff>304800</xdr:colOff>
      <xdr:row>4265</xdr:row>
      <xdr:rowOff>114300</xdr:rowOff>
    </xdr:to>
    <xdr:pic>
      <xdr:nvPicPr>
        <xdr:cNvPr id="4566" name="Imagen 4565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11B6A4EF-50C4-63E4-0FB3-8EF1C0D0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4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567" name="Imagen 4566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08F4ABE6-4589-8248-9283-4DF58190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4201</xdr:row>
      <xdr:rowOff>0</xdr:rowOff>
    </xdr:from>
    <xdr:to>
      <xdr:col>12</xdr:col>
      <xdr:colOff>304800</xdr:colOff>
      <xdr:row>4202</xdr:row>
      <xdr:rowOff>104775</xdr:rowOff>
    </xdr:to>
    <xdr:pic>
      <xdr:nvPicPr>
        <xdr:cNvPr id="4568" name="Imagen 4567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D58E8A90-DA0F-DBB5-BE11-22A21F5B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104775</xdr:rowOff>
    </xdr:to>
    <xdr:pic>
      <xdr:nvPicPr>
        <xdr:cNvPr id="4569" name="Imagen 4568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8DCC42A9-E08F-6CA3-B897-5D67F0A3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7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570" name="Imagen 4569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435BBEE5-0499-58E8-E821-59DBB98B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3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571" name="Imagen 4570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DAFA83CB-AA3F-DE57-AC72-CDD098EA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8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572" name="Imagen 4571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C5EDBB0-1DBE-0C76-8B0C-FD2DD8AB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6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573" name="Imagen 4572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EEBF442A-2D84-596C-F867-4DA69716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1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574" name="Imagen 4573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6946A115-BD26-9BBA-CD15-70F12B4D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5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575" name="Imagen 4574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28C7779A-ADFB-2790-2A2F-1B8C8704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0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576" name="Imagen 4575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2DDAD30B-7B23-1516-003F-E11C10B8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4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577" name="Imagen 4576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C91FC61A-226F-3AD1-B54F-53B6E793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8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578" name="Imagen 4577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B880A730-C505-C817-37AC-B2E00C2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0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579" name="Imagen 4578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420FFD8-640E-C197-F2B4-6BC11315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4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580" name="Imagen 4579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204C17D1-E32D-0972-8F1C-B7394B45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9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4B2C67C0-2FA4-9D24-76C0-0CCDF7B1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3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582" name="Imagen 4581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C75A1FCE-3732-E173-C2AF-864C0AE0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7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583" name="Imagen 4582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A4148A5-B811-1526-41F0-4E944729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80E400F9-EF30-9373-8E1E-F83BCC52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585" name="Imagen 4584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A4B761F9-68F7-AC37-B376-49A94A52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586" name="Imagen 4585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2BCF6951-5A0D-777D-289F-8908D087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4249</xdr:row>
      <xdr:rowOff>0</xdr:rowOff>
    </xdr:from>
    <xdr:to>
      <xdr:col>12</xdr:col>
      <xdr:colOff>304800</xdr:colOff>
      <xdr:row>4250</xdr:row>
      <xdr:rowOff>114300</xdr:rowOff>
    </xdr:to>
    <xdr:pic>
      <xdr:nvPicPr>
        <xdr:cNvPr id="4587" name="Imagen 4586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4299D090-33A5-2030-2F07-A1BF85ED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8A163503-ABD0-9A4C-F5FF-CE5D930E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589" name="Imagen 4588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FEB36291-3FF4-E80B-F2D7-C9BA77D45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4245</xdr:row>
      <xdr:rowOff>0</xdr:rowOff>
    </xdr:from>
    <xdr:to>
      <xdr:col>12</xdr:col>
      <xdr:colOff>304800</xdr:colOff>
      <xdr:row>4246</xdr:row>
      <xdr:rowOff>114300</xdr:rowOff>
    </xdr:to>
    <xdr:pic>
      <xdr:nvPicPr>
        <xdr:cNvPr id="4590" name="Imagen 4589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775CB73F-7C84-8B70-A5BC-8F2AA7B0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259BF70F-1593-A3DB-1D9F-9433741C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7919BC5A-B8D3-6560-6A8C-624AC9A6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78D12E4B-F035-D2F0-65F4-859684A2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3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594" name="Imagen 4593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3D754816-8421-F2BC-9A9A-F1528543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4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5" name="Imagen 4594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5F63E189-A566-4698-907F-9D2AF6AF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0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4247</xdr:row>
      <xdr:rowOff>0</xdr:rowOff>
    </xdr:from>
    <xdr:to>
      <xdr:col>12</xdr:col>
      <xdr:colOff>304800</xdr:colOff>
      <xdr:row>4248</xdr:row>
      <xdr:rowOff>114300</xdr:rowOff>
    </xdr:to>
    <xdr:pic>
      <xdr:nvPicPr>
        <xdr:cNvPr id="4596" name="Imagen 4595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A839DCF0-A117-9298-86B1-DEDC721B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4248</xdr:row>
      <xdr:rowOff>0</xdr:rowOff>
    </xdr:from>
    <xdr:to>
      <xdr:col>12</xdr:col>
      <xdr:colOff>304800</xdr:colOff>
      <xdr:row>4249</xdr:row>
      <xdr:rowOff>114300</xdr:rowOff>
    </xdr:to>
    <xdr:pic>
      <xdr:nvPicPr>
        <xdr:cNvPr id="4597" name="Imagen 4596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28630A49-634F-70EB-1632-D9687E9C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98" name="Imagen 4597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8917CA3C-D2DC-2FE8-F6E3-F909D3DB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4246</xdr:row>
      <xdr:rowOff>0</xdr:rowOff>
    </xdr:from>
    <xdr:to>
      <xdr:col>12</xdr:col>
      <xdr:colOff>304800</xdr:colOff>
      <xdr:row>4247</xdr:row>
      <xdr:rowOff>114300</xdr:rowOff>
    </xdr:to>
    <xdr:pic>
      <xdr:nvPicPr>
        <xdr:cNvPr id="4599" name="Imagen 4598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5E7A5911-086A-6F21-0648-9660825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600" name="Imagen 4599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9297ECCE-8B25-2B49-5C7F-4B808C6A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6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B19D8793-0BAD-0B72-2CDA-82DBC3B9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02" name="Imagen 4601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DA829776-ABC5-95C0-377D-6F3835D71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37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104775</xdr:rowOff>
    </xdr:to>
    <xdr:pic>
      <xdr:nvPicPr>
        <xdr:cNvPr id="4603" name="Imagen 4602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6C93D937-E248-8348-3556-4FE5C510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1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604" name="Imagen 4603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D8B6F9B0-D202-2CFC-2FA2-21E7254F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8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05" name="Imagen 4604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B2442B53-976B-6AD3-CF9E-14DAB5DB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0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4273</xdr:row>
      <xdr:rowOff>0</xdr:rowOff>
    </xdr:from>
    <xdr:to>
      <xdr:col>12</xdr:col>
      <xdr:colOff>304800</xdr:colOff>
      <xdr:row>4274</xdr:row>
      <xdr:rowOff>114300</xdr:rowOff>
    </xdr:to>
    <xdr:pic>
      <xdr:nvPicPr>
        <xdr:cNvPr id="4606" name="Imagen 4605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EB98368E-4930-E507-5314-D60198C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5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607" name="Imagen 4606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3AA7C4D2-930D-7A6E-B46C-F222161B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608" name="Imagen 4607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ABEAD7CF-1B12-42FC-5A98-CFCC0075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3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609" name="Imagen 4608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752EFEC6-27E0-9F53-33B7-47DBBA7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8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610" name="Imagen 4609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7948E268-F610-7ECC-0161-5F2A31EB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2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611" name="Imagen 4610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2CA87DD0-4D1F-8607-485D-E59E7904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6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612" name="Imagen 4611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E4353DC0-B199-955F-EBA9-860F9261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613" name="Imagen 4612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9BBB37A6-5F27-A6C0-DCF3-3DC4E724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5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14" name="Imagen 4613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49785F41-104F-B904-CB93-EFF76EACB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615" name="Imagen 4614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F687E21C-A568-B156-2FE7-44645747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616" name="Imagen 4615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EA365110-EF6D-E130-60C5-0BB61E70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617" name="Imagen 4616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961CC1EA-F8C7-BE39-D705-2EC3F1E5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3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290479BE-D981-EF1F-9C48-1AD6910B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7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619" name="Imagen 4618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A1FFA35A-BCA7-4B67-6983-6B16E7C8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3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20" name="Imagen 4619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46F4A46F-6B71-7771-8ED0-4D47644B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621" name="Imagen 4620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9AEA5ADB-F96C-5910-3030-D5703343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622" name="Imagen 4621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8EDDB088-E9C6-85F3-BCC0-65736E96D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0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623" name="Imagen 4622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455F2B9A-FD07-0FB5-6AA6-5B6E6DF0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624" name="Imagen 4623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27F9F860-98F3-F8DB-BCE2-5C8422D5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6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25" name="Imagen 4624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342CA476-4BFE-DC1F-372B-07F65B8E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4185</xdr:row>
      <xdr:rowOff>0</xdr:rowOff>
    </xdr:from>
    <xdr:to>
      <xdr:col>12</xdr:col>
      <xdr:colOff>304800</xdr:colOff>
      <xdr:row>4186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4D9DC7CD-3E68-60EA-963C-6B2AD042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7A622DAE-EB1D-53FA-4AEA-7F48C9249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01373494-647C-2D44-55C7-0BC23D3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629" name="Imagen 4628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8146A39D-4624-591A-AD47-BEA08101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0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630" name="Imagen 4629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1B18F996-E025-F0BA-8D0F-C0BD73C1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6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631" name="Imagen 4630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A3BFCEC-5C5D-9217-C9A9-4A497A4A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02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632" name="Imagen 4631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32A9D8F9-88A9-C5FD-8E29-DD9C03DE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8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33" name="Imagen 4632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FB8D6C2C-6251-F8C9-3B88-D2380818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5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4" name="Imagen 4633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C2769E33-9B75-A1B8-DAB9-4DD9EE16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9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5" name="Imagen 4634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0EC42838-426F-E845-2D18-6ACE77A6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1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36" name="Imagen 4635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DE4E7A10-721E-7DE7-F6A2-00111636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5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637" name="Imagen 4636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906BF2ED-637C-3954-1B82-9C978C95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9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38" name="Imagen 4637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96A29533-3F7E-1D61-27DA-C676D47A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4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639" name="Imagen 4638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9EEC2A4B-980D-13C6-9FE6-0D1EE76E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8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40" name="Imagen 4639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03D3F163-9FAC-5342-8483-B56C0BDE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2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4A88885B-BCCB-4F71-16E9-1C9DDCB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17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642" name="Imagen 4641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992C4198-3AB4-3375-5E00-7CBA69CF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1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9BAD6F28-3EF7-CEEB-FF8C-0C7DC444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6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644" name="Imagen 4643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D2D73FCD-8A98-B1F0-0661-C38846EB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4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645" name="Imagen 4644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ABE943C6-119F-2536-9000-FF3114A1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9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46" name="Imagen 4645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4EB7C098-C3C5-A5CA-2DE5-BE829CB0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47" name="Imagen 4646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59E81648-5893-ACD2-21D3-F38A9443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9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48" name="Imagen 4647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FF175004-0AD3-B200-FFAB-C0B9EAC6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649" name="Imagen 4648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AB09EC02-82F0-A2CF-CC66-4BC1BB84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8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650" name="Imagen 4649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1B10ECB4-8666-462A-BC62-05DBB440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9F823C67-DBCC-F4D6-D009-AB299805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652" name="Imagen 4651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DC7E1F42-7986-CD08-CA19-90DC8FAA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653" name="Imagen 4652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BDA5CF49-3B29-4326-D791-E2B64962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654" name="Imagen 4653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E52C87FD-077C-1F63-1BB9-76AD8AF2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2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104775</xdr:rowOff>
    </xdr:to>
    <xdr:pic>
      <xdr:nvPicPr>
        <xdr:cNvPr id="4655" name="Imagen 4654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1DAFFDC2-3BDB-7CDE-71CB-F32CEDD8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656" name="Imagen 4655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9A912B3E-79D4-E0C0-5081-ECCEB87D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2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104775</xdr:rowOff>
    </xdr:to>
    <xdr:pic>
      <xdr:nvPicPr>
        <xdr:cNvPr id="4657" name="Imagen 4656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BEC8EBEF-6814-1099-9008-0AA51C33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658" name="Imagen 4657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10683EB3-912B-B6D7-69D1-4A54603E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7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104775</xdr:rowOff>
    </xdr:to>
    <xdr:pic>
      <xdr:nvPicPr>
        <xdr:cNvPr id="4659" name="Imagen 4658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82254F76-2DBD-117A-BABA-8411D93F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4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660" name="Imagen 4659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B4246261-3AD1-993F-3BF3-3084B253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661" name="Imagen 4660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8059328A-D2DE-CD76-78BB-5AA20797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662" name="Imagen 4661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5480D9A-B736-BBD4-D5D1-FFC5693E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663" name="Imagen 4662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DA0C095C-9FF9-EA57-75A9-2EFBC158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3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664" name="Imagen 4663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88892B23-C630-166D-5680-505B2001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8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665" name="Imagen 4664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04854B82-9EA4-5177-8B9F-B3A1CE8E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4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666" name="Imagen 4665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561AD17-DEAB-C947-D303-FAF8961C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0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667" name="Imagen 4666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A009E49C-821B-64BC-1509-8026FA96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4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668" name="Imagen 4667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87EB0009-B0AC-4802-B825-C15A9970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9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669" name="Imagen 4668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42A693B5-CF75-4687-FB1A-9A9A0933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3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670" name="Imagen 4669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12743A4F-5D54-B43B-5862-919F04AD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671" name="Imagen 4670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529DE064-BCBA-EEE7-02CA-C707E58C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672" name="Imagen 4671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82298DD0-5BFA-73E6-B85F-47471B66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6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673" name="Imagen 4672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5941AB77-AD52-1195-AA64-AA1FF1D3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674" name="Imagen 4673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9310B91F-8716-3FB0-9E41-AC2DF475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5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4399</xdr:row>
      <xdr:rowOff>0</xdr:rowOff>
    </xdr:from>
    <xdr:to>
      <xdr:col>12</xdr:col>
      <xdr:colOff>304800</xdr:colOff>
      <xdr:row>4400</xdr:row>
      <xdr:rowOff>114300</xdr:rowOff>
    </xdr:to>
    <xdr:pic>
      <xdr:nvPicPr>
        <xdr:cNvPr id="4675" name="Imagen 4674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89D97C62-E89A-099A-A141-F1099244B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0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676" name="Imagen 4675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24618475-0D35-A36E-E27D-B56A4A9B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4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677" name="Imagen 4676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DF7472E8-8800-84E2-51BE-DFB2DDA1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81104C06-0425-748B-9F82-471E210E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3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679" name="Imagen 4678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951BFC9C-0BC8-8091-B443-E55B88E0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680" name="Imagen 4679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119B4213-8BAB-86A2-9040-21FF80AD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3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681" name="Imagen 4680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E9DE1A67-E400-01E7-25A0-8EA43D95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7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682" name="Imagen 4681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A62A2143-E913-03C8-F960-7B928F9B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2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683" name="Imagen 4682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324A7E20-5D19-5B86-A1EA-33B88C08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6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4417</xdr:row>
      <xdr:rowOff>0</xdr:rowOff>
    </xdr:from>
    <xdr:to>
      <xdr:col>12</xdr:col>
      <xdr:colOff>304800</xdr:colOff>
      <xdr:row>4418</xdr:row>
      <xdr:rowOff>114300</xdr:rowOff>
    </xdr:to>
    <xdr:pic>
      <xdr:nvPicPr>
        <xdr:cNvPr id="4684" name="Imagen 4683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56518DBF-DC16-4068-3F40-8383962F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0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685" name="Imagen 4684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9033840-3735-531E-F268-20CD631A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5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0FF79D4B-ED7C-BDC3-B344-DA669AD7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687" name="Imagen 4686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2637D56A-1CDF-A4C9-D3AA-CCD96D1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104775</xdr:rowOff>
    </xdr:to>
    <xdr:pic>
      <xdr:nvPicPr>
        <xdr:cNvPr id="4688" name="Imagen 4687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0D0C52D1-365B-C09E-A319-FEC038AD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689" name="Imagen 4688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A642DC34-6632-3648-6BAC-6A3AA916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690" name="Imagen 4689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B871F3CF-6DFA-B9FC-34C6-B22D1A1A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691" name="Imagen 4690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E764A70B-D5D2-D5BA-9765-12534D0DC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8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692" name="Imagen 4691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F6E034A4-0756-5766-E316-ECE84EAA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3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693" name="Imagen 4692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5D524719-0A85-1187-0A40-917C533A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694" name="Imagen 4693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599FE56-7314-3FC3-86DE-DAA50541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1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114300</xdr:rowOff>
    </xdr:to>
    <xdr:pic>
      <xdr:nvPicPr>
        <xdr:cNvPr id="4695" name="Imagen 4694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4E2ACD1C-B6C6-3F2E-4AD4-4086F26B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6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4386</xdr:row>
      <xdr:rowOff>0</xdr:rowOff>
    </xdr:from>
    <xdr:to>
      <xdr:col>12</xdr:col>
      <xdr:colOff>304800</xdr:colOff>
      <xdr:row>4387</xdr:row>
      <xdr:rowOff>114300</xdr:rowOff>
    </xdr:to>
    <xdr:pic>
      <xdr:nvPicPr>
        <xdr:cNvPr id="4696" name="Imagen 4695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D38E9309-C4DA-EDCF-80C0-E4D6DCE2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4387</xdr:row>
      <xdr:rowOff>0</xdr:rowOff>
    </xdr:from>
    <xdr:to>
      <xdr:col>12</xdr:col>
      <xdr:colOff>304800</xdr:colOff>
      <xdr:row>4388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BE32A6E6-D7B9-E24C-DAC5-760E0080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3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698" name="Imagen 4697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05F2074A-0F3F-DBD1-D759-5C4C3646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699" name="Imagen 4698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F8E612A0-C175-04A9-FFE1-BB0F47A5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52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00" name="Imagen 4699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A72EFD14-F243-E859-3C07-CD7662E7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7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701" name="Imagen 4700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6AA75202-46D2-C87A-6E1F-60F1A2BB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02" name="Imagen 4701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AFB41DCA-D384-3F95-8150-2D25611A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5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03" name="Imagen 4702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EFBC9BCC-FF89-83FC-CF86-7458180D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704" name="Imagen 4703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573601D7-3755-8AE6-D53B-E99BF39C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8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705" name="Imagen 4704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6A9F1517-096B-4275-3665-A314C899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706" name="Imagen 4705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976C3850-A086-0220-6139-3F0A97B6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7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707" name="Imagen 4706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6A1A6C85-F1A3-E0DB-8E67-318442A6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4336</xdr:row>
      <xdr:rowOff>0</xdr:rowOff>
    </xdr:from>
    <xdr:to>
      <xdr:col>12</xdr:col>
      <xdr:colOff>304800</xdr:colOff>
      <xdr:row>4337</xdr:row>
      <xdr:rowOff>114300</xdr:rowOff>
    </xdr:to>
    <xdr:pic>
      <xdr:nvPicPr>
        <xdr:cNvPr id="4708" name="Imagen 4707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2497FACA-0AF9-2E7A-FC0B-0CECAE09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09" name="Imagen 4708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285AEA8C-8559-390D-2F3B-F01FC3D6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0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710" name="Imagen 4709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715EC8FE-59B7-7313-F3E5-6AB15ADC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4404</xdr:row>
      <xdr:rowOff>0</xdr:rowOff>
    </xdr:from>
    <xdr:to>
      <xdr:col>12</xdr:col>
      <xdr:colOff>304800</xdr:colOff>
      <xdr:row>4405</xdr:row>
      <xdr:rowOff>114300</xdr:rowOff>
    </xdr:to>
    <xdr:pic>
      <xdr:nvPicPr>
        <xdr:cNvPr id="4711" name="Imagen 4710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28181E95-CD44-CBEB-6AC3-C70E08F3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6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712" name="Imagen 4711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C9ED3451-CE16-0FF0-1C8C-2614D6A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1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713" name="Imagen 4712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7E027612-8490-F740-1924-C141C31E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2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714" name="Imagen 4713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D8F7DD2C-66A8-CC76-13B3-CEB563A8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715" name="Imagen 4714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F3B2A5AE-4514-A6F5-08B0-06E9E3D87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716" name="Imagen 4715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7F7D3468-4544-9F54-2E12-39F4E40A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5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104775</xdr:rowOff>
    </xdr:to>
    <xdr:pic>
      <xdr:nvPicPr>
        <xdr:cNvPr id="4717" name="Imagen 4716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891ABC76-37C8-6A14-90BF-ED6EF53B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718" name="Imagen 4717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34B7FFF2-C854-E2A7-A5BB-DDCDD6CD4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19" name="Imagen 4718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87B400A0-F2C8-BACD-8EB0-6AECDBBE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5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720" name="Imagen 4719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27DD18C3-F37F-D234-54D5-4A99B2E4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0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4330</xdr:row>
      <xdr:rowOff>0</xdr:rowOff>
    </xdr:from>
    <xdr:to>
      <xdr:col>12</xdr:col>
      <xdr:colOff>304800</xdr:colOff>
      <xdr:row>4331</xdr:row>
      <xdr:rowOff>114300</xdr:rowOff>
    </xdr:to>
    <xdr:pic>
      <xdr:nvPicPr>
        <xdr:cNvPr id="4721" name="Imagen 4720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1B2E3400-6AE3-C0A9-5E58-D153E078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4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104775</xdr:rowOff>
    </xdr:to>
    <xdr:pic>
      <xdr:nvPicPr>
        <xdr:cNvPr id="4722" name="Imagen 4721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DA9FC66-33A9-5498-BDBC-DA382C1EE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90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23" name="Imagen 4722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744D8E3E-71A5-265F-EDFC-A369A993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3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724" name="Imagen 4723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43ACAD75-9582-B8F0-BE8B-43A0D089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7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25" name="Imagen 4724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E9570D55-E360-AD13-1CF1-2CEDDE89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9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26" name="Imagen 4725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3D85975E-1D62-E31A-D330-3350E70C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3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7" name="Imagen 4726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B60872F8-7B7B-927C-A288-635D271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24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11006E32-2EB5-0EAB-8C8C-4A278C07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729" name="Imagen 4728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7A3DC4DE-57B1-E76D-82B2-A8F33C4C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2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730" name="Imagen 4729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A2245974-3E44-1DE0-2CB6-C2E6E3E0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6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731" name="Imagen 4730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75B95C87-91DA-AE64-68C9-3BC88F0E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32" name="Imagen 4731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54CEB42E-5720-460A-88F7-D9AA8589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9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733" name="Imagen 4732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4BF1BB3A-83DE-FB54-A239-5979F1B0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3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4" name="Imagen 4733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2BBFD78F-29F3-1E34-FAE2-0DD71C43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8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735" name="Imagen 4734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F900404A-4088-BBD4-1F0A-298380E2F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72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4329</xdr:row>
      <xdr:rowOff>0</xdr:rowOff>
    </xdr:from>
    <xdr:to>
      <xdr:col>12</xdr:col>
      <xdr:colOff>304800</xdr:colOff>
      <xdr:row>4330</xdr:row>
      <xdr:rowOff>114300</xdr:rowOff>
    </xdr:to>
    <xdr:pic>
      <xdr:nvPicPr>
        <xdr:cNvPr id="4736" name="Imagen 4735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EB4A98FB-6952-8297-0A80-4E980E49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8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737" name="Imagen 4736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CFB080A5-79BA-0368-0AF2-2BE4EF5F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4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738" name="Imagen 4737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F6423BE2-7059-6F21-AC4F-486B457F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739" name="Imagen 4738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B218508F-7574-C2A1-2A6D-8D570218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3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740" name="Imagen 4739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4124324E-7C5F-1D20-3667-EFEF7931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5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741" name="Imagen 4740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F8FBC8AB-270B-792F-7E48-E6D8CD52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6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742" name="Imagen 4741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E6C63F6-4C57-2AA0-83D8-0FF7B880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B25A210B-C48C-1806-C0DA-3F0ED575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4328</xdr:row>
      <xdr:rowOff>0</xdr:rowOff>
    </xdr:from>
    <xdr:to>
      <xdr:col>12</xdr:col>
      <xdr:colOff>304800</xdr:colOff>
      <xdr:row>4329</xdr:row>
      <xdr:rowOff>114300</xdr:rowOff>
    </xdr:to>
    <xdr:pic>
      <xdr:nvPicPr>
        <xdr:cNvPr id="4744" name="Imagen 4743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49970758-E0A3-80B1-4A0A-4EBB1134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6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45" name="Imagen 4744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B1E7E5F4-C178-1B14-529E-63140C80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11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746" name="Imagen 4745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C64F8CCA-F85E-FF7B-B09D-109BD6DD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2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47" name="Imagen 4746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A9614289-72CD-0233-19E1-8D15C555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7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748" name="Imagen 4747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B0D2215A-BBF5-E93F-7957-6DAB4768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8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749" name="Imagen 4748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DA0DDD42-4F51-54C5-1E56-01D8CD5B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2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50" name="Imagen 4749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DF9E37B7-281E-5E73-7F9D-EB250602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7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51" name="Imagen 4750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ABA26B9C-1F30-7A76-374E-DD278718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3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752" name="Imagen 4751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30207E10-7524-E61D-6FE2-1A21A089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7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753" name="Imagen 4752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BE16A71F-D2CA-6E5F-2E7D-585BC47F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1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754" name="Imagen 4753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D5282F6A-B8DB-0AA4-1BA9-7D98F781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6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55" name="Imagen 4754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8C4DCC38-B4B9-B9B2-827F-64F857D1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82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4306</xdr:row>
      <xdr:rowOff>0</xdr:rowOff>
    </xdr:from>
    <xdr:ext cx="304800" cy="304800"/>
    <xdr:pic>
      <xdr:nvPicPr>
        <xdr:cNvPr id="4756" name="Imagen 4755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F82C2D16-3DD1-474A-8B42-36F42647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47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7" name="Imagen 4756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2137B824-3878-40DC-B9B7-BA37F305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8" name="Imagen 4757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54453A34-8C27-46AA-BA14-E9A036A6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759" name="Imagen 4758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881E689B-7222-EE55-034A-827CC261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760" name="Imagen 4759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0AAD1AC6-E73F-A59B-2008-83F6341A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4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761" name="Imagen 4760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CB0C86F4-8110-4679-725A-5D75D1FC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8225DD3C-A645-AD34-66C5-6330D92F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3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763" name="Imagen 4762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71FC6F60-FE86-8136-CF77-135CE4F6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8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764" name="Imagen 4763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2E20CEE5-DDAB-AE4D-B26E-B0ADB72C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104775</xdr:rowOff>
    </xdr:to>
    <xdr:pic>
      <xdr:nvPicPr>
        <xdr:cNvPr id="4765" name="Imagen 4764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62CDF6F6-09EE-D3DB-899C-AB85037B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766" name="Imagen 4765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530159EA-A267-F6AF-0F96-3B699D70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767" name="Imagen 4766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99EE34BA-72AD-2E60-AF6D-C2A93378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5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68" name="Imagen 4767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D2ABE2B8-9F8C-E109-469A-83F14B87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69" name="Imagen 4768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C5FED4C9-4D30-EA59-17BE-68F48F0B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0" name="Imagen 4769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82F18342-F884-4877-F83B-3A218B8A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8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771" name="Imagen 4770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51AD5598-3F8D-3B2E-7D21-F0918794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2" name="Imagen 4771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F424B7AB-EFE0-F805-7554-870FB5DD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4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3" name="Imagen 4772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ACF62411-31BC-1438-D3DB-F1B69F47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4509</xdr:row>
      <xdr:rowOff>0</xdr:rowOff>
    </xdr:from>
    <xdr:to>
      <xdr:col>12</xdr:col>
      <xdr:colOff>304800</xdr:colOff>
      <xdr:row>4510</xdr:row>
      <xdr:rowOff>114300</xdr:rowOff>
    </xdr:to>
    <xdr:pic>
      <xdr:nvPicPr>
        <xdr:cNvPr id="4774" name="Imagen 4773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7ACCF5B0-1ACE-43B3-A00C-AE1B490D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0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5" name="Imagen 4774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DEC97B81-F1EB-7C5E-C93D-A091903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1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76" name="Imagen 4775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8054FC27-0EF3-74DA-F642-23C98112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77" name="Imagen 4776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D1E264AA-AD83-8655-ED4A-5091D98B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104775</xdr:rowOff>
    </xdr:to>
    <xdr:pic>
      <xdr:nvPicPr>
        <xdr:cNvPr id="4778" name="Imagen 477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B4167B2E-FFCA-6EE4-FCA5-00E8D8B4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79" name="Imagen 4778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91894D2E-86AE-CECD-8855-F4A81A05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780" name="Imagen 4779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C0895D13-2E8B-BC85-E4D8-4BA4B706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781" name="Imagen 4780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FB8E57F5-8289-0D88-324C-48C1845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DD3773EC-17BD-5B28-2C79-37CB64B5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783" name="Imagen 4782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C8BAB43F-A7C4-2437-3610-7EE1FDC8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784" name="Imagen 4783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19EF6E32-88F9-EDFB-6B4B-044F2C4A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785" name="Imagen 4784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68DE99A-2A0C-C6E0-3E98-1A4DC57F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0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786" name="Imagen 4785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7CA1B829-FFBC-37A6-8284-3DC7D96A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104775</xdr:rowOff>
    </xdr:to>
    <xdr:pic>
      <xdr:nvPicPr>
        <xdr:cNvPr id="4787" name="Imagen 4786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BF689561-38E7-40D3-EF4E-C39E5062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4475</xdr:row>
      <xdr:rowOff>0</xdr:rowOff>
    </xdr:from>
    <xdr:to>
      <xdr:col>12</xdr:col>
      <xdr:colOff>304800</xdr:colOff>
      <xdr:row>4476</xdr:row>
      <xdr:rowOff>114300</xdr:rowOff>
    </xdr:to>
    <xdr:pic>
      <xdr:nvPicPr>
        <xdr:cNvPr id="4788" name="Imagen 4787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A07193F9-27F1-D7C9-6437-EECCBA36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4510</xdr:row>
      <xdr:rowOff>0</xdr:rowOff>
    </xdr:from>
    <xdr:to>
      <xdr:col>12</xdr:col>
      <xdr:colOff>304800</xdr:colOff>
      <xdr:row>4511</xdr:row>
      <xdr:rowOff>114300</xdr:rowOff>
    </xdr:to>
    <xdr:pic>
      <xdr:nvPicPr>
        <xdr:cNvPr id="4789" name="Imagen 4788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01501957-45FA-249F-E988-32AD23CB2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0" name="Imagen 4789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985CB76B-0756-F8E1-D91E-20A91F8B1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1" name="Imagen 4790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1493AB0D-E021-9FC7-3E85-205E8689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2" name="Imagen 4791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482F8FF6-B2C3-B19A-EAC7-0E16C5C9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93" name="Imagen 4792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0A7D435B-51C5-991F-07E8-F91357EA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794" name="Imagen 4793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338E4D20-19C9-0CE9-ED99-EDB14960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6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795" name="Imagen 4794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0C3F4AF6-990D-D8AF-B36D-8ECED0D1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40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796" name="Imagen 4795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8165FE9D-7756-FED7-BE6C-3FFDC5CC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797" name="Imagen 4796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02AB230E-75C3-7C9B-EC93-37CA1299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798" name="Imagen 4797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A15E2F12-97B4-3ED9-6906-1461E340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4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799" name="Imagen 4798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5B0D9DDC-EA7B-1588-2A69-73B6049D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800" name="Imagen 4799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3E11BDE4-4E75-5CC9-84F1-41A23CD7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2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801" name="Imagen 4800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5907637-FEC2-B787-6E29-55E76725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2" name="Imagen 4801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01E6500B-7FE1-E666-B625-9CDAB9B1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4508</xdr:row>
      <xdr:rowOff>0</xdr:rowOff>
    </xdr:from>
    <xdr:to>
      <xdr:col>12</xdr:col>
      <xdr:colOff>304800</xdr:colOff>
      <xdr:row>4509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2E665025-68F2-ECC4-2747-BB271886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6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04" name="Imagen 4803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B3524AE8-B833-EFE7-A7DD-347C16FB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805" name="Imagen 4804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35F4B932-F69D-90DA-B571-C4ACD992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8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806" name="Imagen 4805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D080226D-5866-6CAF-A1EC-16C88D74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3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807" name="Imagen 4806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A029ABE5-C5A4-2F8D-34FF-B954C2E3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808" name="Imagen 4807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E514D65D-A33B-96D4-D474-5CBAA391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6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809" name="Imagen 4808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BEFA8208-7213-E6A4-7712-FC87DB6E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104775</xdr:rowOff>
    </xdr:to>
    <xdr:pic>
      <xdr:nvPicPr>
        <xdr:cNvPr id="4810" name="Imagen 4809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56A5DB23-7EB7-020B-7B6D-B1372611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4490</xdr:row>
      <xdr:rowOff>0</xdr:rowOff>
    </xdr:from>
    <xdr:to>
      <xdr:col>12</xdr:col>
      <xdr:colOff>304800</xdr:colOff>
      <xdr:row>4491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2A4C18FB-98D8-1D43-7E56-BA793A5C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9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812" name="Imagen 4811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71376754-7FF8-B7F2-FE16-FE7BB05F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63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813" name="Imagen 4812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DA75433E-9FCD-5781-4CC0-519E1B7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814" name="Imagen 4813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9A26D432-474B-0C7B-BD39-D1AD3648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2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815" name="Imagen 4814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D1CB4233-F74C-FDAA-9F5D-029102F1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6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816" name="Imagen 4815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2A20E821-F9FA-7C32-8984-9775AC64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817" name="Imagen 4816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AA8699C4-1FE0-247D-B8D1-6727EEBB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5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18" name="Imagen 4817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83B598C8-119E-63D3-34CE-7EF53AEB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0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819" name="Imagen 4818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F8EB93F0-DFCA-EC00-0318-83350854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4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820" name="Imagen 4819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6421B6F-DBEB-F62D-2CF0-0A3B3AD5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821" name="Imagen 4820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DAF00E91-E687-FCB1-2726-BEBACF98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3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822" name="Imagen 4821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5D2B4B6B-E8DA-B814-3A97-AA92A134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823" name="Imagen 4822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40E3FC9A-C4D3-752C-2E57-C07AE263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1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824" name="Imagen 4823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F444840-74CC-6E7E-7E2B-837F7D3D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5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825" name="Imagen 4824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E7D2A7BB-9F7C-F1BE-A928-5755F099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826" name="Imagen 4825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D1ED43C1-D184-1BB7-A312-9961B3F1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5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27" name="Imagen 4826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80D45F72-45DE-1454-8023-7FD31BCF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828" name="Imagen 4827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6B385875-D16B-32A4-3959-F00DC763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7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829" name="Imagen 4828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C5E867D7-319E-7E6E-2DF8-933660F1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0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830" name="Imagen 4829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7EF17CED-2B95-7069-6FDE-3612DFC0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94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831" name="Imagen 4830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0549D75C-1D5B-4CE7-48C0-3148960B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43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832" name="Imagen 4831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8248DDF2-C8F7-4BCB-0DBD-AFA4A17B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7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104775</xdr:rowOff>
    </xdr:to>
    <xdr:pic>
      <xdr:nvPicPr>
        <xdr:cNvPr id="4833" name="Imagen 4832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4DF7D06E-4421-6DE6-A957-1864A58C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2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4454</xdr:row>
      <xdr:rowOff>0</xdr:rowOff>
    </xdr:from>
    <xdr:to>
      <xdr:col>12</xdr:col>
      <xdr:colOff>304800</xdr:colOff>
      <xdr:row>4455</xdr:row>
      <xdr:rowOff>114300</xdr:rowOff>
    </xdr:to>
    <xdr:pic>
      <xdr:nvPicPr>
        <xdr:cNvPr id="4834" name="Imagen 4833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D58D80C5-D4A9-DE50-38AB-CFB54A32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6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835" name="Imagen 4834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090E7C7B-D18C-6F94-2351-D3D8A81E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40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836" name="Imagen 4835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32B2493-57BA-5225-AC56-1C07DC56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5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37" name="Imagen 4836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0D3D2206-5F02-8E41-D432-629FFF44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89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838" name="Imagen 4837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1E3B7768-1D32-2196-4861-4765FDC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839" name="Imagen 4838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32DA8A11-F7A9-4EB5-A9CF-47E40091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38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840" name="Imagen 4839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4DD1C015-32C9-B975-7C93-F2AC4906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9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41" name="Imagen 4840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79017961-3A43-297F-9FF2-C4423EA5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41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842" name="Imagen 4841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939E05C2-D118-FDE3-52DE-2C159D0B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85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843" name="Imagen 4842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B466DC11-A09E-3AEC-8AAD-B0A7D11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2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44" name="Imagen 4843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6D40574E-5B9D-5BD3-D7CB-3661BBC3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34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845" name="Imagen 484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BB4BB71-824F-7B5A-4891-367685FB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73761B14-1697-2A4B-0CAA-09DF3968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83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847" name="Imagen 4846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DAD3EFA7-6D15-8C71-ED25-E6D75B13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7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4451</xdr:row>
      <xdr:rowOff>0</xdr:rowOff>
    </xdr:from>
    <xdr:ext cx="304800" cy="304800"/>
    <xdr:pic>
      <xdr:nvPicPr>
        <xdr:cNvPr id="4848" name="Imagen 484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5C461371-DBE0-44D4-96A2-A76C8B3E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49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49" name="Imagen 4848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5A80027-AFBA-4FC3-9CE1-DBBFE3D1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50" name="Imagen 4849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0CFCCDA1-19C6-469C-8DAF-F9A70A71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1" name="Imagen 485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8C8DA2C-5763-41A9-B822-49962F4F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2" name="Imagen 4851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43DC4770-253C-4196-9A38-608B413C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3" name="Imagen 4852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8D02DC29-6B29-4DDE-8909-DF71FFC2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4" name="Imagen 4853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5538454-1BE4-4507-8E45-2451FF9B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5" name="Imagen 485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8EE310D5-0992-496B-B6CB-4A2F7C4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6" name="Imagen 4855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3B0C542A-C6CF-4541-BDC2-C64605A6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104775</xdr:rowOff>
    </xdr:to>
    <xdr:pic>
      <xdr:nvPicPr>
        <xdr:cNvPr id="4857" name="Imagen 4856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BE7EE12E-092F-7C68-7643-8082CA7F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4629</xdr:row>
      <xdr:rowOff>0</xdr:rowOff>
    </xdr:from>
    <xdr:to>
      <xdr:col>12</xdr:col>
      <xdr:colOff>619125</xdr:colOff>
      <xdr:row>4630</xdr:row>
      <xdr:rowOff>104775</xdr:rowOff>
    </xdr:to>
    <xdr:pic>
      <xdr:nvPicPr>
        <xdr:cNvPr id="4858" name="Imagen 4857">
          <a:hlinkClick xmlns:r="http://schemas.openxmlformats.org/officeDocument/2006/relationships" r:id="rId4684" tooltip="Quitar este incidente de la liquidación"/>
          <a:extLst>
            <a:ext uri="{FF2B5EF4-FFF2-40B4-BE49-F238E27FC236}">
              <a16:creationId xmlns:a16="http://schemas.microsoft.com/office/drawing/2014/main" id="{4D3EB629-6D21-551A-B5A9-205ADE30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064B032F-C714-F375-9F35-CEB5B1FA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4627</xdr:row>
      <xdr:rowOff>0</xdr:rowOff>
    </xdr:from>
    <xdr:to>
      <xdr:col>12</xdr:col>
      <xdr:colOff>619125</xdr:colOff>
      <xdr:row>4628</xdr:row>
      <xdr:rowOff>114300</xdr:rowOff>
    </xdr:to>
    <xdr:pic>
      <xdr:nvPicPr>
        <xdr:cNvPr id="4860" name="Imagen 4859">
          <a:hlinkClick xmlns:r="http://schemas.openxmlformats.org/officeDocument/2006/relationships" r:id="rId4686" tooltip="Quitar este incidente de la liquidación"/>
          <a:extLst>
            <a:ext uri="{FF2B5EF4-FFF2-40B4-BE49-F238E27FC236}">
              <a16:creationId xmlns:a16="http://schemas.microsoft.com/office/drawing/2014/main" id="{03643642-8F90-36C8-1A49-B202D45D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104775</xdr:rowOff>
    </xdr:to>
    <xdr:pic>
      <xdr:nvPicPr>
        <xdr:cNvPr id="4861" name="Imagen 4860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C0ED269E-F89E-CE10-F7F1-B6121435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4638</xdr:row>
      <xdr:rowOff>0</xdr:rowOff>
    </xdr:from>
    <xdr:to>
      <xdr:col>12</xdr:col>
      <xdr:colOff>619125</xdr:colOff>
      <xdr:row>4639</xdr:row>
      <xdr:rowOff>104775</xdr:rowOff>
    </xdr:to>
    <xdr:pic>
      <xdr:nvPicPr>
        <xdr:cNvPr id="4862" name="Imagen 4861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C69ACECF-B0C8-C430-DD85-11F6ACCF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DDE5C26B-CF45-9A20-90BF-B8C73AF3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4693</xdr:row>
      <xdr:rowOff>0</xdr:rowOff>
    </xdr:from>
    <xdr:to>
      <xdr:col>12</xdr:col>
      <xdr:colOff>619125</xdr:colOff>
      <xdr:row>4694</xdr:row>
      <xdr:rowOff>114300</xdr:rowOff>
    </xdr:to>
    <xdr:pic>
      <xdr:nvPicPr>
        <xdr:cNvPr id="4864" name="Imagen 4863">
          <a:hlinkClick xmlns:r="http://schemas.openxmlformats.org/officeDocument/2006/relationships" r:id="rId4690" tooltip="Quitar este incidente de la liquidación"/>
          <a:extLst>
            <a:ext uri="{FF2B5EF4-FFF2-40B4-BE49-F238E27FC236}">
              <a16:creationId xmlns:a16="http://schemas.microsoft.com/office/drawing/2014/main" id="{085E78B7-8667-9621-FCFD-50132C47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4865" name="Imagen 4864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5DE489F1-9EE4-496B-E51E-9FAAAF53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4692</xdr:row>
      <xdr:rowOff>0</xdr:rowOff>
    </xdr:from>
    <xdr:to>
      <xdr:col>12</xdr:col>
      <xdr:colOff>619125</xdr:colOff>
      <xdr:row>4693</xdr:row>
      <xdr:rowOff>114300</xdr:rowOff>
    </xdr:to>
    <xdr:pic>
      <xdr:nvPicPr>
        <xdr:cNvPr id="4866" name="Imagen 4865">
          <a:hlinkClick xmlns:r="http://schemas.openxmlformats.org/officeDocument/2006/relationships" r:id="rId4692" tooltip="Quitar este incidente de la liquidación"/>
          <a:extLst>
            <a:ext uri="{FF2B5EF4-FFF2-40B4-BE49-F238E27FC236}">
              <a16:creationId xmlns:a16="http://schemas.microsoft.com/office/drawing/2014/main" id="{D4A97BE4-419A-FCF1-107B-CB3D5563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69F836D7-9E76-8007-1C89-5BF7EE2D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4691</xdr:row>
      <xdr:rowOff>0</xdr:rowOff>
    </xdr:from>
    <xdr:to>
      <xdr:col>12</xdr:col>
      <xdr:colOff>619125</xdr:colOff>
      <xdr:row>4692</xdr:row>
      <xdr:rowOff>114300</xdr:rowOff>
    </xdr:to>
    <xdr:pic>
      <xdr:nvPicPr>
        <xdr:cNvPr id="4868" name="Imagen 4867">
          <a:hlinkClick xmlns:r="http://schemas.openxmlformats.org/officeDocument/2006/relationships" r:id="rId4694" tooltip="Quitar este incidente de la liquidación"/>
          <a:extLst>
            <a:ext uri="{FF2B5EF4-FFF2-40B4-BE49-F238E27FC236}">
              <a16:creationId xmlns:a16="http://schemas.microsoft.com/office/drawing/2014/main" id="{40A7111D-E5DE-4078-D1CB-F5B8589C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B263C969-C4AD-2730-D0F7-0F6C0399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4690</xdr:row>
      <xdr:rowOff>0</xdr:rowOff>
    </xdr:from>
    <xdr:to>
      <xdr:col>12</xdr:col>
      <xdr:colOff>619125</xdr:colOff>
      <xdr:row>4691</xdr:row>
      <xdr:rowOff>114300</xdr:rowOff>
    </xdr:to>
    <xdr:pic>
      <xdr:nvPicPr>
        <xdr:cNvPr id="4870" name="Imagen 4869">
          <a:hlinkClick xmlns:r="http://schemas.openxmlformats.org/officeDocument/2006/relationships" r:id="rId4696" tooltip="Quitar este incidente de la liquidación"/>
          <a:extLst>
            <a:ext uri="{FF2B5EF4-FFF2-40B4-BE49-F238E27FC236}">
              <a16:creationId xmlns:a16="http://schemas.microsoft.com/office/drawing/2014/main" id="{998C1469-8885-36EA-CB5D-B63A4660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4689</xdr:row>
      <xdr:rowOff>0</xdr:rowOff>
    </xdr:from>
    <xdr:to>
      <xdr:col>12</xdr:col>
      <xdr:colOff>304800</xdr:colOff>
      <xdr:row>4690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B9437C9F-88D5-B115-A87C-587A7DA5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4689</xdr:row>
      <xdr:rowOff>0</xdr:rowOff>
    </xdr:from>
    <xdr:to>
      <xdr:col>12</xdr:col>
      <xdr:colOff>619125</xdr:colOff>
      <xdr:row>4690</xdr:row>
      <xdr:rowOff>114300</xdr:rowOff>
    </xdr:to>
    <xdr:pic>
      <xdr:nvPicPr>
        <xdr:cNvPr id="4872" name="Imagen 4871">
          <a:hlinkClick xmlns:r="http://schemas.openxmlformats.org/officeDocument/2006/relationships" r:id="rId4698" tooltip="Quitar este incidente de la liquidación"/>
          <a:extLst>
            <a:ext uri="{FF2B5EF4-FFF2-40B4-BE49-F238E27FC236}">
              <a16:creationId xmlns:a16="http://schemas.microsoft.com/office/drawing/2014/main" id="{7B6CAF89-122D-BF50-C73D-54540029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A68FA09F-A1BB-47D9-FB4E-DBC16C54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4637</xdr:row>
      <xdr:rowOff>0</xdr:rowOff>
    </xdr:from>
    <xdr:to>
      <xdr:col>12</xdr:col>
      <xdr:colOff>619125</xdr:colOff>
      <xdr:row>4638</xdr:row>
      <xdr:rowOff>114300</xdr:rowOff>
    </xdr:to>
    <xdr:pic>
      <xdr:nvPicPr>
        <xdr:cNvPr id="4874" name="Imagen 4873">
          <a:hlinkClick xmlns:r="http://schemas.openxmlformats.org/officeDocument/2006/relationships" r:id="rId4700" tooltip="Quitar este incidente de la liquidación"/>
          <a:extLst>
            <a:ext uri="{FF2B5EF4-FFF2-40B4-BE49-F238E27FC236}">
              <a16:creationId xmlns:a16="http://schemas.microsoft.com/office/drawing/2014/main" id="{667F1A90-5AD7-571B-D666-96EF1E1F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4875" name="Imagen 4874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F26B2ECB-DC3B-6A84-4873-D0D310D4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4679</xdr:row>
      <xdr:rowOff>0</xdr:rowOff>
    </xdr:from>
    <xdr:to>
      <xdr:col>12</xdr:col>
      <xdr:colOff>619125</xdr:colOff>
      <xdr:row>4680</xdr:row>
      <xdr:rowOff>114300</xdr:rowOff>
    </xdr:to>
    <xdr:pic>
      <xdr:nvPicPr>
        <xdr:cNvPr id="4876" name="Imagen 4875">
          <a:hlinkClick xmlns:r="http://schemas.openxmlformats.org/officeDocument/2006/relationships" r:id="rId4702" tooltip="Quitar este incidente de la liquidación"/>
          <a:extLst>
            <a:ext uri="{FF2B5EF4-FFF2-40B4-BE49-F238E27FC236}">
              <a16:creationId xmlns:a16="http://schemas.microsoft.com/office/drawing/2014/main" id="{C58C9A2D-11BF-5823-86DC-A73B0C4AC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B8875C78-296B-8D8D-58F2-12816F94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4682</xdr:row>
      <xdr:rowOff>0</xdr:rowOff>
    </xdr:from>
    <xdr:to>
      <xdr:col>12</xdr:col>
      <xdr:colOff>619125</xdr:colOff>
      <xdr:row>4683</xdr:row>
      <xdr:rowOff>114300</xdr:rowOff>
    </xdr:to>
    <xdr:pic>
      <xdr:nvPicPr>
        <xdr:cNvPr id="4878" name="Imagen 4877">
          <a:hlinkClick xmlns:r="http://schemas.openxmlformats.org/officeDocument/2006/relationships" r:id="rId4704" tooltip="Quitar este incidente de la liquidación"/>
          <a:extLst>
            <a:ext uri="{FF2B5EF4-FFF2-40B4-BE49-F238E27FC236}">
              <a16:creationId xmlns:a16="http://schemas.microsoft.com/office/drawing/2014/main" id="{61ABC662-B08B-9475-4C44-9E14F0A9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7CEF75BE-AFBB-05BE-F205-833FBA57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4681</xdr:row>
      <xdr:rowOff>0</xdr:rowOff>
    </xdr:from>
    <xdr:to>
      <xdr:col>12</xdr:col>
      <xdr:colOff>619125</xdr:colOff>
      <xdr:row>4682</xdr:row>
      <xdr:rowOff>114300</xdr:rowOff>
    </xdr:to>
    <xdr:pic>
      <xdr:nvPicPr>
        <xdr:cNvPr id="4880" name="Imagen 4879">
          <a:hlinkClick xmlns:r="http://schemas.openxmlformats.org/officeDocument/2006/relationships" r:id="rId4706" tooltip="Quitar este incidente de la liquidación"/>
          <a:extLst>
            <a:ext uri="{FF2B5EF4-FFF2-40B4-BE49-F238E27FC236}">
              <a16:creationId xmlns:a16="http://schemas.microsoft.com/office/drawing/2014/main" id="{9D7E739B-BB4F-4E76-28B2-956B24F4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E2F6E308-E9D1-074B-FC80-56AF65A9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4697</xdr:row>
      <xdr:rowOff>0</xdr:rowOff>
    </xdr:from>
    <xdr:to>
      <xdr:col>12</xdr:col>
      <xdr:colOff>619125</xdr:colOff>
      <xdr:row>4698</xdr:row>
      <xdr:rowOff>114300</xdr:rowOff>
    </xdr:to>
    <xdr:pic>
      <xdr:nvPicPr>
        <xdr:cNvPr id="4882" name="Imagen 4881">
          <a:hlinkClick xmlns:r="http://schemas.openxmlformats.org/officeDocument/2006/relationships" r:id="rId4708" tooltip="Quitar este incidente de la liquidación"/>
          <a:extLst>
            <a:ext uri="{FF2B5EF4-FFF2-40B4-BE49-F238E27FC236}">
              <a16:creationId xmlns:a16="http://schemas.microsoft.com/office/drawing/2014/main" id="{D22DC000-88E1-50F1-E3FC-C3D0CB56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FE78373E-90A0-4968-58AF-416CE43D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4696</xdr:row>
      <xdr:rowOff>0</xdr:rowOff>
    </xdr:from>
    <xdr:to>
      <xdr:col>12</xdr:col>
      <xdr:colOff>619125</xdr:colOff>
      <xdr:row>4697</xdr:row>
      <xdr:rowOff>114300</xdr:rowOff>
    </xdr:to>
    <xdr:pic>
      <xdr:nvPicPr>
        <xdr:cNvPr id="4884" name="Imagen 4883">
          <a:hlinkClick xmlns:r="http://schemas.openxmlformats.org/officeDocument/2006/relationships" r:id="rId4710" tooltip="Quitar este incidente de la liquidación"/>
          <a:extLst>
            <a:ext uri="{FF2B5EF4-FFF2-40B4-BE49-F238E27FC236}">
              <a16:creationId xmlns:a16="http://schemas.microsoft.com/office/drawing/2014/main" id="{CF267A2B-8B6E-865F-BE51-3355DA7B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4885" name="Imagen 4884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635F0F99-C968-2ED2-4672-51CE3257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4683</xdr:row>
      <xdr:rowOff>0</xdr:rowOff>
    </xdr:from>
    <xdr:to>
      <xdr:col>12</xdr:col>
      <xdr:colOff>619125</xdr:colOff>
      <xdr:row>4684</xdr:row>
      <xdr:rowOff>114300</xdr:rowOff>
    </xdr:to>
    <xdr:pic>
      <xdr:nvPicPr>
        <xdr:cNvPr id="4886" name="Imagen 4885">
          <a:hlinkClick xmlns:r="http://schemas.openxmlformats.org/officeDocument/2006/relationships" r:id="rId4712" tooltip="Quitar este incidente de la liquidación"/>
          <a:extLst>
            <a:ext uri="{FF2B5EF4-FFF2-40B4-BE49-F238E27FC236}">
              <a16:creationId xmlns:a16="http://schemas.microsoft.com/office/drawing/2014/main" id="{9522D6F4-FA0A-0669-AAE8-8D6E4377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4E10EFEF-2668-2BED-3876-98065226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4678</xdr:row>
      <xdr:rowOff>0</xdr:rowOff>
    </xdr:from>
    <xdr:to>
      <xdr:col>12</xdr:col>
      <xdr:colOff>619125</xdr:colOff>
      <xdr:row>4679</xdr:row>
      <xdr:rowOff>114300</xdr:rowOff>
    </xdr:to>
    <xdr:pic>
      <xdr:nvPicPr>
        <xdr:cNvPr id="4888" name="Imagen 4887">
          <a:hlinkClick xmlns:r="http://schemas.openxmlformats.org/officeDocument/2006/relationships" r:id="rId4714" tooltip="Quitar este incidente de la liquidación"/>
          <a:extLst>
            <a:ext uri="{FF2B5EF4-FFF2-40B4-BE49-F238E27FC236}">
              <a16:creationId xmlns:a16="http://schemas.microsoft.com/office/drawing/2014/main" id="{A140DB39-AFE3-0279-1951-9D5573F3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3771512A-922B-32A5-75E0-86A6F5F1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4698</xdr:row>
      <xdr:rowOff>0</xdr:rowOff>
    </xdr:from>
    <xdr:to>
      <xdr:col>12</xdr:col>
      <xdr:colOff>619125</xdr:colOff>
      <xdr:row>4699</xdr:row>
      <xdr:rowOff>104775</xdr:rowOff>
    </xdr:to>
    <xdr:pic>
      <xdr:nvPicPr>
        <xdr:cNvPr id="4890" name="Imagen 4889">
          <a:hlinkClick xmlns:r="http://schemas.openxmlformats.org/officeDocument/2006/relationships" r:id="rId4716" tooltip="Quitar este incidente de la liquidación"/>
          <a:extLst>
            <a:ext uri="{FF2B5EF4-FFF2-40B4-BE49-F238E27FC236}">
              <a16:creationId xmlns:a16="http://schemas.microsoft.com/office/drawing/2014/main" id="{FA7A902B-51D5-ABD1-45FB-7B150AC1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7AD5A632-4403-7170-56C9-72263229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4687</xdr:row>
      <xdr:rowOff>0</xdr:rowOff>
    </xdr:from>
    <xdr:to>
      <xdr:col>12</xdr:col>
      <xdr:colOff>619125</xdr:colOff>
      <xdr:row>4688</xdr:row>
      <xdr:rowOff>114300</xdr:rowOff>
    </xdr:to>
    <xdr:pic>
      <xdr:nvPicPr>
        <xdr:cNvPr id="4892" name="Imagen 4891">
          <a:hlinkClick xmlns:r="http://schemas.openxmlformats.org/officeDocument/2006/relationships" r:id="rId4718" tooltip="Quitar este incidente de la liquidación"/>
          <a:extLst>
            <a:ext uri="{FF2B5EF4-FFF2-40B4-BE49-F238E27FC236}">
              <a16:creationId xmlns:a16="http://schemas.microsoft.com/office/drawing/2014/main" id="{1F75DD82-BFB5-D54E-F161-6EC760E5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8483CA08-72FB-2526-67A6-2C42EBD5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4686</xdr:row>
      <xdr:rowOff>0</xdr:rowOff>
    </xdr:from>
    <xdr:to>
      <xdr:col>12</xdr:col>
      <xdr:colOff>619125</xdr:colOff>
      <xdr:row>4687</xdr:row>
      <xdr:rowOff>114300</xdr:rowOff>
    </xdr:to>
    <xdr:pic>
      <xdr:nvPicPr>
        <xdr:cNvPr id="4894" name="Imagen 4893">
          <a:hlinkClick xmlns:r="http://schemas.openxmlformats.org/officeDocument/2006/relationships" r:id="rId4720" tooltip="Quitar este incidente de la liquidación"/>
          <a:extLst>
            <a:ext uri="{FF2B5EF4-FFF2-40B4-BE49-F238E27FC236}">
              <a16:creationId xmlns:a16="http://schemas.microsoft.com/office/drawing/2014/main" id="{07FB8BA3-4061-3BA3-8D5D-83B2853E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4895" name="Imagen 4894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745B0093-1326-26EB-2F90-9A4D4536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4685</xdr:row>
      <xdr:rowOff>0</xdr:rowOff>
    </xdr:from>
    <xdr:to>
      <xdr:col>12</xdr:col>
      <xdr:colOff>619125</xdr:colOff>
      <xdr:row>4686</xdr:row>
      <xdr:rowOff>114300</xdr:rowOff>
    </xdr:to>
    <xdr:pic>
      <xdr:nvPicPr>
        <xdr:cNvPr id="4896" name="Imagen 4895">
          <a:hlinkClick xmlns:r="http://schemas.openxmlformats.org/officeDocument/2006/relationships" r:id="rId4722" tooltip="Quitar este incidente de la liquidación"/>
          <a:extLst>
            <a:ext uri="{FF2B5EF4-FFF2-40B4-BE49-F238E27FC236}">
              <a16:creationId xmlns:a16="http://schemas.microsoft.com/office/drawing/2014/main" id="{18715031-F7A5-25EB-6FC5-BAAD336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F621C577-2224-11C0-5C95-D2BDD226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4684</xdr:row>
      <xdr:rowOff>0</xdr:rowOff>
    </xdr:from>
    <xdr:to>
      <xdr:col>12</xdr:col>
      <xdr:colOff>619125</xdr:colOff>
      <xdr:row>4685</xdr:row>
      <xdr:rowOff>114300</xdr:rowOff>
    </xdr:to>
    <xdr:pic>
      <xdr:nvPicPr>
        <xdr:cNvPr id="4898" name="Imagen 4897">
          <a:hlinkClick xmlns:r="http://schemas.openxmlformats.org/officeDocument/2006/relationships" r:id="rId4724" tooltip="Quitar este incidente de la liquidación"/>
          <a:extLst>
            <a:ext uri="{FF2B5EF4-FFF2-40B4-BE49-F238E27FC236}">
              <a16:creationId xmlns:a16="http://schemas.microsoft.com/office/drawing/2014/main" id="{E8B513B8-CEB6-A11A-6228-790C1F77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AE5A2BDA-E980-FA0E-CA71-3CA24137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4673</xdr:row>
      <xdr:rowOff>0</xdr:rowOff>
    </xdr:from>
    <xdr:to>
      <xdr:col>12</xdr:col>
      <xdr:colOff>619125</xdr:colOff>
      <xdr:row>4674</xdr:row>
      <xdr:rowOff>114300</xdr:rowOff>
    </xdr:to>
    <xdr:pic>
      <xdr:nvPicPr>
        <xdr:cNvPr id="4900" name="Imagen 4899">
          <a:hlinkClick xmlns:r="http://schemas.openxmlformats.org/officeDocument/2006/relationships" r:id="rId4726" tooltip="Quitar este incidente de la liquidación"/>
          <a:extLst>
            <a:ext uri="{FF2B5EF4-FFF2-40B4-BE49-F238E27FC236}">
              <a16:creationId xmlns:a16="http://schemas.microsoft.com/office/drawing/2014/main" id="{36B73A73-CDDC-8E09-7A43-60FBE8A2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104775</xdr:rowOff>
    </xdr:to>
    <xdr:pic>
      <xdr:nvPicPr>
        <xdr:cNvPr id="4901" name="Imagen 4900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B3BC4710-2884-8DC8-5512-000EBE16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4595</xdr:row>
      <xdr:rowOff>0</xdr:rowOff>
    </xdr:from>
    <xdr:to>
      <xdr:col>12</xdr:col>
      <xdr:colOff>619125</xdr:colOff>
      <xdr:row>4596</xdr:row>
      <xdr:rowOff>104775</xdr:rowOff>
    </xdr:to>
    <xdr:pic>
      <xdr:nvPicPr>
        <xdr:cNvPr id="4902" name="Imagen 4901">
          <a:hlinkClick xmlns:r="http://schemas.openxmlformats.org/officeDocument/2006/relationships" r:id="rId4728" tooltip="Quitar este incidente de la liquidación"/>
          <a:extLst>
            <a:ext uri="{FF2B5EF4-FFF2-40B4-BE49-F238E27FC236}">
              <a16:creationId xmlns:a16="http://schemas.microsoft.com/office/drawing/2014/main" id="{2B3FB529-7C75-6264-943C-5844F445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44CDA7F8-0F3F-3CA3-4609-3D094690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4623</xdr:row>
      <xdr:rowOff>0</xdr:rowOff>
    </xdr:from>
    <xdr:to>
      <xdr:col>12</xdr:col>
      <xdr:colOff>619125</xdr:colOff>
      <xdr:row>4624</xdr:row>
      <xdr:rowOff>114300</xdr:rowOff>
    </xdr:to>
    <xdr:pic>
      <xdr:nvPicPr>
        <xdr:cNvPr id="4904" name="Imagen 4903">
          <a:hlinkClick xmlns:r="http://schemas.openxmlformats.org/officeDocument/2006/relationships" r:id="rId4730" tooltip="Quitar este incidente de la liquidación"/>
          <a:extLst>
            <a:ext uri="{FF2B5EF4-FFF2-40B4-BE49-F238E27FC236}">
              <a16:creationId xmlns:a16="http://schemas.microsoft.com/office/drawing/2014/main" id="{E6F56681-0248-B5B1-0B6A-B1C1E0E1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4905" name="Imagen 4904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6ED7E05-3F28-4B75-CAB8-4D61F3FB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A439CBC7-409C-E679-B558-153DFD13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4635</xdr:row>
      <xdr:rowOff>0</xdr:rowOff>
    </xdr:from>
    <xdr:to>
      <xdr:col>12</xdr:col>
      <xdr:colOff>619125</xdr:colOff>
      <xdr:row>4636</xdr:row>
      <xdr:rowOff>114300</xdr:rowOff>
    </xdr:to>
    <xdr:pic>
      <xdr:nvPicPr>
        <xdr:cNvPr id="4907" name="Imagen 4906">
          <a:hlinkClick xmlns:r="http://schemas.openxmlformats.org/officeDocument/2006/relationships" r:id="rId4733" tooltip="Quitar este incidente de la liquidación"/>
          <a:extLst>
            <a:ext uri="{FF2B5EF4-FFF2-40B4-BE49-F238E27FC236}">
              <a16:creationId xmlns:a16="http://schemas.microsoft.com/office/drawing/2014/main" id="{0D0F9A85-CA4B-3186-3399-649CF8F4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53B08B93-B31C-A4B5-9791-E81D7EC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4593</xdr:row>
      <xdr:rowOff>0</xdr:rowOff>
    </xdr:from>
    <xdr:to>
      <xdr:col>12</xdr:col>
      <xdr:colOff>619125</xdr:colOff>
      <xdr:row>4594</xdr:row>
      <xdr:rowOff>114300</xdr:rowOff>
    </xdr:to>
    <xdr:pic>
      <xdr:nvPicPr>
        <xdr:cNvPr id="4909" name="Imagen 4908">
          <a:hlinkClick xmlns:r="http://schemas.openxmlformats.org/officeDocument/2006/relationships" r:id="rId4735" tooltip="Quitar este incidente de la liquidación"/>
          <a:extLst>
            <a:ext uri="{FF2B5EF4-FFF2-40B4-BE49-F238E27FC236}">
              <a16:creationId xmlns:a16="http://schemas.microsoft.com/office/drawing/2014/main" id="{80B9E55C-B581-EE19-3C86-59F686E6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047F0F4B-BB47-2C6C-D64C-DE5F5094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4619</xdr:row>
      <xdr:rowOff>0</xdr:rowOff>
    </xdr:from>
    <xdr:to>
      <xdr:col>12</xdr:col>
      <xdr:colOff>619125</xdr:colOff>
      <xdr:row>4620</xdr:row>
      <xdr:rowOff>114300</xdr:rowOff>
    </xdr:to>
    <xdr:pic>
      <xdr:nvPicPr>
        <xdr:cNvPr id="4911" name="Imagen 4910">
          <a:hlinkClick xmlns:r="http://schemas.openxmlformats.org/officeDocument/2006/relationships" r:id="rId4737" tooltip="Quitar este incidente de la liquidación"/>
          <a:extLst>
            <a:ext uri="{FF2B5EF4-FFF2-40B4-BE49-F238E27FC236}">
              <a16:creationId xmlns:a16="http://schemas.microsoft.com/office/drawing/2014/main" id="{F6FC614D-DE0C-6188-0813-CC367B9F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DB80E53F-FD60-F3B1-0282-676A0265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4620</xdr:row>
      <xdr:rowOff>0</xdr:rowOff>
    </xdr:from>
    <xdr:to>
      <xdr:col>12</xdr:col>
      <xdr:colOff>619125</xdr:colOff>
      <xdr:row>4621</xdr:row>
      <xdr:rowOff>114300</xdr:rowOff>
    </xdr:to>
    <xdr:pic>
      <xdr:nvPicPr>
        <xdr:cNvPr id="4913" name="Imagen 4912">
          <a:hlinkClick xmlns:r="http://schemas.openxmlformats.org/officeDocument/2006/relationships" r:id="rId4739" tooltip="Quitar este incidente de la liquidación"/>
          <a:extLst>
            <a:ext uri="{FF2B5EF4-FFF2-40B4-BE49-F238E27FC236}">
              <a16:creationId xmlns:a16="http://schemas.microsoft.com/office/drawing/2014/main" id="{53680F4E-F577-8C9D-E824-31CEC9EE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4914" name="Imagen 4913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CA24A253-7D2C-A16A-3720-65139A12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4628</xdr:row>
      <xdr:rowOff>0</xdr:rowOff>
    </xdr:from>
    <xdr:to>
      <xdr:col>12</xdr:col>
      <xdr:colOff>619125</xdr:colOff>
      <xdr:row>4629</xdr:row>
      <xdr:rowOff>114300</xdr:rowOff>
    </xdr:to>
    <xdr:pic>
      <xdr:nvPicPr>
        <xdr:cNvPr id="4915" name="Imagen 4914">
          <a:hlinkClick xmlns:r="http://schemas.openxmlformats.org/officeDocument/2006/relationships" r:id="rId4741" tooltip="Quitar este incidente de la liquidación"/>
          <a:extLst>
            <a:ext uri="{FF2B5EF4-FFF2-40B4-BE49-F238E27FC236}">
              <a16:creationId xmlns:a16="http://schemas.microsoft.com/office/drawing/2014/main" id="{F0C7656E-DD55-5538-831D-F16E0C1A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D53EE550-6997-C455-6443-A68B1F03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4634</xdr:row>
      <xdr:rowOff>0</xdr:rowOff>
    </xdr:from>
    <xdr:to>
      <xdr:col>12</xdr:col>
      <xdr:colOff>619125</xdr:colOff>
      <xdr:row>4635</xdr:row>
      <xdr:rowOff>114300</xdr:rowOff>
    </xdr:to>
    <xdr:pic>
      <xdr:nvPicPr>
        <xdr:cNvPr id="4917" name="Imagen 4916">
          <a:hlinkClick xmlns:r="http://schemas.openxmlformats.org/officeDocument/2006/relationships" r:id="rId4743" tooltip="Quitar este incidente de la liquidación"/>
          <a:extLst>
            <a:ext uri="{FF2B5EF4-FFF2-40B4-BE49-F238E27FC236}">
              <a16:creationId xmlns:a16="http://schemas.microsoft.com/office/drawing/2014/main" id="{840C7544-E74F-AC5C-DD18-59291133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38948FE9-C20A-5709-60A4-DFC01FA3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4616</xdr:row>
      <xdr:rowOff>0</xdr:rowOff>
    </xdr:from>
    <xdr:to>
      <xdr:col>12</xdr:col>
      <xdr:colOff>619125</xdr:colOff>
      <xdr:row>4617</xdr:row>
      <xdr:rowOff>114300</xdr:rowOff>
    </xdr:to>
    <xdr:pic>
      <xdr:nvPicPr>
        <xdr:cNvPr id="4919" name="Imagen 4918">
          <a:hlinkClick xmlns:r="http://schemas.openxmlformats.org/officeDocument/2006/relationships" r:id="rId4745" tooltip="Quitar este incidente de la liquidación"/>
          <a:extLst>
            <a:ext uri="{FF2B5EF4-FFF2-40B4-BE49-F238E27FC236}">
              <a16:creationId xmlns:a16="http://schemas.microsoft.com/office/drawing/2014/main" id="{54B2AE03-37DE-A2D9-CE5A-CB663EC2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F55891FD-69F4-B926-9E4A-A321BF74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4624</xdr:row>
      <xdr:rowOff>0</xdr:rowOff>
    </xdr:from>
    <xdr:to>
      <xdr:col>12</xdr:col>
      <xdr:colOff>619125</xdr:colOff>
      <xdr:row>4625</xdr:row>
      <xdr:rowOff>114300</xdr:rowOff>
    </xdr:to>
    <xdr:pic>
      <xdr:nvPicPr>
        <xdr:cNvPr id="4921" name="Imagen 4920">
          <a:hlinkClick xmlns:r="http://schemas.openxmlformats.org/officeDocument/2006/relationships" r:id="rId4747" tooltip="Quitar este incidente de la liquidación"/>
          <a:extLst>
            <a:ext uri="{FF2B5EF4-FFF2-40B4-BE49-F238E27FC236}">
              <a16:creationId xmlns:a16="http://schemas.microsoft.com/office/drawing/2014/main" id="{C992FA4D-F157-CF7A-02A0-EFEB1BF1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D2A7CB8C-14CB-BFF8-5B01-07452EA9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4614</xdr:row>
      <xdr:rowOff>0</xdr:rowOff>
    </xdr:from>
    <xdr:to>
      <xdr:col>12</xdr:col>
      <xdr:colOff>619125</xdr:colOff>
      <xdr:row>4615</xdr:row>
      <xdr:rowOff>114300</xdr:rowOff>
    </xdr:to>
    <xdr:pic>
      <xdr:nvPicPr>
        <xdr:cNvPr id="4923" name="Imagen 4922">
          <a:hlinkClick xmlns:r="http://schemas.openxmlformats.org/officeDocument/2006/relationships" r:id="rId4749" tooltip="Quitar este incidente de la liquidación"/>
          <a:extLst>
            <a:ext uri="{FF2B5EF4-FFF2-40B4-BE49-F238E27FC236}">
              <a16:creationId xmlns:a16="http://schemas.microsoft.com/office/drawing/2014/main" id="{A7C74BD5-60F0-621B-E5A2-F733916E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4924" name="Imagen 4923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0F4A3122-0669-B7AA-AC24-E330071E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4666</xdr:row>
      <xdr:rowOff>0</xdr:rowOff>
    </xdr:from>
    <xdr:to>
      <xdr:col>12</xdr:col>
      <xdr:colOff>619125</xdr:colOff>
      <xdr:row>4667</xdr:row>
      <xdr:rowOff>114300</xdr:rowOff>
    </xdr:to>
    <xdr:pic>
      <xdr:nvPicPr>
        <xdr:cNvPr id="4925" name="Imagen 4924">
          <a:hlinkClick xmlns:r="http://schemas.openxmlformats.org/officeDocument/2006/relationships" r:id="rId4751" tooltip="Quitar este incidente de la liquidación"/>
          <a:extLst>
            <a:ext uri="{FF2B5EF4-FFF2-40B4-BE49-F238E27FC236}">
              <a16:creationId xmlns:a16="http://schemas.microsoft.com/office/drawing/2014/main" id="{7DF4168D-3EFC-9947-AC87-4DB6884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0CD9591C-B2F2-5B45-78E3-E97B648A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4727</xdr:row>
      <xdr:rowOff>0</xdr:rowOff>
    </xdr:from>
    <xdr:to>
      <xdr:col>12</xdr:col>
      <xdr:colOff>619125</xdr:colOff>
      <xdr:row>4728</xdr:row>
      <xdr:rowOff>114300</xdr:rowOff>
    </xdr:to>
    <xdr:pic>
      <xdr:nvPicPr>
        <xdr:cNvPr id="4927" name="Imagen 4926">
          <a:hlinkClick xmlns:r="http://schemas.openxmlformats.org/officeDocument/2006/relationships" r:id="rId4753" tooltip="Quitar este incidente de la liquidación"/>
          <a:extLst>
            <a:ext uri="{FF2B5EF4-FFF2-40B4-BE49-F238E27FC236}">
              <a16:creationId xmlns:a16="http://schemas.microsoft.com/office/drawing/2014/main" id="{E74F642F-83DF-E482-AA1B-971A5DF3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C16FCEBD-18A3-9FCB-F055-F519F4F9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4729</xdr:row>
      <xdr:rowOff>0</xdr:rowOff>
    </xdr:from>
    <xdr:to>
      <xdr:col>12</xdr:col>
      <xdr:colOff>619125</xdr:colOff>
      <xdr:row>4730</xdr:row>
      <xdr:rowOff>114300</xdr:rowOff>
    </xdr:to>
    <xdr:pic>
      <xdr:nvPicPr>
        <xdr:cNvPr id="4929" name="Imagen 4928">
          <a:hlinkClick xmlns:r="http://schemas.openxmlformats.org/officeDocument/2006/relationships" r:id="rId4755" tooltip="Quitar este incidente de la liquidación"/>
          <a:extLst>
            <a:ext uri="{FF2B5EF4-FFF2-40B4-BE49-F238E27FC236}">
              <a16:creationId xmlns:a16="http://schemas.microsoft.com/office/drawing/2014/main" id="{C6188051-A7BA-78EB-42D3-AF05E227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B9F07BC6-5220-4228-19B5-05309A2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4669</xdr:row>
      <xdr:rowOff>0</xdr:rowOff>
    </xdr:from>
    <xdr:to>
      <xdr:col>12</xdr:col>
      <xdr:colOff>619125</xdr:colOff>
      <xdr:row>4670</xdr:row>
      <xdr:rowOff>114300</xdr:rowOff>
    </xdr:to>
    <xdr:pic>
      <xdr:nvPicPr>
        <xdr:cNvPr id="4931" name="Imagen 4930">
          <a:hlinkClick xmlns:r="http://schemas.openxmlformats.org/officeDocument/2006/relationships" r:id="rId4757" tooltip="Quitar este incidente de la liquidación"/>
          <a:extLst>
            <a:ext uri="{FF2B5EF4-FFF2-40B4-BE49-F238E27FC236}">
              <a16:creationId xmlns:a16="http://schemas.microsoft.com/office/drawing/2014/main" id="{B1796CB5-276D-178E-A6FC-A5F632AA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8564F42A-5DE5-3FDF-D36E-DF4BDFDB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4668</xdr:row>
      <xdr:rowOff>0</xdr:rowOff>
    </xdr:from>
    <xdr:to>
      <xdr:col>12</xdr:col>
      <xdr:colOff>619125</xdr:colOff>
      <xdr:row>4669</xdr:row>
      <xdr:rowOff>114300</xdr:rowOff>
    </xdr:to>
    <xdr:pic>
      <xdr:nvPicPr>
        <xdr:cNvPr id="4933" name="Imagen 4932">
          <a:hlinkClick xmlns:r="http://schemas.openxmlformats.org/officeDocument/2006/relationships" r:id="rId4759" tooltip="Quitar este incidente de la liquidación"/>
          <a:extLst>
            <a:ext uri="{FF2B5EF4-FFF2-40B4-BE49-F238E27FC236}">
              <a16:creationId xmlns:a16="http://schemas.microsoft.com/office/drawing/2014/main" id="{3D039BB3-D8B5-482D-FA27-4B4305C5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4934" name="Imagen 4933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E815E714-8AD7-1462-58A8-0809E81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4667</xdr:row>
      <xdr:rowOff>0</xdr:rowOff>
    </xdr:from>
    <xdr:to>
      <xdr:col>12</xdr:col>
      <xdr:colOff>619125</xdr:colOff>
      <xdr:row>4668</xdr:row>
      <xdr:rowOff>114300</xdr:rowOff>
    </xdr:to>
    <xdr:pic>
      <xdr:nvPicPr>
        <xdr:cNvPr id="4935" name="Imagen 4934">
          <a:hlinkClick xmlns:r="http://schemas.openxmlformats.org/officeDocument/2006/relationships" r:id="rId4761" tooltip="Quitar este incidente de la liquidación"/>
          <a:extLst>
            <a:ext uri="{FF2B5EF4-FFF2-40B4-BE49-F238E27FC236}">
              <a16:creationId xmlns:a16="http://schemas.microsoft.com/office/drawing/2014/main" id="{CDEB8BDD-94FB-80D9-7E84-70816ACA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0B620997-2334-F73B-0A66-74B4C7D2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4728</xdr:row>
      <xdr:rowOff>0</xdr:rowOff>
    </xdr:from>
    <xdr:to>
      <xdr:col>12</xdr:col>
      <xdr:colOff>619125</xdr:colOff>
      <xdr:row>4729</xdr:row>
      <xdr:rowOff>114300</xdr:rowOff>
    </xdr:to>
    <xdr:pic>
      <xdr:nvPicPr>
        <xdr:cNvPr id="4937" name="Imagen 4936">
          <a:hlinkClick xmlns:r="http://schemas.openxmlformats.org/officeDocument/2006/relationships" r:id="rId4763" tooltip="Quitar este incidente de la liquidación"/>
          <a:extLst>
            <a:ext uri="{FF2B5EF4-FFF2-40B4-BE49-F238E27FC236}">
              <a16:creationId xmlns:a16="http://schemas.microsoft.com/office/drawing/2014/main" id="{D8DFEAB3-535A-67D3-B1B1-D043D3DE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5F3989A6-FECE-0352-6F54-9895B61C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4625</xdr:row>
      <xdr:rowOff>0</xdr:rowOff>
    </xdr:from>
    <xdr:to>
      <xdr:col>12</xdr:col>
      <xdr:colOff>619125</xdr:colOff>
      <xdr:row>4626</xdr:row>
      <xdr:rowOff>114300</xdr:rowOff>
    </xdr:to>
    <xdr:pic>
      <xdr:nvPicPr>
        <xdr:cNvPr id="4939" name="Imagen 4938">
          <a:hlinkClick xmlns:r="http://schemas.openxmlformats.org/officeDocument/2006/relationships" r:id="rId4765" tooltip="Quitar este incidente de la liquidación"/>
          <a:extLst>
            <a:ext uri="{FF2B5EF4-FFF2-40B4-BE49-F238E27FC236}">
              <a16:creationId xmlns:a16="http://schemas.microsoft.com/office/drawing/2014/main" id="{A6F87872-0280-23FB-8E99-CCDF799D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36C62070-B676-C00F-C610-BE01DC72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4613</xdr:row>
      <xdr:rowOff>0</xdr:rowOff>
    </xdr:from>
    <xdr:to>
      <xdr:col>12</xdr:col>
      <xdr:colOff>619125</xdr:colOff>
      <xdr:row>4614</xdr:row>
      <xdr:rowOff>114300</xdr:rowOff>
    </xdr:to>
    <xdr:pic>
      <xdr:nvPicPr>
        <xdr:cNvPr id="4941" name="Imagen 4940">
          <a:hlinkClick xmlns:r="http://schemas.openxmlformats.org/officeDocument/2006/relationships" r:id="rId4767" tooltip="Quitar este incidente de la liquidación"/>
          <a:extLst>
            <a:ext uri="{FF2B5EF4-FFF2-40B4-BE49-F238E27FC236}">
              <a16:creationId xmlns:a16="http://schemas.microsoft.com/office/drawing/2014/main" id="{98EE9915-1C11-B1C6-0EDF-C118CDB0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31547816-992B-A7E6-B70A-B1815B24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4610</xdr:row>
      <xdr:rowOff>0</xdr:rowOff>
    </xdr:from>
    <xdr:to>
      <xdr:col>12</xdr:col>
      <xdr:colOff>619125</xdr:colOff>
      <xdr:row>4611</xdr:row>
      <xdr:rowOff>114300</xdr:rowOff>
    </xdr:to>
    <xdr:pic>
      <xdr:nvPicPr>
        <xdr:cNvPr id="4943" name="Imagen 4942">
          <a:hlinkClick xmlns:r="http://schemas.openxmlformats.org/officeDocument/2006/relationships" r:id="rId4769" tooltip="Quitar este incidente de la liquidación"/>
          <a:extLst>
            <a:ext uri="{FF2B5EF4-FFF2-40B4-BE49-F238E27FC236}">
              <a16:creationId xmlns:a16="http://schemas.microsoft.com/office/drawing/2014/main" id="{4C37CEFC-E30B-28DD-0002-D873FCD7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4944" name="Imagen 4943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56694D67-D1DB-BE39-892C-38E78697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4609</xdr:row>
      <xdr:rowOff>0</xdr:rowOff>
    </xdr:from>
    <xdr:to>
      <xdr:col>12</xdr:col>
      <xdr:colOff>619125</xdr:colOff>
      <xdr:row>4610</xdr:row>
      <xdr:rowOff>114300</xdr:rowOff>
    </xdr:to>
    <xdr:pic>
      <xdr:nvPicPr>
        <xdr:cNvPr id="4945" name="Imagen 4944">
          <a:hlinkClick xmlns:r="http://schemas.openxmlformats.org/officeDocument/2006/relationships" r:id="rId4771" tooltip="Quitar este incidente de la liquidación"/>
          <a:extLst>
            <a:ext uri="{FF2B5EF4-FFF2-40B4-BE49-F238E27FC236}">
              <a16:creationId xmlns:a16="http://schemas.microsoft.com/office/drawing/2014/main" id="{B2CE3F26-A0ED-DFB2-81CE-F0D4A45C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E0108795-90C1-C02D-329C-9D1B77F4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4615</xdr:row>
      <xdr:rowOff>0</xdr:rowOff>
    </xdr:from>
    <xdr:to>
      <xdr:col>12</xdr:col>
      <xdr:colOff>619125</xdr:colOff>
      <xdr:row>4616</xdr:row>
      <xdr:rowOff>114300</xdr:rowOff>
    </xdr:to>
    <xdr:pic>
      <xdr:nvPicPr>
        <xdr:cNvPr id="4947" name="Imagen 4946">
          <a:hlinkClick xmlns:r="http://schemas.openxmlformats.org/officeDocument/2006/relationships" r:id="rId4773" tooltip="Quitar este incidente de la liquidación"/>
          <a:extLst>
            <a:ext uri="{FF2B5EF4-FFF2-40B4-BE49-F238E27FC236}">
              <a16:creationId xmlns:a16="http://schemas.microsoft.com/office/drawing/2014/main" id="{63253752-6337-9C68-1E39-9F11E445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D6EDA0A4-5A9B-3EF1-2ABE-9CA96FB9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4591</xdr:row>
      <xdr:rowOff>0</xdr:rowOff>
    </xdr:from>
    <xdr:to>
      <xdr:col>12</xdr:col>
      <xdr:colOff>619125</xdr:colOff>
      <xdr:row>4592</xdr:row>
      <xdr:rowOff>114300</xdr:rowOff>
    </xdr:to>
    <xdr:pic>
      <xdr:nvPicPr>
        <xdr:cNvPr id="4949" name="Imagen 4948">
          <a:hlinkClick xmlns:r="http://schemas.openxmlformats.org/officeDocument/2006/relationships" r:id="rId4775" tooltip="Quitar este incidente de la liquidación"/>
          <a:extLst>
            <a:ext uri="{FF2B5EF4-FFF2-40B4-BE49-F238E27FC236}">
              <a16:creationId xmlns:a16="http://schemas.microsoft.com/office/drawing/2014/main" id="{D8E7D6FA-E495-F469-20E7-B5F13B58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3E0C3124-27E3-C453-F648-90CF7C06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4626</xdr:row>
      <xdr:rowOff>0</xdr:rowOff>
    </xdr:from>
    <xdr:to>
      <xdr:col>12</xdr:col>
      <xdr:colOff>619125</xdr:colOff>
      <xdr:row>4627</xdr:row>
      <xdr:rowOff>114300</xdr:rowOff>
    </xdr:to>
    <xdr:pic>
      <xdr:nvPicPr>
        <xdr:cNvPr id="4951" name="Imagen 4950">
          <a:hlinkClick xmlns:r="http://schemas.openxmlformats.org/officeDocument/2006/relationships" r:id="rId4777" tooltip="Quitar este incidente de la liquidación"/>
          <a:extLst>
            <a:ext uri="{FF2B5EF4-FFF2-40B4-BE49-F238E27FC236}">
              <a16:creationId xmlns:a16="http://schemas.microsoft.com/office/drawing/2014/main" id="{BC927F0C-A75A-6D47-6057-21E2D43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6A100A0F-3921-E392-5E1C-3F3BB3DB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4608</xdr:row>
      <xdr:rowOff>0</xdr:rowOff>
    </xdr:from>
    <xdr:to>
      <xdr:col>12</xdr:col>
      <xdr:colOff>619125</xdr:colOff>
      <xdr:row>4609</xdr:row>
      <xdr:rowOff>114300</xdr:rowOff>
    </xdr:to>
    <xdr:pic>
      <xdr:nvPicPr>
        <xdr:cNvPr id="4953" name="Imagen 4952">
          <a:hlinkClick xmlns:r="http://schemas.openxmlformats.org/officeDocument/2006/relationships" r:id="rId4779" tooltip="Quitar este incidente de la liquidación"/>
          <a:extLst>
            <a:ext uri="{FF2B5EF4-FFF2-40B4-BE49-F238E27FC236}">
              <a16:creationId xmlns:a16="http://schemas.microsoft.com/office/drawing/2014/main" id="{35493B1F-F24C-DE0D-29F2-1383BEB5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4705</xdr:row>
      <xdr:rowOff>0</xdr:rowOff>
    </xdr:from>
    <xdr:to>
      <xdr:col>12</xdr:col>
      <xdr:colOff>304800</xdr:colOff>
      <xdr:row>4706</xdr:row>
      <xdr:rowOff>114300</xdr:rowOff>
    </xdr:to>
    <xdr:pic>
      <xdr:nvPicPr>
        <xdr:cNvPr id="4954" name="Imagen 4953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8349898C-308A-93C7-9764-80D45E43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4705</xdr:row>
      <xdr:rowOff>0</xdr:rowOff>
    </xdr:from>
    <xdr:to>
      <xdr:col>12</xdr:col>
      <xdr:colOff>619125</xdr:colOff>
      <xdr:row>4706</xdr:row>
      <xdr:rowOff>114300</xdr:rowOff>
    </xdr:to>
    <xdr:pic>
      <xdr:nvPicPr>
        <xdr:cNvPr id="4955" name="Imagen 4954">
          <a:hlinkClick xmlns:r="http://schemas.openxmlformats.org/officeDocument/2006/relationships" r:id="rId4781" tooltip="Quitar este incidente de la liquidación"/>
          <a:extLst>
            <a:ext uri="{FF2B5EF4-FFF2-40B4-BE49-F238E27FC236}">
              <a16:creationId xmlns:a16="http://schemas.microsoft.com/office/drawing/2014/main" id="{AFB9CA16-DD0F-9AD7-B96E-46EFC6C4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8B6EB129-50B0-6629-76A8-457F644D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4706</xdr:row>
      <xdr:rowOff>0</xdr:rowOff>
    </xdr:from>
    <xdr:to>
      <xdr:col>12</xdr:col>
      <xdr:colOff>619125</xdr:colOff>
      <xdr:row>4707</xdr:row>
      <xdr:rowOff>114300</xdr:rowOff>
    </xdr:to>
    <xdr:pic>
      <xdr:nvPicPr>
        <xdr:cNvPr id="4957" name="Imagen 4956">
          <a:hlinkClick xmlns:r="http://schemas.openxmlformats.org/officeDocument/2006/relationships" r:id="rId4783" tooltip="Quitar este incidente de la liquidación"/>
          <a:extLst>
            <a:ext uri="{FF2B5EF4-FFF2-40B4-BE49-F238E27FC236}">
              <a16:creationId xmlns:a16="http://schemas.microsoft.com/office/drawing/2014/main" id="{1603CC35-466D-2B68-075D-2EE4F55B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4654</xdr:row>
      <xdr:rowOff>0</xdr:rowOff>
    </xdr:from>
    <xdr:to>
      <xdr:col>12</xdr:col>
      <xdr:colOff>304800</xdr:colOff>
      <xdr:row>4655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9D3CECAD-1D30-0675-23B7-497DA0C0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4654</xdr:row>
      <xdr:rowOff>0</xdr:rowOff>
    </xdr:from>
    <xdr:to>
      <xdr:col>12</xdr:col>
      <xdr:colOff>619125</xdr:colOff>
      <xdr:row>4655</xdr:row>
      <xdr:rowOff>114300</xdr:rowOff>
    </xdr:to>
    <xdr:pic>
      <xdr:nvPicPr>
        <xdr:cNvPr id="4959" name="Imagen 4958">
          <a:hlinkClick xmlns:r="http://schemas.openxmlformats.org/officeDocument/2006/relationships" r:id="rId4785" tooltip="Quitar este incidente de la liquidación"/>
          <a:extLst>
            <a:ext uri="{FF2B5EF4-FFF2-40B4-BE49-F238E27FC236}">
              <a16:creationId xmlns:a16="http://schemas.microsoft.com/office/drawing/2014/main" id="{C8EE8DBD-052A-26C8-D5FC-22C12784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EEBF8E00-A794-ADE0-1A21-3B28360B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4709</xdr:row>
      <xdr:rowOff>0</xdr:rowOff>
    </xdr:from>
    <xdr:to>
      <xdr:col>12</xdr:col>
      <xdr:colOff>619125</xdr:colOff>
      <xdr:row>4710</xdr:row>
      <xdr:rowOff>114300</xdr:rowOff>
    </xdr:to>
    <xdr:pic>
      <xdr:nvPicPr>
        <xdr:cNvPr id="4961" name="Imagen 4960">
          <a:hlinkClick xmlns:r="http://schemas.openxmlformats.org/officeDocument/2006/relationships" r:id="rId4787" tooltip="Quitar este incidente de la liquidación"/>
          <a:extLst>
            <a:ext uri="{FF2B5EF4-FFF2-40B4-BE49-F238E27FC236}">
              <a16:creationId xmlns:a16="http://schemas.microsoft.com/office/drawing/2014/main" id="{BBDDA817-9757-7825-A340-AB6DF430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A592F6EC-4D9D-4DF7-11EA-992CE4A2D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4672</xdr:row>
      <xdr:rowOff>0</xdr:rowOff>
    </xdr:from>
    <xdr:to>
      <xdr:col>12</xdr:col>
      <xdr:colOff>619125</xdr:colOff>
      <xdr:row>4673</xdr:row>
      <xdr:rowOff>114300</xdr:rowOff>
    </xdr:to>
    <xdr:pic>
      <xdr:nvPicPr>
        <xdr:cNvPr id="4963" name="Imagen 4962">
          <a:hlinkClick xmlns:r="http://schemas.openxmlformats.org/officeDocument/2006/relationships" r:id="rId4789" tooltip="Quitar este incidente de la liquidación"/>
          <a:extLst>
            <a:ext uri="{FF2B5EF4-FFF2-40B4-BE49-F238E27FC236}">
              <a16:creationId xmlns:a16="http://schemas.microsoft.com/office/drawing/2014/main" id="{7699DD43-69F9-4B6B-FC5E-68665C53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114300</xdr:rowOff>
    </xdr:to>
    <xdr:pic>
      <xdr:nvPicPr>
        <xdr:cNvPr id="4964" name="Imagen 4963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9AD54152-2D7C-6A85-09B8-9D8EEA77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4701</xdr:row>
      <xdr:rowOff>0</xdr:rowOff>
    </xdr:from>
    <xdr:to>
      <xdr:col>12</xdr:col>
      <xdr:colOff>619125</xdr:colOff>
      <xdr:row>4702</xdr:row>
      <xdr:rowOff>114300</xdr:rowOff>
    </xdr:to>
    <xdr:pic>
      <xdr:nvPicPr>
        <xdr:cNvPr id="4965" name="Imagen 4964">
          <a:hlinkClick xmlns:r="http://schemas.openxmlformats.org/officeDocument/2006/relationships" r:id="rId4791" tooltip="Quitar este incidente de la liquidación"/>
          <a:extLst>
            <a:ext uri="{FF2B5EF4-FFF2-40B4-BE49-F238E27FC236}">
              <a16:creationId xmlns:a16="http://schemas.microsoft.com/office/drawing/2014/main" id="{AE3D49BC-7ABA-662C-D830-EEFD3FCF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4702</xdr:row>
      <xdr:rowOff>0</xdr:rowOff>
    </xdr:from>
    <xdr:to>
      <xdr:col>12</xdr:col>
      <xdr:colOff>304800</xdr:colOff>
      <xdr:row>4703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2F6F7321-319A-17AB-6690-D5630908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4702</xdr:row>
      <xdr:rowOff>0</xdr:rowOff>
    </xdr:from>
    <xdr:to>
      <xdr:col>12</xdr:col>
      <xdr:colOff>619125</xdr:colOff>
      <xdr:row>4703</xdr:row>
      <xdr:rowOff>114300</xdr:rowOff>
    </xdr:to>
    <xdr:pic>
      <xdr:nvPicPr>
        <xdr:cNvPr id="4967" name="Imagen 4966">
          <a:hlinkClick xmlns:r="http://schemas.openxmlformats.org/officeDocument/2006/relationships" r:id="rId4793" tooltip="Quitar este incidente de la liquidación"/>
          <a:extLst>
            <a:ext uri="{FF2B5EF4-FFF2-40B4-BE49-F238E27FC236}">
              <a16:creationId xmlns:a16="http://schemas.microsoft.com/office/drawing/2014/main" id="{84B40F7A-4BAB-D859-F4F1-71AB234A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4B7AA2F0-A5B6-C0A0-E2BF-05E8DD27E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4731</xdr:row>
      <xdr:rowOff>0</xdr:rowOff>
    </xdr:from>
    <xdr:to>
      <xdr:col>12</xdr:col>
      <xdr:colOff>619125</xdr:colOff>
      <xdr:row>4732</xdr:row>
      <xdr:rowOff>114300</xdr:rowOff>
    </xdr:to>
    <xdr:pic>
      <xdr:nvPicPr>
        <xdr:cNvPr id="4969" name="Imagen 4968">
          <a:hlinkClick xmlns:r="http://schemas.openxmlformats.org/officeDocument/2006/relationships" r:id="rId4795" tooltip="Quitar este incidente de la liquidación"/>
          <a:extLst>
            <a:ext uri="{FF2B5EF4-FFF2-40B4-BE49-F238E27FC236}">
              <a16:creationId xmlns:a16="http://schemas.microsoft.com/office/drawing/2014/main" id="{E08A44EC-708A-9C02-E316-C4CCEBE1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949759EB-01DE-54D1-9A1B-066475C59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4642</xdr:row>
      <xdr:rowOff>0</xdr:rowOff>
    </xdr:from>
    <xdr:to>
      <xdr:col>12</xdr:col>
      <xdr:colOff>619125</xdr:colOff>
      <xdr:row>4643</xdr:row>
      <xdr:rowOff>114300</xdr:rowOff>
    </xdr:to>
    <xdr:pic>
      <xdr:nvPicPr>
        <xdr:cNvPr id="4971" name="Imagen 4970">
          <a:hlinkClick xmlns:r="http://schemas.openxmlformats.org/officeDocument/2006/relationships" r:id="rId4797" tooltip="Quitar este incidente de la liquidación"/>
          <a:extLst>
            <a:ext uri="{FF2B5EF4-FFF2-40B4-BE49-F238E27FC236}">
              <a16:creationId xmlns:a16="http://schemas.microsoft.com/office/drawing/2014/main" id="{F2DA6FF9-B200-6710-FE76-D72563FF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1009C9EE-C4D9-7814-A748-5F3FDF8A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4710</xdr:row>
      <xdr:rowOff>0</xdr:rowOff>
    </xdr:from>
    <xdr:to>
      <xdr:col>12</xdr:col>
      <xdr:colOff>619125</xdr:colOff>
      <xdr:row>4711</xdr:row>
      <xdr:rowOff>114300</xdr:rowOff>
    </xdr:to>
    <xdr:pic>
      <xdr:nvPicPr>
        <xdr:cNvPr id="4973" name="Imagen 4972">
          <a:hlinkClick xmlns:r="http://schemas.openxmlformats.org/officeDocument/2006/relationships" r:id="rId4799" tooltip="Quitar este incidente de la liquidación"/>
          <a:extLst>
            <a:ext uri="{FF2B5EF4-FFF2-40B4-BE49-F238E27FC236}">
              <a16:creationId xmlns:a16="http://schemas.microsoft.com/office/drawing/2014/main" id="{DADCDC3D-B9ED-548F-C00F-EF9C3835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74" name="Imagen 4973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276B0306-EA87-B96E-11A0-2160FE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4674</xdr:row>
      <xdr:rowOff>0</xdr:rowOff>
    </xdr:from>
    <xdr:to>
      <xdr:col>12</xdr:col>
      <xdr:colOff>619125</xdr:colOff>
      <xdr:row>4675</xdr:row>
      <xdr:rowOff>114300</xdr:rowOff>
    </xdr:to>
    <xdr:pic>
      <xdr:nvPicPr>
        <xdr:cNvPr id="4975" name="Imagen 4974">
          <a:hlinkClick xmlns:r="http://schemas.openxmlformats.org/officeDocument/2006/relationships" r:id="rId4801" tooltip="Quitar este incidente de la liquidación"/>
          <a:extLst>
            <a:ext uri="{FF2B5EF4-FFF2-40B4-BE49-F238E27FC236}">
              <a16:creationId xmlns:a16="http://schemas.microsoft.com/office/drawing/2014/main" id="{9A085F71-23D2-9FB4-1C3B-DA2640F3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209BAE47-93C0-BB6C-8730-F1DBFF8E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4721</xdr:row>
      <xdr:rowOff>0</xdr:rowOff>
    </xdr:from>
    <xdr:to>
      <xdr:col>12</xdr:col>
      <xdr:colOff>619125</xdr:colOff>
      <xdr:row>4722</xdr:row>
      <xdr:rowOff>114300</xdr:rowOff>
    </xdr:to>
    <xdr:pic>
      <xdr:nvPicPr>
        <xdr:cNvPr id="4977" name="Imagen 4976">
          <a:hlinkClick xmlns:r="http://schemas.openxmlformats.org/officeDocument/2006/relationships" r:id="rId4803" tooltip="Quitar este incidente de la liquidación"/>
          <a:extLst>
            <a:ext uri="{FF2B5EF4-FFF2-40B4-BE49-F238E27FC236}">
              <a16:creationId xmlns:a16="http://schemas.microsoft.com/office/drawing/2014/main" id="{C8713561-E027-5C94-D800-D2E5BD09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B9D62BB4-8CD0-DA4B-2842-ABFA60CF8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4675</xdr:row>
      <xdr:rowOff>0</xdr:rowOff>
    </xdr:from>
    <xdr:to>
      <xdr:col>12</xdr:col>
      <xdr:colOff>619125</xdr:colOff>
      <xdr:row>4676</xdr:row>
      <xdr:rowOff>114300</xdr:rowOff>
    </xdr:to>
    <xdr:pic>
      <xdr:nvPicPr>
        <xdr:cNvPr id="4979" name="Imagen 4978">
          <a:hlinkClick xmlns:r="http://schemas.openxmlformats.org/officeDocument/2006/relationships" r:id="rId4805" tooltip="Quitar este incidente de la liquidación"/>
          <a:extLst>
            <a:ext uri="{FF2B5EF4-FFF2-40B4-BE49-F238E27FC236}">
              <a16:creationId xmlns:a16="http://schemas.microsoft.com/office/drawing/2014/main" id="{ABAA4BD7-6274-F584-1C63-7FAC9A8C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4703</xdr:row>
      <xdr:rowOff>0</xdr:rowOff>
    </xdr:from>
    <xdr:to>
      <xdr:col>12</xdr:col>
      <xdr:colOff>304800</xdr:colOff>
      <xdr:row>4704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D0D82FCC-0D2E-7F5D-9404-0ADACE4D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4703</xdr:row>
      <xdr:rowOff>0</xdr:rowOff>
    </xdr:from>
    <xdr:to>
      <xdr:col>12</xdr:col>
      <xdr:colOff>619125</xdr:colOff>
      <xdr:row>4704</xdr:row>
      <xdr:rowOff>114300</xdr:rowOff>
    </xdr:to>
    <xdr:pic>
      <xdr:nvPicPr>
        <xdr:cNvPr id="4981" name="Imagen 4980">
          <a:hlinkClick xmlns:r="http://schemas.openxmlformats.org/officeDocument/2006/relationships" r:id="rId4807" tooltip="Quitar este incidente de la liquidación"/>
          <a:extLst>
            <a:ext uri="{FF2B5EF4-FFF2-40B4-BE49-F238E27FC236}">
              <a16:creationId xmlns:a16="http://schemas.microsoft.com/office/drawing/2014/main" id="{36335B8B-0B15-7FDC-3A24-3FE36393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1B8575C-2293-DCB7-AD8A-115B0D48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4688</xdr:row>
      <xdr:rowOff>0</xdr:rowOff>
    </xdr:from>
    <xdr:to>
      <xdr:col>12</xdr:col>
      <xdr:colOff>619125</xdr:colOff>
      <xdr:row>4689</xdr:row>
      <xdr:rowOff>114300</xdr:rowOff>
    </xdr:to>
    <xdr:pic>
      <xdr:nvPicPr>
        <xdr:cNvPr id="4983" name="Imagen 4982">
          <a:hlinkClick xmlns:r="http://schemas.openxmlformats.org/officeDocument/2006/relationships" r:id="rId4809" tooltip="Quitar este incidente de la liquidación"/>
          <a:extLst>
            <a:ext uri="{FF2B5EF4-FFF2-40B4-BE49-F238E27FC236}">
              <a16:creationId xmlns:a16="http://schemas.microsoft.com/office/drawing/2014/main" id="{B3EFC599-4CC3-FEBD-D2EC-2D59DD80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8DB58F95-BC5F-7061-361C-54AB66BF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4676</xdr:row>
      <xdr:rowOff>0</xdr:rowOff>
    </xdr:from>
    <xdr:to>
      <xdr:col>12</xdr:col>
      <xdr:colOff>619125</xdr:colOff>
      <xdr:row>4677</xdr:row>
      <xdr:rowOff>114300</xdr:rowOff>
    </xdr:to>
    <xdr:pic>
      <xdr:nvPicPr>
        <xdr:cNvPr id="4985" name="Imagen 4984">
          <a:hlinkClick xmlns:r="http://schemas.openxmlformats.org/officeDocument/2006/relationships" r:id="rId4811" tooltip="Quitar este incidente de la liquidación"/>
          <a:extLst>
            <a:ext uri="{FF2B5EF4-FFF2-40B4-BE49-F238E27FC236}">
              <a16:creationId xmlns:a16="http://schemas.microsoft.com/office/drawing/2014/main" id="{8937CF88-1ED4-3A2D-53B3-FD2A8E61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64D5B6BA-B498-AA0A-9718-A43F998A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4671</xdr:row>
      <xdr:rowOff>0</xdr:rowOff>
    </xdr:from>
    <xdr:to>
      <xdr:col>12</xdr:col>
      <xdr:colOff>619125</xdr:colOff>
      <xdr:row>4672</xdr:row>
      <xdr:rowOff>114300</xdr:rowOff>
    </xdr:to>
    <xdr:pic>
      <xdr:nvPicPr>
        <xdr:cNvPr id="4987" name="Imagen 4986">
          <a:hlinkClick xmlns:r="http://schemas.openxmlformats.org/officeDocument/2006/relationships" r:id="rId4813" tooltip="Quitar este incidente de la liquidación"/>
          <a:extLst>
            <a:ext uri="{FF2B5EF4-FFF2-40B4-BE49-F238E27FC236}">
              <a16:creationId xmlns:a16="http://schemas.microsoft.com/office/drawing/2014/main" id="{CD70CFB1-2A27-5706-14FF-BD38AD1E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A28652DE-C94E-8CAA-5AD5-B091AFE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4670</xdr:row>
      <xdr:rowOff>0</xdr:rowOff>
    </xdr:from>
    <xdr:to>
      <xdr:col>12</xdr:col>
      <xdr:colOff>619125</xdr:colOff>
      <xdr:row>4671</xdr:row>
      <xdr:rowOff>114300</xdr:rowOff>
    </xdr:to>
    <xdr:pic>
      <xdr:nvPicPr>
        <xdr:cNvPr id="4989" name="Imagen 4988">
          <a:hlinkClick xmlns:r="http://schemas.openxmlformats.org/officeDocument/2006/relationships" r:id="rId4815" tooltip="Quitar este incidente de la liquidación"/>
          <a:extLst>
            <a:ext uri="{FF2B5EF4-FFF2-40B4-BE49-F238E27FC236}">
              <a16:creationId xmlns:a16="http://schemas.microsoft.com/office/drawing/2014/main" id="{8C06B402-9F40-7E37-162E-72E4844B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113A4CD3-5447-B3B6-C87D-B12D1290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4661</xdr:row>
      <xdr:rowOff>0</xdr:rowOff>
    </xdr:from>
    <xdr:to>
      <xdr:col>12</xdr:col>
      <xdr:colOff>619125</xdr:colOff>
      <xdr:row>4662</xdr:row>
      <xdr:rowOff>114300</xdr:rowOff>
    </xdr:to>
    <xdr:pic>
      <xdr:nvPicPr>
        <xdr:cNvPr id="4991" name="Imagen 4990">
          <a:hlinkClick xmlns:r="http://schemas.openxmlformats.org/officeDocument/2006/relationships" r:id="rId4817" tooltip="Quitar este incidente de la liquidación"/>
          <a:extLst>
            <a:ext uri="{FF2B5EF4-FFF2-40B4-BE49-F238E27FC236}">
              <a16:creationId xmlns:a16="http://schemas.microsoft.com/office/drawing/2014/main" id="{56753C24-2ED4-7BA4-903A-F46440F0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5F4A4B78-38DB-5643-DEBD-6C708B03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4662</xdr:row>
      <xdr:rowOff>0</xdr:rowOff>
    </xdr:from>
    <xdr:to>
      <xdr:col>12</xdr:col>
      <xdr:colOff>619125</xdr:colOff>
      <xdr:row>4663</xdr:row>
      <xdr:rowOff>114300</xdr:rowOff>
    </xdr:to>
    <xdr:pic>
      <xdr:nvPicPr>
        <xdr:cNvPr id="4993" name="Imagen 4992">
          <a:hlinkClick xmlns:r="http://schemas.openxmlformats.org/officeDocument/2006/relationships" r:id="rId4819" tooltip="Quitar este incidente de la liquidación"/>
          <a:extLst>
            <a:ext uri="{FF2B5EF4-FFF2-40B4-BE49-F238E27FC236}">
              <a16:creationId xmlns:a16="http://schemas.microsoft.com/office/drawing/2014/main" id="{B3A30147-DF39-3E1C-607E-F586D3F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4994" name="Imagen 4993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8A9715DF-7F5B-E164-20DB-3ADB4A28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4602</xdr:row>
      <xdr:rowOff>0</xdr:rowOff>
    </xdr:from>
    <xdr:to>
      <xdr:col>12</xdr:col>
      <xdr:colOff>619125</xdr:colOff>
      <xdr:row>4603</xdr:row>
      <xdr:rowOff>114300</xdr:rowOff>
    </xdr:to>
    <xdr:pic>
      <xdr:nvPicPr>
        <xdr:cNvPr id="4995" name="Imagen 4994">
          <a:hlinkClick xmlns:r="http://schemas.openxmlformats.org/officeDocument/2006/relationships" r:id="rId4821" tooltip="Quitar este incidente de la liquidación"/>
          <a:extLst>
            <a:ext uri="{FF2B5EF4-FFF2-40B4-BE49-F238E27FC236}">
              <a16:creationId xmlns:a16="http://schemas.microsoft.com/office/drawing/2014/main" id="{8CA3A158-7F98-A1A4-8BD6-50F62A1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9EDBD966-F631-97D5-9BD8-1B2D0F19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4658</xdr:row>
      <xdr:rowOff>0</xdr:rowOff>
    </xdr:from>
    <xdr:to>
      <xdr:col>12</xdr:col>
      <xdr:colOff>619125</xdr:colOff>
      <xdr:row>4659</xdr:row>
      <xdr:rowOff>114300</xdr:rowOff>
    </xdr:to>
    <xdr:pic>
      <xdr:nvPicPr>
        <xdr:cNvPr id="4997" name="Imagen 4996">
          <a:hlinkClick xmlns:r="http://schemas.openxmlformats.org/officeDocument/2006/relationships" r:id="rId4823" tooltip="Quitar este incidente de la liquidación"/>
          <a:extLst>
            <a:ext uri="{FF2B5EF4-FFF2-40B4-BE49-F238E27FC236}">
              <a16:creationId xmlns:a16="http://schemas.microsoft.com/office/drawing/2014/main" id="{6F6A48EE-C35D-E81D-DB01-55FFEDF6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EAB32908-8F45-59B6-9447-820D0FD1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4657</xdr:row>
      <xdr:rowOff>0</xdr:rowOff>
    </xdr:from>
    <xdr:to>
      <xdr:col>12</xdr:col>
      <xdr:colOff>619125</xdr:colOff>
      <xdr:row>4658</xdr:row>
      <xdr:rowOff>114300</xdr:rowOff>
    </xdr:to>
    <xdr:pic>
      <xdr:nvPicPr>
        <xdr:cNvPr id="4999" name="Imagen 4998">
          <a:hlinkClick xmlns:r="http://schemas.openxmlformats.org/officeDocument/2006/relationships" r:id="rId4825" tooltip="Quitar este incidente de la liquidación"/>
          <a:extLst>
            <a:ext uri="{FF2B5EF4-FFF2-40B4-BE49-F238E27FC236}">
              <a16:creationId xmlns:a16="http://schemas.microsoft.com/office/drawing/2014/main" id="{3BF09C49-E5BD-4500-BF57-E835D34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C88CA176-28EB-0284-240D-128CD1829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4656</xdr:row>
      <xdr:rowOff>0</xdr:rowOff>
    </xdr:from>
    <xdr:to>
      <xdr:col>12</xdr:col>
      <xdr:colOff>619125</xdr:colOff>
      <xdr:row>4657</xdr:row>
      <xdr:rowOff>114300</xdr:rowOff>
    </xdr:to>
    <xdr:pic>
      <xdr:nvPicPr>
        <xdr:cNvPr id="5001" name="Imagen 5000">
          <a:hlinkClick xmlns:r="http://schemas.openxmlformats.org/officeDocument/2006/relationships" r:id="rId4827" tooltip="Quitar este incidente de la liquidación"/>
          <a:extLst>
            <a:ext uri="{FF2B5EF4-FFF2-40B4-BE49-F238E27FC236}">
              <a16:creationId xmlns:a16="http://schemas.microsoft.com/office/drawing/2014/main" id="{179EC91B-707E-8CFE-C951-50EE5CB1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4641</xdr:row>
      <xdr:rowOff>0</xdr:rowOff>
    </xdr:from>
    <xdr:to>
      <xdr:col>12</xdr:col>
      <xdr:colOff>304800</xdr:colOff>
      <xdr:row>4642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C3C17050-E7E1-0A9D-529A-1E92D932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4641</xdr:row>
      <xdr:rowOff>0</xdr:rowOff>
    </xdr:from>
    <xdr:to>
      <xdr:col>12</xdr:col>
      <xdr:colOff>619125</xdr:colOff>
      <xdr:row>4642</xdr:row>
      <xdr:rowOff>114300</xdr:rowOff>
    </xdr:to>
    <xdr:pic>
      <xdr:nvPicPr>
        <xdr:cNvPr id="5003" name="Imagen 5002">
          <a:hlinkClick xmlns:r="http://schemas.openxmlformats.org/officeDocument/2006/relationships" r:id="rId4829" tooltip="Quitar este incidente de la liquidación"/>
          <a:extLst>
            <a:ext uri="{FF2B5EF4-FFF2-40B4-BE49-F238E27FC236}">
              <a16:creationId xmlns:a16="http://schemas.microsoft.com/office/drawing/2014/main" id="{9FA40495-10EB-9B30-D00D-31B7EDB9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4704</xdr:row>
      <xdr:rowOff>0</xdr:rowOff>
    </xdr:from>
    <xdr:to>
      <xdr:col>12</xdr:col>
      <xdr:colOff>304800</xdr:colOff>
      <xdr:row>4705</xdr:row>
      <xdr:rowOff>114300</xdr:rowOff>
    </xdr:to>
    <xdr:pic>
      <xdr:nvPicPr>
        <xdr:cNvPr id="5004" name="Imagen 5003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978BCFE0-780B-43FA-F7E2-57D4F4B6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4704</xdr:row>
      <xdr:rowOff>0</xdr:rowOff>
    </xdr:from>
    <xdr:to>
      <xdr:col>12</xdr:col>
      <xdr:colOff>619125</xdr:colOff>
      <xdr:row>4705</xdr:row>
      <xdr:rowOff>114300</xdr:rowOff>
    </xdr:to>
    <xdr:pic>
      <xdr:nvPicPr>
        <xdr:cNvPr id="5005" name="Imagen 5004">
          <a:hlinkClick xmlns:r="http://schemas.openxmlformats.org/officeDocument/2006/relationships" r:id="rId4831" tooltip="Quitar este incidente de la liquidación"/>
          <a:extLst>
            <a:ext uri="{FF2B5EF4-FFF2-40B4-BE49-F238E27FC236}">
              <a16:creationId xmlns:a16="http://schemas.microsoft.com/office/drawing/2014/main" id="{60E205E6-3B07-DD50-DAAB-3ACAA689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6EA4967E-6243-CBA4-F0C1-A38A1E9C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4711</xdr:row>
      <xdr:rowOff>0</xdr:rowOff>
    </xdr:from>
    <xdr:to>
      <xdr:col>12</xdr:col>
      <xdr:colOff>619125</xdr:colOff>
      <xdr:row>4712</xdr:row>
      <xdr:rowOff>114300</xdr:rowOff>
    </xdr:to>
    <xdr:pic>
      <xdr:nvPicPr>
        <xdr:cNvPr id="5007" name="Imagen 5006">
          <a:hlinkClick xmlns:r="http://schemas.openxmlformats.org/officeDocument/2006/relationships" r:id="rId4833" tooltip="Quitar este incidente de la liquidación"/>
          <a:extLst>
            <a:ext uri="{FF2B5EF4-FFF2-40B4-BE49-F238E27FC236}">
              <a16:creationId xmlns:a16="http://schemas.microsoft.com/office/drawing/2014/main" id="{34AD6F6E-1DC9-B455-9718-512F91C2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B4F68C89-E182-3CE7-3479-7B216DFC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4712</xdr:row>
      <xdr:rowOff>0</xdr:rowOff>
    </xdr:from>
    <xdr:to>
      <xdr:col>12</xdr:col>
      <xdr:colOff>619125</xdr:colOff>
      <xdr:row>4713</xdr:row>
      <xdr:rowOff>114300</xdr:rowOff>
    </xdr:to>
    <xdr:pic>
      <xdr:nvPicPr>
        <xdr:cNvPr id="5009" name="Imagen 5008">
          <a:hlinkClick xmlns:r="http://schemas.openxmlformats.org/officeDocument/2006/relationships" r:id="rId4835" tooltip="Quitar este incidente de la liquidación"/>
          <a:extLst>
            <a:ext uri="{FF2B5EF4-FFF2-40B4-BE49-F238E27FC236}">
              <a16:creationId xmlns:a16="http://schemas.microsoft.com/office/drawing/2014/main" id="{775C5105-CAF5-E41C-B293-5DE31532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3887763D-E448-3FE6-B3CA-AA116C0C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4713</xdr:row>
      <xdr:rowOff>0</xdr:rowOff>
    </xdr:from>
    <xdr:to>
      <xdr:col>12</xdr:col>
      <xdr:colOff>619125</xdr:colOff>
      <xdr:row>4714</xdr:row>
      <xdr:rowOff>114300</xdr:rowOff>
    </xdr:to>
    <xdr:pic>
      <xdr:nvPicPr>
        <xdr:cNvPr id="5011" name="Imagen 5010">
          <a:hlinkClick xmlns:r="http://schemas.openxmlformats.org/officeDocument/2006/relationships" r:id="rId4837" tooltip="Quitar este incidente de la liquidación"/>
          <a:extLst>
            <a:ext uri="{FF2B5EF4-FFF2-40B4-BE49-F238E27FC236}">
              <a16:creationId xmlns:a16="http://schemas.microsoft.com/office/drawing/2014/main" id="{444FE74E-6D97-D3F8-5BF7-36CA7178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F0CCC323-5556-3521-3780-48A44B46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4714</xdr:row>
      <xdr:rowOff>0</xdr:rowOff>
    </xdr:from>
    <xdr:to>
      <xdr:col>12</xdr:col>
      <xdr:colOff>619125</xdr:colOff>
      <xdr:row>4715</xdr:row>
      <xdr:rowOff>114300</xdr:rowOff>
    </xdr:to>
    <xdr:pic>
      <xdr:nvPicPr>
        <xdr:cNvPr id="5013" name="Imagen 5012">
          <a:hlinkClick xmlns:r="http://schemas.openxmlformats.org/officeDocument/2006/relationships" r:id="rId4839" tooltip="Quitar este incidente de la liquidación"/>
          <a:extLst>
            <a:ext uri="{FF2B5EF4-FFF2-40B4-BE49-F238E27FC236}">
              <a16:creationId xmlns:a16="http://schemas.microsoft.com/office/drawing/2014/main" id="{D946DD3F-6114-AE9D-2162-77F0B209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014" name="Imagen 5013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442A3406-F0C8-30C3-933E-C9B558B9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4715</xdr:row>
      <xdr:rowOff>0</xdr:rowOff>
    </xdr:from>
    <xdr:to>
      <xdr:col>12</xdr:col>
      <xdr:colOff>619125</xdr:colOff>
      <xdr:row>4716</xdr:row>
      <xdr:rowOff>114300</xdr:rowOff>
    </xdr:to>
    <xdr:pic>
      <xdr:nvPicPr>
        <xdr:cNvPr id="5015" name="Imagen 5014">
          <a:hlinkClick xmlns:r="http://schemas.openxmlformats.org/officeDocument/2006/relationships" r:id="rId4841" tooltip="Quitar este incidente de la liquidación"/>
          <a:extLst>
            <a:ext uri="{FF2B5EF4-FFF2-40B4-BE49-F238E27FC236}">
              <a16:creationId xmlns:a16="http://schemas.microsoft.com/office/drawing/2014/main" id="{37D6D490-BECA-3068-53C8-74BC8887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81B582AF-E8A7-A5F5-BDDF-1E2CA51D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4716</xdr:row>
      <xdr:rowOff>0</xdr:rowOff>
    </xdr:from>
    <xdr:to>
      <xdr:col>12</xdr:col>
      <xdr:colOff>619125</xdr:colOff>
      <xdr:row>4717</xdr:row>
      <xdr:rowOff>114300</xdr:rowOff>
    </xdr:to>
    <xdr:pic>
      <xdr:nvPicPr>
        <xdr:cNvPr id="5017" name="Imagen 5016">
          <a:hlinkClick xmlns:r="http://schemas.openxmlformats.org/officeDocument/2006/relationships" r:id="rId4843" tooltip="Quitar este incidente de la liquidación"/>
          <a:extLst>
            <a:ext uri="{FF2B5EF4-FFF2-40B4-BE49-F238E27FC236}">
              <a16:creationId xmlns:a16="http://schemas.microsoft.com/office/drawing/2014/main" id="{91177528-9B2C-F147-31B3-E99432DB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4643</xdr:row>
      <xdr:rowOff>0</xdr:rowOff>
    </xdr:from>
    <xdr:to>
      <xdr:col>12</xdr:col>
      <xdr:colOff>304800</xdr:colOff>
      <xdr:row>4644</xdr:row>
      <xdr:rowOff>104775</xdr:rowOff>
    </xdr:to>
    <xdr:pic>
      <xdr:nvPicPr>
        <xdr:cNvPr id="5018" name="Imagen 501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72F4D706-F26F-6C8A-34CB-B55D1E2A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4643</xdr:row>
      <xdr:rowOff>0</xdr:rowOff>
    </xdr:from>
    <xdr:to>
      <xdr:col>12</xdr:col>
      <xdr:colOff>619125</xdr:colOff>
      <xdr:row>4644</xdr:row>
      <xdr:rowOff>104775</xdr:rowOff>
    </xdr:to>
    <xdr:pic>
      <xdr:nvPicPr>
        <xdr:cNvPr id="5019" name="Imagen 501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A665EC9E-3CAB-A821-9965-FF04E44E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823C984D-2FAA-9688-F4B6-92279FC6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4677</xdr:row>
      <xdr:rowOff>0</xdr:rowOff>
    </xdr:from>
    <xdr:to>
      <xdr:col>12</xdr:col>
      <xdr:colOff>619125</xdr:colOff>
      <xdr:row>4678</xdr:row>
      <xdr:rowOff>114300</xdr:rowOff>
    </xdr:to>
    <xdr:pic>
      <xdr:nvPicPr>
        <xdr:cNvPr id="5021" name="Imagen 5020">
          <a:hlinkClick xmlns:r="http://schemas.openxmlformats.org/officeDocument/2006/relationships" r:id="rId4847" tooltip="Quitar este incidente de la liquidación"/>
          <a:extLst>
            <a:ext uri="{FF2B5EF4-FFF2-40B4-BE49-F238E27FC236}">
              <a16:creationId xmlns:a16="http://schemas.microsoft.com/office/drawing/2014/main" id="{51A96498-ED4F-53F4-D0E2-B30652F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BAB48F4E-D8BF-CD3F-9311-3018B39D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4680</xdr:row>
      <xdr:rowOff>0</xdr:rowOff>
    </xdr:from>
    <xdr:to>
      <xdr:col>12</xdr:col>
      <xdr:colOff>619125</xdr:colOff>
      <xdr:row>4681</xdr:row>
      <xdr:rowOff>114300</xdr:rowOff>
    </xdr:to>
    <xdr:pic>
      <xdr:nvPicPr>
        <xdr:cNvPr id="5023" name="Imagen 5022">
          <a:hlinkClick xmlns:r="http://schemas.openxmlformats.org/officeDocument/2006/relationships" r:id="rId4849" tooltip="Quitar este incidente de la liquidación"/>
          <a:extLst>
            <a:ext uri="{FF2B5EF4-FFF2-40B4-BE49-F238E27FC236}">
              <a16:creationId xmlns:a16="http://schemas.microsoft.com/office/drawing/2014/main" id="{0AE2C4C0-2FB1-9002-F64E-2AF229D0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5024" name="Imagen 5023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AF3197FB-395E-A899-F852-172BF4CF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4700</xdr:row>
      <xdr:rowOff>0</xdr:rowOff>
    </xdr:from>
    <xdr:to>
      <xdr:col>12</xdr:col>
      <xdr:colOff>619125</xdr:colOff>
      <xdr:row>4701</xdr:row>
      <xdr:rowOff>114300</xdr:rowOff>
    </xdr:to>
    <xdr:pic>
      <xdr:nvPicPr>
        <xdr:cNvPr id="5025" name="Imagen 5024">
          <a:hlinkClick xmlns:r="http://schemas.openxmlformats.org/officeDocument/2006/relationships" r:id="rId4851" tooltip="Quitar este incidente de la liquidación"/>
          <a:extLst>
            <a:ext uri="{FF2B5EF4-FFF2-40B4-BE49-F238E27FC236}">
              <a16:creationId xmlns:a16="http://schemas.microsoft.com/office/drawing/2014/main" id="{F2EB3692-647A-52FD-FE0D-449EE19F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53CCC7FE-5327-7295-3E4A-021474631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4717</xdr:row>
      <xdr:rowOff>0</xdr:rowOff>
    </xdr:from>
    <xdr:to>
      <xdr:col>12</xdr:col>
      <xdr:colOff>619125</xdr:colOff>
      <xdr:row>4718</xdr:row>
      <xdr:rowOff>114300</xdr:rowOff>
    </xdr:to>
    <xdr:pic>
      <xdr:nvPicPr>
        <xdr:cNvPr id="5027" name="Imagen 5026">
          <a:hlinkClick xmlns:r="http://schemas.openxmlformats.org/officeDocument/2006/relationships" r:id="rId4853" tooltip="Quitar este incidente de la liquidación"/>
          <a:extLst>
            <a:ext uri="{FF2B5EF4-FFF2-40B4-BE49-F238E27FC236}">
              <a16:creationId xmlns:a16="http://schemas.microsoft.com/office/drawing/2014/main" id="{F4A2F4D1-EBF5-C021-781C-1AAC3C5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D114E8BB-929E-04D4-BF8D-7835B5B2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4718</xdr:row>
      <xdr:rowOff>0</xdr:rowOff>
    </xdr:from>
    <xdr:to>
      <xdr:col>12</xdr:col>
      <xdr:colOff>619125</xdr:colOff>
      <xdr:row>4719</xdr:row>
      <xdr:rowOff>114300</xdr:rowOff>
    </xdr:to>
    <xdr:pic>
      <xdr:nvPicPr>
        <xdr:cNvPr id="5029" name="Imagen 5028">
          <a:hlinkClick xmlns:r="http://schemas.openxmlformats.org/officeDocument/2006/relationships" r:id="rId4855" tooltip="Quitar este incidente de la liquidación"/>
          <a:extLst>
            <a:ext uri="{FF2B5EF4-FFF2-40B4-BE49-F238E27FC236}">
              <a16:creationId xmlns:a16="http://schemas.microsoft.com/office/drawing/2014/main" id="{C244759C-E6D8-AAD8-72AD-87A827C6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F7E46B00-77EA-7D4A-50D0-3AFF6C2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4719</xdr:row>
      <xdr:rowOff>0</xdr:rowOff>
    </xdr:from>
    <xdr:to>
      <xdr:col>12</xdr:col>
      <xdr:colOff>619125</xdr:colOff>
      <xdr:row>4720</xdr:row>
      <xdr:rowOff>114300</xdr:rowOff>
    </xdr:to>
    <xdr:pic>
      <xdr:nvPicPr>
        <xdr:cNvPr id="5031" name="Imagen 5030">
          <a:hlinkClick xmlns:r="http://schemas.openxmlformats.org/officeDocument/2006/relationships" r:id="rId4857" tooltip="Quitar este incidente de la liquidación"/>
          <a:extLst>
            <a:ext uri="{FF2B5EF4-FFF2-40B4-BE49-F238E27FC236}">
              <a16:creationId xmlns:a16="http://schemas.microsoft.com/office/drawing/2014/main" id="{0D029128-22F1-B017-59EC-4D0467BB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CE7842EA-563C-F726-9207-3F9033F7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4708</xdr:row>
      <xdr:rowOff>0</xdr:rowOff>
    </xdr:from>
    <xdr:to>
      <xdr:col>12</xdr:col>
      <xdr:colOff>619125</xdr:colOff>
      <xdr:row>4709</xdr:row>
      <xdr:rowOff>114300</xdr:rowOff>
    </xdr:to>
    <xdr:pic>
      <xdr:nvPicPr>
        <xdr:cNvPr id="5033" name="Imagen 5032">
          <a:hlinkClick xmlns:r="http://schemas.openxmlformats.org/officeDocument/2006/relationships" r:id="rId4859" tooltip="Quitar este incidente de la liquidación"/>
          <a:extLst>
            <a:ext uri="{FF2B5EF4-FFF2-40B4-BE49-F238E27FC236}">
              <a16:creationId xmlns:a16="http://schemas.microsoft.com/office/drawing/2014/main" id="{1F0352C0-C023-7BCE-1883-27EAD2FB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1EA33EE1-3C2F-A9A0-E703-B866D802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4732</xdr:row>
      <xdr:rowOff>0</xdr:rowOff>
    </xdr:from>
    <xdr:to>
      <xdr:col>12</xdr:col>
      <xdr:colOff>619125</xdr:colOff>
      <xdr:row>4733</xdr:row>
      <xdr:rowOff>114300</xdr:rowOff>
    </xdr:to>
    <xdr:pic>
      <xdr:nvPicPr>
        <xdr:cNvPr id="5035" name="Imagen 5034">
          <a:hlinkClick xmlns:r="http://schemas.openxmlformats.org/officeDocument/2006/relationships" r:id="rId4861" tooltip="Quitar este incidente de la liquidación"/>
          <a:extLst>
            <a:ext uri="{FF2B5EF4-FFF2-40B4-BE49-F238E27FC236}">
              <a16:creationId xmlns:a16="http://schemas.microsoft.com/office/drawing/2014/main" id="{90EF614C-D4AF-9530-DE17-7B0A0835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E1450BB1-36F6-6309-75C1-023CC0F2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4733</xdr:row>
      <xdr:rowOff>0</xdr:rowOff>
    </xdr:from>
    <xdr:to>
      <xdr:col>12</xdr:col>
      <xdr:colOff>619125</xdr:colOff>
      <xdr:row>4734</xdr:row>
      <xdr:rowOff>114300</xdr:rowOff>
    </xdr:to>
    <xdr:pic>
      <xdr:nvPicPr>
        <xdr:cNvPr id="5037" name="Imagen 5036">
          <a:hlinkClick xmlns:r="http://schemas.openxmlformats.org/officeDocument/2006/relationships" r:id="rId4863" tooltip="Quitar este incidente de la liquidación"/>
          <a:extLst>
            <a:ext uri="{FF2B5EF4-FFF2-40B4-BE49-F238E27FC236}">
              <a16:creationId xmlns:a16="http://schemas.microsoft.com/office/drawing/2014/main" id="{2808597B-9BDA-AAFE-4B0D-F34740CA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104775</xdr:rowOff>
    </xdr:to>
    <xdr:pic>
      <xdr:nvPicPr>
        <xdr:cNvPr id="5038" name="Imagen 5037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13B0FD0F-C08B-1DA7-10CD-0C8BE598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4734</xdr:row>
      <xdr:rowOff>0</xdr:rowOff>
    </xdr:from>
    <xdr:to>
      <xdr:col>12</xdr:col>
      <xdr:colOff>619125</xdr:colOff>
      <xdr:row>4735</xdr:row>
      <xdr:rowOff>104775</xdr:rowOff>
    </xdr:to>
    <xdr:pic>
      <xdr:nvPicPr>
        <xdr:cNvPr id="5039" name="Imagen 5038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BD497603-D460-64C5-B012-79DBE042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E8495A7C-0FF4-1949-F6D3-0A7882D0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4707</xdr:row>
      <xdr:rowOff>0</xdr:rowOff>
    </xdr:from>
    <xdr:to>
      <xdr:col>12</xdr:col>
      <xdr:colOff>619125</xdr:colOff>
      <xdr:row>4708</xdr:row>
      <xdr:rowOff>114300</xdr:rowOff>
    </xdr:to>
    <xdr:pic>
      <xdr:nvPicPr>
        <xdr:cNvPr id="5041" name="Imagen 5040">
          <a:hlinkClick xmlns:r="http://schemas.openxmlformats.org/officeDocument/2006/relationships" r:id="rId4867" tooltip="Quitar este incidente de la liquidación"/>
          <a:extLst>
            <a:ext uri="{FF2B5EF4-FFF2-40B4-BE49-F238E27FC236}">
              <a16:creationId xmlns:a16="http://schemas.microsoft.com/office/drawing/2014/main" id="{207D267D-A809-E09C-CBF0-C3E55F62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680516BB-C6B3-E8E9-B4B7-32C40BA7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4659</xdr:row>
      <xdr:rowOff>0</xdr:rowOff>
    </xdr:from>
    <xdr:to>
      <xdr:col>12</xdr:col>
      <xdr:colOff>619125</xdr:colOff>
      <xdr:row>4660</xdr:row>
      <xdr:rowOff>114300</xdr:rowOff>
    </xdr:to>
    <xdr:pic>
      <xdr:nvPicPr>
        <xdr:cNvPr id="5043" name="Imagen 5042">
          <a:hlinkClick xmlns:r="http://schemas.openxmlformats.org/officeDocument/2006/relationships" r:id="rId4869" tooltip="Quitar este incidente de la liquidación"/>
          <a:extLst>
            <a:ext uri="{FF2B5EF4-FFF2-40B4-BE49-F238E27FC236}">
              <a16:creationId xmlns:a16="http://schemas.microsoft.com/office/drawing/2014/main" id="{565B8254-58FA-CB92-A460-805F111F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044" name="Imagen 5043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6B7F31AD-7571-92D3-5E7E-F10023FD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4722</xdr:row>
      <xdr:rowOff>0</xdr:rowOff>
    </xdr:from>
    <xdr:to>
      <xdr:col>12</xdr:col>
      <xdr:colOff>619125</xdr:colOff>
      <xdr:row>4723</xdr:row>
      <xdr:rowOff>114300</xdr:rowOff>
    </xdr:to>
    <xdr:pic>
      <xdr:nvPicPr>
        <xdr:cNvPr id="5045" name="Imagen 5044">
          <a:hlinkClick xmlns:r="http://schemas.openxmlformats.org/officeDocument/2006/relationships" r:id="rId4871" tooltip="Quitar este incidente de la liquidación"/>
          <a:extLst>
            <a:ext uri="{FF2B5EF4-FFF2-40B4-BE49-F238E27FC236}">
              <a16:creationId xmlns:a16="http://schemas.microsoft.com/office/drawing/2014/main" id="{6CA5C565-77CD-999D-F769-E7A2EE1E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1F6BA1F7-78E3-9122-9F91-95602EF3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4723</xdr:row>
      <xdr:rowOff>0</xdr:rowOff>
    </xdr:from>
    <xdr:to>
      <xdr:col>12</xdr:col>
      <xdr:colOff>619125</xdr:colOff>
      <xdr:row>4724</xdr:row>
      <xdr:rowOff>114300</xdr:rowOff>
    </xdr:to>
    <xdr:pic>
      <xdr:nvPicPr>
        <xdr:cNvPr id="5047" name="Imagen 5046">
          <a:hlinkClick xmlns:r="http://schemas.openxmlformats.org/officeDocument/2006/relationships" r:id="rId4873" tooltip="Quitar este incidente de la liquidación"/>
          <a:extLst>
            <a:ext uri="{FF2B5EF4-FFF2-40B4-BE49-F238E27FC236}">
              <a16:creationId xmlns:a16="http://schemas.microsoft.com/office/drawing/2014/main" id="{E172CD29-C480-7838-4160-E6B8ADB0C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F1FB669-5C69-F4F8-A26F-55D915FF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4724</xdr:row>
      <xdr:rowOff>0</xdr:rowOff>
    </xdr:from>
    <xdr:to>
      <xdr:col>12</xdr:col>
      <xdr:colOff>619125</xdr:colOff>
      <xdr:row>4725</xdr:row>
      <xdr:rowOff>114300</xdr:rowOff>
    </xdr:to>
    <xdr:pic>
      <xdr:nvPicPr>
        <xdr:cNvPr id="5049" name="Imagen 5048">
          <a:hlinkClick xmlns:r="http://schemas.openxmlformats.org/officeDocument/2006/relationships" r:id="rId4875" tooltip="Quitar este incidente de la liquidación"/>
          <a:extLst>
            <a:ext uri="{FF2B5EF4-FFF2-40B4-BE49-F238E27FC236}">
              <a16:creationId xmlns:a16="http://schemas.microsoft.com/office/drawing/2014/main" id="{A9F33D93-5D55-CB14-E780-6424F54F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B6B2C45A-B31C-4557-7494-0D9882E8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4726</xdr:row>
      <xdr:rowOff>0</xdr:rowOff>
    </xdr:from>
    <xdr:to>
      <xdr:col>12</xdr:col>
      <xdr:colOff>619125</xdr:colOff>
      <xdr:row>4727</xdr:row>
      <xdr:rowOff>114300</xdr:rowOff>
    </xdr:to>
    <xdr:pic>
      <xdr:nvPicPr>
        <xdr:cNvPr id="5051" name="Imagen 5050">
          <a:hlinkClick xmlns:r="http://schemas.openxmlformats.org/officeDocument/2006/relationships" r:id="rId4877" tooltip="Quitar este incidente de la liquidación"/>
          <a:extLst>
            <a:ext uri="{FF2B5EF4-FFF2-40B4-BE49-F238E27FC236}">
              <a16:creationId xmlns:a16="http://schemas.microsoft.com/office/drawing/2014/main" id="{A5B2D5ED-209A-EB3C-AE1E-674E4D50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0F59919C-2BB3-7002-4742-A58BC4FB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053" name="Imagen 5052">
          <a:hlinkClick xmlns:r="http://schemas.openxmlformats.org/officeDocument/2006/relationships" r:id="rId4879" tooltip="Quitar este incidente de la liquidación"/>
          <a:extLst>
            <a:ext uri="{FF2B5EF4-FFF2-40B4-BE49-F238E27FC236}">
              <a16:creationId xmlns:a16="http://schemas.microsoft.com/office/drawing/2014/main" id="{F7B44A45-A4E4-30AE-205B-DD1FA46C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54" name="Imagen 5053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0B43222B-16F6-87EE-B76B-FBD54E6F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4590</xdr:row>
      <xdr:rowOff>0</xdr:rowOff>
    </xdr:from>
    <xdr:to>
      <xdr:col>12</xdr:col>
      <xdr:colOff>619125</xdr:colOff>
      <xdr:row>4591</xdr:row>
      <xdr:rowOff>114300</xdr:rowOff>
    </xdr:to>
    <xdr:pic>
      <xdr:nvPicPr>
        <xdr:cNvPr id="5055" name="Imagen 5054">
          <a:hlinkClick xmlns:r="http://schemas.openxmlformats.org/officeDocument/2006/relationships" r:id="rId4881" tooltip="Quitar este incidente de la liquidación"/>
          <a:extLst>
            <a:ext uri="{FF2B5EF4-FFF2-40B4-BE49-F238E27FC236}">
              <a16:creationId xmlns:a16="http://schemas.microsoft.com/office/drawing/2014/main" id="{7F8D3ADE-F63D-473F-24F9-695F5397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B12EC3E4-850F-AB98-3FEC-032293B0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4653</xdr:row>
      <xdr:rowOff>0</xdr:rowOff>
    </xdr:from>
    <xdr:to>
      <xdr:col>12</xdr:col>
      <xdr:colOff>619125</xdr:colOff>
      <xdr:row>4654</xdr:row>
      <xdr:rowOff>114300</xdr:rowOff>
    </xdr:to>
    <xdr:pic>
      <xdr:nvPicPr>
        <xdr:cNvPr id="5057" name="Imagen 5056">
          <a:hlinkClick xmlns:r="http://schemas.openxmlformats.org/officeDocument/2006/relationships" r:id="rId4883" tooltip="Quitar este incidente de la liquidación"/>
          <a:extLst>
            <a:ext uri="{FF2B5EF4-FFF2-40B4-BE49-F238E27FC236}">
              <a16:creationId xmlns:a16="http://schemas.microsoft.com/office/drawing/2014/main" id="{B5084031-4523-F35B-5598-2F1C81DC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E1BA50C1-A03A-7BCA-16E1-EB0287AE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4618</xdr:row>
      <xdr:rowOff>0</xdr:rowOff>
    </xdr:from>
    <xdr:to>
      <xdr:col>12</xdr:col>
      <xdr:colOff>619125</xdr:colOff>
      <xdr:row>4619</xdr:row>
      <xdr:rowOff>114300</xdr:rowOff>
    </xdr:to>
    <xdr:pic>
      <xdr:nvPicPr>
        <xdr:cNvPr id="5059" name="Imagen 5058">
          <a:hlinkClick xmlns:r="http://schemas.openxmlformats.org/officeDocument/2006/relationships" r:id="rId4885" tooltip="Quitar este incidente de la liquidación"/>
          <a:extLst>
            <a:ext uri="{FF2B5EF4-FFF2-40B4-BE49-F238E27FC236}">
              <a16:creationId xmlns:a16="http://schemas.microsoft.com/office/drawing/2014/main" id="{6FDE6E1F-FA21-D831-CAA7-986E9609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4604</xdr:row>
      <xdr:rowOff>0</xdr:rowOff>
    </xdr:from>
    <xdr:to>
      <xdr:col>12</xdr:col>
      <xdr:colOff>304800</xdr:colOff>
      <xdr:row>4605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7E439430-9586-75A1-46A8-A3372C18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4604</xdr:row>
      <xdr:rowOff>0</xdr:rowOff>
    </xdr:from>
    <xdr:to>
      <xdr:col>12</xdr:col>
      <xdr:colOff>619125</xdr:colOff>
      <xdr:row>4605</xdr:row>
      <xdr:rowOff>114300</xdr:rowOff>
    </xdr:to>
    <xdr:pic>
      <xdr:nvPicPr>
        <xdr:cNvPr id="5061" name="Imagen 5060">
          <a:hlinkClick xmlns:r="http://schemas.openxmlformats.org/officeDocument/2006/relationships" r:id="rId4887" tooltip="Quitar este incidente de la liquidación"/>
          <a:extLst>
            <a:ext uri="{FF2B5EF4-FFF2-40B4-BE49-F238E27FC236}">
              <a16:creationId xmlns:a16="http://schemas.microsoft.com/office/drawing/2014/main" id="{46C321C2-CC5D-FF53-0159-360AD595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B920E79-0515-7B3C-DD7E-5395AB59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4600</xdr:row>
      <xdr:rowOff>0</xdr:rowOff>
    </xdr:from>
    <xdr:to>
      <xdr:col>12</xdr:col>
      <xdr:colOff>619125</xdr:colOff>
      <xdr:row>4601</xdr:row>
      <xdr:rowOff>114300</xdr:rowOff>
    </xdr:to>
    <xdr:pic>
      <xdr:nvPicPr>
        <xdr:cNvPr id="5063" name="Imagen 5062">
          <a:hlinkClick xmlns:r="http://schemas.openxmlformats.org/officeDocument/2006/relationships" r:id="rId4889" tooltip="Quitar este incidente de la liquidación"/>
          <a:extLst>
            <a:ext uri="{FF2B5EF4-FFF2-40B4-BE49-F238E27FC236}">
              <a16:creationId xmlns:a16="http://schemas.microsoft.com/office/drawing/2014/main" id="{140B541F-C02E-A85E-C4FA-4FAF6A18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064" name="Imagen 5063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CA78A94-96B5-5D70-2205-B50D0C1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4601</xdr:row>
      <xdr:rowOff>0</xdr:rowOff>
    </xdr:from>
    <xdr:to>
      <xdr:col>12</xdr:col>
      <xdr:colOff>619125</xdr:colOff>
      <xdr:row>4602</xdr:row>
      <xdr:rowOff>114300</xdr:rowOff>
    </xdr:to>
    <xdr:pic>
      <xdr:nvPicPr>
        <xdr:cNvPr id="5065" name="Imagen 5064">
          <a:hlinkClick xmlns:r="http://schemas.openxmlformats.org/officeDocument/2006/relationships" r:id="rId4891" tooltip="Quitar este incidente de la liquidación"/>
          <a:extLst>
            <a:ext uri="{FF2B5EF4-FFF2-40B4-BE49-F238E27FC236}">
              <a16:creationId xmlns:a16="http://schemas.microsoft.com/office/drawing/2014/main" id="{81900E51-68C4-0B95-409F-380F33CB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EC01A082-D695-4911-A430-CBB1041E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4589</xdr:row>
      <xdr:rowOff>0</xdr:rowOff>
    </xdr:from>
    <xdr:to>
      <xdr:col>12</xdr:col>
      <xdr:colOff>619125</xdr:colOff>
      <xdr:row>4590</xdr:row>
      <xdr:rowOff>114300</xdr:rowOff>
    </xdr:to>
    <xdr:pic>
      <xdr:nvPicPr>
        <xdr:cNvPr id="5067" name="Imagen 5066">
          <a:hlinkClick xmlns:r="http://schemas.openxmlformats.org/officeDocument/2006/relationships" r:id="rId4893" tooltip="Quitar este incidente de la liquidación"/>
          <a:extLst>
            <a:ext uri="{FF2B5EF4-FFF2-40B4-BE49-F238E27FC236}">
              <a16:creationId xmlns:a16="http://schemas.microsoft.com/office/drawing/2014/main" id="{856BB728-A14D-E792-C07D-A41E27CF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3EB1B504-D689-9E62-2E36-1661FCA4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4592</xdr:row>
      <xdr:rowOff>0</xdr:rowOff>
    </xdr:from>
    <xdr:to>
      <xdr:col>12</xdr:col>
      <xdr:colOff>619125</xdr:colOff>
      <xdr:row>4593</xdr:row>
      <xdr:rowOff>114300</xdr:rowOff>
    </xdr:to>
    <xdr:pic>
      <xdr:nvPicPr>
        <xdr:cNvPr id="5069" name="Imagen 5068">
          <a:hlinkClick xmlns:r="http://schemas.openxmlformats.org/officeDocument/2006/relationships" r:id="rId4895" tooltip="Quitar este incidente de la liquidación"/>
          <a:extLst>
            <a:ext uri="{FF2B5EF4-FFF2-40B4-BE49-F238E27FC236}">
              <a16:creationId xmlns:a16="http://schemas.microsoft.com/office/drawing/2014/main" id="{17789184-5A1E-C0BB-7CFC-EE08951E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A9DB4AFE-21E5-45C8-5A6F-14B1BCB1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4636</xdr:row>
      <xdr:rowOff>0</xdr:rowOff>
    </xdr:from>
    <xdr:to>
      <xdr:col>12</xdr:col>
      <xdr:colOff>619125</xdr:colOff>
      <xdr:row>4637</xdr:row>
      <xdr:rowOff>114300</xdr:rowOff>
    </xdr:to>
    <xdr:pic>
      <xdr:nvPicPr>
        <xdr:cNvPr id="5071" name="Imagen 5070">
          <a:hlinkClick xmlns:r="http://schemas.openxmlformats.org/officeDocument/2006/relationships" r:id="rId4897" tooltip="Quitar este incidente de la liquidación"/>
          <a:extLst>
            <a:ext uri="{FF2B5EF4-FFF2-40B4-BE49-F238E27FC236}">
              <a16:creationId xmlns:a16="http://schemas.microsoft.com/office/drawing/2014/main" id="{4BF9ADA5-CCD6-D1F9-0C4C-A1B73867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7596F161-8022-3B20-BF44-CE08A63F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4663</xdr:row>
      <xdr:rowOff>0</xdr:rowOff>
    </xdr:from>
    <xdr:to>
      <xdr:col>12</xdr:col>
      <xdr:colOff>619125</xdr:colOff>
      <xdr:row>4664</xdr:row>
      <xdr:rowOff>114300</xdr:rowOff>
    </xdr:to>
    <xdr:pic>
      <xdr:nvPicPr>
        <xdr:cNvPr id="5073" name="Imagen 5072">
          <a:hlinkClick xmlns:r="http://schemas.openxmlformats.org/officeDocument/2006/relationships" r:id="rId4899" tooltip="Quitar este incidente de la liquidación"/>
          <a:extLst>
            <a:ext uri="{FF2B5EF4-FFF2-40B4-BE49-F238E27FC236}">
              <a16:creationId xmlns:a16="http://schemas.microsoft.com/office/drawing/2014/main" id="{763240FE-DEB3-0B24-352A-F8FF4272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74" name="Imagen 5073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D2BEEBD5-9C8F-554F-AE18-3C8BCB48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4660</xdr:row>
      <xdr:rowOff>0</xdr:rowOff>
    </xdr:from>
    <xdr:to>
      <xdr:col>12</xdr:col>
      <xdr:colOff>619125</xdr:colOff>
      <xdr:row>4661</xdr:row>
      <xdr:rowOff>114300</xdr:rowOff>
    </xdr:to>
    <xdr:pic>
      <xdr:nvPicPr>
        <xdr:cNvPr id="5075" name="Imagen 5074">
          <a:hlinkClick xmlns:r="http://schemas.openxmlformats.org/officeDocument/2006/relationships" r:id="rId4901" tooltip="Quitar este incidente de la liquidación"/>
          <a:extLst>
            <a:ext uri="{FF2B5EF4-FFF2-40B4-BE49-F238E27FC236}">
              <a16:creationId xmlns:a16="http://schemas.microsoft.com/office/drawing/2014/main" id="{9855ABF6-5CA1-E463-724A-E38EE950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2FF8B600-E573-5351-C769-F97C0C73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4665</xdr:row>
      <xdr:rowOff>0</xdr:rowOff>
    </xdr:from>
    <xdr:to>
      <xdr:col>12</xdr:col>
      <xdr:colOff>619125</xdr:colOff>
      <xdr:row>4666</xdr:row>
      <xdr:rowOff>114300</xdr:rowOff>
    </xdr:to>
    <xdr:pic>
      <xdr:nvPicPr>
        <xdr:cNvPr id="5077" name="Imagen 5076">
          <a:hlinkClick xmlns:r="http://schemas.openxmlformats.org/officeDocument/2006/relationships" r:id="rId4903" tooltip="Quitar este incidente de la liquidación"/>
          <a:extLst>
            <a:ext uri="{FF2B5EF4-FFF2-40B4-BE49-F238E27FC236}">
              <a16:creationId xmlns:a16="http://schemas.microsoft.com/office/drawing/2014/main" id="{2F4F4CB3-3FC0-14F6-C61B-B15AA2B4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13ED6F5-C0E7-CFD7-DCF1-77D5236B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4664</xdr:row>
      <xdr:rowOff>0</xdr:rowOff>
    </xdr:from>
    <xdr:to>
      <xdr:col>12</xdr:col>
      <xdr:colOff>619125</xdr:colOff>
      <xdr:row>4665</xdr:row>
      <xdr:rowOff>114300</xdr:rowOff>
    </xdr:to>
    <xdr:pic>
      <xdr:nvPicPr>
        <xdr:cNvPr id="5079" name="Imagen 5078">
          <a:hlinkClick xmlns:r="http://schemas.openxmlformats.org/officeDocument/2006/relationships" r:id="rId4905" tooltip="Quitar este incidente de la liquidación"/>
          <a:extLst>
            <a:ext uri="{FF2B5EF4-FFF2-40B4-BE49-F238E27FC236}">
              <a16:creationId xmlns:a16="http://schemas.microsoft.com/office/drawing/2014/main" id="{BDC81CEB-52E2-88A5-EC8E-E3A796A1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59E3CDB6-0CD7-93B0-0186-A714E0D1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4648</xdr:row>
      <xdr:rowOff>0</xdr:rowOff>
    </xdr:from>
    <xdr:to>
      <xdr:col>12</xdr:col>
      <xdr:colOff>619125</xdr:colOff>
      <xdr:row>4649</xdr:row>
      <xdr:rowOff>114300</xdr:rowOff>
    </xdr:to>
    <xdr:pic>
      <xdr:nvPicPr>
        <xdr:cNvPr id="5081" name="Imagen 5080">
          <a:hlinkClick xmlns:r="http://schemas.openxmlformats.org/officeDocument/2006/relationships" r:id="rId4907" tooltip="Quitar este incidente de la liquidación"/>
          <a:extLst>
            <a:ext uri="{FF2B5EF4-FFF2-40B4-BE49-F238E27FC236}">
              <a16:creationId xmlns:a16="http://schemas.microsoft.com/office/drawing/2014/main" id="{FD617DB4-0EB5-3197-D021-1CAB158E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02E6F2E-0D86-6CA7-3C5D-93E11FE7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4647</xdr:row>
      <xdr:rowOff>0</xdr:rowOff>
    </xdr:from>
    <xdr:to>
      <xdr:col>12</xdr:col>
      <xdr:colOff>619125</xdr:colOff>
      <xdr:row>4648</xdr:row>
      <xdr:rowOff>114300</xdr:rowOff>
    </xdr:to>
    <xdr:pic>
      <xdr:nvPicPr>
        <xdr:cNvPr id="5083" name="Imagen 5082">
          <a:hlinkClick xmlns:r="http://schemas.openxmlformats.org/officeDocument/2006/relationships" r:id="rId4909" tooltip="Quitar este incidente de la liquidación"/>
          <a:extLst>
            <a:ext uri="{FF2B5EF4-FFF2-40B4-BE49-F238E27FC236}">
              <a16:creationId xmlns:a16="http://schemas.microsoft.com/office/drawing/2014/main" id="{004B3D97-A1F8-7D6E-2354-B3543289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84" name="Imagen 5083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0F267513-5405-D338-9B62-F778931E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4646</xdr:row>
      <xdr:rowOff>0</xdr:rowOff>
    </xdr:from>
    <xdr:to>
      <xdr:col>12</xdr:col>
      <xdr:colOff>619125</xdr:colOff>
      <xdr:row>4647</xdr:row>
      <xdr:rowOff>114300</xdr:rowOff>
    </xdr:to>
    <xdr:pic>
      <xdr:nvPicPr>
        <xdr:cNvPr id="5085" name="Imagen 5084">
          <a:hlinkClick xmlns:r="http://schemas.openxmlformats.org/officeDocument/2006/relationships" r:id="rId4911" tooltip="Quitar este incidente de la liquidación"/>
          <a:extLst>
            <a:ext uri="{FF2B5EF4-FFF2-40B4-BE49-F238E27FC236}">
              <a16:creationId xmlns:a16="http://schemas.microsoft.com/office/drawing/2014/main" id="{BD8FD7CA-5EE4-A5F7-EA83-F9573FBB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5F49F0F8-2730-C571-13E7-42D2B825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4650</xdr:row>
      <xdr:rowOff>0</xdr:rowOff>
    </xdr:from>
    <xdr:to>
      <xdr:col>12</xdr:col>
      <xdr:colOff>619125</xdr:colOff>
      <xdr:row>4651</xdr:row>
      <xdr:rowOff>114300</xdr:rowOff>
    </xdr:to>
    <xdr:pic>
      <xdr:nvPicPr>
        <xdr:cNvPr id="5087" name="Imagen 5086">
          <a:hlinkClick xmlns:r="http://schemas.openxmlformats.org/officeDocument/2006/relationships" r:id="rId4913" tooltip="Quitar este incidente de la liquidación"/>
          <a:extLst>
            <a:ext uri="{FF2B5EF4-FFF2-40B4-BE49-F238E27FC236}">
              <a16:creationId xmlns:a16="http://schemas.microsoft.com/office/drawing/2014/main" id="{43298375-D53F-3FC2-51B0-69C557A5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F0CCC222-EFD9-7EA1-6FF3-721F8F4E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4651</xdr:row>
      <xdr:rowOff>0</xdr:rowOff>
    </xdr:from>
    <xdr:to>
      <xdr:col>12</xdr:col>
      <xdr:colOff>619125</xdr:colOff>
      <xdr:row>4652</xdr:row>
      <xdr:rowOff>114300</xdr:rowOff>
    </xdr:to>
    <xdr:pic>
      <xdr:nvPicPr>
        <xdr:cNvPr id="5089" name="Imagen 5088">
          <a:hlinkClick xmlns:r="http://schemas.openxmlformats.org/officeDocument/2006/relationships" r:id="rId4915" tooltip="Quitar este incidente de la liquidación"/>
          <a:extLst>
            <a:ext uri="{FF2B5EF4-FFF2-40B4-BE49-F238E27FC236}">
              <a16:creationId xmlns:a16="http://schemas.microsoft.com/office/drawing/2014/main" id="{7A936072-07CA-F80F-28FC-2F175314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D0991B5C-0D4F-69C8-6E83-5776F70E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4649</xdr:row>
      <xdr:rowOff>0</xdr:rowOff>
    </xdr:from>
    <xdr:to>
      <xdr:col>12</xdr:col>
      <xdr:colOff>619125</xdr:colOff>
      <xdr:row>4650</xdr:row>
      <xdr:rowOff>114300</xdr:rowOff>
    </xdr:to>
    <xdr:pic>
      <xdr:nvPicPr>
        <xdr:cNvPr id="5091" name="Imagen 5090">
          <a:hlinkClick xmlns:r="http://schemas.openxmlformats.org/officeDocument/2006/relationships" r:id="rId4917" tooltip="Quitar este incidente de la liquidación"/>
          <a:extLst>
            <a:ext uri="{FF2B5EF4-FFF2-40B4-BE49-F238E27FC236}">
              <a16:creationId xmlns:a16="http://schemas.microsoft.com/office/drawing/2014/main" id="{88C90250-1B70-FE9B-5C1A-CDCF2920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CAF8A418-79E5-6013-7331-22E83578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4599</xdr:row>
      <xdr:rowOff>0</xdr:rowOff>
    </xdr:from>
    <xdr:to>
      <xdr:col>12</xdr:col>
      <xdr:colOff>619125</xdr:colOff>
      <xdr:row>4600</xdr:row>
      <xdr:rowOff>114300</xdr:rowOff>
    </xdr:to>
    <xdr:pic>
      <xdr:nvPicPr>
        <xdr:cNvPr id="5093" name="Imagen 5092">
          <a:hlinkClick xmlns:r="http://schemas.openxmlformats.org/officeDocument/2006/relationships" r:id="rId4919" tooltip="Quitar este incidente de la liquidación"/>
          <a:extLst>
            <a:ext uri="{FF2B5EF4-FFF2-40B4-BE49-F238E27FC236}">
              <a16:creationId xmlns:a16="http://schemas.microsoft.com/office/drawing/2014/main" id="{B13D28DA-4C09-1F2C-3409-4B94AD01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94" name="Imagen 5093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FF20343D-B2DF-C431-5A88-C3A89132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4621</xdr:row>
      <xdr:rowOff>0</xdr:rowOff>
    </xdr:from>
    <xdr:to>
      <xdr:col>12</xdr:col>
      <xdr:colOff>619125</xdr:colOff>
      <xdr:row>4622</xdr:row>
      <xdr:rowOff>114300</xdr:rowOff>
    </xdr:to>
    <xdr:pic>
      <xdr:nvPicPr>
        <xdr:cNvPr id="5095" name="Imagen 5094">
          <a:hlinkClick xmlns:r="http://schemas.openxmlformats.org/officeDocument/2006/relationships" r:id="rId4921" tooltip="Quitar este incidente de la liquidación"/>
          <a:extLst>
            <a:ext uri="{FF2B5EF4-FFF2-40B4-BE49-F238E27FC236}">
              <a16:creationId xmlns:a16="http://schemas.microsoft.com/office/drawing/2014/main" id="{2BACC1B1-05C8-E54C-F06B-FF2D8AB3D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044C3ED7-9112-5C09-0B81-367AD00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4633</xdr:row>
      <xdr:rowOff>0</xdr:rowOff>
    </xdr:from>
    <xdr:to>
      <xdr:col>12</xdr:col>
      <xdr:colOff>619125</xdr:colOff>
      <xdr:row>4634</xdr:row>
      <xdr:rowOff>114300</xdr:rowOff>
    </xdr:to>
    <xdr:pic>
      <xdr:nvPicPr>
        <xdr:cNvPr id="5097" name="Imagen 5096">
          <a:hlinkClick xmlns:r="http://schemas.openxmlformats.org/officeDocument/2006/relationships" r:id="rId4923" tooltip="Quitar este incidente de la liquidación"/>
          <a:extLst>
            <a:ext uri="{FF2B5EF4-FFF2-40B4-BE49-F238E27FC236}">
              <a16:creationId xmlns:a16="http://schemas.microsoft.com/office/drawing/2014/main" id="{D3A1127E-210B-6435-6609-23ECAD6B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BBD0D088-1F9B-8BFA-305A-1E4E68D2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4605</xdr:row>
      <xdr:rowOff>0</xdr:rowOff>
    </xdr:from>
    <xdr:to>
      <xdr:col>12</xdr:col>
      <xdr:colOff>619125</xdr:colOff>
      <xdr:row>4606</xdr:row>
      <xdr:rowOff>114300</xdr:rowOff>
    </xdr:to>
    <xdr:pic>
      <xdr:nvPicPr>
        <xdr:cNvPr id="5099" name="Imagen 5098">
          <a:hlinkClick xmlns:r="http://schemas.openxmlformats.org/officeDocument/2006/relationships" r:id="rId4925" tooltip="Quitar este incidente de la liquidación"/>
          <a:extLst>
            <a:ext uri="{FF2B5EF4-FFF2-40B4-BE49-F238E27FC236}">
              <a16:creationId xmlns:a16="http://schemas.microsoft.com/office/drawing/2014/main" id="{C6A73415-1D01-C117-7B8D-F1FD164A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4617</xdr:row>
      <xdr:rowOff>0</xdr:rowOff>
    </xdr:from>
    <xdr:to>
      <xdr:col>12</xdr:col>
      <xdr:colOff>304800</xdr:colOff>
      <xdr:row>4618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A2C15F90-5896-F2BF-605F-B03A653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4617</xdr:row>
      <xdr:rowOff>0</xdr:rowOff>
    </xdr:from>
    <xdr:to>
      <xdr:col>12</xdr:col>
      <xdr:colOff>619125</xdr:colOff>
      <xdr:row>4618</xdr:row>
      <xdr:rowOff>114300</xdr:rowOff>
    </xdr:to>
    <xdr:pic>
      <xdr:nvPicPr>
        <xdr:cNvPr id="5101" name="Imagen 5100">
          <a:hlinkClick xmlns:r="http://schemas.openxmlformats.org/officeDocument/2006/relationships" r:id="rId4927" tooltip="Quitar este incidente de la liquidación"/>
          <a:extLst>
            <a:ext uri="{FF2B5EF4-FFF2-40B4-BE49-F238E27FC236}">
              <a16:creationId xmlns:a16="http://schemas.microsoft.com/office/drawing/2014/main" id="{10AA5FD0-755D-0E2B-ED2A-148B102C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65403A05-FDB2-C95C-5428-BD5ECFE8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4603</xdr:row>
      <xdr:rowOff>0</xdr:rowOff>
    </xdr:from>
    <xdr:to>
      <xdr:col>12</xdr:col>
      <xdr:colOff>619125</xdr:colOff>
      <xdr:row>4604</xdr:row>
      <xdr:rowOff>114300</xdr:rowOff>
    </xdr:to>
    <xdr:pic>
      <xdr:nvPicPr>
        <xdr:cNvPr id="5103" name="Imagen 5102">
          <a:hlinkClick xmlns:r="http://schemas.openxmlformats.org/officeDocument/2006/relationships" r:id="rId4929" tooltip="Quitar este incidente de la liquidación"/>
          <a:extLst>
            <a:ext uri="{FF2B5EF4-FFF2-40B4-BE49-F238E27FC236}">
              <a16:creationId xmlns:a16="http://schemas.microsoft.com/office/drawing/2014/main" id="{2BF8701A-BB22-6559-09E0-BC0CE85E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4" name="Imagen 5103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E30E934-015A-A904-B18D-A7A1857F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4632</xdr:row>
      <xdr:rowOff>0</xdr:rowOff>
    </xdr:from>
    <xdr:to>
      <xdr:col>12</xdr:col>
      <xdr:colOff>619125</xdr:colOff>
      <xdr:row>4633</xdr:row>
      <xdr:rowOff>114300</xdr:rowOff>
    </xdr:to>
    <xdr:pic>
      <xdr:nvPicPr>
        <xdr:cNvPr id="5105" name="Imagen 5104">
          <a:hlinkClick xmlns:r="http://schemas.openxmlformats.org/officeDocument/2006/relationships" r:id="rId4931" tooltip="Quitar este incidente de la liquidación"/>
          <a:extLst>
            <a:ext uri="{FF2B5EF4-FFF2-40B4-BE49-F238E27FC236}">
              <a16:creationId xmlns:a16="http://schemas.microsoft.com/office/drawing/2014/main" id="{F3DF313D-8DDB-DE1E-B4F1-148AB738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B29A242-266E-B922-303C-B10491D9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4612</xdr:row>
      <xdr:rowOff>0</xdr:rowOff>
    </xdr:from>
    <xdr:to>
      <xdr:col>12</xdr:col>
      <xdr:colOff>619125</xdr:colOff>
      <xdr:row>4613</xdr:row>
      <xdr:rowOff>114300</xdr:rowOff>
    </xdr:to>
    <xdr:pic>
      <xdr:nvPicPr>
        <xdr:cNvPr id="5107" name="Imagen 5106">
          <a:hlinkClick xmlns:r="http://schemas.openxmlformats.org/officeDocument/2006/relationships" r:id="rId4933" tooltip="Quitar este incidente de la liquidación"/>
          <a:extLst>
            <a:ext uri="{FF2B5EF4-FFF2-40B4-BE49-F238E27FC236}">
              <a16:creationId xmlns:a16="http://schemas.microsoft.com/office/drawing/2014/main" id="{4F0160C8-77B3-5E59-9425-B6F7ACF9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4835ADE4-9D43-412E-8071-0BC7C649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4652</xdr:row>
      <xdr:rowOff>0</xdr:rowOff>
    </xdr:from>
    <xdr:to>
      <xdr:col>12</xdr:col>
      <xdr:colOff>619125</xdr:colOff>
      <xdr:row>4653</xdr:row>
      <xdr:rowOff>114300</xdr:rowOff>
    </xdr:to>
    <xdr:pic>
      <xdr:nvPicPr>
        <xdr:cNvPr id="5109" name="Imagen 5108">
          <a:hlinkClick xmlns:r="http://schemas.openxmlformats.org/officeDocument/2006/relationships" r:id="rId4935" tooltip="Quitar este incidente de la liquidación"/>
          <a:extLst>
            <a:ext uri="{FF2B5EF4-FFF2-40B4-BE49-F238E27FC236}">
              <a16:creationId xmlns:a16="http://schemas.microsoft.com/office/drawing/2014/main" id="{0FDF2DE0-4FDF-8822-8217-B135EED1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FCB46CEA-DF49-AABA-FB8B-2DC9100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4611</xdr:row>
      <xdr:rowOff>0</xdr:rowOff>
    </xdr:from>
    <xdr:to>
      <xdr:col>12</xdr:col>
      <xdr:colOff>619125</xdr:colOff>
      <xdr:row>4612</xdr:row>
      <xdr:rowOff>114300</xdr:rowOff>
    </xdr:to>
    <xdr:pic>
      <xdr:nvPicPr>
        <xdr:cNvPr id="5111" name="Imagen 5110">
          <a:hlinkClick xmlns:r="http://schemas.openxmlformats.org/officeDocument/2006/relationships" r:id="rId4937" tooltip="Quitar este incidente de la liquidación"/>
          <a:extLst>
            <a:ext uri="{FF2B5EF4-FFF2-40B4-BE49-F238E27FC236}">
              <a16:creationId xmlns:a16="http://schemas.microsoft.com/office/drawing/2014/main" id="{928A8F94-6AAA-9002-4F9D-51FE54CA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A1D1F784-B1C8-8DA6-B094-1770425F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4598</xdr:row>
      <xdr:rowOff>0</xdr:rowOff>
    </xdr:from>
    <xdr:to>
      <xdr:col>12</xdr:col>
      <xdr:colOff>619125</xdr:colOff>
      <xdr:row>4599</xdr:row>
      <xdr:rowOff>114300</xdr:rowOff>
    </xdr:to>
    <xdr:pic>
      <xdr:nvPicPr>
        <xdr:cNvPr id="5113" name="Imagen 5112">
          <a:hlinkClick xmlns:r="http://schemas.openxmlformats.org/officeDocument/2006/relationships" r:id="rId4939" tooltip="Quitar este incidente de la liquidación"/>
          <a:extLst>
            <a:ext uri="{FF2B5EF4-FFF2-40B4-BE49-F238E27FC236}">
              <a16:creationId xmlns:a16="http://schemas.microsoft.com/office/drawing/2014/main" id="{202A3F34-0B97-2695-571C-1987AE20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114" name="Imagen 5113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DFF1BB19-91C2-426C-9CB9-572B77BF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4597</xdr:row>
      <xdr:rowOff>0</xdr:rowOff>
    </xdr:from>
    <xdr:to>
      <xdr:col>12</xdr:col>
      <xdr:colOff>619125</xdr:colOff>
      <xdr:row>4598</xdr:row>
      <xdr:rowOff>114300</xdr:rowOff>
    </xdr:to>
    <xdr:pic>
      <xdr:nvPicPr>
        <xdr:cNvPr id="5115" name="Imagen 5114">
          <a:hlinkClick xmlns:r="http://schemas.openxmlformats.org/officeDocument/2006/relationships" r:id="rId4941" tooltip="Quitar este incidente de la liquidación"/>
          <a:extLst>
            <a:ext uri="{FF2B5EF4-FFF2-40B4-BE49-F238E27FC236}">
              <a16:creationId xmlns:a16="http://schemas.microsoft.com/office/drawing/2014/main" id="{64C903FF-E3CD-A135-9569-33B86E6D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CCB4B4ED-D277-E697-F1C5-90CDCFE4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117" name="Imagen 5116">
          <a:hlinkClick xmlns:r="http://schemas.openxmlformats.org/officeDocument/2006/relationships" r:id="rId4943" tooltip="Quitar este incidente de la liquidación"/>
          <a:extLst>
            <a:ext uri="{FF2B5EF4-FFF2-40B4-BE49-F238E27FC236}">
              <a16:creationId xmlns:a16="http://schemas.microsoft.com/office/drawing/2014/main" id="{7FC6585F-D0A3-D87C-4D6A-C737627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1357CCC1-B47C-78AD-9108-852AD28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4607</xdr:row>
      <xdr:rowOff>0</xdr:rowOff>
    </xdr:from>
    <xdr:to>
      <xdr:col>12</xdr:col>
      <xdr:colOff>619125</xdr:colOff>
      <xdr:row>4608</xdr:row>
      <xdr:rowOff>114300</xdr:rowOff>
    </xdr:to>
    <xdr:pic>
      <xdr:nvPicPr>
        <xdr:cNvPr id="5119" name="Imagen 5118">
          <a:hlinkClick xmlns:r="http://schemas.openxmlformats.org/officeDocument/2006/relationships" r:id="rId4945" tooltip="Quitar este incidente de la liquidación"/>
          <a:extLst>
            <a:ext uri="{FF2B5EF4-FFF2-40B4-BE49-F238E27FC236}">
              <a16:creationId xmlns:a16="http://schemas.microsoft.com/office/drawing/2014/main" id="{46E595DF-14D3-7C72-149A-DDFB483F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3C72A8EF-286E-1A77-FF75-46A232D3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4694</xdr:row>
      <xdr:rowOff>0</xdr:rowOff>
    </xdr:from>
    <xdr:to>
      <xdr:col>12</xdr:col>
      <xdr:colOff>619125</xdr:colOff>
      <xdr:row>4695</xdr:row>
      <xdr:rowOff>114300</xdr:rowOff>
    </xdr:to>
    <xdr:pic>
      <xdr:nvPicPr>
        <xdr:cNvPr id="5121" name="Imagen 5120">
          <a:hlinkClick xmlns:r="http://schemas.openxmlformats.org/officeDocument/2006/relationships" r:id="rId4947" tooltip="Quitar este incidente de la liquidación"/>
          <a:extLst>
            <a:ext uri="{FF2B5EF4-FFF2-40B4-BE49-F238E27FC236}">
              <a16:creationId xmlns:a16="http://schemas.microsoft.com/office/drawing/2014/main" id="{BEF07D5C-A32C-7346-452A-48B1E453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4698</xdr:row>
      <xdr:rowOff>0</xdr:rowOff>
    </xdr:from>
    <xdr:ext cx="304800" cy="304800"/>
    <xdr:pic>
      <xdr:nvPicPr>
        <xdr:cNvPr id="5122" name="Imagen 5121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43E71329-5B9D-4261-9025-660AFB7B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4698</xdr:row>
      <xdr:rowOff>0</xdr:rowOff>
    </xdr:from>
    <xdr:ext cx="304800" cy="304800"/>
    <xdr:pic>
      <xdr:nvPicPr>
        <xdr:cNvPr id="5123" name="Imagen 5122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9FC1FCA7-77C2-4CC8-BD44-59485A85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4638</xdr:row>
      <xdr:rowOff>0</xdr:rowOff>
    </xdr:from>
    <xdr:ext cx="304800" cy="304800"/>
    <xdr:pic>
      <xdr:nvPicPr>
        <xdr:cNvPr id="5124" name="Imagen 5123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9B2DF3E-8B8C-46BD-A0A2-B6A81AF4D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4638</xdr:row>
      <xdr:rowOff>0</xdr:rowOff>
    </xdr:from>
    <xdr:ext cx="304800" cy="304800"/>
    <xdr:pic>
      <xdr:nvPicPr>
        <xdr:cNvPr id="5125" name="Imagen 5124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2A9B4430-3CD8-4267-BAEF-99754E95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6" name="Imagen 5125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BC94FE28-98C5-4F62-AA11-AC1E5C49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7" name="Imagen 5126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247EC1F7-C4B3-4BC0-8E26-6B73AEB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8" name="Imagen 512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49B407FB-2786-4DAE-9D2C-1FFFA59B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9" name="Imagen 512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C22CA1A8-4078-46C3-986B-264B2D94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30" name="Imagen 5129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01D12B8-EE6E-EA2F-492C-A72C3C3A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4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31" name="Imagen 5130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367DF264-FC8F-DBB5-DF27-D46AAFD2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5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73CBC251-F2C4-8903-43CB-8962FD8B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0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05D2BCAC-B9C9-0C93-207C-14D79CE1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F0D2B1F-A763-F94A-7DA4-C14ACEF7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5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7916EEBC-D2C0-B0C0-5610-C9A6A445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7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136" name="Imagen 5135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86E03D0E-7791-D297-D262-033B1105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137" name="Imagen 5136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6D086833-8809-ED0C-F0F8-029964EA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6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138" name="Imagen 5137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4A6A3678-F7D6-E1C0-16D3-8C993B91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39" name="Imagen 5138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432C5621-5A60-4AA8-583C-C8C5A949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6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40" name="Imagen 5139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ACA9D78F-DE7E-84CC-A685-BCB4DA37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8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41" name="Imagen 5140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03D03676-392A-94D9-E65D-59B59F99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2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BD7687E2-292C-535B-49D2-3FC31184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3EDE2557-2FCB-07F8-15F1-3415C512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1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88A6723F-2088-A464-C1C7-76C4CAF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5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65EF91EE-FD07-6BF5-6F75-E2D8D1CB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0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46" name="Imagen 5145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D64EAF54-8F97-05F9-064E-AE0621E3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4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4774</xdr:row>
      <xdr:rowOff>0</xdr:rowOff>
    </xdr:from>
    <xdr:to>
      <xdr:col>12</xdr:col>
      <xdr:colOff>304800</xdr:colOff>
      <xdr:row>4775</xdr:row>
      <xdr:rowOff>114300</xdr:rowOff>
    </xdr:to>
    <xdr:pic>
      <xdr:nvPicPr>
        <xdr:cNvPr id="5147" name="Imagen 5146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B5D94A7B-E84F-58FC-E51A-21BF88E2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8" name="Imagen 5147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BB15B2B5-980A-BE93-58FE-E79BD0A4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0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9" name="Imagen 5148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171664C9-A3D0-D002-DB59-A34C7271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4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150" name="Imagen 5149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3F61B7CC-B4CF-74AA-69F4-E3D7784A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151" name="Imagen 5150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680AA024-B865-C47C-03D7-35CDA0BB8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D412A15F-DDD6-77FB-486C-ECD576BB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8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5C256824-559D-6E62-4568-50BE39F0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45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ADEDF96-8F37-4C72-3AFC-F7695762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E2099F72-2AB3-1BB3-934E-DF9A63C9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5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156" name="Imagen 5155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6C3803BA-19B3-5422-E98A-403FD079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7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157" name="Imagen 5156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B70E9D4-E922-2FB2-A052-52454B8C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1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158" name="Imagen 5157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431A8A1-F7F3-9FAC-BD17-23257A242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159" name="Imagen 5158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9DB1FBE4-1CE9-C1A8-B878-D8AB0796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2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160" name="Imagen 5159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6762D1D1-A241-C06B-DFA9-DE50710D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8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161" name="Imagen 5160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983BA5F-1278-801B-7CA2-03B9DC67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4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DDA5AF22-7644-CE1D-407E-B0651B66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1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4760</xdr:row>
      <xdr:rowOff>0</xdr:rowOff>
    </xdr:from>
    <xdr:to>
      <xdr:col>12</xdr:col>
      <xdr:colOff>304800</xdr:colOff>
      <xdr:row>4761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DCA38067-2D92-FD3B-0C85-11038742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2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4830</xdr:row>
      <xdr:rowOff>0</xdr:rowOff>
    </xdr:from>
    <xdr:to>
      <xdr:col>12</xdr:col>
      <xdr:colOff>304800</xdr:colOff>
      <xdr:row>4831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BA0EC5B0-EC11-A9E3-40B5-66A7B269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6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29684A47-8E6C-D1DF-1060-54D3E731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6EA6FFF4-51A7-1874-FFF0-F8F9D5AB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67" name="Imagen 5166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077D596C-45BC-5E8A-B3E2-5475477D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9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8" name="Imagen 5167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45132ED5-FDDA-FC3F-7C44-0F540D31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4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69" name="Imagen 5168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5EA271CC-8BBB-1771-4AD2-FEA4F2DF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8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170" name="Imagen 5169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95AEC514-F580-100B-8650-E431C1F3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31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171" name="Imagen 5170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55ED64B0-EF7D-807D-1609-D5EB6024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7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104775</xdr:rowOff>
    </xdr:to>
    <xdr:pic>
      <xdr:nvPicPr>
        <xdr:cNvPr id="5172" name="Imagen 5171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F7A036EA-B976-EDF4-118D-39156D50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1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ADB8BB34-1250-E036-04E1-6539F571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6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0800915F-B0CF-D559-76C2-345069D5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7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20347EA0-0B65-35FF-8074-264F271C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9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76" name="Imagen 5175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E609261D-CF74-AB93-3B9A-A08A710EC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0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177" name="Imagen 5176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A4DA76C3-8F15-66F1-D83C-6E7ED884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4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178" name="Imagen 5177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616BEE7-56E6-AAEE-662B-186D345D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9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179" name="Imagen 5178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82A992E-7888-7579-2D9F-6C2CB1C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180" name="Imagen 5179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9C966916-9D8D-022D-0057-E278E7EA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181" name="Imagen 5180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8E644859-06A2-F3B1-BE8C-779F80E0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0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88FA7FB9-321E-4C00-0BB2-E5B59C44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4811</xdr:row>
      <xdr:rowOff>0</xdr:rowOff>
    </xdr:from>
    <xdr:to>
      <xdr:col>12</xdr:col>
      <xdr:colOff>304800</xdr:colOff>
      <xdr:row>4812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976009CA-FC99-B24E-07C0-D5E19E97C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9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0DF27B42-4D10-2836-1814-7B5F1F2E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CD7DBDAE-0A8E-18E3-8267-BDE498E47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86" name="Imagen 5185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72C3DA01-BB6A-42F1-4847-8EFDDFA4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6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104775</xdr:rowOff>
    </xdr:to>
    <xdr:pic>
      <xdr:nvPicPr>
        <xdr:cNvPr id="5187" name="Imagen 5186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520DE87B-C765-3308-5D8D-56131104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28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88" name="Imagen 518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B4F45D6B-2ED1-67E4-1CE7-FD74BBD9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2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189" name="Imagen 5188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167692FA-12B2-AB39-4C64-12B7C1F1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7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190" name="Imagen 5189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DA80FA7B-FEC0-0ABB-7ACC-EE1F31B7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8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91" name="Imagen 5190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D6F8C3A6-9695-4526-2085-5D8A07B1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0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BCB6C2B7-C87E-C3BF-F4BA-C220C05E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1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4756</xdr:row>
      <xdr:rowOff>0</xdr:rowOff>
    </xdr:from>
    <xdr:to>
      <xdr:col>12</xdr:col>
      <xdr:colOff>304800</xdr:colOff>
      <xdr:row>4757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362B348C-14A5-9B9D-84AE-9447A9EE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5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4757</xdr:row>
      <xdr:rowOff>0</xdr:rowOff>
    </xdr:from>
    <xdr:to>
      <xdr:col>12</xdr:col>
      <xdr:colOff>304800</xdr:colOff>
      <xdr:row>4758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88D82B33-9834-2132-9C41-18F78A6F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0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BEB8F480-5D83-C4AF-9948-68944D40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1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96" name="Imagen 5195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854A5AAD-52EF-9557-906F-354039127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6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97" name="Imagen 5196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EB8F9D47-B6CE-9139-EF79-EDC7CFD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0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8" name="Imagen 5197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D90A193D-91D3-8156-C2F1-1763ABE2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4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99" name="Imagen 5198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CF8F4409-00D6-F1C0-91DA-50B4E46F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9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200" name="Imagen 5199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C783E78C-A022-5A62-DA07-8EE254F5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3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201" name="Imagen 5200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2CE89949-C1AF-6200-9CDF-83904BC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05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571A2E8E-59B3-2BC5-7F2D-D573B429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9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F15569D2-155E-4268-9B37-150B3B32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8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E697A31D-177A-867D-1AB6-90B43F93D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2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104775</xdr:rowOff>
    </xdr:to>
    <xdr:pic>
      <xdr:nvPicPr>
        <xdr:cNvPr id="5205" name="Imagen 5204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C8A324CD-03EB-4D0B-B980-0664291F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6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206" name="Imagen 5205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32E9C577-3E32-A0B5-D1BC-617066B6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38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207" name="Imagen 5206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2989EA6C-B66D-C809-90E0-4B751B84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62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104775</xdr:rowOff>
    </xdr:to>
    <xdr:pic>
      <xdr:nvPicPr>
        <xdr:cNvPr id="5208" name="Imagen 5207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6CDA3432-1B0A-14B6-FC2B-DB8C306C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87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09" name="Imagen 5208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DC1B70AE-BDE9-9775-0496-20ABFFA7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1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210" name="Imagen 5209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6FA1BCD6-A999-6EDD-0E83-92EC98F6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22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211" name="Imagen 5210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B385C95-9954-561B-968F-430F8DAE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7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4777</xdr:row>
      <xdr:rowOff>0</xdr:rowOff>
    </xdr:from>
    <xdr:ext cx="304800" cy="304800"/>
    <xdr:pic>
      <xdr:nvPicPr>
        <xdr:cNvPr id="5212" name="Imagen 521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8425C34-15C3-4606-93EC-4BCFFDF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083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3" name="Imagen 5212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DE68848D-D959-4C9F-8B2A-82AB6488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4" name="Imagen 5213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38284216-9EDE-42F7-8803-6BE9D82D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5" name="Imagen 5214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718EC2-E3BA-4BF4-B1D6-9146B35F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6" name="Imagen 5215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4F905635-29ED-4995-92FA-AF852AB7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7" name="Imagen 5216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A73C52E-86E0-4BD3-8039-E3860665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8" name="Imagen 521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98EEE2F7-0685-41D6-AD9C-CF7229D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9" name="Imagen 5218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7F2F5FD2-4473-4B73-B04E-1F978282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0" name="Imagen 5219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F84894F9-7B9E-4545-AF05-7452C0A0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1" name="Imagen 5220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5AEF329D-AC28-4E27-BFFC-9EA8603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222" name="Imagen 5221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A29AB255-683F-5881-42C3-0911BC9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293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223" name="Imagen 5222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45E8BADD-E9BE-35D1-1434-6B9BBFC9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09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104775</xdr:rowOff>
    </xdr:to>
    <xdr:pic>
      <xdr:nvPicPr>
        <xdr:cNvPr id="5224" name="Imagen 5223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76E0A07B-46BA-BF49-B699-7C262DFF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225" name="Imagen 5224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D9B20953-4A9C-BBC3-996D-55FCEFF8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42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226" name="Imagen 5225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BBA586C5-0B9B-2537-3350-0A93889C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66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DE029501-84E8-525A-A1B7-EC7E9207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91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F8557C9D-E0D6-7F37-91BB-20D0A412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15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229" name="Imagen 5228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DB59F9F0-E87A-47E0-816E-F66E6DF0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230" name="Imagen 5229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661572A4-2643-6B91-EE23-8934E710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6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231" name="Imagen 5230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0C9E9A03-F88B-E986-A73C-B06BF2AC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88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232" name="Imagen 5231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8CF235EF-D2EA-8834-4D67-E62E70C6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13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4946</xdr:row>
      <xdr:rowOff>0</xdr:rowOff>
    </xdr:from>
    <xdr:to>
      <xdr:col>12</xdr:col>
      <xdr:colOff>304800</xdr:colOff>
      <xdr:row>4947</xdr:row>
      <xdr:rowOff>114300</xdr:rowOff>
    </xdr:to>
    <xdr:pic>
      <xdr:nvPicPr>
        <xdr:cNvPr id="5233" name="Imagen 5232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479AFD8-58B2-7FB3-7D35-6D26C3F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37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234" name="Imagen 5233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05EB5273-C762-6375-2BBE-015CFCCE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61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235" name="Imagen 5234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D4EB5262-8E92-2E04-00D8-F75CF7E1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8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236" name="Imagen 5235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11C68025-69FE-F4C7-8963-3EDABE23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10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237" name="Imagen 5236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EDF2B630-0165-D79C-4DE1-F4758B0C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35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E2482485-DF0A-62B1-4C63-ABB75B88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59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239" name="Imagen 5238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72F05250-A4BC-5F17-EED3-384BCFAF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83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240" name="Imagen 5239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371ABD89-1003-3B9B-B017-A7FEDF5B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08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104775</xdr:rowOff>
    </xdr:to>
    <xdr:pic>
      <xdr:nvPicPr>
        <xdr:cNvPr id="5241" name="Imagen 5240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F95EA99F-D562-C413-A215-1D671270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32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242" name="Imagen 5241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F2984135-6AC2-6626-3355-3B619078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243" name="Imagen 5242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BF29D483-F32F-2557-8007-E1BD5A92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813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244" name="Imagen 5243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42C62CD0-8315-322D-394C-C50393F8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057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245" name="Imagen 5244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ACD4EB27-C6FB-530D-F0E2-38A023AA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21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114300</xdr:rowOff>
    </xdr:to>
    <xdr:pic>
      <xdr:nvPicPr>
        <xdr:cNvPr id="5246" name="Imagen 5245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700C6750-59D6-5956-1D5D-D3449E11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49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247" name="Imagen 5246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0A275FA5-6F3B-4B19-80E0-52AF26F5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611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48" name="Imagen 5247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9A30B828-A749-3DEB-61F1-29A0C2E5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85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4940</xdr:row>
      <xdr:rowOff>0</xdr:rowOff>
    </xdr:from>
    <xdr:to>
      <xdr:col>12</xdr:col>
      <xdr:colOff>304800</xdr:colOff>
      <xdr:row>4941</xdr:row>
      <xdr:rowOff>114300</xdr:rowOff>
    </xdr:to>
    <xdr:pic>
      <xdr:nvPicPr>
        <xdr:cNvPr id="5249" name="Imagen 5248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B4B0E250-1944-722A-A384-E371682B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09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4939</xdr:row>
      <xdr:rowOff>0</xdr:rowOff>
    </xdr:from>
    <xdr:to>
      <xdr:col>12</xdr:col>
      <xdr:colOff>304800</xdr:colOff>
      <xdr:row>4940</xdr:row>
      <xdr:rowOff>114300</xdr:rowOff>
    </xdr:to>
    <xdr:pic>
      <xdr:nvPicPr>
        <xdr:cNvPr id="5250" name="Imagen 5249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DEAB3D21-1FD6-FABB-34C7-5D8B1514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34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251" name="Imagen 5250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42C98ABC-B4CB-3165-A13D-C5F469F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58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252" name="Imagen 5251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E83F53F4-C00E-890A-2EB6-675651EC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83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253" name="Imagen 5252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301512E7-D04E-FBFB-CADC-C1CDE148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07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104775</xdr:rowOff>
    </xdr:to>
    <xdr:pic>
      <xdr:nvPicPr>
        <xdr:cNvPr id="5254" name="Imagen 5253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9A0E3B87-2D0E-708F-EE5D-ABEE25FC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31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55" name="Imagen 5254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63CF0A52-DFF5-A229-E9F4-A127B8E7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56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56" name="Imagen 5255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C6D87D9F-2588-F4F5-BFEE-DA030EA0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67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257" name="Imagen 5256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348CCA78-66F6-06DA-D8BE-142CA41C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79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258" name="Imagen 5257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4B22D8B2-18DB-70D0-4C89-07F9DA95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03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59" name="Imagen 5258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86A1BDC0-1C36-7BF3-24AA-84EC36B1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27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60" name="Imagen 5259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B133BEDC-9BCB-CC69-89B0-6558BA3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44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2662A353-578B-3253-865B-AC5F8CE4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68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262" name="Imagen 5261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28591219-141E-BFA1-0EEF-074A807A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9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263" name="Imagen 5262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F3AB478A-4056-2ADA-0728-283F3D7C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04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264" name="Imagen 5263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32FA0911-F968-53E4-5717-B0B31ED0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28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265" name="Imagen 5264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8C235BE9-A533-FF2F-4331-4ED5514E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53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266" name="Imagen 5265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04E22036-9E42-61A0-8B72-614C7354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64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67" name="Imagen 5266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C2F27ACE-820C-42E8-732B-B0D92CEC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80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0B7CC4A7-E4E2-C556-5729-788E65C1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97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69" name="Imagen 5268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6C56BC6-5860-7198-3B47-20D00DC3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21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0" name="Imagen 5269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C82450C1-9576-299F-D1B4-DB568E58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70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104775</xdr:rowOff>
    </xdr:to>
    <xdr:pic>
      <xdr:nvPicPr>
        <xdr:cNvPr id="5271" name="Imagen 5270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28260795-0260-3F3F-DAA2-4BD4C821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2" name="Imagen 5271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3626CA3D-0E24-F186-95E6-88D3AB25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1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273" name="Imagen 5272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28DABC0B-5B15-DB67-392D-9F6A99E8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74" name="Imagen 5273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97295E2-4706-16D5-6008-E4725032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6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75" name="Imagen 5274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B5655CA-E2C1-07A6-FA38-E654551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84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76" name="Imagen 5275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4D29B9E5-2AAC-5BC2-41E1-4A29F5E3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00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277" name="Imagen 5276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125D174E-ACAD-4612-5D63-F651376A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16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278" name="Imagen 5277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F39FF5FB-AF2C-7B0B-36FB-77337EE9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41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279" name="Imagen 5278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D37C4C5A-D16B-D985-8556-7DBD2A57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57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280" name="Imagen 5279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A753093E-D45C-C4C3-5010-D8014472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7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281" name="Imagen 5280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48F44B77-F968-084C-D894-1AB8B2FC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97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282" name="Imagen 5281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64593CE-7772-33D9-9695-CE13798C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22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283" name="Imagen 5282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53029605-802B-7D13-4834-3702C444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38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284" name="Imagen 5283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D9C2FED5-3814-A124-3414-414ABBB5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54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285" name="Imagen 5284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E40BC0E5-A95E-A26A-49CF-A88FD0C6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71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86" name="Imagen 5285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52145B29-5831-A55B-2175-0C079D02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95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287" name="Imagen 5286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1E6B7F6F-B464-44F4-3B71-0A545CE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07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288" name="Imagen 5287" descr="Ver detalle">
          <a:hlinkClick xmlns:r="http://schemas.openxmlformats.org/officeDocument/2006/relationships" r:id="rId5096" tooltip="Ver detalle"/>
          <a:extLst>
            <a:ext uri="{FF2B5EF4-FFF2-40B4-BE49-F238E27FC236}">
              <a16:creationId xmlns:a16="http://schemas.microsoft.com/office/drawing/2014/main" id="{FB8C8BEB-7EAC-B90B-B742-D6708CE2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31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104775</xdr:rowOff>
    </xdr:to>
    <xdr:pic>
      <xdr:nvPicPr>
        <xdr:cNvPr id="5289" name="Imagen 5288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22DAA4A3-A0B3-38C9-4F95-65914E20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55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90" name="Imagen 5289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D5B95FA7-598B-F866-C334-A05C6231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8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291" name="Imagen 5290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EAB83069-BE64-622F-171A-1E64FC9E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0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292" name="Imagen 5291" descr="Ver detalle">
          <a:hlinkClick xmlns:r="http://schemas.openxmlformats.org/officeDocument/2006/relationships" r:id="rId5100" tooltip="Ver detalle"/>
          <a:extLst>
            <a:ext uri="{FF2B5EF4-FFF2-40B4-BE49-F238E27FC236}">
              <a16:creationId xmlns:a16="http://schemas.microsoft.com/office/drawing/2014/main" id="{4A925EB8-5731-9D41-30D1-CA83EB7E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28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93" name="Imagen 5292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F408465E-72DF-6676-3AD2-CE2C0D1B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53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94" name="Imagen 5293" descr="Ver detalle">
          <a:hlinkClick xmlns:r="http://schemas.openxmlformats.org/officeDocument/2006/relationships" r:id="rId5102" tooltip="Ver detalle"/>
          <a:extLst>
            <a:ext uri="{FF2B5EF4-FFF2-40B4-BE49-F238E27FC236}">
              <a16:creationId xmlns:a16="http://schemas.microsoft.com/office/drawing/2014/main" id="{197A78BE-3569-C93B-FC6D-91F733B8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89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95" name="Imagen 5294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F977F1C9-4314-0562-6EAD-460E9F74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13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296" name="Imagen 5295" descr="Ver detalle">
          <a:hlinkClick xmlns:r="http://schemas.openxmlformats.org/officeDocument/2006/relationships" r:id="rId5104" tooltip="Ver detalle"/>
          <a:extLst>
            <a:ext uri="{FF2B5EF4-FFF2-40B4-BE49-F238E27FC236}">
              <a16:creationId xmlns:a16="http://schemas.microsoft.com/office/drawing/2014/main" id="{B1EF6E63-072D-1010-4622-D031D9A7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37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4906</xdr:row>
      <xdr:rowOff>0</xdr:rowOff>
    </xdr:from>
    <xdr:to>
      <xdr:col>12</xdr:col>
      <xdr:colOff>304800</xdr:colOff>
      <xdr:row>4907</xdr:row>
      <xdr:rowOff>114300</xdr:rowOff>
    </xdr:to>
    <xdr:pic>
      <xdr:nvPicPr>
        <xdr:cNvPr id="5297" name="Imagen 5296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C5498079-57A7-79D8-684A-7C0C8895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6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298" name="Imagen 5297" descr="Ver detalle">
          <a:hlinkClick xmlns:r="http://schemas.openxmlformats.org/officeDocument/2006/relationships" r:id="rId5106" tooltip="Ver detalle"/>
          <a:extLst>
            <a:ext uri="{FF2B5EF4-FFF2-40B4-BE49-F238E27FC236}">
              <a16:creationId xmlns:a16="http://schemas.microsoft.com/office/drawing/2014/main" id="{4EFF2899-6CB7-AC7E-8622-1F5EE839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86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A40E7D41-7C8D-041E-FB38-605DC00B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11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300" name="Imagen 5299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B6F863D-B041-DE15-CA4D-02B69DCD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35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301" name="Imagen 5300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44BC8DCC-BD24-27FF-5EB6-5B768F68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59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302" name="Imagen 5301" descr="Ver detalle">
          <a:hlinkClick xmlns:r="http://schemas.openxmlformats.org/officeDocument/2006/relationships" r:id="rId5110" tooltip="Ver detalle"/>
          <a:extLst>
            <a:ext uri="{FF2B5EF4-FFF2-40B4-BE49-F238E27FC236}">
              <a16:creationId xmlns:a16="http://schemas.microsoft.com/office/drawing/2014/main" id="{2A6CC57D-985E-E539-6804-9365E6E1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84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3" name="Imagen 5302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55E19D8E-1D0D-B07A-AC19-3DC5F9B1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08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04" name="Imagen 5303" descr="Ver detalle">
          <a:hlinkClick xmlns:r="http://schemas.openxmlformats.org/officeDocument/2006/relationships" r:id="rId5112" tooltip="Ver detalle"/>
          <a:extLst>
            <a:ext uri="{FF2B5EF4-FFF2-40B4-BE49-F238E27FC236}">
              <a16:creationId xmlns:a16="http://schemas.microsoft.com/office/drawing/2014/main" id="{35669E3B-4876-1E15-DE16-AFCE964B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33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83FD2EDB-2721-AC93-BDFE-C236C84E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57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6" name="Imagen 5305" descr="Ver detalle">
          <a:hlinkClick xmlns:r="http://schemas.openxmlformats.org/officeDocument/2006/relationships" r:id="rId5114" tooltip="Ver detalle"/>
          <a:extLst>
            <a:ext uri="{FF2B5EF4-FFF2-40B4-BE49-F238E27FC236}">
              <a16:creationId xmlns:a16="http://schemas.microsoft.com/office/drawing/2014/main" id="{D07ED674-EF33-6CDE-67A7-B71CC8CE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81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07" name="Imagen 5306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5EDD0FB0-F0B7-99C0-FBBB-579F7DBE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06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08" name="Imagen 5307" descr="Ver detalle">
          <a:hlinkClick xmlns:r="http://schemas.openxmlformats.org/officeDocument/2006/relationships" r:id="rId5116" tooltip="Ver detalle"/>
          <a:extLst>
            <a:ext uri="{FF2B5EF4-FFF2-40B4-BE49-F238E27FC236}">
              <a16:creationId xmlns:a16="http://schemas.microsoft.com/office/drawing/2014/main" id="{D488D683-5058-1F15-23B4-6711701E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30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09" name="Imagen 5308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989DEDED-6FF6-1A11-8605-F205151D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54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4890</xdr:row>
      <xdr:rowOff>0</xdr:rowOff>
    </xdr:from>
    <xdr:to>
      <xdr:col>12</xdr:col>
      <xdr:colOff>304800</xdr:colOff>
      <xdr:row>4891</xdr:row>
      <xdr:rowOff>114300</xdr:rowOff>
    </xdr:to>
    <xdr:pic>
      <xdr:nvPicPr>
        <xdr:cNvPr id="5310" name="Imagen 5309" descr="Ver detalle">
          <a:hlinkClick xmlns:r="http://schemas.openxmlformats.org/officeDocument/2006/relationships" r:id="rId5118" tooltip="Ver detalle"/>
          <a:extLst>
            <a:ext uri="{FF2B5EF4-FFF2-40B4-BE49-F238E27FC236}">
              <a16:creationId xmlns:a16="http://schemas.microsoft.com/office/drawing/2014/main" id="{67AA7AB2-68AF-FD1D-27DD-9BBDC81C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71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311" name="Imagen 5310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7A5349B9-FD52-A45E-21A1-A65A22E52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312" name="Imagen 5311" descr="Ver detalle">
          <a:hlinkClick xmlns:r="http://schemas.openxmlformats.org/officeDocument/2006/relationships" r:id="rId5120" tooltip="Ver detalle"/>
          <a:extLst>
            <a:ext uri="{FF2B5EF4-FFF2-40B4-BE49-F238E27FC236}">
              <a16:creationId xmlns:a16="http://schemas.microsoft.com/office/drawing/2014/main" id="{BFD8D7E8-38E4-DDF3-AD7B-3F537FAA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940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13" name="Imagen 5312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5FAC62B2-DAF9-EF4A-C688-FEC2A198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18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14" name="Imagen 5313" descr="Ver detalle">
          <a:hlinkClick xmlns:r="http://schemas.openxmlformats.org/officeDocument/2006/relationships" r:id="rId5122" tooltip="Ver detalle"/>
          <a:extLst>
            <a:ext uri="{FF2B5EF4-FFF2-40B4-BE49-F238E27FC236}">
              <a16:creationId xmlns:a16="http://schemas.microsoft.com/office/drawing/2014/main" id="{ED4E93BE-F8AB-608B-8A74-F8CBCBEC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42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504D967-FB79-01A9-B3BB-3C787C77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59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16" name="Imagen 5315" descr="Ver detalle">
          <a:hlinkClick xmlns:r="http://schemas.openxmlformats.org/officeDocument/2006/relationships" r:id="rId5124" tooltip="Ver detalle"/>
          <a:extLst>
            <a:ext uri="{FF2B5EF4-FFF2-40B4-BE49-F238E27FC236}">
              <a16:creationId xmlns:a16="http://schemas.microsoft.com/office/drawing/2014/main" id="{75E1D020-AA59-F23C-0A79-EA531160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83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17" name="Imagen 5316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553A2EED-7497-D07F-F7D9-6703E090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99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318" name="Imagen 5317" descr="Ver detalle">
          <a:hlinkClick xmlns:r="http://schemas.openxmlformats.org/officeDocument/2006/relationships" r:id="rId5126" tooltip="Ver detalle"/>
          <a:extLst>
            <a:ext uri="{FF2B5EF4-FFF2-40B4-BE49-F238E27FC236}">
              <a16:creationId xmlns:a16="http://schemas.microsoft.com/office/drawing/2014/main" id="{00519997-ABA7-B46B-5E94-5A6F3267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4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104775</xdr:rowOff>
    </xdr:to>
    <xdr:pic>
      <xdr:nvPicPr>
        <xdr:cNvPr id="5319" name="Imagen 5318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D1AB6E7B-5D88-3C0C-6A66-F8AF5EAC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72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320" name="Imagen 5319" descr="Ver detalle">
          <a:hlinkClick xmlns:r="http://schemas.openxmlformats.org/officeDocument/2006/relationships" r:id="rId5128" tooltip="Ver detalle"/>
          <a:extLst>
            <a:ext uri="{FF2B5EF4-FFF2-40B4-BE49-F238E27FC236}">
              <a16:creationId xmlns:a16="http://schemas.microsoft.com/office/drawing/2014/main" id="{DCB76709-5DFD-68C2-6739-9F2984F8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84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321" name="Imagen 5320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C6015746-89F8-C5BD-D227-B894367C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95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22" name="Imagen 5321" descr="Ver detalle">
          <a:hlinkClick xmlns:r="http://schemas.openxmlformats.org/officeDocument/2006/relationships" r:id="rId5130" tooltip="Ver detalle"/>
          <a:extLst>
            <a:ext uri="{FF2B5EF4-FFF2-40B4-BE49-F238E27FC236}">
              <a16:creationId xmlns:a16="http://schemas.microsoft.com/office/drawing/2014/main" id="{431E04E5-1438-64C0-3B57-0180CABD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2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323" name="Imagen 5322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881DA4B6-69DF-AC0B-0AD3-381C2C07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4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324" name="Imagen 5323" descr="Ver detalle">
          <a:hlinkClick xmlns:r="http://schemas.openxmlformats.org/officeDocument/2006/relationships" r:id="rId5132" tooltip="Ver detalle"/>
          <a:extLst>
            <a:ext uri="{FF2B5EF4-FFF2-40B4-BE49-F238E27FC236}">
              <a16:creationId xmlns:a16="http://schemas.microsoft.com/office/drawing/2014/main" id="{F864FF5B-C4AD-01A9-589C-BEE6A165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6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25" name="Imagen 532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C0DA22FA-AA1E-DDD6-7544-2E7FA81C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9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326" name="Imagen 5325" descr="Ver detalle">
          <a:hlinkClick xmlns:r="http://schemas.openxmlformats.org/officeDocument/2006/relationships" r:id="rId5134" tooltip="Ver detalle"/>
          <a:extLst>
            <a:ext uri="{FF2B5EF4-FFF2-40B4-BE49-F238E27FC236}">
              <a16:creationId xmlns:a16="http://schemas.microsoft.com/office/drawing/2014/main" id="{B1C99FFA-7FD7-8EED-4F42-8AE8229D0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1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327" name="Imagen 5326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84F5AF8B-842F-D176-3815-261351E7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34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328" name="Imagen 5327" descr="Ver detalle">
          <a:hlinkClick xmlns:r="http://schemas.openxmlformats.org/officeDocument/2006/relationships" r:id="rId5136" tooltip="Ver detalle"/>
          <a:extLst>
            <a:ext uri="{FF2B5EF4-FFF2-40B4-BE49-F238E27FC236}">
              <a16:creationId xmlns:a16="http://schemas.microsoft.com/office/drawing/2014/main" id="{74B84F9B-9906-02DB-F046-74590C3A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5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96249AF7-10FF-198A-FA15-24AF4716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82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4886</xdr:row>
      <xdr:rowOff>0</xdr:rowOff>
    </xdr:from>
    <xdr:to>
      <xdr:col>12</xdr:col>
      <xdr:colOff>304800</xdr:colOff>
      <xdr:row>4887</xdr:row>
      <xdr:rowOff>114300</xdr:rowOff>
    </xdr:to>
    <xdr:pic>
      <xdr:nvPicPr>
        <xdr:cNvPr id="5330" name="Imagen 5329" descr="Ver detalle">
          <a:hlinkClick xmlns:r="http://schemas.openxmlformats.org/officeDocument/2006/relationships" r:id="rId5138" tooltip="Ver detalle"/>
          <a:extLst>
            <a:ext uri="{FF2B5EF4-FFF2-40B4-BE49-F238E27FC236}">
              <a16:creationId xmlns:a16="http://schemas.microsoft.com/office/drawing/2014/main" id="{17BE2B7F-211E-C810-3832-95E2B409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0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31" name="Imagen 5330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0553CFB0-007C-9F54-A17F-40707E910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3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40" tooltip="Ver detalle"/>
          <a:extLst>
            <a:ext uri="{FF2B5EF4-FFF2-40B4-BE49-F238E27FC236}">
              <a16:creationId xmlns:a16="http://schemas.microsoft.com/office/drawing/2014/main" id="{76D249FC-DB61-30E4-C790-9B706473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42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4887</xdr:row>
      <xdr:rowOff>0</xdr:rowOff>
    </xdr:from>
    <xdr:to>
      <xdr:col>12</xdr:col>
      <xdr:colOff>304800</xdr:colOff>
      <xdr:row>4888</xdr:row>
      <xdr:rowOff>114300</xdr:rowOff>
    </xdr:to>
    <xdr:pic>
      <xdr:nvPicPr>
        <xdr:cNvPr id="5333" name="Imagen 5332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7E43DE9A-C82D-83C9-5190-79CA7DDD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67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334" name="Imagen 5333" descr="Ver detalle">
          <a:hlinkClick xmlns:r="http://schemas.openxmlformats.org/officeDocument/2006/relationships" r:id="rId5142" tooltip="Ver detalle"/>
          <a:extLst>
            <a:ext uri="{FF2B5EF4-FFF2-40B4-BE49-F238E27FC236}">
              <a16:creationId xmlns:a16="http://schemas.microsoft.com/office/drawing/2014/main" id="{4FF3870D-957E-1DFD-DC3C-FB7EBF32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78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4864</xdr:row>
      <xdr:rowOff>0</xdr:rowOff>
    </xdr:from>
    <xdr:to>
      <xdr:col>12</xdr:col>
      <xdr:colOff>304800</xdr:colOff>
      <xdr:row>4865</xdr:row>
      <xdr:rowOff>114300</xdr:rowOff>
    </xdr:to>
    <xdr:pic>
      <xdr:nvPicPr>
        <xdr:cNvPr id="5335" name="Imagen 5334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876BAD89-E75B-C8F4-228A-679976AD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95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336" name="Imagen 5335" descr="Ver detalle">
          <a:hlinkClick xmlns:r="http://schemas.openxmlformats.org/officeDocument/2006/relationships" r:id="rId5144" tooltip="Ver detalle"/>
          <a:extLst>
            <a:ext uri="{FF2B5EF4-FFF2-40B4-BE49-F238E27FC236}">
              <a16:creationId xmlns:a16="http://schemas.microsoft.com/office/drawing/2014/main" id="{2BB6FA4F-76B4-FD59-9B1C-BD1F7FA9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1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337" name="Imagen 5336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6AB8B9B0-6278-9142-BE02-356E8163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3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8" name="Imagen 5337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9217DD4B-6011-3F8E-6D42-1CB09A1A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4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104775</xdr:rowOff>
    </xdr:to>
    <xdr:pic>
      <xdr:nvPicPr>
        <xdr:cNvPr id="5339" name="Imagen 5338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96A2721-859E-17A5-3711-654BE669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667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0" name="Imagen 5339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5834B2F0-32B0-4D8E-8353-396791CF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9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1" name="Imagen 5340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4AA8EC9F-86ED-A3B1-3D69-EC3A0374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0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2" name="Imagen 5341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86E65F63-E0AB-CE28-FAA8-FECAA77C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56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4845</xdr:row>
      <xdr:rowOff>0</xdr:rowOff>
    </xdr:from>
    <xdr:ext cx="304800" cy="304800"/>
    <xdr:pic>
      <xdr:nvPicPr>
        <xdr:cNvPr id="5343" name="Imagen 5342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798CAEC8-6D9E-40AB-B9E0-2FD2240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82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4" name="Imagen 5343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1D5ED649-90BB-4951-9F8D-2C185417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5" name="Imagen 534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11C296BF-AE9A-4E9E-A3B5-D59DA43C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6" name="Imagen 5345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F2D7AF1C-6269-4DAF-866B-50188A8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7" name="Imagen 5346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0235738-E63E-4234-B5EF-60FB48D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8" name="Imagen 5347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394B7D19-3176-4474-990D-498F734B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33923-6" TargetMode="External"/><Relationship Id="rId18" Type="http://schemas.openxmlformats.org/officeDocument/2006/relationships/hyperlink" Target="https://webagentes.canaldirecto.com.ar/incidents/view/832992-9" TargetMode="External"/><Relationship Id="rId26" Type="http://schemas.openxmlformats.org/officeDocument/2006/relationships/hyperlink" Target="https://webagentes.canaldirecto.com.ar/incidents/view/831549-4" TargetMode="External"/><Relationship Id="rId39" Type="http://schemas.openxmlformats.org/officeDocument/2006/relationships/hyperlink" Target="https://webagentes.canaldirecto.com.ar/incidents/view/830815-7" TargetMode="External"/><Relationship Id="rId21" Type="http://schemas.openxmlformats.org/officeDocument/2006/relationships/hyperlink" Target="https://webagentes.canaldirecto.com.ar/incidents/view/832877-1" TargetMode="External"/><Relationship Id="rId34" Type="http://schemas.openxmlformats.org/officeDocument/2006/relationships/hyperlink" Target="https://webagentes.canaldirecto.com.ar/incidents/view/831327-4" TargetMode="External"/><Relationship Id="rId42" Type="http://schemas.openxmlformats.org/officeDocument/2006/relationships/hyperlink" Target="https://webagentes.canaldirecto.com.ar/incidents/view/832249-4" TargetMode="External"/><Relationship Id="rId47" Type="http://schemas.openxmlformats.org/officeDocument/2006/relationships/hyperlink" Target="https://webagentes.canaldirecto.com.ar/incidents/view/835030-9" TargetMode="External"/><Relationship Id="rId50" Type="http://schemas.openxmlformats.org/officeDocument/2006/relationships/hyperlink" Target="https://webagentes.canaldirecto.com.ar/incidents/view/834933-0" TargetMode="External"/><Relationship Id="rId55" Type="http://schemas.openxmlformats.org/officeDocument/2006/relationships/hyperlink" Target="https://webagentes.canaldirecto.com.ar/incidents/view/834028-7" TargetMode="External"/><Relationship Id="rId63" Type="http://schemas.openxmlformats.org/officeDocument/2006/relationships/hyperlink" Target="https://webagentes.canaldirecto.com.ar/incidents/view/832853-1" TargetMode="External"/><Relationship Id="rId68" Type="http://schemas.openxmlformats.org/officeDocument/2006/relationships/hyperlink" Target="https://webagentes.canaldirecto.com.ar/incidents/view/832650-6" TargetMode="External"/><Relationship Id="rId76" Type="http://schemas.openxmlformats.org/officeDocument/2006/relationships/hyperlink" Target="https://webagentes.canaldirecto.com.ar/incidents/view/832538-5" TargetMode="External"/><Relationship Id="rId84" Type="http://schemas.openxmlformats.org/officeDocument/2006/relationships/hyperlink" Target="https://webagentes.canaldirecto.com.ar/incidents/view/832413-7" TargetMode="External"/><Relationship Id="rId89" Type="http://schemas.openxmlformats.org/officeDocument/2006/relationships/printerSettings" Target="../printerSettings/printerSettings1.bin"/><Relationship Id="rId7" Type="http://schemas.openxmlformats.org/officeDocument/2006/relationships/hyperlink" Target="https://webagentes.canaldirecto.com.ar/incidents/view/831334-4" TargetMode="External"/><Relationship Id="rId71" Type="http://schemas.openxmlformats.org/officeDocument/2006/relationships/hyperlink" Target="https://webagentes.canaldirecto.com.ar/incidents/view/832646-3" TargetMode="External"/><Relationship Id="rId2" Type="http://schemas.openxmlformats.org/officeDocument/2006/relationships/hyperlink" Target="https://webagentes.canaldirecto.com.ar/incidents/view/833950-0" TargetMode="External"/><Relationship Id="rId16" Type="http://schemas.openxmlformats.org/officeDocument/2006/relationships/hyperlink" Target="https://webagentes.canaldirecto.com.ar/incidents/view/833507-2" TargetMode="External"/><Relationship Id="rId29" Type="http://schemas.openxmlformats.org/officeDocument/2006/relationships/hyperlink" Target="https://webagentes.canaldirecto.com.ar/incidents/view/830819-3" TargetMode="External"/><Relationship Id="rId11" Type="http://schemas.openxmlformats.org/officeDocument/2006/relationships/hyperlink" Target="https://webagentes.canaldirecto.com.ar/incidents/view/834093-1" TargetMode="External"/><Relationship Id="rId24" Type="http://schemas.openxmlformats.org/officeDocument/2006/relationships/hyperlink" Target="https://webagentes.canaldirecto.com.ar/incidents/view/832327-1" TargetMode="External"/><Relationship Id="rId32" Type="http://schemas.openxmlformats.org/officeDocument/2006/relationships/hyperlink" Target="https://webagentes.canaldirecto.com.ar/incidents/view/833082-8" TargetMode="External"/><Relationship Id="rId37" Type="http://schemas.openxmlformats.org/officeDocument/2006/relationships/hyperlink" Target="https://webagentes.canaldirecto.com.ar/incidents/view/830820-9" TargetMode="External"/><Relationship Id="rId40" Type="http://schemas.openxmlformats.org/officeDocument/2006/relationships/hyperlink" Target="https://webagentes.canaldirecto.com.ar/incidents/view/830814-8" TargetMode="External"/><Relationship Id="rId45" Type="http://schemas.openxmlformats.org/officeDocument/2006/relationships/hyperlink" Target="https://webagentes.canaldirecto.com.ar/incidents/view/830127-9" TargetMode="External"/><Relationship Id="rId53" Type="http://schemas.openxmlformats.org/officeDocument/2006/relationships/hyperlink" Target="https://webagentes.canaldirecto.com.ar/incidents/view/834928-8" TargetMode="External"/><Relationship Id="rId58" Type="http://schemas.openxmlformats.org/officeDocument/2006/relationships/hyperlink" Target="https://webagentes.canaldirecto.com.ar/incidents/view/833686-8" TargetMode="External"/><Relationship Id="rId66" Type="http://schemas.openxmlformats.org/officeDocument/2006/relationships/hyperlink" Target="https://webagentes.canaldirecto.com.ar/incidents/view/832652-4" TargetMode="External"/><Relationship Id="rId74" Type="http://schemas.openxmlformats.org/officeDocument/2006/relationships/hyperlink" Target="https://webagentes.canaldirecto.com.ar/incidents/view/832540-0" TargetMode="External"/><Relationship Id="rId79" Type="http://schemas.openxmlformats.org/officeDocument/2006/relationships/hyperlink" Target="https://webagentes.canaldirecto.com.ar/incidents/view/832366-0" TargetMode="External"/><Relationship Id="rId87" Type="http://schemas.openxmlformats.org/officeDocument/2006/relationships/hyperlink" Target="https://webagentes.canaldirecto.com.ar/incidents/view/832410-0" TargetMode="External"/><Relationship Id="rId5" Type="http://schemas.openxmlformats.org/officeDocument/2006/relationships/hyperlink" Target="https://webagentes.canaldirecto.com.ar/incidents/view/832844-3" TargetMode="External"/><Relationship Id="rId61" Type="http://schemas.openxmlformats.org/officeDocument/2006/relationships/hyperlink" Target="https://webagentes.canaldirecto.com.ar/incidents/view/832855-9" TargetMode="External"/><Relationship Id="rId82" Type="http://schemas.openxmlformats.org/officeDocument/2006/relationships/hyperlink" Target="https://webagentes.canaldirecto.com.ar/incidents/view/834426-5" TargetMode="External"/><Relationship Id="rId90" Type="http://schemas.openxmlformats.org/officeDocument/2006/relationships/vmlDrawing" Target="../drawings/vmlDrawing1.vml"/><Relationship Id="rId19" Type="http://schemas.openxmlformats.org/officeDocument/2006/relationships/hyperlink" Target="https://webagentes.canaldirecto.com.ar/incidents/view/832973-4" TargetMode="External"/><Relationship Id="rId14" Type="http://schemas.openxmlformats.org/officeDocument/2006/relationships/hyperlink" Target="https://webagentes.canaldirecto.com.ar/incidents/view/833842-2" TargetMode="External"/><Relationship Id="rId22" Type="http://schemas.openxmlformats.org/officeDocument/2006/relationships/hyperlink" Target="https://webagentes.canaldirecto.com.ar/incidents/view/832531-2" TargetMode="External"/><Relationship Id="rId27" Type="http://schemas.openxmlformats.org/officeDocument/2006/relationships/hyperlink" Target="https://webagentes.canaldirecto.com.ar/incidents/view/831328-3" TargetMode="External"/><Relationship Id="rId30" Type="http://schemas.openxmlformats.org/officeDocument/2006/relationships/hyperlink" Target="https://webagentes.canaldirecto.com.ar/incidents/view/830694-6" TargetMode="External"/><Relationship Id="rId35" Type="http://schemas.openxmlformats.org/officeDocument/2006/relationships/hyperlink" Target="https://webagentes.canaldirecto.com.ar/incidents/view/831228-4" TargetMode="External"/><Relationship Id="rId43" Type="http://schemas.openxmlformats.org/officeDocument/2006/relationships/hyperlink" Target="https://webagentes.canaldirecto.com.ar/incidents/view/832052-0" TargetMode="External"/><Relationship Id="rId48" Type="http://schemas.openxmlformats.org/officeDocument/2006/relationships/hyperlink" Target="https://webagentes.canaldirecto.com.ar/incidents/view/834994-1" TargetMode="External"/><Relationship Id="rId56" Type="http://schemas.openxmlformats.org/officeDocument/2006/relationships/hyperlink" Target="https://webagentes.canaldirecto.com.ar/incidents/view/833712-2" TargetMode="External"/><Relationship Id="rId64" Type="http://schemas.openxmlformats.org/officeDocument/2006/relationships/hyperlink" Target="https://webagentes.canaldirecto.com.ar/incidents/view/832852-2" TargetMode="External"/><Relationship Id="rId69" Type="http://schemas.openxmlformats.org/officeDocument/2006/relationships/hyperlink" Target="https://webagentes.canaldirecto.com.ar/incidents/view/832649-0" TargetMode="External"/><Relationship Id="rId77" Type="http://schemas.openxmlformats.org/officeDocument/2006/relationships/hyperlink" Target="https://webagentes.canaldirecto.com.ar/incidents/view/832537-6" TargetMode="External"/><Relationship Id="rId8" Type="http://schemas.openxmlformats.org/officeDocument/2006/relationships/hyperlink" Target="https://webagentes.canaldirecto.com.ar/incidents/view/830705-1" TargetMode="External"/><Relationship Id="rId51" Type="http://schemas.openxmlformats.org/officeDocument/2006/relationships/hyperlink" Target="https://webagentes.canaldirecto.com.ar/incidents/view/834932-1" TargetMode="External"/><Relationship Id="rId72" Type="http://schemas.openxmlformats.org/officeDocument/2006/relationships/hyperlink" Target="https://webagentes.canaldirecto.com.ar/incidents/view/832645-4" TargetMode="External"/><Relationship Id="rId80" Type="http://schemas.openxmlformats.org/officeDocument/2006/relationships/hyperlink" Target="https://webagentes.canaldirecto.com.ar/incidents/view/834428-3" TargetMode="External"/><Relationship Id="rId85" Type="http://schemas.openxmlformats.org/officeDocument/2006/relationships/hyperlink" Target="https://webagentes.canaldirecto.com.ar/incidents/view/832412-8" TargetMode="External"/><Relationship Id="rId3" Type="http://schemas.openxmlformats.org/officeDocument/2006/relationships/hyperlink" Target="https://webagentes.canaldirecto.com.ar/incidents/view/833103-0" TargetMode="External"/><Relationship Id="rId12" Type="http://schemas.openxmlformats.org/officeDocument/2006/relationships/hyperlink" Target="https://webagentes.canaldirecto.com.ar/incidents/view/834001-0" TargetMode="External"/><Relationship Id="rId17" Type="http://schemas.openxmlformats.org/officeDocument/2006/relationships/hyperlink" Target="https://webagentes.canaldirecto.com.ar/incidents/view/833287-1" TargetMode="External"/><Relationship Id="rId25" Type="http://schemas.openxmlformats.org/officeDocument/2006/relationships/hyperlink" Target="https://webagentes.canaldirecto.com.ar/incidents/view/832109-7" TargetMode="External"/><Relationship Id="rId33" Type="http://schemas.openxmlformats.org/officeDocument/2006/relationships/hyperlink" Target="https://webagentes.canaldirecto.com.ar/incidents/view/832883-2" TargetMode="External"/><Relationship Id="rId38" Type="http://schemas.openxmlformats.org/officeDocument/2006/relationships/hyperlink" Target="https://webagentes.canaldirecto.com.ar/incidents/view/830818-4" TargetMode="External"/><Relationship Id="rId46" Type="http://schemas.openxmlformats.org/officeDocument/2006/relationships/hyperlink" Target="https://webagentes.canaldirecto.com.ar/incidents/view/830126-0" TargetMode="External"/><Relationship Id="rId59" Type="http://schemas.openxmlformats.org/officeDocument/2006/relationships/hyperlink" Target="https://webagentes.canaldirecto.com.ar/incidents/view/833658-5" TargetMode="External"/><Relationship Id="rId67" Type="http://schemas.openxmlformats.org/officeDocument/2006/relationships/hyperlink" Target="https://webagentes.canaldirecto.com.ar/incidents/view/832651-5" TargetMode="External"/><Relationship Id="rId20" Type="http://schemas.openxmlformats.org/officeDocument/2006/relationships/hyperlink" Target="https://webagentes.canaldirecto.com.ar/incidents/view/832900-8" TargetMode="External"/><Relationship Id="rId41" Type="http://schemas.openxmlformats.org/officeDocument/2006/relationships/hyperlink" Target="https://webagentes.canaldirecto.com.ar/incidents/view/834685-6" TargetMode="External"/><Relationship Id="rId54" Type="http://schemas.openxmlformats.org/officeDocument/2006/relationships/hyperlink" Target="https://webagentes.canaldirecto.com.ar/incidents/view/834029-6" TargetMode="External"/><Relationship Id="rId62" Type="http://schemas.openxmlformats.org/officeDocument/2006/relationships/hyperlink" Target="https://webagentes.canaldirecto.com.ar/incidents/view/832854-0" TargetMode="External"/><Relationship Id="rId70" Type="http://schemas.openxmlformats.org/officeDocument/2006/relationships/hyperlink" Target="https://webagentes.canaldirecto.com.ar/incidents/view/832648-1" TargetMode="External"/><Relationship Id="rId75" Type="http://schemas.openxmlformats.org/officeDocument/2006/relationships/hyperlink" Target="https://webagentes.canaldirecto.com.ar/incidents/view/832539-4" TargetMode="External"/><Relationship Id="rId83" Type="http://schemas.openxmlformats.org/officeDocument/2006/relationships/hyperlink" Target="https://webagentes.canaldirecto.com.ar/incidents/view/832737-4" TargetMode="External"/><Relationship Id="rId88" Type="http://schemas.openxmlformats.org/officeDocument/2006/relationships/hyperlink" Target="https://webagentes.canaldirecto.com.ar/incidents/view/832988-6" TargetMode="External"/><Relationship Id="rId91" Type="http://schemas.openxmlformats.org/officeDocument/2006/relationships/comments" Target="../comments1.xml"/><Relationship Id="rId1" Type="http://schemas.openxmlformats.org/officeDocument/2006/relationships/hyperlink" Target="https://webagentes.canaldirecto.com.ar/incidents/view/834268-3" TargetMode="External"/><Relationship Id="rId6" Type="http://schemas.openxmlformats.org/officeDocument/2006/relationships/hyperlink" Target="https://webagentes.canaldirecto.com.ar/incidents/view/832522-4" TargetMode="External"/><Relationship Id="rId15" Type="http://schemas.openxmlformats.org/officeDocument/2006/relationships/hyperlink" Target="https://webagentes.canaldirecto.com.ar/incidents/view/833703-4" TargetMode="External"/><Relationship Id="rId23" Type="http://schemas.openxmlformats.org/officeDocument/2006/relationships/hyperlink" Target="https://webagentes.canaldirecto.com.ar/incidents/view/832400-3" TargetMode="External"/><Relationship Id="rId28" Type="http://schemas.openxmlformats.org/officeDocument/2006/relationships/hyperlink" Target="https://webagentes.canaldirecto.com.ar/incidents/view/830823-6" TargetMode="External"/><Relationship Id="rId36" Type="http://schemas.openxmlformats.org/officeDocument/2006/relationships/hyperlink" Target="https://webagentes.canaldirecto.com.ar/incidents/view/830822-7" TargetMode="External"/><Relationship Id="rId49" Type="http://schemas.openxmlformats.org/officeDocument/2006/relationships/hyperlink" Target="https://webagentes.canaldirecto.com.ar/incidents/view/834934-9" TargetMode="External"/><Relationship Id="rId57" Type="http://schemas.openxmlformats.org/officeDocument/2006/relationships/hyperlink" Target="https://webagentes.canaldirecto.com.ar/incidents/view/833711-3" TargetMode="External"/><Relationship Id="rId10" Type="http://schemas.openxmlformats.org/officeDocument/2006/relationships/hyperlink" Target="https://webagentes.canaldirecto.com.ar/incidents/view/830713-0" TargetMode="External"/><Relationship Id="rId31" Type="http://schemas.openxmlformats.org/officeDocument/2006/relationships/hyperlink" Target="https://webagentes.canaldirecto.com.ar/incidents/view/830693-7" TargetMode="External"/><Relationship Id="rId44" Type="http://schemas.openxmlformats.org/officeDocument/2006/relationships/hyperlink" Target="https://webagentes.canaldirecto.com.ar/incidents/view/832051-1" TargetMode="External"/><Relationship Id="rId52" Type="http://schemas.openxmlformats.org/officeDocument/2006/relationships/hyperlink" Target="https://webagentes.canaldirecto.com.ar/incidents/view/834929-7" TargetMode="External"/><Relationship Id="rId60" Type="http://schemas.openxmlformats.org/officeDocument/2006/relationships/hyperlink" Target="https://webagentes.canaldirecto.com.ar/incidents/view/832856-8" TargetMode="External"/><Relationship Id="rId65" Type="http://schemas.openxmlformats.org/officeDocument/2006/relationships/hyperlink" Target="https://webagentes.canaldirecto.com.ar/incidents/view/832851-3" TargetMode="External"/><Relationship Id="rId73" Type="http://schemas.openxmlformats.org/officeDocument/2006/relationships/hyperlink" Target="https://webagentes.canaldirecto.com.ar/incidents/view/832644-5" TargetMode="External"/><Relationship Id="rId78" Type="http://schemas.openxmlformats.org/officeDocument/2006/relationships/hyperlink" Target="https://webagentes.canaldirecto.com.ar/incidents/view/832367-9" TargetMode="External"/><Relationship Id="rId81" Type="http://schemas.openxmlformats.org/officeDocument/2006/relationships/hyperlink" Target="https://webagentes.canaldirecto.com.ar/incidents/view/834427-4" TargetMode="External"/><Relationship Id="rId86" Type="http://schemas.openxmlformats.org/officeDocument/2006/relationships/hyperlink" Target="https://webagentes.canaldirecto.com.ar/incidents/view/832411-9" TargetMode="External"/><Relationship Id="rId4" Type="http://schemas.openxmlformats.org/officeDocument/2006/relationships/hyperlink" Target="https://webagentes.canaldirecto.com.ar/incidents/view/832953-0" TargetMode="External"/><Relationship Id="rId9" Type="http://schemas.openxmlformats.org/officeDocument/2006/relationships/hyperlink" Target="https://webagentes.canaldirecto.com.ar/incidents/view/830704-2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3473-9" TargetMode="External"/><Relationship Id="rId3182" Type="http://schemas.openxmlformats.org/officeDocument/2006/relationships/hyperlink" Target="https://webagentes.canaldirecto.com.ar/incidents/view/776334-8" TargetMode="External"/><Relationship Id="rId4026" Type="http://schemas.openxmlformats.org/officeDocument/2006/relationships/hyperlink" Target="https://webagentes.canaldirecto.com.ar/incidents/view/798325-2" TargetMode="External"/><Relationship Id="rId4233" Type="http://schemas.openxmlformats.org/officeDocument/2006/relationships/hyperlink" Target="https://webagentes.canaldirecto.com.ar/incidents/view/803774-5" TargetMode="External"/><Relationship Id="rId4440" Type="http://schemas.openxmlformats.org/officeDocument/2006/relationships/hyperlink" Target="https://webagentes.canaldirecto.com.ar/incidents/view/812921-3" TargetMode="External"/><Relationship Id="rId3042" Type="http://schemas.openxmlformats.org/officeDocument/2006/relationships/hyperlink" Target="https://webagentes.canaldirecto.com.ar/incidents/view/765040-6" TargetMode="External"/><Relationship Id="rId3999" Type="http://schemas.openxmlformats.org/officeDocument/2006/relationships/hyperlink" Target="https://webagentes.canaldirecto.com.ar/incidents/view/800564-9" TargetMode="External"/><Relationship Id="rId4300" Type="http://schemas.openxmlformats.org/officeDocument/2006/relationships/hyperlink" Target="https://webagentes.canaldirecto.com.ar/incidents/view/809031-9" TargetMode="External"/><Relationship Id="rId170" Type="http://schemas.openxmlformats.org/officeDocument/2006/relationships/hyperlink" Target="https://webagentes.canaldirecto.com.ar/incidents/view/673672-7" TargetMode="External"/><Relationship Id="rId3859" Type="http://schemas.openxmlformats.org/officeDocument/2006/relationships/hyperlink" Target="https://webagentes.canaldirecto.com.ar/incidents/view/793008-3" TargetMode="External"/><Relationship Id="rId5074" Type="http://schemas.openxmlformats.org/officeDocument/2006/relationships/hyperlink" Target="https://webagentes.canaldirecto.com.ar/incidents/view/830950-9" TargetMode="External"/><Relationship Id="rId5281" Type="http://schemas.openxmlformats.org/officeDocument/2006/relationships/hyperlink" Target="https://webagentes.canaldirecto.com.ar/incidents/view/830704-2" TargetMode="External"/><Relationship Id="rId987" Type="http://schemas.openxmlformats.org/officeDocument/2006/relationships/hyperlink" Target="https://webagentes.canaldirecto.com.ar/incidents/view/707222-8" TargetMode="External"/><Relationship Id="rId2668" Type="http://schemas.openxmlformats.org/officeDocument/2006/relationships/hyperlink" Target="https://webagentes.canaldirecto.com.ar/incidents/view/763348-1" TargetMode="External"/><Relationship Id="rId2875" Type="http://schemas.openxmlformats.org/officeDocument/2006/relationships/hyperlink" Target="https://webagentes.canaldirecto.com.ar/incidents/view/767113-5" TargetMode="External"/><Relationship Id="rId3719" Type="http://schemas.openxmlformats.org/officeDocument/2006/relationships/hyperlink" Target="https://webagentes.canaldirecto.com.ar/incidents/view/791199-0" TargetMode="External"/><Relationship Id="rId3926" Type="http://schemas.openxmlformats.org/officeDocument/2006/relationships/hyperlink" Target="https://webagentes.canaldirecto.com.ar/incidents/view/796262-0" TargetMode="External"/><Relationship Id="rId4090" Type="http://schemas.openxmlformats.org/officeDocument/2006/relationships/hyperlink" Target="https://webagentes.canaldirecto.com.ar/incidents/view/801672-4" TargetMode="External"/><Relationship Id="rId847" Type="http://schemas.openxmlformats.org/officeDocument/2006/relationships/hyperlink" Target="https://webagentes.canaldirecto.com.ar/incidents/view/704122-8" TargetMode="External"/><Relationship Id="rId1477" Type="http://schemas.openxmlformats.org/officeDocument/2006/relationships/hyperlink" Target="https://webagentes.canaldirecto.com.ar/incidents/view/723620-6" TargetMode="External"/><Relationship Id="rId1684" Type="http://schemas.openxmlformats.org/officeDocument/2006/relationships/hyperlink" Target="https://webagentes.canaldirecto.com.ar/incidents/view/728510-5" TargetMode="External"/><Relationship Id="rId1891" Type="http://schemas.openxmlformats.org/officeDocument/2006/relationships/hyperlink" Target="https://webagentes.canaldirecto.com.ar/incidents/view/737765-5" TargetMode="External"/><Relationship Id="rId2528" Type="http://schemas.openxmlformats.org/officeDocument/2006/relationships/hyperlink" Target="https://webagentes.canaldirecto.com.ar/incidents/view/760153-4" TargetMode="External"/><Relationship Id="rId2735" Type="http://schemas.openxmlformats.org/officeDocument/2006/relationships/hyperlink" Target="https://webagentes.canaldirecto.com.ar/incidents/view/766676-2" TargetMode="External"/><Relationship Id="rId2942" Type="http://schemas.openxmlformats.org/officeDocument/2006/relationships/hyperlink" Target="https://webagentes.canaldirecto.com.ar/incidents/view/770119-9" TargetMode="External"/><Relationship Id="rId5141" Type="http://schemas.openxmlformats.org/officeDocument/2006/relationships/hyperlink" Target="https://webagentes.canaldirecto.com.ar/incidents/view/829409-4" TargetMode="External"/><Relationship Id="rId707" Type="http://schemas.openxmlformats.org/officeDocument/2006/relationships/hyperlink" Target="https://webagentes.canaldirecto.com.ar/incidents/view/702525-7" TargetMode="External"/><Relationship Id="rId914" Type="http://schemas.openxmlformats.org/officeDocument/2006/relationships/hyperlink" Target="https://webagentes.canaldirecto.com.ar/incidents/view/707997-5" TargetMode="External"/><Relationship Id="rId1337" Type="http://schemas.openxmlformats.org/officeDocument/2006/relationships/hyperlink" Target="https://webagentes.canaldirecto.com.ar/incidents/view/717892-0" TargetMode="External"/><Relationship Id="rId1544" Type="http://schemas.openxmlformats.org/officeDocument/2006/relationships/hyperlink" Target="https://webagentes.canaldirecto.com.ar/incidents/view/726615-5" TargetMode="External"/><Relationship Id="rId1751" Type="http://schemas.openxmlformats.org/officeDocument/2006/relationships/hyperlink" Target="https://webagentes.canaldirecto.com.ar/incidents/view/731547-9" TargetMode="External"/><Relationship Id="rId2802" Type="http://schemas.openxmlformats.org/officeDocument/2006/relationships/hyperlink" Target="https://webagentes.canaldirecto.com.ar/incidents/view/764929-7" TargetMode="External"/><Relationship Id="rId5001" Type="http://schemas.openxmlformats.org/officeDocument/2006/relationships/hyperlink" Target="https://webagentes.canaldirecto.com.ar/incidents/view/826320-7" TargetMode="External"/><Relationship Id="rId43" Type="http://schemas.openxmlformats.org/officeDocument/2006/relationships/hyperlink" Target="https://webagentes.canaldirecto.com.ar/incidents/view/665314-1" TargetMode="External"/><Relationship Id="rId1404" Type="http://schemas.openxmlformats.org/officeDocument/2006/relationships/hyperlink" Target="https://webagentes.canaldirecto.com.ar/incidents/view/720896-6" TargetMode="External"/><Relationship Id="rId1611" Type="http://schemas.openxmlformats.org/officeDocument/2006/relationships/hyperlink" Target="https://webagentes.canaldirecto.com.ar/incidents/view/723575-7" TargetMode="External"/><Relationship Id="rId4767" Type="http://schemas.openxmlformats.org/officeDocument/2006/relationships/hyperlink" Target="https://webagentes.canaldirecto.com.ar/incidents/view/816237-9" TargetMode="External"/><Relationship Id="rId3369" Type="http://schemas.openxmlformats.org/officeDocument/2006/relationships/hyperlink" Target="https://webagentes.canaldirecto.com.ar/incidents/view/781097-4" TargetMode="External"/><Relationship Id="rId3576" Type="http://schemas.openxmlformats.org/officeDocument/2006/relationships/hyperlink" Target="https://webagentes.canaldirecto.com.ar/incidents/view/785343-8" TargetMode="External"/><Relationship Id="rId4627" Type="http://schemas.openxmlformats.org/officeDocument/2006/relationships/hyperlink" Target="https://webagentes.canaldirecto.com.ar/incidents/view/812362-6" TargetMode="External"/><Relationship Id="rId4974" Type="http://schemas.openxmlformats.org/officeDocument/2006/relationships/hyperlink" Target="https://webagentes.canaldirecto.com.ar/incidents/view/820895-4" TargetMode="External"/><Relationship Id="rId497" Type="http://schemas.openxmlformats.org/officeDocument/2006/relationships/hyperlink" Target="https://webagentes.canaldirecto.com.ar/incidents/view/692495-1" TargetMode="External"/><Relationship Id="rId2178" Type="http://schemas.openxmlformats.org/officeDocument/2006/relationships/hyperlink" Target="https://webagentes.canaldirecto.com.ar/incidents/view/743841-5" TargetMode="External"/><Relationship Id="rId2385" Type="http://schemas.openxmlformats.org/officeDocument/2006/relationships/hyperlink" Target="https://webagentes.canaldirecto.com.ar/incidents/view/756388-1" TargetMode="External"/><Relationship Id="rId3229" Type="http://schemas.openxmlformats.org/officeDocument/2006/relationships/hyperlink" Target="https://webagentes.canaldirecto.com.ar/incidents/view/774875-6" TargetMode="External"/><Relationship Id="rId3783" Type="http://schemas.openxmlformats.org/officeDocument/2006/relationships/hyperlink" Target="https://webagentes.canaldirecto.com.ar/incidents/view/788963-7" TargetMode="External"/><Relationship Id="rId3990" Type="http://schemas.openxmlformats.org/officeDocument/2006/relationships/hyperlink" Target="https://webagentes.canaldirecto.com.ar/incidents/view/794009-9" TargetMode="External"/><Relationship Id="rId4834" Type="http://schemas.openxmlformats.org/officeDocument/2006/relationships/hyperlink" Target="https://webagentes.canaldirecto.com.ar/incidents/view/821345-1" TargetMode="External"/><Relationship Id="rId357" Type="http://schemas.openxmlformats.org/officeDocument/2006/relationships/hyperlink" Target="https://webagentes.canaldirecto.com.ar/incidents/view/692468-7" TargetMode="External"/><Relationship Id="rId1194" Type="http://schemas.openxmlformats.org/officeDocument/2006/relationships/hyperlink" Target="https://webagentes.canaldirecto.com.ar/incidents/view/714848-8" TargetMode="External"/><Relationship Id="rId2038" Type="http://schemas.openxmlformats.org/officeDocument/2006/relationships/hyperlink" Target="https://webagentes.canaldirecto.com.ar/incidents/view/743615-2" TargetMode="External"/><Relationship Id="rId2592" Type="http://schemas.openxmlformats.org/officeDocument/2006/relationships/hyperlink" Target="https://webagentes.canaldirecto.com.ar/incidents/view/759187-5" TargetMode="External"/><Relationship Id="rId3436" Type="http://schemas.openxmlformats.org/officeDocument/2006/relationships/hyperlink" Target="https://webagentes.canaldirecto.com.ar/incidents/view/776347-2" TargetMode="External"/><Relationship Id="rId3643" Type="http://schemas.openxmlformats.org/officeDocument/2006/relationships/hyperlink" Target="https://webagentes.canaldirecto.com.ar/incidents/view/788789-7" TargetMode="External"/><Relationship Id="rId3850" Type="http://schemas.openxmlformats.org/officeDocument/2006/relationships/hyperlink" Target="https://webagentes.canaldirecto.com.ar/incidents/view/793592-7" TargetMode="External"/><Relationship Id="rId4901" Type="http://schemas.openxmlformats.org/officeDocument/2006/relationships/hyperlink" Target="https://webagentes.canaldirecto.com.ar/incidents/view/817520-3" TargetMode="External"/><Relationship Id="rId217" Type="http://schemas.openxmlformats.org/officeDocument/2006/relationships/hyperlink" Target="https://webagentes.canaldirecto.com.ar/incidents/view/677692-9" TargetMode="External"/><Relationship Id="rId564" Type="http://schemas.openxmlformats.org/officeDocument/2006/relationships/hyperlink" Target="https://webagentes.canaldirecto.com.ar/incidents/view/695949-8" TargetMode="External"/><Relationship Id="rId771" Type="http://schemas.openxmlformats.org/officeDocument/2006/relationships/hyperlink" Target="https://webagentes.canaldirecto.com.ar/incidents/view/706875-7" TargetMode="External"/><Relationship Id="rId2245" Type="http://schemas.openxmlformats.org/officeDocument/2006/relationships/hyperlink" Target="https://webagentes.canaldirecto.com.ar/incidents/view/750910-2" TargetMode="External"/><Relationship Id="rId2452" Type="http://schemas.openxmlformats.org/officeDocument/2006/relationships/hyperlink" Target="https://webagentes.canaldirecto.com.ar/incidents/view/758562-5" TargetMode="External"/><Relationship Id="rId3503" Type="http://schemas.openxmlformats.org/officeDocument/2006/relationships/hyperlink" Target="https://webagentes.canaldirecto.com.ar/incidents/view/781643-7" TargetMode="External"/><Relationship Id="rId3710" Type="http://schemas.openxmlformats.org/officeDocument/2006/relationships/hyperlink" Target="https://webagentes.canaldirecto.com.ar/incidents/view/791429-8" TargetMode="External"/><Relationship Id="rId424" Type="http://schemas.openxmlformats.org/officeDocument/2006/relationships/hyperlink" Target="https://webagentes.canaldirecto.com.ar/incidents/view/690532-7" TargetMode="External"/><Relationship Id="rId631" Type="http://schemas.openxmlformats.org/officeDocument/2006/relationships/hyperlink" Target="https://webagentes.canaldirecto.com.ar/incidents/view/698789-9" TargetMode="External"/><Relationship Id="rId1054" Type="http://schemas.openxmlformats.org/officeDocument/2006/relationships/hyperlink" Target="https://webagentes.canaldirecto.com.ar/incidents/view/711935-2" TargetMode="External"/><Relationship Id="rId1261" Type="http://schemas.openxmlformats.org/officeDocument/2006/relationships/hyperlink" Target="https://webagentes.canaldirecto.com.ar/incidents/view/719382-2" TargetMode="External"/><Relationship Id="rId2105" Type="http://schemas.openxmlformats.org/officeDocument/2006/relationships/hyperlink" Target="https://webagentes.canaldirecto.com.ar/incidents/view/741140-9" TargetMode="External"/><Relationship Id="rId2312" Type="http://schemas.openxmlformats.org/officeDocument/2006/relationships/hyperlink" Target="https://webagentes.canaldirecto.com.ar/incidents/view/753371-0" TargetMode="External"/><Relationship Id="rId1121" Type="http://schemas.openxmlformats.org/officeDocument/2006/relationships/hyperlink" Target="https://webagentes.canaldirecto.com.ar/incidents/view/716288-6" TargetMode="External"/><Relationship Id="rId4277" Type="http://schemas.openxmlformats.org/officeDocument/2006/relationships/hyperlink" Target="https://webagentes.canaldirecto.com.ar/incidents/view/809683-6" TargetMode="External"/><Relationship Id="rId4484" Type="http://schemas.openxmlformats.org/officeDocument/2006/relationships/hyperlink" Target="https://webagentes.canaldirecto.com.ar/incidents/view/811554-8" TargetMode="External"/><Relationship Id="rId4691" Type="http://schemas.openxmlformats.org/officeDocument/2006/relationships/hyperlink" Target="https://webagentes.canaldirecto.com.ar/incidents/view/817456-9" TargetMode="External"/><Relationship Id="rId3086" Type="http://schemas.openxmlformats.org/officeDocument/2006/relationships/hyperlink" Target="https://webagentes.canaldirecto.com.ar/incidents/view/773740-4" TargetMode="External"/><Relationship Id="rId3293" Type="http://schemas.openxmlformats.org/officeDocument/2006/relationships/hyperlink" Target="https://webagentes.canaldirecto.com.ar/incidents/view/779313-6" TargetMode="External"/><Relationship Id="rId4137" Type="http://schemas.openxmlformats.org/officeDocument/2006/relationships/hyperlink" Target="https://webagentes.canaldirecto.com.ar/incidents/view/800724-9" TargetMode="External"/><Relationship Id="rId4344" Type="http://schemas.openxmlformats.org/officeDocument/2006/relationships/hyperlink" Target="https://webagentes.canaldirecto.com.ar/incidents/view/807581-5" TargetMode="External"/><Relationship Id="rId4551" Type="http://schemas.openxmlformats.org/officeDocument/2006/relationships/hyperlink" Target="https://webagentes.canaldirecto.com.ar/incidents/view/815804-8" TargetMode="External"/><Relationship Id="rId1938" Type="http://schemas.openxmlformats.org/officeDocument/2006/relationships/hyperlink" Target="https://webagentes.canaldirecto.com.ar/incidents/view/733489-0" TargetMode="External"/><Relationship Id="rId3153" Type="http://schemas.openxmlformats.org/officeDocument/2006/relationships/hyperlink" Target="https://webagentes.canaldirecto.com.ar/incidents/view/777079-1" TargetMode="External"/><Relationship Id="rId3360" Type="http://schemas.openxmlformats.org/officeDocument/2006/relationships/hyperlink" Target="https://webagentes.canaldirecto.com.ar/incidents/view/782018-4" TargetMode="External"/><Relationship Id="rId4204" Type="http://schemas.openxmlformats.org/officeDocument/2006/relationships/hyperlink" Target="https://webagentes.canaldirecto.com.ar/incidents/view/804825-5" TargetMode="External"/><Relationship Id="rId281" Type="http://schemas.openxmlformats.org/officeDocument/2006/relationships/hyperlink" Target="https://webagentes.canaldirecto.com.ar/incidents/view/684422-0" TargetMode="External"/><Relationship Id="rId3013" Type="http://schemas.openxmlformats.org/officeDocument/2006/relationships/hyperlink" Target="https://webagentes.canaldirecto.com.ar/incidents/view/769076-9" TargetMode="External"/><Relationship Id="rId4411" Type="http://schemas.openxmlformats.org/officeDocument/2006/relationships/hyperlink" Target="https://webagentes.canaldirecto.com.ar/incidents/view/813729-4" TargetMode="External"/><Relationship Id="rId141" Type="http://schemas.openxmlformats.org/officeDocument/2006/relationships/hyperlink" Target="https://webagentes.canaldirecto.com.ar/incidents/view/667562-0" TargetMode="External"/><Relationship Id="rId3220" Type="http://schemas.openxmlformats.org/officeDocument/2006/relationships/hyperlink" Target="https://webagentes.canaldirecto.com.ar/incidents/view/775089-4" TargetMode="External"/><Relationship Id="rId7" Type="http://schemas.openxmlformats.org/officeDocument/2006/relationships/hyperlink" Target="https://webagentes.canaldirecto.com.ar/incidents/view/662644-8" TargetMode="External"/><Relationship Id="rId2779" Type="http://schemas.openxmlformats.org/officeDocument/2006/relationships/hyperlink" Target="https://webagentes.canaldirecto.com.ar/incidents/view/765391-7" TargetMode="External"/><Relationship Id="rId2986" Type="http://schemas.openxmlformats.org/officeDocument/2006/relationships/hyperlink" Target="https://webagentes.canaldirecto.com.ar/incidents/view/769295-2" TargetMode="External"/><Relationship Id="rId5185" Type="http://schemas.openxmlformats.org/officeDocument/2006/relationships/hyperlink" Target="https://webagentes.canaldirecto.com.ar/incidents/view/828538-8" TargetMode="External"/><Relationship Id="rId958" Type="http://schemas.openxmlformats.org/officeDocument/2006/relationships/hyperlink" Target="https://webagentes.canaldirecto.com.ar/incidents/view/707255-6" TargetMode="External"/><Relationship Id="rId1588" Type="http://schemas.openxmlformats.org/officeDocument/2006/relationships/hyperlink" Target="https://webagentes.canaldirecto.com.ar/incidents/view/726480-1" TargetMode="External"/><Relationship Id="rId1795" Type="http://schemas.openxmlformats.org/officeDocument/2006/relationships/hyperlink" Target="https://webagentes.canaldirecto.com.ar/incidents/view/735538-9" TargetMode="External"/><Relationship Id="rId2639" Type="http://schemas.openxmlformats.org/officeDocument/2006/relationships/hyperlink" Target="https://webagentes.canaldirecto.com.ar/incidents/view/762158-3" TargetMode="External"/><Relationship Id="rId2846" Type="http://schemas.openxmlformats.org/officeDocument/2006/relationships/hyperlink" Target="https://webagentes.canaldirecto.com.ar/incidents/view/761643-9" TargetMode="External"/><Relationship Id="rId5045" Type="http://schemas.openxmlformats.org/officeDocument/2006/relationships/hyperlink" Target="https://webagentes.canaldirecto.com.ar/incidents/view/825340-4" TargetMode="External"/><Relationship Id="rId5252" Type="http://schemas.openxmlformats.org/officeDocument/2006/relationships/hyperlink" Target="https://webagentes.canaldirecto.com.ar/incidents/view/832538-5" TargetMode="External"/><Relationship Id="rId87" Type="http://schemas.openxmlformats.org/officeDocument/2006/relationships/hyperlink" Target="https://webagentes.canaldirecto.com.ar/incidents/view/667563-9" TargetMode="External"/><Relationship Id="rId818" Type="http://schemas.openxmlformats.org/officeDocument/2006/relationships/hyperlink" Target="https://webagentes.canaldirecto.com.ar/incidents/view/704384-6" TargetMode="External"/><Relationship Id="rId1448" Type="http://schemas.openxmlformats.org/officeDocument/2006/relationships/hyperlink" Target="https://webagentes.canaldirecto.com.ar/incidents/view/724069-8" TargetMode="External"/><Relationship Id="rId1655" Type="http://schemas.openxmlformats.org/officeDocument/2006/relationships/hyperlink" Target="https://webagentes.canaldirecto.com.ar/incidents/view/728634-4" TargetMode="External"/><Relationship Id="rId2706" Type="http://schemas.openxmlformats.org/officeDocument/2006/relationships/hyperlink" Target="https://webagentes.canaldirecto.com.ar/incidents/view/762787-9" TargetMode="External"/><Relationship Id="rId4061" Type="http://schemas.openxmlformats.org/officeDocument/2006/relationships/hyperlink" Target="https://webagentes.canaldirecto.com.ar/incidents/view/802937-5" TargetMode="External"/><Relationship Id="rId5112" Type="http://schemas.openxmlformats.org/officeDocument/2006/relationships/hyperlink" Target="https://webagentes.canaldirecto.com.ar/incidents/view/829737-4" TargetMode="External"/><Relationship Id="rId1308" Type="http://schemas.openxmlformats.org/officeDocument/2006/relationships/hyperlink" Target="https://webagentes.canaldirecto.com.ar/incidents/view/717981-3" TargetMode="External"/><Relationship Id="rId1862" Type="http://schemas.openxmlformats.org/officeDocument/2006/relationships/hyperlink" Target="https://webagentes.canaldirecto.com.ar/incidents/view/726523-5" TargetMode="External"/><Relationship Id="rId2913" Type="http://schemas.openxmlformats.org/officeDocument/2006/relationships/hyperlink" Target="https://webagentes.canaldirecto.com.ar/incidents/view/756158-2" TargetMode="External"/><Relationship Id="rId1515" Type="http://schemas.openxmlformats.org/officeDocument/2006/relationships/hyperlink" Target="https://webagentes.canaldirecto.com.ar/incidents/view/723550-8" TargetMode="External"/><Relationship Id="rId1722" Type="http://schemas.openxmlformats.org/officeDocument/2006/relationships/hyperlink" Target="https://webagentes.canaldirecto.com.ar/incidents/view/732069-3" TargetMode="External"/><Relationship Id="rId4878" Type="http://schemas.openxmlformats.org/officeDocument/2006/relationships/hyperlink" Target="https://webagentes.canaldirecto.com.ar/incidents/view/820383-4" TargetMode="External"/><Relationship Id="rId14" Type="http://schemas.openxmlformats.org/officeDocument/2006/relationships/hyperlink" Target="https://webagentes.canaldirecto.com.ar/incidents/view/661362-0" TargetMode="External"/><Relationship Id="rId3687" Type="http://schemas.openxmlformats.org/officeDocument/2006/relationships/hyperlink" Target="https://webagentes.canaldirecto.com.ar/incidents/view/786870-4" TargetMode="External"/><Relationship Id="rId3894" Type="http://schemas.openxmlformats.org/officeDocument/2006/relationships/hyperlink" Target="https://webagentes.canaldirecto.com.ar/incidents/view/791390-7" TargetMode="External"/><Relationship Id="rId4738" Type="http://schemas.openxmlformats.org/officeDocument/2006/relationships/hyperlink" Target="https://webagentes.canaldirecto.com.ar/incidents/view/817094-3" TargetMode="External"/><Relationship Id="rId4945" Type="http://schemas.openxmlformats.org/officeDocument/2006/relationships/hyperlink" Target="https://webagentes.canaldirecto.com.ar/incidents/view/823036-0" TargetMode="External"/><Relationship Id="rId2289" Type="http://schemas.openxmlformats.org/officeDocument/2006/relationships/hyperlink" Target="https://webagentes.canaldirecto.com.ar/incidents/view/747677-0" TargetMode="External"/><Relationship Id="rId2496" Type="http://schemas.openxmlformats.org/officeDocument/2006/relationships/hyperlink" Target="https://webagentes.canaldirecto.com.ar/incidents/view/756436-7" TargetMode="External"/><Relationship Id="rId3547" Type="http://schemas.openxmlformats.org/officeDocument/2006/relationships/hyperlink" Target="https://webagentes.canaldirecto.com.ar/incidents/view/785868-2" TargetMode="External"/><Relationship Id="rId3754" Type="http://schemas.openxmlformats.org/officeDocument/2006/relationships/hyperlink" Target="https://webagentes.canaldirecto.com.ar/incidents/view/790526-3" TargetMode="External"/><Relationship Id="rId3961" Type="http://schemas.openxmlformats.org/officeDocument/2006/relationships/hyperlink" Target="https://webagentes.canaldirecto.com.ar/incidents/view/795087-4" TargetMode="External"/><Relationship Id="rId4805" Type="http://schemas.openxmlformats.org/officeDocument/2006/relationships/hyperlink" Target="https://webagentes.canaldirecto.com.ar/incidents/view/822462-4" TargetMode="External"/><Relationship Id="rId468" Type="http://schemas.openxmlformats.org/officeDocument/2006/relationships/hyperlink" Target="https://webagentes.canaldirecto.com.ar/incidents/view/693310-8" TargetMode="External"/><Relationship Id="rId675" Type="http://schemas.openxmlformats.org/officeDocument/2006/relationships/hyperlink" Target="https://webagentes.canaldirecto.com.ar/incidents/view/698686-3" TargetMode="External"/><Relationship Id="rId882" Type="http://schemas.openxmlformats.org/officeDocument/2006/relationships/hyperlink" Target="https://webagentes.canaldirecto.com.ar/incidents/view/709502-5" TargetMode="External"/><Relationship Id="rId1098" Type="http://schemas.openxmlformats.org/officeDocument/2006/relationships/hyperlink" Target="https://webagentes.canaldirecto.com.ar/incidents/view/711413-5" TargetMode="External"/><Relationship Id="rId2149" Type="http://schemas.openxmlformats.org/officeDocument/2006/relationships/hyperlink" Target="https://webagentes.canaldirecto.com.ar/incidents/view/745102-7" TargetMode="External"/><Relationship Id="rId2356" Type="http://schemas.openxmlformats.org/officeDocument/2006/relationships/hyperlink" Target="https://webagentes.canaldirecto.com.ar/incidents/view/757042-9" TargetMode="External"/><Relationship Id="rId2563" Type="http://schemas.openxmlformats.org/officeDocument/2006/relationships/hyperlink" Target="https://webagentes.canaldirecto.com.ar/incidents/view/759745-3" TargetMode="External"/><Relationship Id="rId2770" Type="http://schemas.openxmlformats.org/officeDocument/2006/relationships/hyperlink" Target="https://webagentes.canaldirecto.com.ar/incidents/view/765428-0" TargetMode="External"/><Relationship Id="rId3407" Type="http://schemas.openxmlformats.org/officeDocument/2006/relationships/hyperlink" Target="https://webagentes.canaldirecto.com.ar/incidents/view/780091-3" TargetMode="External"/><Relationship Id="rId3614" Type="http://schemas.openxmlformats.org/officeDocument/2006/relationships/hyperlink" Target="https://webagentes.canaldirecto.com.ar/incidents/view/784239-9" TargetMode="External"/><Relationship Id="rId3821" Type="http://schemas.openxmlformats.org/officeDocument/2006/relationships/hyperlink" Target="https://webagentes.canaldirecto.com.ar/incidents/view/794068-2" TargetMode="External"/><Relationship Id="rId328" Type="http://schemas.openxmlformats.org/officeDocument/2006/relationships/hyperlink" Target="https://webagentes.canaldirecto.com.ar/incidents/view/687679-7" TargetMode="External"/><Relationship Id="rId535" Type="http://schemas.openxmlformats.org/officeDocument/2006/relationships/hyperlink" Target="https://webagentes.canaldirecto.com.ar/incidents/view/696094-4" TargetMode="External"/><Relationship Id="rId742" Type="http://schemas.openxmlformats.org/officeDocument/2006/relationships/hyperlink" Target="https://webagentes.canaldirecto.com.ar/incidents/view/701507-4" TargetMode="External"/><Relationship Id="rId1165" Type="http://schemas.openxmlformats.org/officeDocument/2006/relationships/hyperlink" Target="https://webagentes.canaldirecto.com.ar/incidents/view/714883-1" TargetMode="External"/><Relationship Id="rId1372" Type="http://schemas.openxmlformats.org/officeDocument/2006/relationships/hyperlink" Target="https://webagentes.canaldirecto.com.ar/incidents/view/716698-9" TargetMode="External"/><Relationship Id="rId2009" Type="http://schemas.openxmlformats.org/officeDocument/2006/relationships/hyperlink" Target="https://webagentes.canaldirecto.com.ar/incidents/view/738272-7" TargetMode="External"/><Relationship Id="rId2216" Type="http://schemas.openxmlformats.org/officeDocument/2006/relationships/hyperlink" Target="https://webagentes.canaldirecto.com.ar/incidents/view/747515-1" TargetMode="External"/><Relationship Id="rId2423" Type="http://schemas.openxmlformats.org/officeDocument/2006/relationships/hyperlink" Target="https://webagentes.canaldirecto.com.ar/incidents/view/754618-5" TargetMode="External"/><Relationship Id="rId2630" Type="http://schemas.openxmlformats.org/officeDocument/2006/relationships/hyperlink" Target="https://webagentes.canaldirecto.com.ar/incidents/view/762495-1" TargetMode="External"/><Relationship Id="rId602" Type="http://schemas.openxmlformats.org/officeDocument/2006/relationships/hyperlink" Target="https://webagentes.canaldirecto.com.ar/incidents/view/698969-3" TargetMode="External"/><Relationship Id="rId1025" Type="http://schemas.openxmlformats.org/officeDocument/2006/relationships/hyperlink" Target="https://webagentes.canaldirecto.com.ar/incidents/view/712754-6" TargetMode="External"/><Relationship Id="rId1232" Type="http://schemas.openxmlformats.org/officeDocument/2006/relationships/hyperlink" Target="https://webagentes.canaldirecto.com.ar/incidents/view/714488-0" TargetMode="External"/><Relationship Id="rId4388" Type="http://schemas.openxmlformats.org/officeDocument/2006/relationships/hyperlink" Target="https://webagentes.canaldirecto.com.ar/incidents/view/804961-6" TargetMode="External"/><Relationship Id="rId4595" Type="http://schemas.openxmlformats.org/officeDocument/2006/relationships/hyperlink" Target="https://webagentes.canaldirecto.com.ar/incidents/view/814645-0" TargetMode="External"/><Relationship Id="rId3197" Type="http://schemas.openxmlformats.org/officeDocument/2006/relationships/hyperlink" Target="https://webagentes.canaldirecto.com.ar/incidents/view/775807-2" TargetMode="External"/><Relationship Id="rId4248" Type="http://schemas.openxmlformats.org/officeDocument/2006/relationships/hyperlink" Target="https://webagentes.canaldirecto.com.ar/incidents/view/802855-2" TargetMode="External"/><Relationship Id="rId3057" Type="http://schemas.openxmlformats.org/officeDocument/2006/relationships/hyperlink" Target="https://webagentes.canaldirecto.com.ar/incidents/view/761627-1" TargetMode="External"/><Relationship Id="rId4108" Type="http://schemas.openxmlformats.org/officeDocument/2006/relationships/hyperlink" Target="https://webagentes.canaldirecto.com.ar/incidents/view/801271-9" TargetMode="External"/><Relationship Id="rId4455" Type="http://schemas.openxmlformats.org/officeDocument/2006/relationships/hyperlink" Target="https://webagentes.canaldirecto.com.ar/incidents/view/812393-6" TargetMode="External"/><Relationship Id="rId4662" Type="http://schemas.openxmlformats.org/officeDocument/2006/relationships/hyperlink" Target="https://webagentes.canaldirecto.com.ar/incidents/view/819003-5" TargetMode="External"/><Relationship Id="rId185" Type="http://schemas.openxmlformats.org/officeDocument/2006/relationships/hyperlink" Target="https://webagentes.canaldirecto.com.ar/incidents/view/678113-4" TargetMode="External"/><Relationship Id="rId1909" Type="http://schemas.openxmlformats.org/officeDocument/2006/relationships/hyperlink" Target="https://webagentes.canaldirecto.com.ar/incidents/view/737119-2" TargetMode="External"/><Relationship Id="rId3264" Type="http://schemas.openxmlformats.org/officeDocument/2006/relationships/hyperlink" Target="https://webagentes.canaldirecto.com.ar/incidents/view/780071-9" TargetMode="External"/><Relationship Id="rId3471" Type="http://schemas.openxmlformats.org/officeDocument/2006/relationships/hyperlink" Target="https://webagentes.canaldirecto.com.ar/incidents/view/783336-4" TargetMode="External"/><Relationship Id="rId4315" Type="http://schemas.openxmlformats.org/officeDocument/2006/relationships/hyperlink" Target="https://webagentes.canaldirecto.com.ar/incidents/view/808495-6" TargetMode="External"/><Relationship Id="rId4522" Type="http://schemas.openxmlformats.org/officeDocument/2006/relationships/hyperlink" Target="https://webagentes.canaldirecto.com.ar/incidents/view/810170-3" TargetMode="External"/><Relationship Id="rId392" Type="http://schemas.openxmlformats.org/officeDocument/2006/relationships/hyperlink" Target="https://webagentes.canaldirecto.com.ar/incidents/view/690583-1" TargetMode="External"/><Relationship Id="rId2073" Type="http://schemas.openxmlformats.org/officeDocument/2006/relationships/hyperlink" Target="https://webagentes.canaldirecto.com.ar/incidents/view/742714-5" TargetMode="External"/><Relationship Id="rId2280" Type="http://schemas.openxmlformats.org/officeDocument/2006/relationships/hyperlink" Target="https://webagentes.canaldirecto.com.ar/incidents/view/749489-1" TargetMode="External"/><Relationship Id="rId3124" Type="http://schemas.openxmlformats.org/officeDocument/2006/relationships/hyperlink" Target="https://webagentes.canaldirecto.com.ar/incidents/view/772870-7" TargetMode="External"/><Relationship Id="rId3331" Type="http://schemas.openxmlformats.org/officeDocument/2006/relationships/hyperlink" Target="https://webagentes.canaldirecto.com.ar/incidents/view/778009-9" TargetMode="External"/><Relationship Id="rId252" Type="http://schemas.openxmlformats.org/officeDocument/2006/relationships/hyperlink" Target="https://webagentes.canaldirecto.com.ar/incidents/view/681267-4" TargetMode="External"/><Relationship Id="rId2140" Type="http://schemas.openxmlformats.org/officeDocument/2006/relationships/hyperlink" Target="https://webagentes.canaldirecto.com.ar/incidents/view/745541-2" TargetMode="External"/><Relationship Id="rId5089" Type="http://schemas.openxmlformats.org/officeDocument/2006/relationships/hyperlink" Target="https://webagentes.canaldirecto.com.ar/incidents/view/830914-7" TargetMode="External"/><Relationship Id="rId112" Type="http://schemas.openxmlformats.org/officeDocument/2006/relationships/hyperlink" Target="https://webagentes.canaldirecto.com.ar/incidents/view/670579-0" TargetMode="External"/><Relationship Id="rId1699" Type="http://schemas.openxmlformats.org/officeDocument/2006/relationships/hyperlink" Target="https://webagentes.canaldirecto.com.ar/incidents/view/723552-6" TargetMode="External"/><Relationship Id="rId2000" Type="http://schemas.openxmlformats.org/officeDocument/2006/relationships/hyperlink" Target="https://webagentes.canaldirecto.com.ar/incidents/view/739127-5" TargetMode="External"/><Relationship Id="rId5156" Type="http://schemas.openxmlformats.org/officeDocument/2006/relationships/hyperlink" Target="https://webagentes.canaldirecto.com.ar/incidents/view/828976-4" TargetMode="External"/><Relationship Id="rId2957" Type="http://schemas.openxmlformats.org/officeDocument/2006/relationships/hyperlink" Target="https://webagentes.canaldirecto.com.ar/incidents/view/769755-9" TargetMode="External"/><Relationship Id="rId4172" Type="http://schemas.openxmlformats.org/officeDocument/2006/relationships/hyperlink" Target="https://webagentes.canaldirecto.com.ar/incidents/view/799337-4" TargetMode="External"/><Relationship Id="rId5016" Type="http://schemas.openxmlformats.org/officeDocument/2006/relationships/hyperlink" Target="https://webagentes.canaldirecto.com.ar/incidents/view/825531-4" TargetMode="External"/><Relationship Id="rId5223" Type="http://schemas.openxmlformats.org/officeDocument/2006/relationships/hyperlink" Target="https://webagentes.canaldirecto.com.ar/incidents/view/833507-2" TargetMode="External"/><Relationship Id="rId929" Type="http://schemas.openxmlformats.org/officeDocument/2006/relationships/hyperlink" Target="https://webagentes.canaldirecto.com.ar/incidents/view/707553-5" TargetMode="External"/><Relationship Id="rId1559" Type="http://schemas.openxmlformats.org/officeDocument/2006/relationships/hyperlink" Target="https://webagentes.canaldirecto.com.ar/incidents/view/726518-3" TargetMode="External"/><Relationship Id="rId1766" Type="http://schemas.openxmlformats.org/officeDocument/2006/relationships/hyperlink" Target="https://webagentes.canaldirecto.com.ar/incidents/view/731361-1" TargetMode="External"/><Relationship Id="rId1973" Type="http://schemas.openxmlformats.org/officeDocument/2006/relationships/hyperlink" Target="https://webagentes.canaldirecto.com.ar/incidents/view/739805-6" TargetMode="External"/><Relationship Id="rId2817" Type="http://schemas.openxmlformats.org/officeDocument/2006/relationships/hyperlink" Target="https://webagentes.canaldirecto.com.ar/incidents/view/764438-0" TargetMode="External"/><Relationship Id="rId4032" Type="http://schemas.openxmlformats.org/officeDocument/2006/relationships/hyperlink" Target="https://webagentes.canaldirecto.com.ar/incidents/view/798022-8" TargetMode="External"/><Relationship Id="rId58" Type="http://schemas.openxmlformats.org/officeDocument/2006/relationships/hyperlink" Target="https://webagentes.canaldirecto.com.ar/incidents/view/664376-4" TargetMode="External"/><Relationship Id="rId1419" Type="http://schemas.openxmlformats.org/officeDocument/2006/relationships/hyperlink" Target="https://webagentes.canaldirecto.com.ar/incidents/view/719435-3" TargetMode="External"/><Relationship Id="rId1626" Type="http://schemas.openxmlformats.org/officeDocument/2006/relationships/hyperlink" Target="https://webagentes.canaldirecto.com.ar/incidents/view/729959-7" TargetMode="External"/><Relationship Id="rId1833" Type="http://schemas.openxmlformats.org/officeDocument/2006/relationships/hyperlink" Target="https://webagentes.canaldirecto.com.ar/incidents/view/733465-0" TargetMode="External"/><Relationship Id="rId4989" Type="http://schemas.openxmlformats.org/officeDocument/2006/relationships/hyperlink" Target="https://webagentes.canaldirecto.com.ar/incidents/view/827329-5" TargetMode="External"/><Relationship Id="rId1900" Type="http://schemas.openxmlformats.org/officeDocument/2006/relationships/hyperlink" Target="https://webagentes.canaldirecto.com.ar/incidents/view/737310-9" TargetMode="External"/><Relationship Id="rId3798" Type="http://schemas.openxmlformats.org/officeDocument/2006/relationships/hyperlink" Target="https://webagentes.canaldirecto.com.ar/incidents/view/775074-2" TargetMode="External"/><Relationship Id="rId4849" Type="http://schemas.openxmlformats.org/officeDocument/2006/relationships/hyperlink" Target="https://webagentes.canaldirecto.com.ar/incidents/view/820925-4" TargetMode="External"/><Relationship Id="rId3658" Type="http://schemas.openxmlformats.org/officeDocument/2006/relationships/hyperlink" Target="https://webagentes.canaldirecto.com.ar/incidents/view/788375-8" TargetMode="External"/><Relationship Id="rId3865" Type="http://schemas.openxmlformats.org/officeDocument/2006/relationships/hyperlink" Target="https://webagentes.canaldirecto.com.ar/incidents/view/792684-0" TargetMode="External"/><Relationship Id="rId4709" Type="http://schemas.openxmlformats.org/officeDocument/2006/relationships/hyperlink" Target="https://webagentes.canaldirecto.com.ar/incidents/view/817272-9" TargetMode="External"/><Relationship Id="rId4916" Type="http://schemas.openxmlformats.org/officeDocument/2006/relationships/hyperlink" Target="https://webagentes.canaldirecto.com.ar/incidents/view/824339-1" TargetMode="External"/><Relationship Id="rId579" Type="http://schemas.openxmlformats.org/officeDocument/2006/relationships/hyperlink" Target="https://webagentes.canaldirecto.com.ar/incidents/view/700372-3" TargetMode="External"/><Relationship Id="rId786" Type="http://schemas.openxmlformats.org/officeDocument/2006/relationships/hyperlink" Target="https://webagentes.canaldirecto.com.ar/incidents/view/705333-9" TargetMode="External"/><Relationship Id="rId993" Type="http://schemas.openxmlformats.org/officeDocument/2006/relationships/hyperlink" Target="https://webagentes.canaldirecto.com.ar/incidents/view/706823-4" TargetMode="External"/><Relationship Id="rId2467" Type="http://schemas.openxmlformats.org/officeDocument/2006/relationships/hyperlink" Target="https://webagentes.canaldirecto.com.ar/incidents/view/757294-0" TargetMode="External"/><Relationship Id="rId2674" Type="http://schemas.openxmlformats.org/officeDocument/2006/relationships/hyperlink" Target="https://webagentes.canaldirecto.com.ar/incidents/view/763329-6" TargetMode="External"/><Relationship Id="rId3518" Type="http://schemas.openxmlformats.org/officeDocument/2006/relationships/hyperlink" Target="https://webagentes.canaldirecto.com.ar/incidents/view/786800-5" TargetMode="External"/><Relationship Id="rId5080" Type="http://schemas.openxmlformats.org/officeDocument/2006/relationships/hyperlink" Target="https://webagentes.canaldirecto.com.ar/incidents/view/830935-0" TargetMode="External"/><Relationship Id="rId439" Type="http://schemas.openxmlformats.org/officeDocument/2006/relationships/hyperlink" Target="https://webagentes.canaldirecto.com.ar/incidents/view/688503-2" TargetMode="External"/><Relationship Id="rId646" Type="http://schemas.openxmlformats.org/officeDocument/2006/relationships/hyperlink" Target="https://webagentes.canaldirecto.com.ar/incidents/view/698721-5" TargetMode="External"/><Relationship Id="rId1069" Type="http://schemas.openxmlformats.org/officeDocument/2006/relationships/hyperlink" Target="https://webagentes.canaldirecto.com.ar/incidents/view/711909-7" TargetMode="External"/><Relationship Id="rId1276" Type="http://schemas.openxmlformats.org/officeDocument/2006/relationships/hyperlink" Target="https://webagentes.canaldirecto.com.ar/incidents/view/718625-7" TargetMode="External"/><Relationship Id="rId1483" Type="http://schemas.openxmlformats.org/officeDocument/2006/relationships/hyperlink" Target="https://webagentes.canaldirecto.com.ar/incidents/view/723607-5" TargetMode="External"/><Relationship Id="rId2327" Type="http://schemas.openxmlformats.org/officeDocument/2006/relationships/hyperlink" Target="https://webagentes.canaldirecto.com.ar/incidents/view/752658-9" TargetMode="External"/><Relationship Id="rId2881" Type="http://schemas.openxmlformats.org/officeDocument/2006/relationships/hyperlink" Target="https://webagentes.canaldirecto.com.ar/incidents/view/766703-5" TargetMode="External"/><Relationship Id="rId3725" Type="http://schemas.openxmlformats.org/officeDocument/2006/relationships/hyperlink" Target="https://webagentes.canaldirecto.com.ar/incidents/view/790998-6" TargetMode="External"/><Relationship Id="rId3932" Type="http://schemas.openxmlformats.org/officeDocument/2006/relationships/hyperlink" Target="https://webagentes.canaldirecto.com.ar/incidents/view/796029-7" TargetMode="External"/><Relationship Id="rId506" Type="http://schemas.openxmlformats.org/officeDocument/2006/relationships/hyperlink" Target="https://webagentes.canaldirecto.com.ar/incidents/view/697576-0" TargetMode="External"/><Relationship Id="rId853" Type="http://schemas.openxmlformats.org/officeDocument/2006/relationships/hyperlink" Target="https://webagentes.canaldirecto.com.ar/incidents/view/704053-9" TargetMode="External"/><Relationship Id="rId1136" Type="http://schemas.openxmlformats.org/officeDocument/2006/relationships/hyperlink" Target="https://webagentes.canaldirecto.com.ar/incidents/view/715139-4" TargetMode="External"/><Relationship Id="rId1690" Type="http://schemas.openxmlformats.org/officeDocument/2006/relationships/hyperlink" Target="https://webagentes.canaldirecto.com.ar/incidents/view/728076-6" TargetMode="External"/><Relationship Id="rId2534" Type="http://schemas.openxmlformats.org/officeDocument/2006/relationships/hyperlink" Target="https://webagentes.canaldirecto.com.ar/incidents/view/759780-6" TargetMode="External"/><Relationship Id="rId2741" Type="http://schemas.openxmlformats.org/officeDocument/2006/relationships/hyperlink" Target="https://webagentes.canaldirecto.com.ar/incidents/view/766326-0" TargetMode="External"/><Relationship Id="rId713" Type="http://schemas.openxmlformats.org/officeDocument/2006/relationships/hyperlink" Target="https://webagentes.canaldirecto.com.ar/incidents/view/702349-9" TargetMode="External"/><Relationship Id="rId920" Type="http://schemas.openxmlformats.org/officeDocument/2006/relationships/hyperlink" Target="https://webagentes.canaldirecto.com.ar/incidents/view/707980-5" TargetMode="External"/><Relationship Id="rId1343" Type="http://schemas.openxmlformats.org/officeDocument/2006/relationships/hyperlink" Target="https://webagentes.canaldirecto.com.ar/incidents/view/717883-2" TargetMode="External"/><Relationship Id="rId1550" Type="http://schemas.openxmlformats.org/officeDocument/2006/relationships/hyperlink" Target="https://webagentes.canaldirecto.com.ar/incidents/view/726542-0" TargetMode="External"/><Relationship Id="rId2601" Type="http://schemas.openxmlformats.org/officeDocument/2006/relationships/hyperlink" Target="https://webagentes.canaldirecto.com.ar/incidents/view/756461-3" TargetMode="External"/><Relationship Id="rId4499" Type="http://schemas.openxmlformats.org/officeDocument/2006/relationships/hyperlink" Target="https://webagentes.canaldirecto.com.ar/incidents/view/810908-8" TargetMode="External"/><Relationship Id="rId1203" Type="http://schemas.openxmlformats.org/officeDocument/2006/relationships/hyperlink" Target="https://webagentes.canaldirecto.com.ar/incidents/view/714839-0" TargetMode="External"/><Relationship Id="rId1410" Type="http://schemas.openxmlformats.org/officeDocument/2006/relationships/hyperlink" Target="https://webagentes.canaldirecto.com.ar/incidents/view/720890-2" TargetMode="External"/><Relationship Id="rId4359" Type="http://schemas.openxmlformats.org/officeDocument/2006/relationships/hyperlink" Target="https://webagentes.canaldirecto.com.ar/incidents/view/807432-0" TargetMode="External"/><Relationship Id="rId4566" Type="http://schemas.openxmlformats.org/officeDocument/2006/relationships/hyperlink" Target="https://webagentes.canaldirecto.com.ar/incidents/view/815656-3" TargetMode="External"/><Relationship Id="rId4773" Type="http://schemas.openxmlformats.org/officeDocument/2006/relationships/hyperlink" Target="https://webagentes.canaldirecto.com.ar/incidents/view/815932-0" TargetMode="External"/><Relationship Id="rId4980" Type="http://schemas.openxmlformats.org/officeDocument/2006/relationships/hyperlink" Target="https://webagentes.canaldirecto.com.ar/incidents/view/828567-0" TargetMode="External"/><Relationship Id="rId3168" Type="http://schemas.openxmlformats.org/officeDocument/2006/relationships/hyperlink" Target="https://webagentes.canaldirecto.com.ar/incidents/view/776423-1" TargetMode="External"/><Relationship Id="rId3375" Type="http://schemas.openxmlformats.org/officeDocument/2006/relationships/hyperlink" Target="https://webagentes.canaldirecto.com.ar/incidents/view/780998-7" TargetMode="External"/><Relationship Id="rId3582" Type="http://schemas.openxmlformats.org/officeDocument/2006/relationships/hyperlink" Target="https://webagentes.canaldirecto.com.ar/incidents/view/785336-8" TargetMode="External"/><Relationship Id="rId4219" Type="http://schemas.openxmlformats.org/officeDocument/2006/relationships/hyperlink" Target="https://webagentes.canaldirecto.com.ar/incidents/view/804401-9" TargetMode="External"/><Relationship Id="rId4426" Type="http://schemas.openxmlformats.org/officeDocument/2006/relationships/hyperlink" Target="https://webagentes.canaldirecto.com.ar/incidents/view/813514-4" TargetMode="External"/><Relationship Id="rId4633" Type="http://schemas.openxmlformats.org/officeDocument/2006/relationships/hyperlink" Target="https://webagentes.canaldirecto.com.ar/incidents/view/815081-5" TargetMode="External"/><Relationship Id="rId4840" Type="http://schemas.openxmlformats.org/officeDocument/2006/relationships/hyperlink" Target="https://webagentes.canaldirecto.com.ar/incidents/view/821223-0" TargetMode="External"/><Relationship Id="rId296" Type="http://schemas.openxmlformats.org/officeDocument/2006/relationships/hyperlink" Target="https://webagentes.canaldirecto.com.ar/incidents/view/688937-5" TargetMode="External"/><Relationship Id="rId2184" Type="http://schemas.openxmlformats.org/officeDocument/2006/relationships/hyperlink" Target="https://webagentes.canaldirecto.com.ar/incidents/view/749001-7" TargetMode="External"/><Relationship Id="rId2391" Type="http://schemas.openxmlformats.org/officeDocument/2006/relationships/hyperlink" Target="https://webagentes.canaldirecto.com.ar/incidents/view/756166-1" TargetMode="External"/><Relationship Id="rId3028" Type="http://schemas.openxmlformats.org/officeDocument/2006/relationships/hyperlink" Target="https://webagentes.canaldirecto.com.ar/incidents/view/767580-3" TargetMode="External"/><Relationship Id="rId3235" Type="http://schemas.openxmlformats.org/officeDocument/2006/relationships/hyperlink" Target="https://webagentes.canaldirecto.com.ar/incidents/view/774300-7" TargetMode="External"/><Relationship Id="rId3442" Type="http://schemas.openxmlformats.org/officeDocument/2006/relationships/hyperlink" Target="https://webagentes.canaldirecto.com.ar/incidents/view/784891-3" TargetMode="External"/><Relationship Id="rId156" Type="http://schemas.openxmlformats.org/officeDocument/2006/relationships/hyperlink" Target="https://webagentes.canaldirecto.com.ar/incidents/view/673779-9" TargetMode="External"/><Relationship Id="rId363" Type="http://schemas.openxmlformats.org/officeDocument/2006/relationships/hyperlink" Target="https://webagentes.canaldirecto.com.ar/incidents/view/692045-0" TargetMode="External"/><Relationship Id="rId570" Type="http://schemas.openxmlformats.org/officeDocument/2006/relationships/hyperlink" Target="https://webagentes.canaldirecto.com.ar/incidents/view/695304-1" TargetMode="External"/><Relationship Id="rId2044" Type="http://schemas.openxmlformats.org/officeDocument/2006/relationships/hyperlink" Target="https://webagentes.canaldirecto.com.ar/incidents/view/743359-9" TargetMode="External"/><Relationship Id="rId2251" Type="http://schemas.openxmlformats.org/officeDocument/2006/relationships/hyperlink" Target="https://webagentes.canaldirecto.com.ar/incidents/view/750642-4" TargetMode="External"/><Relationship Id="rId3302" Type="http://schemas.openxmlformats.org/officeDocument/2006/relationships/hyperlink" Target="https://webagentes.canaldirecto.com.ar/incidents/view/779191-6" TargetMode="External"/><Relationship Id="rId4700" Type="http://schemas.openxmlformats.org/officeDocument/2006/relationships/hyperlink" Target="https://webagentes.canaldirecto.com.ar/incidents/view/817419-8" TargetMode="External"/><Relationship Id="rId223" Type="http://schemas.openxmlformats.org/officeDocument/2006/relationships/hyperlink" Target="https://webagentes.canaldirecto.com.ar/incidents/view/682393-5" TargetMode="External"/><Relationship Id="rId430" Type="http://schemas.openxmlformats.org/officeDocument/2006/relationships/hyperlink" Target="https://webagentes.canaldirecto.com.ar/incidents/view/690297-7" TargetMode="External"/><Relationship Id="rId1060" Type="http://schemas.openxmlformats.org/officeDocument/2006/relationships/hyperlink" Target="https://webagentes.canaldirecto.com.ar/incidents/view/711920-0" TargetMode="External"/><Relationship Id="rId2111" Type="http://schemas.openxmlformats.org/officeDocument/2006/relationships/hyperlink" Target="https://webagentes.canaldirecto.com.ar/incidents/view/732045-3" TargetMode="External"/><Relationship Id="rId5267" Type="http://schemas.openxmlformats.org/officeDocument/2006/relationships/hyperlink" Target="https://webagentes.canaldirecto.com.ar/incidents/view/832051-1" TargetMode="External"/><Relationship Id="rId4076" Type="http://schemas.openxmlformats.org/officeDocument/2006/relationships/hyperlink" Target="https://webagentes.canaldirecto.com.ar/incidents/view/802084-2" TargetMode="External"/><Relationship Id="rId1877" Type="http://schemas.openxmlformats.org/officeDocument/2006/relationships/hyperlink" Target="https://webagentes.canaldirecto.com.ar/incidents/view/738275-4" TargetMode="External"/><Relationship Id="rId2928" Type="http://schemas.openxmlformats.org/officeDocument/2006/relationships/hyperlink" Target="https://webagentes.canaldirecto.com.ar/incidents/view/771111-4" TargetMode="External"/><Relationship Id="rId4283" Type="http://schemas.openxmlformats.org/officeDocument/2006/relationships/hyperlink" Target="https://webagentes.canaldirecto.com.ar/incidents/view/809671-1" TargetMode="External"/><Relationship Id="rId4490" Type="http://schemas.openxmlformats.org/officeDocument/2006/relationships/hyperlink" Target="https://webagentes.canaldirecto.com.ar/incidents/view/811269-3" TargetMode="External"/><Relationship Id="rId5127" Type="http://schemas.openxmlformats.org/officeDocument/2006/relationships/hyperlink" Target="https://webagentes.canaldirecto.com.ar/incidents/view/829575-6" TargetMode="External"/><Relationship Id="rId1737" Type="http://schemas.openxmlformats.org/officeDocument/2006/relationships/hyperlink" Target="https://webagentes.canaldirecto.com.ar/incidents/view/731608-9" TargetMode="External"/><Relationship Id="rId1944" Type="http://schemas.openxmlformats.org/officeDocument/2006/relationships/hyperlink" Target="https://webagentes.canaldirecto.com.ar/incidents/view/732053-2" TargetMode="External"/><Relationship Id="rId3092" Type="http://schemas.openxmlformats.org/officeDocument/2006/relationships/hyperlink" Target="https://webagentes.canaldirecto.com.ar/incidents/view/773395-8" TargetMode="External"/><Relationship Id="rId4143" Type="http://schemas.openxmlformats.org/officeDocument/2006/relationships/hyperlink" Target="https://webagentes.canaldirecto.com.ar/incidents/view/800709-0" TargetMode="External"/><Relationship Id="rId4350" Type="http://schemas.openxmlformats.org/officeDocument/2006/relationships/hyperlink" Target="https://webagentes.canaldirecto.com.ar/incidents/view/807487-0" TargetMode="External"/><Relationship Id="rId29" Type="http://schemas.openxmlformats.org/officeDocument/2006/relationships/hyperlink" Target="https://webagentes.canaldirecto.com.ar/incidents/view/661345-3" TargetMode="External"/><Relationship Id="rId4003" Type="http://schemas.openxmlformats.org/officeDocument/2006/relationships/hyperlink" Target="https://webagentes.canaldirecto.com.ar/incidents/view/799955-4" TargetMode="External"/><Relationship Id="rId4210" Type="http://schemas.openxmlformats.org/officeDocument/2006/relationships/hyperlink" Target="https://webagentes.canaldirecto.com.ar/incidents/view/804699-2" TargetMode="External"/><Relationship Id="rId1804" Type="http://schemas.openxmlformats.org/officeDocument/2006/relationships/hyperlink" Target="https://webagentes.canaldirecto.com.ar/incidents/view/734915-7" TargetMode="External"/><Relationship Id="rId3769" Type="http://schemas.openxmlformats.org/officeDocument/2006/relationships/hyperlink" Target="https://webagentes.canaldirecto.com.ar/incidents/view/789649-7" TargetMode="External"/><Relationship Id="rId3976" Type="http://schemas.openxmlformats.org/officeDocument/2006/relationships/hyperlink" Target="https://webagentes.canaldirecto.com.ar/incidents/view/794650-7" TargetMode="External"/><Relationship Id="rId5191" Type="http://schemas.openxmlformats.org/officeDocument/2006/relationships/hyperlink" Target="https://webagentes.canaldirecto.com.ar/incidents/view/827875-9" TargetMode="External"/><Relationship Id="rId897" Type="http://schemas.openxmlformats.org/officeDocument/2006/relationships/hyperlink" Target="https://webagentes.canaldirecto.com.ar/incidents/view/708454-2" TargetMode="External"/><Relationship Id="rId2578" Type="http://schemas.openxmlformats.org/officeDocument/2006/relationships/hyperlink" Target="https://webagentes.canaldirecto.com.ar/incidents/view/759267-0" TargetMode="External"/><Relationship Id="rId2785" Type="http://schemas.openxmlformats.org/officeDocument/2006/relationships/hyperlink" Target="https://webagentes.canaldirecto.com.ar/incidents/view/765194-6" TargetMode="External"/><Relationship Id="rId2992" Type="http://schemas.openxmlformats.org/officeDocument/2006/relationships/hyperlink" Target="https://webagentes.canaldirecto.com.ar/incidents/view/769288-2" TargetMode="External"/><Relationship Id="rId3629" Type="http://schemas.openxmlformats.org/officeDocument/2006/relationships/hyperlink" Target="https://webagentes.canaldirecto.com.ar/incidents/view/789311-7" TargetMode="External"/><Relationship Id="rId3836" Type="http://schemas.openxmlformats.org/officeDocument/2006/relationships/hyperlink" Target="https://webagentes.canaldirecto.com.ar/incidents/view/793615-7" TargetMode="External"/><Relationship Id="rId5051" Type="http://schemas.openxmlformats.org/officeDocument/2006/relationships/hyperlink" Target="https://webagentes.canaldirecto.com.ar/incidents/view/824960-5" TargetMode="External"/><Relationship Id="rId757" Type="http://schemas.openxmlformats.org/officeDocument/2006/relationships/hyperlink" Target="https://webagentes.canaldirecto.com.ar/incidents/view/701381-8" TargetMode="External"/><Relationship Id="rId964" Type="http://schemas.openxmlformats.org/officeDocument/2006/relationships/hyperlink" Target="https://webagentes.canaldirecto.com.ar/incidents/view/707249-5" TargetMode="External"/><Relationship Id="rId1387" Type="http://schemas.openxmlformats.org/officeDocument/2006/relationships/hyperlink" Target="https://webagentes.canaldirecto.com.ar/incidents/view/721620-2" TargetMode="External"/><Relationship Id="rId1594" Type="http://schemas.openxmlformats.org/officeDocument/2006/relationships/hyperlink" Target="https://webagentes.canaldirecto.com.ar/incidents/view/724554-1" TargetMode="External"/><Relationship Id="rId2438" Type="http://schemas.openxmlformats.org/officeDocument/2006/relationships/hyperlink" Target="https://webagentes.canaldirecto.com.ar/incidents/view/753003-2" TargetMode="External"/><Relationship Id="rId2645" Type="http://schemas.openxmlformats.org/officeDocument/2006/relationships/hyperlink" Target="https://webagentes.canaldirecto.com.ar/incidents/view/761639-6" TargetMode="External"/><Relationship Id="rId2852" Type="http://schemas.openxmlformats.org/officeDocument/2006/relationships/hyperlink" Target="https://webagentes.canaldirecto.com.ar/incidents/view/768586-4" TargetMode="External"/><Relationship Id="rId3903" Type="http://schemas.openxmlformats.org/officeDocument/2006/relationships/hyperlink" Target="https://webagentes.canaldirecto.com.ar/incidents/view/790361-8" TargetMode="External"/><Relationship Id="rId93" Type="http://schemas.openxmlformats.org/officeDocument/2006/relationships/hyperlink" Target="https://webagentes.canaldirecto.com.ar/incidents/view/667552-3" TargetMode="External"/><Relationship Id="rId617" Type="http://schemas.openxmlformats.org/officeDocument/2006/relationships/hyperlink" Target="https://webagentes.canaldirecto.com.ar/incidents/view/698885-2" TargetMode="External"/><Relationship Id="rId824" Type="http://schemas.openxmlformats.org/officeDocument/2006/relationships/hyperlink" Target="https://webagentes.canaldirecto.com.ar/incidents/view/704378-5" TargetMode="External"/><Relationship Id="rId1247" Type="http://schemas.openxmlformats.org/officeDocument/2006/relationships/hyperlink" Target="https://webagentes.canaldirecto.com.ar/incidents/view/720642-7" TargetMode="External"/><Relationship Id="rId1454" Type="http://schemas.openxmlformats.org/officeDocument/2006/relationships/hyperlink" Target="https://webagentes.canaldirecto.com.ar/incidents/view/723651-6" TargetMode="External"/><Relationship Id="rId1661" Type="http://schemas.openxmlformats.org/officeDocument/2006/relationships/hyperlink" Target="https://webagentes.canaldirecto.com.ar/incidents/view/728627-4" TargetMode="External"/><Relationship Id="rId2505" Type="http://schemas.openxmlformats.org/officeDocument/2006/relationships/hyperlink" Target="https://webagentes.canaldirecto.com.ar/incidents/view/756172-2" TargetMode="External"/><Relationship Id="rId2712" Type="http://schemas.openxmlformats.org/officeDocument/2006/relationships/hyperlink" Target="https://webagentes.canaldirecto.com.ar/incidents/view/762779-0" TargetMode="External"/><Relationship Id="rId1107" Type="http://schemas.openxmlformats.org/officeDocument/2006/relationships/hyperlink" Target="https://webagentes.canaldirecto.com.ar/incidents/view/717538-5" TargetMode="External"/><Relationship Id="rId1314" Type="http://schemas.openxmlformats.org/officeDocument/2006/relationships/hyperlink" Target="https://webagentes.canaldirecto.com.ar/incidents/view/717936-3" TargetMode="External"/><Relationship Id="rId1521" Type="http://schemas.openxmlformats.org/officeDocument/2006/relationships/hyperlink" Target="https://webagentes.canaldirecto.com.ar/incidents/view/723544-7" TargetMode="External"/><Relationship Id="rId4677" Type="http://schemas.openxmlformats.org/officeDocument/2006/relationships/hyperlink" Target="https://webagentes.canaldirecto.com.ar/incidents/view/817623-9" TargetMode="External"/><Relationship Id="rId4884" Type="http://schemas.openxmlformats.org/officeDocument/2006/relationships/hyperlink" Target="https://webagentes.canaldirecto.com.ar/incidents/view/820274-7" TargetMode="External"/><Relationship Id="rId3279" Type="http://schemas.openxmlformats.org/officeDocument/2006/relationships/hyperlink" Target="https://webagentes.canaldirecto.com.ar/incidents/view/779614-2" TargetMode="External"/><Relationship Id="rId3486" Type="http://schemas.openxmlformats.org/officeDocument/2006/relationships/hyperlink" Target="https://webagentes.canaldirecto.com.ar/incidents/view/782810-4" TargetMode="External"/><Relationship Id="rId3693" Type="http://schemas.openxmlformats.org/officeDocument/2006/relationships/hyperlink" Target="https://webagentes.canaldirecto.com.ar/incidents/view/785333-1" TargetMode="External"/><Relationship Id="rId4537" Type="http://schemas.openxmlformats.org/officeDocument/2006/relationships/hyperlink" Target="https://webagentes.canaldirecto.com.ar/incidents/view/809457-3" TargetMode="External"/><Relationship Id="rId20" Type="http://schemas.openxmlformats.org/officeDocument/2006/relationships/hyperlink" Target="https://webagentes.canaldirecto.com.ar/incidents/view/661355-0" TargetMode="External"/><Relationship Id="rId2088" Type="http://schemas.openxmlformats.org/officeDocument/2006/relationships/hyperlink" Target="https://webagentes.canaldirecto.com.ar/incidents/view/742407-8" TargetMode="External"/><Relationship Id="rId2295" Type="http://schemas.openxmlformats.org/officeDocument/2006/relationships/hyperlink" Target="https://webagentes.canaldirecto.com.ar/incidents/view/747652-1" TargetMode="External"/><Relationship Id="rId3139" Type="http://schemas.openxmlformats.org/officeDocument/2006/relationships/hyperlink" Target="https://webagentes.canaldirecto.com.ar/incidents/view/771550-9" TargetMode="External"/><Relationship Id="rId3346" Type="http://schemas.openxmlformats.org/officeDocument/2006/relationships/hyperlink" Target="https://webagentes.canaldirecto.com.ar/incidents/view/782601-8" TargetMode="External"/><Relationship Id="rId4744" Type="http://schemas.openxmlformats.org/officeDocument/2006/relationships/hyperlink" Target="https://webagentes.canaldirecto.com.ar/incidents/view/817084-6" TargetMode="External"/><Relationship Id="rId4951" Type="http://schemas.openxmlformats.org/officeDocument/2006/relationships/hyperlink" Target="https://webagentes.canaldirecto.com.ar/incidents/view/822854-1" TargetMode="External"/><Relationship Id="rId267" Type="http://schemas.openxmlformats.org/officeDocument/2006/relationships/hyperlink" Target="https://webagentes.canaldirecto.com.ar/incidents/view/684439-0" TargetMode="External"/><Relationship Id="rId474" Type="http://schemas.openxmlformats.org/officeDocument/2006/relationships/hyperlink" Target="https://webagentes.canaldirecto.com.ar/incidents/view/693018-3" TargetMode="External"/><Relationship Id="rId2155" Type="http://schemas.openxmlformats.org/officeDocument/2006/relationships/hyperlink" Target="https://webagentes.canaldirecto.com.ar/incidents/view/745090-3" TargetMode="External"/><Relationship Id="rId3553" Type="http://schemas.openxmlformats.org/officeDocument/2006/relationships/hyperlink" Target="https://webagentes.canaldirecto.com.ar/incidents/view/785810-5" TargetMode="External"/><Relationship Id="rId3760" Type="http://schemas.openxmlformats.org/officeDocument/2006/relationships/hyperlink" Target="https://webagentes.canaldirecto.com.ar/incidents/view/790364-5" TargetMode="External"/><Relationship Id="rId4604" Type="http://schemas.openxmlformats.org/officeDocument/2006/relationships/hyperlink" Target="https://webagentes.canaldirecto.com.ar/incidents/view/814073-9" TargetMode="External"/><Relationship Id="rId4811" Type="http://schemas.openxmlformats.org/officeDocument/2006/relationships/hyperlink" Target="https://webagentes.canaldirecto.com.ar/incidents/view/822079-8" TargetMode="External"/><Relationship Id="rId127" Type="http://schemas.openxmlformats.org/officeDocument/2006/relationships/hyperlink" Target="https://webagentes.canaldirecto.com.ar/incidents/view/670561-1" TargetMode="External"/><Relationship Id="rId681" Type="http://schemas.openxmlformats.org/officeDocument/2006/relationships/hyperlink" Target="https://webagentes.canaldirecto.com.ar/incidents/view/697750-0" TargetMode="External"/><Relationship Id="rId2362" Type="http://schemas.openxmlformats.org/officeDocument/2006/relationships/hyperlink" Target="https://webagentes.canaldirecto.com.ar/incidents/view/756621-3" TargetMode="External"/><Relationship Id="rId3206" Type="http://schemas.openxmlformats.org/officeDocument/2006/relationships/hyperlink" Target="https://webagentes.canaldirecto.com.ar/incidents/view/775692-2" TargetMode="External"/><Relationship Id="rId3413" Type="http://schemas.openxmlformats.org/officeDocument/2006/relationships/hyperlink" Target="https://webagentes.canaldirecto.com.ar/incidents/view/780013-5" TargetMode="External"/><Relationship Id="rId3620" Type="http://schemas.openxmlformats.org/officeDocument/2006/relationships/hyperlink" Target="https://webagentes.canaldirecto.com.ar/incidents/view/783337-3" TargetMode="External"/><Relationship Id="rId334" Type="http://schemas.openxmlformats.org/officeDocument/2006/relationships/hyperlink" Target="https://webagentes.canaldirecto.com.ar/incidents/view/687603-4" TargetMode="External"/><Relationship Id="rId541" Type="http://schemas.openxmlformats.org/officeDocument/2006/relationships/hyperlink" Target="https://webagentes.canaldirecto.com.ar/incidents/view/696085-6" TargetMode="External"/><Relationship Id="rId1171" Type="http://schemas.openxmlformats.org/officeDocument/2006/relationships/hyperlink" Target="https://webagentes.canaldirecto.com.ar/incidents/view/714874-3" TargetMode="External"/><Relationship Id="rId2015" Type="http://schemas.openxmlformats.org/officeDocument/2006/relationships/hyperlink" Target="https://webagentes.canaldirecto.com.ar/incidents/view/733474-8" TargetMode="External"/><Relationship Id="rId2222" Type="http://schemas.openxmlformats.org/officeDocument/2006/relationships/hyperlink" Target="https://webagentes.canaldirecto.com.ar/incidents/view/747349-0" TargetMode="External"/><Relationship Id="rId401" Type="http://schemas.openxmlformats.org/officeDocument/2006/relationships/hyperlink" Target="https://webagentes.canaldirecto.com.ar/incidents/view/690572-5" TargetMode="External"/><Relationship Id="rId1031" Type="http://schemas.openxmlformats.org/officeDocument/2006/relationships/hyperlink" Target="https://webagentes.canaldirecto.com.ar/incidents/view/712292-1" TargetMode="External"/><Relationship Id="rId1988" Type="http://schemas.openxmlformats.org/officeDocument/2006/relationships/hyperlink" Target="https://webagentes.canaldirecto.com.ar/incidents/view/739733-0" TargetMode="External"/><Relationship Id="rId4187" Type="http://schemas.openxmlformats.org/officeDocument/2006/relationships/hyperlink" Target="https://webagentes.canaldirecto.com.ar/incidents/view/806288-4" TargetMode="External"/><Relationship Id="rId4394" Type="http://schemas.openxmlformats.org/officeDocument/2006/relationships/hyperlink" Target="https://webagentes.canaldirecto.com.ar/incidents/view/799936-9" TargetMode="External"/><Relationship Id="rId5238" Type="http://schemas.openxmlformats.org/officeDocument/2006/relationships/hyperlink" Target="https://webagentes.canaldirecto.com.ar/incidents/view/832852-2" TargetMode="External"/><Relationship Id="rId4047" Type="http://schemas.openxmlformats.org/officeDocument/2006/relationships/hyperlink" Target="https://webagentes.canaldirecto.com.ar/incidents/view/803407-6" TargetMode="External"/><Relationship Id="rId4254" Type="http://schemas.openxmlformats.org/officeDocument/2006/relationships/hyperlink" Target="https://webagentes.canaldirecto.com.ar/incidents/view/802440-4" TargetMode="External"/><Relationship Id="rId4461" Type="http://schemas.openxmlformats.org/officeDocument/2006/relationships/hyperlink" Target="https://webagentes.canaldirecto.com.ar/incidents/view/812200-7" TargetMode="External"/><Relationship Id="rId1848" Type="http://schemas.openxmlformats.org/officeDocument/2006/relationships/hyperlink" Target="https://webagentes.canaldirecto.com.ar/incidents/view/732058-7" TargetMode="External"/><Relationship Id="rId3063" Type="http://schemas.openxmlformats.org/officeDocument/2006/relationships/hyperlink" Target="https://webagentes.canaldirecto.com.ar/incidents/view/756442-8" TargetMode="External"/><Relationship Id="rId3270" Type="http://schemas.openxmlformats.org/officeDocument/2006/relationships/hyperlink" Target="https://webagentes.canaldirecto.com.ar/incidents/view/779999-0" TargetMode="External"/><Relationship Id="rId4114" Type="http://schemas.openxmlformats.org/officeDocument/2006/relationships/hyperlink" Target="https://webagentes.canaldirecto.com.ar/incidents/view/801192-3" TargetMode="External"/><Relationship Id="rId4321" Type="http://schemas.openxmlformats.org/officeDocument/2006/relationships/hyperlink" Target="https://webagentes.canaldirecto.com.ar/incidents/view/808474-3" TargetMode="External"/><Relationship Id="rId191" Type="http://schemas.openxmlformats.org/officeDocument/2006/relationships/hyperlink" Target="https://webagentes.canaldirecto.com.ar/incidents/view/678023-2" TargetMode="External"/><Relationship Id="rId1708" Type="http://schemas.openxmlformats.org/officeDocument/2006/relationships/hyperlink" Target="https://webagentes.canaldirecto.com.ar/incidents/view/732459-2" TargetMode="External"/><Relationship Id="rId1915" Type="http://schemas.openxmlformats.org/officeDocument/2006/relationships/hyperlink" Target="https://webagentes.canaldirecto.com.ar/incidents/view/736752-4" TargetMode="External"/><Relationship Id="rId3130" Type="http://schemas.openxmlformats.org/officeDocument/2006/relationships/hyperlink" Target="https://webagentes.canaldirecto.com.ar/incidents/view/772462-2" TargetMode="External"/><Relationship Id="rId5095" Type="http://schemas.openxmlformats.org/officeDocument/2006/relationships/hyperlink" Target="https://webagentes.canaldirecto.com.ar/incidents/view/830724-6" TargetMode="External"/><Relationship Id="rId2689" Type="http://schemas.openxmlformats.org/officeDocument/2006/relationships/hyperlink" Target="https://webagentes.canaldirecto.com.ar/incidents/view/762806-3" TargetMode="External"/><Relationship Id="rId2896" Type="http://schemas.openxmlformats.org/officeDocument/2006/relationships/hyperlink" Target="https://webagentes.canaldirecto.com.ar/incidents/view/765751-5" TargetMode="External"/><Relationship Id="rId3947" Type="http://schemas.openxmlformats.org/officeDocument/2006/relationships/hyperlink" Target="https://webagentes.canaldirecto.com.ar/incidents/view/795407-4" TargetMode="External"/><Relationship Id="rId868" Type="http://schemas.openxmlformats.org/officeDocument/2006/relationships/hyperlink" Target="https://webagentes.canaldirecto.com.ar/incidents/view/696027-2" TargetMode="External"/><Relationship Id="rId1498" Type="http://schemas.openxmlformats.org/officeDocument/2006/relationships/hyperlink" Target="https://webagentes.canaldirecto.com.ar/incidents/view/723578-4" TargetMode="External"/><Relationship Id="rId2549" Type="http://schemas.openxmlformats.org/officeDocument/2006/relationships/hyperlink" Target="https://webagentes.canaldirecto.com.ar/incidents/view/759760-2" TargetMode="External"/><Relationship Id="rId2756" Type="http://schemas.openxmlformats.org/officeDocument/2006/relationships/hyperlink" Target="https://webagentes.canaldirecto.com.ar/incidents/view/765784-3" TargetMode="External"/><Relationship Id="rId2963" Type="http://schemas.openxmlformats.org/officeDocument/2006/relationships/hyperlink" Target="https://webagentes.canaldirecto.com.ar/incidents/view/769601-9" TargetMode="External"/><Relationship Id="rId3807" Type="http://schemas.openxmlformats.org/officeDocument/2006/relationships/hyperlink" Target="https://webagentes.canaldirecto.com.ar/incidents/view/794162-7" TargetMode="External"/><Relationship Id="rId5162" Type="http://schemas.openxmlformats.org/officeDocument/2006/relationships/hyperlink" Target="https://webagentes.canaldirecto.com.ar/incidents/view/828771-1" TargetMode="External"/><Relationship Id="rId728" Type="http://schemas.openxmlformats.org/officeDocument/2006/relationships/hyperlink" Target="https://webagentes.canaldirecto.com.ar/incidents/view/701605-5" TargetMode="External"/><Relationship Id="rId935" Type="http://schemas.openxmlformats.org/officeDocument/2006/relationships/hyperlink" Target="https://webagentes.canaldirecto.com.ar/incidents/view/707280-2" TargetMode="External"/><Relationship Id="rId1358" Type="http://schemas.openxmlformats.org/officeDocument/2006/relationships/hyperlink" Target="https://webagentes.canaldirecto.com.ar/incidents/view/717844-3" TargetMode="External"/><Relationship Id="rId1565" Type="http://schemas.openxmlformats.org/officeDocument/2006/relationships/hyperlink" Target="https://webagentes.canaldirecto.com.ar/incidents/view/726509-5" TargetMode="External"/><Relationship Id="rId1772" Type="http://schemas.openxmlformats.org/officeDocument/2006/relationships/hyperlink" Target="https://webagentes.canaldirecto.com.ar/incidents/view/730407-5" TargetMode="External"/><Relationship Id="rId2409" Type="http://schemas.openxmlformats.org/officeDocument/2006/relationships/hyperlink" Target="https://webagentes.canaldirecto.com.ar/incidents/view/755417-5" TargetMode="External"/><Relationship Id="rId2616" Type="http://schemas.openxmlformats.org/officeDocument/2006/relationships/hyperlink" Target="https://webagentes.canaldirecto.com.ar/incidents/view/763124-3" TargetMode="External"/><Relationship Id="rId5022" Type="http://schemas.openxmlformats.org/officeDocument/2006/relationships/hyperlink" Target="https://webagentes.canaldirecto.com.ar/incidents/view/825489-2" TargetMode="External"/><Relationship Id="rId64" Type="http://schemas.openxmlformats.org/officeDocument/2006/relationships/hyperlink" Target="https://webagentes.canaldirecto.com.ar/incidents/view/664270-1" TargetMode="External"/><Relationship Id="rId1218" Type="http://schemas.openxmlformats.org/officeDocument/2006/relationships/hyperlink" Target="https://webagentes.canaldirecto.com.ar/incidents/view/714819-6" TargetMode="External"/><Relationship Id="rId1425" Type="http://schemas.openxmlformats.org/officeDocument/2006/relationships/hyperlink" Target="https://webagentes.canaldirecto.com.ar/incidents/view/714499-6" TargetMode="External"/><Relationship Id="rId2823" Type="http://schemas.openxmlformats.org/officeDocument/2006/relationships/hyperlink" Target="https://webagentes.canaldirecto.com.ar/incidents/view/764432-6" TargetMode="External"/><Relationship Id="rId1632" Type="http://schemas.openxmlformats.org/officeDocument/2006/relationships/hyperlink" Target="https://webagentes.canaldirecto.com.ar/incidents/view/729731-3" TargetMode="External"/><Relationship Id="rId4788" Type="http://schemas.openxmlformats.org/officeDocument/2006/relationships/hyperlink" Target="https://webagentes.canaldirecto.com.ar/incidents/view/814480-5" TargetMode="External"/><Relationship Id="rId4995" Type="http://schemas.openxmlformats.org/officeDocument/2006/relationships/hyperlink" Target="https://webagentes.canaldirecto.com.ar/incidents/view/826575-5" TargetMode="External"/><Relationship Id="rId2199" Type="http://schemas.openxmlformats.org/officeDocument/2006/relationships/hyperlink" Target="https://webagentes.canaldirecto.com.ar/incidents/view/747660-0" TargetMode="External"/><Relationship Id="rId3597" Type="http://schemas.openxmlformats.org/officeDocument/2006/relationships/hyperlink" Target="https://webagentes.canaldirecto.com.ar/incidents/view/784941-7" TargetMode="External"/><Relationship Id="rId4648" Type="http://schemas.openxmlformats.org/officeDocument/2006/relationships/hyperlink" Target="https://webagentes.canaldirecto.com.ar/incidents/view/819684-4" TargetMode="External"/><Relationship Id="rId4855" Type="http://schemas.openxmlformats.org/officeDocument/2006/relationships/hyperlink" Target="https://webagentes.canaldirecto.com.ar/incidents/view/820845-9" TargetMode="External"/><Relationship Id="rId3457" Type="http://schemas.openxmlformats.org/officeDocument/2006/relationships/hyperlink" Target="https://webagentes.canaldirecto.com.ar/incidents/view/783762-5" TargetMode="External"/><Relationship Id="rId3664" Type="http://schemas.openxmlformats.org/officeDocument/2006/relationships/hyperlink" Target="https://webagentes.canaldirecto.com.ar/incidents/view/788073-3" TargetMode="External"/><Relationship Id="rId3871" Type="http://schemas.openxmlformats.org/officeDocument/2006/relationships/hyperlink" Target="https://webagentes.canaldirecto.com.ar/incidents/view/792222-4" TargetMode="External"/><Relationship Id="rId4508" Type="http://schemas.openxmlformats.org/officeDocument/2006/relationships/hyperlink" Target="https://webagentes.canaldirecto.com.ar/incidents/view/810464-9" TargetMode="External"/><Relationship Id="rId4715" Type="http://schemas.openxmlformats.org/officeDocument/2006/relationships/hyperlink" Target="https://webagentes.canaldirecto.com.ar/incidents/view/817233-0" TargetMode="External"/><Relationship Id="rId4922" Type="http://schemas.openxmlformats.org/officeDocument/2006/relationships/hyperlink" Target="https://webagentes.canaldirecto.com.ar/incidents/view/824012-7" TargetMode="External"/><Relationship Id="rId378" Type="http://schemas.openxmlformats.org/officeDocument/2006/relationships/hyperlink" Target="https://webagentes.canaldirecto.com.ar/incidents/view/690598-3" TargetMode="External"/><Relationship Id="rId585" Type="http://schemas.openxmlformats.org/officeDocument/2006/relationships/hyperlink" Target="https://webagentes.canaldirecto.com.ar/incidents/view/699735-5" TargetMode="External"/><Relationship Id="rId792" Type="http://schemas.openxmlformats.org/officeDocument/2006/relationships/hyperlink" Target="https://webagentes.canaldirecto.com.ar/incidents/view/704834-6" TargetMode="External"/><Relationship Id="rId2059" Type="http://schemas.openxmlformats.org/officeDocument/2006/relationships/hyperlink" Target="https://webagentes.canaldirecto.com.ar/incidents/view/742898-6" TargetMode="External"/><Relationship Id="rId2266" Type="http://schemas.openxmlformats.org/officeDocument/2006/relationships/hyperlink" Target="https://webagentes.canaldirecto.com.ar/incidents/view/750166-9" TargetMode="External"/><Relationship Id="rId2473" Type="http://schemas.openxmlformats.org/officeDocument/2006/relationships/hyperlink" Target="https://webagentes.canaldirecto.com.ar/incidents/view/756721-2" TargetMode="External"/><Relationship Id="rId2680" Type="http://schemas.openxmlformats.org/officeDocument/2006/relationships/hyperlink" Target="https://webagentes.canaldirecto.com.ar/incidents/view/762815-1" TargetMode="External"/><Relationship Id="rId3317" Type="http://schemas.openxmlformats.org/officeDocument/2006/relationships/hyperlink" Target="https://webagentes.canaldirecto.com.ar/incidents/view/778932-8" TargetMode="External"/><Relationship Id="rId3524" Type="http://schemas.openxmlformats.org/officeDocument/2006/relationships/hyperlink" Target="https://webagentes.canaldirecto.com.ar/incidents/view/786687-6" TargetMode="External"/><Relationship Id="rId3731" Type="http://schemas.openxmlformats.org/officeDocument/2006/relationships/hyperlink" Target="https://webagentes.canaldirecto.com.ar/incidents/view/790910-8" TargetMode="External"/><Relationship Id="rId238" Type="http://schemas.openxmlformats.org/officeDocument/2006/relationships/hyperlink" Target="https://webagentes.canaldirecto.com.ar/incidents/view/681330-9" TargetMode="External"/><Relationship Id="rId445" Type="http://schemas.openxmlformats.org/officeDocument/2006/relationships/hyperlink" Target="https://webagentes.canaldirecto.com.ar/incidents/view/695082-2" TargetMode="External"/><Relationship Id="rId652" Type="http://schemas.openxmlformats.org/officeDocument/2006/relationships/hyperlink" Target="https://webagentes.canaldirecto.com.ar/incidents/view/698715-4" TargetMode="External"/><Relationship Id="rId1075" Type="http://schemas.openxmlformats.org/officeDocument/2006/relationships/hyperlink" Target="https://webagentes.canaldirecto.com.ar/incidents/view/711903-3" TargetMode="External"/><Relationship Id="rId1282" Type="http://schemas.openxmlformats.org/officeDocument/2006/relationships/hyperlink" Target="https://webagentes.canaldirecto.com.ar/incidents/view/718229-7" TargetMode="External"/><Relationship Id="rId2126" Type="http://schemas.openxmlformats.org/officeDocument/2006/relationships/hyperlink" Target="https://webagentes.canaldirecto.com.ar/incidents/view/745771-1" TargetMode="External"/><Relationship Id="rId2333" Type="http://schemas.openxmlformats.org/officeDocument/2006/relationships/hyperlink" Target="https://webagentes.canaldirecto.com.ar/incidents/view/752280-2" TargetMode="External"/><Relationship Id="rId2540" Type="http://schemas.openxmlformats.org/officeDocument/2006/relationships/hyperlink" Target="https://webagentes.canaldirecto.com.ar/incidents/view/759770-9" TargetMode="External"/><Relationship Id="rId305" Type="http://schemas.openxmlformats.org/officeDocument/2006/relationships/hyperlink" Target="https://webagentes.canaldirecto.com.ar/incidents/view/688491-8" TargetMode="External"/><Relationship Id="rId512" Type="http://schemas.openxmlformats.org/officeDocument/2006/relationships/hyperlink" Target="https://webagentes.canaldirecto.com.ar/incidents/view/696860-9" TargetMode="External"/><Relationship Id="rId1142" Type="http://schemas.openxmlformats.org/officeDocument/2006/relationships/hyperlink" Target="https://webagentes.canaldirecto.com.ar/incidents/view/714975-1" TargetMode="External"/><Relationship Id="rId2400" Type="http://schemas.openxmlformats.org/officeDocument/2006/relationships/hyperlink" Target="https://webagentes.canaldirecto.com.ar/incidents/view/755777-4" TargetMode="External"/><Relationship Id="rId4298" Type="http://schemas.openxmlformats.org/officeDocument/2006/relationships/hyperlink" Target="https://webagentes.canaldirecto.com.ar/incidents/view/809163-7" TargetMode="External"/><Relationship Id="rId1002" Type="http://schemas.openxmlformats.org/officeDocument/2006/relationships/hyperlink" Target="https://webagentes.canaldirecto.com.ar/incidents/view/714491-4" TargetMode="External"/><Relationship Id="rId4158" Type="http://schemas.openxmlformats.org/officeDocument/2006/relationships/hyperlink" Target="https://webagentes.canaldirecto.com.ar/incidents/view/799951-8" TargetMode="External"/><Relationship Id="rId4365" Type="http://schemas.openxmlformats.org/officeDocument/2006/relationships/hyperlink" Target="https://webagentes.canaldirecto.com.ar/incidents/view/807238-6" TargetMode="External"/><Relationship Id="rId5209" Type="http://schemas.openxmlformats.org/officeDocument/2006/relationships/hyperlink" Target="https://webagentes.canaldirecto.com.ar/incidents/view/834426-5" TargetMode="External"/><Relationship Id="rId1959" Type="http://schemas.openxmlformats.org/officeDocument/2006/relationships/hyperlink" Target="https://webagentes.canaldirecto.com.ar/incidents/view/740790-1" TargetMode="External"/><Relationship Id="rId3174" Type="http://schemas.openxmlformats.org/officeDocument/2006/relationships/hyperlink" Target="https://webagentes.canaldirecto.com.ar/incidents/view/776374-6" TargetMode="External"/><Relationship Id="rId4018" Type="http://schemas.openxmlformats.org/officeDocument/2006/relationships/hyperlink" Target="https://webagentes.canaldirecto.com.ar/incidents/view/798899-2" TargetMode="External"/><Relationship Id="rId4572" Type="http://schemas.openxmlformats.org/officeDocument/2006/relationships/hyperlink" Target="https://webagentes.canaldirecto.com.ar/incidents/view/815648-4" TargetMode="External"/><Relationship Id="rId1819" Type="http://schemas.openxmlformats.org/officeDocument/2006/relationships/hyperlink" Target="https://webagentes.canaldirecto.com.ar/incidents/view/733664-9" TargetMode="External"/><Relationship Id="rId3381" Type="http://schemas.openxmlformats.org/officeDocument/2006/relationships/hyperlink" Target="https://webagentes.canaldirecto.com.ar/incidents/view/780779-4" TargetMode="External"/><Relationship Id="rId4225" Type="http://schemas.openxmlformats.org/officeDocument/2006/relationships/hyperlink" Target="https://webagentes.canaldirecto.com.ar/incidents/view/803979-8" TargetMode="External"/><Relationship Id="rId4432" Type="http://schemas.openxmlformats.org/officeDocument/2006/relationships/hyperlink" Target="https://webagentes.canaldirecto.com.ar/incidents/view/813507-4" TargetMode="External"/><Relationship Id="rId2190" Type="http://schemas.openxmlformats.org/officeDocument/2006/relationships/hyperlink" Target="https://webagentes.canaldirecto.com.ar/incidents/view/747955-5" TargetMode="External"/><Relationship Id="rId3034" Type="http://schemas.openxmlformats.org/officeDocument/2006/relationships/hyperlink" Target="https://webagentes.canaldirecto.com.ar/incidents/view/765753-3" TargetMode="External"/><Relationship Id="rId3241" Type="http://schemas.openxmlformats.org/officeDocument/2006/relationships/hyperlink" Target="https://webagentes.canaldirecto.com.ar/incidents/view/774138-2" TargetMode="External"/><Relationship Id="rId162" Type="http://schemas.openxmlformats.org/officeDocument/2006/relationships/hyperlink" Target="https://webagentes.canaldirecto.com.ar/incidents/view/673773-5" TargetMode="External"/><Relationship Id="rId2050" Type="http://schemas.openxmlformats.org/officeDocument/2006/relationships/hyperlink" Target="https://webagentes.canaldirecto.com.ar/incidents/view/743338-6" TargetMode="External"/><Relationship Id="rId3101" Type="http://schemas.openxmlformats.org/officeDocument/2006/relationships/hyperlink" Target="https://webagentes.canaldirecto.com.ar/incidents/view/773184-4" TargetMode="External"/><Relationship Id="rId979" Type="http://schemas.openxmlformats.org/officeDocument/2006/relationships/hyperlink" Target="https://webagentes.canaldirecto.com.ar/incidents/view/707232-5" TargetMode="External"/><Relationship Id="rId5066" Type="http://schemas.openxmlformats.org/officeDocument/2006/relationships/hyperlink" Target="https://webagentes.canaldirecto.com.ar/incidents/view/831667-9" TargetMode="External"/><Relationship Id="rId5273" Type="http://schemas.openxmlformats.org/officeDocument/2006/relationships/hyperlink" Target="https://webagentes.canaldirecto.com.ar/incidents/view/830823-6" TargetMode="External"/><Relationship Id="rId839" Type="http://schemas.openxmlformats.org/officeDocument/2006/relationships/hyperlink" Target="https://webagentes.canaldirecto.com.ar/incidents/view/704130-7" TargetMode="External"/><Relationship Id="rId1469" Type="http://schemas.openxmlformats.org/officeDocument/2006/relationships/hyperlink" Target="https://webagentes.canaldirecto.com.ar/incidents/view/723634-9" TargetMode="External"/><Relationship Id="rId2867" Type="http://schemas.openxmlformats.org/officeDocument/2006/relationships/hyperlink" Target="https://webagentes.canaldirecto.com.ar/incidents/view/767503-4" TargetMode="External"/><Relationship Id="rId3918" Type="http://schemas.openxmlformats.org/officeDocument/2006/relationships/hyperlink" Target="https://webagentes.canaldirecto.com.ar/incidents/view/797122-0" TargetMode="External"/><Relationship Id="rId4082" Type="http://schemas.openxmlformats.org/officeDocument/2006/relationships/hyperlink" Target="https://webagentes.canaldirecto.com.ar/incidents/view/801892-6" TargetMode="External"/><Relationship Id="rId5133" Type="http://schemas.openxmlformats.org/officeDocument/2006/relationships/hyperlink" Target="https://webagentes.canaldirecto.com.ar/incidents/view/829514-5" TargetMode="External"/><Relationship Id="rId1676" Type="http://schemas.openxmlformats.org/officeDocument/2006/relationships/hyperlink" Target="https://webagentes.canaldirecto.com.ar/incidents/view/728578-9" TargetMode="External"/><Relationship Id="rId1883" Type="http://schemas.openxmlformats.org/officeDocument/2006/relationships/hyperlink" Target="https://webagentes.canaldirecto.com.ar/incidents/view/738037-6" TargetMode="External"/><Relationship Id="rId2727" Type="http://schemas.openxmlformats.org/officeDocument/2006/relationships/hyperlink" Target="https://webagentes.canaldirecto.com.ar/incidents/view/761635-0" TargetMode="External"/><Relationship Id="rId2934" Type="http://schemas.openxmlformats.org/officeDocument/2006/relationships/hyperlink" Target="https://webagentes.canaldirecto.com.ar/incidents/view/770857-2" TargetMode="External"/><Relationship Id="rId906" Type="http://schemas.openxmlformats.org/officeDocument/2006/relationships/hyperlink" Target="https://webagentes.canaldirecto.com.ar/incidents/view/708258-0" TargetMode="External"/><Relationship Id="rId1329" Type="http://schemas.openxmlformats.org/officeDocument/2006/relationships/hyperlink" Target="https://webagentes.canaldirecto.com.ar/incidents/view/717907-1" TargetMode="External"/><Relationship Id="rId1536" Type="http://schemas.openxmlformats.org/officeDocument/2006/relationships/hyperlink" Target="https://webagentes.canaldirecto.com.ar/incidents/view/727710-6" TargetMode="External"/><Relationship Id="rId1743" Type="http://schemas.openxmlformats.org/officeDocument/2006/relationships/hyperlink" Target="https://webagentes.canaldirecto.com.ar/incidents/view/731555-8" TargetMode="External"/><Relationship Id="rId1950" Type="http://schemas.openxmlformats.org/officeDocument/2006/relationships/hyperlink" Target="https://webagentes.canaldirecto.com.ar/incidents/view/726549-3" TargetMode="External"/><Relationship Id="rId4899" Type="http://schemas.openxmlformats.org/officeDocument/2006/relationships/hyperlink" Target="https://webagentes.canaldirecto.com.ar/incidents/view/818904-8" TargetMode="External"/><Relationship Id="rId5200" Type="http://schemas.openxmlformats.org/officeDocument/2006/relationships/hyperlink" Target="https://webagentes.canaldirecto.com.ar/incidents/view/834994-1" TargetMode="External"/><Relationship Id="rId35" Type="http://schemas.openxmlformats.org/officeDocument/2006/relationships/hyperlink" Target="https://webagentes.canaldirecto.com.ar/incidents/view/667277-5" TargetMode="External"/><Relationship Id="rId1603" Type="http://schemas.openxmlformats.org/officeDocument/2006/relationships/hyperlink" Target="https://webagentes.canaldirecto.com.ar/incidents/view/723598-8" TargetMode="External"/><Relationship Id="rId1810" Type="http://schemas.openxmlformats.org/officeDocument/2006/relationships/hyperlink" Target="https://webagentes.canaldirecto.com.ar/incidents/view/734511-5" TargetMode="External"/><Relationship Id="rId4759" Type="http://schemas.openxmlformats.org/officeDocument/2006/relationships/hyperlink" Target="https://webagentes.canaldirecto.com.ar/incidents/view/816949-7" TargetMode="External"/><Relationship Id="rId4966" Type="http://schemas.openxmlformats.org/officeDocument/2006/relationships/hyperlink" Target="https://webagentes.canaldirecto.com.ar/incidents/view/822552-6" TargetMode="External"/><Relationship Id="rId3568" Type="http://schemas.openxmlformats.org/officeDocument/2006/relationships/hyperlink" Target="https://webagentes.canaldirecto.com.ar/incidents/view/785793-9" TargetMode="External"/><Relationship Id="rId3775" Type="http://schemas.openxmlformats.org/officeDocument/2006/relationships/hyperlink" Target="https://webagentes.canaldirecto.com.ar/incidents/view/789557-7" TargetMode="External"/><Relationship Id="rId3982" Type="http://schemas.openxmlformats.org/officeDocument/2006/relationships/hyperlink" Target="https://webagentes.canaldirecto.com.ar/incidents/view/794612-7" TargetMode="External"/><Relationship Id="rId4619" Type="http://schemas.openxmlformats.org/officeDocument/2006/relationships/hyperlink" Target="https://webagentes.canaldirecto.com.ar/incidents/view/813015-8" TargetMode="External"/><Relationship Id="rId4826" Type="http://schemas.openxmlformats.org/officeDocument/2006/relationships/hyperlink" Target="https://webagentes.canaldirecto.com.ar/incidents/view/821455-7" TargetMode="External"/><Relationship Id="rId489" Type="http://schemas.openxmlformats.org/officeDocument/2006/relationships/hyperlink" Target="https://webagentes.canaldirecto.com.ar/incidents/view/692876-2" TargetMode="External"/><Relationship Id="rId696" Type="http://schemas.openxmlformats.org/officeDocument/2006/relationships/hyperlink" Target="https://webagentes.canaldirecto.com.ar/incidents/view/703140-7" TargetMode="External"/><Relationship Id="rId2377" Type="http://schemas.openxmlformats.org/officeDocument/2006/relationships/hyperlink" Target="https://webagentes.canaldirecto.com.ar/incidents/view/756499-6" TargetMode="External"/><Relationship Id="rId2584" Type="http://schemas.openxmlformats.org/officeDocument/2006/relationships/hyperlink" Target="https://webagentes.canaldirecto.com.ar/incidents/view/759212-0" TargetMode="External"/><Relationship Id="rId2791" Type="http://schemas.openxmlformats.org/officeDocument/2006/relationships/hyperlink" Target="https://webagentes.canaldirecto.com.ar/incidents/view/765025-7" TargetMode="External"/><Relationship Id="rId3428" Type="http://schemas.openxmlformats.org/officeDocument/2006/relationships/hyperlink" Target="https://webagentes.canaldirecto.com.ar/incidents/view/779482-5" TargetMode="External"/><Relationship Id="rId3635" Type="http://schemas.openxmlformats.org/officeDocument/2006/relationships/hyperlink" Target="https://webagentes.canaldirecto.com.ar/incidents/view/789130-4" TargetMode="External"/><Relationship Id="rId349" Type="http://schemas.openxmlformats.org/officeDocument/2006/relationships/hyperlink" Target="https://webagentes.canaldirecto.com.ar/incidents/view/687263-0" TargetMode="External"/><Relationship Id="rId556" Type="http://schemas.openxmlformats.org/officeDocument/2006/relationships/hyperlink" Target="https://webagentes.canaldirecto.com.ar/incidents/view/695957-7" TargetMode="External"/><Relationship Id="rId763" Type="http://schemas.openxmlformats.org/officeDocument/2006/relationships/hyperlink" Target="https://webagentes.canaldirecto.com.ar/incidents/view/700302-4" TargetMode="External"/><Relationship Id="rId1186" Type="http://schemas.openxmlformats.org/officeDocument/2006/relationships/hyperlink" Target="https://webagentes.canaldirecto.com.ar/incidents/view/714856-7" TargetMode="External"/><Relationship Id="rId1393" Type="http://schemas.openxmlformats.org/officeDocument/2006/relationships/hyperlink" Target="https://webagentes.canaldirecto.com.ar/incidents/view/720912-3" TargetMode="External"/><Relationship Id="rId2237" Type="http://schemas.openxmlformats.org/officeDocument/2006/relationships/hyperlink" Target="https://webagentes.canaldirecto.com.ar/incidents/view/746915-0" TargetMode="External"/><Relationship Id="rId2444" Type="http://schemas.openxmlformats.org/officeDocument/2006/relationships/hyperlink" Target="https://webagentes.canaldirecto.com.ar/incidents/view/745085-1" TargetMode="External"/><Relationship Id="rId3842" Type="http://schemas.openxmlformats.org/officeDocument/2006/relationships/hyperlink" Target="https://webagentes.canaldirecto.com.ar/incidents/view/793608-7" TargetMode="External"/><Relationship Id="rId209" Type="http://schemas.openxmlformats.org/officeDocument/2006/relationships/hyperlink" Target="https://webagentes.canaldirecto.com.ar/incidents/view/677993-5" TargetMode="External"/><Relationship Id="rId416" Type="http://schemas.openxmlformats.org/officeDocument/2006/relationships/hyperlink" Target="https://webagentes.canaldirecto.com.ar/incidents/view/690541-5" TargetMode="External"/><Relationship Id="rId970" Type="http://schemas.openxmlformats.org/officeDocument/2006/relationships/hyperlink" Target="https://webagentes.canaldirecto.com.ar/incidents/view/707242-2" TargetMode="External"/><Relationship Id="rId1046" Type="http://schemas.openxmlformats.org/officeDocument/2006/relationships/hyperlink" Target="https://webagentes.canaldirecto.com.ar/incidents/view/712104-7" TargetMode="External"/><Relationship Id="rId1253" Type="http://schemas.openxmlformats.org/officeDocument/2006/relationships/hyperlink" Target="https://webagentes.canaldirecto.com.ar/incidents/view/719903-9" TargetMode="External"/><Relationship Id="rId2651" Type="http://schemas.openxmlformats.org/officeDocument/2006/relationships/hyperlink" Target="https://webagentes.canaldirecto.com.ar/incidents/view/761315-9" TargetMode="External"/><Relationship Id="rId3702" Type="http://schemas.openxmlformats.org/officeDocument/2006/relationships/hyperlink" Target="https://webagentes.canaldirecto.com.ar/incidents/view/791621-4" TargetMode="External"/><Relationship Id="rId623" Type="http://schemas.openxmlformats.org/officeDocument/2006/relationships/hyperlink" Target="https://webagentes.canaldirecto.com.ar/incidents/view/698879-1" TargetMode="External"/><Relationship Id="rId830" Type="http://schemas.openxmlformats.org/officeDocument/2006/relationships/hyperlink" Target="https://webagentes.canaldirecto.com.ar/incidents/view/704200-5" TargetMode="External"/><Relationship Id="rId1460" Type="http://schemas.openxmlformats.org/officeDocument/2006/relationships/hyperlink" Target="https://webagentes.canaldirecto.com.ar/incidents/view/723643-7" TargetMode="External"/><Relationship Id="rId2304" Type="http://schemas.openxmlformats.org/officeDocument/2006/relationships/hyperlink" Target="https://webagentes.canaldirecto.com.ar/incidents/view/754302-7" TargetMode="External"/><Relationship Id="rId2511" Type="http://schemas.openxmlformats.org/officeDocument/2006/relationships/hyperlink" Target="https://webagentes.canaldirecto.com.ar/incidents/view/744387-9" TargetMode="External"/><Relationship Id="rId1113" Type="http://schemas.openxmlformats.org/officeDocument/2006/relationships/hyperlink" Target="https://webagentes.canaldirecto.com.ar/incidents/view/716908-3" TargetMode="External"/><Relationship Id="rId1320" Type="http://schemas.openxmlformats.org/officeDocument/2006/relationships/hyperlink" Target="https://webagentes.canaldirecto.com.ar/incidents/view/717927-5" TargetMode="External"/><Relationship Id="rId4269" Type="http://schemas.openxmlformats.org/officeDocument/2006/relationships/hyperlink" Target="https://webagentes.canaldirecto.com.ar/incidents/view/810074-0" TargetMode="External"/><Relationship Id="rId4476" Type="http://schemas.openxmlformats.org/officeDocument/2006/relationships/hyperlink" Target="https://webagentes.canaldirecto.com.ar/incidents/view/811624-6" TargetMode="External"/><Relationship Id="rId4683" Type="http://schemas.openxmlformats.org/officeDocument/2006/relationships/hyperlink" Target="https://webagentes.canaldirecto.com.ar/incidents/view/817571-7" TargetMode="External"/><Relationship Id="rId4890" Type="http://schemas.openxmlformats.org/officeDocument/2006/relationships/hyperlink" Target="https://webagentes.canaldirecto.com.ar/incidents/view/819919-7" TargetMode="External"/><Relationship Id="rId3078" Type="http://schemas.openxmlformats.org/officeDocument/2006/relationships/hyperlink" Target="https://webagentes.canaldirecto.com.ar/incidents/view/773876-8" TargetMode="External"/><Relationship Id="rId3285" Type="http://schemas.openxmlformats.org/officeDocument/2006/relationships/hyperlink" Target="https://webagentes.canaldirecto.com.ar/incidents/view/779608-1" TargetMode="External"/><Relationship Id="rId3492" Type="http://schemas.openxmlformats.org/officeDocument/2006/relationships/hyperlink" Target="https://webagentes.canaldirecto.com.ar/incidents/view/782327-9" TargetMode="External"/><Relationship Id="rId4129" Type="http://schemas.openxmlformats.org/officeDocument/2006/relationships/hyperlink" Target="https://webagentes.canaldirecto.com.ar/incidents/view/801026-1" TargetMode="External"/><Relationship Id="rId4336" Type="http://schemas.openxmlformats.org/officeDocument/2006/relationships/hyperlink" Target="https://webagentes.canaldirecto.com.ar/incidents/view/808176-4" TargetMode="External"/><Relationship Id="rId4543" Type="http://schemas.openxmlformats.org/officeDocument/2006/relationships/hyperlink" Target="https://webagentes.canaldirecto.com.ar/incidents/view/808113-5" TargetMode="External"/><Relationship Id="rId4750" Type="http://schemas.openxmlformats.org/officeDocument/2006/relationships/hyperlink" Target="https://webagentes.canaldirecto.com.ar/incidents/view/817072-1" TargetMode="External"/><Relationship Id="rId2094" Type="http://schemas.openxmlformats.org/officeDocument/2006/relationships/hyperlink" Target="https://webagentes.canaldirecto.com.ar/incidents/view/742094-8" TargetMode="External"/><Relationship Id="rId3145" Type="http://schemas.openxmlformats.org/officeDocument/2006/relationships/hyperlink" Target="https://webagentes.canaldirecto.com.ar/incidents/view/769580-7" TargetMode="External"/><Relationship Id="rId3352" Type="http://schemas.openxmlformats.org/officeDocument/2006/relationships/hyperlink" Target="https://webagentes.canaldirecto.com.ar/incidents/view/782086-5" TargetMode="External"/><Relationship Id="rId4403" Type="http://schemas.openxmlformats.org/officeDocument/2006/relationships/hyperlink" Target="https://webagentes.canaldirecto.com.ar/incidents/view/813774-4" TargetMode="External"/><Relationship Id="rId4610" Type="http://schemas.openxmlformats.org/officeDocument/2006/relationships/hyperlink" Target="https://webagentes.canaldirecto.com.ar/incidents/view/813855-8" TargetMode="External"/><Relationship Id="rId273" Type="http://schemas.openxmlformats.org/officeDocument/2006/relationships/hyperlink" Target="https://webagentes.canaldirecto.com.ar/incidents/view/684433-6" TargetMode="External"/><Relationship Id="rId480" Type="http://schemas.openxmlformats.org/officeDocument/2006/relationships/hyperlink" Target="https://webagentes.canaldirecto.com.ar/incidents/view/692885-0" TargetMode="External"/><Relationship Id="rId2161" Type="http://schemas.openxmlformats.org/officeDocument/2006/relationships/hyperlink" Target="https://webagentes.canaldirecto.com.ar/incidents/view/745082-4" TargetMode="External"/><Relationship Id="rId3005" Type="http://schemas.openxmlformats.org/officeDocument/2006/relationships/hyperlink" Target="https://webagentes.canaldirecto.com.ar/incidents/view/769273-0" TargetMode="External"/><Relationship Id="rId3212" Type="http://schemas.openxmlformats.org/officeDocument/2006/relationships/hyperlink" Target="https://webagentes.canaldirecto.com.ar/incidents/view/775550-7" TargetMode="External"/><Relationship Id="rId133" Type="http://schemas.openxmlformats.org/officeDocument/2006/relationships/hyperlink" Target="https://webagentes.canaldirecto.com.ar/incidents/view/669503-1" TargetMode="External"/><Relationship Id="rId340" Type="http://schemas.openxmlformats.org/officeDocument/2006/relationships/hyperlink" Target="https://webagentes.canaldirecto.com.ar/incidents/view/687597-4" TargetMode="External"/><Relationship Id="rId2021" Type="http://schemas.openxmlformats.org/officeDocument/2006/relationships/hyperlink" Target="https://webagentes.canaldirecto.com.ar/incidents/view/744394-9" TargetMode="External"/><Relationship Id="rId5177" Type="http://schemas.openxmlformats.org/officeDocument/2006/relationships/hyperlink" Target="https://webagentes.canaldirecto.com.ar/incidents/view/828721-6" TargetMode="External"/><Relationship Id="rId200" Type="http://schemas.openxmlformats.org/officeDocument/2006/relationships/hyperlink" Target="https://webagentes.canaldirecto.com.ar/incidents/view/678003-8" TargetMode="External"/><Relationship Id="rId2978" Type="http://schemas.openxmlformats.org/officeDocument/2006/relationships/hyperlink" Target="https://webagentes.canaldirecto.com.ar/incidents/view/769303-0" TargetMode="External"/><Relationship Id="rId4193" Type="http://schemas.openxmlformats.org/officeDocument/2006/relationships/hyperlink" Target="https://webagentes.canaldirecto.com.ar/incidents/view/806057-6" TargetMode="External"/><Relationship Id="rId5037" Type="http://schemas.openxmlformats.org/officeDocument/2006/relationships/hyperlink" Target="https://webagentes.canaldirecto.com.ar/incidents/view/825356-5" TargetMode="External"/><Relationship Id="rId1787" Type="http://schemas.openxmlformats.org/officeDocument/2006/relationships/hyperlink" Target="https://webagentes.canaldirecto.com.ar/incidents/view/728523-9" TargetMode="External"/><Relationship Id="rId1994" Type="http://schemas.openxmlformats.org/officeDocument/2006/relationships/hyperlink" Target="https://webagentes.canaldirecto.com.ar/incidents/view/739727-9" TargetMode="External"/><Relationship Id="rId2838" Type="http://schemas.openxmlformats.org/officeDocument/2006/relationships/hyperlink" Target="https://webagentes.canaldirecto.com.ar/incidents/view/763696-5" TargetMode="External"/><Relationship Id="rId5244" Type="http://schemas.openxmlformats.org/officeDocument/2006/relationships/hyperlink" Target="https://webagentes.canaldirecto.com.ar/incidents/view/832650-6" TargetMode="External"/><Relationship Id="rId79" Type="http://schemas.openxmlformats.org/officeDocument/2006/relationships/hyperlink" Target="https://webagentes.canaldirecto.com.ar/incidents/view/669815-3" TargetMode="External"/><Relationship Id="rId1647" Type="http://schemas.openxmlformats.org/officeDocument/2006/relationships/hyperlink" Target="https://webagentes.canaldirecto.com.ar/incidents/view/728959-0" TargetMode="External"/><Relationship Id="rId1854" Type="http://schemas.openxmlformats.org/officeDocument/2006/relationships/hyperlink" Target="https://webagentes.canaldirecto.com.ar/incidents/view/732043-5" TargetMode="External"/><Relationship Id="rId2905" Type="http://schemas.openxmlformats.org/officeDocument/2006/relationships/hyperlink" Target="https://webagentes.canaldirecto.com.ar/incidents/view/764993-2" TargetMode="External"/><Relationship Id="rId4053" Type="http://schemas.openxmlformats.org/officeDocument/2006/relationships/hyperlink" Target="https://webagentes.canaldirecto.com.ar/incidents/view/803370-3" TargetMode="External"/><Relationship Id="rId4260" Type="http://schemas.openxmlformats.org/officeDocument/2006/relationships/hyperlink" Target="https://webagentes.canaldirecto.com.ar/incidents/view/801732-5" TargetMode="External"/><Relationship Id="rId5104" Type="http://schemas.openxmlformats.org/officeDocument/2006/relationships/hyperlink" Target="https://webagentes.canaldirecto.com.ar/incidents/view/830124-2" TargetMode="External"/><Relationship Id="rId1507" Type="http://schemas.openxmlformats.org/officeDocument/2006/relationships/hyperlink" Target="https://webagentes.canaldirecto.com.ar/incidents/view/723562-3" TargetMode="External"/><Relationship Id="rId1714" Type="http://schemas.openxmlformats.org/officeDocument/2006/relationships/hyperlink" Target="https://webagentes.canaldirecto.com.ar/incidents/view/732107-2" TargetMode="External"/><Relationship Id="rId4120" Type="http://schemas.openxmlformats.org/officeDocument/2006/relationships/hyperlink" Target="https://webagentes.canaldirecto.com.ar/incidents/view/801092-4" TargetMode="External"/><Relationship Id="rId1921" Type="http://schemas.openxmlformats.org/officeDocument/2006/relationships/hyperlink" Target="https://webagentes.canaldirecto.com.ar/incidents/view/736220-0" TargetMode="External"/><Relationship Id="rId3679" Type="http://schemas.openxmlformats.org/officeDocument/2006/relationships/hyperlink" Target="https://webagentes.canaldirecto.com.ar/incidents/view/787220-2" TargetMode="External"/><Relationship Id="rId2488" Type="http://schemas.openxmlformats.org/officeDocument/2006/relationships/hyperlink" Target="https://webagentes.canaldirecto.com.ar/incidents/view/756483-5" TargetMode="External"/><Relationship Id="rId3886" Type="http://schemas.openxmlformats.org/officeDocument/2006/relationships/hyperlink" Target="https://webagentes.canaldirecto.com.ar/incidents/view/791749-9" TargetMode="External"/><Relationship Id="rId4937" Type="http://schemas.openxmlformats.org/officeDocument/2006/relationships/hyperlink" Target="https://webagentes.canaldirecto.com.ar/incidents/view/823283-6" TargetMode="External"/><Relationship Id="rId1297" Type="http://schemas.openxmlformats.org/officeDocument/2006/relationships/hyperlink" Target="https://webagentes.canaldirecto.com.ar/incidents/view/717996-5" TargetMode="External"/><Relationship Id="rId2695" Type="http://schemas.openxmlformats.org/officeDocument/2006/relationships/hyperlink" Target="https://webagentes.canaldirecto.com.ar/incidents/view/762800-9" TargetMode="External"/><Relationship Id="rId3539" Type="http://schemas.openxmlformats.org/officeDocument/2006/relationships/hyperlink" Target="https://webagentes.canaldirecto.com.ar/incidents/view/786203-8" TargetMode="External"/><Relationship Id="rId3746" Type="http://schemas.openxmlformats.org/officeDocument/2006/relationships/hyperlink" Target="https://webagentes.canaldirecto.com.ar/incidents/view/790783-6" TargetMode="External"/><Relationship Id="rId3953" Type="http://schemas.openxmlformats.org/officeDocument/2006/relationships/hyperlink" Target="https://webagentes.canaldirecto.com.ar/incidents/view/795392-3" TargetMode="External"/><Relationship Id="rId667" Type="http://schemas.openxmlformats.org/officeDocument/2006/relationships/hyperlink" Target="https://webagentes.canaldirecto.com.ar/incidents/view/698695-1" TargetMode="External"/><Relationship Id="rId874" Type="http://schemas.openxmlformats.org/officeDocument/2006/relationships/hyperlink" Target="https://webagentes.canaldirecto.com.ar/incidents/view/710167-2" TargetMode="External"/><Relationship Id="rId2348" Type="http://schemas.openxmlformats.org/officeDocument/2006/relationships/hyperlink" Target="https://webagentes.canaldirecto.com.ar/incidents/view/757079-3" TargetMode="External"/><Relationship Id="rId2555" Type="http://schemas.openxmlformats.org/officeDocument/2006/relationships/hyperlink" Target="https://webagentes.canaldirecto.com.ar/incidents/view/759753-2" TargetMode="External"/><Relationship Id="rId2762" Type="http://schemas.openxmlformats.org/officeDocument/2006/relationships/hyperlink" Target="https://webagentes.canaldirecto.com.ar/incidents/view/765629-7" TargetMode="External"/><Relationship Id="rId3606" Type="http://schemas.openxmlformats.org/officeDocument/2006/relationships/hyperlink" Target="https://webagentes.canaldirecto.com.ar/incidents/view/784614-6" TargetMode="External"/><Relationship Id="rId3813" Type="http://schemas.openxmlformats.org/officeDocument/2006/relationships/hyperlink" Target="https://webagentes.canaldirecto.com.ar/incidents/view/794156-6" TargetMode="External"/><Relationship Id="rId527" Type="http://schemas.openxmlformats.org/officeDocument/2006/relationships/hyperlink" Target="https://webagentes.canaldirecto.com.ar/incidents/view/696106-8" TargetMode="External"/><Relationship Id="rId734" Type="http://schemas.openxmlformats.org/officeDocument/2006/relationships/hyperlink" Target="https://webagentes.canaldirecto.com.ar/incidents/view/701525-0" TargetMode="External"/><Relationship Id="rId941" Type="http://schemas.openxmlformats.org/officeDocument/2006/relationships/hyperlink" Target="https://webagentes.canaldirecto.com.ar/incidents/view/707274-1" TargetMode="External"/><Relationship Id="rId1157" Type="http://schemas.openxmlformats.org/officeDocument/2006/relationships/hyperlink" Target="https://webagentes.canaldirecto.com.ar/incidents/view/714892-9" TargetMode="External"/><Relationship Id="rId1364" Type="http://schemas.openxmlformats.org/officeDocument/2006/relationships/hyperlink" Target="https://webagentes.canaldirecto.com.ar/incidents/view/717797-6" TargetMode="External"/><Relationship Id="rId1571" Type="http://schemas.openxmlformats.org/officeDocument/2006/relationships/hyperlink" Target="https://webagentes.canaldirecto.com.ar/incidents/view/726501-3" TargetMode="External"/><Relationship Id="rId2208" Type="http://schemas.openxmlformats.org/officeDocument/2006/relationships/hyperlink" Target="https://webagentes.canaldirecto.com.ar/incidents/view/747644-2" TargetMode="External"/><Relationship Id="rId2415" Type="http://schemas.openxmlformats.org/officeDocument/2006/relationships/hyperlink" Target="https://webagentes.canaldirecto.com.ar/incidents/view/755019-7" TargetMode="External"/><Relationship Id="rId2622" Type="http://schemas.openxmlformats.org/officeDocument/2006/relationships/hyperlink" Target="https://webagentes.canaldirecto.com.ar/incidents/view/762762-0" TargetMode="External"/><Relationship Id="rId70" Type="http://schemas.openxmlformats.org/officeDocument/2006/relationships/hyperlink" Target="https://webagentes.canaldirecto.com.ar/incidents/view/663754-1" TargetMode="External"/><Relationship Id="rId801" Type="http://schemas.openxmlformats.org/officeDocument/2006/relationships/hyperlink" Target="https://webagentes.canaldirecto.com.ar/incidents/view/704453-5" TargetMode="External"/><Relationship Id="rId1017" Type="http://schemas.openxmlformats.org/officeDocument/2006/relationships/hyperlink" Target="https://webagentes.canaldirecto.com.ar/incidents/view/713094-8" TargetMode="External"/><Relationship Id="rId1224" Type="http://schemas.openxmlformats.org/officeDocument/2006/relationships/hyperlink" Target="https://webagentes.canaldirecto.com.ar/incidents/view/714810-5" TargetMode="External"/><Relationship Id="rId1431" Type="http://schemas.openxmlformats.org/officeDocument/2006/relationships/hyperlink" Target="https://webagentes.canaldirecto.com.ar/incidents/view/725814-7" TargetMode="External"/><Relationship Id="rId4587" Type="http://schemas.openxmlformats.org/officeDocument/2006/relationships/hyperlink" Target="https://webagentes.canaldirecto.com.ar/incidents/view/814663-6" TargetMode="External"/><Relationship Id="rId4794" Type="http://schemas.openxmlformats.org/officeDocument/2006/relationships/hyperlink" Target="https://webagentes.canaldirecto.com.ar/incidents/view/812408-7" TargetMode="External"/><Relationship Id="rId3189" Type="http://schemas.openxmlformats.org/officeDocument/2006/relationships/hyperlink" Target="https://webagentes.canaldirecto.com.ar/incidents/view/776018-3" TargetMode="External"/><Relationship Id="rId3396" Type="http://schemas.openxmlformats.org/officeDocument/2006/relationships/hyperlink" Target="https://webagentes.canaldirecto.com.ar/incidents/view/780174-5" TargetMode="External"/><Relationship Id="rId4447" Type="http://schemas.openxmlformats.org/officeDocument/2006/relationships/hyperlink" Target="https://webagentes.canaldirecto.com.ar/incidents/view/812746-4" TargetMode="External"/><Relationship Id="rId4654" Type="http://schemas.openxmlformats.org/officeDocument/2006/relationships/hyperlink" Target="https://webagentes.canaldirecto.com.ar/incidents/view/819223-7" TargetMode="External"/><Relationship Id="rId3049" Type="http://schemas.openxmlformats.org/officeDocument/2006/relationships/hyperlink" Target="https://webagentes.canaldirecto.com.ar/incidents/view/765020-2" TargetMode="External"/><Relationship Id="rId3256" Type="http://schemas.openxmlformats.org/officeDocument/2006/relationships/hyperlink" Target="https://webagentes.canaldirecto.com.ar/incidents/view/773834-2" TargetMode="External"/><Relationship Id="rId3463" Type="http://schemas.openxmlformats.org/officeDocument/2006/relationships/hyperlink" Target="https://webagentes.canaldirecto.com.ar/incidents/view/783488-6" TargetMode="External"/><Relationship Id="rId4307" Type="http://schemas.openxmlformats.org/officeDocument/2006/relationships/hyperlink" Target="https://webagentes.canaldirecto.com.ar/incidents/view/808726-3" TargetMode="External"/><Relationship Id="rId4861" Type="http://schemas.openxmlformats.org/officeDocument/2006/relationships/hyperlink" Target="https://webagentes.canaldirecto.com.ar/incidents/view/820700-7" TargetMode="External"/><Relationship Id="rId177" Type="http://schemas.openxmlformats.org/officeDocument/2006/relationships/hyperlink" Target="https://webagentes.canaldirecto.com.ar/incidents/view/679959-5" TargetMode="External"/><Relationship Id="rId384" Type="http://schemas.openxmlformats.org/officeDocument/2006/relationships/hyperlink" Target="https://webagentes.canaldirecto.com.ar/incidents/view/690592-9" TargetMode="External"/><Relationship Id="rId591" Type="http://schemas.openxmlformats.org/officeDocument/2006/relationships/hyperlink" Target="https://webagentes.canaldirecto.com.ar/incidents/view/699251-8" TargetMode="External"/><Relationship Id="rId2065" Type="http://schemas.openxmlformats.org/officeDocument/2006/relationships/hyperlink" Target="https://webagentes.canaldirecto.com.ar/incidents/view/742803-8" TargetMode="External"/><Relationship Id="rId2272" Type="http://schemas.openxmlformats.org/officeDocument/2006/relationships/hyperlink" Target="https://webagentes.canaldirecto.com.ar/incidents/view/749944-3" TargetMode="External"/><Relationship Id="rId3116" Type="http://schemas.openxmlformats.org/officeDocument/2006/relationships/hyperlink" Target="https://webagentes.canaldirecto.com.ar/incidents/view/772983-0" TargetMode="External"/><Relationship Id="rId3670" Type="http://schemas.openxmlformats.org/officeDocument/2006/relationships/hyperlink" Target="https://webagentes.canaldirecto.com.ar/incidents/view/787802-0" TargetMode="External"/><Relationship Id="rId4514" Type="http://schemas.openxmlformats.org/officeDocument/2006/relationships/hyperlink" Target="https://webagentes.canaldirecto.com.ar/incidents/view/810421-4" TargetMode="External"/><Relationship Id="rId4721" Type="http://schemas.openxmlformats.org/officeDocument/2006/relationships/hyperlink" Target="https://webagentes.canaldirecto.com.ar/incidents/view/817151-7" TargetMode="External"/><Relationship Id="rId244" Type="http://schemas.openxmlformats.org/officeDocument/2006/relationships/hyperlink" Target="https://webagentes.canaldirecto.com.ar/incidents/view/681296-6" TargetMode="External"/><Relationship Id="rId1081" Type="http://schemas.openxmlformats.org/officeDocument/2006/relationships/hyperlink" Target="https://webagentes.canaldirecto.com.ar/incidents/view/711896-4" TargetMode="External"/><Relationship Id="rId3323" Type="http://schemas.openxmlformats.org/officeDocument/2006/relationships/hyperlink" Target="https://webagentes.canaldirecto.com.ar/incidents/view/778588-1" TargetMode="External"/><Relationship Id="rId3530" Type="http://schemas.openxmlformats.org/officeDocument/2006/relationships/hyperlink" Target="https://webagentes.canaldirecto.com.ar/incidents/view/786486-9" TargetMode="External"/><Relationship Id="rId451" Type="http://schemas.openxmlformats.org/officeDocument/2006/relationships/hyperlink" Target="https://webagentes.canaldirecto.com.ar/incidents/view/694497-3" TargetMode="External"/><Relationship Id="rId2132" Type="http://schemas.openxmlformats.org/officeDocument/2006/relationships/hyperlink" Target="https://webagentes.canaldirecto.com.ar/incidents/view/745648-4" TargetMode="External"/><Relationship Id="rId5288" Type="http://schemas.openxmlformats.org/officeDocument/2006/relationships/drawing" Target="../drawings/drawing1.xml"/><Relationship Id="rId104" Type="http://schemas.openxmlformats.org/officeDocument/2006/relationships/hyperlink" Target="https://webagentes.canaldirecto.com.ar/incidents/view/664820-0" TargetMode="External"/><Relationship Id="rId311" Type="http://schemas.openxmlformats.org/officeDocument/2006/relationships/hyperlink" Target="https://webagentes.canaldirecto.com.ar/incidents/view/688485-7" TargetMode="External"/><Relationship Id="rId1898" Type="http://schemas.openxmlformats.org/officeDocument/2006/relationships/hyperlink" Target="https://webagentes.canaldirecto.com.ar/incidents/view/737312-7" TargetMode="External"/><Relationship Id="rId2949" Type="http://schemas.openxmlformats.org/officeDocument/2006/relationships/hyperlink" Target="https://webagentes.canaldirecto.com.ar/incidents/view/769890-1" TargetMode="External"/><Relationship Id="rId4097" Type="http://schemas.openxmlformats.org/officeDocument/2006/relationships/hyperlink" Target="https://webagentes.canaldirecto.com.ar/incidents/view/801289-8" TargetMode="External"/><Relationship Id="rId5148" Type="http://schemas.openxmlformats.org/officeDocument/2006/relationships/hyperlink" Target="https://webagentes.canaldirecto.com.ar/incidents/view/829274-0" TargetMode="External"/><Relationship Id="rId1758" Type="http://schemas.openxmlformats.org/officeDocument/2006/relationships/hyperlink" Target="https://webagentes.canaldirecto.com.ar/incidents/view/731540-6" TargetMode="External"/><Relationship Id="rId2809" Type="http://schemas.openxmlformats.org/officeDocument/2006/relationships/hyperlink" Target="https://webagentes.canaldirecto.com.ar/incidents/view/764575-0" TargetMode="External"/><Relationship Id="rId4164" Type="http://schemas.openxmlformats.org/officeDocument/2006/relationships/hyperlink" Target="https://webagentes.canaldirecto.com.ar/incidents/view/799939-6" TargetMode="External"/><Relationship Id="rId4371" Type="http://schemas.openxmlformats.org/officeDocument/2006/relationships/hyperlink" Target="https://webagentes.canaldirecto.com.ar/incidents/view/807083-8" TargetMode="External"/><Relationship Id="rId5008" Type="http://schemas.openxmlformats.org/officeDocument/2006/relationships/hyperlink" Target="https://webagentes.canaldirecto.com.ar/incidents/view/825967-5" TargetMode="External"/><Relationship Id="rId5215" Type="http://schemas.openxmlformats.org/officeDocument/2006/relationships/hyperlink" Target="https://webagentes.canaldirecto.com.ar/incidents/view/833950-0" TargetMode="External"/><Relationship Id="rId1965" Type="http://schemas.openxmlformats.org/officeDocument/2006/relationships/hyperlink" Target="https://webagentes.canaldirecto.com.ar/incidents/view/740342-8" TargetMode="External"/><Relationship Id="rId3180" Type="http://schemas.openxmlformats.org/officeDocument/2006/relationships/hyperlink" Target="https://webagentes.canaldirecto.com.ar/incidents/view/776336-6" TargetMode="External"/><Relationship Id="rId4024" Type="http://schemas.openxmlformats.org/officeDocument/2006/relationships/hyperlink" Target="https://webagentes.canaldirecto.com.ar/incidents/view/798390-6" TargetMode="External"/><Relationship Id="rId4231" Type="http://schemas.openxmlformats.org/officeDocument/2006/relationships/hyperlink" Target="https://webagentes.canaldirecto.com.ar/incidents/view/803787-9" TargetMode="External"/><Relationship Id="rId1618" Type="http://schemas.openxmlformats.org/officeDocument/2006/relationships/hyperlink" Target="https://webagentes.canaldirecto.com.ar/incidents/view/730938-0" TargetMode="External"/><Relationship Id="rId1825" Type="http://schemas.openxmlformats.org/officeDocument/2006/relationships/hyperlink" Target="https://webagentes.canaldirecto.com.ar/incidents/view/733512-7" TargetMode="External"/><Relationship Id="rId3040" Type="http://schemas.openxmlformats.org/officeDocument/2006/relationships/hyperlink" Target="https://webagentes.canaldirecto.com.ar/incidents/view/765042-4" TargetMode="External"/><Relationship Id="rId3997" Type="http://schemas.openxmlformats.org/officeDocument/2006/relationships/hyperlink" Target="https://webagentes.canaldirecto.com.ar/incidents/view/785346-5" TargetMode="External"/><Relationship Id="rId2599" Type="http://schemas.openxmlformats.org/officeDocument/2006/relationships/hyperlink" Target="https://webagentes.canaldirecto.com.ar/incidents/view/758154-0" TargetMode="External"/><Relationship Id="rId3857" Type="http://schemas.openxmlformats.org/officeDocument/2006/relationships/hyperlink" Target="https://webagentes.canaldirecto.com.ar/incidents/view/793012-6" TargetMode="External"/><Relationship Id="rId4908" Type="http://schemas.openxmlformats.org/officeDocument/2006/relationships/hyperlink" Target="https://webagentes.canaldirecto.com.ar/incidents/view/820789-4" TargetMode="External"/><Relationship Id="rId778" Type="http://schemas.openxmlformats.org/officeDocument/2006/relationships/hyperlink" Target="https://webagentes.canaldirecto.com.ar/incidents/view/705884-8" TargetMode="External"/><Relationship Id="rId985" Type="http://schemas.openxmlformats.org/officeDocument/2006/relationships/hyperlink" Target="https://webagentes.canaldirecto.com.ar/incidents/view/707224-6" TargetMode="External"/><Relationship Id="rId2459" Type="http://schemas.openxmlformats.org/officeDocument/2006/relationships/hyperlink" Target="https://webagentes.canaldirecto.com.ar/incidents/view/757803-2" TargetMode="External"/><Relationship Id="rId2666" Type="http://schemas.openxmlformats.org/officeDocument/2006/relationships/hyperlink" Target="https://webagentes.canaldirecto.com.ar/incidents/view/763351-5" TargetMode="External"/><Relationship Id="rId2873" Type="http://schemas.openxmlformats.org/officeDocument/2006/relationships/hyperlink" Target="https://webagentes.canaldirecto.com.ar/incidents/view/767216-1" TargetMode="External"/><Relationship Id="rId3717" Type="http://schemas.openxmlformats.org/officeDocument/2006/relationships/hyperlink" Target="https://webagentes.canaldirecto.com.ar/incidents/view/791286-5" TargetMode="External"/><Relationship Id="rId3924" Type="http://schemas.openxmlformats.org/officeDocument/2006/relationships/hyperlink" Target="https://webagentes.canaldirecto.com.ar/incidents/view/796554-8" TargetMode="External"/><Relationship Id="rId5072" Type="http://schemas.openxmlformats.org/officeDocument/2006/relationships/hyperlink" Target="https://webagentes.canaldirecto.com.ar/incidents/view/830952-7" TargetMode="External"/><Relationship Id="rId638" Type="http://schemas.openxmlformats.org/officeDocument/2006/relationships/hyperlink" Target="https://webagentes.canaldirecto.com.ar/incidents/view/698731-2" TargetMode="External"/><Relationship Id="rId845" Type="http://schemas.openxmlformats.org/officeDocument/2006/relationships/hyperlink" Target="https://webagentes.canaldirecto.com.ar/incidents/view/704124-6" TargetMode="External"/><Relationship Id="rId1268" Type="http://schemas.openxmlformats.org/officeDocument/2006/relationships/hyperlink" Target="https://webagentes.canaldirecto.com.ar/incidents/view/718783-0" TargetMode="External"/><Relationship Id="rId1475" Type="http://schemas.openxmlformats.org/officeDocument/2006/relationships/hyperlink" Target="https://webagentes.canaldirecto.com.ar/incidents/view/723622-4" TargetMode="External"/><Relationship Id="rId1682" Type="http://schemas.openxmlformats.org/officeDocument/2006/relationships/hyperlink" Target="https://webagentes.canaldirecto.com.ar/incidents/view/728516-9" TargetMode="External"/><Relationship Id="rId2319" Type="http://schemas.openxmlformats.org/officeDocument/2006/relationships/hyperlink" Target="https://webagentes.canaldirecto.com.ar/incidents/view/753006-9" TargetMode="External"/><Relationship Id="rId2526" Type="http://schemas.openxmlformats.org/officeDocument/2006/relationships/hyperlink" Target="https://webagentes.canaldirecto.com.ar/incidents/view/760234-8" TargetMode="External"/><Relationship Id="rId2733" Type="http://schemas.openxmlformats.org/officeDocument/2006/relationships/hyperlink" Target="https://webagentes.canaldirecto.com.ar/incidents/view/756506-5" TargetMode="External"/><Relationship Id="rId705" Type="http://schemas.openxmlformats.org/officeDocument/2006/relationships/hyperlink" Target="https://webagentes.canaldirecto.com.ar/incidents/view/702762-6" TargetMode="External"/><Relationship Id="rId1128" Type="http://schemas.openxmlformats.org/officeDocument/2006/relationships/hyperlink" Target="https://webagentes.canaldirecto.com.ar/incidents/view/715688-5" TargetMode="External"/><Relationship Id="rId1335" Type="http://schemas.openxmlformats.org/officeDocument/2006/relationships/hyperlink" Target="https://webagentes.canaldirecto.com.ar/incidents/view/717901-7" TargetMode="External"/><Relationship Id="rId1542" Type="http://schemas.openxmlformats.org/officeDocument/2006/relationships/hyperlink" Target="https://webagentes.canaldirecto.com.ar/incidents/view/726783-5" TargetMode="External"/><Relationship Id="rId2940" Type="http://schemas.openxmlformats.org/officeDocument/2006/relationships/hyperlink" Target="https://webagentes.canaldirecto.com.ar/incidents/view/770384-1" TargetMode="External"/><Relationship Id="rId4698" Type="http://schemas.openxmlformats.org/officeDocument/2006/relationships/hyperlink" Target="https://webagentes.canaldirecto.com.ar/incidents/view/817421-3" TargetMode="External"/><Relationship Id="rId912" Type="http://schemas.openxmlformats.org/officeDocument/2006/relationships/hyperlink" Target="https://webagentes.canaldirecto.com.ar/incidents/view/708063-4" TargetMode="External"/><Relationship Id="rId2800" Type="http://schemas.openxmlformats.org/officeDocument/2006/relationships/hyperlink" Target="https://webagentes.canaldirecto.com.ar/incidents/view/764936-7" TargetMode="External"/><Relationship Id="rId41" Type="http://schemas.openxmlformats.org/officeDocument/2006/relationships/hyperlink" Target="https://webagentes.canaldirecto.com.ar/incidents/view/665819-1" TargetMode="External"/><Relationship Id="rId1402" Type="http://schemas.openxmlformats.org/officeDocument/2006/relationships/hyperlink" Target="https://webagentes.canaldirecto.com.ar/incidents/view/720903-5" TargetMode="External"/><Relationship Id="rId4558" Type="http://schemas.openxmlformats.org/officeDocument/2006/relationships/hyperlink" Target="https://webagentes.canaldirecto.com.ar/incidents/view/815672-1" TargetMode="External"/><Relationship Id="rId4765" Type="http://schemas.openxmlformats.org/officeDocument/2006/relationships/hyperlink" Target="https://webagentes.canaldirecto.com.ar/incidents/view/816278-6" TargetMode="External"/><Relationship Id="rId4972" Type="http://schemas.openxmlformats.org/officeDocument/2006/relationships/hyperlink" Target="https://webagentes.canaldirecto.com.ar/incidents/view/822076-1" TargetMode="External"/><Relationship Id="rId288" Type="http://schemas.openxmlformats.org/officeDocument/2006/relationships/hyperlink" Target="https://webagentes.canaldirecto.com.ar/incidents/view/681552-9" TargetMode="External"/><Relationship Id="rId3367" Type="http://schemas.openxmlformats.org/officeDocument/2006/relationships/hyperlink" Target="https://webagentes.canaldirecto.com.ar/incidents/view/781167-2" TargetMode="External"/><Relationship Id="rId3574" Type="http://schemas.openxmlformats.org/officeDocument/2006/relationships/hyperlink" Target="https://webagentes.canaldirecto.com.ar/incidents/view/785353-5" TargetMode="External"/><Relationship Id="rId3781" Type="http://schemas.openxmlformats.org/officeDocument/2006/relationships/hyperlink" Target="https://webagentes.canaldirecto.com.ar/incidents/view/789089-1" TargetMode="External"/><Relationship Id="rId4418" Type="http://schemas.openxmlformats.org/officeDocument/2006/relationships/hyperlink" Target="https://webagentes.canaldirecto.com.ar/incidents/view/813563-0" TargetMode="External"/><Relationship Id="rId4625" Type="http://schemas.openxmlformats.org/officeDocument/2006/relationships/hyperlink" Target="https://webagentes.canaldirecto.com.ar/incidents/view/812641-0" TargetMode="External"/><Relationship Id="rId4832" Type="http://schemas.openxmlformats.org/officeDocument/2006/relationships/hyperlink" Target="https://webagentes.canaldirecto.com.ar/incidents/view/821387-7" TargetMode="External"/><Relationship Id="rId495" Type="http://schemas.openxmlformats.org/officeDocument/2006/relationships/hyperlink" Target="https://webagentes.canaldirecto.com.ar/incidents/view/692869-2" TargetMode="External"/><Relationship Id="rId2176" Type="http://schemas.openxmlformats.org/officeDocument/2006/relationships/hyperlink" Target="https://webagentes.canaldirecto.com.ar/incidents/view/744019-1" TargetMode="External"/><Relationship Id="rId2383" Type="http://schemas.openxmlformats.org/officeDocument/2006/relationships/hyperlink" Target="https://webagentes.canaldirecto.com.ar/incidents/view/756466-8" TargetMode="External"/><Relationship Id="rId2590" Type="http://schemas.openxmlformats.org/officeDocument/2006/relationships/hyperlink" Target="https://webagentes.canaldirecto.com.ar/incidents/view/759195-4" TargetMode="External"/><Relationship Id="rId3227" Type="http://schemas.openxmlformats.org/officeDocument/2006/relationships/hyperlink" Target="https://webagentes.canaldirecto.com.ar/incidents/view/774877-4" TargetMode="External"/><Relationship Id="rId3434" Type="http://schemas.openxmlformats.org/officeDocument/2006/relationships/hyperlink" Target="https://webagentes.canaldirecto.com.ar/incidents/view/776597-5" TargetMode="External"/><Relationship Id="rId3641" Type="http://schemas.openxmlformats.org/officeDocument/2006/relationships/hyperlink" Target="https://webagentes.canaldirecto.com.ar/incidents/view/788808-1" TargetMode="External"/><Relationship Id="rId148" Type="http://schemas.openxmlformats.org/officeDocument/2006/relationships/hyperlink" Target="https://webagentes.canaldirecto.com.ar/incidents/view/675373-3" TargetMode="External"/><Relationship Id="rId355" Type="http://schemas.openxmlformats.org/officeDocument/2006/relationships/hyperlink" Target="https://webagentes.canaldirecto.com.ar/incidents/view/692705-5" TargetMode="External"/><Relationship Id="rId562" Type="http://schemas.openxmlformats.org/officeDocument/2006/relationships/hyperlink" Target="https://webagentes.canaldirecto.com.ar/incidents/view/695951-3" TargetMode="External"/><Relationship Id="rId1192" Type="http://schemas.openxmlformats.org/officeDocument/2006/relationships/hyperlink" Target="https://webagentes.canaldirecto.com.ar/incidents/view/714850-3" TargetMode="External"/><Relationship Id="rId2036" Type="http://schemas.openxmlformats.org/officeDocument/2006/relationships/hyperlink" Target="https://webagentes.canaldirecto.com.ar/incidents/view/743913-1" TargetMode="External"/><Relationship Id="rId2243" Type="http://schemas.openxmlformats.org/officeDocument/2006/relationships/hyperlink" Target="https://webagentes.canaldirecto.com.ar/incidents/view/746198-1" TargetMode="External"/><Relationship Id="rId2450" Type="http://schemas.openxmlformats.org/officeDocument/2006/relationships/hyperlink" Target="https://webagentes.canaldirecto.com.ar/incidents/view/741456-7" TargetMode="External"/><Relationship Id="rId3501" Type="http://schemas.openxmlformats.org/officeDocument/2006/relationships/hyperlink" Target="https://webagentes.canaldirecto.com.ar/incidents/view/781943-4" TargetMode="External"/><Relationship Id="rId215" Type="http://schemas.openxmlformats.org/officeDocument/2006/relationships/hyperlink" Target="https://webagentes.canaldirecto.com.ar/incidents/view/677980-1" TargetMode="External"/><Relationship Id="rId422" Type="http://schemas.openxmlformats.org/officeDocument/2006/relationships/hyperlink" Target="https://webagentes.canaldirecto.com.ar/incidents/view/690535-4" TargetMode="External"/><Relationship Id="rId1052" Type="http://schemas.openxmlformats.org/officeDocument/2006/relationships/hyperlink" Target="https://webagentes.canaldirecto.com.ar/incidents/view/711937-0" TargetMode="External"/><Relationship Id="rId2103" Type="http://schemas.openxmlformats.org/officeDocument/2006/relationships/hyperlink" Target="https://webagentes.canaldirecto.com.ar/incidents/view/741459-4" TargetMode="External"/><Relationship Id="rId2310" Type="http://schemas.openxmlformats.org/officeDocument/2006/relationships/hyperlink" Target="https://webagentes.canaldirecto.com.ar/incidents/view/753376-5" TargetMode="External"/><Relationship Id="rId5259" Type="http://schemas.openxmlformats.org/officeDocument/2006/relationships/hyperlink" Target="https://webagentes.canaldirecto.com.ar/incidents/view/832410-0" TargetMode="External"/><Relationship Id="rId4068" Type="http://schemas.openxmlformats.org/officeDocument/2006/relationships/hyperlink" Target="https://webagentes.canaldirecto.com.ar/incidents/view/802835-8" TargetMode="External"/><Relationship Id="rId4275" Type="http://schemas.openxmlformats.org/officeDocument/2006/relationships/hyperlink" Target="https://webagentes.canaldirecto.com.ar/incidents/view/809777-4" TargetMode="External"/><Relationship Id="rId4482" Type="http://schemas.openxmlformats.org/officeDocument/2006/relationships/hyperlink" Target="https://webagentes.canaldirecto.com.ar/incidents/view/811612-1" TargetMode="External"/><Relationship Id="rId5119" Type="http://schemas.openxmlformats.org/officeDocument/2006/relationships/hyperlink" Target="https://webagentes.canaldirecto.com.ar/incidents/view/829587-1" TargetMode="External"/><Relationship Id="rId1869" Type="http://schemas.openxmlformats.org/officeDocument/2006/relationships/hyperlink" Target="https://webagentes.canaldirecto.com.ar/incidents/view/738820-8" TargetMode="External"/><Relationship Id="rId3084" Type="http://schemas.openxmlformats.org/officeDocument/2006/relationships/hyperlink" Target="https://webagentes.canaldirecto.com.ar/incidents/view/773833-3" TargetMode="External"/><Relationship Id="rId3291" Type="http://schemas.openxmlformats.org/officeDocument/2006/relationships/hyperlink" Target="https://webagentes.canaldirecto.com.ar/incidents/view/779317-2" TargetMode="External"/><Relationship Id="rId4135" Type="http://schemas.openxmlformats.org/officeDocument/2006/relationships/hyperlink" Target="https://webagentes.canaldirecto.com.ar/incidents/view/800776-2" TargetMode="External"/><Relationship Id="rId1729" Type="http://schemas.openxmlformats.org/officeDocument/2006/relationships/hyperlink" Target="https://webagentes.canaldirecto.com.ar/incidents/view/732061-1" TargetMode="External"/><Relationship Id="rId1936" Type="http://schemas.openxmlformats.org/officeDocument/2006/relationships/hyperlink" Target="https://webagentes.canaldirecto.com.ar/incidents/view/733491-5" TargetMode="External"/><Relationship Id="rId4342" Type="http://schemas.openxmlformats.org/officeDocument/2006/relationships/hyperlink" Target="https://webagentes.canaldirecto.com.ar/incidents/view/807738-1" TargetMode="External"/><Relationship Id="rId3151" Type="http://schemas.openxmlformats.org/officeDocument/2006/relationships/hyperlink" Target="https://webagentes.canaldirecto.com.ar/incidents/view/777250-4" TargetMode="External"/><Relationship Id="rId4202" Type="http://schemas.openxmlformats.org/officeDocument/2006/relationships/hyperlink" Target="https://webagentes.canaldirecto.com.ar/incidents/view/805039-3" TargetMode="External"/><Relationship Id="rId3011" Type="http://schemas.openxmlformats.org/officeDocument/2006/relationships/hyperlink" Target="https://webagentes.canaldirecto.com.ar/incidents/view/769093-6" TargetMode="External"/><Relationship Id="rId3968" Type="http://schemas.openxmlformats.org/officeDocument/2006/relationships/hyperlink" Target="https://webagentes.canaldirecto.com.ar/incidents/view/794916-0" TargetMode="External"/><Relationship Id="rId5" Type="http://schemas.openxmlformats.org/officeDocument/2006/relationships/hyperlink" Target="https://webagentes.canaldirecto.com.ar/incidents/view/663646-3" TargetMode="External"/><Relationship Id="rId889" Type="http://schemas.openxmlformats.org/officeDocument/2006/relationships/hyperlink" Target="https://webagentes.canaldirecto.com.ar/incidents/view/708812-2" TargetMode="External"/><Relationship Id="rId2777" Type="http://schemas.openxmlformats.org/officeDocument/2006/relationships/hyperlink" Target="https://webagentes.canaldirecto.com.ar/incidents/view/765393-5" TargetMode="External"/><Relationship Id="rId5183" Type="http://schemas.openxmlformats.org/officeDocument/2006/relationships/hyperlink" Target="https://webagentes.canaldirecto.com.ar/incidents/view/828564-3" TargetMode="External"/><Relationship Id="rId749" Type="http://schemas.openxmlformats.org/officeDocument/2006/relationships/hyperlink" Target="https://webagentes.canaldirecto.com.ar/incidents/view/701480-8" TargetMode="External"/><Relationship Id="rId1379" Type="http://schemas.openxmlformats.org/officeDocument/2006/relationships/hyperlink" Target="https://webagentes.canaldirecto.com.ar/incidents/view/722247-0" TargetMode="External"/><Relationship Id="rId1586" Type="http://schemas.openxmlformats.org/officeDocument/2006/relationships/hyperlink" Target="https://webagentes.canaldirecto.com.ar/incidents/view/726482-9" TargetMode="External"/><Relationship Id="rId2984" Type="http://schemas.openxmlformats.org/officeDocument/2006/relationships/hyperlink" Target="https://webagentes.canaldirecto.com.ar/incidents/view/769297-0" TargetMode="External"/><Relationship Id="rId3828" Type="http://schemas.openxmlformats.org/officeDocument/2006/relationships/hyperlink" Target="https://webagentes.canaldirecto.com.ar/incidents/view/794061-9" TargetMode="External"/><Relationship Id="rId5043" Type="http://schemas.openxmlformats.org/officeDocument/2006/relationships/hyperlink" Target="https://webagentes.canaldirecto.com.ar/incidents/view/825342-2" TargetMode="External"/><Relationship Id="rId5250" Type="http://schemas.openxmlformats.org/officeDocument/2006/relationships/hyperlink" Target="https://webagentes.canaldirecto.com.ar/incidents/view/832540-0" TargetMode="External"/><Relationship Id="rId609" Type="http://schemas.openxmlformats.org/officeDocument/2006/relationships/hyperlink" Target="https://webagentes.canaldirecto.com.ar/incidents/view/698894-0" TargetMode="External"/><Relationship Id="rId956" Type="http://schemas.openxmlformats.org/officeDocument/2006/relationships/hyperlink" Target="https://webagentes.canaldirecto.com.ar/incidents/view/707257-4" TargetMode="External"/><Relationship Id="rId1239" Type="http://schemas.openxmlformats.org/officeDocument/2006/relationships/hyperlink" Target="https://webagentes.canaldirecto.com.ar/incidents/view/713862-1" TargetMode="External"/><Relationship Id="rId1793" Type="http://schemas.openxmlformats.org/officeDocument/2006/relationships/hyperlink" Target="https://webagentes.canaldirecto.com.ar/incidents/view/735724-4" TargetMode="External"/><Relationship Id="rId2637" Type="http://schemas.openxmlformats.org/officeDocument/2006/relationships/hyperlink" Target="https://webagentes.canaldirecto.com.ar/incidents/view/762225-4" TargetMode="External"/><Relationship Id="rId2844" Type="http://schemas.openxmlformats.org/officeDocument/2006/relationships/hyperlink" Target="https://webagentes.canaldirecto.com.ar/incidents/view/762778-1" TargetMode="External"/><Relationship Id="rId5110" Type="http://schemas.openxmlformats.org/officeDocument/2006/relationships/hyperlink" Target="https://webagentes.canaldirecto.com.ar/incidents/view/829834-6" TargetMode="External"/><Relationship Id="rId85" Type="http://schemas.openxmlformats.org/officeDocument/2006/relationships/hyperlink" Target="https://webagentes.canaldirecto.com.ar/incidents/view/667568-4" TargetMode="External"/><Relationship Id="rId816" Type="http://schemas.openxmlformats.org/officeDocument/2006/relationships/hyperlink" Target="https://webagentes.canaldirecto.com.ar/incidents/view/704386-4" TargetMode="External"/><Relationship Id="rId1446" Type="http://schemas.openxmlformats.org/officeDocument/2006/relationships/hyperlink" Target="https://webagentes.canaldirecto.com.ar/incidents/view/724193-4" TargetMode="External"/><Relationship Id="rId1653" Type="http://schemas.openxmlformats.org/officeDocument/2006/relationships/hyperlink" Target="https://webagentes.canaldirecto.com.ar/incidents/view/728650-2" TargetMode="External"/><Relationship Id="rId1860" Type="http://schemas.openxmlformats.org/officeDocument/2006/relationships/hyperlink" Target="https://webagentes.canaldirecto.com.ar/incidents/view/730752-2" TargetMode="External"/><Relationship Id="rId2704" Type="http://schemas.openxmlformats.org/officeDocument/2006/relationships/hyperlink" Target="https://webagentes.canaldirecto.com.ar/incidents/view/762789-7" TargetMode="External"/><Relationship Id="rId2911" Type="http://schemas.openxmlformats.org/officeDocument/2006/relationships/hyperlink" Target="https://webagentes.canaldirecto.com.ar/incidents/view/759742-6" TargetMode="External"/><Relationship Id="rId1306" Type="http://schemas.openxmlformats.org/officeDocument/2006/relationships/hyperlink" Target="https://webagentes.canaldirecto.com.ar/incidents/view/717983-1" TargetMode="External"/><Relationship Id="rId1513" Type="http://schemas.openxmlformats.org/officeDocument/2006/relationships/hyperlink" Target="https://webagentes.canaldirecto.com.ar/incidents/view/723554-4" TargetMode="External"/><Relationship Id="rId1720" Type="http://schemas.openxmlformats.org/officeDocument/2006/relationships/hyperlink" Target="https://webagentes.canaldirecto.com.ar/incidents/view/732071-8" TargetMode="External"/><Relationship Id="rId4669" Type="http://schemas.openxmlformats.org/officeDocument/2006/relationships/hyperlink" Target="https://webagentes.canaldirecto.com.ar/incidents/view/818384-0" TargetMode="External"/><Relationship Id="rId4876" Type="http://schemas.openxmlformats.org/officeDocument/2006/relationships/hyperlink" Target="https://webagentes.canaldirecto.com.ar/incidents/view/820474-5" TargetMode="External"/><Relationship Id="rId12" Type="http://schemas.openxmlformats.org/officeDocument/2006/relationships/hyperlink" Target="https://webagentes.canaldirecto.com.ar/incidents/view/661365-7" TargetMode="External"/><Relationship Id="rId3478" Type="http://schemas.openxmlformats.org/officeDocument/2006/relationships/hyperlink" Target="https://webagentes.canaldirecto.com.ar/incidents/view/782938-9" TargetMode="External"/><Relationship Id="rId3685" Type="http://schemas.openxmlformats.org/officeDocument/2006/relationships/hyperlink" Target="https://webagentes.canaldirecto.com.ar/incidents/view/786973-0" TargetMode="External"/><Relationship Id="rId3892" Type="http://schemas.openxmlformats.org/officeDocument/2006/relationships/hyperlink" Target="https://webagentes.canaldirecto.com.ar/incidents/view/791454-4" TargetMode="External"/><Relationship Id="rId4529" Type="http://schemas.openxmlformats.org/officeDocument/2006/relationships/hyperlink" Target="https://webagentes.canaldirecto.com.ar/incidents/view/809594-3" TargetMode="External"/><Relationship Id="rId4736" Type="http://schemas.openxmlformats.org/officeDocument/2006/relationships/hyperlink" Target="https://webagentes.canaldirecto.com.ar/incidents/view/817096-1" TargetMode="External"/><Relationship Id="rId4943" Type="http://schemas.openxmlformats.org/officeDocument/2006/relationships/hyperlink" Target="https://webagentes.canaldirecto.com.ar/incidents/view/823041-2" TargetMode="External"/><Relationship Id="rId399" Type="http://schemas.openxmlformats.org/officeDocument/2006/relationships/hyperlink" Target="https://webagentes.canaldirecto.com.ar/incidents/view/690574-3" TargetMode="External"/><Relationship Id="rId2287" Type="http://schemas.openxmlformats.org/officeDocument/2006/relationships/hyperlink" Target="https://webagentes.canaldirecto.com.ar/incidents/view/748370-7" TargetMode="External"/><Relationship Id="rId2494" Type="http://schemas.openxmlformats.org/officeDocument/2006/relationships/hyperlink" Target="https://webagentes.canaldirecto.com.ar/incidents/view/756438-5" TargetMode="External"/><Relationship Id="rId3338" Type="http://schemas.openxmlformats.org/officeDocument/2006/relationships/hyperlink" Target="https://webagentes.canaldirecto.com.ar/incidents/view/777812-8" TargetMode="External"/><Relationship Id="rId3545" Type="http://schemas.openxmlformats.org/officeDocument/2006/relationships/hyperlink" Target="https://webagentes.canaldirecto.com.ar/incidents/view/786033-1" TargetMode="External"/><Relationship Id="rId3752" Type="http://schemas.openxmlformats.org/officeDocument/2006/relationships/hyperlink" Target="https://webagentes.canaldirecto.com.ar/incidents/view/790616-5" TargetMode="External"/><Relationship Id="rId259" Type="http://schemas.openxmlformats.org/officeDocument/2006/relationships/hyperlink" Target="https://webagentes.canaldirecto.com.ar/incidents/view/681255-9" TargetMode="External"/><Relationship Id="rId466" Type="http://schemas.openxmlformats.org/officeDocument/2006/relationships/hyperlink" Target="https://webagentes.canaldirecto.com.ar/incidents/view/693317-1" TargetMode="External"/><Relationship Id="rId673" Type="http://schemas.openxmlformats.org/officeDocument/2006/relationships/hyperlink" Target="https://webagentes.canaldirecto.com.ar/incidents/view/698688-1" TargetMode="External"/><Relationship Id="rId880" Type="http://schemas.openxmlformats.org/officeDocument/2006/relationships/hyperlink" Target="https://webagentes.canaldirecto.com.ar/incidents/view/709536-2" TargetMode="External"/><Relationship Id="rId1096" Type="http://schemas.openxmlformats.org/officeDocument/2006/relationships/hyperlink" Target="https://webagentes.canaldirecto.com.ar/incidents/view/711451-5" TargetMode="External"/><Relationship Id="rId2147" Type="http://schemas.openxmlformats.org/officeDocument/2006/relationships/hyperlink" Target="https://webagentes.canaldirecto.com.ar/incidents/view/745105-4" TargetMode="External"/><Relationship Id="rId2354" Type="http://schemas.openxmlformats.org/officeDocument/2006/relationships/hyperlink" Target="https://webagentes.canaldirecto.com.ar/incidents/view/757058-0" TargetMode="External"/><Relationship Id="rId2561" Type="http://schemas.openxmlformats.org/officeDocument/2006/relationships/hyperlink" Target="https://webagentes.canaldirecto.com.ar/incidents/view/759747-1" TargetMode="External"/><Relationship Id="rId3405" Type="http://schemas.openxmlformats.org/officeDocument/2006/relationships/hyperlink" Target="https://webagentes.canaldirecto.com.ar/incidents/view/780093-1" TargetMode="External"/><Relationship Id="rId4803" Type="http://schemas.openxmlformats.org/officeDocument/2006/relationships/hyperlink" Target="https://webagentes.canaldirecto.com.ar/incidents/view/822483-7" TargetMode="External"/><Relationship Id="rId119" Type="http://schemas.openxmlformats.org/officeDocument/2006/relationships/hyperlink" Target="https://webagentes.canaldirecto.com.ar/incidents/view/670571-8" TargetMode="External"/><Relationship Id="rId326" Type="http://schemas.openxmlformats.org/officeDocument/2006/relationships/hyperlink" Target="https://webagentes.canaldirecto.com.ar/incidents/view/688017-0" TargetMode="External"/><Relationship Id="rId533" Type="http://schemas.openxmlformats.org/officeDocument/2006/relationships/hyperlink" Target="https://webagentes.canaldirecto.com.ar/incidents/view/696097-1" TargetMode="External"/><Relationship Id="rId1163" Type="http://schemas.openxmlformats.org/officeDocument/2006/relationships/hyperlink" Target="https://webagentes.canaldirecto.com.ar/incidents/view/714886-8" TargetMode="External"/><Relationship Id="rId1370" Type="http://schemas.openxmlformats.org/officeDocument/2006/relationships/hyperlink" Target="https://webagentes.canaldirecto.com.ar/incidents/view/716954-2" TargetMode="External"/><Relationship Id="rId2007" Type="http://schemas.openxmlformats.org/officeDocument/2006/relationships/hyperlink" Target="https://webagentes.canaldirecto.com.ar/incidents/view/738775-9" TargetMode="External"/><Relationship Id="rId2214" Type="http://schemas.openxmlformats.org/officeDocument/2006/relationships/hyperlink" Target="https://webagentes.canaldirecto.com.ar/incidents/view/747555-9" TargetMode="External"/><Relationship Id="rId3612" Type="http://schemas.openxmlformats.org/officeDocument/2006/relationships/hyperlink" Target="https://webagentes.canaldirecto.com.ar/incidents/view/784243-2" TargetMode="External"/><Relationship Id="rId740" Type="http://schemas.openxmlformats.org/officeDocument/2006/relationships/hyperlink" Target="https://webagentes.canaldirecto.com.ar/incidents/view/701509-2" TargetMode="External"/><Relationship Id="rId1023" Type="http://schemas.openxmlformats.org/officeDocument/2006/relationships/hyperlink" Target="https://webagentes.canaldirecto.com.ar/incidents/view/712798-0" TargetMode="External"/><Relationship Id="rId2421" Type="http://schemas.openxmlformats.org/officeDocument/2006/relationships/hyperlink" Target="https://webagentes.canaldirecto.com.ar/incidents/view/754620-0" TargetMode="External"/><Relationship Id="rId4179" Type="http://schemas.openxmlformats.org/officeDocument/2006/relationships/hyperlink" Target="https://webagentes.canaldirecto.com.ar/incidents/view/798710-6" TargetMode="External"/><Relationship Id="rId600" Type="http://schemas.openxmlformats.org/officeDocument/2006/relationships/hyperlink" Target="https://webagentes.canaldirecto.com.ar/incidents/view/698972-7" TargetMode="External"/><Relationship Id="rId1230" Type="http://schemas.openxmlformats.org/officeDocument/2006/relationships/hyperlink" Target="https://webagentes.canaldirecto.com.ar/incidents/view/714497-8" TargetMode="External"/><Relationship Id="rId4386" Type="http://schemas.openxmlformats.org/officeDocument/2006/relationships/hyperlink" Target="https://webagentes.canaldirecto.com.ar/incidents/view/805640-3" TargetMode="External"/><Relationship Id="rId4593" Type="http://schemas.openxmlformats.org/officeDocument/2006/relationships/hyperlink" Target="https://webagentes.canaldirecto.com.ar/incidents/view/814653-9" TargetMode="External"/><Relationship Id="rId3195" Type="http://schemas.openxmlformats.org/officeDocument/2006/relationships/hyperlink" Target="https://webagentes.canaldirecto.com.ar/incidents/view/775846-1" TargetMode="External"/><Relationship Id="rId4039" Type="http://schemas.openxmlformats.org/officeDocument/2006/relationships/hyperlink" Target="https://webagentes.canaldirecto.com.ar/incidents/view/797138-1" TargetMode="External"/><Relationship Id="rId4246" Type="http://schemas.openxmlformats.org/officeDocument/2006/relationships/hyperlink" Target="https://webagentes.canaldirecto.com.ar/incidents/view/803326-2" TargetMode="External"/><Relationship Id="rId4453" Type="http://schemas.openxmlformats.org/officeDocument/2006/relationships/hyperlink" Target="https://webagentes.canaldirecto.com.ar/incidents/view/812395-4" TargetMode="External"/><Relationship Id="rId4660" Type="http://schemas.openxmlformats.org/officeDocument/2006/relationships/hyperlink" Target="https://webagentes.canaldirecto.com.ar/incidents/view/819170-6" TargetMode="External"/><Relationship Id="rId3055" Type="http://schemas.openxmlformats.org/officeDocument/2006/relationships/hyperlink" Target="https://webagentes.canaldirecto.com.ar/incidents/view/761642-0" TargetMode="External"/><Relationship Id="rId3262" Type="http://schemas.openxmlformats.org/officeDocument/2006/relationships/hyperlink" Target="https://webagentes.canaldirecto.com.ar/incidents/view/780309-9" TargetMode="External"/><Relationship Id="rId4106" Type="http://schemas.openxmlformats.org/officeDocument/2006/relationships/hyperlink" Target="https://webagentes.canaldirecto.com.ar/incidents/view/801275-5" TargetMode="External"/><Relationship Id="rId4313" Type="http://schemas.openxmlformats.org/officeDocument/2006/relationships/hyperlink" Target="https://webagentes.canaldirecto.com.ar/incidents/view/808534-4" TargetMode="External"/><Relationship Id="rId4520" Type="http://schemas.openxmlformats.org/officeDocument/2006/relationships/hyperlink" Target="https://webagentes.canaldirecto.com.ar/incidents/view/810186-4" TargetMode="External"/><Relationship Id="rId183" Type="http://schemas.openxmlformats.org/officeDocument/2006/relationships/hyperlink" Target="https://webagentes.canaldirecto.com.ar/incidents/view/678304-4" TargetMode="External"/><Relationship Id="rId390" Type="http://schemas.openxmlformats.org/officeDocument/2006/relationships/hyperlink" Target="https://webagentes.canaldirecto.com.ar/incidents/view/690585-9" TargetMode="External"/><Relationship Id="rId1907" Type="http://schemas.openxmlformats.org/officeDocument/2006/relationships/hyperlink" Target="https://webagentes.canaldirecto.com.ar/incidents/view/737295-1" TargetMode="External"/><Relationship Id="rId2071" Type="http://schemas.openxmlformats.org/officeDocument/2006/relationships/hyperlink" Target="https://webagentes.canaldirecto.com.ar/incidents/view/742796-9" TargetMode="External"/><Relationship Id="rId3122" Type="http://schemas.openxmlformats.org/officeDocument/2006/relationships/hyperlink" Target="https://webagentes.canaldirecto.com.ar/incidents/view/772964-5" TargetMode="External"/><Relationship Id="rId250" Type="http://schemas.openxmlformats.org/officeDocument/2006/relationships/hyperlink" Target="https://webagentes.canaldirecto.com.ar/incidents/view/681269-2" TargetMode="External"/><Relationship Id="rId5087" Type="http://schemas.openxmlformats.org/officeDocument/2006/relationships/hyperlink" Target="https://webagentes.canaldirecto.com.ar/incidents/view/830916-5" TargetMode="External"/><Relationship Id="rId110" Type="http://schemas.openxmlformats.org/officeDocument/2006/relationships/hyperlink" Target="https://webagentes.canaldirecto.com.ar/incidents/view/671481-3" TargetMode="External"/><Relationship Id="rId2888" Type="http://schemas.openxmlformats.org/officeDocument/2006/relationships/hyperlink" Target="https://webagentes.canaldirecto.com.ar/incidents/view/766458-8" TargetMode="External"/><Relationship Id="rId3939" Type="http://schemas.openxmlformats.org/officeDocument/2006/relationships/hyperlink" Target="https://webagentes.canaldirecto.com.ar/incidents/view/795807-0" TargetMode="External"/><Relationship Id="rId5154" Type="http://schemas.openxmlformats.org/officeDocument/2006/relationships/hyperlink" Target="https://webagentes.canaldirecto.com.ar/incidents/view/828981-6" TargetMode="External"/><Relationship Id="rId1697" Type="http://schemas.openxmlformats.org/officeDocument/2006/relationships/hyperlink" Target="https://webagentes.canaldirecto.com.ar/incidents/view/723602-0" TargetMode="External"/><Relationship Id="rId2748" Type="http://schemas.openxmlformats.org/officeDocument/2006/relationships/hyperlink" Target="https://webagentes.canaldirecto.com.ar/incidents/view/766186-4" TargetMode="External"/><Relationship Id="rId2955" Type="http://schemas.openxmlformats.org/officeDocument/2006/relationships/hyperlink" Target="https://webagentes.canaldirecto.com.ar/incidents/view/769770-8" TargetMode="External"/><Relationship Id="rId927" Type="http://schemas.openxmlformats.org/officeDocument/2006/relationships/hyperlink" Target="https://webagentes.canaldirecto.com.ar/incidents/view/707686-2" TargetMode="External"/><Relationship Id="rId1557" Type="http://schemas.openxmlformats.org/officeDocument/2006/relationships/hyperlink" Target="https://webagentes.canaldirecto.com.ar/incidents/view/726521-7" TargetMode="External"/><Relationship Id="rId1764" Type="http://schemas.openxmlformats.org/officeDocument/2006/relationships/hyperlink" Target="https://webagentes.canaldirecto.com.ar/incidents/view/731534-5" TargetMode="External"/><Relationship Id="rId1971" Type="http://schemas.openxmlformats.org/officeDocument/2006/relationships/hyperlink" Target="https://webagentes.canaldirecto.com.ar/incidents/view/739902-8" TargetMode="External"/><Relationship Id="rId2608" Type="http://schemas.openxmlformats.org/officeDocument/2006/relationships/hyperlink" Target="https://webagentes.canaldirecto.com.ar/incidents/view/764139-2" TargetMode="External"/><Relationship Id="rId2815" Type="http://schemas.openxmlformats.org/officeDocument/2006/relationships/hyperlink" Target="https://webagentes.canaldirecto.com.ar/incidents/view/764440-5" TargetMode="External"/><Relationship Id="rId4170" Type="http://schemas.openxmlformats.org/officeDocument/2006/relationships/hyperlink" Target="https://webagentes.canaldirecto.com.ar/incidents/view/799778-7" TargetMode="External"/><Relationship Id="rId5014" Type="http://schemas.openxmlformats.org/officeDocument/2006/relationships/hyperlink" Target="https://webagentes.canaldirecto.com.ar/incidents/view/825564-2" TargetMode="External"/><Relationship Id="rId5221" Type="http://schemas.openxmlformats.org/officeDocument/2006/relationships/hyperlink" Target="https://webagentes.canaldirecto.com.ar/incidents/view/833686-8" TargetMode="External"/><Relationship Id="rId56" Type="http://schemas.openxmlformats.org/officeDocument/2006/relationships/hyperlink" Target="https://webagentes.canaldirecto.com.ar/incidents/view/664381-6" TargetMode="External"/><Relationship Id="rId1417" Type="http://schemas.openxmlformats.org/officeDocument/2006/relationships/hyperlink" Target="https://webagentes.canaldirecto.com.ar/incidents/view/720641-8" TargetMode="External"/><Relationship Id="rId1624" Type="http://schemas.openxmlformats.org/officeDocument/2006/relationships/hyperlink" Target="https://webagentes.canaldirecto.com.ar/incidents/view/730409-3" TargetMode="External"/><Relationship Id="rId1831" Type="http://schemas.openxmlformats.org/officeDocument/2006/relationships/hyperlink" Target="https://webagentes.canaldirecto.com.ar/incidents/view/733467-8" TargetMode="External"/><Relationship Id="rId4030" Type="http://schemas.openxmlformats.org/officeDocument/2006/relationships/hyperlink" Target="https://webagentes.canaldirecto.com.ar/incidents/view/798057-4" TargetMode="External"/><Relationship Id="rId4987" Type="http://schemas.openxmlformats.org/officeDocument/2006/relationships/hyperlink" Target="https://webagentes.canaldirecto.com.ar/incidents/view/827796-3" TargetMode="External"/><Relationship Id="rId3589" Type="http://schemas.openxmlformats.org/officeDocument/2006/relationships/hyperlink" Target="https://webagentes.canaldirecto.com.ar/incidents/view/785278-5" TargetMode="External"/><Relationship Id="rId3796" Type="http://schemas.openxmlformats.org/officeDocument/2006/relationships/hyperlink" Target="https://webagentes.canaldirecto.com.ar/incidents/view/777947-3" TargetMode="External"/><Relationship Id="rId2398" Type="http://schemas.openxmlformats.org/officeDocument/2006/relationships/hyperlink" Target="https://webagentes.canaldirecto.com.ar/incidents/view/755956-9" TargetMode="External"/><Relationship Id="rId3449" Type="http://schemas.openxmlformats.org/officeDocument/2006/relationships/hyperlink" Target="https://webagentes.canaldirecto.com.ar/incidents/view/784261-8" TargetMode="External"/><Relationship Id="rId4847" Type="http://schemas.openxmlformats.org/officeDocument/2006/relationships/hyperlink" Target="https://webagentes.canaldirecto.com.ar/incidents/view/821081-6" TargetMode="External"/><Relationship Id="rId577" Type="http://schemas.openxmlformats.org/officeDocument/2006/relationships/hyperlink" Target="https://webagentes.canaldirecto.com.ar/incidents/view/700649-2" TargetMode="External"/><Relationship Id="rId2258" Type="http://schemas.openxmlformats.org/officeDocument/2006/relationships/hyperlink" Target="https://webagentes.canaldirecto.com.ar/incidents/view/750486-0" TargetMode="External"/><Relationship Id="rId3656" Type="http://schemas.openxmlformats.org/officeDocument/2006/relationships/hyperlink" Target="https://webagentes.canaldirecto.com.ar/incidents/view/788413-7" TargetMode="External"/><Relationship Id="rId3863" Type="http://schemas.openxmlformats.org/officeDocument/2006/relationships/hyperlink" Target="https://webagentes.canaldirecto.com.ar/incidents/view/792908-7" TargetMode="External"/><Relationship Id="rId4707" Type="http://schemas.openxmlformats.org/officeDocument/2006/relationships/hyperlink" Target="https://webagentes.canaldirecto.com.ar/incidents/view/817280-8" TargetMode="External"/><Relationship Id="rId4914" Type="http://schemas.openxmlformats.org/officeDocument/2006/relationships/hyperlink" Target="https://webagentes.canaldirecto.com.ar/incidents/view/824677-8" TargetMode="External"/><Relationship Id="rId784" Type="http://schemas.openxmlformats.org/officeDocument/2006/relationships/hyperlink" Target="https://webagentes.canaldirecto.com.ar/incidents/view/705636-3" TargetMode="External"/><Relationship Id="rId991" Type="http://schemas.openxmlformats.org/officeDocument/2006/relationships/hyperlink" Target="https://webagentes.canaldirecto.com.ar/incidents/view/707173-3" TargetMode="External"/><Relationship Id="rId1067" Type="http://schemas.openxmlformats.org/officeDocument/2006/relationships/hyperlink" Target="https://webagentes.canaldirecto.com.ar/incidents/view/711911-2" TargetMode="External"/><Relationship Id="rId2465" Type="http://schemas.openxmlformats.org/officeDocument/2006/relationships/hyperlink" Target="https://webagentes.canaldirecto.com.ar/incidents/view/757601-6" TargetMode="External"/><Relationship Id="rId2672" Type="http://schemas.openxmlformats.org/officeDocument/2006/relationships/hyperlink" Target="https://webagentes.canaldirecto.com.ar/incidents/view/763344-5" TargetMode="External"/><Relationship Id="rId3309" Type="http://schemas.openxmlformats.org/officeDocument/2006/relationships/hyperlink" Target="https://webagentes.canaldirecto.com.ar/incidents/view/779039-7" TargetMode="External"/><Relationship Id="rId3516" Type="http://schemas.openxmlformats.org/officeDocument/2006/relationships/hyperlink" Target="https://webagentes.canaldirecto.com.ar/incidents/view/786829-0" TargetMode="External"/><Relationship Id="rId3723" Type="http://schemas.openxmlformats.org/officeDocument/2006/relationships/hyperlink" Target="https://webagentes.canaldirecto.com.ar/incidents/view/791024-7" TargetMode="External"/><Relationship Id="rId3930" Type="http://schemas.openxmlformats.org/officeDocument/2006/relationships/hyperlink" Target="https://webagentes.canaldirecto.com.ar/incidents/view/796031-2" TargetMode="External"/><Relationship Id="rId437" Type="http://schemas.openxmlformats.org/officeDocument/2006/relationships/hyperlink" Target="https://webagentes.canaldirecto.com.ar/incidents/view/688938-4" TargetMode="External"/><Relationship Id="rId644" Type="http://schemas.openxmlformats.org/officeDocument/2006/relationships/hyperlink" Target="https://webagentes.canaldirecto.com.ar/incidents/view/698723-3" TargetMode="External"/><Relationship Id="rId851" Type="http://schemas.openxmlformats.org/officeDocument/2006/relationships/hyperlink" Target="https://webagentes.canaldirecto.com.ar/incidents/view/704118-5" TargetMode="External"/><Relationship Id="rId1274" Type="http://schemas.openxmlformats.org/officeDocument/2006/relationships/hyperlink" Target="https://webagentes.canaldirecto.com.ar/incidents/view/718627-5" TargetMode="External"/><Relationship Id="rId1481" Type="http://schemas.openxmlformats.org/officeDocument/2006/relationships/hyperlink" Target="https://webagentes.canaldirecto.com.ar/incidents/view/723609-3" TargetMode="External"/><Relationship Id="rId2118" Type="http://schemas.openxmlformats.org/officeDocument/2006/relationships/hyperlink" Target="https://webagentes.canaldirecto.com.ar/incidents/view/746748-0" TargetMode="External"/><Relationship Id="rId2325" Type="http://schemas.openxmlformats.org/officeDocument/2006/relationships/hyperlink" Target="https://webagentes.canaldirecto.com.ar/incidents/view/752777-3" TargetMode="External"/><Relationship Id="rId2532" Type="http://schemas.openxmlformats.org/officeDocument/2006/relationships/hyperlink" Target="https://webagentes.canaldirecto.com.ar/incidents/view/759940-6" TargetMode="External"/><Relationship Id="rId504" Type="http://schemas.openxmlformats.org/officeDocument/2006/relationships/hyperlink" Target="https://webagentes.canaldirecto.com.ar/incidents/view/697807-7" TargetMode="External"/><Relationship Id="rId711" Type="http://schemas.openxmlformats.org/officeDocument/2006/relationships/hyperlink" Target="https://webagentes.canaldirecto.com.ar/incidents/view/702368-4" TargetMode="External"/><Relationship Id="rId1134" Type="http://schemas.openxmlformats.org/officeDocument/2006/relationships/hyperlink" Target="https://webagentes.canaldirecto.com.ar/incidents/view/715388-8" TargetMode="External"/><Relationship Id="rId1341" Type="http://schemas.openxmlformats.org/officeDocument/2006/relationships/hyperlink" Target="https://webagentes.canaldirecto.com.ar/incidents/view/717888-7" TargetMode="External"/><Relationship Id="rId4497" Type="http://schemas.openxmlformats.org/officeDocument/2006/relationships/hyperlink" Target="https://webagentes.canaldirecto.com.ar/incidents/view/810910-3" TargetMode="External"/><Relationship Id="rId1201" Type="http://schemas.openxmlformats.org/officeDocument/2006/relationships/hyperlink" Target="https://webagentes.canaldirecto.com.ar/incidents/view/714841-5" TargetMode="External"/><Relationship Id="rId3099" Type="http://schemas.openxmlformats.org/officeDocument/2006/relationships/hyperlink" Target="https://webagentes.canaldirecto.com.ar/incidents/view/773213-5" TargetMode="External"/><Relationship Id="rId4357" Type="http://schemas.openxmlformats.org/officeDocument/2006/relationships/hyperlink" Target="https://webagentes.canaldirecto.com.ar/incidents/view/807436-6" TargetMode="External"/><Relationship Id="rId4564" Type="http://schemas.openxmlformats.org/officeDocument/2006/relationships/hyperlink" Target="https://webagentes.canaldirecto.com.ar/incidents/view/815664-2" TargetMode="External"/><Relationship Id="rId4771" Type="http://schemas.openxmlformats.org/officeDocument/2006/relationships/hyperlink" Target="https://webagentes.canaldirecto.com.ar/incidents/view/816128-2" TargetMode="External"/><Relationship Id="rId3166" Type="http://schemas.openxmlformats.org/officeDocument/2006/relationships/hyperlink" Target="https://webagentes.canaldirecto.com.ar/incidents/view/776429-5" TargetMode="External"/><Relationship Id="rId3373" Type="http://schemas.openxmlformats.org/officeDocument/2006/relationships/hyperlink" Target="https://webagentes.canaldirecto.com.ar/incidents/view/781018-7" TargetMode="External"/><Relationship Id="rId3580" Type="http://schemas.openxmlformats.org/officeDocument/2006/relationships/hyperlink" Target="https://webagentes.canaldirecto.com.ar/incidents/view/785338-6" TargetMode="External"/><Relationship Id="rId4217" Type="http://schemas.openxmlformats.org/officeDocument/2006/relationships/hyperlink" Target="https://webagentes.canaldirecto.com.ar/incidents/view/804533-7" TargetMode="External"/><Relationship Id="rId4424" Type="http://schemas.openxmlformats.org/officeDocument/2006/relationships/hyperlink" Target="https://webagentes.canaldirecto.com.ar/incidents/view/813516-2" TargetMode="External"/><Relationship Id="rId294" Type="http://schemas.openxmlformats.org/officeDocument/2006/relationships/hyperlink" Target="https://webagentes.canaldirecto.com.ar/incidents/view/678025-0" TargetMode="External"/><Relationship Id="rId2182" Type="http://schemas.openxmlformats.org/officeDocument/2006/relationships/hyperlink" Target="https://webagentes.canaldirecto.com.ar/incidents/view/742795-0" TargetMode="External"/><Relationship Id="rId3026" Type="http://schemas.openxmlformats.org/officeDocument/2006/relationships/hyperlink" Target="https://webagentes.canaldirecto.com.ar/incidents/view/768358-3" TargetMode="External"/><Relationship Id="rId3233" Type="http://schemas.openxmlformats.org/officeDocument/2006/relationships/hyperlink" Target="https://webagentes.canaldirecto.com.ar/incidents/view/774449-5" TargetMode="External"/><Relationship Id="rId4631" Type="http://schemas.openxmlformats.org/officeDocument/2006/relationships/hyperlink" Target="https://webagentes.canaldirecto.com.ar/incidents/view/810424-1" TargetMode="External"/><Relationship Id="rId154" Type="http://schemas.openxmlformats.org/officeDocument/2006/relationships/hyperlink" Target="https://webagentes.canaldirecto.com.ar/incidents/view/674219-9" TargetMode="External"/><Relationship Id="rId361" Type="http://schemas.openxmlformats.org/officeDocument/2006/relationships/hyperlink" Target="https://webagentes.canaldirecto.com.ar/incidents/view/692178-7" TargetMode="External"/><Relationship Id="rId2042" Type="http://schemas.openxmlformats.org/officeDocument/2006/relationships/hyperlink" Target="https://webagentes.canaldirecto.com.ar/incidents/view/743361-4" TargetMode="External"/><Relationship Id="rId3440" Type="http://schemas.openxmlformats.org/officeDocument/2006/relationships/hyperlink" Target="https://webagentes.canaldirecto.com.ar/incidents/view/785275-8" TargetMode="External"/><Relationship Id="rId5198" Type="http://schemas.openxmlformats.org/officeDocument/2006/relationships/hyperlink" Target="https://webagentes.canaldirecto.com.ar/incidents/view/814658-4" TargetMode="External"/><Relationship Id="rId2999" Type="http://schemas.openxmlformats.org/officeDocument/2006/relationships/hyperlink" Target="https://webagentes.canaldirecto.com.ar/incidents/view/769280-0" TargetMode="External"/><Relationship Id="rId3300" Type="http://schemas.openxmlformats.org/officeDocument/2006/relationships/hyperlink" Target="https://webagentes.canaldirecto.com.ar/incidents/view/779282-7" TargetMode="External"/><Relationship Id="rId221" Type="http://schemas.openxmlformats.org/officeDocument/2006/relationships/hyperlink" Target="https://webagentes.canaldirecto.com.ar/incidents/view/675831-2" TargetMode="External"/><Relationship Id="rId2859" Type="http://schemas.openxmlformats.org/officeDocument/2006/relationships/hyperlink" Target="https://webagentes.canaldirecto.com.ar/incidents/view/768155-8" TargetMode="External"/><Relationship Id="rId5058" Type="http://schemas.openxmlformats.org/officeDocument/2006/relationships/hyperlink" Target="https://webagentes.canaldirecto.com.ar/incidents/view/823526-8" TargetMode="External"/><Relationship Id="rId5265" Type="http://schemas.openxmlformats.org/officeDocument/2006/relationships/hyperlink" Target="https://webagentes.canaldirecto.com.ar/incidents/view/832109-7" TargetMode="External"/><Relationship Id="rId1668" Type="http://schemas.openxmlformats.org/officeDocument/2006/relationships/hyperlink" Target="https://webagentes.canaldirecto.com.ar/incidents/view/728601-6" TargetMode="External"/><Relationship Id="rId1875" Type="http://schemas.openxmlformats.org/officeDocument/2006/relationships/hyperlink" Target="https://webagentes.canaldirecto.com.ar/incidents/view/738387-8" TargetMode="External"/><Relationship Id="rId2719" Type="http://schemas.openxmlformats.org/officeDocument/2006/relationships/hyperlink" Target="https://webagentes.canaldirecto.com.ar/incidents/view/762477-5" TargetMode="External"/><Relationship Id="rId4074" Type="http://schemas.openxmlformats.org/officeDocument/2006/relationships/hyperlink" Target="https://webagentes.canaldirecto.com.ar/incidents/view/802157-7" TargetMode="External"/><Relationship Id="rId4281" Type="http://schemas.openxmlformats.org/officeDocument/2006/relationships/hyperlink" Target="https://webagentes.canaldirecto.com.ar/incidents/view/809679-3" TargetMode="External"/><Relationship Id="rId5125" Type="http://schemas.openxmlformats.org/officeDocument/2006/relationships/hyperlink" Target="https://webagentes.canaldirecto.com.ar/incidents/view/829581-7" TargetMode="External"/><Relationship Id="rId1528" Type="http://schemas.openxmlformats.org/officeDocument/2006/relationships/hyperlink" Target="https://webagentes.canaldirecto.com.ar/incidents/view/720901-7" TargetMode="External"/><Relationship Id="rId2926" Type="http://schemas.openxmlformats.org/officeDocument/2006/relationships/hyperlink" Target="https://webagentes.canaldirecto.com.ar/incidents/view/771172-5" TargetMode="External"/><Relationship Id="rId3090" Type="http://schemas.openxmlformats.org/officeDocument/2006/relationships/hyperlink" Target="https://webagentes.canaldirecto.com.ar/incidents/view/773470-8" TargetMode="External"/><Relationship Id="rId4141" Type="http://schemas.openxmlformats.org/officeDocument/2006/relationships/hyperlink" Target="https://webagentes.canaldirecto.com.ar/incidents/view/800715-1" TargetMode="External"/><Relationship Id="rId1735" Type="http://schemas.openxmlformats.org/officeDocument/2006/relationships/hyperlink" Target="https://webagentes.canaldirecto.com.ar/incidents/view/731859-1" TargetMode="External"/><Relationship Id="rId1942" Type="http://schemas.openxmlformats.org/officeDocument/2006/relationships/hyperlink" Target="https://webagentes.canaldirecto.com.ar/incidents/view/733484-5" TargetMode="External"/><Relationship Id="rId4001" Type="http://schemas.openxmlformats.org/officeDocument/2006/relationships/hyperlink" Target="https://webagentes.canaldirecto.com.ar/incidents/view/799993-4" TargetMode="External"/><Relationship Id="rId27" Type="http://schemas.openxmlformats.org/officeDocument/2006/relationships/hyperlink" Target="https://webagentes.canaldirecto.com.ar/incidents/view/661347-1" TargetMode="External"/><Relationship Id="rId1802" Type="http://schemas.openxmlformats.org/officeDocument/2006/relationships/hyperlink" Target="https://webagentes.canaldirecto.com.ar/incidents/view/735032-0" TargetMode="External"/><Relationship Id="rId4958" Type="http://schemas.openxmlformats.org/officeDocument/2006/relationships/hyperlink" Target="https://webagentes.canaldirecto.com.ar/incidents/view/822827-7" TargetMode="External"/><Relationship Id="rId3767" Type="http://schemas.openxmlformats.org/officeDocument/2006/relationships/hyperlink" Target="https://webagentes.canaldirecto.com.ar/incidents/view/789990-8" TargetMode="External"/><Relationship Id="rId3974" Type="http://schemas.openxmlformats.org/officeDocument/2006/relationships/hyperlink" Target="https://webagentes.canaldirecto.com.ar/incidents/view/794910-6" TargetMode="External"/><Relationship Id="rId4818" Type="http://schemas.openxmlformats.org/officeDocument/2006/relationships/hyperlink" Target="https://webagentes.canaldirecto.com.ar/incidents/view/821532-5" TargetMode="External"/><Relationship Id="rId688" Type="http://schemas.openxmlformats.org/officeDocument/2006/relationships/hyperlink" Target="https://webagentes.canaldirecto.com.ar/incidents/view/703787-2" TargetMode="External"/><Relationship Id="rId895" Type="http://schemas.openxmlformats.org/officeDocument/2006/relationships/hyperlink" Target="https://webagentes.canaldirecto.com.ar/incidents/view/708467-6" TargetMode="External"/><Relationship Id="rId2369" Type="http://schemas.openxmlformats.org/officeDocument/2006/relationships/hyperlink" Target="https://webagentes.canaldirecto.com.ar/incidents/view/756510-8" TargetMode="External"/><Relationship Id="rId2576" Type="http://schemas.openxmlformats.org/officeDocument/2006/relationships/hyperlink" Target="https://webagentes.canaldirecto.com.ar/incidents/view/759398-9" TargetMode="External"/><Relationship Id="rId2783" Type="http://schemas.openxmlformats.org/officeDocument/2006/relationships/hyperlink" Target="https://webagentes.canaldirecto.com.ar/incidents/view/765245-9" TargetMode="External"/><Relationship Id="rId2990" Type="http://schemas.openxmlformats.org/officeDocument/2006/relationships/hyperlink" Target="https://webagentes.canaldirecto.com.ar/incidents/view/769290-7" TargetMode="External"/><Relationship Id="rId3627" Type="http://schemas.openxmlformats.org/officeDocument/2006/relationships/hyperlink" Target="https://webagentes.canaldirecto.com.ar/incidents/view/789459-6" TargetMode="External"/><Relationship Id="rId3834" Type="http://schemas.openxmlformats.org/officeDocument/2006/relationships/hyperlink" Target="https://webagentes.canaldirecto.com.ar/incidents/view/793766-0" TargetMode="External"/><Relationship Id="rId548" Type="http://schemas.openxmlformats.org/officeDocument/2006/relationships/hyperlink" Target="https://webagentes.canaldirecto.com.ar/incidents/view/696076-8" TargetMode="External"/><Relationship Id="rId755" Type="http://schemas.openxmlformats.org/officeDocument/2006/relationships/hyperlink" Target="https://webagentes.canaldirecto.com.ar/incidents/view/701434-9" TargetMode="External"/><Relationship Id="rId962" Type="http://schemas.openxmlformats.org/officeDocument/2006/relationships/hyperlink" Target="https://webagentes.canaldirecto.com.ar/incidents/view/707251-0" TargetMode="External"/><Relationship Id="rId1178" Type="http://schemas.openxmlformats.org/officeDocument/2006/relationships/hyperlink" Target="https://webagentes.canaldirecto.com.ar/incidents/view/714865-5" TargetMode="External"/><Relationship Id="rId1385" Type="http://schemas.openxmlformats.org/officeDocument/2006/relationships/hyperlink" Target="https://webagentes.canaldirecto.com.ar/incidents/view/721958-2" TargetMode="External"/><Relationship Id="rId1592" Type="http://schemas.openxmlformats.org/officeDocument/2006/relationships/hyperlink" Target="https://webagentes.canaldirecto.com.ar/incidents/view/725743-0" TargetMode="External"/><Relationship Id="rId2229" Type="http://schemas.openxmlformats.org/officeDocument/2006/relationships/hyperlink" Target="https://webagentes.canaldirecto.com.ar/incidents/view/747342-7" TargetMode="External"/><Relationship Id="rId2436" Type="http://schemas.openxmlformats.org/officeDocument/2006/relationships/hyperlink" Target="https://webagentes.canaldirecto.com.ar/incidents/view/754214-3" TargetMode="External"/><Relationship Id="rId2643" Type="http://schemas.openxmlformats.org/officeDocument/2006/relationships/hyperlink" Target="https://webagentes.canaldirecto.com.ar/incidents/view/761976-4" TargetMode="External"/><Relationship Id="rId2850" Type="http://schemas.openxmlformats.org/officeDocument/2006/relationships/hyperlink" Target="https://webagentes.canaldirecto.com.ar/incidents/view/756496-9" TargetMode="External"/><Relationship Id="rId91" Type="http://schemas.openxmlformats.org/officeDocument/2006/relationships/hyperlink" Target="https://webagentes.canaldirecto.com.ar/incidents/view/667555-0" TargetMode="External"/><Relationship Id="rId408" Type="http://schemas.openxmlformats.org/officeDocument/2006/relationships/hyperlink" Target="https://webagentes.canaldirecto.com.ar/incidents/view/690553-0" TargetMode="External"/><Relationship Id="rId615" Type="http://schemas.openxmlformats.org/officeDocument/2006/relationships/hyperlink" Target="https://webagentes.canaldirecto.com.ar/incidents/view/698887-0" TargetMode="External"/><Relationship Id="rId822" Type="http://schemas.openxmlformats.org/officeDocument/2006/relationships/hyperlink" Target="https://webagentes.canaldirecto.com.ar/incidents/view/704380-0" TargetMode="External"/><Relationship Id="rId1038" Type="http://schemas.openxmlformats.org/officeDocument/2006/relationships/hyperlink" Target="https://webagentes.canaldirecto.com.ar/incidents/view/712285-1" TargetMode="External"/><Relationship Id="rId1245" Type="http://schemas.openxmlformats.org/officeDocument/2006/relationships/hyperlink" Target="https://webagentes.canaldirecto.com.ar/incidents/view/720826-7" TargetMode="External"/><Relationship Id="rId1452" Type="http://schemas.openxmlformats.org/officeDocument/2006/relationships/hyperlink" Target="https://webagentes.canaldirecto.com.ar/incidents/view/723899-4" TargetMode="External"/><Relationship Id="rId2503" Type="http://schemas.openxmlformats.org/officeDocument/2006/relationships/hyperlink" Target="https://webagentes.canaldirecto.com.ar/incidents/view/756427-9" TargetMode="External"/><Relationship Id="rId3901" Type="http://schemas.openxmlformats.org/officeDocument/2006/relationships/hyperlink" Target="https://webagentes.canaldirecto.com.ar/incidents/view/790370-6" TargetMode="External"/><Relationship Id="rId1105" Type="http://schemas.openxmlformats.org/officeDocument/2006/relationships/hyperlink" Target="https://webagentes.canaldirecto.com.ar/incidents/view/709996-0" TargetMode="External"/><Relationship Id="rId1312" Type="http://schemas.openxmlformats.org/officeDocument/2006/relationships/hyperlink" Target="https://webagentes.canaldirecto.com.ar/incidents/view/717972-5" TargetMode="External"/><Relationship Id="rId2710" Type="http://schemas.openxmlformats.org/officeDocument/2006/relationships/hyperlink" Target="https://webagentes.canaldirecto.com.ar/incidents/view/762781-5" TargetMode="External"/><Relationship Id="rId4468" Type="http://schemas.openxmlformats.org/officeDocument/2006/relationships/hyperlink" Target="https://webagentes.canaldirecto.com.ar/incidents/view/811910-0" TargetMode="External"/><Relationship Id="rId3277" Type="http://schemas.openxmlformats.org/officeDocument/2006/relationships/hyperlink" Target="https://webagentes.canaldirecto.com.ar/incidents/view/779851-1" TargetMode="External"/><Relationship Id="rId4675" Type="http://schemas.openxmlformats.org/officeDocument/2006/relationships/hyperlink" Target="https://webagentes.canaldirecto.com.ar/incidents/view/817657-6" TargetMode="External"/><Relationship Id="rId4882" Type="http://schemas.openxmlformats.org/officeDocument/2006/relationships/hyperlink" Target="https://webagentes.canaldirecto.com.ar/incidents/view/820278-3" TargetMode="External"/><Relationship Id="rId198" Type="http://schemas.openxmlformats.org/officeDocument/2006/relationships/hyperlink" Target="https://webagentes.canaldirecto.com.ar/incidents/view/678013-5" TargetMode="External"/><Relationship Id="rId2086" Type="http://schemas.openxmlformats.org/officeDocument/2006/relationships/hyperlink" Target="https://webagentes.canaldirecto.com.ar/incidents/view/742618-2" TargetMode="External"/><Relationship Id="rId3484" Type="http://schemas.openxmlformats.org/officeDocument/2006/relationships/hyperlink" Target="https://webagentes.canaldirecto.com.ar/incidents/view/782876-0" TargetMode="External"/><Relationship Id="rId3691" Type="http://schemas.openxmlformats.org/officeDocument/2006/relationships/hyperlink" Target="https://webagentes.canaldirecto.com.ar/incidents/view/786019-1" TargetMode="External"/><Relationship Id="rId4328" Type="http://schemas.openxmlformats.org/officeDocument/2006/relationships/hyperlink" Target="https://webagentes.canaldirecto.com.ar/incidents/view/808363-8" TargetMode="External"/><Relationship Id="rId4535" Type="http://schemas.openxmlformats.org/officeDocument/2006/relationships/hyperlink" Target="https://webagentes.canaldirecto.com.ar/incidents/view/809460-7" TargetMode="External"/><Relationship Id="rId4742" Type="http://schemas.openxmlformats.org/officeDocument/2006/relationships/hyperlink" Target="https://webagentes.canaldirecto.com.ar/incidents/view/817086-4" TargetMode="External"/><Relationship Id="rId2293" Type="http://schemas.openxmlformats.org/officeDocument/2006/relationships/hyperlink" Target="https://webagentes.canaldirecto.com.ar/incidents/view/747671-6" TargetMode="External"/><Relationship Id="rId3137" Type="http://schemas.openxmlformats.org/officeDocument/2006/relationships/hyperlink" Target="https://webagentes.canaldirecto.com.ar/incidents/view/771925-9" TargetMode="External"/><Relationship Id="rId3344" Type="http://schemas.openxmlformats.org/officeDocument/2006/relationships/hyperlink" Target="https://webagentes.canaldirecto.com.ar/incidents/view/775985-9" TargetMode="External"/><Relationship Id="rId3551" Type="http://schemas.openxmlformats.org/officeDocument/2006/relationships/hyperlink" Target="https://webagentes.canaldirecto.com.ar/incidents/view/785812-3" TargetMode="External"/><Relationship Id="rId4602" Type="http://schemas.openxmlformats.org/officeDocument/2006/relationships/hyperlink" Target="https://webagentes.canaldirecto.com.ar/incidents/view/814077-5" TargetMode="External"/><Relationship Id="rId265" Type="http://schemas.openxmlformats.org/officeDocument/2006/relationships/hyperlink" Target="https://webagentes.canaldirecto.com.ar/incidents/view/684618-5" TargetMode="External"/><Relationship Id="rId472" Type="http://schemas.openxmlformats.org/officeDocument/2006/relationships/hyperlink" Target="https://webagentes.canaldirecto.com.ar/incidents/view/693061-5" TargetMode="External"/><Relationship Id="rId2153" Type="http://schemas.openxmlformats.org/officeDocument/2006/relationships/hyperlink" Target="https://webagentes.canaldirecto.com.ar/incidents/view/745098-5" TargetMode="External"/><Relationship Id="rId2360" Type="http://schemas.openxmlformats.org/officeDocument/2006/relationships/hyperlink" Target="https://webagentes.canaldirecto.com.ar/incidents/view/756623-1" TargetMode="External"/><Relationship Id="rId3204" Type="http://schemas.openxmlformats.org/officeDocument/2006/relationships/hyperlink" Target="https://webagentes.canaldirecto.com.ar/incidents/view/775737-4" TargetMode="External"/><Relationship Id="rId3411" Type="http://schemas.openxmlformats.org/officeDocument/2006/relationships/hyperlink" Target="https://webagentes.canaldirecto.com.ar/incidents/view/780016-2" TargetMode="External"/><Relationship Id="rId125" Type="http://schemas.openxmlformats.org/officeDocument/2006/relationships/hyperlink" Target="https://webagentes.canaldirecto.com.ar/incidents/view/670563-9" TargetMode="External"/><Relationship Id="rId332" Type="http://schemas.openxmlformats.org/officeDocument/2006/relationships/hyperlink" Target="https://webagentes.canaldirecto.com.ar/incidents/view/687672-4" TargetMode="External"/><Relationship Id="rId2013" Type="http://schemas.openxmlformats.org/officeDocument/2006/relationships/hyperlink" Target="https://webagentes.canaldirecto.com.ar/incidents/view/733479-3" TargetMode="External"/><Relationship Id="rId2220" Type="http://schemas.openxmlformats.org/officeDocument/2006/relationships/hyperlink" Target="https://webagentes.canaldirecto.com.ar/incidents/view/747414-3" TargetMode="External"/><Relationship Id="rId5169" Type="http://schemas.openxmlformats.org/officeDocument/2006/relationships/hyperlink" Target="https://webagentes.canaldirecto.com.ar/incidents/view/828755-3" TargetMode="External"/><Relationship Id="rId4185" Type="http://schemas.openxmlformats.org/officeDocument/2006/relationships/hyperlink" Target="https://webagentes.canaldirecto.com.ar/incidents/view/806687-1" TargetMode="External"/><Relationship Id="rId4392" Type="http://schemas.openxmlformats.org/officeDocument/2006/relationships/hyperlink" Target="https://webagentes.canaldirecto.com.ar/incidents/view/800717-9" TargetMode="External"/><Relationship Id="rId5029" Type="http://schemas.openxmlformats.org/officeDocument/2006/relationships/hyperlink" Target="https://webagentes.canaldirecto.com.ar/incidents/view/825445-8" TargetMode="External"/><Relationship Id="rId5236" Type="http://schemas.openxmlformats.org/officeDocument/2006/relationships/hyperlink" Target="https://webagentes.canaldirecto.com.ar/incidents/view/832854-0" TargetMode="External"/><Relationship Id="rId1779" Type="http://schemas.openxmlformats.org/officeDocument/2006/relationships/hyperlink" Target="https://webagentes.canaldirecto.com.ar/incidents/view/728557-6" TargetMode="External"/><Relationship Id="rId1986" Type="http://schemas.openxmlformats.org/officeDocument/2006/relationships/hyperlink" Target="https://webagentes.canaldirecto.com.ar/incidents/view/739736-7" TargetMode="External"/><Relationship Id="rId4045" Type="http://schemas.openxmlformats.org/officeDocument/2006/relationships/hyperlink" Target="https://webagentes.canaldirecto.com.ar/incidents/view/784270-6" TargetMode="External"/><Relationship Id="rId4252" Type="http://schemas.openxmlformats.org/officeDocument/2006/relationships/hyperlink" Target="https://webagentes.canaldirecto.com.ar/incidents/view/802619-2" TargetMode="External"/><Relationship Id="rId1639" Type="http://schemas.openxmlformats.org/officeDocument/2006/relationships/hyperlink" Target="https://webagentes.canaldirecto.com.ar/incidents/view/729244-2" TargetMode="External"/><Relationship Id="rId1846" Type="http://schemas.openxmlformats.org/officeDocument/2006/relationships/hyperlink" Target="https://webagentes.canaldirecto.com.ar/incidents/view/732077-2" TargetMode="External"/><Relationship Id="rId3061" Type="http://schemas.openxmlformats.org/officeDocument/2006/relationships/hyperlink" Target="https://webagentes.canaldirecto.com.ar/incidents/view/756447-3" TargetMode="External"/><Relationship Id="rId1706" Type="http://schemas.openxmlformats.org/officeDocument/2006/relationships/hyperlink" Target="https://webagentes.canaldirecto.com.ar/incidents/view/732710-0" TargetMode="External"/><Relationship Id="rId1913" Type="http://schemas.openxmlformats.org/officeDocument/2006/relationships/hyperlink" Target="https://webagentes.canaldirecto.com.ar/incidents/view/736947-0" TargetMode="External"/><Relationship Id="rId4112" Type="http://schemas.openxmlformats.org/officeDocument/2006/relationships/hyperlink" Target="https://webagentes.canaldirecto.com.ar/incidents/view/801194-1" TargetMode="External"/><Relationship Id="rId3878" Type="http://schemas.openxmlformats.org/officeDocument/2006/relationships/hyperlink" Target="https://webagentes.canaldirecto.com.ar/incidents/view/791910-5" TargetMode="External"/><Relationship Id="rId4929" Type="http://schemas.openxmlformats.org/officeDocument/2006/relationships/hyperlink" Target="https://webagentes.canaldirecto.com.ar/incidents/view/823524-0" TargetMode="External"/><Relationship Id="rId799" Type="http://schemas.openxmlformats.org/officeDocument/2006/relationships/hyperlink" Target="https://webagentes.canaldirecto.com.ar/incidents/view/704653-3" TargetMode="External"/><Relationship Id="rId2687" Type="http://schemas.openxmlformats.org/officeDocument/2006/relationships/hyperlink" Target="https://webagentes.canaldirecto.com.ar/incidents/view/762808-1" TargetMode="External"/><Relationship Id="rId2894" Type="http://schemas.openxmlformats.org/officeDocument/2006/relationships/hyperlink" Target="https://webagentes.canaldirecto.com.ar/incidents/view/765755-1" TargetMode="External"/><Relationship Id="rId3738" Type="http://schemas.openxmlformats.org/officeDocument/2006/relationships/hyperlink" Target="https://webagentes.canaldirecto.com.ar/incidents/view/790903-8" TargetMode="External"/><Relationship Id="rId5093" Type="http://schemas.openxmlformats.org/officeDocument/2006/relationships/hyperlink" Target="https://webagentes.canaldirecto.com.ar/incidents/view/830910-1" TargetMode="External"/><Relationship Id="rId659" Type="http://schemas.openxmlformats.org/officeDocument/2006/relationships/hyperlink" Target="https://webagentes.canaldirecto.com.ar/incidents/view/698706-6" TargetMode="External"/><Relationship Id="rId866" Type="http://schemas.openxmlformats.org/officeDocument/2006/relationships/hyperlink" Target="https://webagentes.canaldirecto.com.ar/incidents/view/700899-5" TargetMode="External"/><Relationship Id="rId1289" Type="http://schemas.openxmlformats.org/officeDocument/2006/relationships/hyperlink" Target="https://webagentes.canaldirecto.com.ar/incidents/view/718149-2" TargetMode="External"/><Relationship Id="rId1496" Type="http://schemas.openxmlformats.org/officeDocument/2006/relationships/hyperlink" Target="https://webagentes.canaldirecto.com.ar/incidents/view/723582-7" TargetMode="External"/><Relationship Id="rId2547" Type="http://schemas.openxmlformats.org/officeDocument/2006/relationships/hyperlink" Target="https://webagentes.canaldirecto.com.ar/incidents/view/759763-9" TargetMode="External"/><Relationship Id="rId3945" Type="http://schemas.openxmlformats.org/officeDocument/2006/relationships/hyperlink" Target="https://webagentes.canaldirecto.com.ar/incidents/view/795547-1" TargetMode="External"/><Relationship Id="rId5160" Type="http://schemas.openxmlformats.org/officeDocument/2006/relationships/hyperlink" Target="https://webagentes.canaldirecto.com.ar/incidents/view/828787-2" TargetMode="External"/><Relationship Id="rId519" Type="http://schemas.openxmlformats.org/officeDocument/2006/relationships/hyperlink" Target="https://webagentes.canaldirecto.com.ar/incidents/view/696241-0" TargetMode="External"/><Relationship Id="rId1149" Type="http://schemas.openxmlformats.org/officeDocument/2006/relationships/hyperlink" Target="https://webagentes.canaldirecto.com.ar/incidents/view/714906-1" TargetMode="External"/><Relationship Id="rId1356" Type="http://schemas.openxmlformats.org/officeDocument/2006/relationships/hyperlink" Target="https://webagentes.canaldirecto.com.ar/incidents/view/717846-1" TargetMode="External"/><Relationship Id="rId2754" Type="http://schemas.openxmlformats.org/officeDocument/2006/relationships/hyperlink" Target="https://webagentes.canaldirecto.com.ar/incidents/view/765897-6" TargetMode="External"/><Relationship Id="rId2961" Type="http://schemas.openxmlformats.org/officeDocument/2006/relationships/hyperlink" Target="https://webagentes.canaldirecto.com.ar/incidents/view/769722-1" TargetMode="External"/><Relationship Id="rId3805" Type="http://schemas.openxmlformats.org/officeDocument/2006/relationships/hyperlink" Target="https://webagentes.canaldirecto.com.ar/incidents/view/794305-0" TargetMode="External"/><Relationship Id="rId5020" Type="http://schemas.openxmlformats.org/officeDocument/2006/relationships/hyperlink" Target="https://webagentes.canaldirecto.com.ar/incidents/view/825507-7" TargetMode="External"/><Relationship Id="rId726" Type="http://schemas.openxmlformats.org/officeDocument/2006/relationships/hyperlink" Target="https://webagentes.canaldirecto.com.ar/incidents/view/701748-9" TargetMode="External"/><Relationship Id="rId933" Type="http://schemas.openxmlformats.org/officeDocument/2006/relationships/hyperlink" Target="https://webagentes.canaldirecto.com.ar/incidents/view/707282-0" TargetMode="External"/><Relationship Id="rId1009" Type="http://schemas.openxmlformats.org/officeDocument/2006/relationships/hyperlink" Target="https://webagentes.canaldirecto.com.ar/incidents/view/713575-8" TargetMode="External"/><Relationship Id="rId1563" Type="http://schemas.openxmlformats.org/officeDocument/2006/relationships/hyperlink" Target="https://webagentes.canaldirecto.com.ar/incidents/view/726513-8" TargetMode="External"/><Relationship Id="rId1770" Type="http://schemas.openxmlformats.org/officeDocument/2006/relationships/hyperlink" Target="https://webagentes.canaldirecto.com.ar/incidents/view/730899-2" TargetMode="External"/><Relationship Id="rId2407" Type="http://schemas.openxmlformats.org/officeDocument/2006/relationships/hyperlink" Target="https://webagentes.canaldirecto.com.ar/incidents/view/755629-8" TargetMode="External"/><Relationship Id="rId2614" Type="http://schemas.openxmlformats.org/officeDocument/2006/relationships/hyperlink" Target="https://webagentes.canaldirecto.com.ar/incidents/view/763474-5" TargetMode="External"/><Relationship Id="rId2821" Type="http://schemas.openxmlformats.org/officeDocument/2006/relationships/hyperlink" Target="https://webagentes.canaldirecto.com.ar/incidents/view/764434-4" TargetMode="External"/><Relationship Id="rId62" Type="http://schemas.openxmlformats.org/officeDocument/2006/relationships/hyperlink" Target="https://webagentes.canaldirecto.com.ar/incidents/view/664272-9" TargetMode="External"/><Relationship Id="rId1216" Type="http://schemas.openxmlformats.org/officeDocument/2006/relationships/hyperlink" Target="https://webagentes.canaldirecto.com.ar/incidents/view/714821-1" TargetMode="External"/><Relationship Id="rId1423" Type="http://schemas.openxmlformats.org/officeDocument/2006/relationships/hyperlink" Target="https://webagentes.canaldirecto.com.ar/incidents/view/717987-7" TargetMode="External"/><Relationship Id="rId1630" Type="http://schemas.openxmlformats.org/officeDocument/2006/relationships/hyperlink" Target="https://webagentes.canaldirecto.com.ar/incidents/view/729809-3" TargetMode="External"/><Relationship Id="rId4579" Type="http://schemas.openxmlformats.org/officeDocument/2006/relationships/hyperlink" Target="https://webagentes.canaldirecto.com.ar/incidents/view/815400-6" TargetMode="External"/><Relationship Id="rId4786" Type="http://schemas.openxmlformats.org/officeDocument/2006/relationships/hyperlink" Target="https://webagentes.canaldirecto.com.ar/incidents/view/815618-3" TargetMode="External"/><Relationship Id="rId4993" Type="http://schemas.openxmlformats.org/officeDocument/2006/relationships/hyperlink" Target="https://webagentes.canaldirecto.com.ar/incidents/view/826974-2" TargetMode="External"/><Relationship Id="rId3388" Type="http://schemas.openxmlformats.org/officeDocument/2006/relationships/hyperlink" Target="https://webagentes.canaldirecto.com.ar/incidents/view/780613-9" TargetMode="External"/><Relationship Id="rId3595" Type="http://schemas.openxmlformats.org/officeDocument/2006/relationships/hyperlink" Target="https://webagentes.canaldirecto.com.ar/incidents/view/784989-7" TargetMode="External"/><Relationship Id="rId4439" Type="http://schemas.openxmlformats.org/officeDocument/2006/relationships/hyperlink" Target="https://webagentes.canaldirecto.com.ar/incidents/view/813329-8" TargetMode="External"/><Relationship Id="rId4646" Type="http://schemas.openxmlformats.org/officeDocument/2006/relationships/hyperlink" Target="https://webagentes.canaldirecto.com.ar/incidents/view/819686-2" TargetMode="External"/><Relationship Id="rId4853" Type="http://schemas.openxmlformats.org/officeDocument/2006/relationships/hyperlink" Target="https://webagentes.canaldirecto.com.ar/incidents/view/820892-7" TargetMode="External"/><Relationship Id="rId2197" Type="http://schemas.openxmlformats.org/officeDocument/2006/relationships/hyperlink" Target="https://webagentes.canaldirecto.com.ar/incidents/view/747695-6" TargetMode="External"/><Relationship Id="rId3248" Type="http://schemas.openxmlformats.org/officeDocument/2006/relationships/hyperlink" Target="https://webagentes.canaldirecto.com.ar/incidents/view/773981-9" TargetMode="External"/><Relationship Id="rId3455" Type="http://schemas.openxmlformats.org/officeDocument/2006/relationships/hyperlink" Target="https://webagentes.canaldirecto.com.ar/incidents/view/783848-4" TargetMode="External"/><Relationship Id="rId3662" Type="http://schemas.openxmlformats.org/officeDocument/2006/relationships/hyperlink" Target="https://webagentes.canaldirecto.com.ar/incidents/view/788138-9" TargetMode="External"/><Relationship Id="rId4506" Type="http://schemas.openxmlformats.org/officeDocument/2006/relationships/hyperlink" Target="https://webagentes.canaldirecto.com.ar/incidents/view/810476-4" TargetMode="External"/><Relationship Id="rId4713" Type="http://schemas.openxmlformats.org/officeDocument/2006/relationships/hyperlink" Target="https://webagentes.canaldirecto.com.ar/incidents/view/817262-2" TargetMode="External"/><Relationship Id="rId169" Type="http://schemas.openxmlformats.org/officeDocument/2006/relationships/hyperlink" Target="https://webagentes.canaldirecto.com.ar/incidents/view/673753-1" TargetMode="External"/><Relationship Id="rId376" Type="http://schemas.openxmlformats.org/officeDocument/2006/relationships/hyperlink" Target="https://webagentes.canaldirecto.com.ar/incidents/view/690603-4" TargetMode="External"/><Relationship Id="rId583" Type="http://schemas.openxmlformats.org/officeDocument/2006/relationships/hyperlink" Target="https://webagentes.canaldirecto.com.ar/incidents/view/699940-5" TargetMode="External"/><Relationship Id="rId790" Type="http://schemas.openxmlformats.org/officeDocument/2006/relationships/hyperlink" Target="https://webagentes.canaldirecto.com.ar/incidents/view/705010-1" TargetMode="External"/><Relationship Id="rId2057" Type="http://schemas.openxmlformats.org/officeDocument/2006/relationships/hyperlink" Target="https://webagentes.canaldirecto.com.ar/incidents/view/742956-9" TargetMode="External"/><Relationship Id="rId2264" Type="http://schemas.openxmlformats.org/officeDocument/2006/relationships/hyperlink" Target="https://webagentes.canaldirecto.com.ar/incidents/view/750227-9" TargetMode="External"/><Relationship Id="rId2471" Type="http://schemas.openxmlformats.org/officeDocument/2006/relationships/hyperlink" Target="https://webagentes.canaldirecto.com.ar/incidents/view/756883-1" TargetMode="External"/><Relationship Id="rId3108" Type="http://schemas.openxmlformats.org/officeDocument/2006/relationships/hyperlink" Target="https://webagentes.canaldirecto.com.ar/incidents/view/773055-3" TargetMode="External"/><Relationship Id="rId3315" Type="http://schemas.openxmlformats.org/officeDocument/2006/relationships/hyperlink" Target="https://webagentes.canaldirecto.com.ar/incidents/view/779031-5" TargetMode="External"/><Relationship Id="rId3522" Type="http://schemas.openxmlformats.org/officeDocument/2006/relationships/hyperlink" Target="https://webagentes.canaldirecto.com.ar/incidents/view/786698-2" TargetMode="External"/><Relationship Id="rId4920" Type="http://schemas.openxmlformats.org/officeDocument/2006/relationships/hyperlink" Target="https://webagentes.canaldirecto.com.ar/incidents/view/824014-5" TargetMode="External"/><Relationship Id="rId236" Type="http://schemas.openxmlformats.org/officeDocument/2006/relationships/hyperlink" Target="https://webagentes.canaldirecto.com.ar/incidents/view/681332-7" TargetMode="External"/><Relationship Id="rId443" Type="http://schemas.openxmlformats.org/officeDocument/2006/relationships/hyperlink" Target="https://webagentes.canaldirecto.com.ar/incidents/view/695633-0" TargetMode="External"/><Relationship Id="rId650" Type="http://schemas.openxmlformats.org/officeDocument/2006/relationships/hyperlink" Target="https://webagentes.canaldirecto.com.ar/incidents/view/698717-2" TargetMode="External"/><Relationship Id="rId1073" Type="http://schemas.openxmlformats.org/officeDocument/2006/relationships/hyperlink" Target="https://webagentes.canaldirecto.com.ar/incidents/view/711905-1" TargetMode="External"/><Relationship Id="rId1280" Type="http://schemas.openxmlformats.org/officeDocument/2006/relationships/hyperlink" Target="https://webagentes.canaldirecto.com.ar/incidents/view/718271-0" TargetMode="External"/><Relationship Id="rId2124" Type="http://schemas.openxmlformats.org/officeDocument/2006/relationships/hyperlink" Target="https://webagentes.canaldirecto.com.ar/incidents/view/745865-9" TargetMode="External"/><Relationship Id="rId2331" Type="http://schemas.openxmlformats.org/officeDocument/2006/relationships/hyperlink" Target="https://webagentes.canaldirecto.com.ar/incidents/view/752404-0" TargetMode="External"/><Relationship Id="rId303" Type="http://schemas.openxmlformats.org/officeDocument/2006/relationships/hyperlink" Target="https://webagentes.canaldirecto.com.ar/incidents/view/688505-0" TargetMode="External"/><Relationship Id="rId1140" Type="http://schemas.openxmlformats.org/officeDocument/2006/relationships/hyperlink" Target="https://webagentes.canaldirecto.com.ar/incidents/view/714987-6" TargetMode="External"/><Relationship Id="rId4089" Type="http://schemas.openxmlformats.org/officeDocument/2006/relationships/hyperlink" Target="https://webagentes.canaldirecto.com.ar/incidents/view/801702-4" TargetMode="External"/><Relationship Id="rId4296" Type="http://schemas.openxmlformats.org/officeDocument/2006/relationships/hyperlink" Target="https://webagentes.canaldirecto.com.ar/incidents/view/809166-4" TargetMode="External"/><Relationship Id="rId510" Type="http://schemas.openxmlformats.org/officeDocument/2006/relationships/hyperlink" Target="https://webagentes.canaldirecto.com.ar/incidents/view/697022-4" TargetMode="External"/><Relationship Id="rId1000" Type="http://schemas.openxmlformats.org/officeDocument/2006/relationships/hyperlink" Target="https://webagentes.canaldirecto.com.ar/incidents/view/714495-0" TargetMode="External"/><Relationship Id="rId1957" Type="http://schemas.openxmlformats.org/officeDocument/2006/relationships/hyperlink" Target="https://webagentes.canaldirecto.com.ar/incidents/view/740995-4" TargetMode="External"/><Relationship Id="rId4156" Type="http://schemas.openxmlformats.org/officeDocument/2006/relationships/hyperlink" Target="https://webagentes.canaldirecto.com.ar/incidents/view/800039-8" TargetMode="External"/><Relationship Id="rId4363" Type="http://schemas.openxmlformats.org/officeDocument/2006/relationships/hyperlink" Target="https://webagentes.canaldirecto.com.ar/incidents/view/807240-1" TargetMode="External"/><Relationship Id="rId4570" Type="http://schemas.openxmlformats.org/officeDocument/2006/relationships/hyperlink" Target="https://webagentes.canaldirecto.com.ar/incidents/view/815652-7" TargetMode="External"/><Relationship Id="rId5207" Type="http://schemas.openxmlformats.org/officeDocument/2006/relationships/hyperlink" Target="https://webagentes.canaldirecto.com.ar/incidents/view/834428-3" TargetMode="External"/><Relationship Id="rId1817" Type="http://schemas.openxmlformats.org/officeDocument/2006/relationships/hyperlink" Target="https://webagentes.canaldirecto.com.ar/incidents/view/733949-7" TargetMode="External"/><Relationship Id="rId3172" Type="http://schemas.openxmlformats.org/officeDocument/2006/relationships/hyperlink" Target="https://webagentes.canaldirecto.com.ar/incidents/view/776379-1" TargetMode="External"/><Relationship Id="rId4016" Type="http://schemas.openxmlformats.org/officeDocument/2006/relationships/hyperlink" Target="https://webagentes.canaldirecto.com.ar/incidents/view/799087-2" TargetMode="External"/><Relationship Id="rId4223" Type="http://schemas.openxmlformats.org/officeDocument/2006/relationships/hyperlink" Target="https://webagentes.canaldirecto.com.ar/incidents/view/804004-0" TargetMode="External"/><Relationship Id="rId4430" Type="http://schemas.openxmlformats.org/officeDocument/2006/relationships/hyperlink" Target="https://webagentes.canaldirecto.com.ar/incidents/view/813510-8" TargetMode="External"/><Relationship Id="rId3032" Type="http://schemas.openxmlformats.org/officeDocument/2006/relationships/hyperlink" Target="https://webagentes.canaldirecto.com.ar/incidents/view/765929-4" TargetMode="External"/><Relationship Id="rId160" Type="http://schemas.openxmlformats.org/officeDocument/2006/relationships/hyperlink" Target="https://webagentes.canaldirecto.com.ar/incidents/view/673775-3" TargetMode="External"/><Relationship Id="rId3989" Type="http://schemas.openxmlformats.org/officeDocument/2006/relationships/hyperlink" Target="https://webagentes.canaldirecto.com.ar/incidents/view/794197-3" TargetMode="External"/><Relationship Id="rId2798" Type="http://schemas.openxmlformats.org/officeDocument/2006/relationships/hyperlink" Target="https://webagentes.canaldirecto.com.ar/incidents/view/764944-6" TargetMode="External"/><Relationship Id="rId3849" Type="http://schemas.openxmlformats.org/officeDocument/2006/relationships/hyperlink" Target="https://webagentes.canaldirecto.com.ar/incidents/view/793593-6" TargetMode="External"/><Relationship Id="rId5064" Type="http://schemas.openxmlformats.org/officeDocument/2006/relationships/hyperlink" Target="https://webagentes.canaldirecto.com.ar/incidents/view/831832-1" TargetMode="External"/><Relationship Id="rId5271" Type="http://schemas.openxmlformats.org/officeDocument/2006/relationships/hyperlink" Target="https://webagentes.canaldirecto.com.ar/incidents/view/831327-4" TargetMode="External"/><Relationship Id="rId977" Type="http://schemas.openxmlformats.org/officeDocument/2006/relationships/hyperlink" Target="https://webagentes.canaldirecto.com.ar/incidents/view/707234-3" TargetMode="External"/><Relationship Id="rId2658" Type="http://schemas.openxmlformats.org/officeDocument/2006/relationships/hyperlink" Target="https://webagentes.canaldirecto.com.ar/incidents/view/760152-5" TargetMode="External"/><Relationship Id="rId2865" Type="http://schemas.openxmlformats.org/officeDocument/2006/relationships/hyperlink" Target="https://webagentes.canaldirecto.com.ar/incidents/view/767505-2" TargetMode="External"/><Relationship Id="rId3709" Type="http://schemas.openxmlformats.org/officeDocument/2006/relationships/hyperlink" Target="https://webagentes.canaldirecto.com.ar/incidents/view/791430-4" TargetMode="External"/><Relationship Id="rId3916" Type="http://schemas.openxmlformats.org/officeDocument/2006/relationships/hyperlink" Target="https://webagentes.canaldirecto.com.ar/incidents/view/797191-0" TargetMode="External"/><Relationship Id="rId4080" Type="http://schemas.openxmlformats.org/officeDocument/2006/relationships/hyperlink" Target="https://webagentes.canaldirecto.com.ar/incidents/view/801898-0" TargetMode="External"/><Relationship Id="rId837" Type="http://schemas.openxmlformats.org/officeDocument/2006/relationships/hyperlink" Target="https://webagentes.canaldirecto.com.ar/incidents/view/704132-5" TargetMode="External"/><Relationship Id="rId1467" Type="http://schemas.openxmlformats.org/officeDocument/2006/relationships/hyperlink" Target="https://webagentes.canaldirecto.com.ar/incidents/view/723636-7" TargetMode="External"/><Relationship Id="rId1674" Type="http://schemas.openxmlformats.org/officeDocument/2006/relationships/hyperlink" Target="https://webagentes.canaldirecto.com.ar/incidents/view/728594-7" TargetMode="External"/><Relationship Id="rId1881" Type="http://schemas.openxmlformats.org/officeDocument/2006/relationships/hyperlink" Target="https://webagentes.canaldirecto.com.ar/incidents/view/738155-1" TargetMode="External"/><Relationship Id="rId2518" Type="http://schemas.openxmlformats.org/officeDocument/2006/relationships/hyperlink" Target="https://webagentes.canaldirecto.com.ar/incidents/view/760761-7" TargetMode="External"/><Relationship Id="rId2725" Type="http://schemas.openxmlformats.org/officeDocument/2006/relationships/hyperlink" Target="https://webagentes.canaldirecto.com.ar/incidents/view/762181-1" TargetMode="External"/><Relationship Id="rId2932" Type="http://schemas.openxmlformats.org/officeDocument/2006/relationships/hyperlink" Target="https://webagentes.canaldirecto.com.ar/incidents/view/770923-4" TargetMode="External"/><Relationship Id="rId5131" Type="http://schemas.openxmlformats.org/officeDocument/2006/relationships/hyperlink" Target="https://webagentes.canaldirecto.com.ar/incidents/view/829516-3" TargetMode="External"/><Relationship Id="rId904" Type="http://schemas.openxmlformats.org/officeDocument/2006/relationships/hyperlink" Target="https://webagentes.canaldirecto.com.ar/incidents/view/708269-6" TargetMode="External"/><Relationship Id="rId1327" Type="http://schemas.openxmlformats.org/officeDocument/2006/relationships/hyperlink" Target="https://webagentes.canaldirecto.com.ar/incidents/view/717910-5" TargetMode="External"/><Relationship Id="rId1534" Type="http://schemas.openxmlformats.org/officeDocument/2006/relationships/hyperlink" Target="https://webagentes.canaldirecto.com.ar/incidents/view/728265-8" TargetMode="External"/><Relationship Id="rId1741" Type="http://schemas.openxmlformats.org/officeDocument/2006/relationships/hyperlink" Target="https://webagentes.canaldirecto.com.ar/incidents/view/731557-6" TargetMode="External"/><Relationship Id="rId4897" Type="http://schemas.openxmlformats.org/officeDocument/2006/relationships/hyperlink" Target="https://webagentes.canaldirecto.com.ar/incidents/view/818926-0" TargetMode="External"/><Relationship Id="rId33" Type="http://schemas.openxmlformats.org/officeDocument/2006/relationships/hyperlink" Target="https://webagentes.canaldirecto.com.ar/incidents/view/661341-7" TargetMode="External"/><Relationship Id="rId1601" Type="http://schemas.openxmlformats.org/officeDocument/2006/relationships/hyperlink" Target="https://webagentes.canaldirecto.com.ar/incidents/view/723600-2" TargetMode="External"/><Relationship Id="rId3499" Type="http://schemas.openxmlformats.org/officeDocument/2006/relationships/hyperlink" Target="https://webagentes.canaldirecto.com.ar/incidents/view/782074-0" TargetMode="External"/><Relationship Id="rId4757" Type="http://schemas.openxmlformats.org/officeDocument/2006/relationships/hyperlink" Target="https://webagentes.canaldirecto.com.ar/incidents/view/816958-5" TargetMode="External"/><Relationship Id="rId3359" Type="http://schemas.openxmlformats.org/officeDocument/2006/relationships/hyperlink" Target="https://webagentes.canaldirecto.com.ar/incidents/view/782019-3" TargetMode="External"/><Relationship Id="rId3566" Type="http://schemas.openxmlformats.org/officeDocument/2006/relationships/hyperlink" Target="https://webagentes.canaldirecto.com.ar/incidents/view/785795-7" TargetMode="External"/><Relationship Id="rId4964" Type="http://schemas.openxmlformats.org/officeDocument/2006/relationships/hyperlink" Target="https://webagentes.canaldirecto.com.ar/incidents/view/822709-2" TargetMode="External"/><Relationship Id="rId487" Type="http://schemas.openxmlformats.org/officeDocument/2006/relationships/hyperlink" Target="https://webagentes.canaldirecto.com.ar/incidents/view/692878-0" TargetMode="External"/><Relationship Id="rId694" Type="http://schemas.openxmlformats.org/officeDocument/2006/relationships/hyperlink" Target="https://webagentes.canaldirecto.com.ar/incidents/view/703229-3" TargetMode="External"/><Relationship Id="rId2168" Type="http://schemas.openxmlformats.org/officeDocument/2006/relationships/hyperlink" Target="https://webagentes.canaldirecto.com.ar/incidents/view/744816-6" TargetMode="External"/><Relationship Id="rId2375" Type="http://schemas.openxmlformats.org/officeDocument/2006/relationships/hyperlink" Target="https://webagentes.canaldirecto.com.ar/incidents/view/756501-0" TargetMode="External"/><Relationship Id="rId3219" Type="http://schemas.openxmlformats.org/officeDocument/2006/relationships/hyperlink" Target="https://webagentes.canaldirecto.com.ar/incidents/view/775110-3" TargetMode="External"/><Relationship Id="rId3773" Type="http://schemas.openxmlformats.org/officeDocument/2006/relationships/hyperlink" Target="https://webagentes.canaldirecto.com.ar/incidents/view/789560-1" TargetMode="External"/><Relationship Id="rId3980" Type="http://schemas.openxmlformats.org/officeDocument/2006/relationships/hyperlink" Target="https://webagentes.canaldirecto.com.ar/incidents/view/794614-5" TargetMode="External"/><Relationship Id="rId4617" Type="http://schemas.openxmlformats.org/officeDocument/2006/relationships/hyperlink" Target="https://webagentes.canaldirecto.com.ar/incidents/view/813058-3" TargetMode="External"/><Relationship Id="rId4824" Type="http://schemas.openxmlformats.org/officeDocument/2006/relationships/hyperlink" Target="https://webagentes.canaldirecto.com.ar/incidents/view/821457-5" TargetMode="External"/><Relationship Id="rId347" Type="http://schemas.openxmlformats.org/officeDocument/2006/relationships/hyperlink" Target="https://webagentes.canaldirecto.com.ar/incidents/view/687589-5" TargetMode="External"/><Relationship Id="rId1184" Type="http://schemas.openxmlformats.org/officeDocument/2006/relationships/hyperlink" Target="https://webagentes.canaldirecto.com.ar/incidents/view/714859-4" TargetMode="External"/><Relationship Id="rId2028" Type="http://schemas.openxmlformats.org/officeDocument/2006/relationships/hyperlink" Target="https://webagentes.canaldirecto.com.ar/incidents/view/744202-9" TargetMode="External"/><Relationship Id="rId2582" Type="http://schemas.openxmlformats.org/officeDocument/2006/relationships/hyperlink" Target="https://webagentes.canaldirecto.com.ar/incidents/view/759214-8" TargetMode="External"/><Relationship Id="rId3426" Type="http://schemas.openxmlformats.org/officeDocument/2006/relationships/hyperlink" Target="https://webagentes.canaldirecto.com.ar/incidents/view/779524-0" TargetMode="External"/><Relationship Id="rId3633" Type="http://schemas.openxmlformats.org/officeDocument/2006/relationships/hyperlink" Target="https://webagentes.canaldirecto.com.ar/incidents/view/789132-2" TargetMode="External"/><Relationship Id="rId3840" Type="http://schemas.openxmlformats.org/officeDocument/2006/relationships/hyperlink" Target="https://webagentes.canaldirecto.com.ar/incidents/view/793610-2" TargetMode="External"/><Relationship Id="rId554" Type="http://schemas.openxmlformats.org/officeDocument/2006/relationships/hyperlink" Target="https://webagentes.canaldirecto.com.ar/incidents/view/696052-8" TargetMode="External"/><Relationship Id="rId761" Type="http://schemas.openxmlformats.org/officeDocument/2006/relationships/hyperlink" Target="https://webagentes.canaldirecto.com.ar/incidents/view/700596-1" TargetMode="External"/><Relationship Id="rId1391" Type="http://schemas.openxmlformats.org/officeDocument/2006/relationships/hyperlink" Target="https://webagentes.canaldirecto.com.ar/incidents/view/720966-4" TargetMode="External"/><Relationship Id="rId2235" Type="http://schemas.openxmlformats.org/officeDocument/2006/relationships/hyperlink" Target="https://webagentes.canaldirecto.com.ar/incidents/view/747037-8" TargetMode="External"/><Relationship Id="rId2442" Type="http://schemas.openxmlformats.org/officeDocument/2006/relationships/hyperlink" Target="https://webagentes.canaldirecto.com.ar/incidents/view/745103-6" TargetMode="External"/><Relationship Id="rId3700" Type="http://schemas.openxmlformats.org/officeDocument/2006/relationships/hyperlink" Target="https://webagentes.canaldirecto.com.ar/incidents/view/791624-1" TargetMode="External"/><Relationship Id="rId207" Type="http://schemas.openxmlformats.org/officeDocument/2006/relationships/hyperlink" Target="https://webagentes.canaldirecto.com.ar/incidents/view/677995-3" TargetMode="External"/><Relationship Id="rId414" Type="http://schemas.openxmlformats.org/officeDocument/2006/relationships/hyperlink" Target="https://webagentes.canaldirecto.com.ar/incidents/view/690544-2" TargetMode="External"/><Relationship Id="rId621" Type="http://schemas.openxmlformats.org/officeDocument/2006/relationships/hyperlink" Target="https://webagentes.canaldirecto.com.ar/incidents/view/698881-6" TargetMode="External"/><Relationship Id="rId1044" Type="http://schemas.openxmlformats.org/officeDocument/2006/relationships/hyperlink" Target="https://webagentes.canaldirecto.com.ar/incidents/view/712112-6" TargetMode="External"/><Relationship Id="rId1251" Type="http://schemas.openxmlformats.org/officeDocument/2006/relationships/hyperlink" Target="https://webagentes.canaldirecto.com.ar/incidents/view/719995-0" TargetMode="External"/><Relationship Id="rId2302" Type="http://schemas.openxmlformats.org/officeDocument/2006/relationships/hyperlink" Target="https://webagentes.canaldirecto.com.ar/incidents/view/754305-4" TargetMode="External"/><Relationship Id="rId1111" Type="http://schemas.openxmlformats.org/officeDocument/2006/relationships/hyperlink" Target="https://webagentes.canaldirecto.com.ar/incidents/view/717109-7" TargetMode="External"/><Relationship Id="rId4267" Type="http://schemas.openxmlformats.org/officeDocument/2006/relationships/hyperlink" Target="https://webagentes.canaldirecto.com.ar/incidents/view/803271-3" TargetMode="External"/><Relationship Id="rId4474" Type="http://schemas.openxmlformats.org/officeDocument/2006/relationships/hyperlink" Target="https://webagentes.canaldirecto.com.ar/incidents/view/811627-3" TargetMode="External"/><Relationship Id="rId4681" Type="http://schemas.openxmlformats.org/officeDocument/2006/relationships/hyperlink" Target="https://webagentes.canaldirecto.com.ar/incidents/view/817575-3" TargetMode="External"/><Relationship Id="rId3076" Type="http://schemas.openxmlformats.org/officeDocument/2006/relationships/hyperlink" Target="https://webagentes.canaldirecto.com.ar/incidents/view/773947-5" TargetMode="External"/><Relationship Id="rId3283" Type="http://schemas.openxmlformats.org/officeDocument/2006/relationships/hyperlink" Target="https://webagentes.canaldirecto.com.ar/incidents/view/779610-6" TargetMode="External"/><Relationship Id="rId3490" Type="http://schemas.openxmlformats.org/officeDocument/2006/relationships/hyperlink" Target="https://webagentes.canaldirecto.com.ar/incidents/view/782560-2" TargetMode="External"/><Relationship Id="rId4127" Type="http://schemas.openxmlformats.org/officeDocument/2006/relationships/hyperlink" Target="https://webagentes.canaldirecto.com.ar/incidents/view/801068-7" TargetMode="External"/><Relationship Id="rId4334" Type="http://schemas.openxmlformats.org/officeDocument/2006/relationships/hyperlink" Target="https://webagentes.canaldirecto.com.ar/incidents/view/808285-1" TargetMode="External"/><Relationship Id="rId4541" Type="http://schemas.openxmlformats.org/officeDocument/2006/relationships/hyperlink" Target="https://webagentes.canaldirecto.com.ar/incidents/view/808366-5" TargetMode="External"/><Relationship Id="rId1928" Type="http://schemas.openxmlformats.org/officeDocument/2006/relationships/hyperlink" Target="https://webagentes.canaldirecto.com.ar/incidents/view/735168-4" TargetMode="External"/><Relationship Id="rId2092" Type="http://schemas.openxmlformats.org/officeDocument/2006/relationships/hyperlink" Target="https://webagentes.canaldirecto.com.ar/incidents/view/742402-3" TargetMode="External"/><Relationship Id="rId3143" Type="http://schemas.openxmlformats.org/officeDocument/2006/relationships/hyperlink" Target="https://webagentes.canaldirecto.com.ar/incidents/view/770975-7" TargetMode="External"/><Relationship Id="rId3350" Type="http://schemas.openxmlformats.org/officeDocument/2006/relationships/hyperlink" Target="https://webagentes.canaldirecto.com.ar/incidents/view/782091-7" TargetMode="External"/><Relationship Id="rId271" Type="http://schemas.openxmlformats.org/officeDocument/2006/relationships/hyperlink" Target="https://webagentes.canaldirecto.com.ar/incidents/view/684435-4" TargetMode="External"/><Relationship Id="rId3003" Type="http://schemas.openxmlformats.org/officeDocument/2006/relationships/hyperlink" Target="https://webagentes.canaldirecto.com.ar/incidents/view/769276-7" TargetMode="External"/><Relationship Id="rId4401" Type="http://schemas.openxmlformats.org/officeDocument/2006/relationships/hyperlink" Target="https://webagentes.canaldirecto.com.ar/incidents/view/813776-2" TargetMode="External"/><Relationship Id="rId131" Type="http://schemas.openxmlformats.org/officeDocument/2006/relationships/hyperlink" Target="https://webagentes.canaldirecto.com.ar/incidents/view/670258-0" TargetMode="External"/><Relationship Id="rId3210" Type="http://schemas.openxmlformats.org/officeDocument/2006/relationships/hyperlink" Target="https://webagentes.canaldirecto.com.ar/incidents/view/775552-5" TargetMode="External"/><Relationship Id="rId2769" Type="http://schemas.openxmlformats.org/officeDocument/2006/relationships/hyperlink" Target="https://webagentes.canaldirecto.com.ar/incidents/view/765430-5" TargetMode="External"/><Relationship Id="rId2976" Type="http://schemas.openxmlformats.org/officeDocument/2006/relationships/hyperlink" Target="https://webagentes.canaldirecto.com.ar/incidents/view/769305-8" TargetMode="External"/><Relationship Id="rId5175" Type="http://schemas.openxmlformats.org/officeDocument/2006/relationships/hyperlink" Target="https://webagentes.canaldirecto.com.ar/incidents/view/828727-0" TargetMode="External"/><Relationship Id="rId948" Type="http://schemas.openxmlformats.org/officeDocument/2006/relationships/hyperlink" Target="https://webagentes.canaldirecto.com.ar/incidents/view/707267-1" TargetMode="External"/><Relationship Id="rId1578" Type="http://schemas.openxmlformats.org/officeDocument/2006/relationships/hyperlink" Target="https://webagentes.canaldirecto.com.ar/incidents/view/726494-4" TargetMode="External"/><Relationship Id="rId1785" Type="http://schemas.openxmlformats.org/officeDocument/2006/relationships/hyperlink" Target="https://webagentes.canaldirecto.com.ar/incidents/view/728543-3" TargetMode="External"/><Relationship Id="rId1992" Type="http://schemas.openxmlformats.org/officeDocument/2006/relationships/hyperlink" Target="https://webagentes.canaldirecto.com.ar/incidents/view/739729-7" TargetMode="External"/><Relationship Id="rId2629" Type="http://schemas.openxmlformats.org/officeDocument/2006/relationships/hyperlink" Target="https://webagentes.canaldirecto.com.ar/incidents/view/762498-8" TargetMode="External"/><Relationship Id="rId2836" Type="http://schemas.openxmlformats.org/officeDocument/2006/relationships/hyperlink" Target="https://webagentes.canaldirecto.com.ar/incidents/view/763910-2" TargetMode="External"/><Relationship Id="rId4191" Type="http://schemas.openxmlformats.org/officeDocument/2006/relationships/hyperlink" Target="https://webagentes.canaldirecto.com.ar/incidents/view/806283-9" TargetMode="External"/><Relationship Id="rId5035" Type="http://schemas.openxmlformats.org/officeDocument/2006/relationships/hyperlink" Target="https://webagentes.canaldirecto.com.ar/incidents/view/825358-3" TargetMode="External"/><Relationship Id="rId5242" Type="http://schemas.openxmlformats.org/officeDocument/2006/relationships/hyperlink" Target="https://webagentes.canaldirecto.com.ar/incidents/view/832652-4" TargetMode="External"/><Relationship Id="rId77" Type="http://schemas.openxmlformats.org/officeDocument/2006/relationships/hyperlink" Target="https://webagentes.canaldirecto.com.ar/incidents/view/661155-2" TargetMode="External"/><Relationship Id="rId808" Type="http://schemas.openxmlformats.org/officeDocument/2006/relationships/hyperlink" Target="https://webagentes.canaldirecto.com.ar/incidents/view/704399-8" TargetMode="External"/><Relationship Id="rId1438" Type="http://schemas.openxmlformats.org/officeDocument/2006/relationships/hyperlink" Target="https://webagentes.canaldirecto.com.ar/incidents/view/725169-4" TargetMode="External"/><Relationship Id="rId1645" Type="http://schemas.openxmlformats.org/officeDocument/2006/relationships/hyperlink" Target="https://webagentes.canaldirecto.com.ar/incidents/view/729009-1" TargetMode="External"/><Relationship Id="rId4051" Type="http://schemas.openxmlformats.org/officeDocument/2006/relationships/hyperlink" Target="https://webagentes.canaldirecto.com.ar/incidents/view/803372-1" TargetMode="External"/><Relationship Id="rId5102" Type="http://schemas.openxmlformats.org/officeDocument/2006/relationships/hyperlink" Target="https://webagentes.canaldirecto.com.ar/incidents/view/830276-4" TargetMode="External"/><Relationship Id="rId1852" Type="http://schemas.openxmlformats.org/officeDocument/2006/relationships/hyperlink" Target="https://webagentes.canaldirecto.com.ar/incidents/view/732054-1" TargetMode="External"/><Relationship Id="rId2903" Type="http://schemas.openxmlformats.org/officeDocument/2006/relationships/hyperlink" Target="https://webagentes.canaldirecto.com.ar/incidents/view/765350-0" TargetMode="External"/><Relationship Id="rId1505" Type="http://schemas.openxmlformats.org/officeDocument/2006/relationships/hyperlink" Target="https://webagentes.canaldirecto.com.ar/incidents/view/723565-0" TargetMode="External"/><Relationship Id="rId1712" Type="http://schemas.openxmlformats.org/officeDocument/2006/relationships/hyperlink" Target="https://webagentes.canaldirecto.com.ar/incidents/view/732185-0" TargetMode="External"/><Relationship Id="rId4868" Type="http://schemas.openxmlformats.org/officeDocument/2006/relationships/hyperlink" Target="https://webagentes.canaldirecto.com.ar/incidents/view/820588-7" TargetMode="External"/><Relationship Id="rId3677" Type="http://schemas.openxmlformats.org/officeDocument/2006/relationships/hyperlink" Target="https://webagentes.canaldirecto.com.ar/incidents/view/787225-7" TargetMode="External"/><Relationship Id="rId3884" Type="http://schemas.openxmlformats.org/officeDocument/2006/relationships/hyperlink" Target="https://webagentes.canaldirecto.com.ar/incidents/view/791765-7" TargetMode="External"/><Relationship Id="rId4728" Type="http://schemas.openxmlformats.org/officeDocument/2006/relationships/hyperlink" Target="https://webagentes.canaldirecto.com.ar/incidents/view/817138-6" TargetMode="External"/><Relationship Id="rId4935" Type="http://schemas.openxmlformats.org/officeDocument/2006/relationships/hyperlink" Target="https://webagentes.canaldirecto.com.ar/incidents/view/823285-4" TargetMode="External"/><Relationship Id="rId598" Type="http://schemas.openxmlformats.org/officeDocument/2006/relationships/hyperlink" Target="https://webagentes.canaldirecto.com.ar/incidents/view/698975-4" TargetMode="External"/><Relationship Id="rId2279" Type="http://schemas.openxmlformats.org/officeDocument/2006/relationships/hyperlink" Target="https://webagentes.canaldirecto.com.ar/incidents/view/749490-7" TargetMode="External"/><Relationship Id="rId2486" Type="http://schemas.openxmlformats.org/officeDocument/2006/relationships/hyperlink" Target="https://webagentes.canaldirecto.com.ar/incidents/view/756485-3" TargetMode="External"/><Relationship Id="rId2693" Type="http://schemas.openxmlformats.org/officeDocument/2006/relationships/hyperlink" Target="https://webagentes.canaldirecto.com.ar/incidents/view/762802-7" TargetMode="External"/><Relationship Id="rId3537" Type="http://schemas.openxmlformats.org/officeDocument/2006/relationships/hyperlink" Target="https://webagentes.canaldirecto.com.ar/incidents/view/786213-5" TargetMode="External"/><Relationship Id="rId3744" Type="http://schemas.openxmlformats.org/officeDocument/2006/relationships/hyperlink" Target="https://webagentes.canaldirecto.com.ar/incidents/view/790796-0" TargetMode="External"/><Relationship Id="rId3951" Type="http://schemas.openxmlformats.org/officeDocument/2006/relationships/hyperlink" Target="https://webagentes.canaldirecto.com.ar/incidents/view/795394-1" TargetMode="External"/><Relationship Id="rId458" Type="http://schemas.openxmlformats.org/officeDocument/2006/relationships/hyperlink" Target="https://webagentes.canaldirecto.com.ar/incidents/view/693902-3" TargetMode="External"/><Relationship Id="rId665" Type="http://schemas.openxmlformats.org/officeDocument/2006/relationships/hyperlink" Target="https://webagentes.canaldirecto.com.ar/incidents/view/698697-9" TargetMode="External"/><Relationship Id="rId872" Type="http://schemas.openxmlformats.org/officeDocument/2006/relationships/hyperlink" Target="https://webagentes.canaldirecto.com.ar/incidents/view/710263-5" TargetMode="External"/><Relationship Id="rId1088" Type="http://schemas.openxmlformats.org/officeDocument/2006/relationships/hyperlink" Target="https://webagentes.canaldirecto.com.ar/incidents/view/711686-9" TargetMode="External"/><Relationship Id="rId1295" Type="http://schemas.openxmlformats.org/officeDocument/2006/relationships/hyperlink" Target="https://webagentes.canaldirecto.com.ar/incidents/view/717999-2" TargetMode="External"/><Relationship Id="rId2139" Type="http://schemas.openxmlformats.org/officeDocument/2006/relationships/hyperlink" Target="https://webagentes.canaldirecto.com.ar/incidents/view/745596-2" TargetMode="External"/><Relationship Id="rId2346" Type="http://schemas.openxmlformats.org/officeDocument/2006/relationships/hyperlink" Target="https://webagentes.canaldirecto.com.ar/incidents/view/752518-2" TargetMode="External"/><Relationship Id="rId2553" Type="http://schemas.openxmlformats.org/officeDocument/2006/relationships/hyperlink" Target="https://webagentes.canaldirecto.com.ar/incidents/view/759755-0" TargetMode="External"/><Relationship Id="rId2760" Type="http://schemas.openxmlformats.org/officeDocument/2006/relationships/hyperlink" Target="https://webagentes.canaldirecto.com.ar/incidents/view/765706-5" TargetMode="External"/><Relationship Id="rId3604" Type="http://schemas.openxmlformats.org/officeDocument/2006/relationships/hyperlink" Target="https://webagentes.canaldirecto.com.ar/incidents/view/784616-4" TargetMode="External"/><Relationship Id="rId3811" Type="http://schemas.openxmlformats.org/officeDocument/2006/relationships/hyperlink" Target="https://webagentes.canaldirecto.com.ar/incidents/view/794158-4" TargetMode="External"/><Relationship Id="rId318" Type="http://schemas.openxmlformats.org/officeDocument/2006/relationships/hyperlink" Target="https://webagentes.canaldirecto.com.ar/incidents/view/688478-7" TargetMode="External"/><Relationship Id="rId525" Type="http://schemas.openxmlformats.org/officeDocument/2006/relationships/hyperlink" Target="https://webagentes.canaldirecto.com.ar/incidents/view/696110-1" TargetMode="External"/><Relationship Id="rId732" Type="http://schemas.openxmlformats.org/officeDocument/2006/relationships/hyperlink" Target="https://webagentes.canaldirecto.com.ar/incidents/view/701527-8" TargetMode="External"/><Relationship Id="rId1155" Type="http://schemas.openxmlformats.org/officeDocument/2006/relationships/hyperlink" Target="https://webagentes.canaldirecto.com.ar/incidents/view/714894-7" TargetMode="External"/><Relationship Id="rId1362" Type="http://schemas.openxmlformats.org/officeDocument/2006/relationships/hyperlink" Target="https://webagentes.canaldirecto.com.ar/incidents/view/717838-2" TargetMode="External"/><Relationship Id="rId2206" Type="http://schemas.openxmlformats.org/officeDocument/2006/relationships/hyperlink" Target="https://webagentes.canaldirecto.com.ar/incidents/view/747649-7" TargetMode="External"/><Relationship Id="rId2413" Type="http://schemas.openxmlformats.org/officeDocument/2006/relationships/hyperlink" Target="https://webagentes.canaldirecto.com.ar/incidents/view/755196-5" TargetMode="External"/><Relationship Id="rId2620" Type="http://schemas.openxmlformats.org/officeDocument/2006/relationships/hyperlink" Target="https://webagentes.canaldirecto.com.ar/incidents/view/763040-2" TargetMode="External"/><Relationship Id="rId1015" Type="http://schemas.openxmlformats.org/officeDocument/2006/relationships/hyperlink" Target="https://webagentes.canaldirecto.com.ar/incidents/view/713299-1" TargetMode="External"/><Relationship Id="rId1222" Type="http://schemas.openxmlformats.org/officeDocument/2006/relationships/hyperlink" Target="https://webagentes.canaldirecto.com.ar/incidents/view/714812-3" TargetMode="External"/><Relationship Id="rId4378" Type="http://schemas.openxmlformats.org/officeDocument/2006/relationships/hyperlink" Target="https://webagentes.canaldirecto.com.ar/incidents/view/806505-8" TargetMode="External"/><Relationship Id="rId4585" Type="http://schemas.openxmlformats.org/officeDocument/2006/relationships/hyperlink" Target="https://webagentes.canaldirecto.com.ar/incidents/view/814813-9" TargetMode="External"/><Relationship Id="rId3187" Type="http://schemas.openxmlformats.org/officeDocument/2006/relationships/hyperlink" Target="https://webagentes.canaldirecto.com.ar/incidents/view/776151-7" TargetMode="External"/><Relationship Id="rId3394" Type="http://schemas.openxmlformats.org/officeDocument/2006/relationships/hyperlink" Target="https://webagentes.canaldirecto.com.ar/incidents/view/780298-4" TargetMode="External"/><Relationship Id="rId4238" Type="http://schemas.openxmlformats.org/officeDocument/2006/relationships/hyperlink" Target="https://webagentes.canaldirecto.com.ar/incidents/view/803765-7" TargetMode="External"/><Relationship Id="rId4792" Type="http://schemas.openxmlformats.org/officeDocument/2006/relationships/hyperlink" Target="https://webagentes.canaldirecto.com.ar/incidents/view/812411-1" TargetMode="External"/><Relationship Id="rId3047" Type="http://schemas.openxmlformats.org/officeDocument/2006/relationships/hyperlink" Target="https://webagentes.canaldirecto.com.ar/incidents/view/765034-5" TargetMode="External"/><Relationship Id="rId4445" Type="http://schemas.openxmlformats.org/officeDocument/2006/relationships/hyperlink" Target="https://webagentes.canaldirecto.com.ar/incidents/view/812916-1" TargetMode="External"/><Relationship Id="rId4652" Type="http://schemas.openxmlformats.org/officeDocument/2006/relationships/hyperlink" Target="https://webagentes.canaldirecto.com.ar/incidents/view/819341-2" TargetMode="External"/><Relationship Id="rId175" Type="http://schemas.openxmlformats.org/officeDocument/2006/relationships/hyperlink" Target="https://webagentes.canaldirecto.com.ar/incidents/view/680062-4" TargetMode="External"/><Relationship Id="rId3254" Type="http://schemas.openxmlformats.org/officeDocument/2006/relationships/hyperlink" Target="https://webagentes.canaldirecto.com.ar/incidents/view/773836-0" TargetMode="External"/><Relationship Id="rId3461" Type="http://schemas.openxmlformats.org/officeDocument/2006/relationships/hyperlink" Target="https://webagentes.canaldirecto.com.ar/incidents/view/783514-0" TargetMode="External"/><Relationship Id="rId4305" Type="http://schemas.openxmlformats.org/officeDocument/2006/relationships/hyperlink" Target="https://webagentes.canaldirecto.com.ar/incidents/view/808903-0" TargetMode="External"/><Relationship Id="rId4512" Type="http://schemas.openxmlformats.org/officeDocument/2006/relationships/hyperlink" Target="https://webagentes.canaldirecto.com.ar/incidents/view/810423-2" TargetMode="External"/><Relationship Id="rId382" Type="http://schemas.openxmlformats.org/officeDocument/2006/relationships/hyperlink" Target="https://webagentes.canaldirecto.com.ar/incidents/view/690594-7" TargetMode="External"/><Relationship Id="rId2063" Type="http://schemas.openxmlformats.org/officeDocument/2006/relationships/hyperlink" Target="https://webagentes.canaldirecto.com.ar/incidents/view/742805-6" TargetMode="External"/><Relationship Id="rId2270" Type="http://schemas.openxmlformats.org/officeDocument/2006/relationships/hyperlink" Target="https://webagentes.canaldirecto.com.ar/incidents/view/749955-9" TargetMode="External"/><Relationship Id="rId3114" Type="http://schemas.openxmlformats.org/officeDocument/2006/relationships/hyperlink" Target="https://webagentes.canaldirecto.com.ar/incidents/view/772991-9" TargetMode="External"/><Relationship Id="rId3321" Type="http://schemas.openxmlformats.org/officeDocument/2006/relationships/hyperlink" Target="https://webagentes.canaldirecto.com.ar/incidents/view/778622-4" TargetMode="External"/><Relationship Id="rId242" Type="http://schemas.openxmlformats.org/officeDocument/2006/relationships/hyperlink" Target="https://webagentes.canaldirecto.com.ar/incidents/view/681300-8" TargetMode="External"/><Relationship Id="rId2130" Type="http://schemas.openxmlformats.org/officeDocument/2006/relationships/hyperlink" Target="https://webagentes.canaldirecto.com.ar/incidents/view/745676-7" TargetMode="External"/><Relationship Id="rId5079" Type="http://schemas.openxmlformats.org/officeDocument/2006/relationships/hyperlink" Target="https://webagentes.canaldirecto.com.ar/incidents/view/830936-9" TargetMode="External"/><Relationship Id="rId5286" Type="http://schemas.openxmlformats.org/officeDocument/2006/relationships/hyperlink" Target="https://webagentes.canaldirecto.com.ar/incidents/view/830713-0" TargetMode="External"/><Relationship Id="rId102" Type="http://schemas.openxmlformats.org/officeDocument/2006/relationships/hyperlink" Target="https://webagentes.canaldirecto.com.ar/incidents/view/667416-2" TargetMode="External"/><Relationship Id="rId1689" Type="http://schemas.openxmlformats.org/officeDocument/2006/relationships/hyperlink" Target="https://webagentes.canaldirecto.com.ar/incidents/view/728169-5" TargetMode="External"/><Relationship Id="rId4095" Type="http://schemas.openxmlformats.org/officeDocument/2006/relationships/hyperlink" Target="https://webagentes.canaldirecto.com.ar/incidents/view/801291-3" TargetMode="External"/><Relationship Id="rId5146" Type="http://schemas.openxmlformats.org/officeDocument/2006/relationships/hyperlink" Target="https://webagentes.canaldirecto.com.ar/incidents/view/829277-7" TargetMode="External"/><Relationship Id="rId1896" Type="http://schemas.openxmlformats.org/officeDocument/2006/relationships/hyperlink" Target="https://webagentes.canaldirecto.com.ar/incidents/view/737314-5" TargetMode="External"/><Relationship Id="rId2947" Type="http://schemas.openxmlformats.org/officeDocument/2006/relationships/hyperlink" Target="https://webagentes.canaldirecto.com.ar/incidents/view/769895-6" TargetMode="External"/><Relationship Id="rId4162" Type="http://schemas.openxmlformats.org/officeDocument/2006/relationships/hyperlink" Target="https://webagentes.canaldirecto.com.ar/incidents/view/799944-8" TargetMode="External"/><Relationship Id="rId5006" Type="http://schemas.openxmlformats.org/officeDocument/2006/relationships/hyperlink" Target="https://webagentes.canaldirecto.com.ar/incidents/view/826045-9" TargetMode="External"/><Relationship Id="rId5213" Type="http://schemas.openxmlformats.org/officeDocument/2006/relationships/hyperlink" Target="https://webagentes.canaldirecto.com.ar/incidents/view/834028-7" TargetMode="External"/><Relationship Id="rId919" Type="http://schemas.openxmlformats.org/officeDocument/2006/relationships/hyperlink" Target="https://webagentes.canaldirecto.com.ar/incidents/view/707984-1" TargetMode="External"/><Relationship Id="rId1549" Type="http://schemas.openxmlformats.org/officeDocument/2006/relationships/hyperlink" Target="https://webagentes.canaldirecto.com.ar/incidents/view/726543-9" TargetMode="External"/><Relationship Id="rId1756" Type="http://schemas.openxmlformats.org/officeDocument/2006/relationships/hyperlink" Target="https://webagentes.canaldirecto.com.ar/incidents/view/731542-4" TargetMode="External"/><Relationship Id="rId1963" Type="http://schemas.openxmlformats.org/officeDocument/2006/relationships/hyperlink" Target="https://webagentes.canaldirecto.com.ar/incidents/view/740467-6" TargetMode="External"/><Relationship Id="rId2807" Type="http://schemas.openxmlformats.org/officeDocument/2006/relationships/hyperlink" Target="https://webagentes.canaldirecto.com.ar/incidents/view/764642-1" TargetMode="External"/><Relationship Id="rId4022" Type="http://schemas.openxmlformats.org/officeDocument/2006/relationships/hyperlink" Target="https://webagentes.canaldirecto.com.ar/incidents/view/798450-7" TargetMode="External"/><Relationship Id="rId48" Type="http://schemas.openxmlformats.org/officeDocument/2006/relationships/hyperlink" Target="https://webagentes.canaldirecto.com.ar/incidents/view/664503-6" TargetMode="External"/><Relationship Id="rId1409" Type="http://schemas.openxmlformats.org/officeDocument/2006/relationships/hyperlink" Target="https://webagentes.canaldirecto.com.ar/incidents/view/720891-1" TargetMode="External"/><Relationship Id="rId1616" Type="http://schemas.openxmlformats.org/officeDocument/2006/relationships/hyperlink" Target="https://webagentes.canaldirecto.com.ar/incidents/view/721897-2" TargetMode="External"/><Relationship Id="rId1823" Type="http://schemas.openxmlformats.org/officeDocument/2006/relationships/hyperlink" Target="https://webagentes.canaldirecto.com.ar/incidents/view/733514-5" TargetMode="External"/><Relationship Id="rId4979" Type="http://schemas.openxmlformats.org/officeDocument/2006/relationships/hyperlink" Target="https://webagentes.canaldirecto.com.ar/incidents/view/828568-9" TargetMode="External"/><Relationship Id="rId3788" Type="http://schemas.openxmlformats.org/officeDocument/2006/relationships/hyperlink" Target="https://webagentes.canaldirecto.com.ar/incidents/view/788523-3" TargetMode="External"/><Relationship Id="rId3995" Type="http://schemas.openxmlformats.org/officeDocument/2006/relationships/hyperlink" Target="https://webagentes.canaldirecto.com.ar/incidents/view/792138-6" TargetMode="External"/><Relationship Id="rId4839" Type="http://schemas.openxmlformats.org/officeDocument/2006/relationships/hyperlink" Target="https://webagentes.canaldirecto.com.ar/incidents/view/821233-7" TargetMode="External"/><Relationship Id="rId2597" Type="http://schemas.openxmlformats.org/officeDocument/2006/relationships/hyperlink" Target="https://webagentes.canaldirecto.com.ar/incidents/view/758448-6" TargetMode="External"/><Relationship Id="rId3648" Type="http://schemas.openxmlformats.org/officeDocument/2006/relationships/hyperlink" Target="https://webagentes.canaldirecto.com.ar/incidents/view/788767-5" TargetMode="External"/><Relationship Id="rId3855" Type="http://schemas.openxmlformats.org/officeDocument/2006/relationships/hyperlink" Target="https://webagentes.canaldirecto.com.ar/incidents/view/793370-7" TargetMode="External"/><Relationship Id="rId569" Type="http://schemas.openxmlformats.org/officeDocument/2006/relationships/hyperlink" Target="https://webagentes.canaldirecto.com.ar/incidents/view/695305-0" TargetMode="External"/><Relationship Id="rId776" Type="http://schemas.openxmlformats.org/officeDocument/2006/relationships/hyperlink" Target="https://webagentes.canaldirecto.com.ar/incidents/view/706056-0" TargetMode="External"/><Relationship Id="rId983" Type="http://schemas.openxmlformats.org/officeDocument/2006/relationships/hyperlink" Target="https://webagentes.canaldirecto.com.ar/incidents/view/707227-3" TargetMode="External"/><Relationship Id="rId1199" Type="http://schemas.openxmlformats.org/officeDocument/2006/relationships/hyperlink" Target="https://webagentes.canaldirecto.com.ar/incidents/view/714843-3" TargetMode="External"/><Relationship Id="rId2457" Type="http://schemas.openxmlformats.org/officeDocument/2006/relationships/hyperlink" Target="https://webagentes.canaldirecto.com.ar/incidents/view/757926-2" TargetMode="External"/><Relationship Id="rId2664" Type="http://schemas.openxmlformats.org/officeDocument/2006/relationships/hyperlink" Target="https://webagentes.canaldirecto.com.ar/incidents/view/763353-3" TargetMode="External"/><Relationship Id="rId3508" Type="http://schemas.openxmlformats.org/officeDocument/2006/relationships/hyperlink" Target="https://webagentes.canaldirecto.com.ar/incidents/view/781007-1" TargetMode="External"/><Relationship Id="rId4906" Type="http://schemas.openxmlformats.org/officeDocument/2006/relationships/hyperlink" Target="https://webagentes.canaldirecto.com.ar/incidents/view/815676-7" TargetMode="External"/><Relationship Id="rId5070" Type="http://schemas.openxmlformats.org/officeDocument/2006/relationships/hyperlink" Target="https://webagentes.canaldirecto.com.ar/incidents/view/831030-1" TargetMode="External"/><Relationship Id="rId429" Type="http://schemas.openxmlformats.org/officeDocument/2006/relationships/hyperlink" Target="https://webagentes.canaldirecto.com.ar/incidents/view/690477-1" TargetMode="External"/><Relationship Id="rId636" Type="http://schemas.openxmlformats.org/officeDocument/2006/relationships/hyperlink" Target="https://webagentes.canaldirecto.com.ar/incidents/view/698733-0" TargetMode="External"/><Relationship Id="rId1059" Type="http://schemas.openxmlformats.org/officeDocument/2006/relationships/hyperlink" Target="https://webagentes.canaldirecto.com.ar/incidents/view/711921-9" TargetMode="External"/><Relationship Id="rId1266" Type="http://schemas.openxmlformats.org/officeDocument/2006/relationships/hyperlink" Target="https://webagentes.canaldirecto.com.ar/incidents/view/718799-1" TargetMode="External"/><Relationship Id="rId1473" Type="http://schemas.openxmlformats.org/officeDocument/2006/relationships/hyperlink" Target="https://webagentes.canaldirecto.com.ar/incidents/view/723624-2" TargetMode="External"/><Relationship Id="rId2317" Type="http://schemas.openxmlformats.org/officeDocument/2006/relationships/hyperlink" Target="https://webagentes.canaldirecto.com.ar/incidents/view/753090-8" TargetMode="External"/><Relationship Id="rId2871" Type="http://schemas.openxmlformats.org/officeDocument/2006/relationships/hyperlink" Target="https://webagentes.canaldirecto.com.ar/incidents/view/767233-8" TargetMode="External"/><Relationship Id="rId3715" Type="http://schemas.openxmlformats.org/officeDocument/2006/relationships/hyperlink" Target="https://webagentes.canaldirecto.com.ar/incidents/view/791424-3" TargetMode="External"/><Relationship Id="rId3922" Type="http://schemas.openxmlformats.org/officeDocument/2006/relationships/hyperlink" Target="https://webagentes.canaldirecto.com.ar/incidents/view/796636-1" TargetMode="External"/><Relationship Id="rId843" Type="http://schemas.openxmlformats.org/officeDocument/2006/relationships/hyperlink" Target="https://webagentes.canaldirecto.com.ar/incidents/view/704126-4" TargetMode="External"/><Relationship Id="rId1126" Type="http://schemas.openxmlformats.org/officeDocument/2006/relationships/hyperlink" Target="https://webagentes.canaldirecto.com.ar/incidents/view/715844-9" TargetMode="External"/><Relationship Id="rId1680" Type="http://schemas.openxmlformats.org/officeDocument/2006/relationships/hyperlink" Target="https://webagentes.canaldirecto.com.ar/incidents/view/728518-7" TargetMode="External"/><Relationship Id="rId2524" Type="http://schemas.openxmlformats.org/officeDocument/2006/relationships/hyperlink" Target="https://webagentes.canaldirecto.com.ar/incidents/view/760530-9" TargetMode="External"/><Relationship Id="rId2731" Type="http://schemas.openxmlformats.org/officeDocument/2006/relationships/hyperlink" Target="https://webagentes.canaldirecto.com.ar/incidents/view/757421-2" TargetMode="External"/><Relationship Id="rId703" Type="http://schemas.openxmlformats.org/officeDocument/2006/relationships/hyperlink" Target="https://webagentes.canaldirecto.com.ar/incidents/view/702946-6" TargetMode="External"/><Relationship Id="rId910" Type="http://schemas.openxmlformats.org/officeDocument/2006/relationships/hyperlink" Target="https://webagentes.canaldirecto.com.ar/incidents/view/708113-8" TargetMode="External"/><Relationship Id="rId1333" Type="http://schemas.openxmlformats.org/officeDocument/2006/relationships/hyperlink" Target="https://webagentes.canaldirecto.com.ar/incidents/view/717903-5" TargetMode="External"/><Relationship Id="rId1540" Type="http://schemas.openxmlformats.org/officeDocument/2006/relationships/hyperlink" Target="https://webagentes.canaldirecto.com.ar/incidents/view/727009-7" TargetMode="External"/><Relationship Id="rId4489" Type="http://schemas.openxmlformats.org/officeDocument/2006/relationships/hyperlink" Target="https://webagentes.canaldirecto.com.ar/incidents/view/811357-7" TargetMode="External"/><Relationship Id="rId4696" Type="http://schemas.openxmlformats.org/officeDocument/2006/relationships/hyperlink" Target="https://webagentes.canaldirecto.com.ar/incidents/view/817425-9" TargetMode="External"/><Relationship Id="rId1400" Type="http://schemas.openxmlformats.org/officeDocument/2006/relationships/hyperlink" Target="https://webagentes.canaldirecto.com.ar/incidents/view/720905-3" TargetMode="External"/><Relationship Id="rId3298" Type="http://schemas.openxmlformats.org/officeDocument/2006/relationships/hyperlink" Target="https://webagentes.canaldirecto.com.ar/incidents/view/779308-4" TargetMode="External"/><Relationship Id="rId4349" Type="http://schemas.openxmlformats.org/officeDocument/2006/relationships/hyperlink" Target="https://webagentes.canaldirecto.com.ar/incidents/view/807496-8" TargetMode="External"/><Relationship Id="rId4556" Type="http://schemas.openxmlformats.org/officeDocument/2006/relationships/hyperlink" Target="https://webagentes.canaldirecto.com.ar/incidents/view/815693-4" TargetMode="External"/><Relationship Id="rId4763" Type="http://schemas.openxmlformats.org/officeDocument/2006/relationships/hyperlink" Target="https://webagentes.canaldirecto.com.ar/incidents/view/816905-3" TargetMode="External"/><Relationship Id="rId4970" Type="http://schemas.openxmlformats.org/officeDocument/2006/relationships/hyperlink" Target="https://webagentes.canaldirecto.com.ar/incidents/view/822192-8" TargetMode="External"/><Relationship Id="rId3158" Type="http://schemas.openxmlformats.org/officeDocument/2006/relationships/hyperlink" Target="https://webagentes.canaldirecto.com.ar/incidents/view/776931-5" TargetMode="External"/><Relationship Id="rId3365" Type="http://schemas.openxmlformats.org/officeDocument/2006/relationships/hyperlink" Target="https://webagentes.canaldirecto.com.ar/incidents/view/781371-3" TargetMode="External"/><Relationship Id="rId3572" Type="http://schemas.openxmlformats.org/officeDocument/2006/relationships/hyperlink" Target="https://webagentes.canaldirecto.com.ar/incidents/view/785355-3" TargetMode="External"/><Relationship Id="rId4209" Type="http://schemas.openxmlformats.org/officeDocument/2006/relationships/hyperlink" Target="https://webagentes.canaldirecto.com.ar/incidents/view/804794-6" TargetMode="External"/><Relationship Id="rId4416" Type="http://schemas.openxmlformats.org/officeDocument/2006/relationships/hyperlink" Target="https://webagentes.canaldirecto.com.ar/incidents/view/813724-9" TargetMode="External"/><Relationship Id="rId4623" Type="http://schemas.openxmlformats.org/officeDocument/2006/relationships/hyperlink" Target="https://webagentes.canaldirecto.com.ar/incidents/view/812757-0" TargetMode="External"/><Relationship Id="rId4830" Type="http://schemas.openxmlformats.org/officeDocument/2006/relationships/hyperlink" Target="https://webagentes.canaldirecto.com.ar/incidents/view/821439-9" TargetMode="External"/><Relationship Id="rId286" Type="http://schemas.openxmlformats.org/officeDocument/2006/relationships/hyperlink" Target="https://webagentes.canaldirecto.com.ar/incidents/view/684417-8" TargetMode="External"/><Relationship Id="rId493" Type="http://schemas.openxmlformats.org/officeDocument/2006/relationships/hyperlink" Target="https://webagentes.canaldirecto.com.ar/incidents/view/692871-7" TargetMode="External"/><Relationship Id="rId2174" Type="http://schemas.openxmlformats.org/officeDocument/2006/relationships/hyperlink" Target="https://webagentes.canaldirecto.com.ar/incidents/view/744142-8" TargetMode="External"/><Relationship Id="rId2381" Type="http://schemas.openxmlformats.org/officeDocument/2006/relationships/hyperlink" Target="https://webagentes.canaldirecto.com.ar/incidents/view/756478-3" TargetMode="External"/><Relationship Id="rId3018" Type="http://schemas.openxmlformats.org/officeDocument/2006/relationships/hyperlink" Target="https://webagentes.canaldirecto.com.ar/incidents/view/768836-6" TargetMode="External"/><Relationship Id="rId3225" Type="http://schemas.openxmlformats.org/officeDocument/2006/relationships/hyperlink" Target="https://webagentes.canaldirecto.com.ar/incidents/view/774918-0" TargetMode="External"/><Relationship Id="rId3432" Type="http://schemas.openxmlformats.org/officeDocument/2006/relationships/hyperlink" Target="https://webagentes.canaldirecto.com.ar/incidents/view/778623-3" TargetMode="External"/><Relationship Id="rId146" Type="http://schemas.openxmlformats.org/officeDocument/2006/relationships/hyperlink" Target="https://webagentes.canaldirecto.com.ar/incidents/view/675731-3" TargetMode="External"/><Relationship Id="rId353" Type="http://schemas.openxmlformats.org/officeDocument/2006/relationships/hyperlink" Target="https://webagentes.canaldirecto.com.ar/incidents/view/694924-2" TargetMode="External"/><Relationship Id="rId560" Type="http://schemas.openxmlformats.org/officeDocument/2006/relationships/hyperlink" Target="https://webagentes.canaldirecto.com.ar/incidents/view/695953-1" TargetMode="External"/><Relationship Id="rId1190" Type="http://schemas.openxmlformats.org/officeDocument/2006/relationships/hyperlink" Target="https://webagentes.canaldirecto.com.ar/incidents/view/714852-1" TargetMode="External"/><Relationship Id="rId2034" Type="http://schemas.openxmlformats.org/officeDocument/2006/relationships/hyperlink" Target="https://webagentes.canaldirecto.com.ar/incidents/view/744014-6" TargetMode="External"/><Relationship Id="rId2241" Type="http://schemas.openxmlformats.org/officeDocument/2006/relationships/hyperlink" Target="https://webagentes.canaldirecto.com.ar/incidents/view/746824-9" TargetMode="External"/><Relationship Id="rId213" Type="http://schemas.openxmlformats.org/officeDocument/2006/relationships/hyperlink" Target="https://webagentes.canaldirecto.com.ar/incidents/view/677982-9" TargetMode="External"/><Relationship Id="rId420" Type="http://schemas.openxmlformats.org/officeDocument/2006/relationships/hyperlink" Target="https://webagentes.canaldirecto.com.ar/incidents/view/690537-2" TargetMode="External"/><Relationship Id="rId1050" Type="http://schemas.openxmlformats.org/officeDocument/2006/relationships/hyperlink" Target="https://webagentes.canaldirecto.com.ar/incidents/view/711939-8" TargetMode="External"/><Relationship Id="rId2101" Type="http://schemas.openxmlformats.org/officeDocument/2006/relationships/hyperlink" Target="https://webagentes.canaldirecto.com.ar/incidents/view/741461-9" TargetMode="External"/><Relationship Id="rId5257" Type="http://schemas.openxmlformats.org/officeDocument/2006/relationships/hyperlink" Target="https://webagentes.canaldirecto.com.ar/incidents/view/832412-8" TargetMode="External"/><Relationship Id="rId4066" Type="http://schemas.openxmlformats.org/officeDocument/2006/relationships/hyperlink" Target="https://webagentes.canaldirecto.com.ar/incidents/view/802932-0" TargetMode="External"/><Relationship Id="rId1867" Type="http://schemas.openxmlformats.org/officeDocument/2006/relationships/hyperlink" Target="https://webagentes.canaldirecto.com.ar/incidents/view/729104-5" TargetMode="External"/><Relationship Id="rId2918" Type="http://schemas.openxmlformats.org/officeDocument/2006/relationships/hyperlink" Target="https://webagentes.canaldirecto.com.ar/incidents/view/771685-4" TargetMode="External"/><Relationship Id="rId4273" Type="http://schemas.openxmlformats.org/officeDocument/2006/relationships/hyperlink" Target="https://webagentes.canaldirecto.com.ar/incidents/view/809812-6" TargetMode="External"/><Relationship Id="rId4480" Type="http://schemas.openxmlformats.org/officeDocument/2006/relationships/hyperlink" Target="https://webagentes.canaldirecto.com.ar/incidents/view/811619-4" TargetMode="External"/><Relationship Id="rId5117" Type="http://schemas.openxmlformats.org/officeDocument/2006/relationships/hyperlink" Target="https://webagentes.canaldirecto.com.ar/incidents/view/829589-9" TargetMode="External"/><Relationship Id="rId1727" Type="http://schemas.openxmlformats.org/officeDocument/2006/relationships/hyperlink" Target="https://webagentes.canaldirecto.com.ar/incidents/view/732063-9" TargetMode="External"/><Relationship Id="rId1934" Type="http://schemas.openxmlformats.org/officeDocument/2006/relationships/hyperlink" Target="https://webagentes.canaldirecto.com.ar/incidents/view/733493-3" TargetMode="External"/><Relationship Id="rId3082" Type="http://schemas.openxmlformats.org/officeDocument/2006/relationships/hyperlink" Target="https://webagentes.canaldirecto.com.ar/incidents/view/773871-3" TargetMode="External"/><Relationship Id="rId4133" Type="http://schemas.openxmlformats.org/officeDocument/2006/relationships/hyperlink" Target="https://webagentes.canaldirecto.com.ar/incidents/view/800778-0" TargetMode="External"/><Relationship Id="rId4340" Type="http://schemas.openxmlformats.org/officeDocument/2006/relationships/hyperlink" Target="https://webagentes.canaldirecto.com.ar/incidents/view/807950-1" TargetMode="External"/><Relationship Id="rId19" Type="http://schemas.openxmlformats.org/officeDocument/2006/relationships/hyperlink" Target="https://webagentes.canaldirecto.com.ar/incidents/view/661356-9" TargetMode="External"/><Relationship Id="rId3899" Type="http://schemas.openxmlformats.org/officeDocument/2006/relationships/hyperlink" Target="https://webagentes.canaldirecto.com.ar/incidents/view/790393-7" TargetMode="External"/><Relationship Id="rId4200" Type="http://schemas.openxmlformats.org/officeDocument/2006/relationships/hyperlink" Target="https://webagentes.canaldirecto.com.ar/incidents/view/805307-1" TargetMode="External"/><Relationship Id="rId3759" Type="http://schemas.openxmlformats.org/officeDocument/2006/relationships/hyperlink" Target="https://webagentes.canaldirecto.com.ar/incidents/view/790368-1" TargetMode="External"/><Relationship Id="rId3966" Type="http://schemas.openxmlformats.org/officeDocument/2006/relationships/hyperlink" Target="https://webagentes.canaldirecto.com.ar/incidents/view/795082-9" TargetMode="External"/><Relationship Id="rId5181" Type="http://schemas.openxmlformats.org/officeDocument/2006/relationships/hyperlink" Target="https://webagentes.canaldirecto.com.ar/incidents/view/828670-3" TargetMode="External"/><Relationship Id="rId3" Type="http://schemas.openxmlformats.org/officeDocument/2006/relationships/hyperlink" Target="https://webagentes.canaldirecto.com.ar/incidents/view/664001-3" TargetMode="External"/><Relationship Id="rId887" Type="http://schemas.openxmlformats.org/officeDocument/2006/relationships/hyperlink" Target="https://webagentes.canaldirecto.com.ar/incidents/view/708868-1" TargetMode="External"/><Relationship Id="rId2568" Type="http://schemas.openxmlformats.org/officeDocument/2006/relationships/hyperlink" Target="https://webagentes.canaldirecto.com.ar/incidents/view/759713-4" TargetMode="External"/><Relationship Id="rId2775" Type="http://schemas.openxmlformats.org/officeDocument/2006/relationships/hyperlink" Target="https://webagentes.canaldirecto.com.ar/incidents/view/765395-3" TargetMode="External"/><Relationship Id="rId2982" Type="http://schemas.openxmlformats.org/officeDocument/2006/relationships/hyperlink" Target="https://webagentes.canaldirecto.com.ar/incidents/view/769299-8" TargetMode="External"/><Relationship Id="rId3619" Type="http://schemas.openxmlformats.org/officeDocument/2006/relationships/hyperlink" Target="https://webagentes.canaldirecto.com.ar/incidents/view/783338-2" TargetMode="External"/><Relationship Id="rId3826" Type="http://schemas.openxmlformats.org/officeDocument/2006/relationships/hyperlink" Target="https://webagentes.canaldirecto.com.ar/incidents/view/794063-7" TargetMode="External"/><Relationship Id="rId5041" Type="http://schemas.openxmlformats.org/officeDocument/2006/relationships/hyperlink" Target="https://webagentes.canaldirecto.com.ar/incidents/view/825345-9" TargetMode="External"/><Relationship Id="rId747" Type="http://schemas.openxmlformats.org/officeDocument/2006/relationships/hyperlink" Target="https://webagentes.canaldirecto.com.ar/incidents/view/701498-7" TargetMode="External"/><Relationship Id="rId954" Type="http://schemas.openxmlformats.org/officeDocument/2006/relationships/hyperlink" Target="https://webagentes.canaldirecto.com.ar/incidents/view/707260-8" TargetMode="External"/><Relationship Id="rId1377" Type="http://schemas.openxmlformats.org/officeDocument/2006/relationships/hyperlink" Target="https://webagentes.canaldirecto.com.ar/incidents/view/722408-9" TargetMode="External"/><Relationship Id="rId1584" Type="http://schemas.openxmlformats.org/officeDocument/2006/relationships/hyperlink" Target="https://webagentes.canaldirecto.com.ar/incidents/view/726484-7" TargetMode="External"/><Relationship Id="rId1791" Type="http://schemas.openxmlformats.org/officeDocument/2006/relationships/hyperlink" Target="https://webagentes.canaldirecto.com.ar/incidents/view/735897-9" TargetMode="External"/><Relationship Id="rId2428" Type="http://schemas.openxmlformats.org/officeDocument/2006/relationships/hyperlink" Target="https://webagentes.canaldirecto.com.ar/incidents/view/754409-9" TargetMode="External"/><Relationship Id="rId2635" Type="http://schemas.openxmlformats.org/officeDocument/2006/relationships/hyperlink" Target="https://webagentes.canaldirecto.com.ar/incidents/view/762231-5" TargetMode="External"/><Relationship Id="rId2842" Type="http://schemas.openxmlformats.org/officeDocument/2006/relationships/hyperlink" Target="https://webagentes.canaldirecto.com.ar/incidents/view/763350-6" TargetMode="External"/><Relationship Id="rId83" Type="http://schemas.openxmlformats.org/officeDocument/2006/relationships/hyperlink" Target="https://webagentes.canaldirecto.com.ar/incidents/view/667570-9" TargetMode="External"/><Relationship Id="rId607" Type="http://schemas.openxmlformats.org/officeDocument/2006/relationships/hyperlink" Target="https://webagentes.canaldirecto.com.ar/incidents/view/698896-8" TargetMode="External"/><Relationship Id="rId814" Type="http://schemas.openxmlformats.org/officeDocument/2006/relationships/hyperlink" Target="https://webagentes.canaldirecto.com.ar/incidents/view/704388-2" TargetMode="External"/><Relationship Id="rId1237" Type="http://schemas.openxmlformats.org/officeDocument/2006/relationships/hyperlink" Target="https://webagentes.canaldirecto.com.ar/incidents/view/714027-3" TargetMode="External"/><Relationship Id="rId1444" Type="http://schemas.openxmlformats.org/officeDocument/2006/relationships/hyperlink" Target="https://webagentes.canaldirecto.com.ar/incidents/view/724319-0" TargetMode="External"/><Relationship Id="rId1651" Type="http://schemas.openxmlformats.org/officeDocument/2006/relationships/hyperlink" Target="https://webagentes.canaldirecto.com.ar/incidents/view/728655-7" TargetMode="External"/><Relationship Id="rId2702" Type="http://schemas.openxmlformats.org/officeDocument/2006/relationships/hyperlink" Target="https://webagentes.canaldirecto.com.ar/incidents/view/762791-2" TargetMode="External"/><Relationship Id="rId1304" Type="http://schemas.openxmlformats.org/officeDocument/2006/relationships/hyperlink" Target="https://webagentes.canaldirecto.com.ar/incidents/view/717989-5" TargetMode="External"/><Relationship Id="rId1511" Type="http://schemas.openxmlformats.org/officeDocument/2006/relationships/hyperlink" Target="https://webagentes.canaldirecto.com.ar/incidents/view/723556-2" TargetMode="External"/><Relationship Id="rId4667" Type="http://schemas.openxmlformats.org/officeDocument/2006/relationships/hyperlink" Target="https://webagentes.canaldirecto.com.ar/incidents/view/818541-3" TargetMode="External"/><Relationship Id="rId4874" Type="http://schemas.openxmlformats.org/officeDocument/2006/relationships/hyperlink" Target="https://webagentes.canaldirecto.com.ar/incidents/view/820487-9" TargetMode="External"/><Relationship Id="rId3269" Type="http://schemas.openxmlformats.org/officeDocument/2006/relationships/hyperlink" Target="https://webagentes.canaldirecto.com.ar/incidents/view/780000-1" TargetMode="External"/><Relationship Id="rId3476" Type="http://schemas.openxmlformats.org/officeDocument/2006/relationships/hyperlink" Target="https://webagentes.canaldirecto.com.ar/incidents/view/783123-2" TargetMode="External"/><Relationship Id="rId3683" Type="http://schemas.openxmlformats.org/officeDocument/2006/relationships/hyperlink" Target="https://webagentes.canaldirecto.com.ar/incidents/view/787077-2" TargetMode="External"/><Relationship Id="rId4527" Type="http://schemas.openxmlformats.org/officeDocument/2006/relationships/hyperlink" Target="https://webagentes.canaldirecto.com.ar/incidents/view/809816-2" TargetMode="External"/><Relationship Id="rId10" Type="http://schemas.openxmlformats.org/officeDocument/2006/relationships/hyperlink" Target="https://webagentes.canaldirecto.com.ar/incidents/view/662167-4" TargetMode="External"/><Relationship Id="rId397" Type="http://schemas.openxmlformats.org/officeDocument/2006/relationships/hyperlink" Target="https://webagentes.canaldirecto.com.ar/incidents/view/690577-0" TargetMode="External"/><Relationship Id="rId2078" Type="http://schemas.openxmlformats.org/officeDocument/2006/relationships/hyperlink" Target="https://webagentes.canaldirecto.com.ar/incidents/view/742631-3" TargetMode="External"/><Relationship Id="rId2285" Type="http://schemas.openxmlformats.org/officeDocument/2006/relationships/hyperlink" Target="https://webagentes.canaldirecto.com.ar/incidents/view/748709-5" TargetMode="External"/><Relationship Id="rId2492" Type="http://schemas.openxmlformats.org/officeDocument/2006/relationships/hyperlink" Target="https://webagentes.canaldirecto.com.ar/incidents/view/756465-9" TargetMode="External"/><Relationship Id="rId3129" Type="http://schemas.openxmlformats.org/officeDocument/2006/relationships/hyperlink" Target="https://webagentes.canaldirecto.com.ar/incidents/view/772510-8" TargetMode="External"/><Relationship Id="rId3336" Type="http://schemas.openxmlformats.org/officeDocument/2006/relationships/hyperlink" Target="https://webagentes.canaldirecto.com.ar/incidents/view/777894-2" TargetMode="External"/><Relationship Id="rId3890" Type="http://schemas.openxmlformats.org/officeDocument/2006/relationships/hyperlink" Target="https://webagentes.canaldirecto.com.ar/incidents/view/791626-9" TargetMode="External"/><Relationship Id="rId4734" Type="http://schemas.openxmlformats.org/officeDocument/2006/relationships/hyperlink" Target="https://webagentes.canaldirecto.com.ar/incidents/view/817098-9" TargetMode="External"/><Relationship Id="rId4941" Type="http://schemas.openxmlformats.org/officeDocument/2006/relationships/hyperlink" Target="https://webagentes.canaldirecto.com.ar/incidents/view/823107-7" TargetMode="External"/><Relationship Id="rId257" Type="http://schemas.openxmlformats.org/officeDocument/2006/relationships/hyperlink" Target="https://webagentes.canaldirecto.com.ar/incidents/view/681257-7" TargetMode="External"/><Relationship Id="rId464" Type="http://schemas.openxmlformats.org/officeDocument/2006/relationships/hyperlink" Target="https://webagentes.canaldirecto.com.ar/incidents/view/693337-5" TargetMode="External"/><Relationship Id="rId1094" Type="http://schemas.openxmlformats.org/officeDocument/2006/relationships/hyperlink" Target="https://webagentes.canaldirecto.com.ar/incidents/view/711477-3" TargetMode="External"/><Relationship Id="rId2145" Type="http://schemas.openxmlformats.org/officeDocument/2006/relationships/hyperlink" Target="https://webagentes.canaldirecto.com.ar/incidents/view/745383-0" TargetMode="External"/><Relationship Id="rId3543" Type="http://schemas.openxmlformats.org/officeDocument/2006/relationships/hyperlink" Target="https://webagentes.canaldirecto.com.ar/incidents/view/786146-4" TargetMode="External"/><Relationship Id="rId3750" Type="http://schemas.openxmlformats.org/officeDocument/2006/relationships/hyperlink" Target="https://webagentes.canaldirecto.com.ar/incidents/view/790772-0" TargetMode="External"/><Relationship Id="rId4801" Type="http://schemas.openxmlformats.org/officeDocument/2006/relationships/hyperlink" Target="https://webagentes.canaldirecto.com.ar/incidents/view/822658-9" TargetMode="External"/><Relationship Id="rId117" Type="http://schemas.openxmlformats.org/officeDocument/2006/relationships/hyperlink" Target="https://webagentes.canaldirecto.com.ar/incidents/view/670573-6" TargetMode="External"/><Relationship Id="rId671" Type="http://schemas.openxmlformats.org/officeDocument/2006/relationships/hyperlink" Target="https://webagentes.canaldirecto.com.ar/incidents/view/698690-6" TargetMode="External"/><Relationship Id="rId2352" Type="http://schemas.openxmlformats.org/officeDocument/2006/relationships/hyperlink" Target="https://webagentes.canaldirecto.com.ar/incidents/view/757060-5" TargetMode="External"/><Relationship Id="rId3403" Type="http://schemas.openxmlformats.org/officeDocument/2006/relationships/hyperlink" Target="https://webagentes.canaldirecto.com.ar/incidents/view/780120-4" TargetMode="External"/><Relationship Id="rId3610" Type="http://schemas.openxmlformats.org/officeDocument/2006/relationships/hyperlink" Target="https://webagentes.canaldirecto.com.ar/incidents/view/784427-2" TargetMode="External"/><Relationship Id="rId324" Type="http://schemas.openxmlformats.org/officeDocument/2006/relationships/hyperlink" Target="https://webagentes.canaldirecto.com.ar/incidents/view/688132-8" TargetMode="External"/><Relationship Id="rId531" Type="http://schemas.openxmlformats.org/officeDocument/2006/relationships/hyperlink" Target="https://webagentes.canaldirecto.com.ar/incidents/view/696099-9" TargetMode="External"/><Relationship Id="rId1161" Type="http://schemas.openxmlformats.org/officeDocument/2006/relationships/hyperlink" Target="https://webagentes.canaldirecto.com.ar/incidents/view/714888-6" TargetMode="External"/><Relationship Id="rId2005" Type="http://schemas.openxmlformats.org/officeDocument/2006/relationships/hyperlink" Target="https://webagentes.canaldirecto.com.ar/incidents/view/738843-9" TargetMode="External"/><Relationship Id="rId2212" Type="http://schemas.openxmlformats.org/officeDocument/2006/relationships/hyperlink" Target="https://webagentes.canaldirecto.com.ar/incidents/view/747639-0" TargetMode="External"/><Relationship Id="rId1021" Type="http://schemas.openxmlformats.org/officeDocument/2006/relationships/hyperlink" Target="https://webagentes.canaldirecto.com.ar/incidents/view/712967-8" TargetMode="External"/><Relationship Id="rId1978" Type="http://schemas.openxmlformats.org/officeDocument/2006/relationships/hyperlink" Target="https://webagentes.canaldirecto.com.ar/incidents/view/739744-6" TargetMode="External"/><Relationship Id="rId4177" Type="http://schemas.openxmlformats.org/officeDocument/2006/relationships/hyperlink" Target="https://webagentes.canaldirecto.com.ar/incidents/view/798718-8" TargetMode="External"/><Relationship Id="rId4384" Type="http://schemas.openxmlformats.org/officeDocument/2006/relationships/hyperlink" Target="https://webagentes.canaldirecto.com.ar/incidents/view/805721-7" TargetMode="External"/><Relationship Id="rId4591" Type="http://schemas.openxmlformats.org/officeDocument/2006/relationships/hyperlink" Target="https://webagentes.canaldirecto.com.ar/incidents/view/814657-5" TargetMode="External"/><Relationship Id="rId5228" Type="http://schemas.openxmlformats.org/officeDocument/2006/relationships/hyperlink" Target="https://webagentes.canaldirecto.com.ar/incidents/view/832988-6" TargetMode="External"/><Relationship Id="rId3193" Type="http://schemas.openxmlformats.org/officeDocument/2006/relationships/hyperlink" Target="https://webagentes.canaldirecto.com.ar/incidents/view/775995-6" TargetMode="External"/><Relationship Id="rId4037" Type="http://schemas.openxmlformats.org/officeDocument/2006/relationships/hyperlink" Target="https://webagentes.canaldirecto.com.ar/incidents/view/797301-5" TargetMode="External"/><Relationship Id="rId4244" Type="http://schemas.openxmlformats.org/officeDocument/2006/relationships/hyperlink" Target="https://webagentes.canaldirecto.com.ar/incidents/view/803376-7" TargetMode="External"/><Relationship Id="rId4451" Type="http://schemas.openxmlformats.org/officeDocument/2006/relationships/hyperlink" Target="https://webagentes.canaldirecto.com.ar/incidents/view/812397-2" TargetMode="External"/><Relationship Id="rId1838" Type="http://schemas.openxmlformats.org/officeDocument/2006/relationships/hyperlink" Target="https://webagentes.canaldirecto.com.ar/incidents/view/733460-5" TargetMode="External"/><Relationship Id="rId3053" Type="http://schemas.openxmlformats.org/officeDocument/2006/relationships/hyperlink" Target="https://webagentes.canaldirecto.com.ar/incidents/view/762759-6" TargetMode="External"/><Relationship Id="rId3260" Type="http://schemas.openxmlformats.org/officeDocument/2006/relationships/hyperlink" Target="https://webagentes.canaldirecto.com.ar/incidents/view/773229-6" TargetMode="External"/><Relationship Id="rId4104" Type="http://schemas.openxmlformats.org/officeDocument/2006/relationships/hyperlink" Target="https://webagentes.canaldirecto.com.ar/incidents/view/801278-2" TargetMode="External"/><Relationship Id="rId4311" Type="http://schemas.openxmlformats.org/officeDocument/2006/relationships/hyperlink" Target="https://webagentes.canaldirecto.com.ar/incidents/view/808564-5" TargetMode="External"/><Relationship Id="rId181" Type="http://schemas.openxmlformats.org/officeDocument/2006/relationships/hyperlink" Target="https://webagentes.canaldirecto.com.ar/incidents/view/679302-3" TargetMode="External"/><Relationship Id="rId1905" Type="http://schemas.openxmlformats.org/officeDocument/2006/relationships/hyperlink" Target="https://webagentes.canaldirecto.com.ar/incidents/view/737300-2" TargetMode="External"/><Relationship Id="rId3120" Type="http://schemas.openxmlformats.org/officeDocument/2006/relationships/hyperlink" Target="https://webagentes.canaldirecto.com.ar/incidents/view/772979-7" TargetMode="External"/><Relationship Id="rId5085" Type="http://schemas.openxmlformats.org/officeDocument/2006/relationships/hyperlink" Target="https://webagentes.canaldirecto.com.ar/incidents/view/830920-8" TargetMode="External"/><Relationship Id="rId998" Type="http://schemas.openxmlformats.org/officeDocument/2006/relationships/hyperlink" Target="https://webagentes.canaldirecto.com.ar/incidents/view/706128-6" TargetMode="External"/><Relationship Id="rId2679" Type="http://schemas.openxmlformats.org/officeDocument/2006/relationships/hyperlink" Target="https://webagentes.canaldirecto.com.ar/incidents/view/762816-0" TargetMode="External"/><Relationship Id="rId2886" Type="http://schemas.openxmlformats.org/officeDocument/2006/relationships/hyperlink" Target="https://webagentes.canaldirecto.com.ar/incidents/view/766592-1" TargetMode="External"/><Relationship Id="rId3937" Type="http://schemas.openxmlformats.org/officeDocument/2006/relationships/hyperlink" Target="https://webagentes.canaldirecto.com.ar/incidents/view/795910-3" TargetMode="External"/><Relationship Id="rId858" Type="http://schemas.openxmlformats.org/officeDocument/2006/relationships/hyperlink" Target="https://webagentes.canaldirecto.com.ar/incidents/view/703509-6" TargetMode="External"/><Relationship Id="rId1488" Type="http://schemas.openxmlformats.org/officeDocument/2006/relationships/hyperlink" Target="https://webagentes.canaldirecto.com.ar/incidents/view/723590-6" TargetMode="External"/><Relationship Id="rId1695" Type="http://schemas.openxmlformats.org/officeDocument/2006/relationships/hyperlink" Target="https://webagentes.canaldirecto.com.ar/incidents/view/726541-1" TargetMode="External"/><Relationship Id="rId2539" Type="http://schemas.openxmlformats.org/officeDocument/2006/relationships/hyperlink" Target="https://webagentes.canaldirecto.com.ar/incidents/view/759771-8" TargetMode="External"/><Relationship Id="rId2746" Type="http://schemas.openxmlformats.org/officeDocument/2006/relationships/hyperlink" Target="https://webagentes.canaldirecto.com.ar/incidents/view/766319-0" TargetMode="External"/><Relationship Id="rId2953" Type="http://schemas.openxmlformats.org/officeDocument/2006/relationships/hyperlink" Target="https://webagentes.canaldirecto.com.ar/incidents/view/769793-9" TargetMode="External"/><Relationship Id="rId5152" Type="http://schemas.openxmlformats.org/officeDocument/2006/relationships/hyperlink" Target="https://webagentes.canaldirecto.com.ar/incidents/view/828984-3" TargetMode="External"/><Relationship Id="rId718" Type="http://schemas.openxmlformats.org/officeDocument/2006/relationships/hyperlink" Target="https://webagentes.canaldirecto.com.ar/incidents/view/702335-6" TargetMode="External"/><Relationship Id="rId925" Type="http://schemas.openxmlformats.org/officeDocument/2006/relationships/hyperlink" Target="https://webagentes.canaldirecto.com.ar/incidents/view/707700-1" TargetMode="External"/><Relationship Id="rId1348" Type="http://schemas.openxmlformats.org/officeDocument/2006/relationships/hyperlink" Target="https://webagentes.canaldirecto.com.ar/incidents/view/717874-4" TargetMode="External"/><Relationship Id="rId1555" Type="http://schemas.openxmlformats.org/officeDocument/2006/relationships/hyperlink" Target="https://webagentes.canaldirecto.com.ar/incidents/view/726525-3" TargetMode="External"/><Relationship Id="rId1762" Type="http://schemas.openxmlformats.org/officeDocument/2006/relationships/hyperlink" Target="https://webagentes.canaldirecto.com.ar/incidents/view/731536-3" TargetMode="External"/><Relationship Id="rId2606" Type="http://schemas.openxmlformats.org/officeDocument/2006/relationships/hyperlink" Target="https://webagentes.canaldirecto.com.ar/incidents/view/754257-8" TargetMode="External"/><Relationship Id="rId5012" Type="http://schemas.openxmlformats.org/officeDocument/2006/relationships/hyperlink" Target="https://webagentes.canaldirecto.com.ar/incidents/view/825935-6" TargetMode="External"/><Relationship Id="rId1208" Type="http://schemas.openxmlformats.org/officeDocument/2006/relationships/hyperlink" Target="https://webagentes.canaldirecto.com.ar/incidents/view/714834-5" TargetMode="External"/><Relationship Id="rId1415" Type="http://schemas.openxmlformats.org/officeDocument/2006/relationships/hyperlink" Target="https://webagentes.canaldirecto.com.ar/incidents/view/720829-4" TargetMode="External"/><Relationship Id="rId2813" Type="http://schemas.openxmlformats.org/officeDocument/2006/relationships/hyperlink" Target="https://webagentes.canaldirecto.com.ar/incidents/view/764442-3" TargetMode="External"/><Relationship Id="rId54" Type="http://schemas.openxmlformats.org/officeDocument/2006/relationships/hyperlink" Target="https://webagentes.canaldirecto.com.ar/incidents/view/664383-4" TargetMode="External"/><Relationship Id="rId1622" Type="http://schemas.openxmlformats.org/officeDocument/2006/relationships/hyperlink" Target="https://webagentes.canaldirecto.com.ar/incidents/view/730617-0" TargetMode="External"/><Relationship Id="rId4778" Type="http://schemas.openxmlformats.org/officeDocument/2006/relationships/hyperlink" Target="https://webagentes.canaldirecto.com.ar/incidents/view/815684-6" TargetMode="External"/><Relationship Id="rId4985" Type="http://schemas.openxmlformats.org/officeDocument/2006/relationships/hyperlink" Target="https://webagentes.canaldirecto.com.ar/incidents/view/827812-0" TargetMode="External"/><Relationship Id="rId2189" Type="http://schemas.openxmlformats.org/officeDocument/2006/relationships/hyperlink" Target="https://webagentes.canaldirecto.com.ar/incidents/view/748406-1" TargetMode="External"/><Relationship Id="rId3587" Type="http://schemas.openxmlformats.org/officeDocument/2006/relationships/hyperlink" Target="https://webagentes.canaldirecto.com.ar/incidents/view/785330-4" TargetMode="External"/><Relationship Id="rId3794" Type="http://schemas.openxmlformats.org/officeDocument/2006/relationships/hyperlink" Target="https://webagentes.canaldirecto.com.ar/incidents/view/778337-9" TargetMode="External"/><Relationship Id="rId4638" Type="http://schemas.openxmlformats.org/officeDocument/2006/relationships/hyperlink" Target="https://webagentes.canaldirecto.com.ar/incidents/view/820043-9" TargetMode="External"/><Relationship Id="rId4845" Type="http://schemas.openxmlformats.org/officeDocument/2006/relationships/hyperlink" Target="https://webagentes.canaldirecto.com.ar/incidents/view/821120-4" TargetMode="External"/><Relationship Id="rId2396" Type="http://schemas.openxmlformats.org/officeDocument/2006/relationships/hyperlink" Target="https://webagentes.canaldirecto.com.ar/incidents/view/755958-7" TargetMode="External"/><Relationship Id="rId3447" Type="http://schemas.openxmlformats.org/officeDocument/2006/relationships/hyperlink" Target="https://webagentes.canaldirecto.com.ar/incidents/view/784263-6" TargetMode="External"/><Relationship Id="rId3654" Type="http://schemas.openxmlformats.org/officeDocument/2006/relationships/hyperlink" Target="https://webagentes.canaldirecto.com.ar/incidents/view/788513-6" TargetMode="External"/><Relationship Id="rId3861" Type="http://schemas.openxmlformats.org/officeDocument/2006/relationships/hyperlink" Target="https://webagentes.canaldirecto.com.ar/incidents/view/792997-1" TargetMode="External"/><Relationship Id="rId4705" Type="http://schemas.openxmlformats.org/officeDocument/2006/relationships/hyperlink" Target="https://webagentes.canaldirecto.com.ar/incidents/view/817284-4" TargetMode="External"/><Relationship Id="rId4912" Type="http://schemas.openxmlformats.org/officeDocument/2006/relationships/hyperlink" Target="https://webagentes.canaldirecto.com.ar/incidents/view/824710-2" TargetMode="External"/><Relationship Id="rId368" Type="http://schemas.openxmlformats.org/officeDocument/2006/relationships/hyperlink" Target="https://webagentes.canaldirecto.com.ar/incidents/view/691333-5" TargetMode="External"/><Relationship Id="rId575" Type="http://schemas.openxmlformats.org/officeDocument/2006/relationships/hyperlink" Target="https://webagentes.canaldirecto.com.ar/incidents/view/694359-4" TargetMode="External"/><Relationship Id="rId782" Type="http://schemas.openxmlformats.org/officeDocument/2006/relationships/hyperlink" Target="https://webagentes.canaldirecto.com.ar/incidents/view/705748-7" TargetMode="External"/><Relationship Id="rId2049" Type="http://schemas.openxmlformats.org/officeDocument/2006/relationships/hyperlink" Target="https://webagentes.canaldirecto.com.ar/incidents/view/743353-5" TargetMode="External"/><Relationship Id="rId2256" Type="http://schemas.openxmlformats.org/officeDocument/2006/relationships/hyperlink" Target="https://webagentes.canaldirecto.com.ar/incidents/view/750567-4" TargetMode="External"/><Relationship Id="rId2463" Type="http://schemas.openxmlformats.org/officeDocument/2006/relationships/hyperlink" Target="https://webagentes.canaldirecto.com.ar/incidents/view/757652-0" TargetMode="External"/><Relationship Id="rId2670" Type="http://schemas.openxmlformats.org/officeDocument/2006/relationships/hyperlink" Target="https://webagentes.canaldirecto.com.ar/incidents/view/763346-3" TargetMode="External"/><Relationship Id="rId3307" Type="http://schemas.openxmlformats.org/officeDocument/2006/relationships/hyperlink" Target="https://webagentes.canaldirecto.com.ar/incidents/view/779041-2" TargetMode="External"/><Relationship Id="rId3514" Type="http://schemas.openxmlformats.org/officeDocument/2006/relationships/hyperlink" Target="https://webagentes.canaldirecto.com.ar/incidents/view/786882-9" TargetMode="External"/><Relationship Id="rId3721" Type="http://schemas.openxmlformats.org/officeDocument/2006/relationships/hyperlink" Target="https://webagentes.canaldirecto.com.ar/incidents/view/791197-2" TargetMode="External"/><Relationship Id="rId228" Type="http://schemas.openxmlformats.org/officeDocument/2006/relationships/hyperlink" Target="https://webagentes.canaldirecto.com.ar/incidents/view/681786-4" TargetMode="External"/><Relationship Id="rId435" Type="http://schemas.openxmlformats.org/officeDocument/2006/relationships/hyperlink" Target="https://webagentes.canaldirecto.com.ar/incidents/view/689192-7" TargetMode="External"/><Relationship Id="rId642" Type="http://schemas.openxmlformats.org/officeDocument/2006/relationships/hyperlink" Target="https://webagentes.canaldirecto.com.ar/incidents/view/698725-1" TargetMode="External"/><Relationship Id="rId1065" Type="http://schemas.openxmlformats.org/officeDocument/2006/relationships/hyperlink" Target="https://webagentes.canaldirecto.com.ar/incidents/view/711913-0" TargetMode="External"/><Relationship Id="rId1272" Type="http://schemas.openxmlformats.org/officeDocument/2006/relationships/hyperlink" Target="https://webagentes.canaldirecto.com.ar/incidents/view/718742-3" TargetMode="External"/><Relationship Id="rId2116" Type="http://schemas.openxmlformats.org/officeDocument/2006/relationships/hyperlink" Target="https://webagentes.canaldirecto.com.ar/incidents/view/746751-4" TargetMode="External"/><Relationship Id="rId2323" Type="http://schemas.openxmlformats.org/officeDocument/2006/relationships/hyperlink" Target="https://webagentes.canaldirecto.com.ar/incidents/view/753000-5" TargetMode="External"/><Relationship Id="rId2530" Type="http://schemas.openxmlformats.org/officeDocument/2006/relationships/hyperlink" Target="https://webagentes.canaldirecto.com.ar/incidents/view/759993-8" TargetMode="External"/><Relationship Id="rId502" Type="http://schemas.openxmlformats.org/officeDocument/2006/relationships/hyperlink" Target="https://webagentes.canaldirecto.com.ar/incidents/view/698363-5" TargetMode="External"/><Relationship Id="rId1132" Type="http://schemas.openxmlformats.org/officeDocument/2006/relationships/hyperlink" Target="https://webagentes.canaldirecto.com.ar/incidents/view/715390-3" TargetMode="External"/><Relationship Id="rId4288" Type="http://schemas.openxmlformats.org/officeDocument/2006/relationships/hyperlink" Target="https://webagentes.canaldirecto.com.ar/incidents/view/809458-2" TargetMode="External"/><Relationship Id="rId4495" Type="http://schemas.openxmlformats.org/officeDocument/2006/relationships/hyperlink" Target="https://webagentes.canaldirecto.com.ar/incidents/view/811005-7" TargetMode="External"/><Relationship Id="rId3097" Type="http://schemas.openxmlformats.org/officeDocument/2006/relationships/hyperlink" Target="https://webagentes.canaldirecto.com.ar/incidents/view/773231-1" TargetMode="External"/><Relationship Id="rId4148" Type="http://schemas.openxmlformats.org/officeDocument/2006/relationships/hyperlink" Target="https://webagentes.canaldirecto.com.ar/incidents/view/800507-4" TargetMode="External"/><Relationship Id="rId4355" Type="http://schemas.openxmlformats.org/officeDocument/2006/relationships/hyperlink" Target="https://webagentes.canaldirecto.com.ar/incidents/view/807444-5" TargetMode="External"/><Relationship Id="rId1949" Type="http://schemas.openxmlformats.org/officeDocument/2006/relationships/hyperlink" Target="https://webagentes.canaldirecto.com.ar/incidents/view/729713-7" TargetMode="External"/><Relationship Id="rId3164" Type="http://schemas.openxmlformats.org/officeDocument/2006/relationships/hyperlink" Target="https://webagentes.canaldirecto.com.ar/incidents/view/776574-4" TargetMode="External"/><Relationship Id="rId4008" Type="http://schemas.openxmlformats.org/officeDocument/2006/relationships/hyperlink" Target="https://webagentes.canaldirecto.com.ar/incidents/view/799785-7" TargetMode="External"/><Relationship Id="rId4562" Type="http://schemas.openxmlformats.org/officeDocument/2006/relationships/hyperlink" Target="https://webagentes.canaldirecto.com.ar/incidents/view/815668-8" TargetMode="External"/><Relationship Id="rId292" Type="http://schemas.openxmlformats.org/officeDocument/2006/relationships/hyperlink" Target="https://webagentes.canaldirecto.com.ar/incidents/view/681280-5" TargetMode="External"/><Relationship Id="rId1809" Type="http://schemas.openxmlformats.org/officeDocument/2006/relationships/hyperlink" Target="https://webagentes.canaldirecto.com.ar/incidents/view/734604-4" TargetMode="External"/><Relationship Id="rId3371" Type="http://schemas.openxmlformats.org/officeDocument/2006/relationships/hyperlink" Target="https://webagentes.canaldirecto.com.ar/incidents/view/781058-5" TargetMode="External"/><Relationship Id="rId4215" Type="http://schemas.openxmlformats.org/officeDocument/2006/relationships/hyperlink" Target="https://webagentes.canaldirecto.com.ar/incidents/view/804694-7" TargetMode="External"/><Relationship Id="rId4422" Type="http://schemas.openxmlformats.org/officeDocument/2006/relationships/hyperlink" Target="https://webagentes.canaldirecto.com.ar/incidents/view/813518-0" TargetMode="External"/><Relationship Id="rId2180" Type="http://schemas.openxmlformats.org/officeDocument/2006/relationships/hyperlink" Target="https://webagentes.canaldirecto.com.ar/incidents/view/743623-1" TargetMode="External"/><Relationship Id="rId3024" Type="http://schemas.openxmlformats.org/officeDocument/2006/relationships/hyperlink" Target="https://webagentes.canaldirecto.com.ar/incidents/view/768617-3" TargetMode="External"/><Relationship Id="rId3231" Type="http://schemas.openxmlformats.org/officeDocument/2006/relationships/hyperlink" Target="https://webagentes.canaldirecto.com.ar/incidents/view/774451-0" TargetMode="External"/><Relationship Id="rId152" Type="http://schemas.openxmlformats.org/officeDocument/2006/relationships/hyperlink" Target="https://webagentes.canaldirecto.com.ar/incidents/view/675041-7" TargetMode="External"/><Relationship Id="rId2040" Type="http://schemas.openxmlformats.org/officeDocument/2006/relationships/hyperlink" Target="https://webagentes.canaldirecto.com.ar/incidents/view/743514-4" TargetMode="External"/><Relationship Id="rId2997" Type="http://schemas.openxmlformats.org/officeDocument/2006/relationships/hyperlink" Target="https://webagentes.canaldirecto.com.ar/incidents/view/769282-8" TargetMode="External"/><Relationship Id="rId5196" Type="http://schemas.openxmlformats.org/officeDocument/2006/relationships/hyperlink" Target="https://webagentes.canaldirecto.com.ar/incidents/view/825524-4" TargetMode="External"/><Relationship Id="rId969" Type="http://schemas.openxmlformats.org/officeDocument/2006/relationships/hyperlink" Target="https://webagentes.canaldirecto.com.ar/incidents/view/707244-0" TargetMode="External"/><Relationship Id="rId1599" Type="http://schemas.openxmlformats.org/officeDocument/2006/relationships/hyperlink" Target="https://webagentes.canaldirecto.com.ar/incidents/view/723629-7" TargetMode="External"/><Relationship Id="rId5056" Type="http://schemas.openxmlformats.org/officeDocument/2006/relationships/hyperlink" Target="https://webagentes.canaldirecto.com.ar/incidents/view/823528-6" TargetMode="External"/><Relationship Id="rId5263" Type="http://schemas.openxmlformats.org/officeDocument/2006/relationships/hyperlink" Target="https://webagentes.canaldirecto.com.ar/incidents/view/832327-1" TargetMode="External"/><Relationship Id="rId1459" Type="http://schemas.openxmlformats.org/officeDocument/2006/relationships/hyperlink" Target="https://webagentes.canaldirecto.com.ar/incidents/view/723645-5" TargetMode="External"/><Relationship Id="rId2857" Type="http://schemas.openxmlformats.org/officeDocument/2006/relationships/hyperlink" Target="https://webagentes.canaldirecto.com.ar/incidents/view/768244-1" TargetMode="External"/><Relationship Id="rId3908" Type="http://schemas.openxmlformats.org/officeDocument/2006/relationships/hyperlink" Target="https://webagentes.canaldirecto.com.ar/incidents/view/797582-8" TargetMode="External"/><Relationship Id="rId4072" Type="http://schemas.openxmlformats.org/officeDocument/2006/relationships/hyperlink" Target="https://webagentes.canaldirecto.com.ar/incidents/view/802214-1" TargetMode="External"/><Relationship Id="rId5123" Type="http://schemas.openxmlformats.org/officeDocument/2006/relationships/hyperlink" Target="https://webagentes.canaldirecto.com.ar/incidents/view/829583-5" TargetMode="External"/><Relationship Id="rId98" Type="http://schemas.openxmlformats.org/officeDocument/2006/relationships/hyperlink" Target="https://webagentes.canaldirecto.com.ar/incidents/view/667547-1" TargetMode="External"/><Relationship Id="rId829" Type="http://schemas.openxmlformats.org/officeDocument/2006/relationships/hyperlink" Target="https://webagentes.canaldirecto.com.ar/incidents/view/704201-4" TargetMode="External"/><Relationship Id="rId1666" Type="http://schemas.openxmlformats.org/officeDocument/2006/relationships/hyperlink" Target="https://webagentes.canaldirecto.com.ar/incidents/view/728616-8" TargetMode="External"/><Relationship Id="rId1873" Type="http://schemas.openxmlformats.org/officeDocument/2006/relationships/hyperlink" Target="https://webagentes.canaldirecto.com.ar/incidents/view/738453-0" TargetMode="External"/><Relationship Id="rId2717" Type="http://schemas.openxmlformats.org/officeDocument/2006/relationships/hyperlink" Target="https://webagentes.canaldirecto.com.ar/incidents/view/762752-3" TargetMode="External"/><Relationship Id="rId2924" Type="http://schemas.openxmlformats.org/officeDocument/2006/relationships/hyperlink" Target="https://webagentes.canaldirecto.com.ar/incidents/view/771174-3" TargetMode="External"/><Relationship Id="rId1319" Type="http://schemas.openxmlformats.org/officeDocument/2006/relationships/hyperlink" Target="https://webagentes.canaldirecto.com.ar/incidents/view/717928-4" TargetMode="External"/><Relationship Id="rId1526" Type="http://schemas.openxmlformats.org/officeDocument/2006/relationships/hyperlink" Target="https://webagentes.canaldirecto.com.ar/incidents/view/723210-3" TargetMode="External"/><Relationship Id="rId1733" Type="http://schemas.openxmlformats.org/officeDocument/2006/relationships/hyperlink" Target="https://webagentes.canaldirecto.com.ar/incidents/view/732015-2" TargetMode="External"/><Relationship Id="rId1940" Type="http://schemas.openxmlformats.org/officeDocument/2006/relationships/hyperlink" Target="https://webagentes.canaldirecto.com.ar/incidents/view/733486-3" TargetMode="External"/><Relationship Id="rId4889" Type="http://schemas.openxmlformats.org/officeDocument/2006/relationships/hyperlink" Target="https://webagentes.canaldirecto.com.ar/incidents/view/820017-4" TargetMode="External"/><Relationship Id="rId25" Type="http://schemas.openxmlformats.org/officeDocument/2006/relationships/hyperlink" Target="https://webagentes.canaldirecto.com.ar/incidents/view/661349-9" TargetMode="External"/><Relationship Id="rId1800" Type="http://schemas.openxmlformats.org/officeDocument/2006/relationships/hyperlink" Target="https://webagentes.canaldirecto.com.ar/incidents/view/735265-6" TargetMode="External"/><Relationship Id="rId3698" Type="http://schemas.openxmlformats.org/officeDocument/2006/relationships/hyperlink" Target="https://webagentes.canaldirecto.com.ar/incidents/view/791735-6" TargetMode="External"/><Relationship Id="rId4749" Type="http://schemas.openxmlformats.org/officeDocument/2006/relationships/hyperlink" Target="https://webagentes.canaldirecto.com.ar/incidents/view/817073-0" TargetMode="External"/><Relationship Id="rId4956" Type="http://schemas.openxmlformats.org/officeDocument/2006/relationships/hyperlink" Target="https://webagentes.canaldirecto.com.ar/incidents/view/822831-0" TargetMode="External"/><Relationship Id="rId3558" Type="http://schemas.openxmlformats.org/officeDocument/2006/relationships/hyperlink" Target="https://webagentes.canaldirecto.com.ar/incidents/view/785803-5" TargetMode="External"/><Relationship Id="rId3765" Type="http://schemas.openxmlformats.org/officeDocument/2006/relationships/hyperlink" Target="https://webagentes.canaldirecto.com.ar/incidents/view/790191-1" TargetMode="External"/><Relationship Id="rId3972" Type="http://schemas.openxmlformats.org/officeDocument/2006/relationships/hyperlink" Target="https://webagentes.canaldirecto.com.ar/incidents/view/794912-4" TargetMode="External"/><Relationship Id="rId4609" Type="http://schemas.openxmlformats.org/officeDocument/2006/relationships/hyperlink" Target="https://webagentes.canaldirecto.com.ar/incidents/view/813887-7" TargetMode="External"/><Relationship Id="rId4816" Type="http://schemas.openxmlformats.org/officeDocument/2006/relationships/hyperlink" Target="https://webagentes.canaldirecto.com.ar/incidents/view/821865-0" TargetMode="External"/><Relationship Id="rId479" Type="http://schemas.openxmlformats.org/officeDocument/2006/relationships/hyperlink" Target="https://webagentes.canaldirecto.com.ar/incidents/view/692886-9" TargetMode="External"/><Relationship Id="rId686" Type="http://schemas.openxmlformats.org/officeDocument/2006/relationships/hyperlink" Target="https://webagentes.canaldirecto.com.ar/incidents/view/696109-5" TargetMode="External"/><Relationship Id="rId893" Type="http://schemas.openxmlformats.org/officeDocument/2006/relationships/hyperlink" Target="https://webagentes.canaldirecto.com.ar/incidents/view/708682-3" TargetMode="External"/><Relationship Id="rId2367" Type="http://schemas.openxmlformats.org/officeDocument/2006/relationships/hyperlink" Target="https://webagentes.canaldirecto.com.ar/incidents/view/756512-6" TargetMode="External"/><Relationship Id="rId2574" Type="http://schemas.openxmlformats.org/officeDocument/2006/relationships/hyperlink" Target="https://webagentes.canaldirecto.com.ar/incidents/view/759403-0" TargetMode="External"/><Relationship Id="rId2781" Type="http://schemas.openxmlformats.org/officeDocument/2006/relationships/hyperlink" Target="https://webagentes.canaldirecto.com.ar/incidents/view/765322-7" TargetMode="External"/><Relationship Id="rId3418" Type="http://schemas.openxmlformats.org/officeDocument/2006/relationships/hyperlink" Target="https://webagentes.canaldirecto.com.ar/incidents/view/780008-3" TargetMode="External"/><Relationship Id="rId3625" Type="http://schemas.openxmlformats.org/officeDocument/2006/relationships/hyperlink" Target="https://webagentes.canaldirecto.com.ar/incidents/view/776430-1" TargetMode="External"/><Relationship Id="rId339" Type="http://schemas.openxmlformats.org/officeDocument/2006/relationships/hyperlink" Target="https://webagentes.canaldirecto.com.ar/incidents/view/687598-3" TargetMode="External"/><Relationship Id="rId546" Type="http://schemas.openxmlformats.org/officeDocument/2006/relationships/hyperlink" Target="https://webagentes.canaldirecto.com.ar/incidents/view/696078-6" TargetMode="External"/><Relationship Id="rId753" Type="http://schemas.openxmlformats.org/officeDocument/2006/relationships/hyperlink" Target="https://webagentes.canaldirecto.com.ar/incidents/view/701436-7" TargetMode="External"/><Relationship Id="rId1176" Type="http://schemas.openxmlformats.org/officeDocument/2006/relationships/hyperlink" Target="https://webagentes.canaldirecto.com.ar/incidents/view/714867-3" TargetMode="External"/><Relationship Id="rId1383" Type="http://schemas.openxmlformats.org/officeDocument/2006/relationships/hyperlink" Target="https://webagentes.canaldirecto.com.ar/incidents/view/721996-2" TargetMode="External"/><Relationship Id="rId2227" Type="http://schemas.openxmlformats.org/officeDocument/2006/relationships/hyperlink" Target="https://webagentes.canaldirecto.com.ar/incidents/view/747344-5" TargetMode="External"/><Relationship Id="rId2434" Type="http://schemas.openxmlformats.org/officeDocument/2006/relationships/hyperlink" Target="https://webagentes.canaldirecto.com.ar/incidents/view/754269-3" TargetMode="External"/><Relationship Id="rId3832" Type="http://schemas.openxmlformats.org/officeDocument/2006/relationships/hyperlink" Target="https://webagentes.canaldirecto.com.ar/incidents/view/793968-6" TargetMode="External"/><Relationship Id="rId406" Type="http://schemas.openxmlformats.org/officeDocument/2006/relationships/hyperlink" Target="https://webagentes.canaldirecto.com.ar/incidents/view/690557-6" TargetMode="External"/><Relationship Id="rId960" Type="http://schemas.openxmlformats.org/officeDocument/2006/relationships/hyperlink" Target="https://webagentes.canaldirecto.com.ar/incidents/view/707253-8" TargetMode="External"/><Relationship Id="rId1036" Type="http://schemas.openxmlformats.org/officeDocument/2006/relationships/hyperlink" Target="https://webagentes.canaldirecto.com.ar/incidents/view/712287-9" TargetMode="External"/><Relationship Id="rId1243" Type="http://schemas.openxmlformats.org/officeDocument/2006/relationships/hyperlink" Target="https://webagentes.canaldirecto.com.ar/incidents/view/713411-1" TargetMode="External"/><Relationship Id="rId1590" Type="http://schemas.openxmlformats.org/officeDocument/2006/relationships/hyperlink" Target="https://webagentes.canaldirecto.com.ar/incidents/view/726045-2" TargetMode="External"/><Relationship Id="rId2641" Type="http://schemas.openxmlformats.org/officeDocument/2006/relationships/hyperlink" Target="https://webagentes.canaldirecto.com.ar/incidents/view/762048-7" TargetMode="External"/><Relationship Id="rId4399" Type="http://schemas.openxmlformats.org/officeDocument/2006/relationships/hyperlink" Target="https://webagentes.canaldirecto.com.ar/incidents/view/813781-4" TargetMode="External"/><Relationship Id="rId613" Type="http://schemas.openxmlformats.org/officeDocument/2006/relationships/hyperlink" Target="https://webagentes.canaldirecto.com.ar/incidents/view/698889-8" TargetMode="External"/><Relationship Id="rId820" Type="http://schemas.openxmlformats.org/officeDocument/2006/relationships/hyperlink" Target="https://webagentes.canaldirecto.com.ar/incidents/view/704382-8" TargetMode="External"/><Relationship Id="rId1450" Type="http://schemas.openxmlformats.org/officeDocument/2006/relationships/hyperlink" Target="https://webagentes.canaldirecto.com.ar/incidents/view/724022-7" TargetMode="External"/><Relationship Id="rId2501" Type="http://schemas.openxmlformats.org/officeDocument/2006/relationships/hyperlink" Target="https://webagentes.canaldirecto.com.ar/incidents/view/756430-3" TargetMode="External"/><Relationship Id="rId1103" Type="http://schemas.openxmlformats.org/officeDocument/2006/relationships/hyperlink" Target="https://webagentes.canaldirecto.com.ar/incidents/view/710000-8" TargetMode="External"/><Relationship Id="rId1310" Type="http://schemas.openxmlformats.org/officeDocument/2006/relationships/hyperlink" Target="https://webagentes.canaldirecto.com.ar/incidents/view/717975-2" TargetMode="External"/><Relationship Id="rId4259" Type="http://schemas.openxmlformats.org/officeDocument/2006/relationships/hyperlink" Target="https://webagentes.canaldirecto.com.ar/incidents/view/801962-4" TargetMode="External"/><Relationship Id="rId4466" Type="http://schemas.openxmlformats.org/officeDocument/2006/relationships/hyperlink" Target="https://webagentes.canaldirecto.com.ar/incidents/view/812057-7" TargetMode="External"/><Relationship Id="rId4673" Type="http://schemas.openxmlformats.org/officeDocument/2006/relationships/hyperlink" Target="https://webagentes.canaldirecto.com.ar/incidents/view/818152-3" TargetMode="External"/><Relationship Id="rId4880" Type="http://schemas.openxmlformats.org/officeDocument/2006/relationships/hyperlink" Target="https://webagentes.canaldirecto.com.ar/incidents/view/820349-0" TargetMode="External"/><Relationship Id="rId3068" Type="http://schemas.openxmlformats.org/officeDocument/2006/relationships/hyperlink" Target="https://webagentes.canaldirecto.com.ar/incidents/view/774317-7" TargetMode="External"/><Relationship Id="rId3275" Type="http://schemas.openxmlformats.org/officeDocument/2006/relationships/hyperlink" Target="https://webagentes.canaldirecto.com.ar/incidents/view/779911-2" TargetMode="External"/><Relationship Id="rId3482" Type="http://schemas.openxmlformats.org/officeDocument/2006/relationships/hyperlink" Target="https://webagentes.canaldirecto.com.ar/incidents/view/782917-6" TargetMode="External"/><Relationship Id="rId4119" Type="http://schemas.openxmlformats.org/officeDocument/2006/relationships/hyperlink" Target="https://webagentes.canaldirecto.com.ar/incidents/view/801093-3" TargetMode="External"/><Relationship Id="rId4326" Type="http://schemas.openxmlformats.org/officeDocument/2006/relationships/hyperlink" Target="https://webagentes.canaldirecto.com.ar/incidents/view/808461-9" TargetMode="External"/><Relationship Id="rId4533" Type="http://schemas.openxmlformats.org/officeDocument/2006/relationships/hyperlink" Target="https://webagentes.canaldirecto.com.ar/incidents/view/809486-5" TargetMode="External"/><Relationship Id="rId4740" Type="http://schemas.openxmlformats.org/officeDocument/2006/relationships/hyperlink" Target="https://webagentes.canaldirecto.com.ar/incidents/view/817092-5" TargetMode="External"/><Relationship Id="rId196" Type="http://schemas.openxmlformats.org/officeDocument/2006/relationships/hyperlink" Target="https://webagentes.canaldirecto.com.ar/incidents/view/678016-2" TargetMode="External"/><Relationship Id="rId2084" Type="http://schemas.openxmlformats.org/officeDocument/2006/relationships/hyperlink" Target="https://webagentes.canaldirecto.com.ar/incidents/view/742622-5" TargetMode="External"/><Relationship Id="rId2291" Type="http://schemas.openxmlformats.org/officeDocument/2006/relationships/hyperlink" Target="https://webagentes.canaldirecto.com.ar/incidents/view/747673-4" TargetMode="External"/><Relationship Id="rId3135" Type="http://schemas.openxmlformats.org/officeDocument/2006/relationships/hyperlink" Target="https://webagentes.canaldirecto.com.ar/incidents/view/772159-1" TargetMode="External"/><Relationship Id="rId3342" Type="http://schemas.openxmlformats.org/officeDocument/2006/relationships/hyperlink" Target="https://webagentes.canaldirecto.com.ar/incidents/view/776308-3" TargetMode="External"/><Relationship Id="rId4600" Type="http://schemas.openxmlformats.org/officeDocument/2006/relationships/hyperlink" Target="https://webagentes.canaldirecto.com.ar/incidents/view/814324-0" TargetMode="External"/><Relationship Id="rId263" Type="http://schemas.openxmlformats.org/officeDocument/2006/relationships/hyperlink" Target="https://webagentes.canaldirecto.com.ar/incidents/view/675729-8" TargetMode="External"/><Relationship Id="rId470" Type="http://schemas.openxmlformats.org/officeDocument/2006/relationships/hyperlink" Target="https://webagentes.canaldirecto.com.ar/incidents/view/693307-4" TargetMode="External"/><Relationship Id="rId2151" Type="http://schemas.openxmlformats.org/officeDocument/2006/relationships/hyperlink" Target="https://webagentes.canaldirecto.com.ar/incidents/view/745100-9" TargetMode="External"/><Relationship Id="rId3202" Type="http://schemas.openxmlformats.org/officeDocument/2006/relationships/hyperlink" Target="https://webagentes.canaldirecto.com.ar/incidents/view/775791-2" TargetMode="External"/><Relationship Id="rId123" Type="http://schemas.openxmlformats.org/officeDocument/2006/relationships/hyperlink" Target="https://webagentes.canaldirecto.com.ar/incidents/view/670566-6" TargetMode="External"/><Relationship Id="rId330" Type="http://schemas.openxmlformats.org/officeDocument/2006/relationships/hyperlink" Target="https://webagentes.canaldirecto.com.ar/incidents/view/687675-1" TargetMode="External"/><Relationship Id="rId2011" Type="http://schemas.openxmlformats.org/officeDocument/2006/relationships/hyperlink" Target="https://webagentes.canaldirecto.com.ar/incidents/view/737988-4" TargetMode="External"/><Relationship Id="rId5167" Type="http://schemas.openxmlformats.org/officeDocument/2006/relationships/hyperlink" Target="https://webagentes.canaldirecto.com.ar/incidents/view/828766-9" TargetMode="External"/><Relationship Id="rId2968" Type="http://schemas.openxmlformats.org/officeDocument/2006/relationships/hyperlink" Target="https://webagentes.canaldirecto.com.ar/incidents/view/769319-1" TargetMode="External"/><Relationship Id="rId4183" Type="http://schemas.openxmlformats.org/officeDocument/2006/relationships/hyperlink" Target="https://webagentes.canaldirecto.com.ar/incidents/view/790983-4" TargetMode="External"/><Relationship Id="rId5027" Type="http://schemas.openxmlformats.org/officeDocument/2006/relationships/hyperlink" Target="https://webagentes.canaldirecto.com.ar/incidents/view/825468-9" TargetMode="External"/><Relationship Id="rId1777" Type="http://schemas.openxmlformats.org/officeDocument/2006/relationships/hyperlink" Target="https://webagentes.canaldirecto.com.ar/incidents/view/728559-4" TargetMode="External"/><Relationship Id="rId1984" Type="http://schemas.openxmlformats.org/officeDocument/2006/relationships/hyperlink" Target="https://webagentes.canaldirecto.com.ar/incidents/view/739738-5" TargetMode="External"/><Relationship Id="rId2828" Type="http://schemas.openxmlformats.org/officeDocument/2006/relationships/hyperlink" Target="https://webagentes.canaldirecto.com.ar/incidents/view/764302-6" TargetMode="External"/><Relationship Id="rId4390" Type="http://schemas.openxmlformats.org/officeDocument/2006/relationships/hyperlink" Target="https://webagentes.canaldirecto.com.ar/incidents/view/803877-1" TargetMode="External"/><Relationship Id="rId5234" Type="http://schemas.openxmlformats.org/officeDocument/2006/relationships/hyperlink" Target="https://webagentes.canaldirecto.com.ar/incidents/view/832856-8" TargetMode="External"/><Relationship Id="rId69" Type="http://schemas.openxmlformats.org/officeDocument/2006/relationships/hyperlink" Target="https://webagentes.canaldirecto.com.ar/incidents/view/663920-2" TargetMode="External"/><Relationship Id="rId1637" Type="http://schemas.openxmlformats.org/officeDocument/2006/relationships/hyperlink" Target="https://webagentes.canaldirecto.com.ar/incidents/view/729423-7" TargetMode="External"/><Relationship Id="rId1844" Type="http://schemas.openxmlformats.org/officeDocument/2006/relationships/hyperlink" Target="https://webagentes.canaldirecto.com.ar/incidents/view/732082-4" TargetMode="External"/><Relationship Id="rId4043" Type="http://schemas.openxmlformats.org/officeDocument/2006/relationships/hyperlink" Target="https://webagentes.canaldirecto.com.ar/incidents/view/796373-5" TargetMode="External"/><Relationship Id="rId4250" Type="http://schemas.openxmlformats.org/officeDocument/2006/relationships/hyperlink" Target="https://webagentes.canaldirecto.com.ar/incidents/view/802635-0" TargetMode="External"/><Relationship Id="rId1704" Type="http://schemas.openxmlformats.org/officeDocument/2006/relationships/hyperlink" Target="https://webagentes.canaldirecto.com.ar/incidents/view/732825-1" TargetMode="External"/><Relationship Id="rId4110" Type="http://schemas.openxmlformats.org/officeDocument/2006/relationships/hyperlink" Target="https://webagentes.canaldirecto.com.ar/incidents/view/801269-4" TargetMode="External"/><Relationship Id="rId1911" Type="http://schemas.openxmlformats.org/officeDocument/2006/relationships/hyperlink" Target="https://webagentes.canaldirecto.com.ar/incidents/view/737070-4" TargetMode="External"/><Relationship Id="rId3669" Type="http://schemas.openxmlformats.org/officeDocument/2006/relationships/hyperlink" Target="https://webagentes.canaldirecto.com.ar/incidents/view/787803-9" TargetMode="External"/><Relationship Id="rId797" Type="http://schemas.openxmlformats.org/officeDocument/2006/relationships/hyperlink" Target="https://webagentes.canaldirecto.com.ar/incidents/view/704773-6" TargetMode="External"/><Relationship Id="rId2478" Type="http://schemas.openxmlformats.org/officeDocument/2006/relationships/hyperlink" Target="https://webagentes.canaldirecto.com.ar/incidents/view/756626-8" TargetMode="External"/><Relationship Id="rId3876" Type="http://schemas.openxmlformats.org/officeDocument/2006/relationships/hyperlink" Target="https://webagentes.canaldirecto.com.ar/incidents/view/791912-3" TargetMode="External"/><Relationship Id="rId4927" Type="http://schemas.openxmlformats.org/officeDocument/2006/relationships/hyperlink" Target="https://webagentes.canaldirecto.com.ar/incidents/view/823656-8" TargetMode="External"/><Relationship Id="rId5091" Type="http://schemas.openxmlformats.org/officeDocument/2006/relationships/hyperlink" Target="https://webagentes.canaldirecto.com.ar/incidents/view/830912-9" TargetMode="External"/><Relationship Id="rId1287" Type="http://schemas.openxmlformats.org/officeDocument/2006/relationships/hyperlink" Target="https://webagentes.canaldirecto.com.ar/incidents/view/718157-1" TargetMode="External"/><Relationship Id="rId2685" Type="http://schemas.openxmlformats.org/officeDocument/2006/relationships/hyperlink" Target="https://webagentes.canaldirecto.com.ar/incidents/view/762810-6" TargetMode="External"/><Relationship Id="rId2892" Type="http://schemas.openxmlformats.org/officeDocument/2006/relationships/hyperlink" Target="https://webagentes.canaldirecto.com.ar/incidents/view/766132-3" TargetMode="External"/><Relationship Id="rId3529" Type="http://schemas.openxmlformats.org/officeDocument/2006/relationships/hyperlink" Target="https://webagentes.canaldirecto.com.ar/incidents/view/786495-7" TargetMode="External"/><Relationship Id="rId3736" Type="http://schemas.openxmlformats.org/officeDocument/2006/relationships/hyperlink" Target="https://webagentes.canaldirecto.com.ar/incidents/view/790905-6" TargetMode="External"/><Relationship Id="rId3943" Type="http://schemas.openxmlformats.org/officeDocument/2006/relationships/hyperlink" Target="https://webagentes.canaldirecto.com.ar/incidents/view/795678-0" TargetMode="External"/><Relationship Id="rId657" Type="http://schemas.openxmlformats.org/officeDocument/2006/relationships/hyperlink" Target="https://webagentes.canaldirecto.com.ar/incidents/view/698710-9" TargetMode="External"/><Relationship Id="rId864" Type="http://schemas.openxmlformats.org/officeDocument/2006/relationships/hyperlink" Target="https://webagentes.canaldirecto.com.ar/incidents/view/701517-1" TargetMode="External"/><Relationship Id="rId1494" Type="http://schemas.openxmlformats.org/officeDocument/2006/relationships/hyperlink" Target="https://webagentes.canaldirecto.com.ar/incidents/view/723584-5" TargetMode="External"/><Relationship Id="rId2338" Type="http://schemas.openxmlformats.org/officeDocument/2006/relationships/hyperlink" Target="https://webagentes.canaldirecto.com.ar/incidents/view/752044-2" TargetMode="External"/><Relationship Id="rId2545" Type="http://schemas.openxmlformats.org/officeDocument/2006/relationships/hyperlink" Target="https://webagentes.canaldirecto.com.ar/incidents/view/759765-7" TargetMode="External"/><Relationship Id="rId2752" Type="http://schemas.openxmlformats.org/officeDocument/2006/relationships/hyperlink" Target="https://webagentes.canaldirecto.com.ar/incidents/view/766000-5" TargetMode="External"/><Relationship Id="rId3803" Type="http://schemas.openxmlformats.org/officeDocument/2006/relationships/hyperlink" Target="https://webagentes.canaldirecto.com.ar/incidents/view/794608-4" TargetMode="External"/><Relationship Id="rId517" Type="http://schemas.openxmlformats.org/officeDocument/2006/relationships/hyperlink" Target="https://webagentes.canaldirecto.com.ar/incidents/view/696290-6" TargetMode="External"/><Relationship Id="rId724" Type="http://schemas.openxmlformats.org/officeDocument/2006/relationships/hyperlink" Target="https://webagentes.canaldirecto.com.ar/incidents/view/701840-6" TargetMode="External"/><Relationship Id="rId931" Type="http://schemas.openxmlformats.org/officeDocument/2006/relationships/hyperlink" Target="https://webagentes.canaldirecto.com.ar/incidents/view/707284-8" TargetMode="External"/><Relationship Id="rId1147" Type="http://schemas.openxmlformats.org/officeDocument/2006/relationships/hyperlink" Target="https://webagentes.canaldirecto.com.ar/incidents/view/714908-9" TargetMode="External"/><Relationship Id="rId1354" Type="http://schemas.openxmlformats.org/officeDocument/2006/relationships/hyperlink" Target="https://webagentes.canaldirecto.com.ar/incidents/view/717849-8" TargetMode="External"/><Relationship Id="rId1561" Type="http://schemas.openxmlformats.org/officeDocument/2006/relationships/hyperlink" Target="https://webagentes.canaldirecto.com.ar/incidents/view/726516-5" TargetMode="External"/><Relationship Id="rId2405" Type="http://schemas.openxmlformats.org/officeDocument/2006/relationships/hyperlink" Target="https://webagentes.canaldirecto.com.ar/incidents/view/755631-3" TargetMode="External"/><Relationship Id="rId2612" Type="http://schemas.openxmlformats.org/officeDocument/2006/relationships/hyperlink" Target="https://webagentes.canaldirecto.com.ar/incidents/view/763921-8" TargetMode="External"/><Relationship Id="rId60" Type="http://schemas.openxmlformats.org/officeDocument/2006/relationships/hyperlink" Target="https://webagentes.canaldirecto.com.ar/incidents/view/664374-6" TargetMode="External"/><Relationship Id="rId1007" Type="http://schemas.openxmlformats.org/officeDocument/2006/relationships/hyperlink" Target="https://webagentes.canaldirecto.com.ar/incidents/view/713914-3" TargetMode="External"/><Relationship Id="rId1214" Type="http://schemas.openxmlformats.org/officeDocument/2006/relationships/hyperlink" Target="https://webagentes.canaldirecto.com.ar/incidents/view/714823-9" TargetMode="External"/><Relationship Id="rId1421" Type="http://schemas.openxmlformats.org/officeDocument/2006/relationships/hyperlink" Target="https://webagentes.canaldirecto.com.ar/incidents/view/718624-8" TargetMode="External"/><Relationship Id="rId4577" Type="http://schemas.openxmlformats.org/officeDocument/2006/relationships/hyperlink" Target="https://webagentes.canaldirecto.com.ar/incidents/view/815414-9" TargetMode="External"/><Relationship Id="rId4784" Type="http://schemas.openxmlformats.org/officeDocument/2006/relationships/hyperlink" Target="https://webagentes.canaldirecto.com.ar/incidents/view/815641-1" TargetMode="External"/><Relationship Id="rId4991" Type="http://schemas.openxmlformats.org/officeDocument/2006/relationships/hyperlink" Target="https://webagentes.canaldirecto.com.ar/incidents/view/826996-4" TargetMode="External"/><Relationship Id="rId3179" Type="http://schemas.openxmlformats.org/officeDocument/2006/relationships/hyperlink" Target="https://webagentes.canaldirecto.com.ar/incidents/view/776337-5" TargetMode="External"/><Relationship Id="rId3386" Type="http://schemas.openxmlformats.org/officeDocument/2006/relationships/hyperlink" Target="https://webagentes.canaldirecto.com.ar/incidents/view/780615-7" TargetMode="External"/><Relationship Id="rId3593" Type="http://schemas.openxmlformats.org/officeDocument/2006/relationships/hyperlink" Target="https://webagentes.canaldirecto.com.ar/incidents/view/784992-1" TargetMode="External"/><Relationship Id="rId4437" Type="http://schemas.openxmlformats.org/officeDocument/2006/relationships/hyperlink" Target="https://webagentes.canaldirecto.com.ar/incidents/view/813495-0" TargetMode="External"/><Relationship Id="rId4644" Type="http://schemas.openxmlformats.org/officeDocument/2006/relationships/hyperlink" Target="https://webagentes.canaldirecto.com.ar/incidents/view/819689-9" TargetMode="External"/><Relationship Id="rId2195" Type="http://schemas.openxmlformats.org/officeDocument/2006/relationships/hyperlink" Target="https://webagentes.canaldirecto.com.ar/incidents/view/747718-6" TargetMode="External"/><Relationship Id="rId3039" Type="http://schemas.openxmlformats.org/officeDocument/2006/relationships/hyperlink" Target="https://webagentes.canaldirecto.com.ar/incidents/view/765043-3" TargetMode="External"/><Relationship Id="rId3246" Type="http://schemas.openxmlformats.org/officeDocument/2006/relationships/hyperlink" Target="https://webagentes.canaldirecto.com.ar/incidents/view/774133-7" TargetMode="External"/><Relationship Id="rId3453" Type="http://schemas.openxmlformats.org/officeDocument/2006/relationships/hyperlink" Target="https://webagentes.canaldirecto.com.ar/incidents/view/784225-6" TargetMode="External"/><Relationship Id="rId4851" Type="http://schemas.openxmlformats.org/officeDocument/2006/relationships/hyperlink" Target="https://webagentes.canaldirecto.com.ar/incidents/view/820895-4" TargetMode="External"/><Relationship Id="rId167" Type="http://schemas.openxmlformats.org/officeDocument/2006/relationships/hyperlink" Target="https://webagentes.canaldirecto.com.ar/incidents/view/673768-3" TargetMode="External"/><Relationship Id="rId374" Type="http://schemas.openxmlformats.org/officeDocument/2006/relationships/hyperlink" Target="https://webagentes.canaldirecto.com.ar/incidents/view/690768-0" TargetMode="External"/><Relationship Id="rId581" Type="http://schemas.openxmlformats.org/officeDocument/2006/relationships/hyperlink" Target="https://webagentes.canaldirecto.com.ar/incidents/view/700059-5" TargetMode="External"/><Relationship Id="rId2055" Type="http://schemas.openxmlformats.org/officeDocument/2006/relationships/hyperlink" Target="https://webagentes.canaldirecto.com.ar/incidents/view/742976-3" TargetMode="External"/><Relationship Id="rId2262" Type="http://schemas.openxmlformats.org/officeDocument/2006/relationships/hyperlink" Target="https://webagentes.canaldirecto.com.ar/incidents/view/750264-0" TargetMode="External"/><Relationship Id="rId3106" Type="http://schemas.openxmlformats.org/officeDocument/2006/relationships/hyperlink" Target="https://webagentes.canaldirecto.com.ar/incidents/view/773059-9" TargetMode="External"/><Relationship Id="rId3660" Type="http://schemas.openxmlformats.org/officeDocument/2006/relationships/hyperlink" Target="https://webagentes.canaldirecto.com.ar/incidents/view/788245-8" TargetMode="External"/><Relationship Id="rId4504" Type="http://schemas.openxmlformats.org/officeDocument/2006/relationships/hyperlink" Target="https://webagentes.canaldirecto.com.ar/incidents/view/810825-6" TargetMode="External"/><Relationship Id="rId4711" Type="http://schemas.openxmlformats.org/officeDocument/2006/relationships/hyperlink" Target="https://webagentes.canaldirecto.com.ar/incidents/view/817265-9" TargetMode="External"/><Relationship Id="rId234" Type="http://schemas.openxmlformats.org/officeDocument/2006/relationships/hyperlink" Target="https://webagentes.canaldirecto.com.ar/incidents/view/681335-4" TargetMode="External"/><Relationship Id="rId3313" Type="http://schemas.openxmlformats.org/officeDocument/2006/relationships/hyperlink" Target="https://webagentes.canaldirecto.com.ar/incidents/view/779035-1" TargetMode="External"/><Relationship Id="rId3520" Type="http://schemas.openxmlformats.org/officeDocument/2006/relationships/hyperlink" Target="https://webagentes.canaldirecto.com.ar/incidents/view/786726-4" TargetMode="External"/><Relationship Id="rId441" Type="http://schemas.openxmlformats.org/officeDocument/2006/relationships/hyperlink" Target="https://webagentes.canaldirecto.com.ar/incidents/view/687678-8" TargetMode="External"/><Relationship Id="rId1071" Type="http://schemas.openxmlformats.org/officeDocument/2006/relationships/hyperlink" Target="https://webagentes.canaldirecto.com.ar/incidents/view/711907-9" TargetMode="External"/><Relationship Id="rId2122" Type="http://schemas.openxmlformats.org/officeDocument/2006/relationships/hyperlink" Target="https://webagentes.canaldirecto.com.ar/incidents/view/746467-8" TargetMode="External"/><Relationship Id="rId5278" Type="http://schemas.openxmlformats.org/officeDocument/2006/relationships/hyperlink" Target="https://webagentes.canaldirecto.com.ar/incidents/view/830815-7" TargetMode="External"/><Relationship Id="rId301" Type="http://schemas.openxmlformats.org/officeDocument/2006/relationships/hyperlink" Target="https://webagentes.canaldirecto.com.ar/incidents/view/688513-9" TargetMode="External"/><Relationship Id="rId1888" Type="http://schemas.openxmlformats.org/officeDocument/2006/relationships/hyperlink" Target="https://webagentes.canaldirecto.com.ar/incidents/view/737938-9" TargetMode="External"/><Relationship Id="rId2939" Type="http://schemas.openxmlformats.org/officeDocument/2006/relationships/hyperlink" Target="https://webagentes.canaldirecto.com.ar/incidents/view/770461-9" TargetMode="External"/><Relationship Id="rId4087" Type="http://schemas.openxmlformats.org/officeDocument/2006/relationships/hyperlink" Target="https://webagentes.canaldirecto.com.ar/incidents/view/801840-3" TargetMode="External"/><Relationship Id="rId4294" Type="http://schemas.openxmlformats.org/officeDocument/2006/relationships/hyperlink" Target="https://webagentes.canaldirecto.com.ar/incidents/view/809169-1" TargetMode="External"/><Relationship Id="rId5138" Type="http://schemas.openxmlformats.org/officeDocument/2006/relationships/hyperlink" Target="https://webagentes.canaldirecto.com.ar/incidents/view/829509-3" TargetMode="External"/><Relationship Id="rId1748" Type="http://schemas.openxmlformats.org/officeDocument/2006/relationships/hyperlink" Target="https://webagentes.canaldirecto.com.ar/incidents/view/731550-3" TargetMode="External"/><Relationship Id="rId4154" Type="http://schemas.openxmlformats.org/officeDocument/2006/relationships/hyperlink" Target="https://webagentes.canaldirecto.com.ar/incidents/view/800189-2" TargetMode="External"/><Relationship Id="rId4361" Type="http://schemas.openxmlformats.org/officeDocument/2006/relationships/hyperlink" Target="https://webagentes.canaldirecto.com.ar/incidents/view/807331-2" TargetMode="External"/><Relationship Id="rId5205" Type="http://schemas.openxmlformats.org/officeDocument/2006/relationships/hyperlink" Target="https://webagentes.canaldirecto.com.ar/incidents/view/834928-8" TargetMode="External"/><Relationship Id="rId1955" Type="http://schemas.openxmlformats.org/officeDocument/2006/relationships/hyperlink" Target="https://webagentes.canaldirecto.com.ar/incidents/view/741206-4" TargetMode="External"/><Relationship Id="rId3170" Type="http://schemas.openxmlformats.org/officeDocument/2006/relationships/hyperlink" Target="https://webagentes.canaldirecto.com.ar/incidents/view/776421-3" TargetMode="External"/><Relationship Id="rId4014" Type="http://schemas.openxmlformats.org/officeDocument/2006/relationships/hyperlink" Target="https://webagentes.canaldirecto.com.ar/incidents/view/799113-6" TargetMode="External"/><Relationship Id="rId4221" Type="http://schemas.openxmlformats.org/officeDocument/2006/relationships/hyperlink" Target="https://webagentes.canaldirecto.com.ar/incidents/view/804157-1" TargetMode="External"/><Relationship Id="rId1608" Type="http://schemas.openxmlformats.org/officeDocument/2006/relationships/hyperlink" Target="https://webagentes.canaldirecto.com.ar/incidents/view/723593-3" TargetMode="External"/><Relationship Id="rId1815" Type="http://schemas.openxmlformats.org/officeDocument/2006/relationships/hyperlink" Target="https://webagentes.canaldirecto.com.ar/incidents/view/734010-1" TargetMode="External"/><Relationship Id="rId3030" Type="http://schemas.openxmlformats.org/officeDocument/2006/relationships/hyperlink" Target="https://webagentes.canaldirecto.com.ar/incidents/view/766737-2" TargetMode="External"/><Relationship Id="rId3987" Type="http://schemas.openxmlformats.org/officeDocument/2006/relationships/hyperlink" Target="https://webagentes.canaldirecto.com.ar/incidents/view/794255-6" TargetMode="External"/><Relationship Id="rId2589" Type="http://schemas.openxmlformats.org/officeDocument/2006/relationships/hyperlink" Target="https://webagentes.canaldirecto.com.ar/incidents/view/759201-4" TargetMode="External"/><Relationship Id="rId2796" Type="http://schemas.openxmlformats.org/officeDocument/2006/relationships/hyperlink" Target="https://webagentes.canaldirecto.com.ar/incidents/view/765008-0" TargetMode="External"/><Relationship Id="rId3847" Type="http://schemas.openxmlformats.org/officeDocument/2006/relationships/hyperlink" Target="https://webagentes.canaldirecto.com.ar/incidents/view/793595-4" TargetMode="External"/><Relationship Id="rId768" Type="http://schemas.openxmlformats.org/officeDocument/2006/relationships/hyperlink" Target="https://webagentes.canaldirecto.com.ar/incidents/view/707055-8" TargetMode="External"/><Relationship Id="rId975" Type="http://schemas.openxmlformats.org/officeDocument/2006/relationships/hyperlink" Target="https://webagentes.canaldirecto.com.ar/incidents/view/707237-0" TargetMode="External"/><Relationship Id="rId1398" Type="http://schemas.openxmlformats.org/officeDocument/2006/relationships/hyperlink" Target="https://webagentes.canaldirecto.com.ar/incidents/view/720907-1" TargetMode="External"/><Relationship Id="rId2449" Type="http://schemas.openxmlformats.org/officeDocument/2006/relationships/hyperlink" Target="https://webagentes.canaldirecto.com.ar/incidents/view/741458-5" TargetMode="External"/><Relationship Id="rId2656" Type="http://schemas.openxmlformats.org/officeDocument/2006/relationships/hyperlink" Target="https://webagentes.canaldirecto.com.ar/incidents/view/760757-4" TargetMode="External"/><Relationship Id="rId2863" Type="http://schemas.openxmlformats.org/officeDocument/2006/relationships/hyperlink" Target="https://webagentes.canaldirecto.com.ar/incidents/view/767803-1" TargetMode="External"/><Relationship Id="rId3707" Type="http://schemas.openxmlformats.org/officeDocument/2006/relationships/hyperlink" Target="https://webagentes.canaldirecto.com.ar/incidents/view/791522-4" TargetMode="External"/><Relationship Id="rId3914" Type="http://schemas.openxmlformats.org/officeDocument/2006/relationships/hyperlink" Target="https://webagentes.canaldirecto.com.ar/incidents/view/797574-9" TargetMode="External"/><Relationship Id="rId5062" Type="http://schemas.openxmlformats.org/officeDocument/2006/relationships/hyperlink" Target="https://webagentes.canaldirecto.com.ar/incidents/view/831951-5" TargetMode="External"/><Relationship Id="rId628" Type="http://schemas.openxmlformats.org/officeDocument/2006/relationships/hyperlink" Target="https://webagentes.canaldirecto.com.ar/incidents/view/698867-6" TargetMode="External"/><Relationship Id="rId835" Type="http://schemas.openxmlformats.org/officeDocument/2006/relationships/hyperlink" Target="https://webagentes.canaldirecto.com.ar/incidents/view/704155-6" TargetMode="External"/><Relationship Id="rId1258" Type="http://schemas.openxmlformats.org/officeDocument/2006/relationships/hyperlink" Target="https://webagentes.canaldirecto.com.ar/incidents/view/719752-7" TargetMode="External"/><Relationship Id="rId1465" Type="http://schemas.openxmlformats.org/officeDocument/2006/relationships/hyperlink" Target="https://webagentes.canaldirecto.com.ar/incidents/view/723638-5" TargetMode="External"/><Relationship Id="rId1672" Type="http://schemas.openxmlformats.org/officeDocument/2006/relationships/hyperlink" Target="https://webagentes.canaldirecto.com.ar/incidents/view/728596-5" TargetMode="External"/><Relationship Id="rId2309" Type="http://schemas.openxmlformats.org/officeDocument/2006/relationships/hyperlink" Target="https://webagentes.canaldirecto.com.ar/incidents/view/753453-3" TargetMode="External"/><Relationship Id="rId2516" Type="http://schemas.openxmlformats.org/officeDocument/2006/relationships/hyperlink" Target="https://webagentes.canaldirecto.com.ar/incidents/view/760764-4" TargetMode="External"/><Relationship Id="rId2723" Type="http://schemas.openxmlformats.org/officeDocument/2006/relationships/hyperlink" Target="https://webagentes.canaldirecto.com.ar/incidents/view/762183-9" TargetMode="External"/><Relationship Id="rId1118" Type="http://schemas.openxmlformats.org/officeDocument/2006/relationships/hyperlink" Target="https://webagentes.canaldirecto.com.ar/incidents/view/716355-7" TargetMode="External"/><Relationship Id="rId1325" Type="http://schemas.openxmlformats.org/officeDocument/2006/relationships/hyperlink" Target="https://webagentes.canaldirecto.com.ar/incidents/view/717914-1" TargetMode="External"/><Relationship Id="rId1532" Type="http://schemas.openxmlformats.org/officeDocument/2006/relationships/hyperlink" Target="https://webagentes.canaldirecto.com.ar/incidents/view/717979-8" TargetMode="External"/><Relationship Id="rId2930" Type="http://schemas.openxmlformats.org/officeDocument/2006/relationships/hyperlink" Target="https://webagentes.canaldirecto.com.ar/incidents/view/771087-8" TargetMode="External"/><Relationship Id="rId4688" Type="http://schemas.openxmlformats.org/officeDocument/2006/relationships/hyperlink" Target="https://webagentes.canaldirecto.com.ar/incidents/view/817459-6" TargetMode="External"/><Relationship Id="rId902" Type="http://schemas.openxmlformats.org/officeDocument/2006/relationships/hyperlink" Target="https://webagentes.canaldirecto.com.ar/incidents/view/708271-1" TargetMode="External"/><Relationship Id="rId3497" Type="http://schemas.openxmlformats.org/officeDocument/2006/relationships/hyperlink" Target="https://webagentes.canaldirecto.com.ar/incidents/view/782088-3" TargetMode="External"/><Relationship Id="rId4895" Type="http://schemas.openxmlformats.org/officeDocument/2006/relationships/hyperlink" Target="https://webagentes.canaldirecto.com.ar/incidents/view/819653-4" TargetMode="External"/><Relationship Id="rId31" Type="http://schemas.openxmlformats.org/officeDocument/2006/relationships/hyperlink" Target="https://webagentes.canaldirecto.com.ar/incidents/view/661343-5" TargetMode="External"/><Relationship Id="rId2099" Type="http://schemas.openxmlformats.org/officeDocument/2006/relationships/hyperlink" Target="https://webagentes.canaldirecto.com.ar/incidents/view/741698-1" TargetMode="External"/><Relationship Id="rId4548" Type="http://schemas.openxmlformats.org/officeDocument/2006/relationships/hyperlink" Target="https://webagentes.canaldirecto.com.ar/incidents/view/815839-4" TargetMode="External"/><Relationship Id="rId4755" Type="http://schemas.openxmlformats.org/officeDocument/2006/relationships/hyperlink" Target="https://webagentes.canaldirecto.com.ar/incidents/view/816960-0" TargetMode="External"/><Relationship Id="rId4962" Type="http://schemas.openxmlformats.org/officeDocument/2006/relationships/hyperlink" Target="https://webagentes.canaldirecto.com.ar/incidents/view/822716-2" TargetMode="External"/><Relationship Id="rId278" Type="http://schemas.openxmlformats.org/officeDocument/2006/relationships/hyperlink" Target="https://webagentes.canaldirecto.com.ar/incidents/view/684425-7" TargetMode="External"/><Relationship Id="rId3357" Type="http://schemas.openxmlformats.org/officeDocument/2006/relationships/hyperlink" Target="https://webagentes.canaldirecto.com.ar/incidents/view/782021-8" TargetMode="External"/><Relationship Id="rId3564" Type="http://schemas.openxmlformats.org/officeDocument/2006/relationships/hyperlink" Target="https://webagentes.canaldirecto.com.ar/incidents/view/785797-5" TargetMode="External"/><Relationship Id="rId3771" Type="http://schemas.openxmlformats.org/officeDocument/2006/relationships/hyperlink" Target="https://webagentes.canaldirecto.com.ar/incidents/view/789647-9" TargetMode="External"/><Relationship Id="rId4408" Type="http://schemas.openxmlformats.org/officeDocument/2006/relationships/hyperlink" Target="https://webagentes.canaldirecto.com.ar/incidents/view/813732-8" TargetMode="External"/><Relationship Id="rId4615" Type="http://schemas.openxmlformats.org/officeDocument/2006/relationships/hyperlink" Target="https://webagentes.canaldirecto.com.ar/incidents/view/813224-4" TargetMode="External"/><Relationship Id="rId4822" Type="http://schemas.openxmlformats.org/officeDocument/2006/relationships/hyperlink" Target="https://webagentes.canaldirecto.com.ar/incidents/view/821473-3" TargetMode="External"/><Relationship Id="rId485" Type="http://schemas.openxmlformats.org/officeDocument/2006/relationships/hyperlink" Target="https://webagentes.canaldirecto.com.ar/incidents/view/692880-5" TargetMode="External"/><Relationship Id="rId692" Type="http://schemas.openxmlformats.org/officeDocument/2006/relationships/hyperlink" Target="https://webagentes.canaldirecto.com.ar/incidents/view/703390-0" TargetMode="External"/><Relationship Id="rId2166" Type="http://schemas.openxmlformats.org/officeDocument/2006/relationships/hyperlink" Target="https://webagentes.canaldirecto.com.ar/incidents/view/744874-0" TargetMode="External"/><Relationship Id="rId2373" Type="http://schemas.openxmlformats.org/officeDocument/2006/relationships/hyperlink" Target="https://webagentes.canaldirecto.com.ar/incidents/view/756503-8" TargetMode="External"/><Relationship Id="rId2580" Type="http://schemas.openxmlformats.org/officeDocument/2006/relationships/hyperlink" Target="https://webagentes.canaldirecto.com.ar/incidents/view/759216-6" TargetMode="External"/><Relationship Id="rId3217" Type="http://schemas.openxmlformats.org/officeDocument/2006/relationships/hyperlink" Target="https://webagentes.canaldirecto.com.ar/incidents/view/775214-8" TargetMode="External"/><Relationship Id="rId3424" Type="http://schemas.openxmlformats.org/officeDocument/2006/relationships/hyperlink" Target="https://webagentes.canaldirecto.com.ar/incidents/view/779907-9" TargetMode="External"/><Relationship Id="rId3631" Type="http://schemas.openxmlformats.org/officeDocument/2006/relationships/hyperlink" Target="https://webagentes.canaldirecto.com.ar/incidents/view/789177-5" TargetMode="External"/><Relationship Id="rId138" Type="http://schemas.openxmlformats.org/officeDocument/2006/relationships/hyperlink" Target="https://webagentes.canaldirecto.com.ar/incidents/view/667567-5" TargetMode="External"/><Relationship Id="rId345" Type="http://schemas.openxmlformats.org/officeDocument/2006/relationships/hyperlink" Target="https://webagentes.canaldirecto.com.ar/incidents/view/687591-0" TargetMode="External"/><Relationship Id="rId552" Type="http://schemas.openxmlformats.org/officeDocument/2006/relationships/hyperlink" Target="https://webagentes.canaldirecto.com.ar/incidents/view/696054-6" TargetMode="External"/><Relationship Id="rId1182" Type="http://schemas.openxmlformats.org/officeDocument/2006/relationships/hyperlink" Target="https://webagentes.canaldirecto.com.ar/incidents/view/714861-9" TargetMode="External"/><Relationship Id="rId2026" Type="http://schemas.openxmlformats.org/officeDocument/2006/relationships/hyperlink" Target="https://webagentes.canaldirecto.com.ar/incidents/view/744375-4" TargetMode="External"/><Relationship Id="rId2233" Type="http://schemas.openxmlformats.org/officeDocument/2006/relationships/hyperlink" Target="https://webagentes.canaldirecto.com.ar/incidents/view/747302-9" TargetMode="External"/><Relationship Id="rId2440" Type="http://schemas.openxmlformats.org/officeDocument/2006/relationships/hyperlink" Target="https://webagentes.canaldirecto.com.ar/incidents/view/752786-1" TargetMode="External"/><Relationship Id="rId205" Type="http://schemas.openxmlformats.org/officeDocument/2006/relationships/hyperlink" Target="https://webagentes.canaldirecto.com.ar/incidents/view/677998-0" TargetMode="External"/><Relationship Id="rId412" Type="http://schemas.openxmlformats.org/officeDocument/2006/relationships/hyperlink" Target="https://webagentes.canaldirecto.com.ar/incidents/view/690547-9" TargetMode="External"/><Relationship Id="rId1042" Type="http://schemas.openxmlformats.org/officeDocument/2006/relationships/hyperlink" Target="https://webagentes.canaldirecto.com.ar/incidents/view/712262-0" TargetMode="External"/><Relationship Id="rId2300" Type="http://schemas.openxmlformats.org/officeDocument/2006/relationships/hyperlink" Target="https://webagentes.canaldirecto.com.ar/incidents/view/747638-1" TargetMode="External"/><Relationship Id="rId4198" Type="http://schemas.openxmlformats.org/officeDocument/2006/relationships/hyperlink" Target="https://webagentes.canaldirecto.com.ar/incidents/view/805594-5" TargetMode="External"/><Relationship Id="rId5249" Type="http://schemas.openxmlformats.org/officeDocument/2006/relationships/hyperlink" Target="https://webagentes.canaldirecto.com.ar/incidents/view/832644-5" TargetMode="External"/><Relationship Id="rId1999" Type="http://schemas.openxmlformats.org/officeDocument/2006/relationships/hyperlink" Target="https://webagentes.canaldirecto.com.ar/incidents/view/739180-4" TargetMode="External"/><Relationship Id="rId4058" Type="http://schemas.openxmlformats.org/officeDocument/2006/relationships/hyperlink" Target="https://webagentes.canaldirecto.com.ar/incidents/view/802940-9" TargetMode="External"/><Relationship Id="rId4265" Type="http://schemas.openxmlformats.org/officeDocument/2006/relationships/hyperlink" Target="https://webagentes.canaldirecto.com.ar/incidents/view/799826-3" TargetMode="External"/><Relationship Id="rId4472" Type="http://schemas.openxmlformats.org/officeDocument/2006/relationships/hyperlink" Target="https://webagentes.canaldirecto.com.ar/incidents/view/811727-2" TargetMode="External"/><Relationship Id="rId5109" Type="http://schemas.openxmlformats.org/officeDocument/2006/relationships/hyperlink" Target="https://webagentes.canaldirecto.com.ar/incidents/view/829856-8" TargetMode="External"/><Relationship Id="rId1859" Type="http://schemas.openxmlformats.org/officeDocument/2006/relationships/hyperlink" Target="https://webagentes.canaldirecto.com.ar/incidents/view/730962-7" TargetMode="External"/><Relationship Id="rId3074" Type="http://schemas.openxmlformats.org/officeDocument/2006/relationships/hyperlink" Target="https://webagentes.canaldirecto.com.ar/incidents/view/773950-9" TargetMode="External"/><Relationship Id="rId4125" Type="http://schemas.openxmlformats.org/officeDocument/2006/relationships/hyperlink" Target="https://webagentes.canaldirecto.com.ar/incidents/view/801070-2" TargetMode="External"/><Relationship Id="rId1719" Type="http://schemas.openxmlformats.org/officeDocument/2006/relationships/hyperlink" Target="https://webagentes.canaldirecto.com.ar/incidents/view/732073-6" TargetMode="External"/><Relationship Id="rId1926" Type="http://schemas.openxmlformats.org/officeDocument/2006/relationships/hyperlink" Target="https://webagentes.canaldirecto.com.ar/incidents/view/735407-0" TargetMode="External"/><Relationship Id="rId3281" Type="http://schemas.openxmlformats.org/officeDocument/2006/relationships/hyperlink" Target="https://webagentes.canaldirecto.com.ar/incidents/view/779612-4" TargetMode="External"/><Relationship Id="rId4332" Type="http://schemas.openxmlformats.org/officeDocument/2006/relationships/hyperlink" Target="https://webagentes.canaldirecto.com.ar/incidents/view/808357-7" TargetMode="External"/><Relationship Id="rId2090" Type="http://schemas.openxmlformats.org/officeDocument/2006/relationships/hyperlink" Target="https://webagentes.canaldirecto.com.ar/incidents/view/742404-1" TargetMode="External"/><Relationship Id="rId3141" Type="http://schemas.openxmlformats.org/officeDocument/2006/relationships/hyperlink" Target="https://webagentes.canaldirecto.com.ar/incidents/view/771260-9" TargetMode="External"/><Relationship Id="rId3001" Type="http://schemas.openxmlformats.org/officeDocument/2006/relationships/hyperlink" Target="https://webagentes.canaldirecto.com.ar/incidents/view/769278-5" TargetMode="External"/><Relationship Id="rId3958" Type="http://schemas.openxmlformats.org/officeDocument/2006/relationships/hyperlink" Target="https://webagentes.canaldirecto.com.ar/incidents/view/795327-9" TargetMode="External"/><Relationship Id="rId879" Type="http://schemas.openxmlformats.org/officeDocument/2006/relationships/hyperlink" Target="https://webagentes.canaldirecto.com.ar/incidents/view/709637-0" TargetMode="External"/><Relationship Id="rId2767" Type="http://schemas.openxmlformats.org/officeDocument/2006/relationships/hyperlink" Target="https://webagentes.canaldirecto.com.ar/incidents/view/765615-4" TargetMode="External"/><Relationship Id="rId5173" Type="http://schemas.openxmlformats.org/officeDocument/2006/relationships/hyperlink" Target="https://webagentes.canaldirecto.com.ar/incidents/view/828751-7" TargetMode="External"/><Relationship Id="rId739" Type="http://schemas.openxmlformats.org/officeDocument/2006/relationships/hyperlink" Target="https://webagentes.canaldirecto.com.ar/incidents/view/701513-5" TargetMode="External"/><Relationship Id="rId1369" Type="http://schemas.openxmlformats.org/officeDocument/2006/relationships/hyperlink" Target="https://webagentes.canaldirecto.com.ar/incidents/view/716985-2" TargetMode="External"/><Relationship Id="rId1576" Type="http://schemas.openxmlformats.org/officeDocument/2006/relationships/hyperlink" Target="https://webagentes.canaldirecto.com.ar/incidents/view/726496-2" TargetMode="External"/><Relationship Id="rId2974" Type="http://schemas.openxmlformats.org/officeDocument/2006/relationships/hyperlink" Target="https://webagentes.canaldirecto.com.ar/incidents/view/769307-6" TargetMode="External"/><Relationship Id="rId3818" Type="http://schemas.openxmlformats.org/officeDocument/2006/relationships/hyperlink" Target="https://webagentes.canaldirecto.com.ar/incidents/view/794151-1" TargetMode="External"/><Relationship Id="rId5033" Type="http://schemas.openxmlformats.org/officeDocument/2006/relationships/hyperlink" Target="https://webagentes.canaldirecto.com.ar/incidents/view/825360-8" TargetMode="External"/><Relationship Id="rId5240" Type="http://schemas.openxmlformats.org/officeDocument/2006/relationships/hyperlink" Target="https://webagentes.canaldirecto.com.ar/incidents/view/832844-3" TargetMode="External"/><Relationship Id="rId946" Type="http://schemas.openxmlformats.org/officeDocument/2006/relationships/hyperlink" Target="https://webagentes.canaldirecto.com.ar/incidents/view/707269-9" TargetMode="External"/><Relationship Id="rId1229" Type="http://schemas.openxmlformats.org/officeDocument/2006/relationships/hyperlink" Target="https://webagentes.canaldirecto.com.ar/incidents/view/714498-7" TargetMode="External"/><Relationship Id="rId1783" Type="http://schemas.openxmlformats.org/officeDocument/2006/relationships/hyperlink" Target="https://webagentes.canaldirecto.com.ar/incidents/view/728548-8" TargetMode="External"/><Relationship Id="rId1990" Type="http://schemas.openxmlformats.org/officeDocument/2006/relationships/hyperlink" Target="https://webagentes.canaldirecto.com.ar/incidents/view/739731-2" TargetMode="External"/><Relationship Id="rId2627" Type="http://schemas.openxmlformats.org/officeDocument/2006/relationships/hyperlink" Target="https://webagentes.canaldirecto.com.ar/incidents/view/762500-2" TargetMode="External"/><Relationship Id="rId2834" Type="http://schemas.openxmlformats.org/officeDocument/2006/relationships/hyperlink" Target="https://webagentes.canaldirecto.com.ar/incidents/view/764089-8" TargetMode="External"/><Relationship Id="rId5100" Type="http://schemas.openxmlformats.org/officeDocument/2006/relationships/hyperlink" Target="https://webagentes.canaldirecto.com.ar/incidents/view/830329-5" TargetMode="External"/><Relationship Id="rId75" Type="http://schemas.openxmlformats.org/officeDocument/2006/relationships/hyperlink" Target="https://webagentes.canaldirecto.com.ar/incidents/view/663172-3" TargetMode="External"/><Relationship Id="rId806" Type="http://schemas.openxmlformats.org/officeDocument/2006/relationships/hyperlink" Target="https://webagentes.canaldirecto.com.ar/incidents/view/704402-1" TargetMode="External"/><Relationship Id="rId1436" Type="http://schemas.openxmlformats.org/officeDocument/2006/relationships/hyperlink" Target="https://webagentes.canaldirecto.com.ar/incidents/view/725233-8" TargetMode="External"/><Relationship Id="rId1643" Type="http://schemas.openxmlformats.org/officeDocument/2006/relationships/hyperlink" Target="https://webagentes.canaldirecto.com.ar/incidents/view/729070-9" TargetMode="External"/><Relationship Id="rId1850" Type="http://schemas.openxmlformats.org/officeDocument/2006/relationships/hyperlink" Target="https://webagentes.canaldirecto.com.ar/incidents/view/732056-9" TargetMode="External"/><Relationship Id="rId2901" Type="http://schemas.openxmlformats.org/officeDocument/2006/relationships/hyperlink" Target="https://webagentes.canaldirecto.com.ar/incidents/view/765624-2" TargetMode="External"/><Relationship Id="rId4799" Type="http://schemas.openxmlformats.org/officeDocument/2006/relationships/hyperlink" Target="https://webagentes.canaldirecto.com.ar/incidents/view/816277-7" TargetMode="External"/><Relationship Id="rId1503" Type="http://schemas.openxmlformats.org/officeDocument/2006/relationships/hyperlink" Target="https://webagentes.canaldirecto.com.ar/incidents/view/723572-0" TargetMode="External"/><Relationship Id="rId1710" Type="http://schemas.openxmlformats.org/officeDocument/2006/relationships/hyperlink" Target="https://webagentes.canaldirecto.com.ar/incidents/view/732291-0" TargetMode="External"/><Relationship Id="rId4659" Type="http://schemas.openxmlformats.org/officeDocument/2006/relationships/hyperlink" Target="https://webagentes.canaldirecto.com.ar/incidents/view/819171-5" TargetMode="External"/><Relationship Id="rId4866" Type="http://schemas.openxmlformats.org/officeDocument/2006/relationships/hyperlink" Target="https://webagentes.canaldirecto.com.ar/incidents/view/820594-8" TargetMode="External"/><Relationship Id="rId3468" Type="http://schemas.openxmlformats.org/officeDocument/2006/relationships/hyperlink" Target="https://webagentes.canaldirecto.com.ar/incidents/view/783346-1" TargetMode="External"/><Relationship Id="rId3675" Type="http://schemas.openxmlformats.org/officeDocument/2006/relationships/hyperlink" Target="https://webagentes.canaldirecto.com.ar/incidents/view/787496-3" TargetMode="External"/><Relationship Id="rId3882" Type="http://schemas.openxmlformats.org/officeDocument/2006/relationships/hyperlink" Target="https://webagentes.canaldirecto.com.ar/incidents/view/791774-5" TargetMode="External"/><Relationship Id="rId4519" Type="http://schemas.openxmlformats.org/officeDocument/2006/relationships/hyperlink" Target="https://webagentes.canaldirecto.com.ar/incidents/view/810214-6" TargetMode="External"/><Relationship Id="rId4726" Type="http://schemas.openxmlformats.org/officeDocument/2006/relationships/hyperlink" Target="https://webagentes.canaldirecto.com.ar/incidents/view/817146-5" TargetMode="External"/><Relationship Id="rId4933" Type="http://schemas.openxmlformats.org/officeDocument/2006/relationships/hyperlink" Target="https://webagentes.canaldirecto.com.ar/incidents/view/823287-2" TargetMode="External"/><Relationship Id="rId389" Type="http://schemas.openxmlformats.org/officeDocument/2006/relationships/hyperlink" Target="https://webagentes.canaldirecto.com.ar/incidents/view/690586-8" TargetMode="External"/><Relationship Id="rId596" Type="http://schemas.openxmlformats.org/officeDocument/2006/relationships/hyperlink" Target="https://webagentes.canaldirecto.com.ar/incidents/view/698977-2" TargetMode="External"/><Relationship Id="rId2277" Type="http://schemas.openxmlformats.org/officeDocument/2006/relationships/hyperlink" Target="https://webagentes.canaldirecto.com.ar/incidents/view/749729-6" TargetMode="External"/><Relationship Id="rId2484" Type="http://schemas.openxmlformats.org/officeDocument/2006/relationships/hyperlink" Target="https://webagentes.canaldirecto.com.ar/incidents/view/756487-1" TargetMode="External"/><Relationship Id="rId2691" Type="http://schemas.openxmlformats.org/officeDocument/2006/relationships/hyperlink" Target="https://webagentes.canaldirecto.com.ar/incidents/view/762804-5" TargetMode="External"/><Relationship Id="rId3328" Type="http://schemas.openxmlformats.org/officeDocument/2006/relationships/hyperlink" Target="https://webagentes.canaldirecto.com.ar/incidents/view/778105-2" TargetMode="External"/><Relationship Id="rId3535" Type="http://schemas.openxmlformats.org/officeDocument/2006/relationships/hyperlink" Target="https://webagentes.canaldirecto.com.ar/incidents/view/786248-1" TargetMode="External"/><Relationship Id="rId3742" Type="http://schemas.openxmlformats.org/officeDocument/2006/relationships/hyperlink" Target="https://webagentes.canaldirecto.com.ar/incidents/view/790839-4" TargetMode="External"/><Relationship Id="rId249" Type="http://schemas.openxmlformats.org/officeDocument/2006/relationships/hyperlink" Target="https://webagentes.canaldirecto.com.ar/incidents/view/681270-8" TargetMode="External"/><Relationship Id="rId456" Type="http://schemas.openxmlformats.org/officeDocument/2006/relationships/hyperlink" Target="https://webagentes.canaldirecto.com.ar/incidents/view/694058-8" TargetMode="External"/><Relationship Id="rId663" Type="http://schemas.openxmlformats.org/officeDocument/2006/relationships/hyperlink" Target="https://webagentes.canaldirecto.com.ar/incidents/view/698700-2" TargetMode="External"/><Relationship Id="rId870" Type="http://schemas.openxmlformats.org/officeDocument/2006/relationships/hyperlink" Target="https://webagentes.canaldirecto.com.ar/incidents/view/705592-0" TargetMode="External"/><Relationship Id="rId1086" Type="http://schemas.openxmlformats.org/officeDocument/2006/relationships/hyperlink" Target="https://webagentes.canaldirecto.com.ar/incidents/view/711850-2" TargetMode="External"/><Relationship Id="rId1293" Type="http://schemas.openxmlformats.org/officeDocument/2006/relationships/hyperlink" Target="https://webagentes.canaldirecto.com.ar/incidents/view/718001-3" TargetMode="External"/><Relationship Id="rId2137" Type="http://schemas.openxmlformats.org/officeDocument/2006/relationships/hyperlink" Target="https://webagentes.canaldirecto.com.ar/incidents/view/745625-3" TargetMode="External"/><Relationship Id="rId2344" Type="http://schemas.openxmlformats.org/officeDocument/2006/relationships/hyperlink" Target="https://webagentes.canaldirecto.com.ar/incidents/view/750164-1" TargetMode="External"/><Relationship Id="rId2551" Type="http://schemas.openxmlformats.org/officeDocument/2006/relationships/hyperlink" Target="https://webagentes.canaldirecto.com.ar/incidents/view/759757-8" TargetMode="External"/><Relationship Id="rId109" Type="http://schemas.openxmlformats.org/officeDocument/2006/relationships/hyperlink" Target="https://webagentes.canaldirecto.com.ar/incidents/view/671482-2" TargetMode="External"/><Relationship Id="rId316" Type="http://schemas.openxmlformats.org/officeDocument/2006/relationships/hyperlink" Target="https://webagentes.canaldirecto.com.ar/incidents/view/688480-2" TargetMode="External"/><Relationship Id="rId523" Type="http://schemas.openxmlformats.org/officeDocument/2006/relationships/hyperlink" Target="https://webagentes.canaldirecto.com.ar/incidents/view/696114-7" TargetMode="External"/><Relationship Id="rId1153" Type="http://schemas.openxmlformats.org/officeDocument/2006/relationships/hyperlink" Target="https://webagentes.canaldirecto.com.ar/incidents/view/714898-3" TargetMode="External"/><Relationship Id="rId2204" Type="http://schemas.openxmlformats.org/officeDocument/2006/relationships/hyperlink" Target="https://webagentes.canaldirecto.com.ar/incidents/view/747653-0" TargetMode="External"/><Relationship Id="rId3602" Type="http://schemas.openxmlformats.org/officeDocument/2006/relationships/hyperlink" Target="https://webagentes.canaldirecto.com.ar/incidents/view/784910-7" TargetMode="External"/><Relationship Id="rId730" Type="http://schemas.openxmlformats.org/officeDocument/2006/relationships/hyperlink" Target="https://webagentes.canaldirecto.com.ar/incidents/view/701531-1" TargetMode="External"/><Relationship Id="rId1013" Type="http://schemas.openxmlformats.org/officeDocument/2006/relationships/hyperlink" Target="https://webagentes.canaldirecto.com.ar/incidents/view/713349-5" TargetMode="External"/><Relationship Id="rId1360" Type="http://schemas.openxmlformats.org/officeDocument/2006/relationships/hyperlink" Target="https://webagentes.canaldirecto.com.ar/incidents/view/717840-7" TargetMode="External"/><Relationship Id="rId2411" Type="http://schemas.openxmlformats.org/officeDocument/2006/relationships/hyperlink" Target="https://webagentes.canaldirecto.com.ar/incidents/view/755338-9" TargetMode="External"/><Relationship Id="rId4169" Type="http://schemas.openxmlformats.org/officeDocument/2006/relationships/hyperlink" Target="https://webagentes.canaldirecto.com.ar/incidents/view/799795-4" TargetMode="External"/><Relationship Id="rId1220" Type="http://schemas.openxmlformats.org/officeDocument/2006/relationships/hyperlink" Target="https://webagentes.canaldirecto.com.ar/incidents/view/714816-9" TargetMode="External"/><Relationship Id="rId4376" Type="http://schemas.openxmlformats.org/officeDocument/2006/relationships/hyperlink" Target="https://webagentes.canaldirecto.com.ar/incidents/view/806869-3" TargetMode="External"/><Relationship Id="rId4583" Type="http://schemas.openxmlformats.org/officeDocument/2006/relationships/hyperlink" Target="https://webagentes.canaldirecto.com.ar/incidents/view/815031-0" TargetMode="External"/><Relationship Id="rId4790" Type="http://schemas.openxmlformats.org/officeDocument/2006/relationships/hyperlink" Target="https://webagentes.canaldirecto.com.ar/incidents/view/814453-1" TargetMode="External"/><Relationship Id="rId3185" Type="http://schemas.openxmlformats.org/officeDocument/2006/relationships/hyperlink" Target="https://webagentes.canaldirecto.com.ar/incidents/view/776331-1" TargetMode="External"/><Relationship Id="rId3392" Type="http://schemas.openxmlformats.org/officeDocument/2006/relationships/hyperlink" Target="https://webagentes.canaldirecto.com.ar/incidents/view/780300-8" TargetMode="External"/><Relationship Id="rId4029" Type="http://schemas.openxmlformats.org/officeDocument/2006/relationships/hyperlink" Target="https://webagentes.canaldirecto.com.ar/incidents/view/798058-3" TargetMode="External"/><Relationship Id="rId4236" Type="http://schemas.openxmlformats.org/officeDocument/2006/relationships/hyperlink" Target="https://webagentes.canaldirecto.com.ar/incidents/view/803769-3" TargetMode="External"/><Relationship Id="rId4443" Type="http://schemas.openxmlformats.org/officeDocument/2006/relationships/hyperlink" Target="https://webagentes.canaldirecto.com.ar/incidents/view/812918-9" TargetMode="External"/><Relationship Id="rId4650" Type="http://schemas.openxmlformats.org/officeDocument/2006/relationships/hyperlink" Target="https://webagentes.canaldirecto.com.ar/incidents/view/819360-7" TargetMode="External"/><Relationship Id="rId3045" Type="http://schemas.openxmlformats.org/officeDocument/2006/relationships/hyperlink" Target="https://webagentes.canaldirecto.com.ar/incidents/view/765036-3" TargetMode="External"/><Relationship Id="rId3252" Type="http://schemas.openxmlformats.org/officeDocument/2006/relationships/hyperlink" Target="https://webagentes.canaldirecto.com.ar/incidents/view/773977-6" TargetMode="External"/><Relationship Id="rId4303" Type="http://schemas.openxmlformats.org/officeDocument/2006/relationships/hyperlink" Target="https://webagentes.canaldirecto.com.ar/incidents/view/808934-0" TargetMode="External"/><Relationship Id="rId4510" Type="http://schemas.openxmlformats.org/officeDocument/2006/relationships/hyperlink" Target="https://webagentes.canaldirecto.com.ar/incidents/view/810428-7" TargetMode="External"/><Relationship Id="rId173" Type="http://schemas.openxmlformats.org/officeDocument/2006/relationships/hyperlink" Target="https://webagentes.canaldirecto.com.ar/incidents/view/667279-3" TargetMode="External"/><Relationship Id="rId380" Type="http://schemas.openxmlformats.org/officeDocument/2006/relationships/hyperlink" Target="https://webagentes.canaldirecto.com.ar/incidents/view/690596-5" TargetMode="External"/><Relationship Id="rId2061" Type="http://schemas.openxmlformats.org/officeDocument/2006/relationships/hyperlink" Target="https://webagentes.canaldirecto.com.ar/incidents/view/742821-4" TargetMode="External"/><Relationship Id="rId3112" Type="http://schemas.openxmlformats.org/officeDocument/2006/relationships/hyperlink" Target="https://webagentes.canaldirecto.com.ar/incidents/view/773051-7" TargetMode="External"/><Relationship Id="rId240" Type="http://schemas.openxmlformats.org/officeDocument/2006/relationships/hyperlink" Target="https://webagentes.canaldirecto.com.ar/incidents/view/681311-4" TargetMode="External"/><Relationship Id="rId5077" Type="http://schemas.openxmlformats.org/officeDocument/2006/relationships/hyperlink" Target="https://webagentes.canaldirecto.com.ar/incidents/view/830947-5" TargetMode="External"/><Relationship Id="rId5284" Type="http://schemas.openxmlformats.org/officeDocument/2006/relationships/hyperlink" Target="https://webagentes.canaldirecto.com.ar/incidents/view/830127-9" TargetMode="External"/><Relationship Id="rId100" Type="http://schemas.openxmlformats.org/officeDocument/2006/relationships/hyperlink" Target="https://webagentes.canaldirecto.com.ar/incidents/view/667544-4" TargetMode="External"/><Relationship Id="rId2878" Type="http://schemas.openxmlformats.org/officeDocument/2006/relationships/hyperlink" Target="https://webagentes.canaldirecto.com.ar/incidents/view/767015-4" TargetMode="External"/><Relationship Id="rId3929" Type="http://schemas.openxmlformats.org/officeDocument/2006/relationships/hyperlink" Target="https://webagentes.canaldirecto.com.ar/incidents/view/796117-1" TargetMode="External"/><Relationship Id="rId4093" Type="http://schemas.openxmlformats.org/officeDocument/2006/relationships/hyperlink" Target="https://webagentes.canaldirecto.com.ar/incidents/view/801491-1" TargetMode="External"/><Relationship Id="rId5144" Type="http://schemas.openxmlformats.org/officeDocument/2006/relationships/hyperlink" Target="https://webagentes.canaldirecto.com.ar/incidents/view/829279-5" TargetMode="External"/><Relationship Id="rId1687" Type="http://schemas.openxmlformats.org/officeDocument/2006/relationships/hyperlink" Target="https://webagentes.canaldirecto.com.ar/incidents/view/728346-2" TargetMode="External"/><Relationship Id="rId1894" Type="http://schemas.openxmlformats.org/officeDocument/2006/relationships/hyperlink" Target="https://webagentes.canaldirecto.com.ar/incidents/view/737581-5" TargetMode="External"/><Relationship Id="rId2738" Type="http://schemas.openxmlformats.org/officeDocument/2006/relationships/hyperlink" Target="https://webagentes.canaldirecto.com.ar/incidents/view/766350-7" TargetMode="External"/><Relationship Id="rId2945" Type="http://schemas.openxmlformats.org/officeDocument/2006/relationships/hyperlink" Target="https://webagentes.canaldirecto.com.ar/incidents/view/769948-7" TargetMode="External"/><Relationship Id="rId917" Type="http://schemas.openxmlformats.org/officeDocument/2006/relationships/hyperlink" Target="https://webagentes.canaldirecto.com.ar/incidents/view/707994-8" TargetMode="External"/><Relationship Id="rId1547" Type="http://schemas.openxmlformats.org/officeDocument/2006/relationships/hyperlink" Target="https://webagentes.canaldirecto.com.ar/incidents/view/726545-7" TargetMode="External"/><Relationship Id="rId1754" Type="http://schemas.openxmlformats.org/officeDocument/2006/relationships/hyperlink" Target="https://webagentes.canaldirecto.com.ar/incidents/view/731544-2" TargetMode="External"/><Relationship Id="rId1961" Type="http://schemas.openxmlformats.org/officeDocument/2006/relationships/hyperlink" Target="https://webagentes.canaldirecto.com.ar/incidents/view/740601-8" TargetMode="External"/><Relationship Id="rId2805" Type="http://schemas.openxmlformats.org/officeDocument/2006/relationships/hyperlink" Target="https://webagentes.canaldirecto.com.ar/incidents/view/764926-0" TargetMode="External"/><Relationship Id="rId4160" Type="http://schemas.openxmlformats.org/officeDocument/2006/relationships/hyperlink" Target="https://webagentes.canaldirecto.com.ar/incidents/view/799946-6" TargetMode="External"/><Relationship Id="rId5004" Type="http://schemas.openxmlformats.org/officeDocument/2006/relationships/hyperlink" Target="https://webagentes.canaldirecto.com.ar/incidents/view/826198-0" TargetMode="External"/><Relationship Id="rId5211" Type="http://schemas.openxmlformats.org/officeDocument/2006/relationships/hyperlink" Target="https://webagentes.canaldirecto.com.ar/incidents/view/834093-1" TargetMode="External"/><Relationship Id="rId46" Type="http://schemas.openxmlformats.org/officeDocument/2006/relationships/hyperlink" Target="https://webagentes.canaldirecto.com.ar/incidents/view/664874-1" TargetMode="External"/><Relationship Id="rId1407" Type="http://schemas.openxmlformats.org/officeDocument/2006/relationships/hyperlink" Target="https://webagentes.canaldirecto.com.ar/incidents/view/720893-9" TargetMode="External"/><Relationship Id="rId1614" Type="http://schemas.openxmlformats.org/officeDocument/2006/relationships/hyperlink" Target="https://webagentes.canaldirecto.com.ar/incidents/view/723560-5" TargetMode="External"/><Relationship Id="rId1821" Type="http://schemas.openxmlformats.org/officeDocument/2006/relationships/hyperlink" Target="https://webagentes.canaldirecto.com.ar/incidents/view/733516-3" TargetMode="External"/><Relationship Id="rId4020" Type="http://schemas.openxmlformats.org/officeDocument/2006/relationships/hyperlink" Target="https://webagentes.canaldirecto.com.ar/incidents/view/798785-0" TargetMode="External"/><Relationship Id="rId4977" Type="http://schemas.openxmlformats.org/officeDocument/2006/relationships/hyperlink" Target="https://webagentes.canaldirecto.com.ar/incidents/view/817828-2" TargetMode="External"/><Relationship Id="rId3579" Type="http://schemas.openxmlformats.org/officeDocument/2006/relationships/hyperlink" Target="https://webagentes.canaldirecto.com.ar/incidents/view/785340-1" TargetMode="External"/><Relationship Id="rId3786" Type="http://schemas.openxmlformats.org/officeDocument/2006/relationships/hyperlink" Target="https://webagentes.canaldirecto.com.ar/incidents/view/788766-6" TargetMode="External"/><Relationship Id="rId2388" Type="http://schemas.openxmlformats.org/officeDocument/2006/relationships/hyperlink" Target="https://webagentes.canaldirecto.com.ar/incidents/view/756170-4" TargetMode="External"/><Relationship Id="rId2595" Type="http://schemas.openxmlformats.org/officeDocument/2006/relationships/hyperlink" Target="https://webagentes.canaldirecto.com.ar/incidents/view/758565-2" TargetMode="External"/><Relationship Id="rId3439" Type="http://schemas.openxmlformats.org/officeDocument/2006/relationships/hyperlink" Target="https://webagentes.canaldirecto.com.ar/incidents/view/785277-6" TargetMode="External"/><Relationship Id="rId3993" Type="http://schemas.openxmlformats.org/officeDocument/2006/relationships/hyperlink" Target="https://webagentes.canaldirecto.com.ar/incidents/view/793585-7" TargetMode="External"/><Relationship Id="rId4837" Type="http://schemas.openxmlformats.org/officeDocument/2006/relationships/hyperlink" Target="https://webagentes.canaldirecto.com.ar/incidents/view/821276-2" TargetMode="External"/><Relationship Id="rId567" Type="http://schemas.openxmlformats.org/officeDocument/2006/relationships/hyperlink" Target="https://webagentes.canaldirecto.com.ar/incidents/view/695780-7" TargetMode="External"/><Relationship Id="rId1197" Type="http://schemas.openxmlformats.org/officeDocument/2006/relationships/hyperlink" Target="https://webagentes.canaldirecto.com.ar/incidents/view/714845-1" TargetMode="External"/><Relationship Id="rId2248" Type="http://schemas.openxmlformats.org/officeDocument/2006/relationships/hyperlink" Target="https://webagentes.canaldirecto.com.ar/incidents/view/750646-0" TargetMode="External"/><Relationship Id="rId3646" Type="http://schemas.openxmlformats.org/officeDocument/2006/relationships/hyperlink" Target="https://webagentes.canaldirecto.com.ar/incidents/view/788769-3" TargetMode="External"/><Relationship Id="rId3853" Type="http://schemas.openxmlformats.org/officeDocument/2006/relationships/hyperlink" Target="https://webagentes.canaldirecto.com.ar/incidents/view/793512-1" TargetMode="External"/><Relationship Id="rId4904" Type="http://schemas.openxmlformats.org/officeDocument/2006/relationships/hyperlink" Target="https://webagentes.canaldirecto.com.ar/incidents/view/816164-4" TargetMode="External"/><Relationship Id="rId774" Type="http://schemas.openxmlformats.org/officeDocument/2006/relationships/hyperlink" Target="https://webagentes.canaldirecto.com.ar/incidents/view/706210-6" TargetMode="External"/><Relationship Id="rId981" Type="http://schemas.openxmlformats.org/officeDocument/2006/relationships/hyperlink" Target="https://webagentes.canaldirecto.com.ar/incidents/view/707230-7" TargetMode="External"/><Relationship Id="rId1057" Type="http://schemas.openxmlformats.org/officeDocument/2006/relationships/hyperlink" Target="https://webagentes.canaldirecto.com.ar/incidents/view/711932-5" TargetMode="External"/><Relationship Id="rId2455" Type="http://schemas.openxmlformats.org/officeDocument/2006/relationships/hyperlink" Target="https://webagentes.canaldirecto.com.ar/incidents/view/758398-2" TargetMode="External"/><Relationship Id="rId2662" Type="http://schemas.openxmlformats.org/officeDocument/2006/relationships/hyperlink" Target="https://webagentes.canaldirecto.com.ar/incidents/view/764149-9" TargetMode="External"/><Relationship Id="rId3506" Type="http://schemas.openxmlformats.org/officeDocument/2006/relationships/hyperlink" Target="https://webagentes.canaldirecto.com.ar/incidents/view/781635-8" TargetMode="External"/><Relationship Id="rId3713" Type="http://schemas.openxmlformats.org/officeDocument/2006/relationships/hyperlink" Target="https://webagentes.canaldirecto.com.ar/incidents/view/791426-1" TargetMode="External"/><Relationship Id="rId3920" Type="http://schemas.openxmlformats.org/officeDocument/2006/relationships/hyperlink" Target="https://webagentes.canaldirecto.com.ar/incidents/view/797011-5" TargetMode="External"/><Relationship Id="rId427" Type="http://schemas.openxmlformats.org/officeDocument/2006/relationships/hyperlink" Target="https://webagentes.canaldirecto.com.ar/incidents/view/690525-7" TargetMode="External"/><Relationship Id="rId634" Type="http://schemas.openxmlformats.org/officeDocument/2006/relationships/hyperlink" Target="https://webagentes.canaldirecto.com.ar/incidents/view/698735-8" TargetMode="External"/><Relationship Id="rId841" Type="http://schemas.openxmlformats.org/officeDocument/2006/relationships/hyperlink" Target="https://webagentes.canaldirecto.com.ar/incidents/view/704128-2" TargetMode="External"/><Relationship Id="rId1264" Type="http://schemas.openxmlformats.org/officeDocument/2006/relationships/hyperlink" Target="https://webagentes.canaldirecto.com.ar/incidents/view/719201-8" TargetMode="External"/><Relationship Id="rId1471" Type="http://schemas.openxmlformats.org/officeDocument/2006/relationships/hyperlink" Target="https://webagentes.canaldirecto.com.ar/incidents/view/723626-0" TargetMode="External"/><Relationship Id="rId2108" Type="http://schemas.openxmlformats.org/officeDocument/2006/relationships/hyperlink" Target="https://webagentes.canaldirecto.com.ar/incidents/view/740702-6" TargetMode="External"/><Relationship Id="rId2315" Type="http://schemas.openxmlformats.org/officeDocument/2006/relationships/hyperlink" Target="https://webagentes.canaldirecto.com.ar/incidents/view/753268-7" TargetMode="External"/><Relationship Id="rId2522" Type="http://schemas.openxmlformats.org/officeDocument/2006/relationships/hyperlink" Target="https://webagentes.canaldirecto.com.ar/incidents/view/760594-7" TargetMode="External"/><Relationship Id="rId701" Type="http://schemas.openxmlformats.org/officeDocument/2006/relationships/hyperlink" Target="https://webagentes.canaldirecto.com.ar/incidents/view/702949-3" TargetMode="External"/><Relationship Id="rId1124" Type="http://schemas.openxmlformats.org/officeDocument/2006/relationships/hyperlink" Target="https://webagentes.canaldirecto.com.ar/incidents/view/715846-7" TargetMode="External"/><Relationship Id="rId1331" Type="http://schemas.openxmlformats.org/officeDocument/2006/relationships/hyperlink" Target="https://webagentes.canaldirecto.com.ar/incidents/view/717905-3" TargetMode="External"/><Relationship Id="rId4487" Type="http://schemas.openxmlformats.org/officeDocument/2006/relationships/hyperlink" Target="https://webagentes.canaldirecto.com.ar/incidents/view/811390-2" TargetMode="External"/><Relationship Id="rId4694" Type="http://schemas.openxmlformats.org/officeDocument/2006/relationships/hyperlink" Target="https://webagentes.canaldirecto.com.ar/incidents/view/817441-7" TargetMode="External"/><Relationship Id="rId3089" Type="http://schemas.openxmlformats.org/officeDocument/2006/relationships/hyperlink" Target="https://webagentes.canaldirecto.com.ar/incidents/view/773600-7" TargetMode="External"/><Relationship Id="rId3296" Type="http://schemas.openxmlformats.org/officeDocument/2006/relationships/hyperlink" Target="https://webagentes.canaldirecto.com.ar/incidents/view/779310-9" TargetMode="External"/><Relationship Id="rId4347" Type="http://schemas.openxmlformats.org/officeDocument/2006/relationships/hyperlink" Target="https://webagentes.canaldirecto.com.ar/incidents/view/807568-4" TargetMode="External"/><Relationship Id="rId4554" Type="http://schemas.openxmlformats.org/officeDocument/2006/relationships/hyperlink" Target="https://webagentes.canaldirecto.com.ar/incidents/view/815695-2" TargetMode="External"/><Relationship Id="rId4761" Type="http://schemas.openxmlformats.org/officeDocument/2006/relationships/hyperlink" Target="https://webagentes.canaldirecto.com.ar/incidents/view/816944-2" TargetMode="External"/><Relationship Id="rId3156" Type="http://schemas.openxmlformats.org/officeDocument/2006/relationships/hyperlink" Target="https://webagentes.canaldirecto.com.ar/incidents/view/777008-3" TargetMode="External"/><Relationship Id="rId3363" Type="http://schemas.openxmlformats.org/officeDocument/2006/relationships/hyperlink" Target="https://webagentes.canaldirecto.com.ar/incidents/view/781392-6" TargetMode="External"/><Relationship Id="rId4207" Type="http://schemas.openxmlformats.org/officeDocument/2006/relationships/hyperlink" Target="https://webagentes.canaldirecto.com.ar/incidents/view/804822-8" TargetMode="External"/><Relationship Id="rId4414" Type="http://schemas.openxmlformats.org/officeDocument/2006/relationships/hyperlink" Target="https://webagentes.canaldirecto.com.ar/incidents/view/813726-7" TargetMode="External"/><Relationship Id="rId284" Type="http://schemas.openxmlformats.org/officeDocument/2006/relationships/hyperlink" Target="https://webagentes.canaldirecto.com.ar/incidents/view/684419-6" TargetMode="External"/><Relationship Id="rId491" Type="http://schemas.openxmlformats.org/officeDocument/2006/relationships/hyperlink" Target="https://webagentes.canaldirecto.com.ar/incidents/view/692874-4" TargetMode="External"/><Relationship Id="rId2172" Type="http://schemas.openxmlformats.org/officeDocument/2006/relationships/hyperlink" Target="https://webagentes.canaldirecto.com.ar/incidents/view/744293-1" TargetMode="External"/><Relationship Id="rId3016" Type="http://schemas.openxmlformats.org/officeDocument/2006/relationships/hyperlink" Target="https://webagentes.canaldirecto.com.ar/incidents/view/769073-2" TargetMode="External"/><Relationship Id="rId3223" Type="http://schemas.openxmlformats.org/officeDocument/2006/relationships/hyperlink" Target="https://webagentes.canaldirecto.com.ar/incidents/view/775000-7" TargetMode="External"/><Relationship Id="rId3570" Type="http://schemas.openxmlformats.org/officeDocument/2006/relationships/hyperlink" Target="https://webagentes.canaldirecto.com.ar/incidents/view/785714-2" TargetMode="External"/><Relationship Id="rId4621" Type="http://schemas.openxmlformats.org/officeDocument/2006/relationships/hyperlink" Target="https://webagentes.canaldirecto.com.ar/incidents/view/812759-8" TargetMode="External"/><Relationship Id="rId144" Type="http://schemas.openxmlformats.org/officeDocument/2006/relationships/hyperlink" Target="https://webagentes.canaldirecto.com.ar/incidents/view/677331-1" TargetMode="External"/><Relationship Id="rId3430" Type="http://schemas.openxmlformats.org/officeDocument/2006/relationships/hyperlink" Target="https://webagentes.canaldirecto.com.ar/incidents/view/779109-5" TargetMode="External"/><Relationship Id="rId5188" Type="http://schemas.openxmlformats.org/officeDocument/2006/relationships/hyperlink" Target="https://webagentes.canaldirecto.com.ar/incidents/view/828078-1" TargetMode="External"/><Relationship Id="rId351" Type="http://schemas.openxmlformats.org/officeDocument/2006/relationships/hyperlink" Target="https://webagentes.canaldirecto.com.ar/incidents/view/687000-3" TargetMode="External"/><Relationship Id="rId2032" Type="http://schemas.openxmlformats.org/officeDocument/2006/relationships/hyperlink" Target="https://webagentes.canaldirecto.com.ar/incidents/view/744198-7" TargetMode="External"/><Relationship Id="rId2989" Type="http://schemas.openxmlformats.org/officeDocument/2006/relationships/hyperlink" Target="https://webagentes.canaldirecto.com.ar/incidents/view/769291-6" TargetMode="External"/><Relationship Id="rId211" Type="http://schemas.openxmlformats.org/officeDocument/2006/relationships/hyperlink" Target="https://webagentes.canaldirecto.com.ar/incidents/view/677991-7" TargetMode="External"/><Relationship Id="rId1798" Type="http://schemas.openxmlformats.org/officeDocument/2006/relationships/hyperlink" Target="https://webagentes.canaldirecto.com.ar/incidents/view/735535-2" TargetMode="External"/><Relationship Id="rId2849" Type="http://schemas.openxmlformats.org/officeDocument/2006/relationships/hyperlink" Target="https://webagentes.canaldirecto.com.ar/incidents/view/759733-8" TargetMode="External"/><Relationship Id="rId5048" Type="http://schemas.openxmlformats.org/officeDocument/2006/relationships/hyperlink" Target="https://webagentes.canaldirecto.com.ar/incidents/view/824963-2" TargetMode="External"/><Relationship Id="rId5255" Type="http://schemas.openxmlformats.org/officeDocument/2006/relationships/hyperlink" Target="https://webagentes.canaldirecto.com.ar/incidents/view/832522-4" TargetMode="External"/><Relationship Id="rId1658" Type="http://schemas.openxmlformats.org/officeDocument/2006/relationships/hyperlink" Target="https://webagentes.canaldirecto.com.ar/incidents/view/728631-7" TargetMode="External"/><Relationship Id="rId1865" Type="http://schemas.openxmlformats.org/officeDocument/2006/relationships/hyperlink" Target="https://webagentes.canaldirecto.com.ar/incidents/view/693334-8" TargetMode="External"/><Relationship Id="rId2709" Type="http://schemas.openxmlformats.org/officeDocument/2006/relationships/hyperlink" Target="https://webagentes.canaldirecto.com.ar/incidents/view/762783-3" TargetMode="External"/><Relationship Id="rId4064" Type="http://schemas.openxmlformats.org/officeDocument/2006/relationships/hyperlink" Target="https://webagentes.canaldirecto.com.ar/incidents/view/802934-8" TargetMode="External"/><Relationship Id="rId4271" Type="http://schemas.openxmlformats.org/officeDocument/2006/relationships/hyperlink" Target="https://webagentes.canaldirecto.com.ar/incidents/view/810072-2" TargetMode="External"/><Relationship Id="rId5115" Type="http://schemas.openxmlformats.org/officeDocument/2006/relationships/hyperlink" Target="https://webagentes.canaldirecto.com.ar/incidents/view/829679-1" TargetMode="External"/><Relationship Id="rId1518" Type="http://schemas.openxmlformats.org/officeDocument/2006/relationships/hyperlink" Target="https://webagentes.canaldirecto.com.ar/incidents/view/723547-4" TargetMode="External"/><Relationship Id="rId2916" Type="http://schemas.openxmlformats.org/officeDocument/2006/relationships/hyperlink" Target="https://webagentes.canaldirecto.com.ar/incidents/view/771687-2" TargetMode="External"/><Relationship Id="rId3080" Type="http://schemas.openxmlformats.org/officeDocument/2006/relationships/hyperlink" Target="https://webagentes.canaldirecto.com.ar/incidents/view/773874-0" TargetMode="External"/><Relationship Id="rId4131" Type="http://schemas.openxmlformats.org/officeDocument/2006/relationships/hyperlink" Target="https://webagentes.canaldirecto.com.ar/incidents/view/800785-0" TargetMode="External"/><Relationship Id="rId1725" Type="http://schemas.openxmlformats.org/officeDocument/2006/relationships/hyperlink" Target="https://webagentes.canaldirecto.com.ar/incidents/view/732065-7" TargetMode="External"/><Relationship Id="rId1932" Type="http://schemas.openxmlformats.org/officeDocument/2006/relationships/hyperlink" Target="https://webagentes.canaldirecto.com.ar/incidents/view/734281-7" TargetMode="External"/><Relationship Id="rId17" Type="http://schemas.openxmlformats.org/officeDocument/2006/relationships/hyperlink" Target="https://webagentes.canaldirecto.com.ar/incidents/view/661358-7" TargetMode="External"/><Relationship Id="rId3897" Type="http://schemas.openxmlformats.org/officeDocument/2006/relationships/hyperlink" Target="https://webagentes.canaldirecto.com.ar/incidents/view/791224-5" TargetMode="External"/><Relationship Id="rId4948" Type="http://schemas.openxmlformats.org/officeDocument/2006/relationships/hyperlink" Target="https://webagentes.canaldirecto.com.ar/incidents/view/822859-6" TargetMode="External"/><Relationship Id="rId2499" Type="http://schemas.openxmlformats.org/officeDocument/2006/relationships/hyperlink" Target="https://webagentes.canaldirecto.com.ar/incidents/view/756432-1" TargetMode="External"/><Relationship Id="rId3757" Type="http://schemas.openxmlformats.org/officeDocument/2006/relationships/hyperlink" Target="https://webagentes.canaldirecto.com.ar/incidents/view/790373-3" TargetMode="External"/><Relationship Id="rId3964" Type="http://schemas.openxmlformats.org/officeDocument/2006/relationships/hyperlink" Target="https://webagentes.canaldirecto.com.ar/incidents/view/795084-7" TargetMode="External"/><Relationship Id="rId4808" Type="http://schemas.openxmlformats.org/officeDocument/2006/relationships/hyperlink" Target="https://webagentes.canaldirecto.com.ar/incidents/view/822088-6" TargetMode="External"/><Relationship Id="rId1" Type="http://schemas.openxmlformats.org/officeDocument/2006/relationships/hyperlink" Target="https://webagentes.canaldirecto.com.ar/incidents/view/664087-3" TargetMode="External"/><Relationship Id="rId678" Type="http://schemas.openxmlformats.org/officeDocument/2006/relationships/hyperlink" Target="https://webagentes.canaldirecto.com.ar/incidents/view/698314-9" TargetMode="External"/><Relationship Id="rId885" Type="http://schemas.openxmlformats.org/officeDocument/2006/relationships/hyperlink" Target="https://webagentes.canaldirecto.com.ar/incidents/view/709138-4" TargetMode="External"/><Relationship Id="rId2359" Type="http://schemas.openxmlformats.org/officeDocument/2006/relationships/hyperlink" Target="https://webagentes.canaldirecto.com.ar/incidents/view/756624-0" TargetMode="External"/><Relationship Id="rId2566" Type="http://schemas.openxmlformats.org/officeDocument/2006/relationships/hyperlink" Target="https://webagentes.canaldirecto.com.ar/incidents/view/759739-2" TargetMode="External"/><Relationship Id="rId2773" Type="http://schemas.openxmlformats.org/officeDocument/2006/relationships/hyperlink" Target="https://webagentes.canaldirecto.com.ar/incidents/view/765425-3" TargetMode="External"/><Relationship Id="rId2980" Type="http://schemas.openxmlformats.org/officeDocument/2006/relationships/hyperlink" Target="https://webagentes.canaldirecto.com.ar/incidents/view/769301-2" TargetMode="External"/><Relationship Id="rId3617" Type="http://schemas.openxmlformats.org/officeDocument/2006/relationships/hyperlink" Target="https://webagentes.canaldirecto.com.ar/incidents/view/783340-7" TargetMode="External"/><Relationship Id="rId3824" Type="http://schemas.openxmlformats.org/officeDocument/2006/relationships/hyperlink" Target="https://webagentes.canaldirecto.com.ar/incidents/view/794065-5" TargetMode="External"/><Relationship Id="rId538" Type="http://schemas.openxmlformats.org/officeDocument/2006/relationships/hyperlink" Target="https://webagentes.canaldirecto.com.ar/incidents/view/696088-3" TargetMode="External"/><Relationship Id="rId745" Type="http://schemas.openxmlformats.org/officeDocument/2006/relationships/hyperlink" Target="https://webagentes.canaldirecto.com.ar/incidents/view/701502-9" TargetMode="External"/><Relationship Id="rId952" Type="http://schemas.openxmlformats.org/officeDocument/2006/relationships/hyperlink" Target="https://webagentes.canaldirecto.com.ar/incidents/view/707263-5" TargetMode="External"/><Relationship Id="rId1168" Type="http://schemas.openxmlformats.org/officeDocument/2006/relationships/hyperlink" Target="https://webagentes.canaldirecto.com.ar/incidents/view/714878-9" TargetMode="External"/><Relationship Id="rId1375" Type="http://schemas.openxmlformats.org/officeDocument/2006/relationships/hyperlink" Target="https://webagentes.canaldirecto.com.ar/incidents/view/722937-6" TargetMode="External"/><Relationship Id="rId1582" Type="http://schemas.openxmlformats.org/officeDocument/2006/relationships/hyperlink" Target="https://webagentes.canaldirecto.com.ar/incidents/view/726486-5" TargetMode="External"/><Relationship Id="rId2219" Type="http://schemas.openxmlformats.org/officeDocument/2006/relationships/hyperlink" Target="https://webagentes.canaldirecto.com.ar/incidents/view/747426-8" TargetMode="External"/><Relationship Id="rId2426" Type="http://schemas.openxmlformats.org/officeDocument/2006/relationships/hyperlink" Target="https://webagentes.canaldirecto.com.ar/incidents/view/754411-4" TargetMode="External"/><Relationship Id="rId2633" Type="http://schemas.openxmlformats.org/officeDocument/2006/relationships/hyperlink" Target="https://webagentes.canaldirecto.com.ar/incidents/view/762233-3" TargetMode="External"/><Relationship Id="rId81" Type="http://schemas.openxmlformats.org/officeDocument/2006/relationships/hyperlink" Target="https://webagentes.canaldirecto.com.ar/incidents/view/668251-4" TargetMode="External"/><Relationship Id="rId605" Type="http://schemas.openxmlformats.org/officeDocument/2006/relationships/hyperlink" Target="https://webagentes.canaldirecto.com.ar/incidents/view/698898-6" TargetMode="External"/><Relationship Id="rId812" Type="http://schemas.openxmlformats.org/officeDocument/2006/relationships/hyperlink" Target="https://webagentes.canaldirecto.com.ar/incidents/view/704391-6" TargetMode="External"/><Relationship Id="rId1028" Type="http://schemas.openxmlformats.org/officeDocument/2006/relationships/hyperlink" Target="https://webagentes.canaldirecto.com.ar/incidents/view/712672-3" TargetMode="External"/><Relationship Id="rId1235" Type="http://schemas.openxmlformats.org/officeDocument/2006/relationships/hyperlink" Target="https://webagentes.canaldirecto.com.ar/incidents/view/714116-6" TargetMode="External"/><Relationship Id="rId1442" Type="http://schemas.openxmlformats.org/officeDocument/2006/relationships/hyperlink" Target="https://webagentes.canaldirecto.com.ar/incidents/view/724859-3" TargetMode="External"/><Relationship Id="rId2840" Type="http://schemas.openxmlformats.org/officeDocument/2006/relationships/hyperlink" Target="https://webagentes.canaldirecto.com.ar/incidents/view/763658-5" TargetMode="External"/><Relationship Id="rId4598" Type="http://schemas.openxmlformats.org/officeDocument/2006/relationships/hyperlink" Target="https://webagentes.canaldirecto.com.ar/incidents/view/814531-8" TargetMode="External"/><Relationship Id="rId1302" Type="http://schemas.openxmlformats.org/officeDocument/2006/relationships/hyperlink" Target="https://webagentes.canaldirecto.com.ar/incidents/view/717991-0" TargetMode="External"/><Relationship Id="rId2700" Type="http://schemas.openxmlformats.org/officeDocument/2006/relationships/hyperlink" Target="https://webagentes.canaldirecto.com.ar/incidents/view/762794-9" TargetMode="External"/><Relationship Id="rId4458" Type="http://schemas.openxmlformats.org/officeDocument/2006/relationships/hyperlink" Target="https://webagentes.canaldirecto.com.ar/incidents/view/812213-1" TargetMode="External"/><Relationship Id="rId3267" Type="http://schemas.openxmlformats.org/officeDocument/2006/relationships/hyperlink" Target="https://webagentes.canaldirecto.com.ar/incidents/view/780004-7" TargetMode="External"/><Relationship Id="rId4665" Type="http://schemas.openxmlformats.org/officeDocument/2006/relationships/hyperlink" Target="https://webagentes.canaldirecto.com.ar/incidents/view/818626-3" TargetMode="External"/><Relationship Id="rId4872" Type="http://schemas.openxmlformats.org/officeDocument/2006/relationships/hyperlink" Target="https://webagentes.canaldirecto.com.ar/incidents/view/820505-4" TargetMode="External"/><Relationship Id="rId188" Type="http://schemas.openxmlformats.org/officeDocument/2006/relationships/hyperlink" Target="https://webagentes.canaldirecto.com.ar/incidents/view/678028-7" TargetMode="External"/><Relationship Id="rId395" Type="http://schemas.openxmlformats.org/officeDocument/2006/relationships/hyperlink" Target="https://webagentes.canaldirecto.com.ar/incidents/view/690580-4" TargetMode="External"/><Relationship Id="rId2076" Type="http://schemas.openxmlformats.org/officeDocument/2006/relationships/hyperlink" Target="https://webagentes.canaldirecto.com.ar/incidents/view/742692-4" TargetMode="External"/><Relationship Id="rId3474" Type="http://schemas.openxmlformats.org/officeDocument/2006/relationships/hyperlink" Target="https://webagentes.canaldirecto.com.ar/incidents/view/783331-9" TargetMode="External"/><Relationship Id="rId3681" Type="http://schemas.openxmlformats.org/officeDocument/2006/relationships/hyperlink" Target="https://webagentes.canaldirecto.com.ar/incidents/view/787079-0" TargetMode="External"/><Relationship Id="rId4318" Type="http://schemas.openxmlformats.org/officeDocument/2006/relationships/hyperlink" Target="https://webagentes.canaldirecto.com.ar/incidents/view/808483-1" TargetMode="External"/><Relationship Id="rId4525" Type="http://schemas.openxmlformats.org/officeDocument/2006/relationships/hyperlink" Target="https://webagentes.canaldirecto.com.ar/incidents/view/810136-9" TargetMode="External"/><Relationship Id="rId4732" Type="http://schemas.openxmlformats.org/officeDocument/2006/relationships/hyperlink" Target="https://webagentes.canaldirecto.com.ar/incidents/view/817100-3" TargetMode="External"/><Relationship Id="rId2283" Type="http://schemas.openxmlformats.org/officeDocument/2006/relationships/hyperlink" Target="https://webagentes.canaldirecto.com.ar/incidents/view/749069-1" TargetMode="External"/><Relationship Id="rId2490" Type="http://schemas.openxmlformats.org/officeDocument/2006/relationships/hyperlink" Target="https://webagentes.canaldirecto.com.ar/incidents/view/756473-8" TargetMode="External"/><Relationship Id="rId2588" Type="http://schemas.openxmlformats.org/officeDocument/2006/relationships/hyperlink" Target="https://webagentes.canaldirecto.com.ar/incidents/view/759202-3" TargetMode="External"/><Relationship Id="rId3127" Type="http://schemas.openxmlformats.org/officeDocument/2006/relationships/hyperlink" Target="https://webagentes.canaldirecto.com.ar/incidents/view/772563-0" TargetMode="External"/><Relationship Id="rId3334" Type="http://schemas.openxmlformats.org/officeDocument/2006/relationships/hyperlink" Target="https://webagentes.canaldirecto.com.ar/incidents/view/777950-7" TargetMode="External"/><Relationship Id="rId3541" Type="http://schemas.openxmlformats.org/officeDocument/2006/relationships/hyperlink" Target="https://webagentes.canaldirecto.com.ar/incidents/view/786177-4" TargetMode="External"/><Relationship Id="rId3986" Type="http://schemas.openxmlformats.org/officeDocument/2006/relationships/hyperlink" Target="https://webagentes.canaldirecto.com.ar/incidents/view/794295-4" TargetMode="External"/><Relationship Id="rId255" Type="http://schemas.openxmlformats.org/officeDocument/2006/relationships/hyperlink" Target="https://webagentes.canaldirecto.com.ar/incidents/view/681263-8" TargetMode="External"/><Relationship Id="rId462" Type="http://schemas.openxmlformats.org/officeDocument/2006/relationships/hyperlink" Target="https://webagentes.canaldirecto.com.ar/incidents/view/693583-2" TargetMode="External"/><Relationship Id="rId1092" Type="http://schemas.openxmlformats.org/officeDocument/2006/relationships/hyperlink" Target="https://webagentes.canaldirecto.com.ar/incidents/view/711608-1" TargetMode="External"/><Relationship Id="rId1397" Type="http://schemas.openxmlformats.org/officeDocument/2006/relationships/hyperlink" Target="https://webagentes.canaldirecto.com.ar/incidents/view/720908-0" TargetMode="External"/><Relationship Id="rId2143" Type="http://schemas.openxmlformats.org/officeDocument/2006/relationships/hyperlink" Target="https://webagentes.canaldirecto.com.ar/incidents/view/745385-8" TargetMode="External"/><Relationship Id="rId2350" Type="http://schemas.openxmlformats.org/officeDocument/2006/relationships/hyperlink" Target="https://webagentes.canaldirecto.com.ar/incidents/view/757076-6" TargetMode="External"/><Relationship Id="rId2795" Type="http://schemas.openxmlformats.org/officeDocument/2006/relationships/hyperlink" Target="https://webagentes.canaldirecto.com.ar/incidents/view/765021-1" TargetMode="External"/><Relationship Id="rId3401" Type="http://schemas.openxmlformats.org/officeDocument/2006/relationships/hyperlink" Target="https://webagentes.canaldirecto.com.ar/incidents/view/780158-7" TargetMode="External"/><Relationship Id="rId3639" Type="http://schemas.openxmlformats.org/officeDocument/2006/relationships/hyperlink" Target="https://webagentes.canaldirecto.com.ar/incidents/view/789079-4" TargetMode="External"/><Relationship Id="rId3846" Type="http://schemas.openxmlformats.org/officeDocument/2006/relationships/hyperlink" Target="https://webagentes.canaldirecto.com.ar/incidents/view/793596-3" TargetMode="External"/><Relationship Id="rId5061" Type="http://schemas.openxmlformats.org/officeDocument/2006/relationships/hyperlink" Target="https://webagentes.canaldirecto.com.ar/incidents/view/822379-5" TargetMode="External"/><Relationship Id="rId115" Type="http://schemas.openxmlformats.org/officeDocument/2006/relationships/hyperlink" Target="https://webagentes.canaldirecto.com.ar/incidents/view/670575-4" TargetMode="External"/><Relationship Id="rId322" Type="http://schemas.openxmlformats.org/officeDocument/2006/relationships/hyperlink" Target="https://webagentes.canaldirecto.com.ar/incidents/view/688273-4" TargetMode="External"/><Relationship Id="rId767" Type="http://schemas.openxmlformats.org/officeDocument/2006/relationships/hyperlink" Target="https://webagentes.canaldirecto.com.ar/incidents/view/707056-7" TargetMode="External"/><Relationship Id="rId974" Type="http://schemas.openxmlformats.org/officeDocument/2006/relationships/hyperlink" Target="https://webagentes.canaldirecto.com.ar/incidents/view/707238-9" TargetMode="External"/><Relationship Id="rId2003" Type="http://schemas.openxmlformats.org/officeDocument/2006/relationships/hyperlink" Target="https://webagentes.canaldirecto.com.ar/incidents/view/738895-2" TargetMode="External"/><Relationship Id="rId2210" Type="http://schemas.openxmlformats.org/officeDocument/2006/relationships/hyperlink" Target="https://webagentes.canaldirecto.com.ar/incidents/view/747642-4" TargetMode="External"/><Relationship Id="rId2448" Type="http://schemas.openxmlformats.org/officeDocument/2006/relationships/hyperlink" Target="https://webagentes.canaldirecto.com.ar/incidents/view/743351-7" TargetMode="External"/><Relationship Id="rId2655" Type="http://schemas.openxmlformats.org/officeDocument/2006/relationships/hyperlink" Target="https://webagentes.canaldirecto.com.ar/incidents/view/760759-2" TargetMode="External"/><Relationship Id="rId2862" Type="http://schemas.openxmlformats.org/officeDocument/2006/relationships/hyperlink" Target="https://webagentes.canaldirecto.com.ar/incidents/view/767885-5" TargetMode="External"/><Relationship Id="rId3706" Type="http://schemas.openxmlformats.org/officeDocument/2006/relationships/hyperlink" Target="https://webagentes.canaldirecto.com.ar/incidents/view/791617-1" TargetMode="External"/><Relationship Id="rId3913" Type="http://schemas.openxmlformats.org/officeDocument/2006/relationships/hyperlink" Target="https://webagentes.canaldirecto.com.ar/incidents/view/797575-8" TargetMode="External"/><Relationship Id="rId5159" Type="http://schemas.openxmlformats.org/officeDocument/2006/relationships/hyperlink" Target="https://webagentes.canaldirecto.com.ar/incidents/view/828866-8" TargetMode="External"/><Relationship Id="rId627" Type="http://schemas.openxmlformats.org/officeDocument/2006/relationships/hyperlink" Target="https://webagentes.canaldirecto.com.ar/incidents/view/698868-5" TargetMode="External"/><Relationship Id="rId834" Type="http://schemas.openxmlformats.org/officeDocument/2006/relationships/hyperlink" Target="https://webagentes.canaldirecto.com.ar/incidents/view/704156-5" TargetMode="External"/><Relationship Id="rId1257" Type="http://schemas.openxmlformats.org/officeDocument/2006/relationships/hyperlink" Target="https://webagentes.canaldirecto.com.ar/incidents/view/719755-4" TargetMode="External"/><Relationship Id="rId1464" Type="http://schemas.openxmlformats.org/officeDocument/2006/relationships/hyperlink" Target="https://webagentes.canaldirecto.com.ar/incidents/view/723639-4" TargetMode="External"/><Relationship Id="rId1671" Type="http://schemas.openxmlformats.org/officeDocument/2006/relationships/hyperlink" Target="https://webagentes.canaldirecto.com.ar/incidents/view/728597-4" TargetMode="External"/><Relationship Id="rId2308" Type="http://schemas.openxmlformats.org/officeDocument/2006/relationships/hyperlink" Target="https://webagentes.canaldirecto.com.ar/incidents/view/754217-0" TargetMode="External"/><Relationship Id="rId2515" Type="http://schemas.openxmlformats.org/officeDocument/2006/relationships/hyperlink" Target="https://webagentes.canaldirecto.com.ar/incidents/view/760863-4" TargetMode="External"/><Relationship Id="rId2722" Type="http://schemas.openxmlformats.org/officeDocument/2006/relationships/hyperlink" Target="https://webagentes.canaldirecto.com.ar/incidents/view/762184-8" TargetMode="External"/><Relationship Id="rId4175" Type="http://schemas.openxmlformats.org/officeDocument/2006/relationships/hyperlink" Target="https://webagentes.canaldirecto.com.ar/incidents/view/798981-2" TargetMode="External"/><Relationship Id="rId4382" Type="http://schemas.openxmlformats.org/officeDocument/2006/relationships/hyperlink" Target="https://webagentes.canaldirecto.com.ar/incidents/view/805812-8" TargetMode="External"/><Relationship Id="rId5019" Type="http://schemas.openxmlformats.org/officeDocument/2006/relationships/hyperlink" Target="https://webagentes.canaldirecto.com.ar/incidents/view/825508-6" TargetMode="External"/><Relationship Id="rId5226" Type="http://schemas.openxmlformats.org/officeDocument/2006/relationships/hyperlink" Target="https://webagentes.canaldirecto.com.ar/incidents/view/833082-8" TargetMode="External"/><Relationship Id="rId901" Type="http://schemas.openxmlformats.org/officeDocument/2006/relationships/hyperlink" Target="https://webagentes.canaldirecto.com.ar/incidents/view/708272-0" TargetMode="External"/><Relationship Id="rId1117" Type="http://schemas.openxmlformats.org/officeDocument/2006/relationships/hyperlink" Target="https://webagentes.canaldirecto.com.ar/incidents/view/716571-3" TargetMode="External"/><Relationship Id="rId1324" Type="http://schemas.openxmlformats.org/officeDocument/2006/relationships/hyperlink" Target="https://webagentes.canaldirecto.com.ar/incidents/view/717915-0" TargetMode="External"/><Relationship Id="rId1531" Type="http://schemas.openxmlformats.org/officeDocument/2006/relationships/hyperlink" Target="https://webagentes.canaldirecto.com.ar/incidents/view/720898-4" TargetMode="External"/><Relationship Id="rId1769" Type="http://schemas.openxmlformats.org/officeDocument/2006/relationships/hyperlink" Target="https://webagentes.canaldirecto.com.ar/incidents/view/730968-1" TargetMode="External"/><Relationship Id="rId1976" Type="http://schemas.openxmlformats.org/officeDocument/2006/relationships/hyperlink" Target="https://webagentes.canaldirecto.com.ar/incidents/view/739747-3" TargetMode="External"/><Relationship Id="rId3191" Type="http://schemas.openxmlformats.org/officeDocument/2006/relationships/hyperlink" Target="https://webagentes.canaldirecto.com.ar/incidents/view/776006-8" TargetMode="External"/><Relationship Id="rId4035" Type="http://schemas.openxmlformats.org/officeDocument/2006/relationships/hyperlink" Target="https://webagentes.canaldirecto.com.ar/incidents/view/797628-9" TargetMode="External"/><Relationship Id="rId4242" Type="http://schemas.openxmlformats.org/officeDocument/2006/relationships/hyperlink" Target="https://webagentes.canaldirecto.com.ar/incidents/view/803378-5" TargetMode="External"/><Relationship Id="rId4687" Type="http://schemas.openxmlformats.org/officeDocument/2006/relationships/hyperlink" Target="https://webagentes.canaldirecto.com.ar/incidents/view/817481-5" TargetMode="External"/><Relationship Id="rId4894" Type="http://schemas.openxmlformats.org/officeDocument/2006/relationships/hyperlink" Target="https://webagentes.canaldirecto.com.ar/incidents/view/819715-3" TargetMode="External"/><Relationship Id="rId30" Type="http://schemas.openxmlformats.org/officeDocument/2006/relationships/hyperlink" Target="https://webagentes.canaldirecto.com.ar/incidents/view/661344-4" TargetMode="External"/><Relationship Id="rId1629" Type="http://schemas.openxmlformats.org/officeDocument/2006/relationships/hyperlink" Target="https://webagentes.canaldirecto.com.ar/incidents/view/729852-5" TargetMode="External"/><Relationship Id="rId1836" Type="http://schemas.openxmlformats.org/officeDocument/2006/relationships/hyperlink" Target="https://webagentes.canaldirecto.com.ar/incidents/view/733462-3" TargetMode="External"/><Relationship Id="rId3289" Type="http://schemas.openxmlformats.org/officeDocument/2006/relationships/hyperlink" Target="https://webagentes.canaldirecto.com.ar/incidents/view/779360-4" TargetMode="External"/><Relationship Id="rId3496" Type="http://schemas.openxmlformats.org/officeDocument/2006/relationships/hyperlink" Target="https://webagentes.canaldirecto.com.ar/incidents/view/782157-2" TargetMode="External"/><Relationship Id="rId4547" Type="http://schemas.openxmlformats.org/officeDocument/2006/relationships/hyperlink" Target="https://webagentes.canaldirecto.com.ar/incidents/view/815870-1" TargetMode="External"/><Relationship Id="rId4754" Type="http://schemas.openxmlformats.org/officeDocument/2006/relationships/hyperlink" Target="https://webagentes.canaldirecto.com.ar/incidents/view/816961-9" TargetMode="External"/><Relationship Id="rId1903" Type="http://schemas.openxmlformats.org/officeDocument/2006/relationships/hyperlink" Target="https://webagentes.canaldirecto.com.ar/incidents/view/737302-0" TargetMode="External"/><Relationship Id="rId2098" Type="http://schemas.openxmlformats.org/officeDocument/2006/relationships/hyperlink" Target="https://webagentes.canaldirecto.com.ar/incidents/view/741960-5" TargetMode="External"/><Relationship Id="rId3051" Type="http://schemas.openxmlformats.org/officeDocument/2006/relationships/hyperlink" Target="https://webagentes.canaldirecto.com.ar/incidents/view/765018-7" TargetMode="External"/><Relationship Id="rId3149" Type="http://schemas.openxmlformats.org/officeDocument/2006/relationships/hyperlink" Target="https://webagentes.canaldirecto.com.ar/incidents/view/772019-4" TargetMode="External"/><Relationship Id="rId3356" Type="http://schemas.openxmlformats.org/officeDocument/2006/relationships/hyperlink" Target="https://webagentes.canaldirecto.com.ar/incidents/view/782025-4" TargetMode="External"/><Relationship Id="rId3563" Type="http://schemas.openxmlformats.org/officeDocument/2006/relationships/hyperlink" Target="https://webagentes.canaldirecto.com.ar/incidents/view/785798-4" TargetMode="External"/><Relationship Id="rId4102" Type="http://schemas.openxmlformats.org/officeDocument/2006/relationships/hyperlink" Target="https://webagentes.canaldirecto.com.ar/incidents/view/801280-7" TargetMode="External"/><Relationship Id="rId4407" Type="http://schemas.openxmlformats.org/officeDocument/2006/relationships/hyperlink" Target="https://webagentes.canaldirecto.com.ar/incidents/view/813733-7" TargetMode="External"/><Relationship Id="rId4961" Type="http://schemas.openxmlformats.org/officeDocument/2006/relationships/hyperlink" Target="https://webagentes.canaldirecto.com.ar/incidents/view/822805-5" TargetMode="External"/><Relationship Id="rId277" Type="http://schemas.openxmlformats.org/officeDocument/2006/relationships/hyperlink" Target="https://webagentes.canaldirecto.com.ar/incidents/view/684426-6" TargetMode="External"/><Relationship Id="rId484" Type="http://schemas.openxmlformats.org/officeDocument/2006/relationships/hyperlink" Target="https://webagentes.canaldirecto.com.ar/incidents/view/692881-4" TargetMode="External"/><Relationship Id="rId2165" Type="http://schemas.openxmlformats.org/officeDocument/2006/relationships/hyperlink" Target="https://webagentes.canaldirecto.com.ar/incidents/view/745021-3" TargetMode="External"/><Relationship Id="rId3009" Type="http://schemas.openxmlformats.org/officeDocument/2006/relationships/hyperlink" Target="https://webagentes.canaldirecto.com.ar/incidents/view/769095-4" TargetMode="External"/><Relationship Id="rId3216" Type="http://schemas.openxmlformats.org/officeDocument/2006/relationships/hyperlink" Target="https://webagentes.canaldirecto.com.ar/incidents/view/775256-4" TargetMode="External"/><Relationship Id="rId3770" Type="http://schemas.openxmlformats.org/officeDocument/2006/relationships/hyperlink" Target="https://webagentes.canaldirecto.com.ar/incidents/view/789648-8" TargetMode="External"/><Relationship Id="rId3868" Type="http://schemas.openxmlformats.org/officeDocument/2006/relationships/hyperlink" Target="https://webagentes.canaldirecto.com.ar/incidents/view/792313-5" TargetMode="External"/><Relationship Id="rId4614" Type="http://schemas.openxmlformats.org/officeDocument/2006/relationships/hyperlink" Target="https://webagentes.canaldirecto.com.ar/incidents/view/813378-4" TargetMode="External"/><Relationship Id="rId4821" Type="http://schemas.openxmlformats.org/officeDocument/2006/relationships/hyperlink" Target="https://webagentes.canaldirecto.com.ar/incidents/view/821527-3" TargetMode="External"/><Relationship Id="rId4919" Type="http://schemas.openxmlformats.org/officeDocument/2006/relationships/hyperlink" Target="https://webagentes.canaldirecto.com.ar/incidents/view/824015-4" TargetMode="External"/><Relationship Id="rId137" Type="http://schemas.openxmlformats.org/officeDocument/2006/relationships/hyperlink" Target="https://webagentes.canaldirecto.com.ar/incidents/view/667571-8" TargetMode="External"/><Relationship Id="rId344" Type="http://schemas.openxmlformats.org/officeDocument/2006/relationships/hyperlink" Target="https://webagentes.canaldirecto.com.ar/incidents/view/687592-9" TargetMode="External"/><Relationship Id="rId691" Type="http://schemas.openxmlformats.org/officeDocument/2006/relationships/hyperlink" Target="https://webagentes.canaldirecto.com.ar/incidents/view/703480-2" TargetMode="External"/><Relationship Id="rId789" Type="http://schemas.openxmlformats.org/officeDocument/2006/relationships/hyperlink" Target="https://webagentes.canaldirecto.com.ar/incidents/view/705225-1" TargetMode="External"/><Relationship Id="rId996" Type="http://schemas.openxmlformats.org/officeDocument/2006/relationships/hyperlink" Target="https://webagentes.canaldirecto.com.ar/incidents/view/706369-1" TargetMode="External"/><Relationship Id="rId2025" Type="http://schemas.openxmlformats.org/officeDocument/2006/relationships/hyperlink" Target="https://webagentes.canaldirecto.com.ar/incidents/view/744376-3" TargetMode="External"/><Relationship Id="rId2372" Type="http://schemas.openxmlformats.org/officeDocument/2006/relationships/hyperlink" Target="https://webagentes.canaldirecto.com.ar/incidents/view/756504-7" TargetMode="External"/><Relationship Id="rId2677" Type="http://schemas.openxmlformats.org/officeDocument/2006/relationships/hyperlink" Target="https://webagentes.canaldirecto.com.ar/incidents/view/762819-7" TargetMode="External"/><Relationship Id="rId2884" Type="http://schemas.openxmlformats.org/officeDocument/2006/relationships/hyperlink" Target="https://webagentes.canaldirecto.com.ar/incidents/view/766658-6" TargetMode="External"/><Relationship Id="rId3423" Type="http://schemas.openxmlformats.org/officeDocument/2006/relationships/hyperlink" Target="https://webagentes.canaldirecto.com.ar/incidents/view/779908-8" TargetMode="External"/><Relationship Id="rId3630" Type="http://schemas.openxmlformats.org/officeDocument/2006/relationships/hyperlink" Target="https://webagentes.canaldirecto.com.ar/incidents/view/789310-8" TargetMode="External"/><Relationship Id="rId3728" Type="http://schemas.openxmlformats.org/officeDocument/2006/relationships/hyperlink" Target="https://webagentes.canaldirecto.com.ar/incidents/view/790913-5" TargetMode="External"/><Relationship Id="rId5083" Type="http://schemas.openxmlformats.org/officeDocument/2006/relationships/hyperlink" Target="https://webagentes.canaldirecto.com.ar/incidents/view/830923-5" TargetMode="External"/><Relationship Id="rId5290" Type="http://schemas.openxmlformats.org/officeDocument/2006/relationships/comments" Target="../comments2.xml"/><Relationship Id="rId551" Type="http://schemas.openxmlformats.org/officeDocument/2006/relationships/hyperlink" Target="https://webagentes.canaldirecto.com.ar/incidents/view/696055-5" TargetMode="External"/><Relationship Id="rId649" Type="http://schemas.openxmlformats.org/officeDocument/2006/relationships/hyperlink" Target="https://webagentes.canaldirecto.com.ar/incidents/view/698718-1" TargetMode="External"/><Relationship Id="rId856" Type="http://schemas.openxmlformats.org/officeDocument/2006/relationships/hyperlink" Target="https://webagentes.canaldirecto.com.ar/incidents/view/703903-8" TargetMode="External"/><Relationship Id="rId1181" Type="http://schemas.openxmlformats.org/officeDocument/2006/relationships/hyperlink" Target="https://webagentes.canaldirecto.com.ar/incidents/view/714862-8" TargetMode="External"/><Relationship Id="rId1279" Type="http://schemas.openxmlformats.org/officeDocument/2006/relationships/hyperlink" Target="https://webagentes.canaldirecto.com.ar/incidents/view/718389-8" TargetMode="External"/><Relationship Id="rId1486" Type="http://schemas.openxmlformats.org/officeDocument/2006/relationships/hyperlink" Target="https://webagentes.canaldirecto.com.ar/incidents/view/723604-8" TargetMode="External"/><Relationship Id="rId2232" Type="http://schemas.openxmlformats.org/officeDocument/2006/relationships/hyperlink" Target="https://webagentes.canaldirecto.com.ar/incidents/view/747339-3" TargetMode="External"/><Relationship Id="rId2537" Type="http://schemas.openxmlformats.org/officeDocument/2006/relationships/hyperlink" Target="https://webagentes.canaldirecto.com.ar/incidents/view/759777-2" TargetMode="External"/><Relationship Id="rId3935" Type="http://schemas.openxmlformats.org/officeDocument/2006/relationships/hyperlink" Target="https://webagentes.canaldirecto.com.ar/incidents/view/796013-6" TargetMode="External"/><Relationship Id="rId5150" Type="http://schemas.openxmlformats.org/officeDocument/2006/relationships/hyperlink" Target="https://webagentes.canaldirecto.com.ar/incidents/view/829239-7" TargetMode="External"/><Relationship Id="rId204" Type="http://schemas.openxmlformats.org/officeDocument/2006/relationships/hyperlink" Target="https://webagentes.canaldirecto.com.ar/incidents/view/677999-9" TargetMode="External"/><Relationship Id="rId411" Type="http://schemas.openxmlformats.org/officeDocument/2006/relationships/hyperlink" Target="https://webagentes.canaldirecto.com.ar/incidents/view/690550-3" TargetMode="External"/><Relationship Id="rId509" Type="http://schemas.openxmlformats.org/officeDocument/2006/relationships/hyperlink" Target="https://webagentes.canaldirecto.com.ar/incidents/view/697208-2" TargetMode="External"/><Relationship Id="rId1041" Type="http://schemas.openxmlformats.org/officeDocument/2006/relationships/hyperlink" Target="https://webagentes.canaldirecto.com.ar/incidents/view/712282-4" TargetMode="External"/><Relationship Id="rId1139" Type="http://schemas.openxmlformats.org/officeDocument/2006/relationships/hyperlink" Target="https://webagentes.canaldirecto.com.ar/incidents/view/715002-1" TargetMode="External"/><Relationship Id="rId1346" Type="http://schemas.openxmlformats.org/officeDocument/2006/relationships/hyperlink" Target="https://webagentes.canaldirecto.com.ar/incidents/view/717878-0" TargetMode="External"/><Relationship Id="rId1693" Type="http://schemas.openxmlformats.org/officeDocument/2006/relationships/hyperlink" Target="https://webagentes.canaldirecto.com.ar/incidents/view/727507-4" TargetMode="External"/><Relationship Id="rId1998" Type="http://schemas.openxmlformats.org/officeDocument/2006/relationships/hyperlink" Target="https://webagentes.canaldirecto.com.ar/incidents/view/739246-9" TargetMode="External"/><Relationship Id="rId2744" Type="http://schemas.openxmlformats.org/officeDocument/2006/relationships/hyperlink" Target="https://webagentes.canaldirecto.com.ar/incidents/view/766323-3" TargetMode="External"/><Relationship Id="rId2951" Type="http://schemas.openxmlformats.org/officeDocument/2006/relationships/hyperlink" Target="https://webagentes.canaldirecto.com.ar/incidents/view/769880-4" TargetMode="External"/><Relationship Id="rId4197" Type="http://schemas.openxmlformats.org/officeDocument/2006/relationships/hyperlink" Target="https://webagentes.canaldirecto.com.ar/incidents/view/805638-8" TargetMode="External"/><Relationship Id="rId5010" Type="http://schemas.openxmlformats.org/officeDocument/2006/relationships/hyperlink" Target="https://webagentes.canaldirecto.com.ar/incidents/view/825963-9" TargetMode="External"/><Relationship Id="rId5248" Type="http://schemas.openxmlformats.org/officeDocument/2006/relationships/hyperlink" Target="https://webagentes.canaldirecto.com.ar/incidents/view/832645-4" TargetMode="External"/><Relationship Id="rId716" Type="http://schemas.openxmlformats.org/officeDocument/2006/relationships/hyperlink" Target="https://webagentes.canaldirecto.com.ar/incidents/view/702337-4" TargetMode="External"/><Relationship Id="rId923" Type="http://schemas.openxmlformats.org/officeDocument/2006/relationships/hyperlink" Target="https://webagentes.canaldirecto.com.ar/incidents/view/707841-7" TargetMode="External"/><Relationship Id="rId1553" Type="http://schemas.openxmlformats.org/officeDocument/2006/relationships/hyperlink" Target="https://webagentes.canaldirecto.com.ar/incidents/view/726527-1" TargetMode="External"/><Relationship Id="rId1760" Type="http://schemas.openxmlformats.org/officeDocument/2006/relationships/hyperlink" Target="https://webagentes.canaldirecto.com.ar/incidents/view/731538-1" TargetMode="External"/><Relationship Id="rId1858" Type="http://schemas.openxmlformats.org/officeDocument/2006/relationships/hyperlink" Target="https://webagentes.canaldirecto.com.ar/incidents/view/731978-5" TargetMode="External"/><Relationship Id="rId2604" Type="http://schemas.openxmlformats.org/officeDocument/2006/relationships/hyperlink" Target="https://webagentes.canaldirecto.com.ar/incidents/view/756455-2" TargetMode="External"/><Relationship Id="rId2811" Type="http://schemas.openxmlformats.org/officeDocument/2006/relationships/hyperlink" Target="https://webagentes.canaldirecto.com.ar/incidents/view/764528-2" TargetMode="External"/><Relationship Id="rId4057" Type="http://schemas.openxmlformats.org/officeDocument/2006/relationships/hyperlink" Target="https://webagentes.canaldirecto.com.ar/incidents/view/802941-8" TargetMode="External"/><Relationship Id="rId4264" Type="http://schemas.openxmlformats.org/officeDocument/2006/relationships/hyperlink" Target="https://webagentes.canaldirecto.com.ar/incidents/view/801076-6" TargetMode="External"/><Relationship Id="rId4471" Type="http://schemas.openxmlformats.org/officeDocument/2006/relationships/hyperlink" Target="https://webagentes.canaldirecto.com.ar/incidents/view/811728-1" TargetMode="External"/><Relationship Id="rId5108" Type="http://schemas.openxmlformats.org/officeDocument/2006/relationships/hyperlink" Target="https://webagentes.canaldirecto.com.ar/incidents/view/829987-7" TargetMode="External"/><Relationship Id="rId52" Type="http://schemas.openxmlformats.org/officeDocument/2006/relationships/hyperlink" Target="https://webagentes.canaldirecto.com.ar/incidents/view/664385-2" TargetMode="External"/><Relationship Id="rId1206" Type="http://schemas.openxmlformats.org/officeDocument/2006/relationships/hyperlink" Target="https://webagentes.canaldirecto.com.ar/incidents/view/714836-3" TargetMode="External"/><Relationship Id="rId1413" Type="http://schemas.openxmlformats.org/officeDocument/2006/relationships/hyperlink" Target="https://webagentes.canaldirecto.com.ar/incidents/view/720887-8" TargetMode="External"/><Relationship Id="rId1620" Type="http://schemas.openxmlformats.org/officeDocument/2006/relationships/hyperlink" Target="https://webagentes.canaldirecto.com.ar/incidents/view/730935-3" TargetMode="External"/><Relationship Id="rId2909" Type="http://schemas.openxmlformats.org/officeDocument/2006/relationships/hyperlink" Target="https://webagentes.canaldirecto.com.ar/incidents/view/761631-4" TargetMode="External"/><Relationship Id="rId3073" Type="http://schemas.openxmlformats.org/officeDocument/2006/relationships/hyperlink" Target="https://webagentes.canaldirecto.com.ar/incidents/view/773960-6" TargetMode="External"/><Relationship Id="rId3280" Type="http://schemas.openxmlformats.org/officeDocument/2006/relationships/hyperlink" Target="https://webagentes.canaldirecto.com.ar/incidents/view/779613-3" TargetMode="External"/><Relationship Id="rId4124" Type="http://schemas.openxmlformats.org/officeDocument/2006/relationships/hyperlink" Target="https://webagentes.canaldirecto.com.ar/incidents/view/801071-1" TargetMode="External"/><Relationship Id="rId4331" Type="http://schemas.openxmlformats.org/officeDocument/2006/relationships/hyperlink" Target="https://webagentes.canaldirecto.com.ar/incidents/view/808358-6" TargetMode="External"/><Relationship Id="rId4569" Type="http://schemas.openxmlformats.org/officeDocument/2006/relationships/hyperlink" Target="https://webagentes.canaldirecto.com.ar/incidents/view/815653-6" TargetMode="External"/><Relationship Id="rId4776" Type="http://schemas.openxmlformats.org/officeDocument/2006/relationships/hyperlink" Target="https://webagentes.canaldirecto.com.ar/incidents/view/815801-1" TargetMode="External"/><Relationship Id="rId4983" Type="http://schemas.openxmlformats.org/officeDocument/2006/relationships/hyperlink" Target="https://webagentes.canaldirecto.com.ar/incidents/view/827837-9" TargetMode="External"/><Relationship Id="rId1718" Type="http://schemas.openxmlformats.org/officeDocument/2006/relationships/hyperlink" Target="https://webagentes.canaldirecto.com.ar/incidents/view/732085-1" TargetMode="External"/><Relationship Id="rId1925" Type="http://schemas.openxmlformats.org/officeDocument/2006/relationships/hyperlink" Target="https://webagentes.canaldirecto.com.ar/incidents/view/735911-8" TargetMode="External"/><Relationship Id="rId3140" Type="http://schemas.openxmlformats.org/officeDocument/2006/relationships/hyperlink" Target="https://webagentes.canaldirecto.com.ar/incidents/view/771533-2" TargetMode="External"/><Relationship Id="rId3378" Type="http://schemas.openxmlformats.org/officeDocument/2006/relationships/hyperlink" Target="https://webagentes.canaldirecto.com.ar/incidents/view/780867-8" TargetMode="External"/><Relationship Id="rId3585" Type="http://schemas.openxmlformats.org/officeDocument/2006/relationships/hyperlink" Target="https://webagentes.canaldirecto.com.ar/incidents/view/785332-2" TargetMode="External"/><Relationship Id="rId3792" Type="http://schemas.openxmlformats.org/officeDocument/2006/relationships/hyperlink" Target="https://webagentes.canaldirecto.com.ar/incidents/view/784235-3" TargetMode="External"/><Relationship Id="rId4429" Type="http://schemas.openxmlformats.org/officeDocument/2006/relationships/hyperlink" Target="https://webagentes.canaldirecto.com.ar/incidents/view/813511-7" TargetMode="External"/><Relationship Id="rId4636" Type="http://schemas.openxmlformats.org/officeDocument/2006/relationships/hyperlink" Target="https://webagentes.canaldirecto.com.ar/incidents/view/813341-0" TargetMode="External"/><Relationship Id="rId4843" Type="http://schemas.openxmlformats.org/officeDocument/2006/relationships/hyperlink" Target="https://webagentes.canaldirecto.com.ar/incidents/view/821131-0" TargetMode="External"/><Relationship Id="rId299" Type="http://schemas.openxmlformats.org/officeDocument/2006/relationships/hyperlink" Target="https://webagentes.canaldirecto.com.ar/incidents/view/688774-8" TargetMode="External"/><Relationship Id="rId2187" Type="http://schemas.openxmlformats.org/officeDocument/2006/relationships/hyperlink" Target="https://webagentes.canaldirecto.com.ar/incidents/view/748607-8" TargetMode="External"/><Relationship Id="rId2394" Type="http://schemas.openxmlformats.org/officeDocument/2006/relationships/hyperlink" Target="https://webagentes.canaldirecto.com.ar/incidents/view/756008-8" TargetMode="External"/><Relationship Id="rId3238" Type="http://schemas.openxmlformats.org/officeDocument/2006/relationships/hyperlink" Target="https://webagentes.canaldirecto.com.ar/incidents/view/774141-6" TargetMode="External"/><Relationship Id="rId3445" Type="http://schemas.openxmlformats.org/officeDocument/2006/relationships/hyperlink" Target="https://webagentes.canaldirecto.com.ar/incidents/view/784271-5" TargetMode="External"/><Relationship Id="rId3652" Type="http://schemas.openxmlformats.org/officeDocument/2006/relationships/hyperlink" Target="https://webagentes.canaldirecto.com.ar/incidents/view/788515-4" TargetMode="External"/><Relationship Id="rId4703" Type="http://schemas.openxmlformats.org/officeDocument/2006/relationships/hyperlink" Target="https://webagentes.canaldirecto.com.ar/incidents/view/817313-5" TargetMode="External"/><Relationship Id="rId159" Type="http://schemas.openxmlformats.org/officeDocument/2006/relationships/hyperlink" Target="https://webagentes.canaldirecto.com.ar/incidents/view/673776-2" TargetMode="External"/><Relationship Id="rId366" Type="http://schemas.openxmlformats.org/officeDocument/2006/relationships/hyperlink" Target="https://webagentes.canaldirecto.com.ar/incidents/view/691363-6" TargetMode="External"/><Relationship Id="rId573" Type="http://schemas.openxmlformats.org/officeDocument/2006/relationships/hyperlink" Target="https://webagentes.canaldirecto.com.ar/incidents/view/694789-1" TargetMode="External"/><Relationship Id="rId780" Type="http://schemas.openxmlformats.org/officeDocument/2006/relationships/hyperlink" Target="https://webagentes.canaldirecto.com.ar/incidents/view/705769-0" TargetMode="External"/><Relationship Id="rId2047" Type="http://schemas.openxmlformats.org/officeDocument/2006/relationships/hyperlink" Target="https://webagentes.canaldirecto.com.ar/incidents/view/743356-2" TargetMode="External"/><Relationship Id="rId2254" Type="http://schemas.openxmlformats.org/officeDocument/2006/relationships/hyperlink" Target="https://webagentes.canaldirecto.com.ar/incidents/view/750585-0" TargetMode="External"/><Relationship Id="rId2461" Type="http://schemas.openxmlformats.org/officeDocument/2006/relationships/hyperlink" Target="https://webagentes.canaldirecto.com.ar/incidents/view/757694-6" TargetMode="External"/><Relationship Id="rId2699" Type="http://schemas.openxmlformats.org/officeDocument/2006/relationships/hyperlink" Target="https://webagentes.canaldirecto.com.ar/incidents/view/762795-8" TargetMode="External"/><Relationship Id="rId3000" Type="http://schemas.openxmlformats.org/officeDocument/2006/relationships/hyperlink" Target="https://webagentes.canaldirecto.com.ar/incidents/view/769279-4" TargetMode="External"/><Relationship Id="rId3305" Type="http://schemas.openxmlformats.org/officeDocument/2006/relationships/hyperlink" Target="https://webagentes.canaldirecto.com.ar/incidents/view/779046-7" TargetMode="External"/><Relationship Id="rId3512" Type="http://schemas.openxmlformats.org/officeDocument/2006/relationships/hyperlink" Target="https://webagentes.canaldirecto.com.ar/incidents/view/787151-3" TargetMode="External"/><Relationship Id="rId3957" Type="http://schemas.openxmlformats.org/officeDocument/2006/relationships/hyperlink" Target="https://webagentes.canaldirecto.com.ar/incidents/view/795328-8" TargetMode="External"/><Relationship Id="rId4910" Type="http://schemas.openxmlformats.org/officeDocument/2006/relationships/hyperlink" Target="https://webagentes.canaldirecto.com.ar/incidents/view/824841-1" TargetMode="External"/><Relationship Id="rId226" Type="http://schemas.openxmlformats.org/officeDocument/2006/relationships/hyperlink" Target="https://webagentes.canaldirecto.com.ar/incidents/view/681896-0" TargetMode="External"/><Relationship Id="rId433" Type="http://schemas.openxmlformats.org/officeDocument/2006/relationships/hyperlink" Target="https://webagentes.canaldirecto.com.ar/incidents/view/689386-4" TargetMode="External"/><Relationship Id="rId878" Type="http://schemas.openxmlformats.org/officeDocument/2006/relationships/hyperlink" Target="https://webagentes.canaldirecto.com.ar/incidents/view/709746-7" TargetMode="External"/><Relationship Id="rId1063" Type="http://schemas.openxmlformats.org/officeDocument/2006/relationships/hyperlink" Target="https://webagentes.canaldirecto.com.ar/incidents/view/711917-6" TargetMode="External"/><Relationship Id="rId1270" Type="http://schemas.openxmlformats.org/officeDocument/2006/relationships/hyperlink" Target="https://webagentes.canaldirecto.com.ar/incidents/view/718781-2" TargetMode="External"/><Relationship Id="rId2114" Type="http://schemas.openxmlformats.org/officeDocument/2006/relationships/hyperlink" Target="https://webagentes.canaldirecto.com.ar/incidents/view/746753-2" TargetMode="External"/><Relationship Id="rId2559" Type="http://schemas.openxmlformats.org/officeDocument/2006/relationships/hyperlink" Target="https://webagentes.canaldirecto.com.ar/incidents/view/759749-9" TargetMode="External"/><Relationship Id="rId2766" Type="http://schemas.openxmlformats.org/officeDocument/2006/relationships/hyperlink" Target="https://webagentes.canaldirecto.com.ar/incidents/view/765617-2" TargetMode="External"/><Relationship Id="rId2973" Type="http://schemas.openxmlformats.org/officeDocument/2006/relationships/hyperlink" Target="https://webagentes.canaldirecto.com.ar/incidents/view/769309-4" TargetMode="External"/><Relationship Id="rId3817" Type="http://schemas.openxmlformats.org/officeDocument/2006/relationships/hyperlink" Target="https://webagentes.canaldirecto.com.ar/incidents/view/794152-0" TargetMode="External"/><Relationship Id="rId5172" Type="http://schemas.openxmlformats.org/officeDocument/2006/relationships/hyperlink" Target="https://webagentes.canaldirecto.com.ar/incidents/view/828752-6" TargetMode="External"/><Relationship Id="rId640" Type="http://schemas.openxmlformats.org/officeDocument/2006/relationships/hyperlink" Target="https://webagentes.canaldirecto.com.ar/incidents/view/698727-9" TargetMode="External"/><Relationship Id="rId738" Type="http://schemas.openxmlformats.org/officeDocument/2006/relationships/hyperlink" Target="https://webagentes.canaldirecto.com.ar/incidents/view/701514-4" TargetMode="External"/><Relationship Id="rId945" Type="http://schemas.openxmlformats.org/officeDocument/2006/relationships/hyperlink" Target="https://webagentes.canaldirecto.com.ar/incidents/view/707270-5" TargetMode="External"/><Relationship Id="rId1368" Type="http://schemas.openxmlformats.org/officeDocument/2006/relationships/hyperlink" Target="https://webagentes.canaldirecto.com.ar/incidents/view/717003-4" TargetMode="External"/><Relationship Id="rId1575" Type="http://schemas.openxmlformats.org/officeDocument/2006/relationships/hyperlink" Target="https://webagentes.canaldirecto.com.ar/incidents/view/726497-1" TargetMode="External"/><Relationship Id="rId1782" Type="http://schemas.openxmlformats.org/officeDocument/2006/relationships/hyperlink" Target="https://webagentes.canaldirecto.com.ar/incidents/view/728549-7" TargetMode="External"/><Relationship Id="rId2321" Type="http://schemas.openxmlformats.org/officeDocument/2006/relationships/hyperlink" Target="https://webagentes.canaldirecto.com.ar/incidents/view/753004-1" TargetMode="External"/><Relationship Id="rId2419" Type="http://schemas.openxmlformats.org/officeDocument/2006/relationships/hyperlink" Target="https://webagentes.canaldirecto.com.ar/incidents/view/754861-5" TargetMode="External"/><Relationship Id="rId2626" Type="http://schemas.openxmlformats.org/officeDocument/2006/relationships/hyperlink" Target="https://webagentes.canaldirecto.com.ar/incidents/view/762501-1" TargetMode="External"/><Relationship Id="rId2833" Type="http://schemas.openxmlformats.org/officeDocument/2006/relationships/hyperlink" Target="https://webagentes.canaldirecto.com.ar/incidents/view/764227-6" TargetMode="External"/><Relationship Id="rId4079" Type="http://schemas.openxmlformats.org/officeDocument/2006/relationships/hyperlink" Target="https://webagentes.canaldirecto.com.ar/incidents/view/801918-3" TargetMode="External"/><Relationship Id="rId4286" Type="http://schemas.openxmlformats.org/officeDocument/2006/relationships/hyperlink" Target="https://webagentes.canaldirecto.com.ar/incidents/view/809668-7" TargetMode="External"/><Relationship Id="rId5032" Type="http://schemas.openxmlformats.org/officeDocument/2006/relationships/hyperlink" Target="https://webagentes.canaldirecto.com.ar/incidents/view/825366-2" TargetMode="External"/><Relationship Id="rId74" Type="http://schemas.openxmlformats.org/officeDocument/2006/relationships/hyperlink" Target="https://webagentes.canaldirecto.com.ar/incidents/view/663185-7" TargetMode="External"/><Relationship Id="rId500" Type="http://schemas.openxmlformats.org/officeDocument/2006/relationships/hyperlink" Target="https://webagentes.canaldirecto.com.ar/incidents/view/690599-2" TargetMode="External"/><Relationship Id="rId805" Type="http://schemas.openxmlformats.org/officeDocument/2006/relationships/hyperlink" Target="https://webagentes.canaldirecto.com.ar/incidents/view/704403-0" TargetMode="External"/><Relationship Id="rId1130" Type="http://schemas.openxmlformats.org/officeDocument/2006/relationships/hyperlink" Target="https://webagentes.canaldirecto.com.ar/incidents/view/715392-1" TargetMode="External"/><Relationship Id="rId1228" Type="http://schemas.openxmlformats.org/officeDocument/2006/relationships/hyperlink" Target="https://webagentes.canaldirecto.com.ar/incidents/view/714500-1" TargetMode="External"/><Relationship Id="rId1435" Type="http://schemas.openxmlformats.org/officeDocument/2006/relationships/hyperlink" Target="https://webagentes.canaldirecto.com.ar/incidents/view/725234-7" TargetMode="External"/><Relationship Id="rId4493" Type="http://schemas.openxmlformats.org/officeDocument/2006/relationships/hyperlink" Target="https://webagentes.canaldirecto.com.ar/incidents/view/811084-4" TargetMode="External"/><Relationship Id="rId4798" Type="http://schemas.openxmlformats.org/officeDocument/2006/relationships/hyperlink" Target="https://webagentes.canaldirecto.com.ar/incidents/view/810863-6" TargetMode="External"/><Relationship Id="rId1642" Type="http://schemas.openxmlformats.org/officeDocument/2006/relationships/hyperlink" Target="https://webagentes.canaldirecto.com.ar/incidents/view/729103-6" TargetMode="External"/><Relationship Id="rId1947" Type="http://schemas.openxmlformats.org/officeDocument/2006/relationships/hyperlink" Target="https://webagentes.canaldirecto.com.ar/incidents/view/732038-3" TargetMode="External"/><Relationship Id="rId2900" Type="http://schemas.openxmlformats.org/officeDocument/2006/relationships/hyperlink" Target="https://webagentes.canaldirecto.com.ar/incidents/view/765715-3" TargetMode="External"/><Relationship Id="rId3095" Type="http://schemas.openxmlformats.org/officeDocument/2006/relationships/hyperlink" Target="https://webagentes.canaldirecto.com.ar/incidents/view/773283-4" TargetMode="External"/><Relationship Id="rId4146" Type="http://schemas.openxmlformats.org/officeDocument/2006/relationships/hyperlink" Target="https://webagentes.canaldirecto.com.ar/incidents/view/800700-9" TargetMode="External"/><Relationship Id="rId4353" Type="http://schemas.openxmlformats.org/officeDocument/2006/relationships/hyperlink" Target="https://webagentes.canaldirecto.com.ar/incidents/view/807446-3" TargetMode="External"/><Relationship Id="rId4560" Type="http://schemas.openxmlformats.org/officeDocument/2006/relationships/hyperlink" Target="https://webagentes.canaldirecto.com.ar/incidents/view/815670-3" TargetMode="External"/><Relationship Id="rId1502" Type="http://schemas.openxmlformats.org/officeDocument/2006/relationships/hyperlink" Target="https://webagentes.canaldirecto.com.ar/incidents/view/723573-9" TargetMode="External"/><Relationship Id="rId1807" Type="http://schemas.openxmlformats.org/officeDocument/2006/relationships/hyperlink" Target="https://webagentes.canaldirecto.com.ar/incidents/view/734718-6" TargetMode="External"/><Relationship Id="rId3162" Type="http://schemas.openxmlformats.org/officeDocument/2006/relationships/hyperlink" Target="https://webagentes.canaldirecto.com.ar/incidents/view/776700-7" TargetMode="External"/><Relationship Id="rId4006" Type="http://schemas.openxmlformats.org/officeDocument/2006/relationships/hyperlink" Target="https://webagentes.canaldirecto.com.ar/incidents/view/799940-2" TargetMode="External"/><Relationship Id="rId4213" Type="http://schemas.openxmlformats.org/officeDocument/2006/relationships/hyperlink" Target="https://webagentes.canaldirecto.com.ar/incidents/view/804696-5" TargetMode="External"/><Relationship Id="rId4420" Type="http://schemas.openxmlformats.org/officeDocument/2006/relationships/hyperlink" Target="https://webagentes.canaldirecto.com.ar/incidents/view/813561-2" TargetMode="External"/><Relationship Id="rId4658" Type="http://schemas.openxmlformats.org/officeDocument/2006/relationships/hyperlink" Target="https://webagentes.canaldirecto.com.ar/incidents/view/819172-4" TargetMode="External"/><Relationship Id="rId4865" Type="http://schemas.openxmlformats.org/officeDocument/2006/relationships/hyperlink" Target="https://webagentes.canaldirecto.com.ar/incidents/view/820595-7" TargetMode="External"/><Relationship Id="rId290" Type="http://schemas.openxmlformats.org/officeDocument/2006/relationships/hyperlink" Target="https://webagentes.canaldirecto.com.ar/incidents/view/681337-2" TargetMode="External"/><Relationship Id="rId388" Type="http://schemas.openxmlformats.org/officeDocument/2006/relationships/hyperlink" Target="https://webagentes.canaldirecto.com.ar/incidents/view/690588-6" TargetMode="External"/><Relationship Id="rId2069" Type="http://schemas.openxmlformats.org/officeDocument/2006/relationships/hyperlink" Target="https://webagentes.canaldirecto.com.ar/incidents/view/742798-7" TargetMode="External"/><Relationship Id="rId3022" Type="http://schemas.openxmlformats.org/officeDocument/2006/relationships/hyperlink" Target="https://webagentes.canaldirecto.com.ar/incidents/view/768696-0" TargetMode="External"/><Relationship Id="rId3467" Type="http://schemas.openxmlformats.org/officeDocument/2006/relationships/hyperlink" Target="https://webagentes.canaldirecto.com.ar/incidents/view/783360-1" TargetMode="External"/><Relationship Id="rId3674" Type="http://schemas.openxmlformats.org/officeDocument/2006/relationships/hyperlink" Target="https://webagentes.canaldirecto.com.ar/incidents/view/787509-6" TargetMode="External"/><Relationship Id="rId3881" Type="http://schemas.openxmlformats.org/officeDocument/2006/relationships/hyperlink" Target="https://webagentes.canaldirecto.com.ar/incidents/view/791778-1" TargetMode="External"/><Relationship Id="rId4518" Type="http://schemas.openxmlformats.org/officeDocument/2006/relationships/hyperlink" Target="https://webagentes.canaldirecto.com.ar/incidents/view/810284-5" TargetMode="External"/><Relationship Id="rId4725" Type="http://schemas.openxmlformats.org/officeDocument/2006/relationships/hyperlink" Target="https://webagentes.canaldirecto.com.ar/incidents/view/817147-4" TargetMode="External"/><Relationship Id="rId4932" Type="http://schemas.openxmlformats.org/officeDocument/2006/relationships/hyperlink" Target="https://webagentes.canaldirecto.com.ar/incidents/view/823333-0" TargetMode="External"/><Relationship Id="rId150" Type="http://schemas.openxmlformats.org/officeDocument/2006/relationships/hyperlink" Target="https://webagentes.canaldirecto.com.ar/incidents/view/675302-5" TargetMode="External"/><Relationship Id="rId595" Type="http://schemas.openxmlformats.org/officeDocument/2006/relationships/hyperlink" Target="https://webagentes.canaldirecto.com.ar/incidents/view/698978-1" TargetMode="External"/><Relationship Id="rId2276" Type="http://schemas.openxmlformats.org/officeDocument/2006/relationships/hyperlink" Target="https://webagentes.canaldirecto.com.ar/incidents/view/749845-3" TargetMode="External"/><Relationship Id="rId2483" Type="http://schemas.openxmlformats.org/officeDocument/2006/relationships/hyperlink" Target="https://webagentes.canaldirecto.com.ar/incidents/view/756488-0" TargetMode="External"/><Relationship Id="rId2690" Type="http://schemas.openxmlformats.org/officeDocument/2006/relationships/hyperlink" Target="https://webagentes.canaldirecto.com.ar/incidents/view/762805-4" TargetMode="External"/><Relationship Id="rId3327" Type="http://schemas.openxmlformats.org/officeDocument/2006/relationships/hyperlink" Target="https://webagentes.canaldirecto.com.ar/incidents/view/778107-0" TargetMode="External"/><Relationship Id="rId3534" Type="http://schemas.openxmlformats.org/officeDocument/2006/relationships/hyperlink" Target="https://webagentes.canaldirecto.com.ar/incidents/view/786272-8" TargetMode="External"/><Relationship Id="rId3741" Type="http://schemas.openxmlformats.org/officeDocument/2006/relationships/hyperlink" Target="https://webagentes.canaldirecto.com.ar/incidents/view/790847-3" TargetMode="External"/><Relationship Id="rId3979" Type="http://schemas.openxmlformats.org/officeDocument/2006/relationships/hyperlink" Target="https://webagentes.canaldirecto.com.ar/incidents/view/794615-4" TargetMode="External"/><Relationship Id="rId5194" Type="http://schemas.openxmlformats.org/officeDocument/2006/relationships/hyperlink" Target="https://webagentes.canaldirecto.com.ar/incidents/view/825667-8" TargetMode="External"/><Relationship Id="rId248" Type="http://schemas.openxmlformats.org/officeDocument/2006/relationships/hyperlink" Target="https://webagentes.canaldirecto.com.ar/incidents/view/681271-7" TargetMode="External"/><Relationship Id="rId455" Type="http://schemas.openxmlformats.org/officeDocument/2006/relationships/hyperlink" Target="https://webagentes.canaldirecto.com.ar/incidents/view/694248-9" TargetMode="External"/><Relationship Id="rId662" Type="http://schemas.openxmlformats.org/officeDocument/2006/relationships/hyperlink" Target="https://webagentes.canaldirecto.com.ar/incidents/view/698701-1" TargetMode="External"/><Relationship Id="rId1085" Type="http://schemas.openxmlformats.org/officeDocument/2006/relationships/hyperlink" Target="https://webagentes.canaldirecto.com.ar/incidents/view/711885-8" TargetMode="External"/><Relationship Id="rId1292" Type="http://schemas.openxmlformats.org/officeDocument/2006/relationships/hyperlink" Target="https://webagentes.canaldirecto.com.ar/incidents/view/718123-4" TargetMode="External"/><Relationship Id="rId2136" Type="http://schemas.openxmlformats.org/officeDocument/2006/relationships/hyperlink" Target="https://webagentes.canaldirecto.com.ar/incidents/view/745626-2" TargetMode="External"/><Relationship Id="rId2343" Type="http://schemas.openxmlformats.org/officeDocument/2006/relationships/hyperlink" Target="https://webagentes.canaldirecto.com.ar/incidents/view/751250-4" TargetMode="External"/><Relationship Id="rId2550" Type="http://schemas.openxmlformats.org/officeDocument/2006/relationships/hyperlink" Target="https://webagentes.canaldirecto.com.ar/incidents/view/759758-7" TargetMode="External"/><Relationship Id="rId2788" Type="http://schemas.openxmlformats.org/officeDocument/2006/relationships/hyperlink" Target="https://webagentes.canaldirecto.com.ar/incidents/view/765080-4" TargetMode="External"/><Relationship Id="rId2995" Type="http://schemas.openxmlformats.org/officeDocument/2006/relationships/hyperlink" Target="https://webagentes.canaldirecto.com.ar/incidents/view/769284-6" TargetMode="External"/><Relationship Id="rId3601" Type="http://schemas.openxmlformats.org/officeDocument/2006/relationships/hyperlink" Target="https://webagentes.canaldirecto.com.ar/incidents/view/784932-9" TargetMode="External"/><Relationship Id="rId3839" Type="http://schemas.openxmlformats.org/officeDocument/2006/relationships/hyperlink" Target="https://webagentes.canaldirecto.com.ar/incidents/view/793611-1" TargetMode="External"/><Relationship Id="rId5054" Type="http://schemas.openxmlformats.org/officeDocument/2006/relationships/hyperlink" Target="https://webagentes.canaldirecto.com.ar/incidents/view/824428-4" TargetMode="External"/><Relationship Id="rId108" Type="http://schemas.openxmlformats.org/officeDocument/2006/relationships/hyperlink" Target="https://webagentes.canaldirecto.com.ar/incidents/view/672636-8" TargetMode="External"/><Relationship Id="rId315" Type="http://schemas.openxmlformats.org/officeDocument/2006/relationships/hyperlink" Target="https://webagentes.canaldirecto.com.ar/incidents/view/688481-1" TargetMode="External"/><Relationship Id="rId522" Type="http://schemas.openxmlformats.org/officeDocument/2006/relationships/hyperlink" Target="https://webagentes.canaldirecto.com.ar/incidents/view/696115-6" TargetMode="External"/><Relationship Id="rId967" Type="http://schemas.openxmlformats.org/officeDocument/2006/relationships/hyperlink" Target="https://webagentes.canaldirecto.com.ar/incidents/view/707246-8" TargetMode="External"/><Relationship Id="rId1152" Type="http://schemas.openxmlformats.org/officeDocument/2006/relationships/hyperlink" Target="https://webagentes.canaldirecto.com.ar/incidents/view/714899-2" TargetMode="External"/><Relationship Id="rId1597" Type="http://schemas.openxmlformats.org/officeDocument/2006/relationships/hyperlink" Target="https://webagentes.canaldirecto.com.ar/incidents/view/723631-2" TargetMode="External"/><Relationship Id="rId2203" Type="http://schemas.openxmlformats.org/officeDocument/2006/relationships/hyperlink" Target="https://webagentes.canaldirecto.com.ar/incidents/view/747656-7" TargetMode="External"/><Relationship Id="rId2410" Type="http://schemas.openxmlformats.org/officeDocument/2006/relationships/hyperlink" Target="https://webagentes.canaldirecto.com.ar/incidents/view/755396-3" TargetMode="External"/><Relationship Id="rId2648" Type="http://schemas.openxmlformats.org/officeDocument/2006/relationships/hyperlink" Target="https://webagentes.canaldirecto.com.ar/incidents/view/761533-3" TargetMode="External"/><Relationship Id="rId2855" Type="http://schemas.openxmlformats.org/officeDocument/2006/relationships/hyperlink" Target="https://webagentes.canaldirecto.com.ar/incidents/view/768246-9" TargetMode="External"/><Relationship Id="rId3906" Type="http://schemas.openxmlformats.org/officeDocument/2006/relationships/hyperlink" Target="https://webagentes.canaldirecto.com.ar/incidents/view/797584-6" TargetMode="External"/><Relationship Id="rId5261" Type="http://schemas.openxmlformats.org/officeDocument/2006/relationships/hyperlink" Target="https://webagentes.canaldirecto.com.ar/incidents/view/832367-9" TargetMode="External"/><Relationship Id="rId96" Type="http://schemas.openxmlformats.org/officeDocument/2006/relationships/hyperlink" Target="https://webagentes.canaldirecto.com.ar/incidents/view/667549-9" TargetMode="External"/><Relationship Id="rId827" Type="http://schemas.openxmlformats.org/officeDocument/2006/relationships/hyperlink" Target="https://webagentes.canaldirecto.com.ar/incidents/view/704351-8" TargetMode="External"/><Relationship Id="rId1012" Type="http://schemas.openxmlformats.org/officeDocument/2006/relationships/hyperlink" Target="https://webagentes.canaldirecto.com.ar/incidents/view/713420-9" TargetMode="External"/><Relationship Id="rId1457" Type="http://schemas.openxmlformats.org/officeDocument/2006/relationships/hyperlink" Target="https://webagentes.canaldirecto.com.ar/incidents/view/723648-2" TargetMode="External"/><Relationship Id="rId1664" Type="http://schemas.openxmlformats.org/officeDocument/2006/relationships/hyperlink" Target="https://webagentes.canaldirecto.com.ar/incidents/view/728619-5" TargetMode="External"/><Relationship Id="rId1871" Type="http://schemas.openxmlformats.org/officeDocument/2006/relationships/hyperlink" Target="https://webagentes.canaldirecto.com.ar/incidents/view/738626-4" TargetMode="External"/><Relationship Id="rId2508" Type="http://schemas.openxmlformats.org/officeDocument/2006/relationships/hyperlink" Target="https://webagentes.canaldirecto.com.ar/incidents/view/751887-2" TargetMode="External"/><Relationship Id="rId2715" Type="http://schemas.openxmlformats.org/officeDocument/2006/relationships/hyperlink" Target="https://webagentes.canaldirecto.com.ar/incidents/view/762758-7" TargetMode="External"/><Relationship Id="rId2922" Type="http://schemas.openxmlformats.org/officeDocument/2006/relationships/hyperlink" Target="https://webagentes.canaldirecto.com.ar/incidents/view/771176-1" TargetMode="External"/><Relationship Id="rId4070" Type="http://schemas.openxmlformats.org/officeDocument/2006/relationships/hyperlink" Target="https://webagentes.canaldirecto.com.ar/incidents/view/802279-8" TargetMode="External"/><Relationship Id="rId4168" Type="http://schemas.openxmlformats.org/officeDocument/2006/relationships/hyperlink" Target="https://webagentes.canaldirecto.com.ar/incidents/view/799872-2" TargetMode="External"/><Relationship Id="rId4375" Type="http://schemas.openxmlformats.org/officeDocument/2006/relationships/hyperlink" Target="https://webagentes.canaldirecto.com.ar/incidents/view/806894-9" TargetMode="External"/><Relationship Id="rId5121" Type="http://schemas.openxmlformats.org/officeDocument/2006/relationships/hyperlink" Target="https://webagentes.canaldirecto.com.ar/incidents/view/829585-3" TargetMode="External"/><Relationship Id="rId5219" Type="http://schemas.openxmlformats.org/officeDocument/2006/relationships/hyperlink" Target="https://webagentes.canaldirecto.com.ar/incidents/view/833711-3" TargetMode="External"/><Relationship Id="rId1317" Type="http://schemas.openxmlformats.org/officeDocument/2006/relationships/hyperlink" Target="https://webagentes.canaldirecto.com.ar/incidents/view/717933-6" TargetMode="External"/><Relationship Id="rId1524" Type="http://schemas.openxmlformats.org/officeDocument/2006/relationships/hyperlink" Target="https://webagentes.canaldirecto.com.ar/incidents/view/723541-0" TargetMode="External"/><Relationship Id="rId1731" Type="http://schemas.openxmlformats.org/officeDocument/2006/relationships/hyperlink" Target="https://webagentes.canaldirecto.com.ar/incidents/view/732017-0" TargetMode="External"/><Relationship Id="rId1969" Type="http://schemas.openxmlformats.org/officeDocument/2006/relationships/hyperlink" Target="https://webagentes.canaldirecto.com.ar/incidents/view/739994-9" TargetMode="External"/><Relationship Id="rId3184" Type="http://schemas.openxmlformats.org/officeDocument/2006/relationships/hyperlink" Target="https://webagentes.canaldirecto.com.ar/incidents/view/776332-0" TargetMode="External"/><Relationship Id="rId4028" Type="http://schemas.openxmlformats.org/officeDocument/2006/relationships/hyperlink" Target="https://webagentes.canaldirecto.com.ar/incidents/view/798207-7" TargetMode="External"/><Relationship Id="rId4235" Type="http://schemas.openxmlformats.org/officeDocument/2006/relationships/hyperlink" Target="https://webagentes.canaldirecto.com.ar/incidents/view/803770-9" TargetMode="External"/><Relationship Id="rId4582" Type="http://schemas.openxmlformats.org/officeDocument/2006/relationships/hyperlink" Target="https://webagentes.canaldirecto.com.ar/incidents/view/815032-9" TargetMode="External"/><Relationship Id="rId4887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1352-3" TargetMode="External"/><Relationship Id="rId1829" Type="http://schemas.openxmlformats.org/officeDocument/2006/relationships/hyperlink" Target="https://webagentes.canaldirecto.com.ar/incidents/view/733471-1" TargetMode="External"/><Relationship Id="rId3391" Type="http://schemas.openxmlformats.org/officeDocument/2006/relationships/hyperlink" Target="https://webagentes.canaldirecto.com.ar/incidents/view/780558-3" TargetMode="External"/><Relationship Id="rId3489" Type="http://schemas.openxmlformats.org/officeDocument/2006/relationships/hyperlink" Target="https://webagentes.canaldirecto.com.ar/incidents/view/782561-1" TargetMode="External"/><Relationship Id="rId3696" Type="http://schemas.openxmlformats.org/officeDocument/2006/relationships/hyperlink" Target="https://webagentes.canaldirecto.com.ar/incidents/view/780036-6" TargetMode="External"/><Relationship Id="rId4442" Type="http://schemas.openxmlformats.org/officeDocument/2006/relationships/hyperlink" Target="https://webagentes.canaldirecto.com.ar/incidents/view/812919-8" TargetMode="External"/><Relationship Id="rId4747" Type="http://schemas.openxmlformats.org/officeDocument/2006/relationships/hyperlink" Target="https://webagentes.canaldirecto.com.ar/incidents/view/817076-7" TargetMode="External"/><Relationship Id="rId2298" Type="http://schemas.openxmlformats.org/officeDocument/2006/relationships/hyperlink" Target="https://webagentes.canaldirecto.com.ar/incidents/view/747646-0" TargetMode="External"/><Relationship Id="rId3044" Type="http://schemas.openxmlformats.org/officeDocument/2006/relationships/hyperlink" Target="https://webagentes.canaldirecto.com.ar/incidents/view/765037-2" TargetMode="External"/><Relationship Id="rId3251" Type="http://schemas.openxmlformats.org/officeDocument/2006/relationships/hyperlink" Target="https://webagentes.canaldirecto.com.ar/incidents/view/773978-5" TargetMode="External"/><Relationship Id="rId3349" Type="http://schemas.openxmlformats.org/officeDocument/2006/relationships/hyperlink" Target="https://webagentes.canaldirecto.com.ar/incidents/view/782238-6" TargetMode="External"/><Relationship Id="rId3556" Type="http://schemas.openxmlformats.org/officeDocument/2006/relationships/hyperlink" Target="https://webagentes.canaldirecto.com.ar/incidents/view/785805-3" TargetMode="External"/><Relationship Id="rId4302" Type="http://schemas.openxmlformats.org/officeDocument/2006/relationships/hyperlink" Target="https://webagentes.canaldirecto.com.ar/incidents/view/808954-4" TargetMode="External"/><Relationship Id="rId4954" Type="http://schemas.openxmlformats.org/officeDocument/2006/relationships/hyperlink" Target="https://webagentes.canaldirecto.com.ar/incidents/view/822833-8" TargetMode="External"/><Relationship Id="rId172" Type="http://schemas.openxmlformats.org/officeDocument/2006/relationships/hyperlink" Target="https://webagentes.canaldirecto.com.ar/incidents/view/671749-4" TargetMode="External"/><Relationship Id="rId477" Type="http://schemas.openxmlformats.org/officeDocument/2006/relationships/hyperlink" Target="https://webagentes.canaldirecto.com.ar/incidents/view/692888-7" TargetMode="External"/><Relationship Id="rId684" Type="http://schemas.openxmlformats.org/officeDocument/2006/relationships/hyperlink" Target="https://webagentes.canaldirecto.com.ar/incidents/view/696473-7" TargetMode="External"/><Relationship Id="rId2060" Type="http://schemas.openxmlformats.org/officeDocument/2006/relationships/hyperlink" Target="https://webagentes.canaldirecto.com.ar/incidents/view/742831-1" TargetMode="External"/><Relationship Id="rId2158" Type="http://schemas.openxmlformats.org/officeDocument/2006/relationships/hyperlink" Target="https://webagentes.canaldirecto.com.ar/incidents/view/745086-0" TargetMode="External"/><Relationship Id="rId2365" Type="http://schemas.openxmlformats.org/officeDocument/2006/relationships/hyperlink" Target="https://webagentes.canaldirecto.com.ar/incidents/view/756567-6" TargetMode="External"/><Relationship Id="rId3111" Type="http://schemas.openxmlformats.org/officeDocument/2006/relationships/hyperlink" Target="https://webagentes.canaldirecto.com.ar/incidents/view/773052-6" TargetMode="External"/><Relationship Id="rId3209" Type="http://schemas.openxmlformats.org/officeDocument/2006/relationships/hyperlink" Target="https://webagentes.canaldirecto.com.ar/incidents/view/775553-4" TargetMode="External"/><Relationship Id="rId3763" Type="http://schemas.openxmlformats.org/officeDocument/2006/relationships/hyperlink" Target="https://webagentes.canaldirecto.com.ar/incidents/view/790360-9" TargetMode="External"/><Relationship Id="rId3970" Type="http://schemas.openxmlformats.org/officeDocument/2006/relationships/hyperlink" Target="https://webagentes.canaldirecto.com.ar/incidents/view/794914-2" TargetMode="External"/><Relationship Id="rId4607" Type="http://schemas.openxmlformats.org/officeDocument/2006/relationships/hyperlink" Target="https://webagentes.canaldirecto.com.ar/incidents/view/813988-5" TargetMode="External"/><Relationship Id="rId4814" Type="http://schemas.openxmlformats.org/officeDocument/2006/relationships/hyperlink" Target="https://webagentes.canaldirecto.com.ar/incidents/view/821951-6" TargetMode="External"/><Relationship Id="rId337" Type="http://schemas.openxmlformats.org/officeDocument/2006/relationships/hyperlink" Target="https://webagentes.canaldirecto.com.ar/incidents/view/687600-7" TargetMode="External"/><Relationship Id="rId891" Type="http://schemas.openxmlformats.org/officeDocument/2006/relationships/hyperlink" Target="https://webagentes.canaldirecto.com.ar/incidents/view/708768-2" TargetMode="External"/><Relationship Id="rId989" Type="http://schemas.openxmlformats.org/officeDocument/2006/relationships/hyperlink" Target="https://webagentes.canaldirecto.com.ar/incidents/view/707220-0" TargetMode="External"/><Relationship Id="rId2018" Type="http://schemas.openxmlformats.org/officeDocument/2006/relationships/hyperlink" Target="https://webagentes.canaldirecto.com.ar/incidents/view/732049-9" TargetMode="External"/><Relationship Id="rId2572" Type="http://schemas.openxmlformats.org/officeDocument/2006/relationships/hyperlink" Target="https://webagentes.canaldirecto.com.ar/incidents/view/759513-6" TargetMode="External"/><Relationship Id="rId2877" Type="http://schemas.openxmlformats.org/officeDocument/2006/relationships/hyperlink" Target="https://webagentes.canaldirecto.com.ar/incidents/view/767080-8" TargetMode="External"/><Relationship Id="rId3416" Type="http://schemas.openxmlformats.org/officeDocument/2006/relationships/hyperlink" Target="https://webagentes.canaldirecto.com.ar/incidents/view/780010-8" TargetMode="External"/><Relationship Id="rId3623" Type="http://schemas.openxmlformats.org/officeDocument/2006/relationships/hyperlink" Target="https://webagentes.canaldirecto.com.ar/incidents/view/777949-1" TargetMode="External"/><Relationship Id="rId3830" Type="http://schemas.openxmlformats.org/officeDocument/2006/relationships/hyperlink" Target="https://webagentes.canaldirecto.com.ar/incidents/view/794059-4" TargetMode="External"/><Relationship Id="rId5076" Type="http://schemas.openxmlformats.org/officeDocument/2006/relationships/hyperlink" Target="https://webagentes.canaldirecto.com.ar/incidents/view/830948-4" TargetMode="External"/><Relationship Id="rId5283" Type="http://schemas.openxmlformats.org/officeDocument/2006/relationships/hyperlink" Target="https://webagentes.canaldirecto.com.ar/incidents/view/830693-7" TargetMode="External"/><Relationship Id="rId544" Type="http://schemas.openxmlformats.org/officeDocument/2006/relationships/hyperlink" Target="https://webagentes.canaldirecto.com.ar/incidents/view/696080-1" TargetMode="External"/><Relationship Id="rId751" Type="http://schemas.openxmlformats.org/officeDocument/2006/relationships/hyperlink" Target="https://webagentes.canaldirecto.com.ar/incidents/view/701438-5" TargetMode="External"/><Relationship Id="rId849" Type="http://schemas.openxmlformats.org/officeDocument/2006/relationships/hyperlink" Target="https://webagentes.canaldirecto.com.ar/incidents/view/704120-0" TargetMode="External"/><Relationship Id="rId1174" Type="http://schemas.openxmlformats.org/officeDocument/2006/relationships/hyperlink" Target="https://webagentes.canaldirecto.com.ar/incidents/view/714871-6" TargetMode="External"/><Relationship Id="rId1381" Type="http://schemas.openxmlformats.org/officeDocument/2006/relationships/hyperlink" Target="https://webagentes.canaldirecto.com.ar/incidents/view/722051-5" TargetMode="External"/><Relationship Id="rId1479" Type="http://schemas.openxmlformats.org/officeDocument/2006/relationships/hyperlink" Target="https://webagentes.canaldirecto.com.ar/incidents/view/723616-3" TargetMode="External"/><Relationship Id="rId1686" Type="http://schemas.openxmlformats.org/officeDocument/2006/relationships/hyperlink" Target="https://webagentes.canaldirecto.com.ar/incidents/view/728385-1" TargetMode="External"/><Relationship Id="rId2225" Type="http://schemas.openxmlformats.org/officeDocument/2006/relationships/hyperlink" Target="https://webagentes.canaldirecto.com.ar/incidents/view/747346-3" TargetMode="External"/><Relationship Id="rId2432" Type="http://schemas.openxmlformats.org/officeDocument/2006/relationships/hyperlink" Target="https://webagentes.canaldirecto.com.ar/incidents/view/754304-5" TargetMode="External"/><Relationship Id="rId3928" Type="http://schemas.openxmlformats.org/officeDocument/2006/relationships/hyperlink" Target="https://webagentes.canaldirecto.com.ar/incidents/view/796149-0" TargetMode="External"/><Relationship Id="rId4092" Type="http://schemas.openxmlformats.org/officeDocument/2006/relationships/hyperlink" Target="https://webagentes.canaldirecto.com.ar/incidents/view/801647-8" TargetMode="External"/><Relationship Id="rId5143" Type="http://schemas.openxmlformats.org/officeDocument/2006/relationships/hyperlink" Target="https://webagentes.canaldirecto.com.ar/incidents/view/829280-1" TargetMode="External"/><Relationship Id="rId404" Type="http://schemas.openxmlformats.org/officeDocument/2006/relationships/hyperlink" Target="https://webagentes.canaldirecto.com.ar/incidents/view/690560-0" TargetMode="External"/><Relationship Id="rId611" Type="http://schemas.openxmlformats.org/officeDocument/2006/relationships/hyperlink" Target="https://webagentes.canaldirecto.com.ar/incidents/view/698892-2" TargetMode="External"/><Relationship Id="rId1034" Type="http://schemas.openxmlformats.org/officeDocument/2006/relationships/hyperlink" Target="https://webagentes.canaldirecto.com.ar/incidents/view/712289-7" TargetMode="External"/><Relationship Id="rId1241" Type="http://schemas.openxmlformats.org/officeDocument/2006/relationships/hyperlink" Target="https://webagentes.canaldirecto.com.ar/incidents/view/713796-9" TargetMode="External"/><Relationship Id="rId1339" Type="http://schemas.openxmlformats.org/officeDocument/2006/relationships/hyperlink" Target="https://webagentes.canaldirecto.com.ar/incidents/view/717890-2" TargetMode="External"/><Relationship Id="rId1893" Type="http://schemas.openxmlformats.org/officeDocument/2006/relationships/hyperlink" Target="https://webagentes.canaldirecto.com.ar/incidents/view/737692-0" TargetMode="External"/><Relationship Id="rId2737" Type="http://schemas.openxmlformats.org/officeDocument/2006/relationships/hyperlink" Target="https://webagentes.canaldirecto.com.ar/incidents/view/766539-2" TargetMode="External"/><Relationship Id="rId2944" Type="http://schemas.openxmlformats.org/officeDocument/2006/relationships/hyperlink" Target="https://webagentes.canaldirecto.com.ar/incidents/view/769990-0" TargetMode="External"/><Relationship Id="rId4397" Type="http://schemas.openxmlformats.org/officeDocument/2006/relationships/hyperlink" Target="https://webagentes.canaldirecto.com.ar/incidents/view/813783-2" TargetMode="External"/><Relationship Id="rId5003" Type="http://schemas.openxmlformats.org/officeDocument/2006/relationships/hyperlink" Target="https://webagentes.canaldirecto.com.ar/incidents/view/826225-3" TargetMode="External"/><Relationship Id="rId5210" Type="http://schemas.openxmlformats.org/officeDocument/2006/relationships/hyperlink" Target="https://webagentes.canaldirecto.com.ar/incidents/view/834268-3" TargetMode="External"/><Relationship Id="rId709" Type="http://schemas.openxmlformats.org/officeDocument/2006/relationships/hyperlink" Target="https://webagentes.canaldirecto.com.ar/incidents/view/702436-4" TargetMode="External"/><Relationship Id="rId916" Type="http://schemas.openxmlformats.org/officeDocument/2006/relationships/hyperlink" Target="https://webagentes.canaldirecto.com.ar/incidents/view/707995-7" TargetMode="External"/><Relationship Id="rId1101" Type="http://schemas.openxmlformats.org/officeDocument/2006/relationships/hyperlink" Target="https://webagentes.canaldirecto.com.ar/incidents/view/710778-2" TargetMode="External"/><Relationship Id="rId1546" Type="http://schemas.openxmlformats.org/officeDocument/2006/relationships/hyperlink" Target="https://webagentes.canaldirecto.com.ar/incidents/view/726551-8" TargetMode="External"/><Relationship Id="rId1753" Type="http://schemas.openxmlformats.org/officeDocument/2006/relationships/hyperlink" Target="https://webagentes.canaldirecto.com.ar/incidents/view/731545-1" TargetMode="External"/><Relationship Id="rId1960" Type="http://schemas.openxmlformats.org/officeDocument/2006/relationships/hyperlink" Target="https://webagentes.canaldirecto.com.ar/incidents/view/740660-1" TargetMode="External"/><Relationship Id="rId2804" Type="http://schemas.openxmlformats.org/officeDocument/2006/relationships/hyperlink" Target="https://webagentes.canaldirecto.com.ar/incidents/view/764927-9" TargetMode="External"/><Relationship Id="rId4257" Type="http://schemas.openxmlformats.org/officeDocument/2006/relationships/hyperlink" Target="https://webagentes.canaldirecto.com.ar/incidents/view/802385-8" TargetMode="External"/><Relationship Id="rId4464" Type="http://schemas.openxmlformats.org/officeDocument/2006/relationships/hyperlink" Target="https://webagentes.canaldirecto.com.ar/incidents/view/812159-4" TargetMode="External"/><Relationship Id="rId4671" Type="http://schemas.openxmlformats.org/officeDocument/2006/relationships/hyperlink" Target="https://webagentes.canaldirecto.com.ar/incidents/view/818231-9" TargetMode="External"/><Relationship Id="rId45" Type="http://schemas.openxmlformats.org/officeDocument/2006/relationships/hyperlink" Target="https://webagentes.canaldirecto.com.ar/incidents/view/664892-7" TargetMode="External"/><Relationship Id="rId1406" Type="http://schemas.openxmlformats.org/officeDocument/2006/relationships/hyperlink" Target="https://webagentes.canaldirecto.com.ar/incidents/view/720894-8" TargetMode="External"/><Relationship Id="rId1613" Type="http://schemas.openxmlformats.org/officeDocument/2006/relationships/hyperlink" Target="https://webagentes.canaldirecto.com.ar/incidents/view/723567-8" TargetMode="External"/><Relationship Id="rId1820" Type="http://schemas.openxmlformats.org/officeDocument/2006/relationships/hyperlink" Target="https://webagentes.canaldirecto.com.ar/incidents/view/733595-0" TargetMode="External"/><Relationship Id="rId3066" Type="http://schemas.openxmlformats.org/officeDocument/2006/relationships/hyperlink" Target="https://webagentes.canaldirecto.com.ar/incidents/view/774447-7" TargetMode="External"/><Relationship Id="rId3273" Type="http://schemas.openxmlformats.org/officeDocument/2006/relationships/hyperlink" Target="https://webagentes.canaldirecto.com.ar/incidents/view/779913-0" TargetMode="External"/><Relationship Id="rId3480" Type="http://schemas.openxmlformats.org/officeDocument/2006/relationships/hyperlink" Target="https://webagentes.canaldirecto.com.ar/incidents/view/782920-0" TargetMode="External"/><Relationship Id="rId4117" Type="http://schemas.openxmlformats.org/officeDocument/2006/relationships/hyperlink" Target="https://webagentes.canaldirecto.com.ar/incidents/view/801095-1" TargetMode="External"/><Relationship Id="rId4324" Type="http://schemas.openxmlformats.org/officeDocument/2006/relationships/hyperlink" Target="https://webagentes.canaldirecto.com.ar/incidents/view/808469-1" TargetMode="External"/><Relationship Id="rId4531" Type="http://schemas.openxmlformats.org/officeDocument/2006/relationships/hyperlink" Target="https://webagentes.canaldirecto.com.ar/incidents/view/809592-5" TargetMode="External"/><Relationship Id="rId4769" Type="http://schemas.openxmlformats.org/officeDocument/2006/relationships/hyperlink" Target="https://webagentes.canaldirecto.com.ar/incidents/view/816182-0" TargetMode="External"/><Relationship Id="rId4976" Type="http://schemas.openxmlformats.org/officeDocument/2006/relationships/hyperlink" Target="https://webagentes.canaldirecto.com.ar/incidents/view/820485-1" TargetMode="External"/><Relationship Id="rId194" Type="http://schemas.openxmlformats.org/officeDocument/2006/relationships/hyperlink" Target="https://webagentes.canaldirecto.com.ar/incidents/view/678020-5" TargetMode="External"/><Relationship Id="rId1918" Type="http://schemas.openxmlformats.org/officeDocument/2006/relationships/hyperlink" Target="https://webagentes.canaldirecto.com.ar/incidents/view/736640-0" TargetMode="External"/><Relationship Id="rId2082" Type="http://schemas.openxmlformats.org/officeDocument/2006/relationships/hyperlink" Target="https://webagentes.canaldirecto.com.ar/incidents/view/742626-1" TargetMode="External"/><Relationship Id="rId3133" Type="http://schemas.openxmlformats.org/officeDocument/2006/relationships/hyperlink" Target="https://webagentes.canaldirecto.com.ar/incidents/view/772215-6" TargetMode="External"/><Relationship Id="rId3578" Type="http://schemas.openxmlformats.org/officeDocument/2006/relationships/hyperlink" Target="https://webagentes.canaldirecto.com.ar/incidents/view/785341-0" TargetMode="External"/><Relationship Id="rId3785" Type="http://schemas.openxmlformats.org/officeDocument/2006/relationships/hyperlink" Target="https://webagentes.canaldirecto.com.ar/incidents/view/788959-4" TargetMode="External"/><Relationship Id="rId3992" Type="http://schemas.openxmlformats.org/officeDocument/2006/relationships/hyperlink" Target="https://webagentes.canaldirecto.com.ar/incidents/view/793614-8" TargetMode="External"/><Relationship Id="rId4629" Type="http://schemas.openxmlformats.org/officeDocument/2006/relationships/hyperlink" Target="https://webagentes.canaldirecto.com.ar/incidents/view/812047-0" TargetMode="External"/><Relationship Id="rId4836" Type="http://schemas.openxmlformats.org/officeDocument/2006/relationships/hyperlink" Target="https://webagentes.canaldirecto.com.ar/incidents/view/821305-3" TargetMode="External"/><Relationship Id="rId261" Type="http://schemas.openxmlformats.org/officeDocument/2006/relationships/hyperlink" Target="https://webagentes.canaldirecto.com.ar/incidents/view/680047-5" TargetMode="External"/><Relationship Id="rId499" Type="http://schemas.openxmlformats.org/officeDocument/2006/relationships/hyperlink" Target="https://webagentes.canaldirecto.com.ar/incidents/view/690767-1" TargetMode="External"/><Relationship Id="rId2387" Type="http://schemas.openxmlformats.org/officeDocument/2006/relationships/hyperlink" Target="https://webagentes.canaldirecto.com.ar/incidents/view/756178-6" TargetMode="External"/><Relationship Id="rId2594" Type="http://schemas.openxmlformats.org/officeDocument/2006/relationships/hyperlink" Target="https://webagentes.canaldirecto.com.ar/incidents/view/759116-7" TargetMode="External"/><Relationship Id="rId3340" Type="http://schemas.openxmlformats.org/officeDocument/2006/relationships/hyperlink" Target="https://webagentes.canaldirecto.com.ar/incidents/view/776701-6" TargetMode="External"/><Relationship Id="rId3438" Type="http://schemas.openxmlformats.org/officeDocument/2006/relationships/hyperlink" Target="https://webagentes.canaldirecto.com.ar/incidents/view/785279-4" TargetMode="External"/><Relationship Id="rId3645" Type="http://schemas.openxmlformats.org/officeDocument/2006/relationships/hyperlink" Target="https://webagentes.canaldirecto.com.ar/incidents/view/788770-9" TargetMode="External"/><Relationship Id="rId3852" Type="http://schemas.openxmlformats.org/officeDocument/2006/relationships/hyperlink" Target="https://webagentes.canaldirecto.com.ar/incidents/view/793513-0" TargetMode="External"/><Relationship Id="rId5098" Type="http://schemas.openxmlformats.org/officeDocument/2006/relationships/hyperlink" Target="https://webagentes.canaldirecto.com.ar/incidents/view/830504-4" TargetMode="External"/><Relationship Id="rId359" Type="http://schemas.openxmlformats.org/officeDocument/2006/relationships/hyperlink" Target="https://webagentes.canaldirecto.com.ar/incidents/view/692320-8" TargetMode="External"/><Relationship Id="rId566" Type="http://schemas.openxmlformats.org/officeDocument/2006/relationships/hyperlink" Target="https://webagentes.canaldirecto.com.ar/incidents/view/695862-0" TargetMode="External"/><Relationship Id="rId773" Type="http://schemas.openxmlformats.org/officeDocument/2006/relationships/hyperlink" Target="https://webagentes.canaldirecto.com.ar/incidents/view/706213-3" TargetMode="External"/><Relationship Id="rId1196" Type="http://schemas.openxmlformats.org/officeDocument/2006/relationships/hyperlink" Target="https://webagentes.canaldirecto.com.ar/incidents/view/714846-0" TargetMode="External"/><Relationship Id="rId2247" Type="http://schemas.openxmlformats.org/officeDocument/2006/relationships/hyperlink" Target="https://webagentes.canaldirecto.com.ar/incidents/view/750698-3" TargetMode="External"/><Relationship Id="rId2454" Type="http://schemas.openxmlformats.org/officeDocument/2006/relationships/hyperlink" Target="https://webagentes.canaldirecto.com.ar/incidents/view/758455-6" TargetMode="External"/><Relationship Id="rId2899" Type="http://schemas.openxmlformats.org/officeDocument/2006/relationships/hyperlink" Target="https://webagentes.canaldirecto.com.ar/incidents/view/765719-9" TargetMode="External"/><Relationship Id="rId3200" Type="http://schemas.openxmlformats.org/officeDocument/2006/relationships/hyperlink" Target="https://webagentes.canaldirecto.com.ar/incidents/view/775804-5" TargetMode="External"/><Relationship Id="rId3505" Type="http://schemas.openxmlformats.org/officeDocument/2006/relationships/hyperlink" Target="https://webagentes.canaldirecto.com.ar/incidents/view/781641-9" TargetMode="External"/><Relationship Id="rId4903" Type="http://schemas.openxmlformats.org/officeDocument/2006/relationships/hyperlink" Target="https://webagentes.canaldirecto.com.ar/incidents/view/817402-8" TargetMode="External"/><Relationship Id="rId121" Type="http://schemas.openxmlformats.org/officeDocument/2006/relationships/hyperlink" Target="https://webagentes.canaldirecto.com.ar/incidents/view/670568-4" TargetMode="External"/><Relationship Id="rId219" Type="http://schemas.openxmlformats.org/officeDocument/2006/relationships/hyperlink" Target="https://webagentes.canaldirecto.com.ar/incidents/view/677425-9" TargetMode="External"/><Relationship Id="rId426" Type="http://schemas.openxmlformats.org/officeDocument/2006/relationships/hyperlink" Target="https://webagentes.canaldirecto.com.ar/incidents/view/690526-6" TargetMode="External"/><Relationship Id="rId633" Type="http://schemas.openxmlformats.org/officeDocument/2006/relationships/hyperlink" Target="https://webagentes.canaldirecto.com.ar/incidents/view/698736-7" TargetMode="External"/><Relationship Id="rId980" Type="http://schemas.openxmlformats.org/officeDocument/2006/relationships/hyperlink" Target="https://webagentes.canaldirecto.com.ar/incidents/view/707231-6" TargetMode="External"/><Relationship Id="rId1056" Type="http://schemas.openxmlformats.org/officeDocument/2006/relationships/hyperlink" Target="https://webagentes.canaldirecto.com.ar/incidents/view/711933-4" TargetMode="External"/><Relationship Id="rId1263" Type="http://schemas.openxmlformats.org/officeDocument/2006/relationships/hyperlink" Target="https://webagentes.canaldirecto.com.ar/incidents/view/719206-3" TargetMode="External"/><Relationship Id="rId2107" Type="http://schemas.openxmlformats.org/officeDocument/2006/relationships/hyperlink" Target="https://webagentes.canaldirecto.com.ar/incidents/view/740737-2" TargetMode="External"/><Relationship Id="rId2314" Type="http://schemas.openxmlformats.org/officeDocument/2006/relationships/hyperlink" Target="https://webagentes.canaldirecto.com.ar/incidents/view/753277-5" TargetMode="External"/><Relationship Id="rId2661" Type="http://schemas.openxmlformats.org/officeDocument/2006/relationships/hyperlink" Target="https://webagentes.canaldirecto.com.ar/incidents/view/757474-4" TargetMode="External"/><Relationship Id="rId2759" Type="http://schemas.openxmlformats.org/officeDocument/2006/relationships/hyperlink" Target="https://webagentes.canaldirecto.com.ar/incidents/view/765707-4" TargetMode="External"/><Relationship Id="rId2966" Type="http://schemas.openxmlformats.org/officeDocument/2006/relationships/hyperlink" Target="https://webagentes.canaldirecto.com.ar/incidents/view/769398-8" TargetMode="External"/><Relationship Id="rId3712" Type="http://schemas.openxmlformats.org/officeDocument/2006/relationships/hyperlink" Target="https://webagentes.canaldirecto.com.ar/incidents/view/791427-0" TargetMode="External"/><Relationship Id="rId5165" Type="http://schemas.openxmlformats.org/officeDocument/2006/relationships/hyperlink" Target="https://webagentes.canaldirecto.com.ar/incidents/view/828768-7" TargetMode="External"/><Relationship Id="rId840" Type="http://schemas.openxmlformats.org/officeDocument/2006/relationships/hyperlink" Target="https://webagentes.canaldirecto.com.ar/incidents/view/704129-1" TargetMode="External"/><Relationship Id="rId938" Type="http://schemas.openxmlformats.org/officeDocument/2006/relationships/hyperlink" Target="https://webagentes.canaldirecto.com.ar/incidents/view/707277-8" TargetMode="External"/><Relationship Id="rId1470" Type="http://schemas.openxmlformats.org/officeDocument/2006/relationships/hyperlink" Target="https://webagentes.canaldirecto.com.ar/incidents/view/723627-9" TargetMode="External"/><Relationship Id="rId1568" Type="http://schemas.openxmlformats.org/officeDocument/2006/relationships/hyperlink" Target="https://webagentes.canaldirecto.com.ar/incidents/view/726504-0" TargetMode="External"/><Relationship Id="rId1775" Type="http://schemas.openxmlformats.org/officeDocument/2006/relationships/hyperlink" Target="https://webagentes.canaldirecto.com.ar/incidents/view/728647-8" TargetMode="External"/><Relationship Id="rId2521" Type="http://schemas.openxmlformats.org/officeDocument/2006/relationships/hyperlink" Target="https://webagentes.canaldirecto.com.ar/incidents/view/760618-6" TargetMode="External"/><Relationship Id="rId2619" Type="http://schemas.openxmlformats.org/officeDocument/2006/relationships/hyperlink" Target="https://webagentes.canaldirecto.com.ar/incidents/view/763042-0" TargetMode="External"/><Relationship Id="rId2826" Type="http://schemas.openxmlformats.org/officeDocument/2006/relationships/hyperlink" Target="https://webagentes.canaldirecto.com.ar/incidents/view/764322-0" TargetMode="External"/><Relationship Id="rId4181" Type="http://schemas.openxmlformats.org/officeDocument/2006/relationships/hyperlink" Target="https://webagentes.canaldirecto.com.ar/incidents/view/797586-4" TargetMode="External"/><Relationship Id="rId4279" Type="http://schemas.openxmlformats.org/officeDocument/2006/relationships/hyperlink" Target="https://webagentes.canaldirecto.com.ar/incidents/view/809681-8" TargetMode="External"/><Relationship Id="rId5025" Type="http://schemas.openxmlformats.org/officeDocument/2006/relationships/hyperlink" Target="https://webagentes.canaldirecto.com.ar/incidents/view/825486-5" TargetMode="External"/><Relationship Id="rId5232" Type="http://schemas.openxmlformats.org/officeDocument/2006/relationships/hyperlink" Target="https://webagentes.canaldirecto.com.ar/incidents/view/832883-2" TargetMode="External"/><Relationship Id="rId67" Type="http://schemas.openxmlformats.org/officeDocument/2006/relationships/hyperlink" Target="https://webagentes.canaldirecto.com.ar/incidents/view/664267-7" TargetMode="External"/><Relationship Id="rId700" Type="http://schemas.openxmlformats.org/officeDocument/2006/relationships/hyperlink" Target="https://webagentes.canaldirecto.com.ar/incidents/view/702974-9" TargetMode="External"/><Relationship Id="rId1123" Type="http://schemas.openxmlformats.org/officeDocument/2006/relationships/hyperlink" Target="https://webagentes.canaldirecto.com.ar/incidents/view/715850-0" TargetMode="External"/><Relationship Id="rId1330" Type="http://schemas.openxmlformats.org/officeDocument/2006/relationships/hyperlink" Target="https://webagentes.canaldirecto.com.ar/incidents/view/717906-2" TargetMode="External"/><Relationship Id="rId1428" Type="http://schemas.openxmlformats.org/officeDocument/2006/relationships/hyperlink" Target="https://webagentes.canaldirecto.com.ar/incidents/view/725943-8" TargetMode="External"/><Relationship Id="rId1635" Type="http://schemas.openxmlformats.org/officeDocument/2006/relationships/hyperlink" Target="https://webagentes.canaldirecto.com.ar/incidents/view/729563-4" TargetMode="External"/><Relationship Id="rId1982" Type="http://schemas.openxmlformats.org/officeDocument/2006/relationships/hyperlink" Target="https://webagentes.canaldirecto.com.ar/incidents/view/739740-0" TargetMode="External"/><Relationship Id="rId3088" Type="http://schemas.openxmlformats.org/officeDocument/2006/relationships/hyperlink" Target="https://webagentes.canaldirecto.com.ar/incidents/view/773678-8" TargetMode="External"/><Relationship Id="rId4041" Type="http://schemas.openxmlformats.org/officeDocument/2006/relationships/hyperlink" Target="https://webagentes.canaldirecto.com.ar/incidents/view/797115-0" TargetMode="External"/><Relationship Id="rId4486" Type="http://schemas.openxmlformats.org/officeDocument/2006/relationships/hyperlink" Target="https://webagentes.canaldirecto.com.ar/incidents/view/811391-1" TargetMode="External"/><Relationship Id="rId4693" Type="http://schemas.openxmlformats.org/officeDocument/2006/relationships/hyperlink" Target="https://webagentes.canaldirecto.com.ar/incidents/view/817443-5" TargetMode="External"/><Relationship Id="rId1842" Type="http://schemas.openxmlformats.org/officeDocument/2006/relationships/hyperlink" Target="https://webagentes.canaldirecto.com.ar/incidents/view/732882-6" TargetMode="External"/><Relationship Id="rId3295" Type="http://schemas.openxmlformats.org/officeDocument/2006/relationships/hyperlink" Target="https://webagentes.canaldirecto.com.ar/incidents/view/779311-8" TargetMode="External"/><Relationship Id="rId4139" Type="http://schemas.openxmlformats.org/officeDocument/2006/relationships/hyperlink" Target="https://webagentes.canaldirecto.com.ar/incidents/view/800722-1" TargetMode="External"/><Relationship Id="rId4346" Type="http://schemas.openxmlformats.org/officeDocument/2006/relationships/hyperlink" Target="https://webagentes.canaldirecto.com.ar/incidents/view/807569-3" TargetMode="External"/><Relationship Id="rId4553" Type="http://schemas.openxmlformats.org/officeDocument/2006/relationships/hyperlink" Target="https://webagentes.canaldirecto.com.ar/incidents/view/815802-0" TargetMode="External"/><Relationship Id="rId4760" Type="http://schemas.openxmlformats.org/officeDocument/2006/relationships/hyperlink" Target="https://webagentes.canaldirecto.com.ar/incidents/view/816948-8" TargetMode="External"/><Relationship Id="rId4998" Type="http://schemas.openxmlformats.org/officeDocument/2006/relationships/hyperlink" Target="https://webagentes.canaldirecto.com.ar/incidents/view/826571-9" TargetMode="External"/><Relationship Id="rId1702" Type="http://schemas.openxmlformats.org/officeDocument/2006/relationships/hyperlink" Target="https://webagentes.canaldirecto.com.ar/incidents/view/733187-5" TargetMode="External"/><Relationship Id="rId3155" Type="http://schemas.openxmlformats.org/officeDocument/2006/relationships/hyperlink" Target="https://webagentes.canaldirecto.com.ar/incidents/view/777062-1" TargetMode="External"/><Relationship Id="rId3362" Type="http://schemas.openxmlformats.org/officeDocument/2006/relationships/hyperlink" Target="https://webagentes.canaldirecto.com.ar/incidents/view/781601-1" TargetMode="External"/><Relationship Id="rId4206" Type="http://schemas.openxmlformats.org/officeDocument/2006/relationships/hyperlink" Target="https://webagentes.canaldirecto.com.ar/incidents/view/804823-7" TargetMode="External"/><Relationship Id="rId4413" Type="http://schemas.openxmlformats.org/officeDocument/2006/relationships/hyperlink" Target="https://webagentes.canaldirecto.com.ar/incidents/view/813727-6" TargetMode="External"/><Relationship Id="rId4620" Type="http://schemas.openxmlformats.org/officeDocument/2006/relationships/hyperlink" Target="https://webagentes.canaldirecto.com.ar/incidents/view/812927-7" TargetMode="External"/><Relationship Id="rId4858" Type="http://schemas.openxmlformats.org/officeDocument/2006/relationships/hyperlink" Target="https://webagentes.canaldirecto.com.ar/incidents/view/820789-4" TargetMode="External"/><Relationship Id="rId283" Type="http://schemas.openxmlformats.org/officeDocument/2006/relationships/hyperlink" Target="https://webagentes.canaldirecto.com.ar/incidents/view/684420-2" TargetMode="External"/><Relationship Id="rId490" Type="http://schemas.openxmlformats.org/officeDocument/2006/relationships/hyperlink" Target="https://webagentes.canaldirecto.com.ar/incidents/view/692875-3" TargetMode="External"/><Relationship Id="rId2171" Type="http://schemas.openxmlformats.org/officeDocument/2006/relationships/hyperlink" Target="https://webagentes.canaldirecto.com.ar/incidents/view/744625-6" TargetMode="External"/><Relationship Id="rId3015" Type="http://schemas.openxmlformats.org/officeDocument/2006/relationships/hyperlink" Target="https://webagentes.canaldirecto.com.ar/incidents/view/769074-1" TargetMode="External"/><Relationship Id="rId3222" Type="http://schemas.openxmlformats.org/officeDocument/2006/relationships/hyperlink" Target="https://webagentes.canaldirecto.com.ar/incidents/view/775029-2" TargetMode="External"/><Relationship Id="rId3667" Type="http://schemas.openxmlformats.org/officeDocument/2006/relationships/hyperlink" Target="https://webagentes.canaldirecto.com.ar/incidents/view/788070-6" TargetMode="External"/><Relationship Id="rId3874" Type="http://schemas.openxmlformats.org/officeDocument/2006/relationships/hyperlink" Target="https://webagentes.canaldirecto.com.ar/incidents/view/792025-3" TargetMode="External"/><Relationship Id="rId4718" Type="http://schemas.openxmlformats.org/officeDocument/2006/relationships/hyperlink" Target="https://webagentes.canaldirecto.com.ar/incidents/view/817154-4" TargetMode="External"/><Relationship Id="rId4925" Type="http://schemas.openxmlformats.org/officeDocument/2006/relationships/hyperlink" Target="https://webagentes.canaldirecto.com.ar/incidents/view/823658-6" TargetMode="External"/><Relationship Id="rId143" Type="http://schemas.openxmlformats.org/officeDocument/2006/relationships/hyperlink" Target="https://webagentes.canaldirecto.com.ar/incidents/view/677453-2" TargetMode="External"/><Relationship Id="rId350" Type="http://schemas.openxmlformats.org/officeDocument/2006/relationships/hyperlink" Target="https://webagentes.canaldirecto.com.ar/incidents/view/687205-6" TargetMode="External"/><Relationship Id="rId588" Type="http://schemas.openxmlformats.org/officeDocument/2006/relationships/hyperlink" Target="https://webagentes.canaldirecto.com.ar/incidents/view/699366-9" TargetMode="External"/><Relationship Id="rId795" Type="http://schemas.openxmlformats.org/officeDocument/2006/relationships/hyperlink" Target="https://webagentes.canaldirecto.com.ar/incidents/view/704775-4" TargetMode="External"/><Relationship Id="rId2031" Type="http://schemas.openxmlformats.org/officeDocument/2006/relationships/hyperlink" Target="https://webagentes.canaldirecto.com.ar/incidents/view/744199-6" TargetMode="External"/><Relationship Id="rId2269" Type="http://schemas.openxmlformats.org/officeDocument/2006/relationships/hyperlink" Target="https://webagentes.canaldirecto.com.ar/incidents/view/750033-2" TargetMode="External"/><Relationship Id="rId2476" Type="http://schemas.openxmlformats.org/officeDocument/2006/relationships/hyperlink" Target="https://webagentes.canaldirecto.com.ar/incidents/view/756659-6" TargetMode="External"/><Relationship Id="rId2683" Type="http://schemas.openxmlformats.org/officeDocument/2006/relationships/hyperlink" Target="https://webagentes.canaldirecto.com.ar/incidents/view/762812-4" TargetMode="External"/><Relationship Id="rId2890" Type="http://schemas.openxmlformats.org/officeDocument/2006/relationships/hyperlink" Target="https://webagentes.canaldirecto.com.ar/incidents/view/766283-6" TargetMode="External"/><Relationship Id="rId3527" Type="http://schemas.openxmlformats.org/officeDocument/2006/relationships/hyperlink" Target="https://webagentes.canaldirecto.com.ar/incidents/view/786571-6" TargetMode="External"/><Relationship Id="rId3734" Type="http://schemas.openxmlformats.org/officeDocument/2006/relationships/hyperlink" Target="https://webagentes.canaldirecto.com.ar/incidents/view/790907-4" TargetMode="External"/><Relationship Id="rId3941" Type="http://schemas.openxmlformats.org/officeDocument/2006/relationships/hyperlink" Target="https://webagentes.canaldirecto.com.ar/incidents/view/795754-9" TargetMode="External"/><Relationship Id="rId5187" Type="http://schemas.openxmlformats.org/officeDocument/2006/relationships/hyperlink" Target="https://webagentes.canaldirecto.com.ar/incidents/view/828134-6" TargetMode="External"/><Relationship Id="rId9" Type="http://schemas.openxmlformats.org/officeDocument/2006/relationships/hyperlink" Target="https://webagentes.canaldirecto.com.ar/incidents/view/662288-6" TargetMode="External"/><Relationship Id="rId210" Type="http://schemas.openxmlformats.org/officeDocument/2006/relationships/hyperlink" Target="https://webagentes.canaldirecto.com.ar/incidents/view/677992-6" TargetMode="External"/><Relationship Id="rId448" Type="http://schemas.openxmlformats.org/officeDocument/2006/relationships/hyperlink" Target="https://webagentes.canaldirecto.com.ar/incidents/view/694853-5" TargetMode="External"/><Relationship Id="rId655" Type="http://schemas.openxmlformats.org/officeDocument/2006/relationships/hyperlink" Target="https://webagentes.canaldirecto.com.ar/incidents/view/698712-7" TargetMode="External"/><Relationship Id="rId862" Type="http://schemas.openxmlformats.org/officeDocument/2006/relationships/hyperlink" Target="https://webagentes.canaldirecto.com.ar/incidents/view/703264-6" TargetMode="External"/><Relationship Id="rId1078" Type="http://schemas.openxmlformats.org/officeDocument/2006/relationships/hyperlink" Target="https://webagentes.canaldirecto.com.ar/incidents/view/711899-1" TargetMode="External"/><Relationship Id="rId1285" Type="http://schemas.openxmlformats.org/officeDocument/2006/relationships/hyperlink" Target="https://webagentes.canaldirecto.com.ar/incidents/view/718165-0" TargetMode="External"/><Relationship Id="rId1492" Type="http://schemas.openxmlformats.org/officeDocument/2006/relationships/hyperlink" Target="https://webagentes.canaldirecto.com.ar/incidents/view/723586-3" TargetMode="External"/><Relationship Id="rId2129" Type="http://schemas.openxmlformats.org/officeDocument/2006/relationships/hyperlink" Target="https://webagentes.canaldirecto.com.ar/incidents/view/745681-9" TargetMode="External"/><Relationship Id="rId2336" Type="http://schemas.openxmlformats.org/officeDocument/2006/relationships/hyperlink" Target="https://webagentes.canaldirecto.com.ar/incidents/view/752179-7" TargetMode="External"/><Relationship Id="rId2543" Type="http://schemas.openxmlformats.org/officeDocument/2006/relationships/hyperlink" Target="https://webagentes.canaldirecto.com.ar/incidents/view/759767-5" TargetMode="External"/><Relationship Id="rId2750" Type="http://schemas.openxmlformats.org/officeDocument/2006/relationships/hyperlink" Target="https://webagentes.canaldirecto.com.ar/incidents/view/766041-2" TargetMode="External"/><Relationship Id="rId2988" Type="http://schemas.openxmlformats.org/officeDocument/2006/relationships/hyperlink" Target="https://webagentes.canaldirecto.com.ar/incidents/view/769292-5" TargetMode="External"/><Relationship Id="rId3801" Type="http://schemas.openxmlformats.org/officeDocument/2006/relationships/hyperlink" Target="https://webagentes.canaldirecto.com.ar/incidents/view/794648-2" TargetMode="External"/><Relationship Id="rId5047" Type="http://schemas.openxmlformats.org/officeDocument/2006/relationships/hyperlink" Target="https://webagentes.canaldirecto.com.ar/incidents/view/824964-1" TargetMode="External"/><Relationship Id="rId5254" Type="http://schemas.openxmlformats.org/officeDocument/2006/relationships/hyperlink" Target="https://webagentes.canaldirecto.com.ar/incidents/view/832531-2" TargetMode="External"/><Relationship Id="rId308" Type="http://schemas.openxmlformats.org/officeDocument/2006/relationships/hyperlink" Target="https://webagentes.canaldirecto.com.ar/incidents/view/688488-4" TargetMode="External"/><Relationship Id="rId515" Type="http://schemas.openxmlformats.org/officeDocument/2006/relationships/hyperlink" Target="https://webagentes.canaldirecto.com.ar/incidents/view/696457-9" TargetMode="External"/><Relationship Id="rId722" Type="http://schemas.openxmlformats.org/officeDocument/2006/relationships/hyperlink" Target="https://webagentes.canaldirecto.com.ar/incidents/view/702076-6" TargetMode="External"/><Relationship Id="rId1145" Type="http://schemas.openxmlformats.org/officeDocument/2006/relationships/hyperlink" Target="https://webagentes.canaldirecto.com.ar/incidents/view/714958-4" TargetMode="External"/><Relationship Id="rId1352" Type="http://schemas.openxmlformats.org/officeDocument/2006/relationships/hyperlink" Target="https://webagentes.canaldirecto.com.ar/incidents/view/717854-0" TargetMode="External"/><Relationship Id="rId1797" Type="http://schemas.openxmlformats.org/officeDocument/2006/relationships/hyperlink" Target="https://webagentes.canaldirecto.com.ar/incidents/view/735536-1" TargetMode="External"/><Relationship Id="rId2403" Type="http://schemas.openxmlformats.org/officeDocument/2006/relationships/hyperlink" Target="https://webagentes.canaldirecto.com.ar/incidents/view/755633-1" TargetMode="External"/><Relationship Id="rId2848" Type="http://schemas.openxmlformats.org/officeDocument/2006/relationships/hyperlink" Target="https://webagentes.canaldirecto.com.ar/incidents/view/761628-0" TargetMode="External"/><Relationship Id="rId89" Type="http://schemas.openxmlformats.org/officeDocument/2006/relationships/hyperlink" Target="https://webagentes.canaldirecto.com.ar/incidents/view/667557-8" TargetMode="External"/><Relationship Id="rId1005" Type="http://schemas.openxmlformats.org/officeDocument/2006/relationships/hyperlink" Target="https://webagentes.canaldirecto.com.ar/incidents/view/714175-9" TargetMode="External"/><Relationship Id="rId1212" Type="http://schemas.openxmlformats.org/officeDocument/2006/relationships/hyperlink" Target="https://webagentes.canaldirecto.com.ar/incidents/view/714828-4" TargetMode="External"/><Relationship Id="rId1657" Type="http://schemas.openxmlformats.org/officeDocument/2006/relationships/hyperlink" Target="https://webagentes.canaldirecto.com.ar/incidents/view/728632-6" TargetMode="External"/><Relationship Id="rId1864" Type="http://schemas.openxmlformats.org/officeDocument/2006/relationships/hyperlink" Target="https://webagentes.canaldirecto.com.ar/incidents/view/693335-7" TargetMode="External"/><Relationship Id="rId2610" Type="http://schemas.openxmlformats.org/officeDocument/2006/relationships/hyperlink" Target="https://webagentes.canaldirecto.com.ar/incidents/view/764018-0" TargetMode="External"/><Relationship Id="rId2708" Type="http://schemas.openxmlformats.org/officeDocument/2006/relationships/hyperlink" Target="https://webagentes.canaldirecto.com.ar/incidents/view/762784-2" TargetMode="External"/><Relationship Id="rId2915" Type="http://schemas.openxmlformats.org/officeDocument/2006/relationships/hyperlink" Target="https://webagentes.canaldirecto.com.ar/incidents/view/756156-4" TargetMode="External"/><Relationship Id="rId4063" Type="http://schemas.openxmlformats.org/officeDocument/2006/relationships/hyperlink" Target="https://webagentes.canaldirecto.com.ar/incidents/view/802935-7" TargetMode="External"/><Relationship Id="rId4270" Type="http://schemas.openxmlformats.org/officeDocument/2006/relationships/hyperlink" Target="https://webagentes.canaldirecto.com.ar/incidents/view/810073-1" TargetMode="External"/><Relationship Id="rId4368" Type="http://schemas.openxmlformats.org/officeDocument/2006/relationships/hyperlink" Target="https://webagentes.canaldirecto.com.ar/incidents/view/807225-2" TargetMode="External"/><Relationship Id="rId4575" Type="http://schemas.openxmlformats.org/officeDocument/2006/relationships/hyperlink" Target="https://webagentes.canaldirecto.com.ar/incidents/view/815638-7" TargetMode="External"/><Relationship Id="rId5114" Type="http://schemas.openxmlformats.org/officeDocument/2006/relationships/hyperlink" Target="https://webagentes.canaldirecto.com.ar/incidents/view/829685-2" TargetMode="External"/><Relationship Id="rId1517" Type="http://schemas.openxmlformats.org/officeDocument/2006/relationships/hyperlink" Target="https://webagentes.canaldirecto.com.ar/incidents/view/723548-3" TargetMode="External"/><Relationship Id="rId1724" Type="http://schemas.openxmlformats.org/officeDocument/2006/relationships/hyperlink" Target="https://webagentes.canaldirecto.com.ar/incidents/view/732066-6" TargetMode="External"/><Relationship Id="rId3177" Type="http://schemas.openxmlformats.org/officeDocument/2006/relationships/hyperlink" Target="https://webagentes.canaldirecto.com.ar/incidents/view/776339-3" TargetMode="External"/><Relationship Id="rId4130" Type="http://schemas.openxmlformats.org/officeDocument/2006/relationships/hyperlink" Target="https://webagentes.canaldirecto.com.ar/incidents/view/800786-9" TargetMode="External"/><Relationship Id="rId4228" Type="http://schemas.openxmlformats.org/officeDocument/2006/relationships/hyperlink" Target="https://webagentes.canaldirecto.com.ar/incidents/view/803976-1" TargetMode="External"/><Relationship Id="rId4782" Type="http://schemas.openxmlformats.org/officeDocument/2006/relationships/hyperlink" Target="https://webagentes.canaldirecto.com.ar/incidents/view/815646-6" TargetMode="External"/><Relationship Id="rId16" Type="http://schemas.openxmlformats.org/officeDocument/2006/relationships/hyperlink" Target="https://webagentes.canaldirecto.com.ar/incidents/view/661359-6" TargetMode="External"/><Relationship Id="rId1931" Type="http://schemas.openxmlformats.org/officeDocument/2006/relationships/hyperlink" Target="https://webagentes.canaldirecto.com.ar/incidents/view/734282-6" TargetMode="External"/><Relationship Id="rId3037" Type="http://schemas.openxmlformats.org/officeDocument/2006/relationships/hyperlink" Target="https://webagentes.canaldirecto.com.ar/incidents/view/765206-0" TargetMode="External"/><Relationship Id="rId3384" Type="http://schemas.openxmlformats.org/officeDocument/2006/relationships/hyperlink" Target="https://webagentes.canaldirecto.com.ar/incidents/view/780617-5" TargetMode="External"/><Relationship Id="rId3591" Type="http://schemas.openxmlformats.org/officeDocument/2006/relationships/hyperlink" Target="https://webagentes.canaldirecto.com.ar/incidents/view/785145-8" TargetMode="External"/><Relationship Id="rId3689" Type="http://schemas.openxmlformats.org/officeDocument/2006/relationships/hyperlink" Target="https://webagentes.canaldirecto.com.ar/incidents/view/786578-9" TargetMode="External"/><Relationship Id="rId3896" Type="http://schemas.openxmlformats.org/officeDocument/2006/relationships/hyperlink" Target="https://webagentes.canaldirecto.com.ar/incidents/view/791234-2" TargetMode="External"/><Relationship Id="rId4435" Type="http://schemas.openxmlformats.org/officeDocument/2006/relationships/hyperlink" Target="https://webagentes.canaldirecto.com.ar/incidents/view/813498-7" TargetMode="External"/><Relationship Id="rId4642" Type="http://schemas.openxmlformats.org/officeDocument/2006/relationships/hyperlink" Target="https://webagentes.canaldirecto.com.ar/incidents/view/819797-7" TargetMode="External"/><Relationship Id="rId2193" Type="http://schemas.openxmlformats.org/officeDocument/2006/relationships/hyperlink" Target="https://webagentes.canaldirecto.com.ar/incidents/view/747827-3" TargetMode="External"/><Relationship Id="rId2498" Type="http://schemas.openxmlformats.org/officeDocument/2006/relationships/hyperlink" Target="https://webagentes.canaldirecto.com.ar/incidents/view/756434-9" TargetMode="External"/><Relationship Id="rId3244" Type="http://schemas.openxmlformats.org/officeDocument/2006/relationships/hyperlink" Target="https://webagentes.canaldirecto.com.ar/incidents/view/774135-5" TargetMode="External"/><Relationship Id="rId3451" Type="http://schemas.openxmlformats.org/officeDocument/2006/relationships/hyperlink" Target="https://webagentes.canaldirecto.com.ar/incidents/view/784259-3" TargetMode="External"/><Relationship Id="rId3549" Type="http://schemas.openxmlformats.org/officeDocument/2006/relationships/hyperlink" Target="https://webagentes.canaldirecto.com.ar/incidents/view/785815-0" TargetMode="External"/><Relationship Id="rId4502" Type="http://schemas.openxmlformats.org/officeDocument/2006/relationships/hyperlink" Target="https://webagentes.canaldirecto.com.ar/incidents/view/810905-1" TargetMode="External"/><Relationship Id="rId4947" Type="http://schemas.openxmlformats.org/officeDocument/2006/relationships/hyperlink" Target="https://webagentes.canaldirecto.com.ar/incidents/view/822860-2" TargetMode="External"/><Relationship Id="rId165" Type="http://schemas.openxmlformats.org/officeDocument/2006/relationships/hyperlink" Target="https://webagentes.canaldirecto.com.ar/incidents/view/673770-8" TargetMode="External"/><Relationship Id="rId372" Type="http://schemas.openxmlformats.org/officeDocument/2006/relationships/hyperlink" Target="https://webagentes.canaldirecto.com.ar/incidents/view/691081-5" TargetMode="External"/><Relationship Id="rId677" Type="http://schemas.openxmlformats.org/officeDocument/2006/relationships/hyperlink" Target="https://webagentes.canaldirecto.com.ar/incidents/view/698317-6" TargetMode="External"/><Relationship Id="rId2053" Type="http://schemas.openxmlformats.org/officeDocument/2006/relationships/hyperlink" Target="https://webagentes.canaldirecto.com.ar/incidents/view/743108-7" TargetMode="External"/><Relationship Id="rId2260" Type="http://schemas.openxmlformats.org/officeDocument/2006/relationships/hyperlink" Target="https://webagentes.canaldirecto.com.ar/incidents/view/750299-6" TargetMode="External"/><Relationship Id="rId2358" Type="http://schemas.openxmlformats.org/officeDocument/2006/relationships/hyperlink" Target="https://webagentes.canaldirecto.com.ar/incidents/view/756632-9" TargetMode="External"/><Relationship Id="rId3104" Type="http://schemas.openxmlformats.org/officeDocument/2006/relationships/hyperlink" Target="https://webagentes.canaldirecto.com.ar/incidents/view/773152-5" TargetMode="External"/><Relationship Id="rId3311" Type="http://schemas.openxmlformats.org/officeDocument/2006/relationships/hyperlink" Target="https://webagentes.canaldirecto.com.ar/incidents/view/779037-9" TargetMode="External"/><Relationship Id="rId3756" Type="http://schemas.openxmlformats.org/officeDocument/2006/relationships/hyperlink" Target="https://webagentes.canaldirecto.com.ar/incidents/view/790382-1" TargetMode="External"/><Relationship Id="rId3963" Type="http://schemas.openxmlformats.org/officeDocument/2006/relationships/hyperlink" Target="https://webagentes.canaldirecto.com.ar/incidents/view/795085-6" TargetMode="External"/><Relationship Id="rId4807" Type="http://schemas.openxmlformats.org/officeDocument/2006/relationships/hyperlink" Target="https://webagentes.canaldirecto.com.ar/incidents/view/822107-0" TargetMode="External"/><Relationship Id="rId232" Type="http://schemas.openxmlformats.org/officeDocument/2006/relationships/hyperlink" Target="https://webagentes.canaldirecto.com.ar/incidents/view/681338-1" TargetMode="External"/><Relationship Id="rId884" Type="http://schemas.openxmlformats.org/officeDocument/2006/relationships/hyperlink" Target="https://webagentes.canaldirecto.com.ar/incidents/view/709386-9" TargetMode="External"/><Relationship Id="rId2120" Type="http://schemas.openxmlformats.org/officeDocument/2006/relationships/hyperlink" Target="https://webagentes.canaldirecto.com.ar/incidents/view/746670-0" TargetMode="External"/><Relationship Id="rId2565" Type="http://schemas.openxmlformats.org/officeDocument/2006/relationships/hyperlink" Target="https://webagentes.canaldirecto.com.ar/incidents/view/759740-8" TargetMode="External"/><Relationship Id="rId2772" Type="http://schemas.openxmlformats.org/officeDocument/2006/relationships/hyperlink" Target="https://webagentes.canaldirecto.com.ar/incidents/view/765426-2" TargetMode="External"/><Relationship Id="rId3409" Type="http://schemas.openxmlformats.org/officeDocument/2006/relationships/hyperlink" Target="https://webagentes.canaldirecto.com.ar/incidents/view/780034-8" TargetMode="External"/><Relationship Id="rId3616" Type="http://schemas.openxmlformats.org/officeDocument/2006/relationships/hyperlink" Target="https://webagentes.canaldirecto.com.ar/incidents/view/783341-6" TargetMode="External"/><Relationship Id="rId3823" Type="http://schemas.openxmlformats.org/officeDocument/2006/relationships/hyperlink" Target="https://webagentes.canaldirecto.com.ar/incidents/view/794066-4" TargetMode="External"/><Relationship Id="rId5069" Type="http://schemas.openxmlformats.org/officeDocument/2006/relationships/hyperlink" Target="https://webagentes.canaldirecto.com.ar/incidents/view/831034-7" TargetMode="External"/><Relationship Id="rId5276" Type="http://schemas.openxmlformats.org/officeDocument/2006/relationships/hyperlink" Target="https://webagentes.canaldirecto.com.ar/incidents/view/830819-3" TargetMode="External"/><Relationship Id="rId537" Type="http://schemas.openxmlformats.org/officeDocument/2006/relationships/hyperlink" Target="https://webagentes.canaldirecto.com.ar/incidents/view/696090-8" TargetMode="External"/><Relationship Id="rId744" Type="http://schemas.openxmlformats.org/officeDocument/2006/relationships/hyperlink" Target="https://webagentes.canaldirecto.com.ar/incidents/view/701503-8" TargetMode="External"/><Relationship Id="rId951" Type="http://schemas.openxmlformats.org/officeDocument/2006/relationships/hyperlink" Target="https://webagentes.canaldirecto.com.ar/incidents/view/707264-4" TargetMode="External"/><Relationship Id="rId1167" Type="http://schemas.openxmlformats.org/officeDocument/2006/relationships/hyperlink" Target="https://webagentes.canaldirecto.com.ar/incidents/view/714879-8" TargetMode="External"/><Relationship Id="rId1374" Type="http://schemas.openxmlformats.org/officeDocument/2006/relationships/hyperlink" Target="https://webagentes.canaldirecto.com.ar/incidents/view/723216-7" TargetMode="External"/><Relationship Id="rId1581" Type="http://schemas.openxmlformats.org/officeDocument/2006/relationships/hyperlink" Target="https://webagentes.canaldirecto.com.ar/incidents/view/726490-8" TargetMode="External"/><Relationship Id="rId1679" Type="http://schemas.openxmlformats.org/officeDocument/2006/relationships/hyperlink" Target="https://webagentes.canaldirecto.com.ar/incidents/view/728519-6" TargetMode="External"/><Relationship Id="rId2218" Type="http://schemas.openxmlformats.org/officeDocument/2006/relationships/hyperlink" Target="https://webagentes.canaldirecto.com.ar/incidents/view/747439-2" TargetMode="External"/><Relationship Id="rId2425" Type="http://schemas.openxmlformats.org/officeDocument/2006/relationships/hyperlink" Target="https://webagentes.canaldirecto.com.ar/incidents/view/754412-3" TargetMode="External"/><Relationship Id="rId2632" Type="http://schemas.openxmlformats.org/officeDocument/2006/relationships/hyperlink" Target="https://webagentes.canaldirecto.com.ar/incidents/view/762244-9" TargetMode="External"/><Relationship Id="rId4085" Type="http://schemas.openxmlformats.org/officeDocument/2006/relationships/hyperlink" Target="https://webagentes.canaldirecto.com.ar/incidents/view/801889-2" TargetMode="External"/><Relationship Id="rId4292" Type="http://schemas.openxmlformats.org/officeDocument/2006/relationships/hyperlink" Target="https://webagentes.canaldirecto.com.ar/incidents/view/809181-3" TargetMode="External"/><Relationship Id="rId5136" Type="http://schemas.openxmlformats.org/officeDocument/2006/relationships/hyperlink" Target="https://webagentes.canaldirecto.com.ar/incidents/view/829511-8" TargetMode="External"/><Relationship Id="rId80" Type="http://schemas.openxmlformats.org/officeDocument/2006/relationships/hyperlink" Target="https://webagentes.canaldirecto.com.ar/incidents/view/668921-6" TargetMode="External"/><Relationship Id="rId604" Type="http://schemas.openxmlformats.org/officeDocument/2006/relationships/hyperlink" Target="https://webagentes.canaldirecto.com.ar/incidents/view/698940-8" TargetMode="External"/><Relationship Id="rId811" Type="http://schemas.openxmlformats.org/officeDocument/2006/relationships/hyperlink" Target="https://webagentes.canaldirecto.com.ar/incidents/view/704392-5" TargetMode="External"/><Relationship Id="rId1027" Type="http://schemas.openxmlformats.org/officeDocument/2006/relationships/hyperlink" Target="https://webagentes.canaldirecto.com.ar/incidents/view/712690-9" TargetMode="External"/><Relationship Id="rId1234" Type="http://schemas.openxmlformats.org/officeDocument/2006/relationships/hyperlink" Target="https://webagentes.canaldirecto.com.ar/incidents/view/714311-9" TargetMode="External"/><Relationship Id="rId1441" Type="http://schemas.openxmlformats.org/officeDocument/2006/relationships/hyperlink" Target="https://webagentes.canaldirecto.com.ar/incidents/view/724905-1" TargetMode="External"/><Relationship Id="rId1886" Type="http://schemas.openxmlformats.org/officeDocument/2006/relationships/hyperlink" Target="https://webagentes.canaldirecto.com.ar/incidents/view/737969-9" TargetMode="External"/><Relationship Id="rId2937" Type="http://schemas.openxmlformats.org/officeDocument/2006/relationships/hyperlink" Target="https://webagentes.canaldirecto.com.ar/incidents/view/770580-3" TargetMode="External"/><Relationship Id="rId4152" Type="http://schemas.openxmlformats.org/officeDocument/2006/relationships/hyperlink" Target="https://webagentes.canaldirecto.com.ar/incidents/view/800247-5" TargetMode="External"/><Relationship Id="rId4597" Type="http://schemas.openxmlformats.org/officeDocument/2006/relationships/hyperlink" Target="https://webagentes.canaldirecto.com.ar/incidents/view/814560-0" TargetMode="External"/><Relationship Id="rId5203" Type="http://schemas.openxmlformats.org/officeDocument/2006/relationships/hyperlink" Target="https://webagentes.canaldirecto.com.ar/incidents/view/834932-1" TargetMode="External"/><Relationship Id="rId909" Type="http://schemas.openxmlformats.org/officeDocument/2006/relationships/hyperlink" Target="https://webagentes.canaldirecto.com.ar/incidents/view/708136-9" TargetMode="External"/><Relationship Id="rId1301" Type="http://schemas.openxmlformats.org/officeDocument/2006/relationships/hyperlink" Target="https://webagentes.canaldirecto.com.ar/incidents/view/717992-9" TargetMode="External"/><Relationship Id="rId1539" Type="http://schemas.openxmlformats.org/officeDocument/2006/relationships/hyperlink" Target="https://webagentes.canaldirecto.com.ar/incidents/view/727047-7" TargetMode="External"/><Relationship Id="rId1746" Type="http://schemas.openxmlformats.org/officeDocument/2006/relationships/hyperlink" Target="https://webagentes.canaldirecto.com.ar/incidents/view/731552-1" TargetMode="External"/><Relationship Id="rId1953" Type="http://schemas.openxmlformats.org/officeDocument/2006/relationships/hyperlink" Target="https://webagentes.canaldirecto.com.ar/incidents/view/726546-6" TargetMode="External"/><Relationship Id="rId3199" Type="http://schemas.openxmlformats.org/officeDocument/2006/relationships/hyperlink" Target="https://webagentes.canaldirecto.com.ar/incidents/view/775805-4" TargetMode="External"/><Relationship Id="rId4457" Type="http://schemas.openxmlformats.org/officeDocument/2006/relationships/hyperlink" Target="https://webagentes.canaldirecto.com.ar/incidents/view/812374-1" TargetMode="External"/><Relationship Id="rId4664" Type="http://schemas.openxmlformats.org/officeDocument/2006/relationships/hyperlink" Target="https://webagentes.canaldirecto.com.ar/incidents/view/818664-3" TargetMode="External"/><Relationship Id="rId38" Type="http://schemas.openxmlformats.org/officeDocument/2006/relationships/hyperlink" Target="https://webagentes.canaldirecto.com.ar/incidents/view/666240-4" TargetMode="External"/><Relationship Id="rId1606" Type="http://schemas.openxmlformats.org/officeDocument/2006/relationships/hyperlink" Target="https://webagentes.canaldirecto.com.ar/incidents/view/723595-1" TargetMode="External"/><Relationship Id="rId1813" Type="http://schemas.openxmlformats.org/officeDocument/2006/relationships/hyperlink" Target="https://webagentes.canaldirecto.com.ar/incidents/view/734291-4" TargetMode="External"/><Relationship Id="rId3059" Type="http://schemas.openxmlformats.org/officeDocument/2006/relationships/hyperlink" Target="https://webagentes.canaldirecto.com.ar/incidents/view/759774-5" TargetMode="External"/><Relationship Id="rId3266" Type="http://schemas.openxmlformats.org/officeDocument/2006/relationships/hyperlink" Target="https://webagentes.canaldirecto.com.ar/incidents/view/780006-5" TargetMode="External"/><Relationship Id="rId3473" Type="http://schemas.openxmlformats.org/officeDocument/2006/relationships/hyperlink" Target="https://webagentes.canaldirecto.com.ar/incidents/view/783332-8" TargetMode="External"/><Relationship Id="rId4012" Type="http://schemas.openxmlformats.org/officeDocument/2006/relationships/hyperlink" Target="https://webagentes.canaldirecto.com.ar/incidents/view/799234-8" TargetMode="External"/><Relationship Id="rId4317" Type="http://schemas.openxmlformats.org/officeDocument/2006/relationships/hyperlink" Target="https://webagentes.canaldirecto.com.ar/incidents/view/808484-0" TargetMode="External"/><Relationship Id="rId4524" Type="http://schemas.openxmlformats.org/officeDocument/2006/relationships/hyperlink" Target="https://webagentes.canaldirecto.com.ar/incidents/view/810168-8" TargetMode="External"/><Relationship Id="rId4871" Type="http://schemas.openxmlformats.org/officeDocument/2006/relationships/hyperlink" Target="https://webagentes.canaldirecto.com.ar/incidents/view/820566-5" TargetMode="External"/><Relationship Id="rId4969" Type="http://schemas.openxmlformats.org/officeDocument/2006/relationships/hyperlink" Target="https://webagentes.canaldirecto.com.ar/incidents/view/822268-0" TargetMode="External"/><Relationship Id="rId187" Type="http://schemas.openxmlformats.org/officeDocument/2006/relationships/hyperlink" Target="https://webagentes.canaldirecto.com.ar/incidents/view/678029-6" TargetMode="External"/><Relationship Id="rId394" Type="http://schemas.openxmlformats.org/officeDocument/2006/relationships/hyperlink" Target="https://webagentes.canaldirecto.com.ar/incidents/view/690581-3" TargetMode="External"/><Relationship Id="rId2075" Type="http://schemas.openxmlformats.org/officeDocument/2006/relationships/hyperlink" Target="https://webagentes.canaldirecto.com.ar/incidents/view/742707-5" TargetMode="External"/><Relationship Id="rId2282" Type="http://schemas.openxmlformats.org/officeDocument/2006/relationships/hyperlink" Target="https://webagentes.canaldirecto.com.ar/incidents/view/749383-8" TargetMode="External"/><Relationship Id="rId3126" Type="http://schemas.openxmlformats.org/officeDocument/2006/relationships/hyperlink" Target="https://webagentes.canaldirecto.com.ar/incidents/view/772567-6" TargetMode="External"/><Relationship Id="rId3680" Type="http://schemas.openxmlformats.org/officeDocument/2006/relationships/hyperlink" Target="https://webagentes.canaldirecto.com.ar/incidents/view/787080-6" TargetMode="External"/><Relationship Id="rId3778" Type="http://schemas.openxmlformats.org/officeDocument/2006/relationships/hyperlink" Target="https://webagentes.canaldirecto.com.ar/incidents/view/789481-5" TargetMode="External"/><Relationship Id="rId3985" Type="http://schemas.openxmlformats.org/officeDocument/2006/relationships/hyperlink" Target="https://webagentes.canaldirecto.com.ar/incidents/view/794426-2" TargetMode="External"/><Relationship Id="rId4731" Type="http://schemas.openxmlformats.org/officeDocument/2006/relationships/hyperlink" Target="https://webagentes.canaldirecto.com.ar/incidents/view/817101-2" TargetMode="External"/><Relationship Id="rId4829" Type="http://schemas.openxmlformats.org/officeDocument/2006/relationships/hyperlink" Target="https://webagentes.canaldirecto.com.ar/incidents/view/821440-5" TargetMode="External"/><Relationship Id="rId254" Type="http://schemas.openxmlformats.org/officeDocument/2006/relationships/hyperlink" Target="https://webagentes.canaldirecto.com.ar/incidents/view/681264-7" TargetMode="External"/><Relationship Id="rId699" Type="http://schemas.openxmlformats.org/officeDocument/2006/relationships/hyperlink" Target="https://webagentes.canaldirecto.com.ar/incidents/view/702990-7" TargetMode="External"/><Relationship Id="rId1091" Type="http://schemas.openxmlformats.org/officeDocument/2006/relationships/hyperlink" Target="https://webagentes.canaldirecto.com.ar/incidents/view/711631-9" TargetMode="External"/><Relationship Id="rId2587" Type="http://schemas.openxmlformats.org/officeDocument/2006/relationships/hyperlink" Target="https://webagentes.canaldirecto.com.ar/incidents/view/759203-2" TargetMode="External"/><Relationship Id="rId2794" Type="http://schemas.openxmlformats.org/officeDocument/2006/relationships/hyperlink" Target="https://webagentes.canaldirecto.com.ar/incidents/view/765022-0" TargetMode="External"/><Relationship Id="rId3333" Type="http://schemas.openxmlformats.org/officeDocument/2006/relationships/hyperlink" Target="https://webagentes.canaldirecto.com.ar/incidents/view/777972-9" TargetMode="External"/><Relationship Id="rId3540" Type="http://schemas.openxmlformats.org/officeDocument/2006/relationships/hyperlink" Target="https://webagentes.canaldirecto.com.ar/incidents/view/786179-2" TargetMode="External"/><Relationship Id="rId3638" Type="http://schemas.openxmlformats.org/officeDocument/2006/relationships/hyperlink" Target="https://webagentes.canaldirecto.com.ar/incidents/view/789100-3" TargetMode="External"/><Relationship Id="rId3845" Type="http://schemas.openxmlformats.org/officeDocument/2006/relationships/hyperlink" Target="https://webagentes.canaldirecto.com.ar/incidents/view/793597-2" TargetMode="External"/><Relationship Id="rId114" Type="http://schemas.openxmlformats.org/officeDocument/2006/relationships/hyperlink" Target="https://webagentes.canaldirecto.com.ar/incidents/view/670576-3" TargetMode="External"/><Relationship Id="rId461" Type="http://schemas.openxmlformats.org/officeDocument/2006/relationships/hyperlink" Target="https://webagentes.canaldirecto.com.ar/incidents/view/693679-8" TargetMode="External"/><Relationship Id="rId559" Type="http://schemas.openxmlformats.org/officeDocument/2006/relationships/hyperlink" Target="https://webagentes.canaldirecto.com.ar/incidents/view/695954-0" TargetMode="External"/><Relationship Id="rId766" Type="http://schemas.openxmlformats.org/officeDocument/2006/relationships/hyperlink" Target="https://webagentes.canaldirecto.com.ar/incidents/view/707116-8" TargetMode="External"/><Relationship Id="rId1189" Type="http://schemas.openxmlformats.org/officeDocument/2006/relationships/hyperlink" Target="https://webagentes.canaldirecto.com.ar/incidents/view/714853-0" TargetMode="External"/><Relationship Id="rId1396" Type="http://schemas.openxmlformats.org/officeDocument/2006/relationships/hyperlink" Target="https://webagentes.canaldirecto.com.ar/incidents/view/720909-9" TargetMode="External"/><Relationship Id="rId2142" Type="http://schemas.openxmlformats.org/officeDocument/2006/relationships/hyperlink" Target="https://webagentes.canaldirecto.com.ar/incidents/view/745386-7" TargetMode="External"/><Relationship Id="rId2447" Type="http://schemas.openxmlformats.org/officeDocument/2006/relationships/hyperlink" Target="https://webagentes.canaldirecto.com.ar/incidents/view/743352-6" TargetMode="External"/><Relationship Id="rId3400" Type="http://schemas.openxmlformats.org/officeDocument/2006/relationships/hyperlink" Target="https://webagentes.canaldirecto.com.ar/incidents/view/780170-9" TargetMode="External"/><Relationship Id="rId5060" Type="http://schemas.openxmlformats.org/officeDocument/2006/relationships/hyperlink" Target="https://webagentes.canaldirecto.com.ar/incidents/view/823215-5" TargetMode="External"/><Relationship Id="rId321" Type="http://schemas.openxmlformats.org/officeDocument/2006/relationships/hyperlink" Target="https://webagentes.canaldirecto.com.ar/incidents/view/688288-6" TargetMode="External"/><Relationship Id="rId419" Type="http://schemas.openxmlformats.org/officeDocument/2006/relationships/hyperlink" Target="https://webagentes.canaldirecto.com.ar/incidents/view/690538-1" TargetMode="External"/><Relationship Id="rId626" Type="http://schemas.openxmlformats.org/officeDocument/2006/relationships/hyperlink" Target="https://webagentes.canaldirecto.com.ar/incidents/view/698869-4" TargetMode="External"/><Relationship Id="rId973" Type="http://schemas.openxmlformats.org/officeDocument/2006/relationships/hyperlink" Target="https://webagentes.canaldirecto.com.ar/incidents/view/707239-8" TargetMode="External"/><Relationship Id="rId1049" Type="http://schemas.openxmlformats.org/officeDocument/2006/relationships/hyperlink" Target="https://webagentes.canaldirecto.com.ar/incidents/view/711940-4" TargetMode="External"/><Relationship Id="rId1256" Type="http://schemas.openxmlformats.org/officeDocument/2006/relationships/hyperlink" Target="https://webagentes.canaldirecto.com.ar/incidents/view/719798-9" TargetMode="External"/><Relationship Id="rId2002" Type="http://schemas.openxmlformats.org/officeDocument/2006/relationships/hyperlink" Target="https://webagentes.canaldirecto.com.ar/incidents/view/738999-7" TargetMode="External"/><Relationship Id="rId2307" Type="http://schemas.openxmlformats.org/officeDocument/2006/relationships/hyperlink" Target="https://webagentes.canaldirecto.com.ar/incidents/view/754253-2" TargetMode="External"/><Relationship Id="rId2654" Type="http://schemas.openxmlformats.org/officeDocument/2006/relationships/hyperlink" Target="https://webagentes.canaldirecto.com.ar/incidents/view/760762-6" TargetMode="External"/><Relationship Id="rId2861" Type="http://schemas.openxmlformats.org/officeDocument/2006/relationships/hyperlink" Target="https://webagentes.canaldirecto.com.ar/incidents/view/767900-3" TargetMode="External"/><Relationship Id="rId2959" Type="http://schemas.openxmlformats.org/officeDocument/2006/relationships/hyperlink" Target="https://webagentes.canaldirecto.com.ar/incidents/view/769753-1" TargetMode="External"/><Relationship Id="rId3705" Type="http://schemas.openxmlformats.org/officeDocument/2006/relationships/hyperlink" Target="https://webagentes.canaldirecto.com.ar/incidents/view/791618-0" TargetMode="External"/><Relationship Id="rId3912" Type="http://schemas.openxmlformats.org/officeDocument/2006/relationships/hyperlink" Target="https://webagentes.canaldirecto.com.ar/incidents/view/797576-7" TargetMode="External"/><Relationship Id="rId5158" Type="http://schemas.openxmlformats.org/officeDocument/2006/relationships/hyperlink" Target="https://webagentes.canaldirecto.com.ar/incidents/view/828902-9" TargetMode="External"/><Relationship Id="rId833" Type="http://schemas.openxmlformats.org/officeDocument/2006/relationships/hyperlink" Target="https://webagentes.canaldirecto.com.ar/incidents/view/704158-3" TargetMode="External"/><Relationship Id="rId1116" Type="http://schemas.openxmlformats.org/officeDocument/2006/relationships/hyperlink" Target="https://webagentes.canaldirecto.com.ar/incidents/view/716607-7" TargetMode="External"/><Relationship Id="rId1463" Type="http://schemas.openxmlformats.org/officeDocument/2006/relationships/hyperlink" Target="https://webagentes.canaldirecto.com.ar/incidents/view/723640-0" TargetMode="External"/><Relationship Id="rId1670" Type="http://schemas.openxmlformats.org/officeDocument/2006/relationships/hyperlink" Target="https://webagentes.canaldirecto.com.ar/incidents/view/728599-2" TargetMode="External"/><Relationship Id="rId1768" Type="http://schemas.openxmlformats.org/officeDocument/2006/relationships/hyperlink" Target="https://webagentes.canaldirecto.com.ar/incidents/view/731015-5" TargetMode="External"/><Relationship Id="rId2514" Type="http://schemas.openxmlformats.org/officeDocument/2006/relationships/hyperlink" Target="https://webagentes.canaldirecto.com.ar/incidents/view/761034-7" TargetMode="External"/><Relationship Id="rId2721" Type="http://schemas.openxmlformats.org/officeDocument/2006/relationships/hyperlink" Target="https://webagentes.canaldirecto.com.ar/incidents/view/762475-7" TargetMode="External"/><Relationship Id="rId2819" Type="http://schemas.openxmlformats.org/officeDocument/2006/relationships/hyperlink" Target="https://webagentes.canaldirecto.com.ar/incidents/view/764436-2" TargetMode="External"/><Relationship Id="rId4174" Type="http://schemas.openxmlformats.org/officeDocument/2006/relationships/hyperlink" Target="https://webagentes.canaldirecto.com.ar/incidents/view/799193-2" TargetMode="External"/><Relationship Id="rId4381" Type="http://schemas.openxmlformats.org/officeDocument/2006/relationships/hyperlink" Target="https://webagentes.canaldirecto.com.ar/incidents/view/805886-3" TargetMode="External"/><Relationship Id="rId5018" Type="http://schemas.openxmlformats.org/officeDocument/2006/relationships/hyperlink" Target="https://webagentes.canaldirecto.com.ar/incidents/view/825527-1" TargetMode="External"/><Relationship Id="rId5225" Type="http://schemas.openxmlformats.org/officeDocument/2006/relationships/hyperlink" Target="https://webagentes.canaldirecto.com.ar/incidents/view/833103-0" TargetMode="External"/><Relationship Id="rId900" Type="http://schemas.openxmlformats.org/officeDocument/2006/relationships/hyperlink" Target="https://webagentes.canaldirecto.com.ar/incidents/view/708273-9" TargetMode="External"/><Relationship Id="rId1323" Type="http://schemas.openxmlformats.org/officeDocument/2006/relationships/hyperlink" Target="https://webagentes.canaldirecto.com.ar/incidents/view/717923-9" TargetMode="External"/><Relationship Id="rId1530" Type="http://schemas.openxmlformats.org/officeDocument/2006/relationships/hyperlink" Target="https://webagentes.canaldirecto.com.ar/incidents/view/720899-3" TargetMode="External"/><Relationship Id="rId1628" Type="http://schemas.openxmlformats.org/officeDocument/2006/relationships/hyperlink" Target="https://webagentes.canaldirecto.com.ar/incidents/view/729863-1" TargetMode="External"/><Relationship Id="rId1975" Type="http://schemas.openxmlformats.org/officeDocument/2006/relationships/hyperlink" Target="https://webagentes.canaldirecto.com.ar/incidents/view/739748-2" TargetMode="External"/><Relationship Id="rId3190" Type="http://schemas.openxmlformats.org/officeDocument/2006/relationships/hyperlink" Target="https://webagentes.canaldirecto.com.ar/incidents/view/776007-7" TargetMode="External"/><Relationship Id="rId4034" Type="http://schemas.openxmlformats.org/officeDocument/2006/relationships/hyperlink" Target="https://webagentes.canaldirecto.com.ar/incidents/view/797752-5" TargetMode="External"/><Relationship Id="rId4241" Type="http://schemas.openxmlformats.org/officeDocument/2006/relationships/hyperlink" Target="https://webagentes.canaldirecto.com.ar/incidents/view/803387-3" TargetMode="External"/><Relationship Id="rId4479" Type="http://schemas.openxmlformats.org/officeDocument/2006/relationships/hyperlink" Target="https://webagentes.canaldirecto.com.ar/incidents/view/811621-9" TargetMode="External"/><Relationship Id="rId4686" Type="http://schemas.openxmlformats.org/officeDocument/2006/relationships/hyperlink" Target="https://webagentes.canaldirecto.com.ar/incidents/view/817482-4" TargetMode="External"/><Relationship Id="rId4893" Type="http://schemas.openxmlformats.org/officeDocument/2006/relationships/hyperlink" Target="https://webagentes.canaldirecto.com.ar/incidents/view/819766-7" TargetMode="External"/><Relationship Id="rId1835" Type="http://schemas.openxmlformats.org/officeDocument/2006/relationships/hyperlink" Target="https://webagentes.canaldirecto.com.ar/incidents/view/733463-2" TargetMode="External"/><Relationship Id="rId3050" Type="http://schemas.openxmlformats.org/officeDocument/2006/relationships/hyperlink" Target="https://webagentes.canaldirecto.com.ar/incidents/view/765019-6" TargetMode="External"/><Relationship Id="rId3288" Type="http://schemas.openxmlformats.org/officeDocument/2006/relationships/hyperlink" Target="https://webagentes.canaldirecto.com.ar/incidents/view/779449-0" TargetMode="External"/><Relationship Id="rId3495" Type="http://schemas.openxmlformats.org/officeDocument/2006/relationships/hyperlink" Target="https://webagentes.canaldirecto.com.ar/incidents/view/782213-7" TargetMode="External"/><Relationship Id="rId4101" Type="http://schemas.openxmlformats.org/officeDocument/2006/relationships/hyperlink" Target="https://webagentes.canaldirecto.com.ar/incidents/view/801281-6" TargetMode="External"/><Relationship Id="rId4339" Type="http://schemas.openxmlformats.org/officeDocument/2006/relationships/hyperlink" Target="https://webagentes.canaldirecto.com.ar/incidents/view/808064-0" TargetMode="External"/><Relationship Id="rId4546" Type="http://schemas.openxmlformats.org/officeDocument/2006/relationships/hyperlink" Target="https://webagentes.canaldirecto.com.ar/incidents/view/815928-7" TargetMode="External"/><Relationship Id="rId4753" Type="http://schemas.openxmlformats.org/officeDocument/2006/relationships/hyperlink" Target="https://webagentes.canaldirecto.com.ar/incidents/view/816962-8" TargetMode="External"/><Relationship Id="rId4960" Type="http://schemas.openxmlformats.org/officeDocument/2006/relationships/hyperlink" Target="https://webagentes.canaldirecto.com.ar/incidents/view/822825-9" TargetMode="External"/><Relationship Id="rId1902" Type="http://schemas.openxmlformats.org/officeDocument/2006/relationships/hyperlink" Target="https://webagentes.canaldirecto.com.ar/incidents/view/737303-9" TargetMode="External"/><Relationship Id="rId2097" Type="http://schemas.openxmlformats.org/officeDocument/2006/relationships/hyperlink" Target="https://webagentes.canaldirecto.com.ar/incidents/view/741991-5" TargetMode="External"/><Relationship Id="rId3148" Type="http://schemas.openxmlformats.org/officeDocument/2006/relationships/hyperlink" Target="https://webagentes.canaldirecto.com.ar/incidents/view/764932-1" TargetMode="External"/><Relationship Id="rId3355" Type="http://schemas.openxmlformats.org/officeDocument/2006/relationships/hyperlink" Target="https://webagentes.canaldirecto.com.ar/incidents/view/782026-3" TargetMode="External"/><Relationship Id="rId3562" Type="http://schemas.openxmlformats.org/officeDocument/2006/relationships/hyperlink" Target="https://webagentes.canaldirecto.com.ar/incidents/view/785799-3" TargetMode="External"/><Relationship Id="rId4406" Type="http://schemas.openxmlformats.org/officeDocument/2006/relationships/hyperlink" Target="https://webagentes.canaldirecto.com.ar/incidents/view/813771-7" TargetMode="External"/><Relationship Id="rId4613" Type="http://schemas.openxmlformats.org/officeDocument/2006/relationships/hyperlink" Target="https://webagentes.canaldirecto.com.ar/incidents/view/813382-7" TargetMode="External"/><Relationship Id="rId276" Type="http://schemas.openxmlformats.org/officeDocument/2006/relationships/hyperlink" Target="https://webagentes.canaldirecto.com.ar/incidents/view/684427-5" TargetMode="External"/><Relationship Id="rId483" Type="http://schemas.openxmlformats.org/officeDocument/2006/relationships/hyperlink" Target="https://webagentes.canaldirecto.com.ar/incidents/view/692882-3" TargetMode="External"/><Relationship Id="rId690" Type="http://schemas.openxmlformats.org/officeDocument/2006/relationships/hyperlink" Target="https://webagentes.canaldirecto.com.ar/incidents/view/703506-9" TargetMode="External"/><Relationship Id="rId2164" Type="http://schemas.openxmlformats.org/officeDocument/2006/relationships/hyperlink" Target="https://webagentes.canaldirecto.com.ar/incidents/view/745072-7" TargetMode="External"/><Relationship Id="rId2371" Type="http://schemas.openxmlformats.org/officeDocument/2006/relationships/hyperlink" Target="https://webagentes.canaldirecto.com.ar/incidents/view/756505-6" TargetMode="External"/><Relationship Id="rId3008" Type="http://schemas.openxmlformats.org/officeDocument/2006/relationships/hyperlink" Target="https://webagentes.canaldirecto.com.ar/incidents/view/769096-3" TargetMode="External"/><Relationship Id="rId3215" Type="http://schemas.openxmlformats.org/officeDocument/2006/relationships/hyperlink" Target="https://webagentes.canaldirecto.com.ar/incidents/view/775516-3" TargetMode="External"/><Relationship Id="rId3422" Type="http://schemas.openxmlformats.org/officeDocument/2006/relationships/hyperlink" Target="https://webagentes.canaldirecto.com.ar/incidents/view/779998-1" TargetMode="External"/><Relationship Id="rId3867" Type="http://schemas.openxmlformats.org/officeDocument/2006/relationships/hyperlink" Target="https://webagentes.canaldirecto.com.ar/incidents/view/792393-1" TargetMode="External"/><Relationship Id="rId4820" Type="http://schemas.openxmlformats.org/officeDocument/2006/relationships/hyperlink" Target="https://webagentes.canaldirecto.com.ar/incidents/view/821528-2" TargetMode="External"/><Relationship Id="rId4918" Type="http://schemas.openxmlformats.org/officeDocument/2006/relationships/hyperlink" Target="https://webagentes.canaldirecto.com.ar/incidents/view/824062-2" TargetMode="External"/><Relationship Id="rId136" Type="http://schemas.openxmlformats.org/officeDocument/2006/relationships/hyperlink" Target="https://webagentes.canaldirecto.com.ar/incidents/view/667572-7" TargetMode="External"/><Relationship Id="rId343" Type="http://schemas.openxmlformats.org/officeDocument/2006/relationships/hyperlink" Target="https://webagentes.canaldirecto.com.ar/incidents/view/687593-8" TargetMode="External"/><Relationship Id="rId550" Type="http://schemas.openxmlformats.org/officeDocument/2006/relationships/hyperlink" Target="https://webagentes.canaldirecto.com.ar/incidents/view/696057-3" TargetMode="External"/><Relationship Id="rId788" Type="http://schemas.openxmlformats.org/officeDocument/2006/relationships/hyperlink" Target="https://webagentes.canaldirecto.com.ar/incidents/view/705249-1" TargetMode="External"/><Relationship Id="rId995" Type="http://schemas.openxmlformats.org/officeDocument/2006/relationships/hyperlink" Target="https://webagentes.canaldirecto.com.ar/incidents/view/706410-4" TargetMode="External"/><Relationship Id="rId1180" Type="http://schemas.openxmlformats.org/officeDocument/2006/relationships/hyperlink" Target="https://webagentes.canaldirecto.com.ar/incidents/view/714863-7" TargetMode="External"/><Relationship Id="rId2024" Type="http://schemas.openxmlformats.org/officeDocument/2006/relationships/hyperlink" Target="https://webagentes.canaldirecto.com.ar/incidents/view/744377-2" TargetMode="External"/><Relationship Id="rId2231" Type="http://schemas.openxmlformats.org/officeDocument/2006/relationships/hyperlink" Target="https://webagentes.canaldirecto.com.ar/incidents/view/747340-9" TargetMode="External"/><Relationship Id="rId2469" Type="http://schemas.openxmlformats.org/officeDocument/2006/relationships/hyperlink" Target="https://webagentes.canaldirecto.com.ar/incidents/view/756961-8" TargetMode="External"/><Relationship Id="rId2676" Type="http://schemas.openxmlformats.org/officeDocument/2006/relationships/hyperlink" Target="https://webagentes.canaldirecto.com.ar/incidents/view/762820-3" TargetMode="External"/><Relationship Id="rId2883" Type="http://schemas.openxmlformats.org/officeDocument/2006/relationships/hyperlink" Target="https://webagentes.canaldirecto.com.ar/incidents/view/766659-5" TargetMode="External"/><Relationship Id="rId3727" Type="http://schemas.openxmlformats.org/officeDocument/2006/relationships/hyperlink" Target="https://webagentes.canaldirecto.com.ar/incidents/view/790927-8" TargetMode="External"/><Relationship Id="rId3934" Type="http://schemas.openxmlformats.org/officeDocument/2006/relationships/hyperlink" Target="https://webagentes.canaldirecto.com.ar/incidents/view/796014-5" TargetMode="External"/><Relationship Id="rId5082" Type="http://schemas.openxmlformats.org/officeDocument/2006/relationships/hyperlink" Target="https://webagentes.canaldirecto.com.ar/incidents/view/830924-4" TargetMode="External"/><Relationship Id="rId203" Type="http://schemas.openxmlformats.org/officeDocument/2006/relationships/hyperlink" Target="https://webagentes.canaldirecto.com.ar/incidents/view/678000-1" TargetMode="External"/><Relationship Id="rId648" Type="http://schemas.openxmlformats.org/officeDocument/2006/relationships/hyperlink" Target="https://webagentes.canaldirecto.com.ar/incidents/view/698719-0" TargetMode="External"/><Relationship Id="rId855" Type="http://schemas.openxmlformats.org/officeDocument/2006/relationships/hyperlink" Target="https://webagentes.canaldirecto.com.ar/incidents/view/703993-1" TargetMode="External"/><Relationship Id="rId1040" Type="http://schemas.openxmlformats.org/officeDocument/2006/relationships/hyperlink" Target="https://webagentes.canaldirecto.com.ar/incidents/view/712283-3" TargetMode="External"/><Relationship Id="rId1278" Type="http://schemas.openxmlformats.org/officeDocument/2006/relationships/hyperlink" Target="https://webagentes.canaldirecto.com.ar/incidents/view/718390-4" TargetMode="External"/><Relationship Id="rId1485" Type="http://schemas.openxmlformats.org/officeDocument/2006/relationships/hyperlink" Target="https://webagentes.canaldirecto.com.ar/incidents/view/723605-7" TargetMode="External"/><Relationship Id="rId1692" Type="http://schemas.openxmlformats.org/officeDocument/2006/relationships/hyperlink" Target="https://webagentes.canaldirecto.com.ar/incidents/view/727695-8" TargetMode="External"/><Relationship Id="rId2329" Type="http://schemas.openxmlformats.org/officeDocument/2006/relationships/hyperlink" Target="https://webagentes.canaldirecto.com.ar/incidents/view/752536-8" TargetMode="External"/><Relationship Id="rId2536" Type="http://schemas.openxmlformats.org/officeDocument/2006/relationships/hyperlink" Target="https://webagentes.canaldirecto.com.ar/incidents/view/759778-1" TargetMode="External"/><Relationship Id="rId2743" Type="http://schemas.openxmlformats.org/officeDocument/2006/relationships/hyperlink" Target="https://webagentes.canaldirecto.com.ar/incidents/view/766324-2" TargetMode="External"/><Relationship Id="rId4196" Type="http://schemas.openxmlformats.org/officeDocument/2006/relationships/hyperlink" Target="https://webagentes.canaldirecto.com.ar/incidents/view/805728-0" TargetMode="External"/><Relationship Id="rId5247" Type="http://schemas.openxmlformats.org/officeDocument/2006/relationships/hyperlink" Target="https://webagentes.canaldirecto.com.ar/incidents/view/832646-3" TargetMode="External"/><Relationship Id="rId410" Type="http://schemas.openxmlformats.org/officeDocument/2006/relationships/hyperlink" Target="https://webagentes.canaldirecto.com.ar/incidents/view/690551-2" TargetMode="External"/><Relationship Id="rId508" Type="http://schemas.openxmlformats.org/officeDocument/2006/relationships/hyperlink" Target="https://webagentes.canaldirecto.com.ar/incidents/view/697470-7" TargetMode="External"/><Relationship Id="rId715" Type="http://schemas.openxmlformats.org/officeDocument/2006/relationships/hyperlink" Target="https://webagentes.canaldirecto.com.ar/incidents/view/702338-3" TargetMode="External"/><Relationship Id="rId922" Type="http://schemas.openxmlformats.org/officeDocument/2006/relationships/hyperlink" Target="https://webagentes.canaldirecto.com.ar/incidents/view/707842-6" TargetMode="External"/><Relationship Id="rId1138" Type="http://schemas.openxmlformats.org/officeDocument/2006/relationships/hyperlink" Target="https://webagentes.canaldirecto.com.ar/incidents/view/715039-5" TargetMode="External"/><Relationship Id="rId1345" Type="http://schemas.openxmlformats.org/officeDocument/2006/relationships/hyperlink" Target="https://webagentes.canaldirecto.com.ar/incidents/view/717879-9" TargetMode="External"/><Relationship Id="rId1552" Type="http://schemas.openxmlformats.org/officeDocument/2006/relationships/hyperlink" Target="https://webagentes.canaldirecto.com.ar/incidents/view/726528-0" TargetMode="External"/><Relationship Id="rId1997" Type="http://schemas.openxmlformats.org/officeDocument/2006/relationships/hyperlink" Target="https://webagentes.canaldirecto.com.ar/incidents/view/739276-0" TargetMode="External"/><Relationship Id="rId2603" Type="http://schemas.openxmlformats.org/officeDocument/2006/relationships/hyperlink" Target="https://webagentes.canaldirecto.com.ar/incidents/view/756456-1" TargetMode="External"/><Relationship Id="rId2950" Type="http://schemas.openxmlformats.org/officeDocument/2006/relationships/hyperlink" Target="https://webagentes.canaldirecto.com.ar/incidents/view/769881-3" TargetMode="External"/><Relationship Id="rId4056" Type="http://schemas.openxmlformats.org/officeDocument/2006/relationships/hyperlink" Target="https://webagentes.canaldirecto.com.ar/incidents/view/802942-7" TargetMode="External"/><Relationship Id="rId1205" Type="http://schemas.openxmlformats.org/officeDocument/2006/relationships/hyperlink" Target="https://webagentes.canaldirecto.com.ar/incidents/view/714837-2" TargetMode="External"/><Relationship Id="rId1857" Type="http://schemas.openxmlformats.org/officeDocument/2006/relationships/hyperlink" Target="https://webagentes.canaldirecto.com.ar/incidents/view/732039-2" TargetMode="External"/><Relationship Id="rId2810" Type="http://schemas.openxmlformats.org/officeDocument/2006/relationships/hyperlink" Target="https://webagentes.canaldirecto.com.ar/incidents/view/764562-6" TargetMode="External"/><Relationship Id="rId2908" Type="http://schemas.openxmlformats.org/officeDocument/2006/relationships/hyperlink" Target="https://webagentes.canaldirecto.com.ar/incidents/view/761632-3" TargetMode="External"/><Relationship Id="rId4263" Type="http://schemas.openxmlformats.org/officeDocument/2006/relationships/hyperlink" Target="https://webagentes.canaldirecto.com.ar/incidents/view/801288-9" TargetMode="External"/><Relationship Id="rId4470" Type="http://schemas.openxmlformats.org/officeDocument/2006/relationships/hyperlink" Target="https://webagentes.canaldirecto.com.ar/incidents/view/811729-0" TargetMode="External"/><Relationship Id="rId4568" Type="http://schemas.openxmlformats.org/officeDocument/2006/relationships/hyperlink" Target="https://webagentes.canaldirecto.com.ar/incidents/view/815654-5" TargetMode="External"/><Relationship Id="rId5107" Type="http://schemas.openxmlformats.org/officeDocument/2006/relationships/hyperlink" Target="https://webagentes.canaldirecto.com.ar/incidents/view/829995-6" TargetMode="External"/><Relationship Id="rId51" Type="http://schemas.openxmlformats.org/officeDocument/2006/relationships/hyperlink" Target="https://webagentes.canaldirecto.com.ar/incidents/view/664387-0" TargetMode="External"/><Relationship Id="rId1412" Type="http://schemas.openxmlformats.org/officeDocument/2006/relationships/hyperlink" Target="https://webagentes.canaldirecto.com.ar/incidents/view/720888-7" TargetMode="External"/><Relationship Id="rId1717" Type="http://schemas.openxmlformats.org/officeDocument/2006/relationships/hyperlink" Target="https://webagentes.canaldirecto.com.ar/incidents/view/732086-0" TargetMode="External"/><Relationship Id="rId1924" Type="http://schemas.openxmlformats.org/officeDocument/2006/relationships/hyperlink" Target="https://webagentes.canaldirecto.com.ar/incidents/view/736077-0" TargetMode="External"/><Relationship Id="rId3072" Type="http://schemas.openxmlformats.org/officeDocument/2006/relationships/hyperlink" Target="https://webagentes.canaldirecto.com.ar/incidents/view/773982-8" TargetMode="External"/><Relationship Id="rId3377" Type="http://schemas.openxmlformats.org/officeDocument/2006/relationships/hyperlink" Target="https://webagentes.canaldirecto.com.ar/incidents/view/780940-0" TargetMode="External"/><Relationship Id="rId4123" Type="http://schemas.openxmlformats.org/officeDocument/2006/relationships/hyperlink" Target="https://webagentes.canaldirecto.com.ar/incidents/view/801073-9" TargetMode="External"/><Relationship Id="rId4330" Type="http://schemas.openxmlformats.org/officeDocument/2006/relationships/hyperlink" Target="https://webagentes.canaldirecto.com.ar/incidents/view/808361-0" TargetMode="External"/><Relationship Id="rId4775" Type="http://schemas.openxmlformats.org/officeDocument/2006/relationships/hyperlink" Target="https://webagentes.canaldirecto.com.ar/incidents/view/815812-7" TargetMode="External"/><Relationship Id="rId4982" Type="http://schemas.openxmlformats.org/officeDocument/2006/relationships/hyperlink" Target="https://webagentes.canaldirecto.com.ar/incidents/view/827888-3" TargetMode="External"/><Relationship Id="rId298" Type="http://schemas.openxmlformats.org/officeDocument/2006/relationships/hyperlink" Target="https://webagentes.canaldirecto.com.ar/incidents/view/688935-7" TargetMode="External"/><Relationship Id="rId3584" Type="http://schemas.openxmlformats.org/officeDocument/2006/relationships/hyperlink" Target="https://webagentes.canaldirecto.com.ar/incidents/view/785334-0" TargetMode="External"/><Relationship Id="rId3791" Type="http://schemas.openxmlformats.org/officeDocument/2006/relationships/hyperlink" Target="https://webagentes.canaldirecto.com.ar/incidents/view/785348-3" TargetMode="External"/><Relationship Id="rId3889" Type="http://schemas.openxmlformats.org/officeDocument/2006/relationships/hyperlink" Target="https://webagentes.canaldirecto.com.ar/incidents/view/791673-7" TargetMode="External"/><Relationship Id="rId4428" Type="http://schemas.openxmlformats.org/officeDocument/2006/relationships/hyperlink" Target="https://webagentes.canaldirecto.com.ar/incidents/view/813512-6" TargetMode="External"/><Relationship Id="rId4635" Type="http://schemas.openxmlformats.org/officeDocument/2006/relationships/hyperlink" Target="https://webagentes.canaldirecto.com.ar/incidents/view/813677-2" TargetMode="External"/><Relationship Id="rId4842" Type="http://schemas.openxmlformats.org/officeDocument/2006/relationships/hyperlink" Target="https://webagentes.canaldirecto.com.ar/incidents/view/821216-0" TargetMode="External"/><Relationship Id="rId158" Type="http://schemas.openxmlformats.org/officeDocument/2006/relationships/hyperlink" Target="https://webagentes.canaldirecto.com.ar/incidents/view/673777-1" TargetMode="External"/><Relationship Id="rId2186" Type="http://schemas.openxmlformats.org/officeDocument/2006/relationships/hyperlink" Target="https://webagentes.canaldirecto.com.ar/incidents/view/748685-6" TargetMode="External"/><Relationship Id="rId2393" Type="http://schemas.openxmlformats.org/officeDocument/2006/relationships/hyperlink" Target="https://webagentes.canaldirecto.com.ar/incidents/view/756112-0" TargetMode="External"/><Relationship Id="rId2698" Type="http://schemas.openxmlformats.org/officeDocument/2006/relationships/hyperlink" Target="https://webagentes.canaldirecto.com.ar/incidents/view/762796-7" TargetMode="External"/><Relationship Id="rId3237" Type="http://schemas.openxmlformats.org/officeDocument/2006/relationships/hyperlink" Target="https://webagentes.canaldirecto.com.ar/incidents/view/774142-5" TargetMode="External"/><Relationship Id="rId3444" Type="http://schemas.openxmlformats.org/officeDocument/2006/relationships/hyperlink" Target="https://webagentes.canaldirecto.com.ar/incidents/view/784272-4" TargetMode="External"/><Relationship Id="rId3651" Type="http://schemas.openxmlformats.org/officeDocument/2006/relationships/hyperlink" Target="https://webagentes.canaldirecto.com.ar/incidents/view/788516-3" TargetMode="External"/><Relationship Id="rId4702" Type="http://schemas.openxmlformats.org/officeDocument/2006/relationships/hyperlink" Target="https://webagentes.canaldirecto.com.ar/incidents/view/817314-4" TargetMode="External"/><Relationship Id="rId365" Type="http://schemas.openxmlformats.org/officeDocument/2006/relationships/hyperlink" Target="https://webagentes.canaldirecto.com.ar/incidents/view/691564-3" TargetMode="External"/><Relationship Id="rId572" Type="http://schemas.openxmlformats.org/officeDocument/2006/relationships/hyperlink" Target="https://webagentes.canaldirecto.com.ar/incidents/view/694851-7" TargetMode="External"/><Relationship Id="rId2046" Type="http://schemas.openxmlformats.org/officeDocument/2006/relationships/hyperlink" Target="https://webagentes.canaldirecto.com.ar/incidents/view/743357-1" TargetMode="External"/><Relationship Id="rId2253" Type="http://schemas.openxmlformats.org/officeDocument/2006/relationships/hyperlink" Target="https://webagentes.canaldirecto.com.ar/incidents/view/750639-0" TargetMode="External"/><Relationship Id="rId2460" Type="http://schemas.openxmlformats.org/officeDocument/2006/relationships/hyperlink" Target="https://webagentes.canaldirecto.com.ar/incidents/view/757725-5" TargetMode="External"/><Relationship Id="rId3304" Type="http://schemas.openxmlformats.org/officeDocument/2006/relationships/hyperlink" Target="https://webagentes.canaldirecto.com.ar/incidents/view/779047-6" TargetMode="External"/><Relationship Id="rId3511" Type="http://schemas.openxmlformats.org/officeDocument/2006/relationships/hyperlink" Target="https://webagentes.canaldirecto.com.ar/incidents/view/787171-7" TargetMode="External"/><Relationship Id="rId3749" Type="http://schemas.openxmlformats.org/officeDocument/2006/relationships/hyperlink" Target="https://webagentes.canaldirecto.com.ar/incidents/view/790773-9" TargetMode="External"/><Relationship Id="rId3956" Type="http://schemas.openxmlformats.org/officeDocument/2006/relationships/hyperlink" Target="https://webagentes.canaldirecto.com.ar/incidents/view/795388-0" TargetMode="External"/><Relationship Id="rId5171" Type="http://schemas.openxmlformats.org/officeDocument/2006/relationships/hyperlink" Target="https://webagentes.canaldirecto.com.ar/incidents/view/828753-5" TargetMode="External"/><Relationship Id="rId225" Type="http://schemas.openxmlformats.org/officeDocument/2006/relationships/hyperlink" Target="https://webagentes.canaldirecto.com.ar/incidents/view/682043-3" TargetMode="External"/><Relationship Id="rId432" Type="http://schemas.openxmlformats.org/officeDocument/2006/relationships/hyperlink" Target="https://webagentes.canaldirecto.com.ar/incidents/view/689390-7" TargetMode="External"/><Relationship Id="rId877" Type="http://schemas.openxmlformats.org/officeDocument/2006/relationships/hyperlink" Target="https://webagentes.canaldirecto.com.ar/incidents/view/709767-0" TargetMode="External"/><Relationship Id="rId1062" Type="http://schemas.openxmlformats.org/officeDocument/2006/relationships/hyperlink" Target="https://webagentes.canaldirecto.com.ar/incidents/view/711918-5" TargetMode="External"/><Relationship Id="rId2113" Type="http://schemas.openxmlformats.org/officeDocument/2006/relationships/hyperlink" Target="https://webagentes.canaldirecto.com.ar/incidents/view/741422-0" TargetMode="External"/><Relationship Id="rId2320" Type="http://schemas.openxmlformats.org/officeDocument/2006/relationships/hyperlink" Target="https://webagentes.canaldirecto.com.ar/incidents/view/753005-0" TargetMode="External"/><Relationship Id="rId2558" Type="http://schemas.openxmlformats.org/officeDocument/2006/relationships/hyperlink" Target="https://webagentes.canaldirecto.com.ar/incidents/view/759750-5" TargetMode="External"/><Relationship Id="rId2765" Type="http://schemas.openxmlformats.org/officeDocument/2006/relationships/hyperlink" Target="https://webagentes.canaldirecto.com.ar/incidents/view/765622-4" TargetMode="External"/><Relationship Id="rId2972" Type="http://schemas.openxmlformats.org/officeDocument/2006/relationships/hyperlink" Target="https://webagentes.canaldirecto.com.ar/incidents/view/769310-0" TargetMode="External"/><Relationship Id="rId3609" Type="http://schemas.openxmlformats.org/officeDocument/2006/relationships/hyperlink" Target="https://webagentes.canaldirecto.com.ar/incidents/view/784556-3" TargetMode="External"/><Relationship Id="rId3816" Type="http://schemas.openxmlformats.org/officeDocument/2006/relationships/hyperlink" Target="https://webagentes.canaldirecto.com.ar/incidents/view/794153-9" TargetMode="External"/><Relationship Id="rId5269" Type="http://schemas.openxmlformats.org/officeDocument/2006/relationships/hyperlink" Target="https://webagentes.canaldirecto.com.ar/incidents/view/831334-4" TargetMode="External"/><Relationship Id="rId737" Type="http://schemas.openxmlformats.org/officeDocument/2006/relationships/hyperlink" Target="https://webagentes.canaldirecto.com.ar/incidents/view/701518-0" TargetMode="External"/><Relationship Id="rId944" Type="http://schemas.openxmlformats.org/officeDocument/2006/relationships/hyperlink" Target="https://webagentes.canaldirecto.com.ar/incidents/view/707271-4" TargetMode="External"/><Relationship Id="rId1367" Type="http://schemas.openxmlformats.org/officeDocument/2006/relationships/hyperlink" Target="https://webagentes.canaldirecto.com.ar/incidents/view/717456-2" TargetMode="External"/><Relationship Id="rId1574" Type="http://schemas.openxmlformats.org/officeDocument/2006/relationships/hyperlink" Target="https://webagentes.canaldirecto.com.ar/incidents/view/726498-0" TargetMode="External"/><Relationship Id="rId1781" Type="http://schemas.openxmlformats.org/officeDocument/2006/relationships/hyperlink" Target="https://webagentes.canaldirecto.com.ar/incidents/view/728554-9" TargetMode="External"/><Relationship Id="rId2418" Type="http://schemas.openxmlformats.org/officeDocument/2006/relationships/hyperlink" Target="https://webagentes.canaldirecto.com.ar/incidents/view/755016-0" TargetMode="External"/><Relationship Id="rId2625" Type="http://schemas.openxmlformats.org/officeDocument/2006/relationships/hyperlink" Target="https://webagentes.canaldirecto.com.ar/incidents/view/762517-2" TargetMode="External"/><Relationship Id="rId2832" Type="http://schemas.openxmlformats.org/officeDocument/2006/relationships/hyperlink" Target="https://webagentes.canaldirecto.com.ar/incidents/view/764233-7" TargetMode="External"/><Relationship Id="rId4078" Type="http://schemas.openxmlformats.org/officeDocument/2006/relationships/hyperlink" Target="https://webagentes.canaldirecto.com.ar/incidents/view/802036-5" TargetMode="External"/><Relationship Id="rId4285" Type="http://schemas.openxmlformats.org/officeDocument/2006/relationships/hyperlink" Target="https://webagentes.canaldirecto.com.ar/incidents/view/809669-6" TargetMode="External"/><Relationship Id="rId4492" Type="http://schemas.openxmlformats.org/officeDocument/2006/relationships/hyperlink" Target="https://webagentes.canaldirecto.com.ar/incidents/view/811085-3" TargetMode="External"/><Relationship Id="rId5031" Type="http://schemas.openxmlformats.org/officeDocument/2006/relationships/hyperlink" Target="https://webagentes.canaldirecto.com.ar/incidents/view/825370-5" TargetMode="External"/><Relationship Id="rId5129" Type="http://schemas.openxmlformats.org/officeDocument/2006/relationships/hyperlink" Target="https://webagentes.canaldirecto.com.ar/incidents/view/829524-2" TargetMode="External"/><Relationship Id="rId73" Type="http://schemas.openxmlformats.org/officeDocument/2006/relationships/hyperlink" Target="https://webagentes.canaldirecto.com.ar/incidents/view/663508-4" TargetMode="External"/><Relationship Id="rId804" Type="http://schemas.openxmlformats.org/officeDocument/2006/relationships/hyperlink" Target="https://webagentes.canaldirecto.com.ar/incidents/view/704407-6" TargetMode="External"/><Relationship Id="rId1227" Type="http://schemas.openxmlformats.org/officeDocument/2006/relationships/hyperlink" Target="https://webagentes.canaldirecto.com.ar/incidents/view/714807-1" TargetMode="External"/><Relationship Id="rId1434" Type="http://schemas.openxmlformats.org/officeDocument/2006/relationships/hyperlink" Target="https://webagentes.canaldirecto.com.ar/incidents/view/725235-6" TargetMode="External"/><Relationship Id="rId1641" Type="http://schemas.openxmlformats.org/officeDocument/2006/relationships/hyperlink" Target="https://webagentes.canaldirecto.com.ar/incidents/view/729166-5" TargetMode="External"/><Relationship Id="rId1879" Type="http://schemas.openxmlformats.org/officeDocument/2006/relationships/hyperlink" Target="https://webagentes.canaldirecto.com.ar/incidents/view/738236-5" TargetMode="External"/><Relationship Id="rId3094" Type="http://schemas.openxmlformats.org/officeDocument/2006/relationships/hyperlink" Target="https://webagentes.canaldirecto.com.ar/incidents/view/773373-6" TargetMode="External"/><Relationship Id="rId4145" Type="http://schemas.openxmlformats.org/officeDocument/2006/relationships/hyperlink" Target="https://webagentes.canaldirecto.com.ar/incidents/view/800703-6" TargetMode="External"/><Relationship Id="rId4797" Type="http://schemas.openxmlformats.org/officeDocument/2006/relationships/hyperlink" Target="https://webagentes.canaldirecto.com.ar/incidents/view/810864-5" TargetMode="External"/><Relationship Id="rId1501" Type="http://schemas.openxmlformats.org/officeDocument/2006/relationships/hyperlink" Target="https://webagentes.canaldirecto.com.ar/incidents/view/723574-8" TargetMode="External"/><Relationship Id="rId1739" Type="http://schemas.openxmlformats.org/officeDocument/2006/relationships/hyperlink" Target="https://webagentes.canaldirecto.com.ar/incidents/view/731567-3" TargetMode="External"/><Relationship Id="rId1946" Type="http://schemas.openxmlformats.org/officeDocument/2006/relationships/hyperlink" Target="https://webagentes.canaldirecto.com.ar/incidents/view/732041-7" TargetMode="External"/><Relationship Id="rId3399" Type="http://schemas.openxmlformats.org/officeDocument/2006/relationships/hyperlink" Target="https://webagentes.canaldirecto.com.ar/incidents/view/780171-8" TargetMode="External"/><Relationship Id="rId4005" Type="http://schemas.openxmlformats.org/officeDocument/2006/relationships/hyperlink" Target="https://webagentes.canaldirecto.com.ar/incidents/view/799941-1" TargetMode="External"/><Relationship Id="rId4352" Type="http://schemas.openxmlformats.org/officeDocument/2006/relationships/hyperlink" Target="https://webagentes.canaldirecto.com.ar/incidents/view/807452-4" TargetMode="External"/><Relationship Id="rId4657" Type="http://schemas.openxmlformats.org/officeDocument/2006/relationships/hyperlink" Target="https://webagentes.canaldirecto.com.ar/incidents/view/819173-3" TargetMode="External"/><Relationship Id="rId4864" Type="http://schemas.openxmlformats.org/officeDocument/2006/relationships/hyperlink" Target="https://webagentes.canaldirecto.com.ar/incidents/view/820653-0" TargetMode="External"/><Relationship Id="rId1806" Type="http://schemas.openxmlformats.org/officeDocument/2006/relationships/hyperlink" Target="https://webagentes.canaldirecto.com.ar/incidents/view/734811-2" TargetMode="External"/><Relationship Id="rId3161" Type="http://schemas.openxmlformats.org/officeDocument/2006/relationships/hyperlink" Target="https://webagentes.canaldirecto.com.ar/incidents/view/776737-1" TargetMode="External"/><Relationship Id="rId3259" Type="http://schemas.openxmlformats.org/officeDocument/2006/relationships/hyperlink" Target="https://webagentes.canaldirecto.com.ar/incidents/view/773366-6" TargetMode="External"/><Relationship Id="rId3466" Type="http://schemas.openxmlformats.org/officeDocument/2006/relationships/hyperlink" Target="https://webagentes.canaldirecto.com.ar/incidents/view/783390-2" TargetMode="External"/><Relationship Id="rId4212" Type="http://schemas.openxmlformats.org/officeDocument/2006/relationships/hyperlink" Target="https://webagentes.canaldirecto.com.ar/incidents/view/804697-4" TargetMode="External"/><Relationship Id="rId4517" Type="http://schemas.openxmlformats.org/officeDocument/2006/relationships/hyperlink" Target="https://webagentes.canaldirecto.com.ar/incidents/view/810302-0" TargetMode="External"/><Relationship Id="rId387" Type="http://schemas.openxmlformats.org/officeDocument/2006/relationships/hyperlink" Target="https://webagentes.canaldirecto.com.ar/incidents/view/690589-5" TargetMode="External"/><Relationship Id="rId594" Type="http://schemas.openxmlformats.org/officeDocument/2006/relationships/hyperlink" Target="https://webagentes.canaldirecto.com.ar/incidents/view/699033-4" TargetMode="External"/><Relationship Id="rId2068" Type="http://schemas.openxmlformats.org/officeDocument/2006/relationships/hyperlink" Target="https://webagentes.canaldirecto.com.ar/incidents/view/742799-6" TargetMode="External"/><Relationship Id="rId2275" Type="http://schemas.openxmlformats.org/officeDocument/2006/relationships/hyperlink" Target="https://webagentes.canaldirecto.com.ar/incidents/view/749889-7" TargetMode="External"/><Relationship Id="rId3021" Type="http://schemas.openxmlformats.org/officeDocument/2006/relationships/hyperlink" Target="https://webagentes.canaldirecto.com.ar/incidents/view/768697-9" TargetMode="External"/><Relationship Id="rId3119" Type="http://schemas.openxmlformats.org/officeDocument/2006/relationships/hyperlink" Target="https://webagentes.canaldirecto.com.ar/incidents/view/772980-3" TargetMode="External"/><Relationship Id="rId3326" Type="http://schemas.openxmlformats.org/officeDocument/2006/relationships/hyperlink" Target="https://webagentes.canaldirecto.com.ar/incidents/view/778507-6" TargetMode="External"/><Relationship Id="rId3673" Type="http://schemas.openxmlformats.org/officeDocument/2006/relationships/hyperlink" Target="https://webagentes.canaldirecto.com.ar/incidents/view/787617-4" TargetMode="External"/><Relationship Id="rId3880" Type="http://schemas.openxmlformats.org/officeDocument/2006/relationships/hyperlink" Target="https://webagentes.canaldirecto.com.ar/incidents/view/791887-8" TargetMode="External"/><Relationship Id="rId3978" Type="http://schemas.openxmlformats.org/officeDocument/2006/relationships/hyperlink" Target="https://webagentes.canaldirecto.com.ar/incidents/view/794627-9" TargetMode="External"/><Relationship Id="rId4724" Type="http://schemas.openxmlformats.org/officeDocument/2006/relationships/hyperlink" Target="https://webagentes.canaldirecto.com.ar/incidents/view/817148-3" TargetMode="External"/><Relationship Id="rId4931" Type="http://schemas.openxmlformats.org/officeDocument/2006/relationships/hyperlink" Target="https://webagentes.canaldirecto.com.ar/incidents/view/823488-9" TargetMode="External"/><Relationship Id="rId247" Type="http://schemas.openxmlformats.org/officeDocument/2006/relationships/hyperlink" Target="https://webagentes.canaldirecto.com.ar/incidents/view/681275-3" TargetMode="External"/><Relationship Id="rId899" Type="http://schemas.openxmlformats.org/officeDocument/2006/relationships/hyperlink" Target="https://webagentes.canaldirecto.com.ar/incidents/view/708301-1" TargetMode="External"/><Relationship Id="rId1084" Type="http://schemas.openxmlformats.org/officeDocument/2006/relationships/hyperlink" Target="https://webagentes.canaldirecto.com.ar/incidents/view/711886-7" TargetMode="External"/><Relationship Id="rId2482" Type="http://schemas.openxmlformats.org/officeDocument/2006/relationships/hyperlink" Target="https://webagentes.canaldirecto.com.ar/incidents/view/756493-2" TargetMode="External"/><Relationship Id="rId2787" Type="http://schemas.openxmlformats.org/officeDocument/2006/relationships/hyperlink" Target="https://webagentes.canaldirecto.com.ar/incidents/view/765092-9" TargetMode="External"/><Relationship Id="rId3533" Type="http://schemas.openxmlformats.org/officeDocument/2006/relationships/hyperlink" Target="https://webagentes.canaldirecto.com.ar/incidents/view/786428-5" TargetMode="External"/><Relationship Id="rId3740" Type="http://schemas.openxmlformats.org/officeDocument/2006/relationships/hyperlink" Target="https://webagentes.canaldirecto.com.ar/incidents/view/790884-4" TargetMode="External"/><Relationship Id="rId3838" Type="http://schemas.openxmlformats.org/officeDocument/2006/relationships/hyperlink" Target="https://webagentes.canaldirecto.com.ar/incidents/view/793612-0" TargetMode="External"/><Relationship Id="rId5193" Type="http://schemas.openxmlformats.org/officeDocument/2006/relationships/hyperlink" Target="https://webagentes.canaldirecto.com.ar/incidents/view/827243-6" TargetMode="External"/><Relationship Id="rId107" Type="http://schemas.openxmlformats.org/officeDocument/2006/relationships/hyperlink" Target="https://webagentes.canaldirecto.com.ar/incidents/view/672676-6" TargetMode="External"/><Relationship Id="rId454" Type="http://schemas.openxmlformats.org/officeDocument/2006/relationships/hyperlink" Target="https://webagentes.canaldirecto.com.ar/incidents/view/694354-9" TargetMode="External"/><Relationship Id="rId661" Type="http://schemas.openxmlformats.org/officeDocument/2006/relationships/hyperlink" Target="https://webagentes.canaldirecto.com.ar/incidents/view/698702-0" TargetMode="External"/><Relationship Id="rId759" Type="http://schemas.openxmlformats.org/officeDocument/2006/relationships/hyperlink" Target="https://webagentes.canaldirecto.com.ar/incidents/view/701250-9" TargetMode="External"/><Relationship Id="rId966" Type="http://schemas.openxmlformats.org/officeDocument/2006/relationships/hyperlink" Target="https://webagentes.canaldirecto.com.ar/incidents/view/707247-7" TargetMode="External"/><Relationship Id="rId1291" Type="http://schemas.openxmlformats.org/officeDocument/2006/relationships/hyperlink" Target="https://webagentes.canaldirecto.com.ar/incidents/view/718130-4" TargetMode="External"/><Relationship Id="rId1389" Type="http://schemas.openxmlformats.org/officeDocument/2006/relationships/hyperlink" Target="https://webagentes.canaldirecto.com.ar/incidents/view/721128-9" TargetMode="External"/><Relationship Id="rId1596" Type="http://schemas.openxmlformats.org/officeDocument/2006/relationships/hyperlink" Target="https://webagentes.canaldirecto.com.ar/incidents/view/723632-1" TargetMode="External"/><Relationship Id="rId2135" Type="http://schemas.openxmlformats.org/officeDocument/2006/relationships/hyperlink" Target="https://webagentes.canaldirecto.com.ar/incidents/view/745627-1" TargetMode="External"/><Relationship Id="rId2342" Type="http://schemas.openxmlformats.org/officeDocument/2006/relationships/hyperlink" Target="https://webagentes.canaldirecto.com.ar/incidents/view/751786-4" TargetMode="External"/><Relationship Id="rId2647" Type="http://schemas.openxmlformats.org/officeDocument/2006/relationships/hyperlink" Target="https://webagentes.canaldirecto.com.ar/incidents/view/761534-2" TargetMode="External"/><Relationship Id="rId2994" Type="http://schemas.openxmlformats.org/officeDocument/2006/relationships/hyperlink" Target="https://webagentes.canaldirecto.com.ar/incidents/view/769285-5" TargetMode="External"/><Relationship Id="rId3600" Type="http://schemas.openxmlformats.org/officeDocument/2006/relationships/hyperlink" Target="https://webagentes.canaldirecto.com.ar/incidents/view/784938-3" TargetMode="External"/><Relationship Id="rId5053" Type="http://schemas.openxmlformats.org/officeDocument/2006/relationships/hyperlink" Target="https://webagentes.canaldirecto.com.ar/incidents/view/824712-0" TargetMode="External"/><Relationship Id="rId5260" Type="http://schemas.openxmlformats.org/officeDocument/2006/relationships/hyperlink" Target="https://webagentes.canaldirecto.com.ar/incidents/view/832400-3" TargetMode="External"/><Relationship Id="rId314" Type="http://schemas.openxmlformats.org/officeDocument/2006/relationships/hyperlink" Target="https://webagentes.canaldirecto.com.ar/incidents/view/688482-0" TargetMode="External"/><Relationship Id="rId521" Type="http://schemas.openxmlformats.org/officeDocument/2006/relationships/hyperlink" Target="https://webagentes.canaldirecto.com.ar/incidents/view/696124-4" TargetMode="External"/><Relationship Id="rId619" Type="http://schemas.openxmlformats.org/officeDocument/2006/relationships/hyperlink" Target="https://webagentes.canaldirecto.com.ar/incidents/view/698883-4" TargetMode="External"/><Relationship Id="rId1151" Type="http://schemas.openxmlformats.org/officeDocument/2006/relationships/hyperlink" Target="https://webagentes.canaldirecto.com.ar/incidents/view/714900-7" TargetMode="External"/><Relationship Id="rId1249" Type="http://schemas.openxmlformats.org/officeDocument/2006/relationships/hyperlink" Target="https://webagentes.canaldirecto.com.ar/incidents/view/720475-7" TargetMode="External"/><Relationship Id="rId2202" Type="http://schemas.openxmlformats.org/officeDocument/2006/relationships/hyperlink" Target="https://webagentes.canaldirecto.com.ar/incidents/view/747657-6" TargetMode="External"/><Relationship Id="rId2854" Type="http://schemas.openxmlformats.org/officeDocument/2006/relationships/hyperlink" Target="https://webagentes.canaldirecto.com.ar/incidents/view/768247-8" TargetMode="External"/><Relationship Id="rId3905" Type="http://schemas.openxmlformats.org/officeDocument/2006/relationships/hyperlink" Target="https://webagentes.canaldirecto.com.ar/incidents/view/785345-6" TargetMode="External"/><Relationship Id="rId5120" Type="http://schemas.openxmlformats.org/officeDocument/2006/relationships/hyperlink" Target="https://webagentes.canaldirecto.com.ar/incidents/view/829586-2" TargetMode="External"/><Relationship Id="rId95" Type="http://schemas.openxmlformats.org/officeDocument/2006/relationships/hyperlink" Target="https://webagentes.canaldirecto.com.ar/incidents/view/667550-5" TargetMode="External"/><Relationship Id="rId826" Type="http://schemas.openxmlformats.org/officeDocument/2006/relationships/hyperlink" Target="https://webagentes.canaldirecto.com.ar/incidents/view/704376-7" TargetMode="External"/><Relationship Id="rId1011" Type="http://schemas.openxmlformats.org/officeDocument/2006/relationships/hyperlink" Target="https://webagentes.canaldirecto.com.ar/incidents/view/713514-7" TargetMode="External"/><Relationship Id="rId1109" Type="http://schemas.openxmlformats.org/officeDocument/2006/relationships/hyperlink" Target="https://webagentes.canaldirecto.com.ar/incidents/view/717116-7" TargetMode="External"/><Relationship Id="rId1456" Type="http://schemas.openxmlformats.org/officeDocument/2006/relationships/hyperlink" Target="https://webagentes.canaldirecto.com.ar/incidents/view/723649-1" TargetMode="External"/><Relationship Id="rId1663" Type="http://schemas.openxmlformats.org/officeDocument/2006/relationships/hyperlink" Target="https://webagentes.canaldirecto.com.ar/incidents/view/728620-1" TargetMode="External"/><Relationship Id="rId1870" Type="http://schemas.openxmlformats.org/officeDocument/2006/relationships/hyperlink" Target="https://webagentes.canaldirecto.com.ar/incidents/view/738667-1" TargetMode="External"/><Relationship Id="rId1968" Type="http://schemas.openxmlformats.org/officeDocument/2006/relationships/hyperlink" Target="https://webagentes.canaldirecto.com.ar/incidents/view/740033-3" TargetMode="External"/><Relationship Id="rId2507" Type="http://schemas.openxmlformats.org/officeDocument/2006/relationships/hyperlink" Target="https://webagentes.canaldirecto.com.ar/incidents/view/754254-1" TargetMode="External"/><Relationship Id="rId2714" Type="http://schemas.openxmlformats.org/officeDocument/2006/relationships/hyperlink" Target="https://webagentes.canaldirecto.com.ar/incidents/view/762760-2" TargetMode="External"/><Relationship Id="rId2921" Type="http://schemas.openxmlformats.org/officeDocument/2006/relationships/hyperlink" Target="https://webagentes.canaldirecto.com.ar/incidents/view/771177-0" TargetMode="External"/><Relationship Id="rId4167" Type="http://schemas.openxmlformats.org/officeDocument/2006/relationships/hyperlink" Target="https://webagentes.canaldirecto.com.ar/incidents/view/799874-0" TargetMode="External"/><Relationship Id="rId4374" Type="http://schemas.openxmlformats.org/officeDocument/2006/relationships/hyperlink" Target="https://webagentes.canaldirecto.com.ar/incidents/view/806977-1" TargetMode="External"/><Relationship Id="rId4581" Type="http://schemas.openxmlformats.org/officeDocument/2006/relationships/hyperlink" Target="https://webagentes.canaldirecto.com.ar/incidents/view/815034-7" TargetMode="External"/><Relationship Id="rId5218" Type="http://schemas.openxmlformats.org/officeDocument/2006/relationships/hyperlink" Target="https://webagentes.canaldirecto.com.ar/incidents/view/833712-2" TargetMode="External"/><Relationship Id="rId1316" Type="http://schemas.openxmlformats.org/officeDocument/2006/relationships/hyperlink" Target="https://webagentes.canaldirecto.com.ar/incidents/view/717934-5" TargetMode="External"/><Relationship Id="rId1523" Type="http://schemas.openxmlformats.org/officeDocument/2006/relationships/hyperlink" Target="https://webagentes.canaldirecto.com.ar/incidents/view/723542-9" TargetMode="External"/><Relationship Id="rId1730" Type="http://schemas.openxmlformats.org/officeDocument/2006/relationships/hyperlink" Target="https://webagentes.canaldirecto.com.ar/incidents/view/732035-6" TargetMode="External"/><Relationship Id="rId3183" Type="http://schemas.openxmlformats.org/officeDocument/2006/relationships/hyperlink" Target="https://webagentes.canaldirecto.com.ar/incidents/view/776333-9" TargetMode="External"/><Relationship Id="rId3390" Type="http://schemas.openxmlformats.org/officeDocument/2006/relationships/hyperlink" Target="https://webagentes.canaldirecto.com.ar/incidents/view/780611-1" TargetMode="External"/><Relationship Id="rId4027" Type="http://schemas.openxmlformats.org/officeDocument/2006/relationships/hyperlink" Target="https://webagentes.canaldirecto.com.ar/incidents/view/798310-0" TargetMode="External"/><Relationship Id="rId4234" Type="http://schemas.openxmlformats.org/officeDocument/2006/relationships/hyperlink" Target="https://webagentes.canaldirecto.com.ar/incidents/view/803773-6" TargetMode="External"/><Relationship Id="rId4441" Type="http://schemas.openxmlformats.org/officeDocument/2006/relationships/hyperlink" Target="https://webagentes.canaldirecto.com.ar/incidents/view/812920-4" TargetMode="External"/><Relationship Id="rId4679" Type="http://schemas.openxmlformats.org/officeDocument/2006/relationships/hyperlink" Target="https://webagentes.canaldirecto.com.ar/incidents/view/817617-8" TargetMode="External"/><Relationship Id="rId4886" Type="http://schemas.openxmlformats.org/officeDocument/2006/relationships/hyperlink" Target="https://webagentes.canaldirecto.com.ar/incidents/view/820141-0" TargetMode="External"/><Relationship Id="rId22" Type="http://schemas.openxmlformats.org/officeDocument/2006/relationships/hyperlink" Target="https://webagentes.canaldirecto.com.ar/incidents/view/661353-2" TargetMode="External"/><Relationship Id="rId1828" Type="http://schemas.openxmlformats.org/officeDocument/2006/relationships/hyperlink" Target="https://webagentes.canaldirecto.com.ar/incidents/view/733472-0" TargetMode="External"/><Relationship Id="rId3043" Type="http://schemas.openxmlformats.org/officeDocument/2006/relationships/hyperlink" Target="https://webagentes.canaldirecto.com.ar/incidents/view/765039-0" TargetMode="External"/><Relationship Id="rId3250" Type="http://schemas.openxmlformats.org/officeDocument/2006/relationships/hyperlink" Target="https://webagentes.canaldirecto.com.ar/incidents/view/773979-4" TargetMode="External"/><Relationship Id="rId3488" Type="http://schemas.openxmlformats.org/officeDocument/2006/relationships/hyperlink" Target="https://webagentes.canaldirecto.com.ar/incidents/view/782655-9" TargetMode="External"/><Relationship Id="rId3695" Type="http://schemas.openxmlformats.org/officeDocument/2006/relationships/hyperlink" Target="https://webagentes.canaldirecto.com.ar/incidents/view/784236-2" TargetMode="External"/><Relationship Id="rId4539" Type="http://schemas.openxmlformats.org/officeDocument/2006/relationships/hyperlink" Target="https://webagentes.canaldirecto.com.ar/incidents/view/809260-9" TargetMode="External"/><Relationship Id="rId4746" Type="http://schemas.openxmlformats.org/officeDocument/2006/relationships/hyperlink" Target="https://webagentes.canaldirecto.com.ar/incidents/view/817078-5" TargetMode="External"/><Relationship Id="rId4953" Type="http://schemas.openxmlformats.org/officeDocument/2006/relationships/hyperlink" Target="https://webagentes.canaldirecto.com.ar/incidents/view/822834-7" TargetMode="External"/><Relationship Id="rId171" Type="http://schemas.openxmlformats.org/officeDocument/2006/relationships/hyperlink" Target="https://webagentes.canaldirecto.com.ar/incidents/view/671820-8" TargetMode="External"/><Relationship Id="rId2297" Type="http://schemas.openxmlformats.org/officeDocument/2006/relationships/hyperlink" Target="https://webagentes.canaldirecto.com.ar/incidents/view/747648-8" TargetMode="External"/><Relationship Id="rId3348" Type="http://schemas.openxmlformats.org/officeDocument/2006/relationships/hyperlink" Target="https://webagentes.canaldirecto.com.ar/incidents/view/782553-2" TargetMode="External"/><Relationship Id="rId3555" Type="http://schemas.openxmlformats.org/officeDocument/2006/relationships/hyperlink" Target="https://webagentes.canaldirecto.com.ar/incidents/view/785806-2" TargetMode="External"/><Relationship Id="rId3762" Type="http://schemas.openxmlformats.org/officeDocument/2006/relationships/hyperlink" Target="https://webagentes.canaldirecto.com.ar/incidents/view/790362-7" TargetMode="External"/><Relationship Id="rId4301" Type="http://schemas.openxmlformats.org/officeDocument/2006/relationships/hyperlink" Target="https://webagentes.canaldirecto.com.ar/incidents/view/808991-5" TargetMode="External"/><Relationship Id="rId4606" Type="http://schemas.openxmlformats.org/officeDocument/2006/relationships/hyperlink" Target="https://webagentes.canaldirecto.com.ar/incidents/view/813989-4" TargetMode="External"/><Relationship Id="rId4813" Type="http://schemas.openxmlformats.org/officeDocument/2006/relationships/hyperlink" Target="https://webagentes.canaldirecto.com.ar/incidents/view/821983-5" TargetMode="External"/><Relationship Id="rId269" Type="http://schemas.openxmlformats.org/officeDocument/2006/relationships/hyperlink" Target="https://webagentes.canaldirecto.com.ar/incidents/view/684437-2" TargetMode="External"/><Relationship Id="rId476" Type="http://schemas.openxmlformats.org/officeDocument/2006/relationships/hyperlink" Target="https://webagentes.canaldirecto.com.ar/incidents/view/692889-6" TargetMode="External"/><Relationship Id="rId683" Type="http://schemas.openxmlformats.org/officeDocument/2006/relationships/hyperlink" Target="https://webagentes.canaldirecto.com.ar/incidents/view/696963-5" TargetMode="External"/><Relationship Id="rId890" Type="http://schemas.openxmlformats.org/officeDocument/2006/relationships/hyperlink" Target="https://webagentes.canaldirecto.com.ar/incidents/view/708811-3" TargetMode="External"/><Relationship Id="rId2157" Type="http://schemas.openxmlformats.org/officeDocument/2006/relationships/hyperlink" Target="https://webagentes.canaldirecto.com.ar/incidents/view/745087-9" TargetMode="External"/><Relationship Id="rId2364" Type="http://schemas.openxmlformats.org/officeDocument/2006/relationships/hyperlink" Target="https://webagentes.canaldirecto.com.ar/incidents/view/756587-0" TargetMode="External"/><Relationship Id="rId2571" Type="http://schemas.openxmlformats.org/officeDocument/2006/relationships/hyperlink" Target="https://webagentes.canaldirecto.com.ar/incidents/view/759602-9" TargetMode="External"/><Relationship Id="rId3110" Type="http://schemas.openxmlformats.org/officeDocument/2006/relationships/hyperlink" Target="https://webagentes.canaldirecto.com.ar/incidents/view/773053-5" TargetMode="External"/><Relationship Id="rId3208" Type="http://schemas.openxmlformats.org/officeDocument/2006/relationships/hyperlink" Target="https://webagentes.canaldirecto.com.ar/incidents/view/775665-8" TargetMode="External"/><Relationship Id="rId3415" Type="http://schemas.openxmlformats.org/officeDocument/2006/relationships/hyperlink" Target="https://webagentes.canaldirecto.com.ar/incidents/view/780011-7" TargetMode="External"/><Relationship Id="rId129" Type="http://schemas.openxmlformats.org/officeDocument/2006/relationships/hyperlink" Target="https://webagentes.canaldirecto.com.ar/incidents/view/670296-0" TargetMode="External"/><Relationship Id="rId336" Type="http://schemas.openxmlformats.org/officeDocument/2006/relationships/hyperlink" Target="https://webagentes.canaldirecto.com.ar/incidents/view/687601-6" TargetMode="External"/><Relationship Id="rId543" Type="http://schemas.openxmlformats.org/officeDocument/2006/relationships/hyperlink" Target="https://webagentes.canaldirecto.com.ar/incidents/view/696083-8" TargetMode="External"/><Relationship Id="rId988" Type="http://schemas.openxmlformats.org/officeDocument/2006/relationships/hyperlink" Target="https://webagentes.canaldirecto.com.ar/incidents/view/707221-9" TargetMode="External"/><Relationship Id="rId1173" Type="http://schemas.openxmlformats.org/officeDocument/2006/relationships/hyperlink" Target="https://webagentes.canaldirecto.com.ar/incidents/view/714872-5" TargetMode="External"/><Relationship Id="rId1380" Type="http://schemas.openxmlformats.org/officeDocument/2006/relationships/hyperlink" Target="https://webagentes.canaldirecto.com.ar/incidents/view/722069-4" TargetMode="External"/><Relationship Id="rId2017" Type="http://schemas.openxmlformats.org/officeDocument/2006/relationships/hyperlink" Target="https://webagentes.canaldirecto.com.ar/incidents/view/732050-5" TargetMode="External"/><Relationship Id="rId2224" Type="http://schemas.openxmlformats.org/officeDocument/2006/relationships/hyperlink" Target="https://webagentes.canaldirecto.com.ar/incidents/view/747347-2" TargetMode="External"/><Relationship Id="rId2669" Type="http://schemas.openxmlformats.org/officeDocument/2006/relationships/hyperlink" Target="https://webagentes.canaldirecto.com.ar/incidents/view/763347-2" TargetMode="External"/><Relationship Id="rId2876" Type="http://schemas.openxmlformats.org/officeDocument/2006/relationships/hyperlink" Target="https://webagentes.canaldirecto.com.ar/incidents/view/767081-7" TargetMode="External"/><Relationship Id="rId3622" Type="http://schemas.openxmlformats.org/officeDocument/2006/relationships/hyperlink" Target="https://webagentes.canaldirecto.com.ar/incidents/view/777952-5" TargetMode="External"/><Relationship Id="rId3927" Type="http://schemas.openxmlformats.org/officeDocument/2006/relationships/hyperlink" Target="https://webagentes.canaldirecto.com.ar/incidents/view/796157-9" TargetMode="External"/><Relationship Id="rId5075" Type="http://schemas.openxmlformats.org/officeDocument/2006/relationships/hyperlink" Target="https://webagentes.canaldirecto.com.ar/incidents/view/830949-3" TargetMode="External"/><Relationship Id="rId5282" Type="http://schemas.openxmlformats.org/officeDocument/2006/relationships/hyperlink" Target="https://webagentes.canaldirecto.com.ar/incidents/view/830694-6" TargetMode="External"/><Relationship Id="rId403" Type="http://schemas.openxmlformats.org/officeDocument/2006/relationships/hyperlink" Target="https://webagentes.canaldirecto.com.ar/incidents/view/690561-9" TargetMode="External"/><Relationship Id="rId750" Type="http://schemas.openxmlformats.org/officeDocument/2006/relationships/hyperlink" Target="https://webagentes.canaldirecto.com.ar/incidents/view/701439-4" TargetMode="External"/><Relationship Id="rId848" Type="http://schemas.openxmlformats.org/officeDocument/2006/relationships/hyperlink" Target="https://webagentes.canaldirecto.com.ar/incidents/view/704121-9" TargetMode="External"/><Relationship Id="rId1033" Type="http://schemas.openxmlformats.org/officeDocument/2006/relationships/hyperlink" Target="https://webagentes.canaldirecto.com.ar/incidents/view/712290-3" TargetMode="External"/><Relationship Id="rId1478" Type="http://schemas.openxmlformats.org/officeDocument/2006/relationships/hyperlink" Target="https://webagentes.canaldirecto.com.ar/incidents/view/723617-2" TargetMode="External"/><Relationship Id="rId1685" Type="http://schemas.openxmlformats.org/officeDocument/2006/relationships/hyperlink" Target="https://webagentes.canaldirecto.com.ar/incidents/view/728389-7" TargetMode="External"/><Relationship Id="rId1892" Type="http://schemas.openxmlformats.org/officeDocument/2006/relationships/hyperlink" Target="https://webagentes.canaldirecto.com.ar/incidents/view/737734-5" TargetMode="External"/><Relationship Id="rId2431" Type="http://schemas.openxmlformats.org/officeDocument/2006/relationships/hyperlink" Target="https://webagentes.canaldirecto.com.ar/incidents/view/754375-3" TargetMode="External"/><Relationship Id="rId2529" Type="http://schemas.openxmlformats.org/officeDocument/2006/relationships/hyperlink" Target="https://webagentes.canaldirecto.com.ar/incidents/view/760131-2" TargetMode="External"/><Relationship Id="rId2736" Type="http://schemas.openxmlformats.org/officeDocument/2006/relationships/hyperlink" Target="https://webagentes.canaldirecto.com.ar/incidents/view/766547-1" TargetMode="External"/><Relationship Id="rId4091" Type="http://schemas.openxmlformats.org/officeDocument/2006/relationships/hyperlink" Target="https://webagentes.canaldirecto.com.ar/incidents/view/801648-7" TargetMode="External"/><Relationship Id="rId4189" Type="http://schemas.openxmlformats.org/officeDocument/2006/relationships/hyperlink" Target="https://webagentes.canaldirecto.com.ar/incidents/view/806285-7" TargetMode="External"/><Relationship Id="rId5142" Type="http://schemas.openxmlformats.org/officeDocument/2006/relationships/hyperlink" Target="https://webagentes.canaldirecto.com.ar/incidents/view/829393-4" TargetMode="External"/><Relationship Id="rId610" Type="http://schemas.openxmlformats.org/officeDocument/2006/relationships/hyperlink" Target="https://webagentes.canaldirecto.com.ar/incidents/view/698893-1" TargetMode="External"/><Relationship Id="rId708" Type="http://schemas.openxmlformats.org/officeDocument/2006/relationships/hyperlink" Target="https://webagentes.canaldirecto.com.ar/incidents/view/702524-8" TargetMode="External"/><Relationship Id="rId915" Type="http://schemas.openxmlformats.org/officeDocument/2006/relationships/hyperlink" Target="https://webagentes.canaldirecto.com.ar/incidents/view/707996-6" TargetMode="External"/><Relationship Id="rId1240" Type="http://schemas.openxmlformats.org/officeDocument/2006/relationships/hyperlink" Target="https://webagentes.canaldirecto.com.ar/incidents/view/713813-5" TargetMode="External"/><Relationship Id="rId1338" Type="http://schemas.openxmlformats.org/officeDocument/2006/relationships/hyperlink" Target="https://webagentes.canaldirecto.com.ar/incidents/view/717891-1" TargetMode="External"/><Relationship Id="rId1545" Type="http://schemas.openxmlformats.org/officeDocument/2006/relationships/hyperlink" Target="https://webagentes.canaldirecto.com.ar/incidents/view/726552-7" TargetMode="External"/><Relationship Id="rId2943" Type="http://schemas.openxmlformats.org/officeDocument/2006/relationships/hyperlink" Target="https://webagentes.canaldirecto.com.ar/incidents/view/770042-8" TargetMode="External"/><Relationship Id="rId4049" Type="http://schemas.openxmlformats.org/officeDocument/2006/relationships/hyperlink" Target="https://webagentes.canaldirecto.com.ar/incidents/view/803374-9" TargetMode="External"/><Relationship Id="rId4396" Type="http://schemas.openxmlformats.org/officeDocument/2006/relationships/hyperlink" Target="https://webagentes.canaldirecto.com.ar/incidents/view/813785-0" TargetMode="External"/><Relationship Id="rId5002" Type="http://schemas.openxmlformats.org/officeDocument/2006/relationships/hyperlink" Target="https://webagentes.canaldirecto.com.ar/incidents/view/826240-2" TargetMode="External"/><Relationship Id="rId1100" Type="http://schemas.openxmlformats.org/officeDocument/2006/relationships/hyperlink" Target="https://webagentes.canaldirecto.com.ar/incidents/view/710779-1" TargetMode="External"/><Relationship Id="rId1405" Type="http://schemas.openxmlformats.org/officeDocument/2006/relationships/hyperlink" Target="https://webagentes.canaldirecto.com.ar/incidents/view/720895-7" TargetMode="External"/><Relationship Id="rId1752" Type="http://schemas.openxmlformats.org/officeDocument/2006/relationships/hyperlink" Target="https://webagentes.canaldirecto.com.ar/incidents/view/731546-0" TargetMode="External"/><Relationship Id="rId2803" Type="http://schemas.openxmlformats.org/officeDocument/2006/relationships/hyperlink" Target="https://webagentes.canaldirecto.com.ar/incidents/view/764928-8" TargetMode="External"/><Relationship Id="rId4256" Type="http://schemas.openxmlformats.org/officeDocument/2006/relationships/hyperlink" Target="https://webagentes.canaldirecto.com.ar/incidents/view/802387-6" TargetMode="External"/><Relationship Id="rId4463" Type="http://schemas.openxmlformats.org/officeDocument/2006/relationships/hyperlink" Target="https://webagentes.canaldirecto.com.ar/incidents/view/812189-5" TargetMode="External"/><Relationship Id="rId4670" Type="http://schemas.openxmlformats.org/officeDocument/2006/relationships/hyperlink" Target="https://webagentes.canaldirecto.com.ar/incidents/view/818324-8" TargetMode="External"/><Relationship Id="rId44" Type="http://schemas.openxmlformats.org/officeDocument/2006/relationships/hyperlink" Target="https://webagentes.canaldirecto.com.ar/incidents/view/665313-2" TargetMode="External"/><Relationship Id="rId1612" Type="http://schemas.openxmlformats.org/officeDocument/2006/relationships/hyperlink" Target="https://webagentes.canaldirecto.com.ar/incidents/view/723570-2" TargetMode="External"/><Relationship Id="rId1917" Type="http://schemas.openxmlformats.org/officeDocument/2006/relationships/hyperlink" Target="https://webagentes.canaldirecto.com.ar/incidents/view/736684-4" TargetMode="External"/><Relationship Id="rId3065" Type="http://schemas.openxmlformats.org/officeDocument/2006/relationships/hyperlink" Target="https://webagentes.canaldirecto.com.ar/incidents/view/774505-0" TargetMode="External"/><Relationship Id="rId3272" Type="http://schemas.openxmlformats.org/officeDocument/2006/relationships/hyperlink" Target="https://webagentes.canaldirecto.com.ar/incidents/view/779914-9" TargetMode="External"/><Relationship Id="rId4116" Type="http://schemas.openxmlformats.org/officeDocument/2006/relationships/hyperlink" Target="https://webagentes.canaldirecto.com.ar/incidents/view/801140-0" TargetMode="External"/><Relationship Id="rId4323" Type="http://schemas.openxmlformats.org/officeDocument/2006/relationships/hyperlink" Target="https://webagentes.canaldirecto.com.ar/incidents/view/808470-7" TargetMode="External"/><Relationship Id="rId4530" Type="http://schemas.openxmlformats.org/officeDocument/2006/relationships/hyperlink" Target="https://webagentes.canaldirecto.com.ar/incidents/view/809593-4" TargetMode="External"/><Relationship Id="rId4768" Type="http://schemas.openxmlformats.org/officeDocument/2006/relationships/hyperlink" Target="https://webagentes.canaldirecto.com.ar/incidents/view/816236-0" TargetMode="External"/><Relationship Id="rId4975" Type="http://schemas.openxmlformats.org/officeDocument/2006/relationships/hyperlink" Target="https://webagentes.canaldirecto.com.ar/incidents/view/820597-5" TargetMode="External"/><Relationship Id="rId193" Type="http://schemas.openxmlformats.org/officeDocument/2006/relationships/hyperlink" Target="https://webagentes.canaldirecto.com.ar/incidents/view/678021-4" TargetMode="External"/><Relationship Id="rId498" Type="http://schemas.openxmlformats.org/officeDocument/2006/relationships/hyperlink" Target="https://webagentes.canaldirecto.com.ar/incidents/view/692270-4" TargetMode="External"/><Relationship Id="rId2081" Type="http://schemas.openxmlformats.org/officeDocument/2006/relationships/hyperlink" Target="https://webagentes.canaldirecto.com.ar/incidents/view/742627-0" TargetMode="External"/><Relationship Id="rId2179" Type="http://schemas.openxmlformats.org/officeDocument/2006/relationships/hyperlink" Target="https://webagentes.canaldirecto.com.ar/incidents/view/743798-4" TargetMode="External"/><Relationship Id="rId3132" Type="http://schemas.openxmlformats.org/officeDocument/2006/relationships/hyperlink" Target="https://webagentes.canaldirecto.com.ar/incidents/view/772259-0" TargetMode="External"/><Relationship Id="rId3577" Type="http://schemas.openxmlformats.org/officeDocument/2006/relationships/hyperlink" Target="https://webagentes.canaldirecto.com.ar/incidents/view/785342-9" TargetMode="External"/><Relationship Id="rId3784" Type="http://schemas.openxmlformats.org/officeDocument/2006/relationships/hyperlink" Target="https://webagentes.canaldirecto.com.ar/incidents/view/788960-0" TargetMode="External"/><Relationship Id="rId3991" Type="http://schemas.openxmlformats.org/officeDocument/2006/relationships/hyperlink" Target="https://webagentes.canaldirecto.com.ar/incidents/view/793707-7" TargetMode="External"/><Relationship Id="rId4628" Type="http://schemas.openxmlformats.org/officeDocument/2006/relationships/hyperlink" Target="https://webagentes.canaldirecto.com.ar/incidents/view/812349-5" TargetMode="External"/><Relationship Id="rId4835" Type="http://schemas.openxmlformats.org/officeDocument/2006/relationships/hyperlink" Target="https://webagentes.canaldirecto.com.ar/incidents/view/821339-0" TargetMode="External"/><Relationship Id="rId260" Type="http://schemas.openxmlformats.org/officeDocument/2006/relationships/hyperlink" Target="https://webagentes.canaldirecto.com.ar/incidents/view/681254-0" TargetMode="External"/><Relationship Id="rId2386" Type="http://schemas.openxmlformats.org/officeDocument/2006/relationships/hyperlink" Target="https://webagentes.canaldirecto.com.ar/incidents/view/756387-2" TargetMode="External"/><Relationship Id="rId2593" Type="http://schemas.openxmlformats.org/officeDocument/2006/relationships/hyperlink" Target="https://webagentes.canaldirecto.com.ar/incidents/view/759186-6" TargetMode="External"/><Relationship Id="rId3437" Type="http://schemas.openxmlformats.org/officeDocument/2006/relationships/hyperlink" Target="https://webagentes.canaldirecto.com.ar/incidents/view/774554-6" TargetMode="External"/><Relationship Id="rId3644" Type="http://schemas.openxmlformats.org/officeDocument/2006/relationships/hyperlink" Target="https://webagentes.canaldirecto.com.ar/incidents/view/788771-8" TargetMode="External"/><Relationship Id="rId3851" Type="http://schemas.openxmlformats.org/officeDocument/2006/relationships/hyperlink" Target="https://webagentes.canaldirecto.com.ar/incidents/view/793516-7" TargetMode="External"/><Relationship Id="rId4902" Type="http://schemas.openxmlformats.org/officeDocument/2006/relationships/hyperlink" Target="https://webagentes.canaldirecto.com.ar/incidents/view/817442-6" TargetMode="External"/><Relationship Id="rId5097" Type="http://schemas.openxmlformats.org/officeDocument/2006/relationships/hyperlink" Target="https://webagentes.canaldirecto.com.ar/incidents/view/830606-1" TargetMode="External"/><Relationship Id="rId120" Type="http://schemas.openxmlformats.org/officeDocument/2006/relationships/hyperlink" Target="https://webagentes.canaldirecto.com.ar/incidents/view/670570-9" TargetMode="External"/><Relationship Id="rId358" Type="http://schemas.openxmlformats.org/officeDocument/2006/relationships/hyperlink" Target="https://webagentes.canaldirecto.com.ar/incidents/view/692335-0" TargetMode="External"/><Relationship Id="rId565" Type="http://schemas.openxmlformats.org/officeDocument/2006/relationships/hyperlink" Target="https://webagentes.canaldirecto.com.ar/incidents/view/695948-9" TargetMode="External"/><Relationship Id="rId772" Type="http://schemas.openxmlformats.org/officeDocument/2006/relationships/hyperlink" Target="https://webagentes.canaldirecto.com.ar/incidents/view/706773-0" TargetMode="External"/><Relationship Id="rId1195" Type="http://schemas.openxmlformats.org/officeDocument/2006/relationships/hyperlink" Target="https://webagentes.canaldirecto.com.ar/incidents/view/714847-9" TargetMode="External"/><Relationship Id="rId2039" Type="http://schemas.openxmlformats.org/officeDocument/2006/relationships/hyperlink" Target="https://webagentes.canaldirecto.com.ar/incidents/view/743524-1" TargetMode="External"/><Relationship Id="rId2246" Type="http://schemas.openxmlformats.org/officeDocument/2006/relationships/hyperlink" Target="https://webagentes.canaldirecto.com.ar/incidents/view/750771-5" TargetMode="External"/><Relationship Id="rId2453" Type="http://schemas.openxmlformats.org/officeDocument/2006/relationships/hyperlink" Target="https://webagentes.canaldirecto.com.ar/incidents/view/758517-5" TargetMode="External"/><Relationship Id="rId2660" Type="http://schemas.openxmlformats.org/officeDocument/2006/relationships/hyperlink" Target="https://webagentes.canaldirecto.com.ar/incidents/view/757475-3" TargetMode="External"/><Relationship Id="rId2898" Type="http://schemas.openxmlformats.org/officeDocument/2006/relationships/hyperlink" Target="https://webagentes.canaldirecto.com.ar/incidents/view/765739-3" TargetMode="External"/><Relationship Id="rId3504" Type="http://schemas.openxmlformats.org/officeDocument/2006/relationships/hyperlink" Target="https://webagentes.canaldirecto.com.ar/incidents/view/781642-8" TargetMode="External"/><Relationship Id="rId3711" Type="http://schemas.openxmlformats.org/officeDocument/2006/relationships/hyperlink" Target="https://webagentes.canaldirecto.com.ar/incidents/view/791428-9" TargetMode="External"/><Relationship Id="rId3949" Type="http://schemas.openxmlformats.org/officeDocument/2006/relationships/hyperlink" Target="https://webagentes.canaldirecto.com.ar/incidents/view/795405-6" TargetMode="External"/><Relationship Id="rId5164" Type="http://schemas.openxmlformats.org/officeDocument/2006/relationships/hyperlink" Target="https://webagentes.canaldirecto.com.ar/incidents/view/828769-6" TargetMode="External"/><Relationship Id="rId218" Type="http://schemas.openxmlformats.org/officeDocument/2006/relationships/hyperlink" Target="https://webagentes.canaldirecto.com.ar/incidents/view/677685-9" TargetMode="External"/><Relationship Id="rId425" Type="http://schemas.openxmlformats.org/officeDocument/2006/relationships/hyperlink" Target="https://webagentes.canaldirecto.com.ar/incidents/view/690530-9" TargetMode="External"/><Relationship Id="rId632" Type="http://schemas.openxmlformats.org/officeDocument/2006/relationships/hyperlink" Target="https://webagentes.canaldirecto.com.ar/incidents/view/698747-3" TargetMode="External"/><Relationship Id="rId1055" Type="http://schemas.openxmlformats.org/officeDocument/2006/relationships/hyperlink" Target="https://webagentes.canaldirecto.com.ar/incidents/view/711934-3" TargetMode="External"/><Relationship Id="rId1262" Type="http://schemas.openxmlformats.org/officeDocument/2006/relationships/hyperlink" Target="https://webagentes.canaldirecto.com.ar/incidents/view/719351-2" TargetMode="External"/><Relationship Id="rId2106" Type="http://schemas.openxmlformats.org/officeDocument/2006/relationships/hyperlink" Target="https://webagentes.canaldirecto.com.ar/incidents/view/740851-1" TargetMode="External"/><Relationship Id="rId2313" Type="http://schemas.openxmlformats.org/officeDocument/2006/relationships/hyperlink" Target="https://webagentes.canaldirecto.com.ar/incidents/view/753312-7" TargetMode="External"/><Relationship Id="rId2520" Type="http://schemas.openxmlformats.org/officeDocument/2006/relationships/hyperlink" Target="https://webagentes.canaldirecto.com.ar/incidents/view/760756-5" TargetMode="External"/><Relationship Id="rId2758" Type="http://schemas.openxmlformats.org/officeDocument/2006/relationships/hyperlink" Target="https://webagentes.canaldirecto.com.ar/incidents/view/765713-5" TargetMode="External"/><Relationship Id="rId2965" Type="http://schemas.openxmlformats.org/officeDocument/2006/relationships/hyperlink" Target="https://webagentes.canaldirecto.com.ar/incidents/view/769418-1" TargetMode="External"/><Relationship Id="rId3809" Type="http://schemas.openxmlformats.org/officeDocument/2006/relationships/hyperlink" Target="https://webagentes.canaldirecto.com.ar/incidents/view/794160-9" TargetMode="External"/><Relationship Id="rId5024" Type="http://schemas.openxmlformats.org/officeDocument/2006/relationships/hyperlink" Target="https://webagentes.canaldirecto.com.ar/incidents/view/825487-4" TargetMode="External"/><Relationship Id="rId937" Type="http://schemas.openxmlformats.org/officeDocument/2006/relationships/hyperlink" Target="https://webagentes.canaldirecto.com.ar/incidents/view/707278-7" TargetMode="External"/><Relationship Id="rId1122" Type="http://schemas.openxmlformats.org/officeDocument/2006/relationships/hyperlink" Target="https://webagentes.canaldirecto.com.ar/incidents/view/716104-5" TargetMode="External"/><Relationship Id="rId1567" Type="http://schemas.openxmlformats.org/officeDocument/2006/relationships/hyperlink" Target="https://webagentes.canaldirecto.com.ar/incidents/view/726507-7" TargetMode="External"/><Relationship Id="rId1774" Type="http://schemas.openxmlformats.org/officeDocument/2006/relationships/hyperlink" Target="https://webagentes.canaldirecto.com.ar/incidents/view/729715-5" TargetMode="External"/><Relationship Id="rId1981" Type="http://schemas.openxmlformats.org/officeDocument/2006/relationships/hyperlink" Target="https://webagentes.canaldirecto.com.ar/incidents/view/739741-9" TargetMode="External"/><Relationship Id="rId2618" Type="http://schemas.openxmlformats.org/officeDocument/2006/relationships/hyperlink" Target="https://webagentes.canaldirecto.com.ar/incidents/view/763050-9" TargetMode="External"/><Relationship Id="rId2825" Type="http://schemas.openxmlformats.org/officeDocument/2006/relationships/hyperlink" Target="https://webagentes.canaldirecto.com.ar/incidents/view/764340-6" TargetMode="External"/><Relationship Id="rId4180" Type="http://schemas.openxmlformats.org/officeDocument/2006/relationships/hyperlink" Target="https://webagentes.canaldirecto.com.ar/incidents/view/798203-1" TargetMode="External"/><Relationship Id="rId4278" Type="http://schemas.openxmlformats.org/officeDocument/2006/relationships/hyperlink" Target="https://webagentes.canaldirecto.com.ar/incidents/view/809682-7" TargetMode="External"/><Relationship Id="rId4485" Type="http://schemas.openxmlformats.org/officeDocument/2006/relationships/hyperlink" Target="https://webagentes.canaldirecto.com.ar/incidents/view/811392-0" TargetMode="External"/><Relationship Id="rId5231" Type="http://schemas.openxmlformats.org/officeDocument/2006/relationships/hyperlink" Target="https://webagentes.canaldirecto.com.ar/incidents/view/832900-8" TargetMode="External"/><Relationship Id="rId66" Type="http://schemas.openxmlformats.org/officeDocument/2006/relationships/hyperlink" Target="https://webagentes.canaldirecto.com.ar/incidents/view/664268-6" TargetMode="External"/><Relationship Id="rId1427" Type="http://schemas.openxmlformats.org/officeDocument/2006/relationships/hyperlink" Target="https://webagentes.canaldirecto.com.ar/incidents/view/726188-6" TargetMode="External"/><Relationship Id="rId1634" Type="http://schemas.openxmlformats.org/officeDocument/2006/relationships/hyperlink" Target="https://webagentes.canaldirecto.com.ar/incidents/view/729624-4" TargetMode="External"/><Relationship Id="rId1841" Type="http://schemas.openxmlformats.org/officeDocument/2006/relationships/hyperlink" Target="https://webagentes.canaldirecto.com.ar/incidents/view/733083-0" TargetMode="External"/><Relationship Id="rId3087" Type="http://schemas.openxmlformats.org/officeDocument/2006/relationships/hyperlink" Target="https://webagentes.canaldirecto.com.ar/incidents/view/773679-7" TargetMode="External"/><Relationship Id="rId3294" Type="http://schemas.openxmlformats.org/officeDocument/2006/relationships/hyperlink" Target="https://webagentes.canaldirecto.com.ar/incidents/view/779312-7" TargetMode="External"/><Relationship Id="rId4040" Type="http://schemas.openxmlformats.org/officeDocument/2006/relationships/hyperlink" Target="https://webagentes.canaldirecto.com.ar/incidents/view/797134-5" TargetMode="External"/><Relationship Id="rId4138" Type="http://schemas.openxmlformats.org/officeDocument/2006/relationships/hyperlink" Target="https://webagentes.canaldirecto.com.ar/incidents/view/800723-0" TargetMode="External"/><Relationship Id="rId4345" Type="http://schemas.openxmlformats.org/officeDocument/2006/relationships/hyperlink" Target="https://webagentes.canaldirecto.com.ar/incidents/view/807574-5" TargetMode="External"/><Relationship Id="rId4692" Type="http://schemas.openxmlformats.org/officeDocument/2006/relationships/hyperlink" Target="https://webagentes.canaldirecto.com.ar/incidents/view/817454-1" TargetMode="External"/><Relationship Id="rId4997" Type="http://schemas.openxmlformats.org/officeDocument/2006/relationships/hyperlink" Target="https://webagentes.canaldirecto.com.ar/incidents/view/826573-7" TargetMode="External"/><Relationship Id="rId1939" Type="http://schemas.openxmlformats.org/officeDocument/2006/relationships/hyperlink" Target="https://webagentes.canaldirecto.com.ar/incidents/view/733488-1" TargetMode="External"/><Relationship Id="rId3599" Type="http://schemas.openxmlformats.org/officeDocument/2006/relationships/hyperlink" Target="https://webagentes.canaldirecto.com.ar/incidents/view/784939-2" TargetMode="External"/><Relationship Id="rId4552" Type="http://schemas.openxmlformats.org/officeDocument/2006/relationships/hyperlink" Target="https://webagentes.canaldirecto.com.ar/incidents/view/815803-9" TargetMode="External"/><Relationship Id="rId4857" Type="http://schemas.openxmlformats.org/officeDocument/2006/relationships/hyperlink" Target="https://webagentes.canaldirecto.com.ar/incidents/view/820790-0" TargetMode="External"/><Relationship Id="rId1701" Type="http://schemas.openxmlformats.org/officeDocument/2006/relationships/hyperlink" Target="https://webagentes.canaldirecto.com.ar/incidents/view/733300-4" TargetMode="External"/><Relationship Id="rId3154" Type="http://schemas.openxmlformats.org/officeDocument/2006/relationships/hyperlink" Target="https://webagentes.canaldirecto.com.ar/incidents/view/777078-2" TargetMode="External"/><Relationship Id="rId3361" Type="http://schemas.openxmlformats.org/officeDocument/2006/relationships/hyperlink" Target="https://webagentes.canaldirecto.com.ar/incidents/view/781977-1" TargetMode="External"/><Relationship Id="rId3459" Type="http://schemas.openxmlformats.org/officeDocument/2006/relationships/hyperlink" Target="https://webagentes.canaldirecto.com.ar/incidents/view/783516-8" TargetMode="External"/><Relationship Id="rId3666" Type="http://schemas.openxmlformats.org/officeDocument/2006/relationships/hyperlink" Target="https://webagentes.canaldirecto.com.ar/incidents/view/788071-5" TargetMode="External"/><Relationship Id="rId4205" Type="http://schemas.openxmlformats.org/officeDocument/2006/relationships/hyperlink" Target="https://webagentes.canaldirecto.com.ar/incidents/view/804824-6" TargetMode="External"/><Relationship Id="rId4412" Type="http://schemas.openxmlformats.org/officeDocument/2006/relationships/hyperlink" Target="https://webagentes.canaldirecto.com.ar/incidents/view/813728-5" TargetMode="External"/><Relationship Id="rId282" Type="http://schemas.openxmlformats.org/officeDocument/2006/relationships/hyperlink" Target="https://webagentes.canaldirecto.com.ar/incidents/view/684421-1" TargetMode="External"/><Relationship Id="rId587" Type="http://schemas.openxmlformats.org/officeDocument/2006/relationships/hyperlink" Target="https://webagentes.canaldirecto.com.ar/incidents/view/699410-9" TargetMode="External"/><Relationship Id="rId2170" Type="http://schemas.openxmlformats.org/officeDocument/2006/relationships/hyperlink" Target="https://webagentes.canaldirecto.com.ar/incidents/view/744736-1" TargetMode="External"/><Relationship Id="rId2268" Type="http://schemas.openxmlformats.org/officeDocument/2006/relationships/hyperlink" Target="https://webagentes.canaldirecto.com.ar/incidents/view/750090-7" TargetMode="External"/><Relationship Id="rId3014" Type="http://schemas.openxmlformats.org/officeDocument/2006/relationships/hyperlink" Target="https://webagentes.canaldirecto.com.ar/incidents/view/769075-0" TargetMode="External"/><Relationship Id="rId3221" Type="http://schemas.openxmlformats.org/officeDocument/2006/relationships/hyperlink" Target="https://webagentes.canaldirecto.com.ar/incidents/view/775030-8" TargetMode="External"/><Relationship Id="rId3319" Type="http://schemas.openxmlformats.org/officeDocument/2006/relationships/hyperlink" Target="https://webagentes.canaldirecto.com.ar/incidents/view/778911-5" TargetMode="External"/><Relationship Id="rId3873" Type="http://schemas.openxmlformats.org/officeDocument/2006/relationships/hyperlink" Target="https://webagentes.canaldirecto.com.ar/incidents/view/792030-5" TargetMode="External"/><Relationship Id="rId4717" Type="http://schemas.openxmlformats.org/officeDocument/2006/relationships/hyperlink" Target="https://webagentes.canaldirecto.com.ar/incidents/view/817155-3" TargetMode="External"/><Relationship Id="rId4924" Type="http://schemas.openxmlformats.org/officeDocument/2006/relationships/hyperlink" Target="https://webagentes.canaldirecto.com.ar/incidents/view/823659-5" TargetMode="External"/><Relationship Id="rId8" Type="http://schemas.openxmlformats.org/officeDocument/2006/relationships/hyperlink" Target="https://webagentes.canaldirecto.com.ar/incidents/view/662643-9" TargetMode="External"/><Relationship Id="rId142" Type="http://schemas.openxmlformats.org/officeDocument/2006/relationships/hyperlink" Target="https://webagentes.canaldirecto.com.ar/incidents/view/677502-7" TargetMode="External"/><Relationship Id="rId447" Type="http://schemas.openxmlformats.org/officeDocument/2006/relationships/hyperlink" Target="https://webagentes.canaldirecto.com.ar/incidents/view/694854-4" TargetMode="External"/><Relationship Id="rId794" Type="http://schemas.openxmlformats.org/officeDocument/2006/relationships/hyperlink" Target="https://webagentes.canaldirecto.com.ar/incidents/view/704828-5" TargetMode="External"/><Relationship Id="rId1077" Type="http://schemas.openxmlformats.org/officeDocument/2006/relationships/hyperlink" Target="https://webagentes.canaldirecto.com.ar/incidents/view/711901-5" TargetMode="External"/><Relationship Id="rId2030" Type="http://schemas.openxmlformats.org/officeDocument/2006/relationships/hyperlink" Target="https://webagentes.canaldirecto.com.ar/incidents/view/744200-1" TargetMode="External"/><Relationship Id="rId2128" Type="http://schemas.openxmlformats.org/officeDocument/2006/relationships/hyperlink" Target="https://webagentes.canaldirecto.com.ar/incidents/view/745684-6" TargetMode="External"/><Relationship Id="rId2475" Type="http://schemas.openxmlformats.org/officeDocument/2006/relationships/hyperlink" Target="https://webagentes.canaldirecto.com.ar/incidents/view/756664-8" TargetMode="External"/><Relationship Id="rId2682" Type="http://schemas.openxmlformats.org/officeDocument/2006/relationships/hyperlink" Target="https://webagentes.canaldirecto.com.ar/incidents/view/762813-3" TargetMode="External"/><Relationship Id="rId2987" Type="http://schemas.openxmlformats.org/officeDocument/2006/relationships/hyperlink" Target="https://webagentes.canaldirecto.com.ar/incidents/view/769294-3" TargetMode="External"/><Relationship Id="rId3526" Type="http://schemas.openxmlformats.org/officeDocument/2006/relationships/hyperlink" Target="https://webagentes.canaldirecto.com.ar/incidents/view/786572-5" TargetMode="External"/><Relationship Id="rId3733" Type="http://schemas.openxmlformats.org/officeDocument/2006/relationships/hyperlink" Target="https://webagentes.canaldirecto.com.ar/incidents/view/790908-3" TargetMode="External"/><Relationship Id="rId3940" Type="http://schemas.openxmlformats.org/officeDocument/2006/relationships/hyperlink" Target="https://webagentes.canaldirecto.com.ar/incidents/view/795806-1" TargetMode="External"/><Relationship Id="rId5186" Type="http://schemas.openxmlformats.org/officeDocument/2006/relationships/hyperlink" Target="https://webagentes.canaldirecto.com.ar/incidents/view/828410-3" TargetMode="External"/><Relationship Id="rId654" Type="http://schemas.openxmlformats.org/officeDocument/2006/relationships/hyperlink" Target="https://webagentes.canaldirecto.com.ar/incidents/view/698713-6" TargetMode="External"/><Relationship Id="rId861" Type="http://schemas.openxmlformats.org/officeDocument/2006/relationships/hyperlink" Target="https://webagentes.canaldirecto.com.ar/incidents/view/703325-6" TargetMode="External"/><Relationship Id="rId959" Type="http://schemas.openxmlformats.org/officeDocument/2006/relationships/hyperlink" Target="https://webagentes.canaldirecto.com.ar/incidents/view/707254-7" TargetMode="External"/><Relationship Id="rId1284" Type="http://schemas.openxmlformats.org/officeDocument/2006/relationships/hyperlink" Target="https://webagentes.canaldirecto.com.ar/incidents/view/718184-5" TargetMode="External"/><Relationship Id="rId1491" Type="http://schemas.openxmlformats.org/officeDocument/2006/relationships/hyperlink" Target="https://webagentes.canaldirecto.com.ar/incidents/view/723587-2" TargetMode="External"/><Relationship Id="rId1589" Type="http://schemas.openxmlformats.org/officeDocument/2006/relationships/hyperlink" Target="https://webagentes.canaldirecto.com.ar/incidents/view/726479-5" TargetMode="External"/><Relationship Id="rId2335" Type="http://schemas.openxmlformats.org/officeDocument/2006/relationships/hyperlink" Target="https://webagentes.canaldirecto.com.ar/incidents/view/752184-9" TargetMode="External"/><Relationship Id="rId2542" Type="http://schemas.openxmlformats.org/officeDocument/2006/relationships/hyperlink" Target="https://webagentes.canaldirecto.com.ar/incidents/view/759768-4" TargetMode="External"/><Relationship Id="rId3800" Type="http://schemas.openxmlformats.org/officeDocument/2006/relationships/hyperlink" Target="https://webagentes.canaldirecto.com.ar/incidents/view/794726-9" TargetMode="External"/><Relationship Id="rId5046" Type="http://schemas.openxmlformats.org/officeDocument/2006/relationships/hyperlink" Target="https://webagentes.canaldirecto.com.ar/incidents/view/825177-0" TargetMode="External"/><Relationship Id="rId5253" Type="http://schemas.openxmlformats.org/officeDocument/2006/relationships/hyperlink" Target="https://webagentes.canaldirecto.com.ar/incidents/view/832537-6" TargetMode="External"/><Relationship Id="rId307" Type="http://schemas.openxmlformats.org/officeDocument/2006/relationships/hyperlink" Target="https://webagentes.canaldirecto.com.ar/incidents/view/688489-3" TargetMode="External"/><Relationship Id="rId514" Type="http://schemas.openxmlformats.org/officeDocument/2006/relationships/hyperlink" Target="https://webagentes.canaldirecto.com.ar/incidents/view/696648-9" TargetMode="External"/><Relationship Id="rId721" Type="http://schemas.openxmlformats.org/officeDocument/2006/relationships/hyperlink" Target="https://webagentes.canaldirecto.com.ar/incidents/view/702148-2" TargetMode="External"/><Relationship Id="rId1144" Type="http://schemas.openxmlformats.org/officeDocument/2006/relationships/hyperlink" Target="https://webagentes.canaldirecto.com.ar/incidents/view/714959-3" TargetMode="External"/><Relationship Id="rId1351" Type="http://schemas.openxmlformats.org/officeDocument/2006/relationships/hyperlink" Target="https://webagentes.canaldirecto.com.ar/incidents/view/717858-6" TargetMode="External"/><Relationship Id="rId1449" Type="http://schemas.openxmlformats.org/officeDocument/2006/relationships/hyperlink" Target="https://webagentes.canaldirecto.com.ar/incidents/view/724051-9" TargetMode="External"/><Relationship Id="rId1796" Type="http://schemas.openxmlformats.org/officeDocument/2006/relationships/hyperlink" Target="https://webagentes.canaldirecto.com.ar/incidents/view/735537-0" TargetMode="External"/><Relationship Id="rId2402" Type="http://schemas.openxmlformats.org/officeDocument/2006/relationships/hyperlink" Target="https://webagentes.canaldirecto.com.ar/incidents/view/755634-0" TargetMode="External"/><Relationship Id="rId2847" Type="http://schemas.openxmlformats.org/officeDocument/2006/relationships/hyperlink" Target="https://webagentes.canaldirecto.com.ar/incidents/view/761629-9" TargetMode="External"/><Relationship Id="rId4062" Type="http://schemas.openxmlformats.org/officeDocument/2006/relationships/hyperlink" Target="https://webagentes.canaldirecto.com.ar/incidents/view/802936-6" TargetMode="External"/><Relationship Id="rId5113" Type="http://schemas.openxmlformats.org/officeDocument/2006/relationships/hyperlink" Target="https://webagentes.canaldirecto.com.ar/incidents/view/829695-9" TargetMode="External"/><Relationship Id="rId88" Type="http://schemas.openxmlformats.org/officeDocument/2006/relationships/hyperlink" Target="https://webagentes.canaldirecto.com.ar/incidents/view/667558-7" TargetMode="External"/><Relationship Id="rId819" Type="http://schemas.openxmlformats.org/officeDocument/2006/relationships/hyperlink" Target="https://webagentes.canaldirecto.com.ar/incidents/view/704383-7" TargetMode="External"/><Relationship Id="rId1004" Type="http://schemas.openxmlformats.org/officeDocument/2006/relationships/hyperlink" Target="https://webagentes.canaldirecto.com.ar/incidents/view/714176-8" TargetMode="External"/><Relationship Id="rId1211" Type="http://schemas.openxmlformats.org/officeDocument/2006/relationships/hyperlink" Target="https://webagentes.canaldirecto.com.ar/incidents/view/714829-3" TargetMode="External"/><Relationship Id="rId1656" Type="http://schemas.openxmlformats.org/officeDocument/2006/relationships/hyperlink" Target="https://webagentes.canaldirecto.com.ar/incidents/view/728633-5" TargetMode="External"/><Relationship Id="rId1863" Type="http://schemas.openxmlformats.org/officeDocument/2006/relationships/hyperlink" Target="https://webagentes.canaldirecto.com.ar/incidents/view/693336-6" TargetMode="External"/><Relationship Id="rId2707" Type="http://schemas.openxmlformats.org/officeDocument/2006/relationships/hyperlink" Target="https://webagentes.canaldirecto.com.ar/incidents/view/762785-1" TargetMode="External"/><Relationship Id="rId2914" Type="http://schemas.openxmlformats.org/officeDocument/2006/relationships/hyperlink" Target="https://webagentes.canaldirecto.com.ar/incidents/view/756157-3" TargetMode="External"/><Relationship Id="rId4367" Type="http://schemas.openxmlformats.org/officeDocument/2006/relationships/hyperlink" Target="https://webagentes.canaldirecto.com.ar/incidents/view/807226-1" TargetMode="External"/><Relationship Id="rId4574" Type="http://schemas.openxmlformats.org/officeDocument/2006/relationships/hyperlink" Target="https://webagentes.canaldirecto.com.ar/incidents/view/815644-8" TargetMode="External"/><Relationship Id="rId4781" Type="http://schemas.openxmlformats.org/officeDocument/2006/relationships/hyperlink" Target="https://webagentes.canaldirecto.com.ar/incidents/view/815657-2" TargetMode="External"/><Relationship Id="rId1309" Type="http://schemas.openxmlformats.org/officeDocument/2006/relationships/hyperlink" Target="https://webagentes.canaldirecto.com.ar/incidents/view/717976-1" TargetMode="External"/><Relationship Id="rId1516" Type="http://schemas.openxmlformats.org/officeDocument/2006/relationships/hyperlink" Target="https://webagentes.canaldirecto.com.ar/incidents/view/723549-2" TargetMode="External"/><Relationship Id="rId1723" Type="http://schemas.openxmlformats.org/officeDocument/2006/relationships/hyperlink" Target="https://webagentes.canaldirecto.com.ar/incidents/view/732068-4" TargetMode="External"/><Relationship Id="rId1930" Type="http://schemas.openxmlformats.org/officeDocument/2006/relationships/hyperlink" Target="https://webagentes.canaldirecto.com.ar/incidents/view/734283-5" TargetMode="External"/><Relationship Id="rId3176" Type="http://schemas.openxmlformats.org/officeDocument/2006/relationships/hyperlink" Target="https://webagentes.canaldirecto.com.ar/incidents/view/776340-9" TargetMode="External"/><Relationship Id="rId3383" Type="http://schemas.openxmlformats.org/officeDocument/2006/relationships/hyperlink" Target="https://webagentes.canaldirecto.com.ar/incidents/view/780618-4" TargetMode="External"/><Relationship Id="rId3590" Type="http://schemas.openxmlformats.org/officeDocument/2006/relationships/hyperlink" Target="https://webagentes.canaldirecto.com.ar/incidents/view/785242-0" TargetMode="External"/><Relationship Id="rId4227" Type="http://schemas.openxmlformats.org/officeDocument/2006/relationships/hyperlink" Target="https://webagentes.canaldirecto.com.ar/incidents/view/803977-0" TargetMode="External"/><Relationship Id="rId4434" Type="http://schemas.openxmlformats.org/officeDocument/2006/relationships/hyperlink" Target="https://webagentes.canaldirecto.com.ar/incidents/view/813502-9" TargetMode="External"/><Relationship Id="rId4879" Type="http://schemas.openxmlformats.org/officeDocument/2006/relationships/hyperlink" Target="https://webagentes.canaldirecto.com.ar/incidents/view/820382-5" TargetMode="External"/><Relationship Id="rId15" Type="http://schemas.openxmlformats.org/officeDocument/2006/relationships/hyperlink" Target="https://webagentes.canaldirecto.com.ar/incidents/view/661361-1" TargetMode="External"/><Relationship Id="rId2192" Type="http://schemas.openxmlformats.org/officeDocument/2006/relationships/hyperlink" Target="https://webagentes.canaldirecto.com.ar/incidents/view/747885-7" TargetMode="External"/><Relationship Id="rId3036" Type="http://schemas.openxmlformats.org/officeDocument/2006/relationships/hyperlink" Target="https://webagentes.canaldirecto.com.ar/incidents/view/765610-9" TargetMode="External"/><Relationship Id="rId3243" Type="http://schemas.openxmlformats.org/officeDocument/2006/relationships/hyperlink" Target="https://webagentes.canaldirecto.com.ar/incidents/view/774136-4" TargetMode="External"/><Relationship Id="rId3688" Type="http://schemas.openxmlformats.org/officeDocument/2006/relationships/hyperlink" Target="https://webagentes.canaldirecto.com.ar/incidents/view/786702-4" TargetMode="External"/><Relationship Id="rId3895" Type="http://schemas.openxmlformats.org/officeDocument/2006/relationships/hyperlink" Target="https://webagentes.canaldirecto.com.ar/incidents/view/791325-3" TargetMode="External"/><Relationship Id="rId4641" Type="http://schemas.openxmlformats.org/officeDocument/2006/relationships/hyperlink" Target="https://webagentes.canaldirecto.com.ar/incidents/view/819798-6" TargetMode="External"/><Relationship Id="rId4739" Type="http://schemas.openxmlformats.org/officeDocument/2006/relationships/hyperlink" Target="https://webagentes.canaldirecto.com.ar/incidents/view/817093-4" TargetMode="External"/><Relationship Id="rId4946" Type="http://schemas.openxmlformats.org/officeDocument/2006/relationships/hyperlink" Target="https://webagentes.canaldirecto.com.ar/incidents/view/822946-1" TargetMode="External"/><Relationship Id="rId164" Type="http://schemas.openxmlformats.org/officeDocument/2006/relationships/hyperlink" Target="https://webagentes.canaldirecto.com.ar/incidents/view/673771-7" TargetMode="External"/><Relationship Id="rId371" Type="http://schemas.openxmlformats.org/officeDocument/2006/relationships/hyperlink" Target="https://webagentes.canaldirecto.com.ar/incidents/view/691082-4" TargetMode="External"/><Relationship Id="rId2052" Type="http://schemas.openxmlformats.org/officeDocument/2006/relationships/hyperlink" Target="https://webagentes.canaldirecto.com.ar/incidents/view/743116-6" TargetMode="External"/><Relationship Id="rId2497" Type="http://schemas.openxmlformats.org/officeDocument/2006/relationships/hyperlink" Target="https://webagentes.canaldirecto.com.ar/incidents/view/756435-8" TargetMode="External"/><Relationship Id="rId3450" Type="http://schemas.openxmlformats.org/officeDocument/2006/relationships/hyperlink" Target="https://webagentes.canaldirecto.com.ar/incidents/view/784260-9" TargetMode="External"/><Relationship Id="rId3548" Type="http://schemas.openxmlformats.org/officeDocument/2006/relationships/hyperlink" Target="https://webagentes.canaldirecto.com.ar/incidents/view/785817-8" TargetMode="External"/><Relationship Id="rId3755" Type="http://schemas.openxmlformats.org/officeDocument/2006/relationships/hyperlink" Target="https://webagentes.canaldirecto.com.ar/incidents/view/790417-6" TargetMode="External"/><Relationship Id="rId4501" Type="http://schemas.openxmlformats.org/officeDocument/2006/relationships/hyperlink" Target="https://webagentes.canaldirecto.com.ar/incidents/view/810906-0" TargetMode="External"/><Relationship Id="rId4806" Type="http://schemas.openxmlformats.org/officeDocument/2006/relationships/hyperlink" Target="https://webagentes.canaldirecto.com.ar/incidents/view/822232-5" TargetMode="External"/><Relationship Id="rId469" Type="http://schemas.openxmlformats.org/officeDocument/2006/relationships/hyperlink" Target="https://webagentes.canaldirecto.com.ar/incidents/view/693309-2" TargetMode="External"/><Relationship Id="rId676" Type="http://schemas.openxmlformats.org/officeDocument/2006/relationships/hyperlink" Target="https://webagentes.canaldirecto.com.ar/incidents/view/698652-6" TargetMode="External"/><Relationship Id="rId883" Type="http://schemas.openxmlformats.org/officeDocument/2006/relationships/hyperlink" Target="https://webagentes.canaldirecto.com.ar/incidents/view/709396-6" TargetMode="External"/><Relationship Id="rId1099" Type="http://schemas.openxmlformats.org/officeDocument/2006/relationships/hyperlink" Target="https://webagentes.canaldirecto.com.ar/incidents/view/711305-7" TargetMode="External"/><Relationship Id="rId2357" Type="http://schemas.openxmlformats.org/officeDocument/2006/relationships/hyperlink" Target="https://webagentes.canaldirecto.com.ar/incidents/view/756720-3" TargetMode="External"/><Relationship Id="rId2564" Type="http://schemas.openxmlformats.org/officeDocument/2006/relationships/hyperlink" Target="https://webagentes.canaldirecto.com.ar/incidents/view/759744-4" TargetMode="External"/><Relationship Id="rId3103" Type="http://schemas.openxmlformats.org/officeDocument/2006/relationships/hyperlink" Target="https://webagentes.canaldirecto.com.ar/incidents/view/773164-0" TargetMode="External"/><Relationship Id="rId3310" Type="http://schemas.openxmlformats.org/officeDocument/2006/relationships/hyperlink" Target="https://webagentes.canaldirecto.com.ar/incidents/view/779038-8" TargetMode="External"/><Relationship Id="rId3408" Type="http://schemas.openxmlformats.org/officeDocument/2006/relationships/hyperlink" Target="https://webagentes.canaldirecto.com.ar/incidents/view/780035-7" TargetMode="External"/><Relationship Id="rId3615" Type="http://schemas.openxmlformats.org/officeDocument/2006/relationships/hyperlink" Target="https://webagentes.canaldirecto.com.ar/incidents/view/784238-0" TargetMode="External"/><Relationship Id="rId3962" Type="http://schemas.openxmlformats.org/officeDocument/2006/relationships/hyperlink" Target="https://webagentes.canaldirecto.com.ar/incidents/view/795086-5" TargetMode="External"/><Relationship Id="rId5068" Type="http://schemas.openxmlformats.org/officeDocument/2006/relationships/hyperlink" Target="https://webagentes.canaldirecto.com.ar/incidents/view/831235-4" TargetMode="External"/><Relationship Id="rId231" Type="http://schemas.openxmlformats.org/officeDocument/2006/relationships/hyperlink" Target="https://webagentes.canaldirecto.com.ar/incidents/view/681344-2" TargetMode="External"/><Relationship Id="rId329" Type="http://schemas.openxmlformats.org/officeDocument/2006/relationships/hyperlink" Target="https://webagentes.canaldirecto.com.ar/incidents/view/687676-0" TargetMode="External"/><Relationship Id="rId536" Type="http://schemas.openxmlformats.org/officeDocument/2006/relationships/hyperlink" Target="https://webagentes.canaldirecto.com.ar/incidents/view/696093-5" TargetMode="External"/><Relationship Id="rId1166" Type="http://schemas.openxmlformats.org/officeDocument/2006/relationships/hyperlink" Target="https://webagentes.canaldirecto.com.ar/incidents/view/714882-2" TargetMode="External"/><Relationship Id="rId1373" Type="http://schemas.openxmlformats.org/officeDocument/2006/relationships/hyperlink" Target="https://webagentes.canaldirecto.com.ar/incidents/view/723374-0" TargetMode="External"/><Relationship Id="rId2217" Type="http://schemas.openxmlformats.org/officeDocument/2006/relationships/hyperlink" Target="https://webagentes.canaldirecto.com.ar/incidents/view/747514-2" TargetMode="External"/><Relationship Id="rId2771" Type="http://schemas.openxmlformats.org/officeDocument/2006/relationships/hyperlink" Target="https://webagentes.canaldirecto.com.ar/incidents/view/765427-1" TargetMode="External"/><Relationship Id="rId2869" Type="http://schemas.openxmlformats.org/officeDocument/2006/relationships/hyperlink" Target="https://webagentes.canaldirecto.com.ar/incidents/view/767345-2" TargetMode="External"/><Relationship Id="rId3822" Type="http://schemas.openxmlformats.org/officeDocument/2006/relationships/hyperlink" Target="https://webagentes.canaldirecto.com.ar/incidents/view/794067-3" TargetMode="External"/><Relationship Id="rId5275" Type="http://schemas.openxmlformats.org/officeDocument/2006/relationships/hyperlink" Target="https://webagentes.canaldirecto.com.ar/incidents/view/830820-9" TargetMode="External"/><Relationship Id="rId743" Type="http://schemas.openxmlformats.org/officeDocument/2006/relationships/hyperlink" Target="https://webagentes.canaldirecto.com.ar/incidents/view/701506-5" TargetMode="External"/><Relationship Id="rId950" Type="http://schemas.openxmlformats.org/officeDocument/2006/relationships/hyperlink" Target="https://webagentes.canaldirecto.com.ar/incidents/view/707265-3" TargetMode="External"/><Relationship Id="rId1026" Type="http://schemas.openxmlformats.org/officeDocument/2006/relationships/hyperlink" Target="https://webagentes.canaldirecto.com.ar/incidents/view/712696-3" TargetMode="External"/><Relationship Id="rId1580" Type="http://schemas.openxmlformats.org/officeDocument/2006/relationships/hyperlink" Target="https://webagentes.canaldirecto.com.ar/incidents/view/726492-6" TargetMode="External"/><Relationship Id="rId1678" Type="http://schemas.openxmlformats.org/officeDocument/2006/relationships/hyperlink" Target="https://webagentes.canaldirecto.com.ar/incidents/view/728529-3" TargetMode="External"/><Relationship Id="rId1885" Type="http://schemas.openxmlformats.org/officeDocument/2006/relationships/hyperlink" Target="https://webagentes.canaldirecto.com.ar/incidents/view/738024-2" TargetMode="External"/><Relationship Id="rId2424" Type="http://schemas.openxmlformats.org/officeDocument/2006/relationships/hyperlink" Target="https://webagentes.canaldirecto.com.ar/incidents/view/754617-6" TargetMode="External"/><Relationship Id="rId2631" Type="http://schemas.openxmlformats.org/officeDocument/2006/relationships/hyperlink" Target="https://webagentes.canaldirecto.com.ar/incidents/view/762449-2" TargetMode="External"/><Relationship Id="rId2729" Type="http://schemas.openxmlformats.org/officeDocument/2006/relationships/hyperlink" Target="https://webagentes.canaldirecto.com.ar/incidents/view/759762-0" TargetMode="External"/><Relationship Id="rId2936" Type="http://schemas.openxmlformats.org/officeDocument/2006/relationships/hyperlink" Target="https://webagentes.canaldirecto.com.ar/incidents/view/770632-5" TargetMode="External"/><Relationship Id="rId4084" Type="http://schemas.openxmlformats.org/officeDocument/2006/relationships/hyperlink" Target="https://webagentes.canaldirecto.com.ar/incidents/view/801890-8" TargetMode="External"/><Relationship Id="rId4291" Type="http://schemas.openxmlformats.org/officeDocument/2006/relationships/hyperlink" Target="https://webagentes.canaldirecto.com.ar/incidents/view/809191-0" TargetMode="External"/><Relationship Id="rId4389" Type="http://schemas.openxmlformats.org/officeDocument/2006/relationships/hyperlink" Target="https://webagentes.canaldirecto.com.ar/incidents/view/803970-7" TargetMode="External"/><Relationship Id="rId5135" Type="http://schemas.openxmlformats.org/officeDocument/2006/relationships/hyperlink" Target="https://webagentes.canaldirecto.com.ar/incidents/view/829512-7" TargetMode="External"/><Relationship Id="rId603" Type="http://schemas.openxmlformats.org/officeDocument/2006/relationships/hyperlink" Target="https://webagentes.canaldirecto.com.ar/incidents/view/698968-4" TargetMode="External"/><Relationship Id="rId810" Type="http://schemas.openxmlformats.org/officeDocument/2006/relationships/hyperlink" Target="https://webagentes.canaldirecto.com.ar/incidents/view/704396-1" TargetMode="External"/><Relationship Id="rId908" Type="http://schemas.openxmlformats.org/officeDocument/2006/relationships/hyperlink" Target="https://webagentes.canaldirecto.com.ar/incidents/view/708138-7" TargetMode="External"/><Relationship Id="rId1233" Type="http://schemas.openxmlformats.org/officeDocument/2006/relationships/hyperlink" Target="https://webagentes.canaldirecto.com.ar/incidents/view/714420-6" TargetMode="External"/><Relationship Id="rId1440" Type="http://schemas.openxmlformats.org/officeDocument/2006/relationships/hyperlink" Target="https://webagentes.canaldirecto.com.ar/incidents/view/724948-6" TargetMode="External"/><Relationship Id="rId1538" Type="http://schemas.openxmlformats.org/officeDocument/2006/relationships/hyperlink" Target="https://webagentes.canaldirecto.com.ar/incidents/view/727146-7" TargetMode="External"/><Relationship Id="rId4151" Type="http://schemas.openxmlformats.org/officeDocument/2006/relationships/hyperlink" Target="https://webagentes.canaldirecto.com.ar/incidents/view/800291-6" TargetMode="External"/><Relationship Id="rId4596" Type="http://schemas.openxmlformats.org/officeDocument/2006/relationships/hyperlink" Target="https://webagentes.canaldirecto.com.ar/incidents/view/814561-9" TargetMode="External"/><Relationship Id="rId5202" Type="http://schemas.openxmlformats.org/officeDocument/2006/relationships/hyperlink" Target="https://webagentes.canaldirecto.com.ar/incidents/view/834933-0" TargetMode="External"/><Relationship Id="rId1300" Type="http://schemas.openxmlformats.org/officeDocument/2006/relationships/hyperlink" Target="https://webagentes.canaldirecto.com.ar/incidents/view/717993-8" TargetMode="External"/><Relationship Id="rId1745" Type="http://schemas.openxmlformats.org/officeDocument/2006/relationships/hyperlink" Target="https://webagentes.canaldirecto.com.ar/incidents/view/731553-0" TargetMode="External"/><Relationship Id="rId1952" Type="http://schemas.openxmlformats.org/officeDocument/2006/relationships/hyperlink" Target="https://webagentes.canaldirecto.com.ar/incidents/view/726547-5" TargetMode="External"/><Relationship Id="rId3198" Type="http://schemas.openxmlformats.org/officeDocument/2006/relationships/hyperlink" Target="https://webagentes.canaldirecto.com.ar/incidents/view/775806-3" TargetMode="External"/><Relationship Id="rId4011" Type="http://schemas.openxmlformats.org/officeDocument/2006/relationships/hyperlink" Target="https://webagentes.canaldirecto.com.ar/incidents/view/799344-4" TargetMode="External"/><Relationship Id="rId4249" Type="http://schemas.openxmlformats.org/officeDocument/2006/relationships/hyperlink" Target="https://webagentes.canaldirecto.com.ar/incidents/view/802637-8" TargetMode="External"/><Relationship Id="rId4456" Type="http://schemas.openxmlformats.org/officeDocument/2006/relationships/hyperlink" Target="https://webagentes.canaldirecto.com.ar/incidents/view/812392-7" TargetMode="External"/><Relationship Id="rId4663" Type="http://schemas.openxmlformats.org/officeDocument/2006/relationships/hyperlink" Target="https://webagentes.canaldirecto.com.ar/incidents/view/818998-7" TargetMode="External"/><Relationship Id="rId4870" Type="http://schemas.openxmlformats.org/officeDocument/2006/relationships/hyperlink" Target="https://webagentes.canaldirecto.com.ar/incidents/view/820572-6" TargetMode="External"/><Relationship Id="rId37" Type="http://schemas.openxmlformats.org/officeDocument/2006/relationships/hyperlink" Target="https://webagentes.canaldirecto.com.ar/incidents/view/666259-2" TargetMode="External"/><Relationship Id="rId1605" Type="http://schemas.openxmlformats.org/officeDocument/2006/relationships/hyperlink" Target="https://webagentes.canaldirecto.com.ar/incidents/view/723596-0" TargetMode="External"/><Relationship Id="rId1812" Type="http://schemas.openxmlformats.org/officeDocument/2006/relationships/hyperlink" Target="https://webagentes.canaldirecto.com.ar/incidents/view/734313-5" TargetMode="External"/><Relationship Id="rId3058" Type="http://schemas.openxmlformats.org/officeDocument/2006/relationships/hyperlink" Target="https://webagentes.canaldirecto.com.ar/incidents/view/761626-2" TargetMode="External"/><Relationship Id="rId3265" Type="http://schemas.openxmlformats.org/officeDocument/2006/relationships/hyperlink" Target="https://webagentes.canaldirecto.com.ar/incidents/view/780007-4" TargetMode="External"/><Relationship Id="rId3472" Type="http://schemas.openxmlformats.org/officeDocument/2006/relationships/hyperlink" Target="https://webagentes.canaldirecto.com.ar/incidents/view/783333-7" TargetMode="External"/><Relationship Id="rId4109" Type="http://schemas.openxmlformats.org/officeDocument/2006/relationships/hyperlink" Target="https://webagentes.canaldirecto.com.ar/incidents/view/801270-0" TargetMode="External"/><Relationship Id="rId4316" Type="http://schemas.openxmlformats.org/officeDocument/2006/relationships/hyperlink" Target="https://webagentes.canaldirecto.com.ar/incidents/view/808493-8" TargetMode="External"/><Relationship Id="rId4523" Type="http://schemas.openxmlformats.org/officeDocument/2006/relationships/hyperlink" Target="https://webagentes.canaldirecto.com.ar/incidents/view/810169-7" TargetMode="External"/><Relationship Id="rId4730" Type="http://schemas.openxmlformats.org/officeDocument/2006/relationships/hyperlink" Target="https://webagentes.canaldirecto.com.ar/incidents/view/817133-1" TargetMode="External"/><Relationship Id="rId4968" Type="http://schemas.openxmlformats.org/officeDocument/2006/relationships/hyperlink" Target="https://webagentes.canaldirecto.com.ar/incidents/view/822487-3" TargetMode="External"/><Relationship Id="rId186" Type="http://schemas.openxmlformats.org/officeDocument/2006/relationships/hyperlink" Target="https://webagentes.canaldirecto.com.ar/incidents/view/678075-5" TargetMode="External"/><Relationship Id="rId393" Type="http://schemas.openxmlformats.org/officeDocument/2006/relationships/hyperlink" Target="https://webagentes.canaldirecto.com.ar/incidents/view/690582-2" TargetMode="External"/><Relationship Id="rId2074" Type="http://schemas.openxmlformats.org/officeDocument/2006/relationships/hyperlink" Target="https://webagentes.canaldirecto.com.ar/incidents/view/742713-6" TargetMode="External"/><Relationship Id="rId2281" Type="http://schemas.openxmlformats.org/officeDocument/2006/relationships/hyperlink" Target="https://webagentes.canaldirecto.com.ar/incidents/view/749431-4" TargetMode="External"/><Relationship Id="rId3125" Type="http://schemas.openxmlformats.org/officeDocument/2006/relationships/hyperlink" Target="https://webagentes.canaldirecto.com.ar/incidents/view/772700-9" TargetMode="External"/><Relationship Id="rId3332" Type="http://schemas.openxmlformats.org/officeDocument/2006/relationships/hyperlink" Target="https://webagentes.canaldirecto.com.ar/incidents/view/778002-6" TargetMode="External"/><Relationship Id="rId3777" Type="http://schemas.openxmlformats.org/officeDocument/2006/relationships/hyperlink" Target="https://webagentes.canaldirecto.com.ar/incidents/view/789482-4" TargetMode="External"/><Relationship Id="rId3984" Type="http://schemas.openxmlformats.org/officeDocument/2006/relationships/hyperlink" Target="https://webagentes.canaldirecto.com.ar/incidents/view/794479-4" TargetMode="External"/><Relationship Id="rId4828" Type="http://schemas.openxmlformats.org/officeDocument/2006/relationships/hyperlink" Target="https://webagentes.canaldirecto.com.ar/incidents/view/821444-1" TargetMode="External"/><Relationship Id="rId253" Type="http://schemas.openxmlformats.org/officeDocument/2006/relationships/hyperlink" Target="https://webagentes.canaldirecto.com.ar/incidents/view/681266-5" TargetMode="External"/><Relationship Id="rId460" Type="http://schemas.openxmlformats.org/officeDocument/2006/relationships/hyperlink" Target="https://webagentes.canaldirecto.com.ar/incidents/view/693712-2" TargetMode="External"/><Relationship Id="rId698" Type="http://schemas.openxmlformats.org/officeDocument/2006/relationships/hyperlink" Target="https://webagentes.canaldirecto.com.ar/incidents/view/702994-3" TargetMode="External"/><Relationship Id="rId1090" Type="http://schemas.openxmlformats.org/officeDocument/2006/relationships/hyperlink" Target="https://webagentes.canaldirecto.com.ar/incidents/view/711672-6" TargetMode="External"/><Relationship Id="rId2141" Type="http://schemas.openxmlformats.org/officeDocument/2006/relationships/hyperlink" Target="https://webagentes.canaldirecto.com.ar/incidents/view/745418-5" TargetMode="External"/><Relationship Id="rId2379" Type="http://schemas.openxmlformats.org/officeDocument/2006/relationships/hyperlink" Target="https://webagentes.canaldirecto.com.ar/incidents/view/756489-9" TargetMode="External"/><Relationship Id="rId2586" Type="http://schemas.openxmlformats.org/officeDocument/2006/relationships/hyperlink" Target="https://webagentes.canaldirecto.com.ar/incidents/view/759204-1" TargetMode="External"/><Relationship Id="rId2793" Type="http://schemas.openxmlformats.org/officeDocument/2006/relationships/hyperlink" Target="https://webagentes.canaldirecto.com.ar/incidents/view/765023-9" TargetMode="External"/><Relationship Id="rId3637" Type="http://schemas.openxmlformats.org/officeDocument/2006/relationships/hyperlink" Target="https://webagentes.canaldirecto.com.ar/incidents/view/789109-4" TargetMode="External"/><Relationship Id="rId3844" Type="http://schemas.openxmlformats.org/officeDocument/2006/relationships/hyperlink" Target="https://webagentes.canaldirecto.com.ar/incidents/view/793603-2" TargetMode="External"/><Relationship Id="rId113" Type="http://schemas.openxmlformats.org/officeDocument/2006/relationships/hyperlink" Target="https://webagentes.canaldirecto.com.ar/incidents/view/670578-1" TargetMode="External"/><Relationship Id="rId320" Type="http://schemas.openxmlformats.org/officeDocument/2006/relationships/hyperlink" Target="https://webagentes.canaldirecto.com.ar/incidents/view/688337-1" TargetMode="External"/><Relationship Id="rId558" Type="http://schemas.openxmlformats.org/officeDocument/2006/relationships/hyperlink" Target="https://webagentes.canaldirecto.com.ar/incidents/view/695955-9" TargetMode="External"/><Relationship Id="rId765" Type="http://schemas.openxmlformats.org/officeDocument/2006/relationships/hyperlink" Target="https://webagentes.canaldirecto.com.ar/incidents/view/699294-3" TargetMode="External"/><Relationship Id="rId972" Type="http://schemas.openxmlformats.org/officeDocument/2006/relationships/hyperlink" Target="https://webagentes.canaldirecto.com.ar/incidents/view/707240-4" TargetMode="External"/><Relationship Id="rId1188" Type="http://schemas.openxmlformats.org/officeDocument/2006/relationships/hyperlink" Target="https://webagentes.canaldirecto.com.ar/incidents/view/714854-9" TargetMode="External"/><Relationship Id="rId1395" Type="http://schemas.openxmlformats.org/officeDocument/2006/relationships/hyperlink" Target="https://webagentes.canaldirecto.com.ar/incidents/view/720910-5" TargetMode="External"/><Relationship Id="rId2001" Type="http://schemas.openxmlformats.org/officeDocument/2006/relationships/hyperlink" Target="https://webagentes.canaldirecto.com.ar/incidents/view/739010-6" TargetMode="External"/><Relationship Id="rId2239" Type="http://schemas.openxmlformats.org/officeDocument/2006/relationships/hyperlink" Target="https://webagentes.canaldirecto.com.ar/incidents/view/746891-1" TargetMode="External"/><Relationship Id="rId2446" Type="http://schemas.openxmlformats.org/officeDocument/2006/relationships/hyperlink" Target="https://webagentes.canaldirecto.com.ar/incidents/view/744392-1" TargetMode="External"/><Relationship Id="rId2653" Type="http://schemas.openxmlformats.org/officeDocument/2006/relationships/hyperlink" Target="https://webagentes.canaldirecto.com.ar/incidents/view/760907-7" TargetMode="External"/><Relationship Id="rId2860" Type="http://schemas.openxmlformats.org/officeDocument/2006/relationships/hyperlink" Target="https://webagentes.canaldirecto.com.ar/incidents/view/767918-2" TargetMode="External"/><Relationship Id="rId3704" Type="http://schemas.openxmlformats.org/officeDocument/2006/relationships/hyperlink" Target="https://webagentes.canaldirecto.com.ar/incidents/view/791619-9" TargetMode="External"/><Relationship Id="rId5157" Type="http://schemas.openxmlformats.org/officeDocument/2006/relationships/hyperlink" Target="https://webagentes.canaldirecto.com.ar/incidents/view/828970-0" TargetMode="External"/><Relationship Id="rId418" Type="http://schemas.openxmlformats.org/officeDocument/2006/relationships/hyperlink" Target="https://webagentes.canaldirecto.com.ar/incidents/view/690539-0" TargetMode="External"/><Relationship Id="rId625" Type="http://schemas.openxmlformats.org/officeDocument/2006/relationships/hyperlink" Target="https://webagentes.canaldirecto.com.ar/incidents/view/698877-3" TargetMode="External"/><Relationship Id="rId832" Type="http://schemas.openxmlformats.org/officeDocument/2006/relationships/hyperlink" Target="https://webagentes.canaldirecto.com.ar/incidents/view/704198-1" TargetMode="External"/><Relationship Id="rId1048" Type="http://schemas.openxmlformats.org/officeDocument/2006/relationships/hyperlink" Target="https://webagentes.canaldirecto.com.ar/incidents/view/711941-3" TargetMode="External"/><Relationship Id="rId1255" Type="http://schemas.openxmlformats.org/officeDocument/2006/relationships/hyperlink" Target="https://webagentes.canaldirecto.com.ar/incidents/view/719814-6" TargetMode="External"/><Relationship Id="rId1462" Type="http://schemas.openxmlformats.org/officeDocument/2006/relationships/hyperlink" Target="https://webagentes.canaldirecto.com.ar/incidents/view/723641-9" TargetMode="External"/><Relationship Id="rId2306" Type="http://schemas.openxmlformats.org/officeDocument/2006/relationships/hyperlink" Target="https://webagentes.canaldirecto.com.ar/incidents/view/754300-9" TargetMode="External"/><Relationship Id="rId2513" Type="http://schemas.openxmlformats.org/officeDocument/2006/relationships/hyperlink" Target="https://webagentes.canaldirecto.com.ar/incidents/view/761208-0" TargetMode="External"/><Relationship Id="rId2958" Type="http://schemas.openxmlformats.org/officeDocument/2006/relationships/hyperlink" Target="https://webagentes.canaldirecto.com.ar/incidents/view/769754-0" TargetMode="External"/><Relationship Id="rId3911" Type="http://schemas.openxmlformats.org/officeDocument/2006/relationships/hyperlink" Target="https://webagentes.canaldirecto.com.ar/incidents/view/797577-6" TargetMode="External"/><Relationship Id="rId5017" Type="http://schemas.openxmlformats.org/officeDocument/2006/relationships/hyperlink" Target="https://webagentes.canaldirecto.com.ar/incidents/view/825530-5" TargetMode="External"/><Relationship Id="rId1115" Type="http://schemas.openxmlformats.org/officeDocument/2006/relationships/hyperlink" Target="https://webagentes.canaldirecto.com.ar/incidents/view/716861-3" TargetMode="External"/><Relationship Id="rId1322" Type="http://schemas.openxmlformats.org/officeDocument/2006/relationships/hyperlink" Target="https://webagentes.canaldirecto.com.ar/incidents/view/717924-8" TargetMode="External"/><Relationship Id="rId1767" Type="http://schemas.openxmlformats.org/officeDocument/2006/relationships/hyperlink" Target="https://webagentes.canaldirecto.com.ar/incidents/view/731274-6" TargetMode="External"/><Relationship Id="rId1974" Type="http://schemas.openxmlformats.org/officeDocument/2006/relationships/hyperlink" Target="https://webagentes.canaldirecto.com.ar/incidents/view/739757-0" TargetMode="External"/><Relationship Id="rId2720" Type="http://schemas.openxmlformats.org/officeDocument/2006/relationships/hyperlink" Target="https://webagentes.canaldirecto.com.ar/incidents/view/762476-6" TargetMode="External"/><Relationship Id="rId2818" Type="http://schemas.openxmlformats.org/officeDocument/2006/relationships/hyperlink" Target="https://webagentes.canaldirecto.com.ar/incidents/view/764437-1" TargetMode="External"/><Relationship Id="rId4173" Type="http://schemas.openxmlformats.org/officeDocument/2006/relationships/hyperlink" Target="https://webagentes.canaldirecto.com.ar/incidents/view/799315-2" TargetMode="External"/><Relationship Id="rId4380" Type="http://schemas.openxmlformats.org/officeDocument/2006/relationships/hyperlink" Target="https://webagentes.canaldirecto.com.ar/incidents/view/806238-9" TargetMode="External"/><Relationship Id="rId4478" Type="http://schemas.openxmlformats.org/officeDocument/2006/relationships/hyperlink" Target="https://webagentes.canaldirecto.com.ar/incidents/view/811622-8" TargetMode="External"/><Relationship Id="rId5224" Type="http://schemas.openxmlformats.org/officeDocument/2006/relationships/hyperlink" Target="https://webagentes.canaldirecto.com.ar/incidents/view/833287-1" TargetMode="External"/><Relationship Id="rId59" Type="http://schemas.openxmlformats.org/officeDocument/2006/relationships/hyperlink" Target="https://webagentes.canaldirecto.com.ar/incidents/view/664375-5" TargetMode="External"/><Relationship Id="rId1627" Type="http://schemas.openxmlformats.org/officeDocument/2006/relationships/hyperlink" Target="https://webagentes.canaldirecto.com.ar/incidents/view/729951-5" TargetMode="External"/><Relationship Id="rId1834" Type="http://schemas.openxmlformats.org/officeDocument/2006/relationships/hyperlink" Target="https://webagentes.canaldirecto.com.ar/incidents/view/733464-1" TargetMode="External"/><Relationship Id="rId3287" Type="http://schemas.openxmlformats.org/officeDocument/2006/relationships/hyperlink" Target="https://webagentes.canaldirecto.com.ar/incidents/view/779460-3" TargetMode="External"/><Relationship Id="rId4033" Type="http://schemas.openxmlformats.org/officeDocument/2006/relationships/hyperlink" Target="https://webagentes.canaldirecto.com.ar/incidents/view/797950-5" TargetMode="External"/><Relationship Id="rId4240" Type="http://schemas.openxmlformats.org/officeDocument/2006/relationships/hyperlink" Target="https://webagentes.canaldirecto.com.ar/incidents/view/803444-7" TargetMode="External"/><Relationship Id="rId4338" Type="http://schemas.openxmlformats.org/officeDocument/2006/relationships/hyperlink" Target="https://webagentes.canaldirecto.com.ar/incidents/view/808075-6" TargetMode="External"/><Relationship Id="rId4685" Type="http://schemas.openxmlformats.org/officeDocument/2006/relationships/hyperlink" Target="https://webagentes.canaldirecto.com.ar/incidents/view/817568-3" TargetMode="External"/><Relationship Id="rId4892" Type="http://schemas.openxmlformats.org/officeDocument/2006/relationships/hyperlink" Target="https://webagentes.canaldirecto.com.ar/incidents/view/819770-0" TargetMode="External"/><Relationship Id="rId2096" Type="http://schemas.openxmlformats.org/officeDocument/2006/relationships/hyperlink" Target="https://webagentes.canaldirecto.com.ar/incidents/view/742021-2" TargetMode="External"/><Relationship Id="rId3494" Type="http://schemas.openxmlformats.org/officeDocument/2006/relationships/hyperlink" Target="https://webagentes.canaldirecto.com.ar/incidents/view/782274-8" TargetMode="External"/><Relationship Id="rId3799" Type="http://schemas.openxmlformats.org/officeDocument/2006/relationships/hyperlink" Target="https://webagentes.canaldirecto.com.ar/incidents/view/775073-3" TargetMode="External"/><Relationship Id="rId4100" Type="http://schemas.openxmlformats.org/officeDocument/2006/relationships/hyperlink" Target="https://webagentes.canaldirecto.com.ar/incidents/view/801282-5" TargetMode="External"/><Relationship Id="rId4545" Type="http://schemas.openxmlformats.org/officeDocument/2006/relationships/hyperlink" Target="https://webagentes.canaldirecto.com.ar/incidents/view/816406-7" TargetMode="External"/><Relationship Id="rId4752" Type="http://schemas.openxmlformats.org/officeDocument/2006/relationships/hyperlink" Target="https://webagentes.canaldirecto.com.ar/incidents/view/816963-7" TargetMode="External"/><Relationship Id="rId1901" Type="http://schemas.openxmlformats.org/officeDocument/2006/relationships/hyperlink" Target="https://webagentes.canaldirecto.com.ar/incidents/view/737304-8" TargetMode="External"/><Relationship Id="rId3147" Type="http://schemas.openxmlformats.org/officeDocument/2006/relationships/hyperlink" Target="https://webagentes.canaldirecto.com.ar/incidents/view/767598-2" TargetMode="External"/><Relationship Id="rId3354" Type="http://schemas.openxmlformats.org/officeDocument/2006/relationships/hyperlink" Target="https://webagentes.canaldirecto.com.ar/incidents/view/782027-2" TargetMode="External"/><Relationship Id="rId3561" Type="http://schemas.openxmlformats.org/officeDocument/2006/relationships/hyperlink" Target="https://webagentes.canaldirecto.com.ar/incidents/view/785800-8" TargetMode="External"/><Relationship Id="rId3659" Type="http://schemas.openxmlformats.org/officeDocument/2006/relationships/hyperlink" Target="https://webagentes.canaldirecto.com.ar/incidents/view/788329-9" TargetMode="External"/><Relationship Id="rId4405" Type="http://schemas.openxmlformats.org/officeDocument/2006/relationships/hyperlink" Target="https://webagentes.canaldirecto.com.ar/incidents/view/813772-6" TargetMode="External"/><Relationship Id="rId4612" Type="http://schemas.openxmlformats.org/officeDocument/2006/relationships/hyperlink" Target="https://webagentes.canaldirecto.com.ar/incidents/view/813383-6" TargetMode="External"/><Relationship Id="rId275" Type="http://schemas.openxmlformats.org/officeDocument/2006/relationships/hyperlink" Target="https://webagentes.canaldirecto.com.ar/incidents/view/684429-3" TargetMode="External"/><Relationship Id="rId482" Type="http://schemas.openxmlformats.org/officeDocument/2006/relationships/hyperlink" Target="https://webagentes.canaldirecto.com.ar/incidents/view/692883-2" TargetMode="External"/><Relationship Id="rId2163" Type="http://schemas.openxmlformats.org/officeDocument/2006/relationships/hyperlink" Target="https://webagentes.canaldirecto.com.ar/incidents/view/745073-6" TargetMode="External"/><Relationship Id="rId2370" Type="http://schemas.openxmlformats.org/officeDocument/2006/relationships/hyperlink" Target="https://webagentes.canaldirecto.com.ar/incidents/view/756509-2" TargetMode="External"/><Relationship Id="rId3007" Type="http://schemas.openxmlformats.org/officeDocument/2006/relationships/hyperlink" Target="https://webagentes.canaldirecto.com.ar/incidents/view/769176-8" TargetMode="External"/><Relationship Id="rId3214" Type="http://schemas.openxmlformats.org/officeDocument/2006/relationships/hyperlink" Target="https://webagentes.canaldirecto.com.ar/incidents/view/775548-2" TargetMode="External"/><Relationship Id="rId3421" Type="http://schemas.openxmlformats.org/officeDocument/2006/relationships/hyperlink" Target="https://webagentes.canaldirecto.com.ar/incidents/view/780002-9" TargetMode="External"/><Relationship Id="rId3866" Type="http://schemas.openxmlformats.org/officeDocument/2006/relationships/hyperlink" Target="https://webagentes.canaldirecto.com.ar/incidents/view/792613-2" TargetMode="External"/><Relationship Id="rId4917" Type="http://schemas.openxmlformats.org/officeDocument/2006/relationships/hyperlink" Target="https://webagentes.canaldirecto.com.ar/incidents/view/824212-5" TargetMode="External"/><Relationship Id="rId5081" Type="http://schemas.openxmlformats.org/officeDocument/2006/relationships/hyperlink" Target="https://webagentes.canaldirecto.com.ar/incidents/view/830934-1" TargetMode="External"/><Relationship Id="rId135" Type="http://schemas.openxmlformats.org/officeDocument/2006/relationships/hyperlink" Target="https://webagentes.canaldirecto.com.ar/incidents/view/667573-6" TargetMode="External"/><Relationship Id="rId342" Type="http://schemas.openxmlformats.org/officeDocument/2006/relationships/hyperlink" Target="https://webagentes.canaldirecto.com.ar/incidents/view/687594-7" TargetMode="External"/><Relationship Id="rId787" Type="http://schemas.openxmlformats.org/officeDocument/2006/relationships/hyperlink" Target="https://webagentes.canaldirecto.com.ar/incidents/view/705271-0" TargetMode="External"/><Relationship Id="rId994" Type="http://schemas.openxmlformats.org/officeDocument/2006/relationships/hyperlink" Target="https://webagentes.canaldirecto.com.ar/incidents/view/706711-0" TargetMode="External"/><Relationship Id="rId2023" Type="http://schemas.openxmlformats.org/officeDocument/2006/relationships/hyperlink" Target="https://webagentes.canaldirecto.com.ar/incidents/view/744378-1" TargetMode="External"/><Relationship Id="rId2230" Type="http://schemas.openxmlformats.org/officeDocument/2006/relationships/hyperlink" Target="https://webagentes.canaldirecto.com.ar/incidents/view/747341-8" TargetMode="External"/><Relationship Id="rId2468" Type="http://schemas.openxmlformats.org/officeDocument/2006/relationships/hyperlink" Target="https://webagentes.canaldirecto.com.ar/incidents/view/757080-9" TargetMode="External"/><Relationship Id="rId2675" Type="http://schemas.openxmlformats.org/officeDocument/2006/relationships/hyperlink" Target="https://webagentes.canaldirecto.com.ar/incidents/view/762823-0" TargetMode="External"/><Relationship Id="rId2882" Type="http://schemas.openxmlformats.org/officeDocument/2006/relationships/hyperlink" Target="https://webagentes.canaldirecto.com.ar/incidents/view/766693-9" TargetMode="External"/><Relationship Id="rId3519" Type="http://schemas.openxmlformats.org/officeDocument/2006/relationships/hyperlink" Target="https://webagentes.canaldirecto.com.ar/incidents/view/786767-1" TargetMode="External"/><Relationship Id="rId3726" Type="http://schemas.openxmlformats.org/officeDocument/2006/relationships/hyperlink" Target="https://webagentes.canaldirecto.com.ar/incidents/view/790962-1" TargetMode="External"/><Relationship Id="rId3933" Type="http://schemas.openxmlformats.org/officeDocument/2006/relationships/hyperlink" Target="https://webagentes.canaldirecto.com.ar/incidents/view/796015-4" TargetMode="External"/><Relationship Id="rId5179" Type="http://schemas.openxmlformats.org/officeDocument/2006/relationships/hyperlink" Target="https://webagentes.canaldirecto.com.ar/incidents/view/828719-1" TargetMode="External"/><Relationship Id="rId202" Type="http://schemas.openxmlformats.org/officeDocument/2006/relationships/hyperlink" Target="https://webagentes.canaldirecto.com.ar/incidents/view/678001-0" TargetMode="External"/><Relationship Id="rId647" Type="http://schemas.openxmlformats.org/officeDocument/2006/relationships/hyperlink" Target="https://webagentes.canaldirecto.com.ar/incidents/view/698720-6" TargetMode="External"/><Relationship Id="rId854" Type="http://schemas.openxmlformats.org/officeDocument/2006/relationships/hyperlink" Target="https://webagentes.canaldirecto.com.ar/incidents/view/704048-7" TargetMode="External"/><Relationship Id="rId1277" Type="http://schemas.openxmlformats.org/officeDocument/2006/relationships/hyperlink" Target="https://webagentes.canaldirecto.com.ar/incidents/view/718399-5" TargetMode="External"/><Relationship Id="rId1484" Type="http://schemas.openxmlformats.org/officeDocument/2006/relationships/hyperlink" Target="https://webagentes.canaldirecto.com.ar/incidents/view/723606-6" TargetMode="External"/><Relationship Id="rId1691" Type="http://schemas.openxmlformats.org/officeDocument/2006/relationships/hyperlink" Target="https://webagentes.canaldirecto.com.ar/incidents/view/727744-3" TargetMode="External"/><Relationship Id="rId2328" Type="http://schemas.openxmlformats.org/officeDocument/2006/relationships/hyperlink" Target="https://webagentes.canaldirecto.com.ar/incidents/view/752585-4" TargetMode="External"/><Relationship Id="rId2535" Type="http://schemas.openxmlformats.org/officeDocument/2006/relationships/hyperlink" Target="https://webagentes.canaldirecto.com.ar/incidents/view/759779-0" TargetMode="External"/><Relationship Id="rId2742" Type="http://schemas.openxmlformats.org/officeDocument/2006/relationships/hyperlink" Target="https://webagentes.canaldirecto.com.ar/incidents/view/766325-1" TargetMode="External"/><Relationship Id="rId4195" Type="http://schemas.openxmlformats.org/officeDocument/2006/relationships/hyperlink" Target="https://webagentes.canaldirecto.com.ar/incidents/view/805821-6" TargetMode="External"/><Relationship Id="rId5039" Type="http://schemas.openxmlformats.org/officeDocument/2006/relationships/hyperlink" Target="https://webagentes.canaldirecto.com.ar/incidents/view/825347-7" TargetMode="External"/><Relationship Id="rId5246" Type="http://schemas.openxmlformats.org/officeDocument/2006/relationships/hyperlink" Target="https://webagentes.canaldirecto.com.ar/incidents/view/832648-1" TargetMode="External"/><Relationship Id="rId507" Type="http://schemas.openxmlformats.org/officeDocument/2006/relationships/hyperlink" Target="https://webagentes.canaldirecto.com.ar/incidents/view/697537-1" TargetMode="External"/><Relationship Id="rId714" Type="http://schemas.openxmlformats.org/officeDocument/2006/relationships/hyperlink" Target="https://webagentes.canaldirecto.com.ar/incidents/view/702341-7" TargetMode="External"/><Relationship Id="rId921" Type="http://schemas.openxmlformats.org/officeDocument/2006/relationships/hyperlink" Target="https://webagentes.canaldirecto.com.ar/incidents/view/707843-5" TargetMode="External"/><Relationship Id="rId1137" Type="http://schemas.openxmlformats.org/officeDocument/2006/relationships/hyperlink" Target="https://webagentes.canaldirecto.com.ar/incidents/view/715101-1" TargetMode="External"/><Relationship Id="rId1344" Type="http://schemas.openxmlformats.org/officeDocument/2006/relationships/hyperlink" Target="https://webagentes.canaldirecto.com.ar/incidents/view/717882-3" TargetMode="External"/><Relationship Id="rId1551" Type="http://schemas.openxmlformats.org/officeDocument/2006/relationships/hyperlink" Target="https://webagentes.canaldirecto.com.ar/incidents/view/726529-9" TargetMode="External"/><Relationship Id="rId1789" Type="http://schemas.openxmlformats.org/officeDocument/2006/relationships/hyperlink" Target="https://webagentes.canaldirecto.com.ar/incidents/view/736080-4" TargetMode="External"/><Relationship Id="rId1996" Type="http://schemas.openxmlformats.org/officeDocument/2006/relationships/hyperlink" Target="https://webagentes.canaldirecto.com.ar/incidents/view/739439-7" TargetMode="External"/><Relationship Id="rId2602" Type="http://schemas.openxmlformats.org/officeDocument/2006/relationships/hyperlink" Target="https://webagentes.canaldirecto.com.ar/incidents/view/756460-4" TargetMode="External"/><Relationship Id="rId4055" Type="http://schemas.openxmlformats.org/officeDocument/2006/relationships/hyperlink" Target="https://webagentes.canaldirecto.com.ar/incidents/view/802943-6" TargetMode="External"/><Relationship Id="rId4262" Type="http://schemas.openxmlformats.org/officeDocument/2006/relationships/hyperlink" Target="https://webagentes.canaldirecto.com.ar/incidents/view/801402-7" TargetMode="External"/><Relationship Id="rId5106" Type="http://schemas.openxmlformats.org/officeDocument/2006/relationships/hyperlink" Target="https://webagentes.canaldirecto.com.ar/incidents/view/830035-9" TargetMode="External"/><Relationship Id="rId50" Type="http://schemas.openxmlformats.org/officeDocument/2006/relationships/hyperlink" Target="https://webagentes.canaldirecto.com.ar/incidents/view/664488-8" TargetMode="External"/><Relationship Id="rId1204" Type="http://schemas.openxmlformats.org/officeDocument/2006/relationships/hyperlink" Target="https://webagentes.canaldirecto.com.ar/incidents/view/714838-1" TargetMode="External"/><Relationship Id="rId1411" Type="http://schemas.openxmlformats.org/officeDocument/2006/relationships/hyperlink" Target="https://webagentes.canaldirecto.com.ar/incidents/view/720889-6" TargetMode="External"/><Relationship Id="rId1649" Type="http://schemas.openxmlformats.org/officeDocument/2006/relationships/hyperlink" Target="https://webagentes.canaldirecto.com.ar/incidents/view/728659-3" TargetMode="External"/><Relationship Id="rId1856" Type="http://schemas.openxmlformats.org/officeDocument/2006/relationships/hyperlink" Target="https://webagentes.canaldirecto.com.ar/incidents/view/732040-8" TargetMode="External"/><Relationship Id="rId2907" Type="http://schemas.openxmlformats.org/officeDocument/2006/relationships/hyperlink" Target="https://webagentes.canaldirecto.com.ar/incidents/view/762756-9" TargetMode="External"/><Relationship Id="rId3071" Type="http://schemas.openxmlformats.org/officeDocument/2006/relationships/hyperlink" Target="https://webagentes.canaldirecto.com.ar/incidents/view/774083-3" TargetMode="External"/><Relationship Id="rId4567" Type="http://schemas.openxmlformats.org/officeDocument/2006/relationships/hyperlink" Target="https://webagentes.canaldirecto.com.ar/incidents/view/815655-4" TargetMode="External"/><Relationship Id="rId4774" Type="http://schemas.openxmlformats.org/officeDocument/2006/relationships/hyperlink" Target="https://webagentes.canaldirecto.com.ar/incidents/view/815815-4" TargetMode="External"/><Relationship Id="rId1509" Type="http://schemas.openxmlformats.org/officeDocument/2006/relationships/hyperlink" Target="https://webagentes.canaldirecto.com.ar/incidents/view/723558-0" TargetMode="External"/><Relationship Id="rId1716" Type="http://schemas.openxmlformats.org/officeDocument/2006/relationships/hyperlink" Target="https://webagentes.canaldirecto.com.ar/incidents/view/732087-9" TargetMode="External"/><Relationship Id="rId1923" Type="http://schemas.openxmlformats.org/officeDocument/2006/relationships/hyperlink" Target="https://webagentes.canaldirecto.com.ar/incidents/view/736104-3" TargetMode="External"/><Relationship Id="rId3169" Type="http://schemas.openxmlformats.org/officeDocument/2006/relationships/hyperlink" Target="https://webagentes.canaldirecto.com.ar/incidents/view/776422-2" TargetMode="External"/><Relationship Id="rId3376" Type="http://schemas.openxmlformats.org/officeDocument/2006/relationships/hyperlink" Target="https://webagentes.canaldirecto.com.ar/incidents/view/780967-7" TargetMode="External"/><Relationship Id="rId3583" Type="http://schemas.openxmlformats.org/officeDocument/2006/relationships/hyperlink" Target="https://webagentes.canaldirecto.com.ar/incidents/view/785335-9" TargetMode="External"/><Relationship Id="rId4122" Type="http://schemas.openxmlformats.org/officeDocument/2006/relationships/hyperlink" Target="https://webagentes.canaldirecto.com.ar/incidents/view/801074-8" TargetMode="External"/><Relationship Id="rId4427" Type="http://schemas.openxmlformats.org/officeDocument/2006/relationships/hyperlink" Target="https://webagentes.canaldirecto.com.ar/incidents/view/813513-5" TargetMode="External"/><Relationship Id="rId4981" Type="http://schemas.openxmlformats.org/officeDocument/2006/relationships/hyperlink" Target="https://webagentes.canaldirecto.com.ar/incidents/view/827933-2" TargetMode="External"/><Relationship Id="rId297" Type="http://schemas.openxmlformats.org/officeDocument/2006/relationships/hyperlink" Target="https://webagentes.canaldirecto.com.ar/incidents/view/688936-6" TargetMode="External"/><Relationship Id="rId2185" Type="http://schemas.openxmlformats.org/officeDocument/2006/relationships/hyperlink" Target="https://webagentes.canaldirecto.com.ar/incidents/view/749000-8" TargetMode="External"/><Relationship Id="rId2392" Type="http://schemas.openxmlformats.org/officeDocument/2006/relationships/hyperlink" Target="https://webagentes.canaldirecto.com.ar/incidents/view/756165-2" TargetMode="External"/><Relationship Id="rId3029" Type="http://schemas.openxmlformats.org/officeDocument/2006/relationships/hyperlink" Target="https://webagentes.canaldirecto.com.ar/incidents/view/767466-4" TargetMode="External"/><Relationship Id="rId3236" Type="http://schemas.openxmlformats.org/officeDocument/2006/relationships/hyperlink" Target="https://webagentes.canaldirecto.com.ar/incidents/view/774143-4" TargetMode="External"/><Relationship Id="rId3790" Type="http://schemas.openxmlformats.org/officeDocument/2006/relationships/hyperlink" Target="https://webagentes.canaldirecto.com.ar/incidents/view/785351-7" TargetMode="External"/><Relationship Id="rId3888" Type="http://schemas.openxmlformats.org/officeDocument/2006/relationships/hyperlink" Target="https://webagentes.canaldirecto.com.ar/incidents/view/791677-3" TargetMode="External"/><Relationship Id="rId4634" Type="http://schemas.openxmlformats.org/officeDocument/2006/relationships/hyperlink" Target="https://webagentes.canaldirecto.com.ar/incidents/view/814967-9" TargetMode="External"/><Relationship Id="rId4841" Type="http://schemas.openxmlformats.org/officeDocument/2006/relationships/hyperlink" Target="https://webagentes.canaldirecto.com.ar/incidents/view/821217-9" TargetMode="External"/><Relationship Id="rId4939" Type="http://schemas.openxmlformats.org/officeDocument/2006/relationships/hyperlink" Target="https://webagentes.canaldirecto.com.ar/incidents/view/823257-1" TargetMode="External"/><Relationship Id="rId157" Type="http://schemas.openxmlformats.org/officeDocument/2006/relationships/hyperlink" Target="https://webagentes.canaldirecto.com.ar/incidents/view/673778-0" TargetMode="External"/><Relationship Id="rId364" Type="http://schemas.openxmlformats.org/officeDocument/2006/relationships/hyperlink" Target="https://webagentes.canaldirecto.com.ar/incidents/view/691990-4" TargetMode="External"/><Relationship Id="rId2045" Type="http://schemas.openxmlformats.org/officeDocument/2006/relationships/hyperlink" Target="https://webagentes.canaldirecto.com.ar/incidents/view/743358-0" TargetMode="External"/><Relationship Id="rId2697" Type="http://schemas.openxmlformats.org/officeDocument/2006/relationships/hyperlink" Target="https://webagentes.canaldirecto.com.ar/incidents/view/762798-5" TargetMode="External"/><Relationship Id="rId3443" Type="http://schemas.openxmlformats.org/officeDocument/2006/relationships/hyperlink" Target="https://webagentes.canaldirecto.com.ar/incidents/view/784755-2" TargetMode="External"/><Relationship Id="rId3650" Type="http://schemas.openxmlformats.org/officeDocument/2006/relationships/hyperlink" Target="https://webagentes.canaldirecto.com.ar/incidents/view/788644-5" TargetMode="External"/><Relationship Id="rId3748" Type="http://schemas.openxmlformats.org/officeDocument/2006/relationships/hyperlink" Target="https://webagentes.canaldirecto.com.ar/incidents/view/790774-8" TargetMode="External"/><Relationship Id="rId4701" Type="http://schemas.openxmlformats.org/officeDocument/2006/relationships/hyperlink" Target="https://webagentes.canaldirecto.com.ar/incidents/view/817418-9" TargetMode="External"/><Relationship Id="rId571" Type="http://schemas.openxmlformats.org/officeDocument/2006/relationships/hyperlink" Target="https://webagentes.canaldirecto.com.ar/incidents/view/695227-3" TargetMode="External"/><Relationship Id="rId669" Type="http://schemas.openxmlformats.org/officeDocument/2006/relationships/hyperlink" Target="https://webagentes.canaldirecto.com.ar/incidents/view/698692-4" TargetMode="External"/><Relationship Id="rId876" Type="http://schemas.openxmlformats.org/officeDocument/2006/relationships/hyperlink" Target="https://webagentes.canaldirecto.com.ar/incidents/view/709880-0" TargetMode="External"/><Relationship Id="rId1299" Type="http://schemas.openxmlformats.org/officeDocument/2006/relationships/hyperlink" Target="https://webagentes.canaldirecto.com.ar/incidents/view/717994-7" TargetMode="External"/><Relationship Id="rId2252" Type="http://schemas.openxmlformats.org/officeDocument/2006/relationships/hyperlink" Target="https://webagentes.canaldirecto.com.ar/incidents/view/750640-6" TargetMode="External"/><Relationship Id="rId2557" Type="http://schemas.openxmlformats.org/officeDocument/2006/relationships/hyperlink" Target="https://webagentes.canaldirecto.com.ar/incidents/view/759751-4" TargetMode="External"/><Relationship Id="rId3303" Type="http://schemas.openxmlformats.org/officeDocument/2006/relationships/hyperlink" Target="https://webagentes.canaldirecto.com.ar/incidents/view/779094-4" TargetMode="External"/><Relationship Id="rId3510" Type="http://schemas.openxmlformats.org/officeDocument/2006/relationships/hyperlink" Target="https://webagentes.canaldirecto.com.ar/incidents/view/777944-6" TargetMode="External"/><Relationship Id="rId3608" Type="http://schemas.openxmlformats.org/officeDocument/2006/relationships/hyperlink" Target="https://webagentes.canaldirecto.com.ar/incidents/view/784557-2" TargetMode="External"/><Relationship Id="rId3955" Type="http://schemas.openxmlformats.org/officeDocument/2006/relationships/hyperlink" Target="https://webagentes.canaldirecto.com.ar/incidents/view/795390-5" TargetMode="External"/><Relationship Id="rId5170" Type="http://schemas.openxmlformats.org/officeDocument/2006/relationships/hyperlink" Target="https://webagentes.canaldirecto.com.ar/incidents/view/828754-4" TargetMode="External"/><Relationship Id="rId224" Type="http://schemas.openxmlformats.org/officeDocument/2006/relationships/hyperlink" Target="https://webagentes.canaldirecto.com.ar/incidents/view/682253-8" TargetMode="External"/><Relationship Id="rId431" Type="http://schemas.openxmlformats.org/officeDocument/2006/relationships/hyperlink" Target="https://webagentes.canaldirecto.com.ar/incidents/view/690024-3" TargetMode="External"/><Relationship Id="rId529" Type="http://schemas.openxmlformats.org/officeDocument/2006/relationships/hyperlink" Target="https://webagentes.canaldirecto.com.ar/incidents/view/696102-2" TargetMode="External"/><Relationship Id="rId736" Type="http://schemas.openxmlformats.org/officeDocument/2006/relationships/hyperlink" Target="https://webagentes.canaldirecto.com.ar/incidents/view/701519-9" TargetMode="External"/><Relationship Id="rId1061" Type="http://schemas.openxmlformats.org/officeDocument/2006/relationships/hyperlink" Target="https://webagentes.canaldirecto.com.ar/incidents/view/711919-4" TargetMode="External"/><Relationship Id="rId1159" Type="http://schemas.openxmlformats.org/officeDocument/2006/relationships/hyperlink" Target="https://webagentes.canaldirecto.com.ar/incidents/view/714890-1" TargetMode="External"/><Relationship Id="rId1366" Type="http://schemas.openxmlformats.org/officeDocument/2006/relationships/hyperlink" Target="https://webagentes.canaldirecto.com.ar/incidents/view/717534-9" TargetMode="External"/><Relationship Id="rId2112" Type="http://schemas.openxmlformats.org/officeDocument/2006/relationships/hyperlink" Target="https://webagentes.canaldirecto.com.ar/incidents/view/723612-7" TargetMode="External"/><Relationship Id="rId2417" Type="http://schemas.openxmlformats.org/officeDocument/2006/relationships/hyperlink" Target="https://webagentes.canaldirecto.com.ar/incidents/view/755017-9" TargetMode="External"/><Relationship Id="rId2764" Type="http://schemas.openxmlformats.org/officeDocument/2006/relationships/hyperlink" Target="https://webagentes.canaldirecto.com.ar/incidents/view/765625-1" TargetMode="External"/><Relationship Id="rId2971" Type="http://schemas.openxmlformats.org/officeDocument/2006/relationships/hyperlink" Target="https://webagentes.canaldirecto.com.ar/incidents/view/769311-9" TargetMode="External"/><Relationship Id="rId3815" Type="http://schemas.openxmlformats.org/officeDocument/2006/relationships/hyperlink" Target="https://webagentes.canaldirecto.com.ar/incidents/view/794154-8" TargetMode="External"/><Relationship Id="rId5030" Type="http://schemas.openxmlformats.org/officeDocument/2006/relationships/hyperlink" Target="https://webagentes.canaldirecto.com.ar/incidents/view/825371-4" TargetMode="External"/><Relationship Id="rId5268" Type="http://schemas.openxmlformats.org/officeDocument/2006/relationships/hyperlink" Target="https://webagentes.canaldirecto.com.ar/incidents/view/831549-4" TargetMode="External"/><Relationship Id="rId943" Type="http://schemas.openxmlformats.org/officeDocument/2006/relationships/hyperlink" Target="https://webagentes.canaldirecto.com.ar/incidents/view/707272-3" TargetMode="External"/><Relationship Id="rId1019" Type="http://schemas.openxmlformats.org/officeDocument/2006/relationships/hyperlink" Target="https://webagentes.canaldirecto.com.ar/incidents/view/713053-1" TargetMode="External"/><Relationship Id="rId1573" Type="http://schemas.openxmlformats.org/officeDocument/2006/relationships/hyperlink" Target="https://webagentes.canaldirecto.com.ar/incidents/view/726499-9" TargetMode="External"/><Relationship Id="rId1780" Type="http://schemas.openxmlformats.org/officeDocument/2006/relationships/hyperlink" Target="https://webagentes.canaldirecto.com.ar/incidents/view/728556-7" TargetMode="External"/><Relationship Id="rId1878" Type="http://schemas.openxmlformats.org/officeDocument/2006/relationships/hyperlink" Target="https://webagentes.canaldirecto.com.ar/incidents/view/738254-1" TargetMode="External"/><Relationship Id="rId2624" Type="http://schemas.openxmlformats.org/officeDocument/2006/relationships/hyperlink" Target="https://webagentes.canaldirecto.com.ar/incidents/view/762541-9" TargetMode="External"/><Relationship Id="rId2831" Type="http://schemas.openxmlformats.org/officeDocument/2006/relationships/hyperlink" Target="https://webagentes.canaldirecto.com.ar/incidents/view/764250-4" TargetMode="External"/><Relationship Id="rId2929" Type="http://schemas.openxmlformats.org/officeDocument/2006/relationships/hyperlink" Target="https://webagentes.canaldirecto.com.ar/incidents/view/771088-7" TargetMode="External"/><Relationship Id="rId4077" Type="http://schemas.openxmlformats.org/officeDocument/2006/relationships/hyperlink" Target="https://webagentes.canaldirecto.com.ar/incidents/view/802066-6" TargetMode="External"/><Relationship Id="rId4284" Type="http://schemas.openxmlformats.org/officeDocument/2006/relationships/hyperlink" Target="https://webagentes.canaldirecto.com.ar/incidents/view/809670-2" TargetMode="External"/><Relationship Id="rId4491" Type="http://schemas.openxmlformats.org/officeDocument/2006/relationships/hyperlink" Target="https://webagentes.canaldirecto.com.ar/incidents/view/811244-4" TargetMode="External"/><Relationship Id="rId5128" Type="http://schemas.openxmlformats.org/officeDocument/2006/relationships/hyperlink" Target="https://webagentes.canaldirecto.com.ar/incidents/view/829539-4" TargetMode="External"/><Relationship Id="rId72" Type="http://schemas.openxmlformats.org/officeDocument/2006/relationships/hyperlink" Target="https://webagentes.canaldirecto.com.ar/incidents/view/663512-7" TargetMode="External"/><Relationship Id="rId803" Type="http://schemas.openxmlformats.org/officeDocument/2006/relationships/hyperlink" Target="https://webagentes.canaldirecto.com.ar/incidents/view/704408-5" TargetMode="External"/><Relationship Id="rId1226" Type="http://schemas.openxmlformats.org/officeDocument/2006/relationships/hyperlink" Target="https://webagentes.canaldirecto.com.ar/incidents/view/714808-0" TargetMode="External"/><Relationship Id="rId1433" Type="http://schemas.openxmlformats.org/officeDocument/2006/relationships/hyperlink" Target="https://webagentes.canaldirecto.com.ar/incidents/view/725590-0" TargetMode="External"/><Relationship Id="rId1640" Type="http://schemas.openxmlformats.org/officeDocument/2006/relationships/hyperlink" Target="https://webagentes.canaldirecto.com.ar/incidents/view/729217-8" TargetMode="External"/><Relationship Id="rId1738" Type="http://schemas.openxmlformats.org/officeDocument/2006/relationships/hyperlink" Target="https://webagentes.canaldirecto.com.ar/incidents/view/731576-1" TargetMode="External"/><Relationship Id="rId3093" Type="http://schemas.openxmlformats.org/officeDocument/2006/relationships/hyperlink" Target="https://webagentes.canaldirecto.com.ar/incidents/view/773393-0" TargetMode="External"/><Relationship Id="rId4144" Type="http://schemas.openxmlformats.org/officeDocument/2006/relationships/hyperlink" Target="https://webagentes.canaldirecto.com.ar/incidents/view/800705-4" TargetMode="External"/><Relationship Id="rId4351" Type="http://schemas.openxmlformats.org/officeDocument/2006/relationships/hyperlink" Target="https://webagentes.canaldirecto.com.ar/incidents/view/807485-2" TargetMode="External"/><Relationship Id="rId4589" Type="http://schemas.openxmlformats.org/officeDocument/2006/relationships/hyperlink" Target="https://webagentes.canaldirecto.com.ar/incidents/view/814660-9" TargetMode="External"/><Relationship Id="rId4796" Type="http://schemas.openxmlformats.org/officeDocument/2006/relationships/hyperlink" Target="https://webagentes.canaldirecto.com.ar/incidents/view/812406-9" TargetMode="External"/><Relationship Id="rId1500" Type="http://schemas.openxmlformats.org/officeDocument/2006/relationships/hyperlink" Target="https://webagentes.canaldirecto.com.ar/incidents/view/723576-6" TargetMode="External"/><Relationship Id="rId1945" Type="http://schemas.openxmlformats.org/officeDocument/2006/relationships/hyperlink" Target="https://webagentes.canaldirecto.com.ar/incidents/view/732052-3" TargetMode="External"/><Relationship Id="rId3160" Type="http://schemas.openxmlformats.org/officeDocument/2006/relationships/hyperlink" Target="https://webagentes.canaldirecto.com.ar/incidents/view/776738-0" TargetMode="External"/><Relationship Id="rId3398" Type="http://schemas.openxmlformats.org/officeDocument/2006/relationships/hyperlink" Target="https://webagentes.canaldirecto.com.ar/incidents/view/780172-7" TargetMode="External"/><Relationship Id="rId4004" Type="http://schemas.openxmlformats.org/officeDocument/2006/relationships/hyperlink" Target="https://webagentes.canaldirecto.com.ar/incidents/view/799948-4" TargetMode="External"/><Relationship Id="rId4211" Type="http://schemas.openxmlformats.org/officeDocument/2006/relationships/hyperlink" Target="https://webagentes.canaldirecto.com.ar/incidents/view/804698-3" TargetMode="External"/><Relationship Id="rId4449" Type="http://schemas.openxmlformats.org/officeDocument/2006/relationships/hyperlink" Target="https://webagentes.canaldirecto.com.ar/incidents/view/812457-3" TargetMode="External"/><Relationship Id="rId4656" Type="http://schemas.openxmlformats.org/officeDocument/2006/relationships/hyperlink" Target="https://webagentes.canaldirecto.com.ar/incidents/view/819185-8" TargetMode="External"/><Relationship Id="rId4863" Type="http://schemas.openxmlformats.org/officeDocument/2006/relationships/hyperlink" Target="https://webagentes.canaldirecto.com.ar/incidents/view/820658-5" TargetMode="External"/><Relationship Id="rId1805" Type="http://schemas.openxmlformats.org/officeDocument/2006/relationships/hyperlink" Target="https://webagentes.canaldirecto.com.ar/incidents/view/734840-4" TargetMode="External"/><Relationship Id="rId3020" Type="http://schemas.openxmlformats.org/officeDocument/2006/relationships/hyperlink" Target="https://webagentes.canaldirecto.com.ar/incidents/view/768833-9" TargetMode="External"/><Relationship Id="rId3258" Type="http://schemas.openxmlformats.org/officeDocument/2006/relationships/hyperlink" Target="https://webagentes.canaldirecto.com.ar/incidents/view/773394-9" TargetMode="External"/><Relationship Id="rId3465" Type="http://schemas.openxmlformats.org/officeDocument/2006/relationships/hyperlink" Target="https://webagentes.canaldirecto.com.ar/incidents/view/783457-6" TargetMode="External"/><Relationship Id="rId3672" Type="http://schemas.openxmlformats.org/officeDocument/2006/relationships/hyperlink" Target="https://webagentes.canaldirecto.com.ar/incidents/view/787699-8" TargetMode="External"/><Relationship Id="rId4309" Type="http://schemas.openxmlformats.org/officeDocument/2006/relationships/hyperlink" Target="https://webagentes.canaldirecto.com.ar/incidents/view/808615-8" TargetMode="External"/><Relationship Id="rId4516" Type="http://schemas.openxmlformats.org/officeDocument/2006/relationships/hyperlink" Target="https://webagentes.canaldirecto.com.ar/incidents/view/810371-0" TargetMode="External"/><Relationship Id="rId4723" Type="http://schemas.openxmlformats.org/officeDocument/2006/relationships/hyperlink" Target="https://webagentes.canaldirecto.com.ar/incidents/view/817149-2" TargetMode="External"/><Relationship Id="rId179" Type="http://schemas.openxmlformats.org/officeDocument/2006/relationships/hyperlink" Target="https://webagentes.canaldirecto.com.ar/incidents/view/679695-0" TargetMode="External"/><Relationship Id="rId386" Type="http://schemas.openxmlformats.org/officeDocument/2006/relationships/hyperlink" Target="https://webagentes.canaldirecto.com.ar/incidents/view/690590-1" TargetMode="External"/><Relationship Id="rId593" Type="http://schemas.openxmlformats.org/officeDocument/2006/relationships/hyperlink" Target="https://webagentes.canaldirecto.com.ar/incidents/view/699068-0" TargetMode="External"/><Relationship Id="rId2067" Type="http://schemas.openxmlformats.org/officeDocument/2006/relationships/hyperlink" Target="https://webagentes.canaldirecto.com.ar/incidents/view/742801-0" TargetMode="External"/><Relationship Id="rId2274" Type="http://schemas.openxmlformats.org/officeDocument/2006/relationships/hyperlink" Target="https://webagentes.canaldirecto.com.ar/incidents/view/749938-2" TargetMode="External"/><Relationship Id="rId2481" Type="http://schemas.openxmlformats.org/officeDocument/2006/relationships/hyperlink" Target="https://webagentes.canaldirecto.com.ar/incidents/view/756494-1" TargetMode="External"/><Relationship Id="rId3118" Type="http://schemas.openxmlformats.org/officeDocument/2006/relationships/hyperlink" Target="https://webagentes.canaldirecto.com.ar/incidents/view/772981-2" TargetMode="External"/><Relationship Id="rId3325" Type="http://schemas.openxmlformats.org/officeDocument/2006/relationships/hyperlink" Target="https://webagentes.canaldirecto.com.ar/incidents/view/778566-9" TargetMode="External"/><Relationship Id="rId3532" Type="http://schemas.openxmlformats.org/officeDocument/2006/relationships/hyperlink" Target="https://webagentes.canaldirecto.com.ar/incidents/view/786459-5" TargetMode="External"/><Relationship Id="rId3977" Type="http://schemas.openxmlformats.org/officeDocument/2006/relationships/hyperlink" Target="https://webagentes.canaldirecto.com.ar/incidents/view/794628-8" TargetMode="External"/><Relationship Id="rId4930" Type="http://schemas.openxmlformats.org/officeDocument/2006/relationships/hyperlink" Target="https://webagentes.canaldirecto.com.ar/incidents/view/823513-4" TargetMode="External"/><Relationship Id="rId246" Type="http://schemas.openxmlformats.org/officeDocument/2006/relationships/hyperlink" Target="https://webagentes.canaldirecto.com.ar/incidents/view/681278-0" TargetMode="External"/><Relationship Id="rId453" Type="http://schemas.openxmlformats.org/officeDocument/2006/relationships/hyperlink" Target="https://webagentes.canaldirecto.com.ar/incidents/view/694419-5" TargetMode="External"/><Relationship Id="rId660" Type="http://schemas.openxmlformats.org/officeDocument/2006/relationships/hyperlink" Target="https://webagentes.canaldirecto.com.ar/incidents/view/698704-8" TargetMode="External"/><Relationship Id="rId898" Type="http://schemas.openxmlformats.org/officeDocument/2006/relationships/hyperlink" Target="https://webagentes.canaldirecto.com.ar/incidents/view/708367-7" TargetMode="External"/><Relationship Id="rId1083" Type="http://schemas.openxmlformats.org/officeDocument/2006/relationships/hyperlink" Target="https://webagentes.canaldirecto.com.ar/incidents/view/711887-6" TargetMode="External"/><Relationship Id="rId1290" Type="http://schemas.openxmlformats.org/officeDocument/2006/relationships/hyperlink" Target="https://webagentes.canaldirecto.com.ar/incidents/view/718147-4" TargetMode="External"/><Relationship Id="rId2134" Type="http://schemas.openxmlformats.org/officeDocument/2006/relationships/hyperlink" Target="https://webagentes.canaldirecto.com.ar/incidents/view/745628-0" TargetMode="External"/><Relationship Id="rId2341" Type="http://schemas.openxmlformats.org/officeDocument/2006/relationships/hyperlink" Target="https://webagentes.canaldirecto.com.ar/incidents/view/751839-5" TargetMode="External"/><Relationship Id="rId2579" Type="http://schemas.openxmlformats.org/officeDocument/2006/relationships/hyperlink" Target="https://webagentes.canaldirecto.com.ar/incidents/view/759217-5" TargetMode="External"/><Relationship Id="rId2786" Type="http://schemas.openxmlformats.org/officeDocument/2006/relationships/hyperlink" Target="https://webagentes.canaldirecto.com.ar/incidents/view/765114-0" TargetMode="External"/><Relationship Id="rId2993" Type="http://schemas.openxmlformats.org/officeDocument/2006/relationships/hyperlink" Target="https://webagentes.canaldirecto.com.ar/incidents/view/769286-4" TargetMode="External"/><Relationship Id="rId3837" Type="http://schemas.openxmlformats.org/officeDocument/2006/relationships/hyperlink" Target="https://webagentes.canaldirecto.com.ar/incidents/view/793613-9" TargetMode="External"/><Relationship Id="rId5192" Type="http://schemas.openxmlformats.org/officeDocument/2006/relationships/hyperlink" Target="https://webagentes.canaldirecto.com.ar/incidents/view/827338-3" TargetMode="External"/><Relationship Id="rId106" Type="http://schemas.openxmlformats.org/officeDocument/2006/relationships/hyperlink" Target="https://webagentes.canaldirecto.com.ar/incidents/view/673169-8" TargetMode="External"/><Relationship Id="rId313" Type="http://schemas.openxmlformats.org/officeDocument/2006/relationships/hyperlink" Target="https://webagentes.canaldirecto.com.ar/incidents/view/688483-9" TargetMode="External"/><Relationship Id="rId758" Type="http://schemas.openxmlformats.org/officeDocument/2006/relationships/hyperlink" Target="https://webagentes.canaldirecto.com.ar/incidents/view/701380-9" TargetMode="External"/><Relationship Id="rId965" Type="http://schemas.openxmlformats.org/officeDocument/2006/relationships/hyperlink" Target="https://webagentes.canaldirecto.com.ar/incidents/view/707248-6" TargetMode="External"/><Relationship Id="rId1150" Type="http://schemas.openxmlformats.org/officeDocument/2006/relationships/hyperlink" Target="https://webagentes.canaldirecto.com.ar/incidents/view/714905-2" TargetMode="External"/><Relationship Id="rId1388" Type="http://schemas.openxmlformats.org/officeDocument/2006/relationships/hyperlink" Target="https://webagentes.canaldirecto.com.ar/incidents/view/721468-4" TargetMode="External"/><Relationship Id="rId1595" Type="http://schemas.openxmlformats.org/officeDocument/2006/relationships/hyperlink" Target="https://webagentes.canaldirecto.com.ar/incidents/view/723633-0" TargetMode="External"/><Relationship Id="rId2439" Type="http://schemas.openxmlformats.org/officeDocument/2006/relationships/hyperlink" Target="https://webagentes.canaldirecto.com.ar/incidents/view/752998-4" TargetMode="External"/><Relationship Id="rId2646" Type="http://schemas.openxmlformats.org/officeDocument/2006/relationships/hyperlink" Target="https://webagentes.canaldirecto.com.ar/incidents/view/761537-9" TargetMode="External"/><Relationship Id="rId2853" Type="http://schemas.openxmlformats.org/officeDocument/2006/relationships/hyperlink" Target="https://webagentes.canaldirecto.com.ar/incidents/view/768446-7" TargetMode="External"/><Relationship Id="rId3904" Type="http://schemas.openxmlformats.org/officeDocument/2006/relationships/hyperlink" Target="https://webagentes.canaldirecto.com.ar/incidents/view/786302-8" TargetMode="External"/><Relationship Id="rId4099" Type="http://schemas.openxmlformats.org/officeDocument/2006/relationships/hyperlink" Target="https://webagentes.canaldirecto.com.ar/incidents/view/801284-3" TargetMode="External"/><Relationship Id="rId5052" Type="http://schemas.openxmlformats.org/officeDocument/2006/relationships/hyperlink" Target="https://webagentes.canaldirecto.com.ar/incidents/view/824959-9" TargetMode="External"/><Relationship Id="rId94" Type="http://schemas.openxmlformats.org/officeDocument/2006/relationships/hyperlink" Target="https://webagentes.canaldirecto.com.ar/incidents/view/667551-4" TargetMode="External"/><Relationship Id="rId520" Type="http://schemas.openxmlformats.org/officeDocument/2006/relationships/hyperlink" Target="https://webagentes.canaldirecto.com.ar/incidents/view/696169-7" TargetMode="External"/><Relationship Id="rId618" Type="http://schemas.openxmlformats.org/officeDocument/2006/relationships/hyperlink" Target="https://webagentes.canaldirecto.com.ar/incidents/view/698884-3" TargetMode="External"/><Relationship Id="rId825" Type="http://schemas.openxmlformats.org/officeDocument/2006/relationships/hyperlink" Target="https://webagentes.canaldirecto.com.ar/incidents/view/704377-6" TargetMode="External"/><Relationship Id="rId1248" Type="http://schemas.openxmlformats.org/officeDocument/2006/relationships/hyperlink" Target="https://webagentes.canaldirecto.com.ar/incidents/view/720618-0" TargetMode="External"/><Relationship Id="rId1455" Type="http://schemas.openxmlformats.org/officeDocument/2006/relationships/hyperlink" Target="https://webagentes.canaldirecto.com.ar/incidents/view/723650-7" TargetMode="External"/><Relationship Id="rId1662" Type="http://schemas.openxmlformats.org/officeDocument/2006/relationships/hyperlink" Target="https://webagentes.canaldirecto.com.ar/incidents/view/728626-5" TargetMode="External"/><Relationship Id="rId2201" Type="http://schemas.openxmlformats.org/officeDocument/2006/relationships/hyperlink" Target="https://webagentes.canaldirecto.com.ar/incidents/view/747658-5" TargetMode="External"/><Relationship Id="rId2506" Type="http://schemas.openxmlformats.org/officeDocument/2006/relationships/hyperlink" Target="https://webagentes.canaldirecto.com.ar/incidents/view/756171-3" TargetMode="External"/><Relationship Id="rId1010" Type="http://schemas.openxmlformats.org/officeDocument/2006/relationships/hyperlink" Target="https://webagentes.canaldirecto.com.ar/incidents/view/713541-1" TargetMode="External"/><Relationship Id="rId1108" Type="http://schemas.openxmlformats.org/officeDocument/2006/relationships/hyperlink" Target="https://webagentes.canaldirecto.com.ar/incidents/view/717533-0" TargetMode="External"/><Relationship Id="rId1315" Type="http://schemas.openxmlformats.org/officeDocument/2006/relationships/hyperlink" Target="https://webagentes.canaldirecto.com.ar/incidents/view/717935-4" TargetMode="External"/><Relationship Id="rId1967" Type="http://schemas.openxmlformats.org/officeDocument/2006/relationships/hyperlink" Target="https://webagentes.canaldirecto.com.ar/incidents/view/740037-9" TargetMode="External"/><Relationship Id="rId2713" Type="http://schemas.openxmlformats.org/officeDocument/2006/relationships/hyperlink" Target="https://webagentes.canaldirecto.com.ar/incidents/view/762761-1" TargetMode="External"/><Relationship Id="rId2920" Type="http://schemas.openxmlformats.org/officeDocument/2006/relationships/hyperlink" Target="https://webagentes.canaldirecto.com.ar/incidents/view/771335-2" TargetMode="External"/><Relationship Id="rId4166" Type="http://schemas.openxmlformats.org/officeDocument/2006/relationships/hyperlink" Target="https://webagentes.canaldirecto.com.ar/incidents/view/799937-8" TargetMode="External"/><Relationship Id="rId4373" Type="http://schemas.openxmlformats.org/officeDocument/2006/relationships/hyperlink" Target="https://webagentes.canaldirecto.com.ar/incidents/view/807047-6" TargetMode="External"/><Relationship Id="rId4580" Type="http://schemas.openxmlformats.org/officeDocument/2006/relationships/hyperlink" Target="https://webagentes.canaldirecto.com.ar/incidents/view/815227-5" TargetMode="External"/><Relationship Id="rId4678" Type="http://schemas.openxmlformats.org/officeDocument/2006/relationships/hyperlink" Target="https://webagentes.canaldirecto.com.ar/incidents/view/817622-0" TargetMode="External"/><Relationship Id="rId5217" Type="http://schemas.openxmlformats.org/officeDocument/2006/relationships/hyperlink" Target="https://webagentes.canaldirecto.com.ar/incidents/view/833842-2" TargetMode="External"/><Relationship Id="rId1522" Type="http://schemas.openxmlformats.org/officeDocument/2006/relationships/hyperlink" Target="https://webagentes.canaldirecto.com.ar/incidents/view/723543-8" TargetMode="External"/><Relationship Id="rId4885" Type="http://schemas.openxmlformats.org/officeDocument/2006/relationships/hyperlink" Target="https://webagentes.canaldirecto.com.ar/incidents/view/820179-3" TargetMode="External"/><Relationship Id="rId21" Type="http://schemas.openxmlformats.org/officeDocument/2006/relationships/hyperlink" Target="https://webagentes.canaldirecto.com.ar/incidents/view/661354-1" TargetMode="External"/><Relationship Id="rId2089" Type="http://schemas.openxmlformats.org/officeDocument/2006/relationships/hyperlink" Target="https://webagentes.canaldirecto.com.ar/incidents/view/742405-0" TargetMode="External"/><Relationship Id="rId3487" Type="http://schemas.openxmlformats.org/officeDocument/2006/relationships/hyperlink" Target="https://webagentes.canaldirecto.com.ar/incidents/view/782703-5" TargetMode="External"/><Relationship Id="rId3694" Type="http://schemas.openxmlformats.org/officeDocument/2006/relationships/hyperlink" Target="https://webagentes.canaldirecto.com.ar/incidents/view/784269-0" TargetMode="External"/><Relationship Id="rId4538" Type="http://schemas.openxmlformats.org/officeDocument/2006/relationships/hyperlink" Target="https://webagentes.canaldirecto.com.ar/incidents/view/809454-6" TargetMode="External"/><Relationship Id="rId4745" Type="http://schemas.openxmlformats.org/officeDocument/2006/relationships/hyperlink" Target="https://webagentes.canaldirecto.com.ar/incidents/view/817083-7" TargetMode="External"/><Relationship Id="rId4952" Type="http://schemas.openxmlformats.org/officeDocument/2006/relationships/hyperlink" Target="https://webagentes.canaldirecto.com.ar/incidents/view/822835-6" TargetMode="External"/><Relationship Id="rId2296" Type="http://schemas.openxmlformats.org/officeDocument/2006/relationships/hyperlink" Target="https://webagentes.canaldirecto.com.ar/incidents/view/747651-2" TargetMode="External"/><Relationship Id="rId3347" Type="http://schemas.openxmlformats.org/officeDocument/2006/relationships/hyperlink" Target="https://webagentes.canaldirecto.com.ar/incidents/view/782554-1" TargetMode="External"/><Relationship Id="rId3554" Type="http://schemas.openxmlformats.org/officeDocument/2006/relationships/hyperlink" Target="https://webagentes.canaldirecto.com.ar/incidents/view/785807-1" TargetMode="External"/><Relationship Id="rId3761" Type="http://schemas.openxmlformats.org/officeDocument/2006/relationships/hyperlink" Target="https://webagentes.canaldirecto.com.ar/incidents/view/790363-6" TargetMode="External"/><Relationship Id="rId4605" Type="http://schemas.openxmlformats.org/officeDocument/2006/relationships/hyperlink" Target="https://webagentes.canaldirecto.com.ar/incidents/view/813990-0" TargetMode="External"/><Relationship Id="rId4812" Type="http://schemas.openxmlformats.org/officeDocument/2006/relationships/hyperlink" Target="https://webagentes.canaldirecto.com.ar/incidents/view/821998-7" TargetMode="External"/><Relationship Id="rId268" Type="http://schemas.openxmlformats.org/officeDocument/2006/relationships/hyperlink" Target="https://webagentes.canaldirecto.com.ar/incidents/view/684438-1" TargetMode="External"/><Relationship Id="rId475" Type="http://schemas.openxmlformats.org/officeDocument/2006/relationships/hyperlink" Target="https://webagentes.canaldirecto.com.ar/incidents/view/692910-5" TargetMode="External"/><Relationship Id="rId682" Type="http://schemas.openxmlformats.org/officeDocument/2006/relationships/hyperlink" Target="https://webagentes.canaldirecto.com.ar/incidents/view/696996-3" TargetMode="External"/><Relationship Id="rId2156" Type="http://schemas.openxmlformats.org/officeDocument/2006/relationships/hyperlink" Target="https://webagentes.canaldirecto.com.ar/incidents/view/745088-8" TargetMode="External"/><Relationship Id="rId2363" Type="http://schemas.openxmlformats.org/officeDocument/2006/relationships/hyperlink" Target="https://webagentes.canaldirecto.com.ar/incidents/view/756620-4" TargetMode="External"/><Relationship Id="rId2570" Type="http://schemas.openxmlformats.org/officeDocument/2006/relationships/hyperlink" Target="https://webagentes.canaldirecto.com.ar/incidents/view/759608-3" TargetMode="External"/><Relationship Id="rId3207" Type="http://schemas.openxmlformats.org/officeDocument/2006/relationships/hyperlink" Target="https://webagentes.canaldirecto.com.ar/incidents/view/775671-9" TargetMode="External"/><Relationship Id="rId3414" Type="http://schemas.openxmlformats.org/officeDocument/2006/relationships/hyperlink" Target="https://webagentes.canaldirecto.com.ar/incidents/view/780012-6" TargetMode="External"/><Relationship Id="rId3621" Type="http://schemas.openxmlformats.org/officeDocument/2006/relationships/hyperlink" Target="https://webagentes.canaldirecto.com.ar/incidents/view/779194-3" TargetMode="External"/><Relationship Id="rId128" Type="http://schemas.openxmlformats.org/officeDocument/2006/relationships/hyperlink" Target="https://webagentes.canaldirecto.com.ar/incidents/view/670421-4" TargetMode="External"/><Relationship Id="rId335" Type="http://schemas.openxmlformats.org/officeDocument/2006/relationships/hyperlink" Target="https://webagentes.canaldirecto.com.ar/incidents/view/687602-5" TargetMode="External"/><Relationship Id="rId542" Type="http://schemas.openxmlformats.org/officeDocument/2006/relationships/hyperlink" Target="https://webagentes.canaldirecto.com.ar/incidents/view/696084-7" TargetMode="External"/><Relationship Id="rId1172" Type="http://schemas.openxmlformats.org/officeDocument/2006/relationships/hyperlink" Target="https://webagentes.canaldirecto.com.ar/incidents/view/714873-4" TargetMode="External"/><Relationship Id="rId2016" Type="http://schemas.openxmlformats.org/officeDocument/2006/relationships/hyperlink" Target="https://webagentes.canaldirecto.com.ar/incidents/view/732051-4" TargetMode="External"/><Relationship Id="rId2223" Type="http://schemas.openxmlformats.org/officeDocument/2006/relationships/hyperlink" Target="https://webagentes.canaldirecto.com.ar/incidents/view/747348-1" TargetMode="External"/><Relationship Id="rId2430" Type="http://schemas.openxmlformats.org/officeDocument/2006/relationships/hyperlink" Target="https://webagentes.canaldirecto.com.ar/incidents/view/754377-1" TargetMode="External"/><Relationship Id="rId402" Type="http://schemas.openxmlformats.org/officeDocument/2006/relationships/hyperlink" Target="https://webagentes.canaldirecto.com.ar/incidents/view/690569-1" TargetMode="External"/><Relationship Id="rId1032" Type="http://schemas.openxmlformats.org/officeDocument/2006/relationships/hyperlink" Target="https://webagentes.canaldirecto.com.ar/incidents/view/712291-2" TargetMode="External"/><Relationship Id="rId4188" Type="http://schemas.openxmlformats.org/officeDocument/2006/relationships/hyperlink" Target="https://webagentes.canaldirecto.com.ar/incidents/view/806287-5" TargetMode="External"/><Relationship Id="rId4395" Type="http://schemas.openxmlformats.org/officeDocument/2006/relationships/hyperlink" Target="https://webagentes.canaldirecto.com.ar/incidents/view/803391-6" TargetMode="External"/><Relationship Id="rId5239" Type="http://schemas.openxmlformats.org/officeDocument/2006/relationships/hyperlink" Target="https://webagentes.canaldirecto.com.ar/incidents/view/832851-3" TargetMode="External"/><Relationship Id="rId1989" Type="http://schemas.openxmlformats.org/officeDocument/2006/relationships/hyperlink" Target="https://webagentes.canaldirecto.com.ar/incidents/view/739732-1" TargetMode="External"/><Relationship Id="rId4048" Type="http://schemas.openxmlformats.org/officeDocument/2006/relationships/hyperlink" Target="https://webagentes.canaldirecto.com.ar/incidents/view/803392-5" TargetMode="External"/><Relationship Id="rId4255" Type="http://schemas.openxmlformats.org/officeDocument/2006/relationships/hyperlink" Target="https://webagentes.canaldirecto.com.ar/incidents/view/802410-3" TargetMode="External"/><Relationship Id="rId1849" Type="http://schemas.openxmlformats.org/officeDocument/2006/relationships/hyperlink" Target="https://webagentes.canaldirecto.com.ar/incidents/view/732057-8" TargetMode="External"/><Relationship Id="rId3064" Type="http://schemas.openxmlformats.org/officeDocument/2006/relationships/hyperlink" Target="https://webagentes.canaldirecto.com.ar/incidents/view/774556-4" TargetMode="External"/><Relationship Id="rId4462" Type="http://schemas.openxmlformats.org/officeDocument/2006/relationships/hyperlink" Target="https://webagentes.canaldirecto.com.ar/incidents/view/812196-5" TargetMode="External"/><Relationship Id="rId192" Type="http://schemas.openxmlformats.org/officeDocument/2006/relationships/hyperlink" Target="https://webagentes.canaldirecto.com.ar/incidents/view/678022-3" TargetMode="External"/><Relationship Id="rId1709" Type="http://schemas.openxmlformats.org/officeDocument/2006/relationships/hyperlink" Target="https://webagentes.canaldirecto.com.ar/incidents/view/732390-0" TargetMode="External"/><Relationship Id="rId1916" Type="http://schemas.openxmlformats.org/officeDocument/2006/relationships/hyperlink" Target="https://webagentes.canaldirecto.com.ar/incidents/view/736732-0" TargetMode="External"/><Relationship Id="rId3271" Type="http://schemas.openxmlformats.org/officeDocument/2006/relationships/hyperlink" Target="https://webagentes.canaldirecto.com.ar/incidents/view/779939-8" TargetMode="External"/><Relationship Id="rId4115" Type="http://schemas.openxmlformats.org/officeDocument/2006/relationships/hyperlink" Target="https://webagentes.canaldirecto.com.ar/incidents/view/801153-4" TargetMode="External"/><Relationship Id="rId4322" Type="http://schemas.openxmlformats.org/officeDocument/2006/relationships/hyperlink" Target="https://webagentes.canaldirecto.com.ar/incidents/view/808473-4" TargetMode="External"/><Relationship Id="rId2080" Type="http://schemas.openxmlformats.org/officeDocument/2006/relationships/hyperlink" Target="https://webagentes.canaldirecto.com.ar/incidents/view/742628-9" TargetMode="External"/><Relationship Id="rId3131" Type="http://schemas.openxmlformats.org/officeDocument/2006/relationships/hyperlink" Target="https://webagentes.canaldirecto.com.ar/incidents/view/772401-1" TargetMode="External"/><Relationship Id="rId2897" Type="http://schemas.openxmlformats.org/officeDocument/2006/relationships/hyperlink" Target="https://webagentes.canaldirecto.com.ar/incidents/view/765750-6" TargetMode="External"/><Relationship Id="rId3948" Type="http://schemas.openxmlformats.org/officeDocument/2006/relationships/hyperlink" Target="https://webagentes.canaldirecto.com.ar/incidents/view/795406-5" TargetMode="External"/><Relationship Id="rId5096" Type="http://schemas.openxmlformats.org/officeDocument/2006/relationships/hyperlink" Target="https://webagentes.canaldirecto.com.ar/incidents/view/830715-8" TargetMode="External"/><Relationship Id="rId869" Type="http://schemas.openxmlformats.org/officeDocument/2006/relationships/hyperlink" Target="https://webagentes.canaldirecto.com.ar/incidents/view/696026-3" TargetMode="External"/><Relationship Id="rId1499" Type="http://schemas.openxmlformats.org/officeDocument/2006/relationships/hyperlink" Target="https://webagentes.canaldirecto.com.ar/incidents/view/723577-5" TargetMode="External"/><Relationship Id="rId5163" Type="http://schemas.openxmlformats.org/officeDocument/2006/relationships/hyperlink" Target="https://webagentes.canaldirecto.com.ar/incidents/view/828770-2" TargetMode="External"/><Relationship Id="rId729" Type="http://schemas.openxmlformats.org/officeDocument/2006/relationships/hyperlink" Target="https://webagentes.canaldirecto.com.ar/incidents/view/701560-3" TargetMode="External"/><Relationship Id="rId1359" Type="http://schemas.openxmlformats.org/officeDocument/2006/relationships/hyperlink" Target="https://webagentes.canaldirecto.com.ar/incidents/view/717842-5" TargetMode="External"/><Relationship Id="rId2757" Type="http://schemas.openxmlformats.org/officeDocument/2006/relationships/hyperlink" Target="https://webagentes.canaldirecto.com.ar/incidents/view/765714-4" TargetMode="External"/><Relationship Id="rId2964" Type="http://schemas.openxmlformats.org/officeDocument/2006/relationships/hyperlink" Target="https://webagentes.canaldirecto.com.ar/incidents/view/769493-2" TargetMode="External"/><Relationship Id="rId3808" Type="http://schemas.openxmlformats.org/officeDocument/2006/relationships/hyperlink" Target="https://webagentes.canaldirecto.com.ar/incidents/view/794161-8" TargetMode="External"/><Relationship Id="rId5023" Type="http://schemas.openxmlformats.org/officeDocument/2006/relationships/hyperlink" Target="https://webagentes.canaldirecto.com.ar/incidents/view/825488-3" TargetMode="External"/><Relationship Id="rId5230" Type="http://schemas.openxmlformats.org/officeDocument/2006/relationships/hyperlink" Target="https://webagentes.canaldirecto.com.ar/incidents/view/832953-0" TargetMode="External"/><Relationship Id="rId936" Type="http://schemas.openxmlformats.org/officeDocument/2006/relationships/hyperlink" Target="https://webagentes.canaldirecto.com.ar/incidents/view/707279-6" TargetMode="External"/><Relationship Id="rId1219" Type="http://schemas.openxmlformats.org/officeDocument/2006/relationships/hyperlink" Target="https://webagentes.canaldirecto.com.ar/incidents/view/714818-7" TargetMode="External"/><Relationship Id="rId1566" Type="http://schemas.openxmlformats.org/officeDocument/2006/relationships/hyperlink" Target="https://webagentes.canaldirecto.com.ar/incidents/view/726508-6" TargetMode="External"/><Relationship Id="rId1773" Type="http://schemas.openxmlformats.org/officeDocument/2006/relationships/hyperlink" Target="https://webagentes.canaldirecto.com.ar/incidents/view/729792-4" TargetMode="External"/><Relationship Id="rId1980" Type="http://schemas.openxmlformats.org/officeDocument/2006/relationships/hyperlink" Target="https://webagentes.canaldirecto.com.ar/incidents/view/739742-8" TargetMode="External"/><Relationship Id="rId2617" Type="http://schemas.openxmlformats.org/officeDocument/2006/relationships/hyperlink" Target="https://webagentes.canaldirecto.com.ar/incidents/view/763069-7" TargetMode="External"/><Relationship Id="rId2824" Type="http://schemas.openxmlformats.org/officeDocument/2006/relationships/hyperlink" Target="https://webagentes.canaldirecto.com.ar/incidents/view/764341-5" TargetMode="External"/><Relationship Id="rId65" Type="http://schemas.openxmlformats.org/officeDocument/2006/relationships/hyperlink" Target="https://webagentes.canaldirecto.com.ar/incidents/view/664269-5" TargetMode="External"/><Relationship Id="rId1426" Type="http://schemas.openxmlformats.org/officeDocument/2006/relationships/hyperlink" Target="https://webagentes.canaldirecto.com.ar/incidents/view/718947-6" TargetMode="External"/><Relationship Id="rId1633" Type="http://schemas.openxmlformats.org/officeDocument/2006/relationships/hyperlink" Target="https://webagentes.canaldirecto.com.ar/incidents/view/729730-4" TargetMode="External"/><Relationship Id="rId1840" Type="http://schemas.openxmlformats.org/officeDocument/2006/relationships/hyperlink" Target="https://webagentes.canaldirecto.com.ar/incidents/view/733363-3" TargetMode="External"/><Relationship Id="rId4789" Type="http://schemas.openxmlformats.org/officeDocument/2006/relationships/hyperlink" Target="https://webagentes.canaldirecto.com.ar/incidents/view/814454-0" TargetMode="External"/><Relationship Id="rId4996" Type="http://schemas.openxmlformats.org/officeDocument/2006/relationships/hyperlink" Target="https://webagentes.canaldirecto.com.ar/incidents/view/826574-6" TargetMode="External"/><Relationship Id="rId1700" Type="http://schemas.openxmlformats.org/officeDocument/2006/relationships/hyperlink" Target="https://webagentes.canaldirecto.com.ar/incidents/view/733379-4" TargetMode="External"/><Relationship Id="rId3598" Type="http://schemas.openxmlformats.org/officeDocument/2006/relationships/hyperlink" Target="https://webagentes.canaldirecto.com.ar/incidents/view/784940-8" TargetMode="External"/><Relationship Id="rId4649" Type="http://schemas.openxmlformats.org/officeDocument/2006/relationships/hyperlink" Target="https://webagentes.canaldirecto.com.ar/incidents/view/819560-5" TargetMode="External"/><Relationship Id="rId4856" Type="http://schemas.openxmlformats.org/officeDocument/2006/relationships/hyperlink" Target="https://webagentes.canaldirecto.com.ar/incidents/view/820823-7" TargetMode="External"/><Relationship Id="rId3458" Type="http://schemas.openxmlformats.org/officeDocument/2006/relationships/hyperlink" Target="https://webagentes.canaldirecto.com.ar/incidents/view/783543-2" TargetMode="External"/><Relationship Id="rId3665" Type="http://schemas.openxmlformats.org/officeDocument/2006/relationships/hyperlink" Target="https://webagentes.canaldirecto.com.ar/incidents/view/788072-4" TargetMode="External"/><Relationship Id="rId3872" Type="http://schemas.openxmlformats.org/officeDocument/2006/relationships/hyperlink" Target="https://webagentes.canaldirecto.com.ar/incidents/view/792077-6" TargetMode="External"/><Relationship Id="rId4509" Type="http://schemas.openxmlformats.org/officeDocument/2006/relationships/hyperlink" Target="https://webagentes.canaldirecto.com.ar/incidents/view/810447-2" TargetMode="External"/><Relationship Id="rId4716" Type="http://schemas.openxmlformats.org/officeDocument/2006/relationships/hyperlink" Target="https://webagentes.canaldirecto.com.ar/incidents/view/817169-6" TargetMode="External"/><Relationship Id="rId379" Type="http://schemas.openxmlformats.org/officeDocument/2006/relationships/hyperlink" Target="https://webagentes.canaldirecto.com.ar/incidents/view/690597-4" TargetMode="External"/><Relationship Id="rId586" Type="http://schemas.openxmlformats.org/officeDocument/2006/relationships/hyperlink" Target="https://webagentes.canaldirecto.com.ar/incidents/view/699439-4" TargetMode="External"/><Relationship Id="rId793" Type="http://schemas.openxmlformats.org/officeDocument/2006/relationships/hyperlink" Target="https://webagentes.canaldirecto.com.ar/incidents/view/704833-7" TargetMode="External"/><Relationship Id="rId2267" Type="http://schemas.openxmlformats.org/officeDocument/2006/relationships/hyperlink" Target="https://webagentes.canaldirecto.com.ar/incidents/view/750105-8" TargetMode="External"/><Relationship Id="rId2474" Type="http://schemas.openxmlformats.org/officeDocument/2006/relationships/hyperlink" Target="https://webagentes.canaldirecto.com.ar/incidents/view/756665-7" TargetMode="External"/><Relationship Id="rId2681" Type="http://schemas.openxmlformats.org/officeDocument/2006/relationships/hyperlink" Target="https://webagentes.canaldirecto.com.ar/incidents/view/762814-2" TargetMode="External"/><Relationship Id="rId3318" Type="http://schemas.openxmlformats.org/officeDocument/2006/relationships/hyperlink" Target="https://webagentes.canaldirecto.com.ar/incidents/view/778920-3" TargetMode="External"/><Relationship Id="rId3525" Type="http://schemas.openxmlformats.org/officeDocument/2006/relationships/hyperlink" Target="https://webagentes.canaldirecto.com.ar/incidents/view/786644-1" TargetMode="External"/><Relationship Id="rId4923" Type="http://schemas.openxmlformats.org/officeDocument/2006/relationships/hyperlink" Target="https://webagentes.canaldirecto.com.ar/incidents/view/823952-9" TargetMode="External"/><Relationship Id="rId239" Type="http://schemas.openxmlformats.org/officeDocument/2006/relationships/hyperlink" Target="https://webagentes.canaldirecto.com.ar/incidents/view/681319-6" TargetMode="External"/><Relationship Id="rId446" Type="http://schemas.openxmlformats.org/officeDocument/2006/relationships/hyperlink" Target="https://webagentes.canaldirecto.com.ar/incidents/view/695081-3" TargetMode="External"/><Relationship Id="rId653" Type="http://schemas.openxmlformats.org/officeDocument/2006/relationships/hyperlink" Target="https://webagentes.canaldirecto.com.ar/incidents/view/698714-5" TargetMode="External"/><Relationship Id="rId1076" Type="http://schemas.openxmlformats.org/officeDocument/2006/relationships/hyperlink" Target="https://webagentes.canaldirecto.com.ar/incidents/view/711902-4" TargetMode="External"/><Relationship Id="rId1283" Type="http://schemas.openxmlformats.org/officeDocument/2006/relationships/hyperlink" Target="https://webagentes.canaldirecto.com.ar/incidents/view/718226-0" TargetMode="External"/><Relationship Id="rId1490" Type="http://schemas.openxmlformats.org/officeDocument/2006/relationships/hyperlink" Target="https://webagentes.canaldirecto.com.ar/incidents/view/723588-1" TargetMode="External"/><Relationship Id="rId2127" Type="http://schemas.openxmlformats.org/officeDocument/2006/relationships/hyperlink" Target="https://webagentes.canaldirecto.com.ar/incidents/view/745699-8" TargetMode="External"/><Relationship Id="rId2334" Type="http://schemas.openxmlformats.org/officeDocument/2006/relationships/hyperlink" Target="https://webagentes.canaldirecto.com.ar/incidents/view/752247-7" TargetMode="External"/><Relationship Id="rId3732" Type="http://schemas.openxmlformats.org/officeDocument/2006/relationships/hyperlink" Target="https://webagentes.canaldirecto.com.ar/incidents/view/790909-2" TargetMode="External"/><Relationship Id="rId306" Type="http://schemas.openxmlformats.org/officeDocument/2006/relationships/hyperlink" Target="https://webagentes.canaldirecto.com.ar/incidents/view/688490-9" TargetMode="External"/><Relationship Id="rId860" Type="http://schemas.openxmlformats.org/officeDocument/2006/relationships/hyperlink" Target="https://webagentes.canaldirecto.com.ar/incidents/view/703369-0" TargetMode="External"/><Relationship Id="rId1143" Type="http://schemas.openxmlformats.org/officeDocument/2006/relationships/hyperlink" Target="https://webagentes.canaldirecto.com.ar/incidents/view/714960-9" TargetMode="External"/><Relationship Id="rId2541" Type="http://schemas.openxmlformats.org/officeDocument/2006/relationships/hyperlink" Target="https://webagentes.canaldirecto.com.ar/incidents/view/759769-3" TargetMode="External"/><Relationship Id="rId4299" Type="http://schemas.openxmlformats.org/officeDocument/2006/relationships/hyperlink" Target="https://webagentes.canaldirecto.com.ar/incidents/view/809120-2" TargetMode="External"/><Relationship Id="rId513" Type="http://schemas.openxmlformats.org/officeDocument/2006/relationships/hyperlink" Target="https://webagentes.canaldirecto.com.ar/incidents/view/696685-0" TargetMode="External"/><Relationship Id="rId720" Type="http://schemas.openxmlformats.org/officeDocument/2006/relationships/hyperlink" Target="https://webagentes.canaldirecto.com.ar/incidents/view/702158-9" TargetMode="External"/><Relationship Id="rId1350" Type="http://schemas.openxmlformats.org/officeDocument/2006/relationships/hyperlink" Target="https://webagentes.canaldirecto.com.ar/incidents/view/717861-0" TargetMode="External"/><Relationship Id="rId2401" Type="http://schemas.openxmlformats.org/officeDocument/2006/relationships/hyperlink" Target="https://webagentes.canaldirecto.com.ar/incidents/view/755757-0" TargetMode="External"/><Relationship Id="rId4159" Type="http://schemas.openxmlformats.org/officeDocument/2006/relationships/hyperlink" Target="https://webagentes.canaldirecto.com.ar/incidents/view/799950-9" TargetMode="External"/><Relationship Id="rId1003" Type="http://schemas.openxmlformats.org/officeDocument/2006/relationships/hyperlink" Target="https://webagentes.canaldirecto.com.ar/incidents/view/714317-3" TargetMode="External"/><Relationship Id="rId1210" Type="http://schemas.openxmlformats.org/officeDocument/2006/relationships/hyperlink" Target="https://webagentes.canaldirecto.com.ar/incidents/view/714830-9" TargetMode="External"/><Relationship Id="rId4366" Type="http://schemas.openxmlformats.org/officeDocument/2006/relationships/hyperlink" Target="https://webagentes.canaldirecto.com.ar/incidents/view/807237-7" TargetMode="External"/><Relationship Id="rId4573" Type="http://schemas.openxmlformats.org/officeDocument/2006/relationships/hyperlink" Target="https://webagentes.canaldirecto.com.ar/incidents/view/815647-5" TargetMode="External"/><Relationship Id="rId4780" Type="http://schemas.openxmlformats.org/officeDocument/2006/relationships/hyperlink" Target="https://webagentes.canaldirecto.com.ar/incidents/view/815666-0" TargetMode="External"/><Relationship Id="rId3175" Type="http://schemas.openxmlformats.org/officeDocument/2006/relationships/hyperlink" Target="https://webagentes.canaldirecto.com.ar/incidents/view/776341-8" TargetMode="External"/><Relationship Id="rId3382" Type="http://schemas.openxmlformats.org/officeDocument/2006/relationships/hyperlink" Target="https://webagentes.canaldirecto.com.ar/incidents/view/780778-5" TargetMode="External"/><Relationship Id="rId4019" Type="http://schemas.openxmlformats.org/officeDocument/2006/relationships/hyperlink" Target="https://webagentes.canaldirecto.com.ar/incidents/view/798892-9" TargetMode="External"/><Relationship Id="rId4226" Type="http://schemas.openxmlformats.org/officeDocument/2006/relationships/hyperlink" Target="https://webagentes.canaldirecto.com.ar/incidents/view/803978-9" TargetMode="External"/><Relationship Id="rId4433" Type="http://schemas.openxmlformats.org/officeDocument/2006/relationships/hyperlink" Target="https://webagentes.canaldirecto.com.ar/incidents/view/813506-5" TargetMode="External"/><Relationship Id="rId4640" Type="http://schemas.openxmlformats.org/officeDocument/2006/relationships/hyperlink" Target="https://webagentes.canaldirecto.com.ar/incidents/view/819799-5" TargetMode="External"/><Relationship Id="rId2191" Type="http://schemas.openxmlformats.org/officeDocument/2006/relationships/hyperlink" Target="https://webagentes.canaldirecto.com.ar/incidents/view/747888-4" TargetMode="External"/><Relationship Id="rId3035" Type="http://schemas.openxmlformats.org/officeDocument/2006/relationships/hyperlink" Target="https://webagentes.canaldirecto.com.ar/incidents/view/765738-4" TargetMode="External"/><Relationship Id="rId3242" Type="http://schemas.openxmlformats.org/officeDocument/2006/relationships/hyperlink" Target="https://webagentes.canaldirecto.com.ar/incidents/view/774137-3" TargetMode="External"/><Relationship Id="rId4500" Type="http://schemas.openxmlformats.org/officeDocument/2006/relationships/hyperlink" Target="https://webagentes.canaldirecto.com.ar/incidents/view/810907-9" TargetMode="External"/><Relationship Id="rId163" Type="http://schemas.openxmlformats.org/officeDocument/2006/relationships/hyperlink" Target="https://webagentes.canaldirecto.com.ar/incidents/view/673772-6" TargetMode="External"/><Relationship Id="rId370" Type="http://schemas.openxmlformats.org/officeDocument/2006/relationships/hyperlink" Target="https://webagentes.canaldirecto.com.ar/incidents/view/691171-7" TargetMode="External"/><Relationship Id="rId2051" Type="http://schemas.openxmlformats.org/officeDocument/2006/relationships/hyperlink" Target="https://webagentes.canaldirecto.com.ar/incidents/view/743260-6" TargetMode="External"/><Relationship Id="rId3102" Type="http://schemas.openxmlformats.org/officeDocument/2006/relationships/hyperlink" Target="https://webagentes.canaldirecto.com.ar/incidents/view/773180-8" TargetMode="External"/><Relationship Id="rId230" Type="http://schemas.openxmlformats.org/officeDocument/2006/relationships/hyperlink" Target="https://webagentes.canaldirecto.com.ar/incidents/view/681372-5" TargetMode="External"/><Relationship Id="rId5067" Type="http://schemas.openxmlformats.org/officeDocument/2006/relationships/hyperlink" Target="https://webagentes.canaldirecto.com.ar/incidents/view/831529-0" TargetMode="External"/><Relationship Id="rId5274" Type="http://schemas.openxmlformats.org/officeDocument/2006/relationships/hyperlink" Target="https://webagentes.canaldirecto.com.ar/incidents/view/830822-7" TargetMode="External"/><Relationship Id="rId2868" Type="http://schemas.openxmlformats.org/officeDocument/2006/relationships/hyperlink" Target="https://webagentes.canaldirecto.com.ar/incidents/view/767346-1" TargetMode="External"/><Relationship Id="rId3919" Type="http://schemas.openxmlformats.org/officeDocument/2006/relationships/hyperlink" Target="https://webagentes.canaldirecto.com.ar/incidents/view/797118-7" TargetMode="External"/><Relationship Id="rId4083" Type="http://schemas.openxmlformats.org/officeDocument/2006/relationships/hyperlink" Target="https://webagentes.canaldirecto.com.ar/incidents/view/801891-7" TargetMode="External"/><Relationship Id="rId1677" Type="http://schemas.openxmlformats.org/officeDocument/2006/relationships/hyperlink" Target="https://webagentes.canaldirecto.com.ar/incidents/view/728550-3" TargetMode="External"/><Relationship Id="rId1884" Type="http://schemas.openxmlformats.org/officeDocument/2006/relationships/hyperlink" Target="https://webagentes.canaldirecto.com.ar/incidents/view/738036-7" TargetMode="External"/><Relationship Id="rId2728" Type="http://schemas.openxmlformats.org/officeDocument/2006/relationships/hyperlink" Target="https://webagentes.canaldirecto.com.ar/incidents/view/761625-3" TargetMode="External"/><Relationship Id="rId2935" Type="http://schemas.openxmlformats.org/officeDocument/2006/relationships/hyperlink" Target="https://webagentes.canaldirecto.com.ar/incidents/view/770811-0" TargetMode="External"/><Relationship Id="rId4290" Type="http://schemas.openxmlformats.org/officeDocument/2006/relationships/hyperlink" Target="https://webagentes.canaldirecto.com.ar/incidents/view/809261-8" TargetMode="External"/><Relationship Id="rId5134" Type="http://schemas.openxmlformats.org/officeDocument/2006/relationships/hyperlink" Target="https://webagentes.canaldirecto.com.ar/incidents/view/829513-6" TargetMode="External"/><Relationship Id="rId907" Type="http://schemas.openxmlformats.org/officeDocument/2006/relationships/hyperlink" Target="https://webagentes.canaldirecto.com.ar/incidents/view/708144-8" TargetMode="External"/><Relationship Id="rId1537" Type="http://schemas.openxmlformats.org/officeDocument/2006/relationships/hyperlink" Target="https://webagentes.canaldirecto.com.ar/incidents/view/727362-3" TargetMode="External"/><Relationship Id="rId1744" Type="http://schemas.openxmlformats.org/officeDocument/2006/relationships/hyperlink" Target="https://webagentes.canaldirecto.com.ar/incidents/view/731554-9" TargetMode="External"/><Relationship Id="rId1951" Type="http://schemas.openxmlformats.org/officeDocument/2006/relationships/hyperlink" Target="https://webagentes.canaldirecto.com.ar/incidents/view/726548-4" TargetMode="External"/><Relationship Id="rId4150" Type="http://schemas.openxmlformats.org/officeDocument/2006/relationships/hyperlink" Target="https://webagentes.canaldirecto.com.ar/incidents/view/800382-7" TargetMode="External"/><Relationship Id="rId5201" Type="http://schemas.openxmlformats.org/officeDocument/2006/relationships/hyperlink" Target="https://webagentes.canaldirecto.com.ar/incidents/view/834934-9" TargetMode="External"/><Relationship Id="rId36" Type="http://schemas.openxmlformats.org/officeDocument/2006/relationships/hyperlink" Target="https://webagentes.canaldirecto.com.ar/incidents/view/666366-1" TargetMode="External"/><Relationship Id="rId1604" Type="http://schemas.openxmlformats.org/officeDocument/2006/relationships/hyperlink" Target="https://webagentes.canaldirecto.com.ar/incidents/view/723597-9" TargetMode="External"/><Relationship Id="rId4010" Type="http://schemas.openxmlformats.org/officeDocument/2006/relationships/hyperlink" Target="https://webagentes.canaldirecto.com.ar/incidents/view/799567-3" TargetMode="External"/><Relationship Id="rId4967" Type="http://schemas.openxmlformats.org/officeDocument/2006/relationships/hyperlink" Target="https://webagentes.canaldirecto.com.ar/incidents/view/822550-8" TargetMode="External"/><Relationship Id="rId1811" Type="http://schemas.openxmlformats.org/officeDocument/2006/relationships/hyperlink" Target="https://webagentes.canaldirecto.com.ar/incidents/view/734361-2" TargetMode="External"/><Relationship Id="rId3569" Type="http://schemas.openxmlformats.org/officeDocument/2006/relationships/hyperlink" Target="https://webagentes.canaldirecto.com.ar/incidents/view/785760-1" TargetMode="External"/><Relationship Id="rId697" Type="http://schemas.openxmlformats.org/officeDocument/2006/relationships/hyperlink" Target="https://webagentes.canaldirecto.com.ar/incidents/view/703014-3" TargetMode="External"/><Relationship Id="rId2378" Type="http://schemas.openxmlformats.org/officeDocument/2006/relationships/hyperlink" Target="https://webagentes.canaldirecto.com.ar/incidents/view/756498-7" TargetMode="External"/><Relationship Id="rId3429" Type="http://schemas.openxmlformats.org/officeDocument/2006/relationships/hyperlink" Target="https://webagentes.canaldirecto.com.ar/incidents/view/779315-4" TargetMode="External"/><Relationship Id="rId3776" Type="http://schemas.openxmlformats.org/officeDocument/2006/relationships/hyperlink" Target="https://webagentes.canaldirecto.com.ar/incidents/view/789553-1" TargetMode="External"/><Relationship Id="rId3983" Type="http://schemas.openxmlformats.org/officeDocument/2006/relationships/hyperlink" Target="https://webagentes.canaldirecto.com.ar/incidents/view/794611-8" TargetMode="External"/><Relationship Id="rId4827" Type="http://schemas.openxmlformats.org/officeDocument/2006/relationships/hyperlink" Target="https://webagentes.canaldirecto.com.ar/incidents/view/821445-0" TargetMode="External"/><Relationship Id="rId1187" Type="http://schemas.openxmlformats.org/officeDocument/2006/relationships/hyperlink" Target="https://webagentes.canaldirecto.com.ar/incidents/view/714855-8" TargetMode="External"/><Relationship Id="rId2585" Type="http://schemas.openxmlformats.org/officeDocument/2006/relationships/hyperlink" Target="https://webagentes.canaldirecto.com.ar/incidents/view/759211-1" TargetMode="External"/><Relationship Id="rId2792" Type="http://schemas.openxmlformats.org/officeDocument/2006/relationships/hyperlink" Target="https://webagentes.canaldirecto.com.ar/incidents/view/765024-8" TargetMode="External"/><Relationship Id="rId3636" Type="http://schemas.openxmlformats.org/officeDocument/2006/relationships/hyperlink" Target="https://webagentes.canaldirecto.com.ar/incidents/view/789129-8" TargetMode="External"/><Relationship Id="rId3843" Type="http://schemas.openxmlformats.org/officeDocument/2006/relationships/hyperlink" Target="https://webagentes.canaldirecto.com.ar/incidents/view/793607-8" TargetMode="External"/><Relationship Id="rId557" Type="http://schemas.openxmlformats.org/officeDocument/2006/relationships/hyperlink" Target="https://webagentes.canaldirecto.com.ar/incidents/view/695956-8" TargetMode="External"/><Relationship Id="rId764" Type="http://schemas.openxmlformats.org/officeDocument/2006/relationships/hyperlink" Target="https://webagentes.canaldirecto.com.ar/incidents/view/699902-5" TargetMode="External"/><Relationship Id="rId971" Type="http://schemas.openxmlformats.org/officeDocument/2006/relationships/hyperlink" Target="https://webagentes.canaldirecto.com.ar/incidents/view/707241-3" TargetMode="External"/><Relationship Id="rId1394" Type="http://schemas.openxmlformats.org/officeDocument/2006/relationships/hyperlink" Target="https://webagentes.canaldirecto.com.ar/incidents/view/720911-4" TargetMode="External"/><Relationship Id="rId2238" Type="http://schemas.openxmlformats.org/officeDocument/2006/relationships/hyperlink" Target="https://webagentes.canaldirecto.com.ar/incidents/view/746900-8" TargetMode="External"/><Relationship Id="rId2445" Type="http://schemas.openxmlformats.org/officeDocument/2006/relationships/hyperlink" Target="https://webagentes.canaldirecto.com.ar/incidents/view/745071-8" TargetMode="External"/><Relationship Id="rId2652" Type="http://schemas.openxmlformats.org/officeDocument/2006/relationships/hyperlink" Target="https://webagentes.canaldirecto.com.ar/incidents/view/761248-8" TargetMode="External"/><Relationship Id="rId3703" Type="http://schemas.openxmlformats.org/officeDocument/2006/relationships/hyperlink" Target="https://webagentes.canaldirecto.com.ar/incidents/view/791620-5" TargetMode="External"/><Relationship Id="rId3910" Type="http://schemas.openxmlformats.org/officeDocument/2006/relationships/hyperlink" Target="https://webagentes.canaldirecto.com.ar/incidents/view/797578-5" TargetMode="External"/><Relationship Id="rId417" Type="http://schemas.openxmlformats.org/officeDocument/2006/relationships/hyperlink" Target="https://webagentes.canaldirecto.com.ar/incidents/view/690540-6" TargetMode="External"/><Relationship Id="rId624" Type="http://schemas.openxmlformats.org/officeDocument/2006/relationships/hyperlink" Target="https://webagentes.canaldirecto.com.ar/incidents/view/698878-2" TargetMode="External"/><Relationship Id="rId831" Type="http://schemas.openxmlformats.org/officeDocument/2006/relationships/hyperlink" Target="https://webagentes.canaldirecto.com.ar/incidents/view/704199-0" TargetMode="External"/><Relationship Id="rId1047" Type="http://schemas.openxmlformats.org/officeDocument/2006/relationships/hyperlink" Target="https://webagentes.canaldirecto.com.ar/incidents/view/712082-6" TargetMode="External"/><Relationship Id="rId1254" Type="http://schemas.openxmlformats.org/officeDocument/2006/relationships/hyperlink" Target="https://webagentes.canaldirecto.com.ar/incidents/view/719897-9" TargetMode="External"/><Relationship Id="rId1461" Type="http://schemas.openxmlformats.org/officeDocument/2006/relationships/hyperlink" Target="https://webagentes.canaldirecto.com.ar/incidents/view/723642-8" TargetMode="External"/><Relationship Id="rId2305" Type="http://schemas.openxmlformats.org/officeDocument/2006/relationships/hyperlink" Target="https://webagentes.canaldirecto.com.ar/incidents/view/754301-8" TargetMode="External"/><Relationship Id="rId2512" Type="http://schemas.openxmlformats.org/officeDocument/2006/relationships/hyperlink" Target="https://webagentes.canaldirecto.com.ar/incidents/view/761254-9" TargetMode="External"/><Relationship Id="rId1114" Type="http://schemas.openxmlformats.org/officeDocument/2006/relationships/hyperlink" Target="https://webagentes.canaldirecto.com.ar/incidents/view/716903-8" TargetMode="External"/><Relationship Id="rId1321" Type="http://schemas.openxmlformats.org/officeDocument/2006/relationships/hyperlink" Target="https://webagentes.canaldirecto.com.ar/incidents/view/717925-7" TargetMode="External"/><Relationship Id="rId4477" Type="http://schemas.openxmlformats.org/officeDocument/2006/relationships/hyperlink" Target="https://webagentes.canaldirecto.com.ar/incidents/view/811623-7" TargetMode="External"/><Relationship Id="rId4684" Type="http://schemas.openxmlformats.org/officeDocument/2006/relationships/hyperlink" Target="https://webagentes.canaldirecto.com.ar/incidents/view/817570-8" TargetMode="External"/><Relationship Id="rId4891" Type="http://schemas.openxmlformats.org/officeDocument/2006/relationships/hyperlink" Target="https://webagentes.canaldirecto.com.ar/incidents/view/819783-4" TargetMode="External"/><Relationship Id="rId3079" Type="http://schemas.openxmlformats.org/officeDocument/2006/relationships/hyperlink" Target="https://webagentes.canaldirecto.com.ar/incidents/view/773875-9" TargetMode="External"/><Relationship Id="rId3286" Type="http://schemas.openxmlformats.org/officeDocument/2006/relationships/hyperlink" Target="https://webagentes.canaldirecto.com.ar/incidents/view/779575-4" TargetMode="External"/><Relationship Id="rId3493" Type="http://schemas.openxmlformats.org/officeDocument/2006/relationships/hyperlink" Target="https://webagentes.canaldirecto.com.ar/incidents/view/782281-8" TargetMode="External"/><Relationship Id="rId4337" Type="http://schemas.openxmlformats.org/officeDocument/2006/relationships/hyperlink" Target="https://webagentes.canaldirecto.com.ar/incidents/view/808174-6" TargetMode="External"/><Relationship Id="rId4544" Type="http://schemas.openxmlformats.org/officeDocument/2006/relationships/hyperlink" Target="https://webagentes.canaldirecto.com.ar/incidents/view/801287-0" TargetMode="External"/><Relationship Id="rId2095" Type="http://schemas.openxmlformats.org/officeDocument/2006/relationships/hyperlink" Target="https://webagentes.canaldirecto.com.ar/incidents/view/742093-9" TargetMode="External"/><Relationship Id="rId3146" Type="http://schemas.openxmlformats.org/officeDocument/2006/relationships/hyperlink" Target="https://webagentes.canaldirecto.com.ar/incidents/view/769577-3" TargetMode="External"/><Relationship Id="rId3353" Type="http://schemas.openxmlformats.org/officeDocument/2006/relationships/hyperlink" Target="https://webagentes.canaldirecto.com.ar/incidents/view/782085-6" TargetMode="External"/><Relationship Id="rId4751" Type="http://schemas.openxmlformats.org/officeDocument/2006/relationships/hyperlink" Target="https://webagentes.canaldirecto.com.ar/incidents/view/817066-0" TargetMode="External"/><Relationship Id="rId274" Type="http://schemas.openxmlformats.org/officeDocument/2006/relationships/hyperlink" Target="https://webagentes.canaldirecto.com.ar/incidents/view/684431-8" TargetMode="External"/><Relationship Id="rId481" Type="http://schemas.openxmlformats.org/officeDocument/2006/relationships/hyperlink" Target="https://webagentes.canaldirecto.com.ar/incidents/view/692884-1" TargetMode="External"/><Relationship Id="rId2162" Type="http://schemas.openxmlformats.org/officeDocument/2006/relationships/hyperlink" Target="https://webagentes.canaldirecto.com.ar/incidents/view/745074-5" TargetMode="External"/><Relationship Id="rId3006" Type="http://schemas.openxmlformats.org/officeDocument/2006/relationships/hyperlink" Target="https://webagentes.canaldirecto.com.ar/incidents/view/769238-7" TargetMode="External"/><Relationship Id="rId3560" Type="http://schemas.openxmlformats.org/officeDocument/2006/relationships/hyperlink" Target="https://webagentes.canaldirecto.com.ar/incidents/view/785801-7" TargetMode="External"/><Relationship Id="rId4404" Type="http://schemas.openxmlformats.org/officeDocument/2006/relationships/hyperlink" Target="https://webagentes.canaldirecto.com.ar/incidents/view/813773-5" TargetMode="External"/><Relationship Id="rId4611" Type="http://schemas.openxmlformats.org/officeDocument/2006/relationships/hyperlink" Target="https://webagentes.canaldirecto.com.ar/incidents/view/813429-7" TargetMode="External"/><Relationship Id="rId134" Type="http://schemas.openxmlformats.org/officeDocument/2006/relationships/hyperlink" Target="https://webagentes.canaldirecto.com.ar/incidents/view/669120-2" TargetMode="External"/><Relationship Id="rId3213" Type="http://schemas.openxmlformats.org/officeDocument/2006/relationships/hyperlink" Target="https://webagentes.canaldirecto.com.ar/incidents/view/775549-1" TargetMode="External"/><Relationship Id="rId3420" Type="http://schemas.openxmlformats.org/officeDocument/2006/relationships/hyperlink" Target="https://webagentes.canaldirecto.com.ar/incidents/view/780003-8" TargetMode="External"/><Relationship Id="rId341" Type="http://schemas.openxmlformats.org/officeDocument/2006/relationships/hyperlink" Target="https://webagentes.canaldirecto.com.ar/incidents/view/687596-5" TargetMode="External"/><Relationship Id="rId2022" Type="http://schemas.openxmlformats.org/officeDocument/2006/relationships/hyperlink" Target="https://webagentes.canaldirecto.com.ar/incidents/view/744391-2" TargetMode="External"/><Relationship Id="rId2979" Type="http://schemas.openxmlformats.org/officeDocument/2006/relationships/hyperlink" Target="https://webagentes.canaldirecto.com.ar/incidents/view/769302-1" TargetMode="External"/><Relationship Id="rId5178" Type="http://schemas.openxmlformats.org/officeDocument/2006/relationships/hyperlink" Target="https://webagentes.canaldirecto.com.ar/incidents/view/828720-7" TargetMode="External"/><Relationship Id="rId201" Type="http://schemas.openxmlformats.org/officeDocument/2006/relationships/hyperlink" Target="https://webagentes.canaldirecto.com.ar/incidents/view/678002-9" TargetMode="External"/><Relationship Id="rId1788" Type="http://schemas.openxmlformats.org/officeDocument/2006/relationships/hyperlink" Target="https://webagentes.canaldirecto.com.ar/incidents/view/726540-2" TargetMode="External"/><Relationship Id="rId1995" Type="http://schemas.openxmlformats.org/officeDocument/2006/relationships/hyperlink" Target="https://webagentes.canaldirecto.com.ar/incidents/view/739596-1" TargetMode="External"/><Relationship Id="rId2839" Type="http://schemas.openxmlformats.org/officeDocument/2006/relationships/hyperlink" Target="https://webagentes.canaldirecto.com.ar/incidents/view/763692-9" TargetMode="External"/><Relationship Id="rId4194" Type="http://schemas.openxmlformats.org/officeDocument/2006/relationships/hyperlink" Target="https://webagentes.canaldirecto.com.ar/incidents/view/806015-0" TargetMode="External"/><Relationship Id="rId5038" Type="http://schemas.openxmlformats.org/officeDocument/2006/relationships/hyperlink" Target="https://webagentes.canaldirecto.com.ar/incidents/view/825349-5" TargetMode="External"/><Relationship Id="rId5245" Type="http://schemas.openxmlformats.org/officeDocument/2006/relationships/hyperlink" Target="https://webagentes.canaldirecto.com.ar/incidents/view/832649-0" TargetMode="External"/><Relationship Id="rId1648" Type="http://schemas.openxmlformats.org/officeDocument/2006/relationships/hyperlink" Target="https://webagentes.canaldirecto.com.ar/incidents/view/728688-5" TargetMode="External"/><Relationship Id="rId4054" Type="http://schemas.openxmlformats.org/officeDocument/2006/relationships/hyperlink" Target="https://webagentes.canaldirecto.com.ar/incidents/view/803019-5" TargetMode="External"/><Relationship Id="rId4261" Type="http://schemas.openxmlformats.org/officeDocument/2006/relationships/hyperlink" Target="https://webagentes.canaldirecto.com.ar/incidents/view/801649-6" TargetMode="External"/><Relationship Id="rId5105" Type="http://schemas.openxmlformats.org/officeDocument/2006/relationships/hyperlink" Target="https://webagentes.canaldirecto.com.ar/incidents/view/830123-3" TargetMode="External"/><Relationship Id="rId1508" Type="http://schemas.openxmlformats.org/officeDocument/2006/relationships/hyperlink" Target="https://webagentes.canaldirecto.com.ar/incidents/view/723561-4" TargetMode="External"/><Relationship Id="rId1855" Type="http://schemas.openxmlformats.org/officeDocument/2006/relationships/hyperlink" Target="https://webagentes.canaldirecto.com.ar/incidents/view/732042-6" TargetMode="External"/><Relationship Id="rId2906" Type="http://schemas.openxmlformats.org/officeDocument/2006/relationships/hyperlink" Target="https://webagentes.canaldirecto.com.ar/incidents/view/764992-3" TargetMode="External"/><Relationship Id="rId3070" Type="http://schemas.openxmlformats.org/officeDocument/2006/relationships/hyperlink" Target="https://webagentes.canaldirecto.com.ar/incidents/view/774090-3" TargetMode="External"/><Relationship Id="rId4121" Type="http://schemas.openxmlformats.org/officeDocument/2006/relationships/hyperlink" Target="https://webagentes.canaldirecto.com.ar/incidents/view/801075-7" TargetMode="External"/><Relationship Id="rId1715" Type="http://schemas.openxmlformats.org/officeDocument/2006/relationships/hyperlink" Target="https://webagentes.canaldirecto.com.ar/incidents/view/732102-7" TargetMode="External"/><Relationship Id="rId1922" Type="http://schemas.openxmlformats.org/officeDocument/2006/relationships/hyperlink" Target="https://webagentes.canaldirecto.com.ar/incidents/view/736199-1" TargetMode="External"/><Relationship Id="rId3887" Type="http://schemas.openxmlformats.org/officeDocument/2006/relationships/hyperlink" Target="https://webagentes.canaldirecto.com.ar/incidents/view/791718-9" TargetMode="External"/><Relationship Id="rId4938" Type="http://schemas.openxmlformats.org/officeDocument/2006/relationships/hyperlink" Target="https://webagentes.canaldirecto.com.ar/incidents/view/823282-7" TargetMode="External"/><Relationship Id="rId2489" Type="http://schemas.openxmlformats.org/officeDocument/2006/relationships/hyperlink" Target="https://webagentes.canaldirecto.com.ar/incidents/view/756482-6" TargetMode="External"/><Relationship Id="rId2696" Type="http://schemas.openxmlformats.org/officeDocument/2006/relationships/hyperlink" Target="https://webagentes.canaldirecto.com.ar/incidents/view/762799-4" TargetMode="External"/><Relationship Id="rId3747" Type="http://schemas.openxmlformats.org/officeDocument/2006/relationships/hyperlink" Target="https://webagentes.canaldirecto.com.ar/incidents/view/790775-7" TargetMode="External"/><Relationship Id="rId3954" Type="http://schemas.openxmlformats.org/officeDocument/2006/relationships/hyperlink" Target="https://webagentes.canaldirecto.com.ar/incidents/view/795391-4" TargetMode="External"/><Relationship Id="rId668" Type="http://schemas.openxmlformats.org/officeDocument/2006/relationships/hyperlink" Target="https://webagentes.canaldirecto.com.ar/incidents/view/698693-3" TargetMode="External"/><Relationship Id="rId875" Type="http://schemas.openxmlformats.org/officeDocument/2006/relationships/hyperlink" Target="https://webagentes.canaldirecto.com.ar/incidents/view/710039-0" TargetMode="External"/><Relationship Id="rId1298" Type="http://schemas.openxmlformats.org/officeDocument/2006/relationships/hyperlink" Target="https://webagentes.canaldirecto.com.ar/incidents/view/717995-6" TargetMode="External"/><Relationship Id="rId2349" Type="http://schemas.openxmlformats.org/officeDocument/2006/relationships/hyperlink" Target="https://webagentes.canaldirecto.com.ar/incidents/view/757078-4" TargetMode="External"/><Relationship Id="rId2556" Type="http://schemas.openxmlformats.org/officeDocument/2006/relationships/hyperlink" Target="https://webagentes.canaldirecto.com.ar/incidents/view/759752-3" TargetMode="External"/><Relationship Id="rId2763" Type="http://schemas.openxmlformats.org/officeDocument/2006/relationships/hyperlink" Target="https://webagentes.canaldirecto.com.ar/incidents/view/765628-8" TargetMode="External"/><Relationship Id="rId2970" Type="http://schemas.openxmlformats.org/officeDocument/2006/relationships/hyperlink" Target="https://webagentes.canaldirecto.com.ar/incidents/view/769312-8" TargetMode="External"/><Relationship Id="rId3607" Type="http://schemas.openxmlformats.org/officeDocument/2006/relationships/hyperlink" Target="https://webagentes.canaldirecto.com.ar/incidents/view/784612-8" TargetMode="External"/><Relationship Id="rId3814" Type="http://schemas.openxmlformats.org/officeDocument/2006/relationships/hyperlink" Target="https://webagentes.canaldirecto.com.ar/incidents/view/794155-7" TargetMode="External"/><Relationship Id="rId528" Type="http://schemas.openxmlformats.org/officeDocument/2006/relationships/hyperlink" Target="https://webagentes.canaldirecto.com.ar/incidents/view/696103-1" TargetMode="External"/><Relationship Id="rId735" Type="http://schemas.openxmlformats.org/officeDocument/2006/relationships/hyperlink" Target="https://webagentes.canaldirecto.com.ar/incidents/view/701524-1" TargetMode="External"/><Relationship Id="rId942" Type="http://schemas.openxmlformats.org/officeDocument/2006/relationships/hyperlink" Target="https://webagentes.canaldirecto.com.ar/incidents/view/707273-2" TargetMode="External"/><Relationship Id="rId1158" Type="http://schemas.openxmlformats.org/officeDocument/2006/relationships/hyperlink" Target="https://webagentes.canaldirecto.com.ar/incidents/view/714891-0" TargetMode="External"/><Relationship Id="rId1365" Type="http://schemas.openxmlformats.org/officeDocument/2006/relationships/hyperlink" Target="https://webagentes.canaldirecto.com.ar/incidents/view/717796-7" TargetMode="External"/><Relationship Id="rId1572" Type="http://schemas.openxmlformats.org/officeDocument/2006/relationships/hyperlink" Target="https://webagentes.canaldirecto.com.ar/incidents/view/726500-4" TargetMode="External"/><Relationship Id="rId2209" Type="http://schemas.openxmlformats.org/officeDocument/2006/relationships/hyperlink" Target="https://webagentes.canaldirecto.com.ar/incidents/view/747643-3" TargetMode="External"/><Relationship Id="rId2416" Type="http://schemas.openxmlformats.org/officeDocument/2006/relationships/hyperlink" Target="https://webagentes.canaldirecto.com.ar/incidents/view/755018-8" TargetMode="External"/><Relationship Id="rId2623" Type="http://schemas.openxmlformats.org/officeDocument/2006/relationships/hyperlink" Target="https://webagentes.canaldirecto.com.ar/incidents/view/762604-7" TargetMode="External"/><Relationship Id="rId1018" Type="http://schemas.openxmlformats.org/officeDocument/2006/relationships/hyperlink" Target="https://webagentes.canaldirecto.com.ar/incidents/view/713055-9" TargetMode="External"/><Relationship Id="rId1225" Type="http://schemas.openxmlformats.org/officeDocument/2006/relationships/hyperlink" Target="https://webagentes.canaldirecto.com.ar/incidents/view/714809-9" TargetMode="External"/><Relationship Id="rId1432" Type="http://schemas.openxmlformats.org/officeDocument/2006/relationships/hyperlink" Target="https://webagentes.canaldirecto.com.ar/incidents/view/725719-3" TargetMode="External"/><Relationship Id="rId2830" Type="http://schemas.openxmlformats.org/officeDocument/2006/relationships/hyperlink" Target="https://webagentes.canaldirecto.com.ar/incidents/view/764251-3" TargetMode="External"/><Relationship Id="rId4588" Type="http://schemas.openxmlformats.org/officeDocument/2006/relationships/hyperlink" Target="https://webagentes.canaldirecto.com.ar/incidents/view/814661-8" TargetMode="External"/><Relationship Id="rId71" Type="http://schemas.openxmlformats.org/officeDocument/2006/relationships/hyperlink" Target="https://webagentes.canaldirecto.com.ar/incidents/view/663649-0" TargetMode="External"/><Relationship Id="rId802" Type="http://schemas.openxmlformats.org/officeDocument/2006/relationships/hyperlink" Target="https://webagentes.canaldirecto.com.ar/incidents/view/704410-0" TargetMode="External"/><Relationship Id="rId3397" Type="http://schemas.openxmlformats.org/officeDocument/2006/relationships/hyperlink" Target="https://webagentes.canaldirecto.com.ar/incidents/view/780173-6" TargetMode="External"/><Relationship Id="rId4795" Type="http://schemas.openxmlformats.org/officeDocument/2006/relationships/hyperlink" Target="https://webagentes.canaldirecto.com.ar/incidents/view/812407-8" TargetMode="External"/><Relationship Id="rId4448" Type="http://schemas.openxmlformats.org/officeDocument/2006/relationships/hyperlink" Target="https://webagentes.canaldirecto.com.ar/incidents/view/812741-9" TargetMode="External"/><Relationship Id="rId4655" Type="http://schemas.openxmlformats.org/officeDocument/2006/relationships/hyperlink" Target="https://webagentes.canaldirecto.com.ar/incidents/view/819186-7" TargetMode="External"/><Relationship Id="rId4862" Type="http://schemas.openxmlformats.org/officeDocument/2006/relationships/hyperlink" Target="https://webagentes.canaldirecto.com.ar/incidents/view/820696-5" TargetMode="External"/><Relationship Id="rId178" Type="http://schemas.openxmlformats.org/officeDocument/2006/relationships/hyperlink" Target="https://webagentes.canaldirecto.com.ar/incidents/view/679723-2" TargetMode="External"/><Relationship Id="rId3257" Type="http://schemas.openxmlformats.org/officeDocument/2006/relationships/hyperlink" Target="https://webagentes.canaldirecto.com.ar/incidents/view/773396-7" TargetMode="External"/><Relationship Id="rId3464" Type="http://schemas.openxmlformats.org/officeDocument/2006/relationships/hyperlink" Target="https://webagentes.canaldirecto.com.ar/incidents/view/783458-5" TargetMode="External"/><Relationship Id="rId3671" Type="http://schemas.openxmlformats.org/officeDocument/2006/relationships/hyperlink" Target="https://webagentes.canaldirecto.com.ar/incidents/view/787794-2" TargetMode="External"/><Relationship Id="rId4308" Type="http://schemas.openxmlformats.org/officeDocument/2006/relationships/hyperlink" Target="https://webagentes.canaldirecto.com.ar/incidents/view/808701-4" TargetMode="External"/><Relationship Id="rId4515" Type="http://schemas.openxmlformats.org/officeDocument/2006/relationships/hyperlink" Target="https://webagentes.canaldirecto.com.ar/incidents/view/810372-9" TargetMode="External"/><Relationship Id="rId4722" Type="http://schemas.openxmlformats.org/officeDocument/2006/relationships/hyperlink" Target="https://webagentes.canaldirecto.com.ar/incidents/view/817150-8" TargetMode="External"/><Relationship Id="rId385" Type="http://schemas.openxmlformats.org/officeDocument/2006/relationships/hyperlink" Target="https://webagentes.canaldirecto.com.ar/incidents/view/690591-0" TargetMode="External"/><Relationship Id="rId592" Type="http://schemas.openxmlformats.org/officeDocument/2006/relationships/hyperlink" Target="https://webagentes.canaldirecto.com.ar/incidents/view/699235-0" TargetMode="External"/><Relationship Id="rId2066" Type="http://schemas.openxmlformats.org/officeDocument/2006/relationships/hyperlink" Target="https://webagentes.canaldirecto.com.ar/incidents/view/742802-9" TargetMode="External"/><Relationship Id="rId2273" Type="http://schemas.openxmlformats.org/officeDocument/2006/relationships/hyperlink" Target="https://webagentes.canaldirecto.com.ar/incidents/view/749940-7" TargetMode="External"/><Relationship Id="rId2480" Type="http://schemas.openxmlformats.org/officeDocument/2006/relationships/hyperlink" Target="https://webagentes.canaldirecto.com.ar/incidents/view/756507-4" TargetMode="External"/><Relationship Id="rId3117" Type="http://schemas.openxmlformats.org/officeDocument/2006/relationships/hyperlink" Target="https://webagentes.canaldirecto.com.ar/incidents/view/772982-1" TargetMode="External"/><Relationship Id="rId3324" Type="http://schemas.openxmlformats.org/officeDocument/2006/relationships/hyperlink" Target="https://webagentes.canaldirecto.com.ar/incidents/view/778567-8" TargetMode="External"/><Relationship Id="rId3531" Type="http://schemas.openxmlformats.org/officeDocument/2006/relationships/hyperlink" Target="https://webagentes.canaldirecto.com.ar/incidents/view/786466-5" TargetMode="External"/><Relationship Id="rId245" Type="http://schemas.openxmlformats.org/officeDocument/2006/relationships/hyperlink" Target="https://webagentes.canaldirecto.com.ar/incidents/view/681279-9" TargetMode="External"/><Relationship Id="rId452" Type="http://schemas.openxmlformats.org/officeDocument/2006/relationships/hyperlink" Target="https://webagentes.canaldirecto.com.ar/incidents/view/694482-1" TargetMode="External"/><Relationship Id="rId1082" Type="http://schemas.openxmlformats.org/officeDocument/2006/relationships/hyperlink" Target="https://webagentes.canaldirecto.com.ar/incidents/view/711888-5" TargetMode="External"/><Relationship Id="rId2133" Type="http://schemas.openxmlformats.org/officeDocument/2006/relationships/hyperlink" Target="https://webagentes.canaldirecto.com.ar/incidents/view/745629-9" TargetMode="External"/><Relationship Id="rId2340" Type="http://schemas.openxmlformats.org/officeDocument/2006/relationships/hyperlink" Target="https://webagentes.canaldirecto.com.ar/incidents/view/751919-0" TargetMode="External"/><Relationship Id="rId5289" Type="http://schemas.openxmlformats.org/officeDocument/2006/relationships/vmlDrawing" Target="../drawings/vmlDrawing2.vml"/><Relationship Id="rId105" Type="http://schemas.openxmlformats.org/officeDocument/2006/relationships/hyperlink" Target="https://webagentes.canaldirecto.com.ar/incidents/view/673265-1" TargetMode="External"/><Relationship Id="rId312" Type="http://schemas.openxmlformats.org/officeDocument/2006/relationships/hyperlink" Target="https://webagentes.canaldirecto.com.ar/incidents/view/688484-8" TargetMode="External"/><Relationship Id="rId2200" Type="http://schemas.openxmlformats.org/officeDocument/2006/relationships/hyperlink" Target="https://webagentes.canaldirecto.com.ar/incidents/view/747659-4" TargetMode="External"/><Relationship Id="rId4098" Type="http://schemas.openxmlformats.org/officeDocument/2006/relationships/hyperlink" Target="https://webagentes.canaldirecto.com.ar/incidents/view/801286-1" TargetMode="External"/><Relationship Id="rId5149" Type="http://schemas.openxmlformats.org/officeDocument/2006/relationships/hyperlink" Target="https://webagentes.canaldirecto.com.ar/incidents/view/829246-7" TargetMode="External"/><Relationship Id="rId1899" Type="http://schemas.openxmlformats.org/officeDocument/2006/relationships/hyperlink" Target="https://webagentes.canaldirecto.com.ar/incidents/view/737311-8" TargetMode="External"/><Relationship Id="rId4165" Type="http://schemas.openxmlformats.org/officeDocument/2006/relationships/hyperlink" Target="https://webagentes.canaldirecto.com.ar/incidents/view/799938-7" TargetMode="External"/><Relationship Id="rId4372" Type="http://schemas.openxmlformats.org/officeDocument/2006/relationships/hyperlink" Target="https://webagentes.canaldirecto.com.ar/incidents/view/807052-8" TargetMode="External"/><Relationship Id="rId5009" Type="http://schemas.openxmlformats.org/officeDocument/2006/relationships/hyperlink" Target="https://webagentes.canaldirecto.com.ar/incidents/view/825964-8" TargetMode="External"/><Relationship Id="rId5216" Type="http://schemas.openxmlformats.org/officeDocument/2006/relationships/hyperlink" Target="https://webagentes.canaldirecto.com.ar/incidents/view/833923-6" TargetMode="External"/><Relationship Id="rId1759" Type="http://schemas.openxmlformats.org/officeDocument/2006/relationships/hyperlink" Target="https://webagentes.canaldirecto.com.ar/incidents/view/731539-0" TargetMode="External"/><Relationship Id="rId1966" Type="http://schemas.openxmlformats.org/officeDocument/2006/relationships/hyperlink" Target="https://webagentes.canaldirecto.com.ar/incidents/view/740080-1" TargetMode="External"/><Relationship Id="rId3181" Type="http://schemas.openxmlformats.org/officeDocument/2006/relationships/hyperlink" Target="https://webagentes.canaldirecto.com.ar/incidents/view/776335-7" TargetMode="External"/><Relationship Id="rId4025" Type="http://schemas.openxmlformats.org/officeDocument/2006/relationships/hyperlink" Target="https://webagentes.canaldirecto.com.ar/incidents/view/798389-0" TargetMode="External"/><Relationship Id="rId1619" Type="http://schemas.openxmlformats.org/officeDocument/2006/relationships/hyperlink" Target="https://webagentes.canaldirecto.com.ar/incidents/view/730936-2" TargetMode="External"/><Relationship Id="rId1826" Type="http://schemas.openxmlformats.org/officeDocument/2006/relationships/hyperlink" Target="https://webagentes.canaldirecto.com.ar/incidents/view/733507-5" TargetMode="External"/><Relationship Id="rId4232" Type="http://schemas.openxmlformats.org/officeDocument/2006/relationships/hyperlink" Target="https://webagentes.canaldirecto.com.ar/incidents/view/803775-4" TargetMode="External"/><Relationship Id="rId3041" Type="http://schemas.openxmlformats.org/officeDocument/2006/relationships/hyperlink" Target="https://webagentes.canaldirecto.com.ar/incidents/view/765041-5" TargetMode="External"/><Relationship Id="rId3998" Type="http://schemas.openxmlformats.org/officeDocument/2006/relationships/hyperlink" Target="https://webagentes.canaldirecto.com.ar/incidents/view/785339-5" TargetMode="External"/><Relationship Id="rId3858" Type="http://schemas.openxmlformats.org/officeDocument/2006/relationships/hyperlink" Target="https://webagentes.canaldirecto.com.ar/incidents/view/793011-7" TargetMode="External"/><Relationship Id="rId4909" Type="http://schemas.openxmlformats.org/officeDocument/2006/relationships/hyperlink" Target="https://webagentes.canaldirecto.com.ar/incidents/view/818926-0" TargetMode="External"/><Relationship Id="rId779" Type="http://schemas.openxmlformats.org/officeDocument/2006/relationships/hyperlink" Target="https://webagentes.canaldirecto.com.ar/incidents/view/705874-1" TargetMode="External"/><Relationship Id="rId986" Type="http://schemas.openxmlformats.org/officeDocument/2006/relationships/hyperlink" Target="https://webagentes.canaldirecto.com.ar/incidents/view/707223-7" TargetMode="External"/><Relationship Id="rId2667" Type="http://schemas.openxmlformats.org/officeDocument/2006/relationships/hyperlink" Target="https://webagentes.canaldirecto.com.ar/incidents/view/763349-0" TargetMode="External"/><Relationship Id="rId3718" Type="http://schemas.openxmlformats.org/officeDocument/2006/relationships/hyperlink" Target="https://webagentes.canaldirecto.com.ar/incidents/view/791264-3" TargetMode="External"/><Relationship Id="rId5073" Type="http://schemas.openxmlformats.org/officeDocument/2006/relationships/hyperlink" Target="https://webagentes.canaldirecto.com.ar/incidents/view/830951-8" TargetMode="External"/><Relationship Id="rId5280" Type="http://schemas.openxmlformats.org/officeDocument/2006/relationships/hyperlink" Target="https://webagentes.canaldirecto.com.ar/incidents/view/830705-1" TargetMode="External"/><Relationship Id="rId639" Type="http://schemas.openxmlformats.org/officeDocument/2006/relationships/hyperlink" Target="https://webagentes.canaldirecto.com.ar/incidents/view/698728-8" TargetMode="External"/><Relationship Id="rId1269" Type="http://schemas.openxmlformats.org/officeDocument/2006/relationships/hyperlink" Target="https://webagentes.canaldirecto.com.ar/incidents/view/718782-1" TargetMode="External"/><Relationship Id="rId1476" Type="http://schemas.openxmlformats.org/officeDocument/2006/relationships/hyperlink" Target="https://webagentes.canaldirecto.com.ar/incidents/view/723621-5" TargetMode="External"/><Relationship Id="rId2874" Type="http://schemas.openxmlformats.org/officeDocument/2006/relationships/hyperlink" Target="https://webagentes.canaldirecto.com.ar/incidents/view/767197-7" TargetMode="External"/><Relationship Id="rId3925" Type="http://schemas.openxmlformats.org/officeDocument/2006/relationships/hyperlink" Target="https://webagentes.canaldirecto.com.ar/incidents/view/796465-5" TargetMode="External"/><Relationship Id="rId5140" Type="http://schemas.openxmlformats.org/officeDocument/2006/relationships/hyperlink" Target="https://webagentes.canaldirecto.com.ar/incidents/view/829453-5" TargetMode="External"/><Relationship Id="rId846" Type="http://schemas.openxmlformats.org/officeDocument/2006/relationships/hyperlink" Target="https://webagentes.canaldirecto.com.ar/incidents/view/704123-7" TargetMode="External"/><Relationship Id="rId1129" Type="http://schemas.openxmlformats.org/officeDocument/2006/relationships/hyperlink" Target="https://webagentes.canaldirecto.com.ar/incidents/view/715598-3" TargetMode="External"/><Relationship Id="rId1683" Type="http://schemas.openxmlformats.org/officeDocument/2006/relationships/hyperlink" Target="https://webagentes.canaldirecto.com.ar/incidents/view/728515-0" TargetMode="External"/><Relationship Id="rId1890" Type="http://schemas.openxmlformats.org/officeDocument/2006/relationships/hyperlink" Target="https://webagentes.canaldirecto.com.ar/incidents/view/737837-1" TargetMode="External"/><Relationship Id="rId2527" Type="http://schemas.openxmlformats.org/officeDocument/2006/relationships/hyperlink" Target="https://webagentes.canaldirecto.com.ar/incidents/view/760227-8" TargetMode="External"/><Relationship Id="rId2734" Type="http://schemas.openxmlformats.org/officeDocument/2006/relationships/hyperlink" Target="https://webagentes.canaldirecto.com.ar/incidents/view/766694-8" TargetMode="External"/><Relationship Id="rId2941" Type="http://schemas.openxmlformats.org/officeDocument/2006/relationships/hyperlink" Target="https://webagentes.canaldirecto.com.ar/incidents/view/770171-9" TargetMode="External"/><Relationship Id="rId5000" Type="http://schemas.openxmlformats.org/officeDocument/2006/relationships/hyperlink" Target="https://webagentes.canaldirecto.com.ar/incidents/view/826354-4" TargetMode="External"/><Relationship Id="rId706" Type="http://schemas.openxmlformats.org/officeDocument/2006/relationships/hyperlink" Target="https://webagentes.canaldirecto.com.ar/incidents/view/702594-7" TargetMode="External"/><Relationship Id="rId913" Type="http://schemas.openxmlformats.org/officeDocument/2006/relationships/hyperlink" Target="https://webagentes.canaldirecto.com.ar/incidents/view/708033-3" TargetMode="External"/><Relationship Id="rId1336" Type="http://schemas.openxmlformats.org/officeDocument/2006/relationships/hyperlink" Target="https://webagentes.canaldirecto.com.ar/incidents/view/717894-8" TargetMode="External"/><Relationship Id="rId1543" Type="http://schemas.openxmlformats.org/officeDocument/2006/relationships/hyperlink" Target="https://webagentes.canaldirecto.com.ar/incidents/view/726635-9" TargetMode="External"/><Relationship Id="rId1750" Type="http://schemas.openxmlformats.org/officeDocument/2006/relationships/hyperlink" Target="https://webagentes.canaldirecto.com.ar/incidents/view/731548-8" TargetMode="External"/><Relationship Id="rId2801" Type="http://schemas.openxmlformats.org/officeDocument/2006/relationships/hyperlink" Target="https://webagentes.canaldirecto.com.ar/incidents/view/764930-3" TargetMode="External"/><Relationship Id="rId4699" Type="http://schemas.openxmlformats.org/officeDocument/2006/relationships/hyperlink" Target="https://webagentes.canaldirecto.com.ar/incidents/view/817420-4" TargetMode="External"/><Relationship Id="rId42" Type="http://schemas.openxmlformats.org/officeDocument/2006/relationships/hyperlink" Target="https://webagentes.canaldirecto.com.ar/incidents/view/665343-3" TargetMode="External"/><Relationship Id="rId1403" Type="http://schemas.openxmlformats.org/officeDocument/2006/relationships/hyperlink" Target="https://webagentes.canaldirecto.com.ar/incidents/view/720897-5" TargetMode="External"/><Relationship Id="rId1610" Type="http://schemas.openxmlformats.org/officeDocument/2006/relationships/hyperlink" Target="https://webagentes.canaldirecto.com.ar/incidents/view/723591-5" TargetMode="External"/><Relationship Id="rId4559" Type="http://schemas.openxmlformats.org/officeDocument/2006/relationships/hyperlink" Target="https://webagentes.canaldirecto.com.ar/incidents/view/815671-2" TargetMode="External"/><Relationship Id="rId4766" Type="http://schemas.openxmlformats.org/officeDocument/2006/relationships/hyperlink" Target="https://webagentes.canaldirecto.com.ar/incidents/view/816238-8" TargetMode="External"/><Relationship Id="rId4973" Type="http://schemas.openxmlformats.org/officeDocument/2006/relationships/hyperlink" Target="https://webagentes.canaldirecto.com.ar/incidents/view/821343-3" TargetMode="External"/><Relationship Id="rId3368" Type="http://schemas.openxmlformats.org/officeDocument/2006/relationships/hyperlink" Target="https://webagentes.canaldirecto.com.ar/incidents/view/781104-3" TargetMode="External"/><Relationship Id="rId3575" Type="http://schemas.openxmlformats.org/officeDocument/2006/relationships/hyperlink" Target="https://webagentes.canaldirecto.com.ar/incidents/view/785350-8" TargetMode="External"/><Relationship Id="rId3782" Type="http://schemas.openxmlformats.org/officeDocument/2006/relationships/hyperlink" Target="https://webagentes.canaldirecto.com.ar/incidents/view/789057-2" TargetMode="External"/><Relationship Id="rId4419" Type="http://schemas.openxmlformats.org/officeDocument/2006/relationships/hyperlink" Target="https://webagentes.canaldirecto.com.ar/incidents/view/813562-1" TargetMode="External"/><Relationship Id="rId4626" Type="http://schemas.openxmlformats.org/officeDocument/2006/relationships/hyperlink" Target="https://webagentes.canaldirecto.com.ar/incidents/view/812409-6" TargetMode="External"/><Relationship Id="rId4833" Type="http://schemas.openxmlformats.org/officeDocument/2006/relationships/hyperlink" Target="https://webagentes.canaldirecto.com.ar/incidents/view/821347-9" TargetMode="External"/><Relationship Id="rId289" Type="http://schemas.openxmlformats.org/officeDocument/2006/relationships/hyperlink" Target="https://webagentes.canaldirecto.com.ar/incidents/view/681548-6" TargetMode="External"/><Relationship Id="rId496" Type="http://schemas.openxmlformats.org/officeDocument/2006/relationships/hyperlink" Target="https://webagentes.canaldirecto.com.ar/incidents/view/692868-3" TargetMode="External"/><Relationship Id="rId2177" Type="http://schemas.openxmlformats.org/officeDocument/2006/relationships/hyperlink" Target="https://webagentes.canaldirecto.com.ar/incidents/view/743944-1" TargetMode="External"/><Relationship Id="rId2384" Type="http://schemas.openxmlformats.org/officeDocument/2006/relationships/hyperlink" Target="https://webagentes.canaldirecto.com.ar/incidents/view/756392-4" TargetMode="External"/><Relationship Id="rId2591" Type="http://schemas.openxmlformats.org/officeDocument/2006/relationships/hyperlink" Target="https://webagentes.canaldirecto.com.ar/incidents/view/759194-5" TargetMode="External"/><Relationship Id="rId3228" Type="http://schemas.openxmlformats.org/officeDocument/2006/relationships/hyperlink" Target="https://webagentes.canaldirecto.com.ar/incidents/view/774876-5" TargetMode="External"/><Relationship Id="rId3435" Type="http://schemas.openxmlformats.org/officeDocument/2006/relationships/hyperlink" Target="https://webagentes.canaldirecto.com.ar/incidents/view/776596-6" TargetMode="External"/><Relationship Id="rId3642" Type="http://schemas.openxmlformats.org/officeDocument/2006/relationships/hyperlink" Target="https://webagentes.canaldirecto.com.ar/incidents/view/788807-2" TargetMode="External"/><Relationship Id="rId149" Type="http://schemas.openxmlformats.org/officeDocument/2006/relationships/hyperlink" Target="https://webagentes.canaldirecto.com.ar/incidents/view/675343-2" TargetMode="External"/><Relationship Id="rId356" Type="http://schemas.openxmlformats.org/officeDocument/2006/relationships/hyperlink" Target="https://webagentes.canaldirecto.com.ar/incidents/view/692635-7" TargetMode="External"/><Relationship Id="rId563" Type="http://schemas.openxmlformats.org/officeDocument/2006/relationships/hyperlink" Target="https://webagentes.canaldirecto.com.ar/incidents/view/695950-4" TargetMode="External"/><Relationship Id="rId770" Type="http://schemas.openxmlformats.org/officeDocument/2006/relationships/hyperlink" Target="https://webagentes.canaldirecto.com.ar/incidents/view/706999-6" TargetMode="External"/><Relationship Id="rId1193" Type="http://schemas.openxmlformats.org/officeDocument/2006/relationships/hyperlink" Target="https://webagentes.canaldirecto.com.ar/incidents/view/714849-7" TargetMode="External"/><Relationship Id="rId2037" Type="http://schemas.openxmlformats.org/officeDocument/2006/relationships/hyperlink" Target="https://webagentes.canaldirecto.com.ar/incidents/view/743800-8" TargetMode="External"/><Relationship Id="rId2244" Type="http://schemas.openxmlformats.org/officeDocument/2006/relationships/hyperlink" Target="https://webagentes.canaldirecto.com.ar/incidents/view/750998-0" TargetMode="External"/><Relationship Id="rId2451" Type="http://schemas.openxmlformats.org/officeDocument/2006/relationships/hyperlink" Target="https://webagentes.canaldirecto.com.ar/incidents/view/741455-8" TargetMode="External"/><Relationship Id="rId4900" Type="http://schemas.openxmlformats.org/officeDocument/2006/relationships/hyperlink" Target="https://webagentes.canaldirecto.com.ar/incidents/view/817561-0" TargetMode="External"/><Relationship Id="rId216" Type="http://schemas.openxmlformats.org/officeDocument/2006/relationships/hyperlink" Target="https://webagentes.canaldirecto.com.ar/incidents/view/677979-5" TargetMode="External"/><Relationship Id="rId423" Type="http://schemas.openxmlformats.org/officeDocument/2006/relationships/hyperlink" Target="https://webagentes.canaldirecto.com.ar/incidents/view/690534-5" TargetMode="External"/><Relationship Id="rId1053" Type="http://schemas.openxmlformats.org/officeDocument/2006/relationships/hyperlink" Target="https://webagentes.canaldirecto.com.ar/incidents/view/711936-1" TargetMode="External"/><Relationship Id="rId1260" Type="http://schemas.openxmlformats.org/officeDocument/2006/relationships/hyperlink" Target="https://webagentes.canaldirecto.com.ar/incidents/view/719525-5" TargetMode="External"/><Relationship Id="rId2104" Type="http://schemas.openxmlformats.org/officeDocument/2006/relationships/hyperlink" Target="https://webagentes.canaldirecto.com.ar/incidents/view/741424-8" TargetMode="External"/><Relationship Id="rId3502" Type="http://schemas.openxmlformats.org/officeDocument/2006/relationships/hyperlink" Target="https://webagentes.canaldirecto.com.ar/incidents/view/781644-6" TargetMode="External"/><Relationship Id="rId630" Type="http://schemas.openxmlformats.org/officeDocument/2006/relationships/hyperlink" Target="https://webagentes.canaldirecto.com.ar/incidents/view/698865-8" TargetMode="External"/><Relationship Id="rId2311" Type="http://schemas.openxmlformats.org/officeDocument/2006/relationships/hyperlink" Target="https://webagentes.canaldirecto.com.ar/incidents/view/753375-6" TargetMode="External"/><Relationship Id="rId4069" Type="http://schemas.openxmlformats.org/officeDocument/2006/relationships/hyperlink" Target="https://webagentes.canaldirecto.com.ar/incidents/view/802401-5" TargetMode="External"/><Relationship Id="rId1120" Type="http://schemas.openxmlformats.org/officeDocument/2006/relationships/hyperlink" Target="https://webagentes.canaldirecto.com.ar/incidents/view/716303-4" TargetMode="External"/><Relationship Id="rId4276" Type="http://schemas.openxmlformats.org/officeDocument/2006/relationships/hyperlink" Target="https://webagentes.canaldirecto.com.ar/incidents/view/809776-5" TargetMode="External"/><Relationship Id="rId4483" Type="http://schemas.openxmlformats.org/officeDocument/2006/relationships/hyperlink" Target="https://webagentes.canaldirecto.com.ar/incidents/view/811557-5" TargetMode="External"/><Relationship Id="rId4690" Type="http://schemas.openxmlformats.org/officeDocument/2006/relationships/hyperlink" Target="https://webagentes.canaldirecto.com.ar/incidents/view/817457-8" TargetMode="External"/><Relationship Id="rId1937" Type="http://schemas.openxmlformats.org/officeDocument/2006/relationships/hyperlink" Target="https://webagentes.canaldirecto.com.ar/incidents/view/733490-6" TargetMode="External"/><Relationship Id="rId3085" Type="http://schemas.openxmlformats.org/officeDocument/2006/relationships/hyperlink" Target="https://webagentes.canaldirecto.com.ar/incidents/view/773744-0" TargetMode="External"/><Relationship Id="rId3292" Type="http://schemas.openxmlformats.org/officeDocument/2006/relationships/hyperlink" Target="https://webagentes.canaldirecto.com.ar/incidents/view/779314-5" TargetMode="External"/><Relationship Id="rId4136" Type="http://schemas.openxmlformats.org/officeDocument/2006/relationships/hyperlink" Target="https://webagentes.canaldirecto.com.ar/incidents/view/800775-3" TargetMode="External"/><Relationship Id="rId4343" Type="http://schemas.openxmlformats.org/officeDocument/2006/relationships/hyperlink" Target="https://webagentes.canaldirecto.com.ar/incidents/view/807682-3" TargetMode="External"/><Relationship Id="rId4550" Type="http://schemas.openxmlformats.org/officeDocument/2006/relationships/hyperlink" Target="https://webagentes.canaldirecto.com.ar/incidents/view/815805-7" TargetMode="External"/><Relationship Id="rId3152" Type="http://schemas.openxmlformats.org/officeDocument/2006/relationships/hyperlink" Target="https://webagentes.canaldirecto.com.ar/incidents/view/777080-7" TargetMode="External"/><Relationship Id="rId4203" Type="http://schemas.openxmlformats.org/officeDocument/2006/relationships/hyperlink" Target="https://webagentes.canaldirecto.com.ar/incidents/view/804962-5" TargetMode="External"/><Relationship Id="rId4410" Type="http://schemas.openxmlformats.org/officeDocument/2006/relationships/hyperlink" Target="https://webagentes.canaldirecto.com.ar/incidents/view/813730-0" TargetMode="External"/><Relationship Id="rId280" Type="http://schemas.openxmlformats.org/officeDocument/2006/relationships/hyperlink" Target="https://webagentes.canaldirecto.com.ar/incidents/view/684423-9" TargetMode="External"/><Relationship Id="rId3012" Type="http://schemas.openxmlformats.org/officeDocument/2006/relationships/hyperlink" Target="https://webagentes.canaldirecto.com.ar/incidents/view/769077-8" TargetMode="External"/><Relationship Id="rId140" Type="http://schemas.openxmlformats.org/officeDocument/2006/relationships/hyperlink" Target="https://webagentes.canaldirecto.com.ar/incidents/view/667564-8" TargetMode="External"/><Relationship Id="rId3969" Type="http://schemas.openxmlformats.org/officeDocument/2006/relationships/hyperlink" Target="https://webagentes.canaldirecto.com.ar/incidents/view/794915-1" TargetMode="External"/><Relationship Id="rId5184" Type="http://schemas.openxmlformats.org/officeDocument/2006/relationships/hyperlink" Target="https://webagentes.canaldirecto.com.ar/incidents/view/828563-4" TargetMode="External"/><Relationship Id="rId6" Type="http://schemas.openxmlformats.org/officeDocument/2006/relationships/hyperlink" Target="https://webagentes.canaldirecto.com.ar/incidents/view/663166-2" TargetMode="External"/><Relationship Id="rId2778" Type="http://schemas.openxmlformats.org/officeDocument/2006/relationships/hyperlink" Target="https://webagentes.canaldirecto.com.ar/incidents/view/765392-6" TargetMode="External"/><Relationship Id="rId2985" Type="http://schemas.openxmlformats.org/officeDocument/2006/relationships/hyperlink" Target="https://webagentes.canaldirecto.com.ar/incidents/view/769296-1" TargetMode="External"/><Relationship Id="rId3829" Type="http://schemas.openxmlformats.org/officeDocument/2006/relationships/hyperlink" Target="https://webagentes.canaldirecto.com.ar/incidents/view/794060-0" TargetMode="External"/><Relationship Id="rId5044" Type="http://schemas.openxmlformats.org/officeDocument/2006/relationships/hyperlink" Target="https://webagentes.canaldirecto.com.ar/incidents/view/825341-3" TargetMode="External"/><Relationship Id="rId957" Type="http://schemas.openxmlformats.org/officeDocument/2006/relationships/hyperlink" Target="https://webagentes.canaldirecto.com.ar/incidents/view/707256-5" TargetMode="External"/><Relationship Id="rId1587" Type="http://schemas.openxmlformats.org/officeDocument/2006/relationships/hyperlink" Target="https://webagentes.canaldirecto.com.ar/incidents/view/726481-0" TargetMode="External"/><Relationship Id="rId1794" Type="http://schemas.openxmlformats.org/officeDocument/2006/relationships/hyperlink" Target="https://webagentes.canaldirecto.com.ar/incidents/view/735654-6" TargetMode="External"/><Relationship Id="rId2638" Type="http://schemas.openxmlformats.org/officeDocument/2006/relationships/hyperlink" Target="https://webagentes.canaldirecto.com.ar/incidents/view/762209-6" TargetMode="External"/><Relationship Id="rId2845" Type="http://schemas.openxmlformats.org/officeDocument/2006/relationships/hyperlink" Target="https://webagentes.canaldirecto.com.ar/incidents/view/762755-0" TargetMode="External"/><Relationship Id="rId5251" Type="http://schemas.openxmlformats.org/officeDocument/2006/relationships/hyperlink" Target="https://webagentes.canaldirecto.com.ar/incidents/view/832539-4" TargetMode="External"/><Relationship Id="rId86" Type="http://schemas.openxmlformats.org/officeDocument/2006/relationships/hyperlink" Target="https://webagentes.canaldirecto.com.ar/incidents/view/667565-7" TargetMode="External"/><Relationship Id="rId817" Type="http://schemas.openxmlformats.org/officeDocument/2006/relationships/hyperlink" Target="https://webagentes.canaldirecto.com.ar/incidents/view/704385-5" TargetMode="External"/><Relationship Id="rId1447" Type="http://schemas.openxmlformats.org/officeDocument/2006/relationships/hyperlink" Target="https://webagentes.canaldirecto.com.ar/incidents/view/724176-7" TargetMode="External"/><Relationship Id="rId1654" Type="http://schemas.openxmlformats.org/officeDocument/2006/relationships/hyperlink" Target="https://webagentes.canaldirecto.com.ar/incidents/view/728635-3" TargetMode="External"/><Relationship Id="rId1861" Type="http://schemas.openxmlformats.org/officeDocument/2006/relationships/hyperlink" Target="https://webagentes.canaldirecto.com.ar/incidents/view/728564-6" TargetMode="External"/><Relationship Id="rId2705" Type="http://schemas.openxmlformats.org/officeDocument/2006/relationships/hyperlink" Target="https://webagentes.canaldirecto.com.ar/incidents/view/762788-8" TargetMode="External"/><Relationship Id="rId2912" Type="http://schemas.openxmlformats.org/officeDocument/2006/relationships/hyperlink" Target="https://webagentes.canaldirecto.com.ar/incidents/view/759741-7" TargetMode="External"/><Relationship Id="rId4060" Type="http://schemas.openxmlformats.org/officeDocument/2006/relationships/hyperlink" Target="https://webagentes.canaldirecto.com.ar/incidents/view/802938-4" TargetMode="External"/><Relationship Id="rId5111" Type="http://schemas.openxmlformats.org/officeDocument/2006/relationships/hyperlink" Target="https://webagentes.canaldirecto.com.ar/incidents/view/829817-9" TargetMode="External"/><Relationship Id="rId1307" Type="http://schemas.openxmlformats.org/officeDocument/2006/relationships/hyperlink" Target="https://webagentes.canaldirecto.com.ar/incidents/view/717982-2" TargetMode="External"/><Relationship Id="rId1514" Type="http://schemas.openxmlformats.org/officeDocument/2006/relationships/hyperlink" Target="https://webagentes.canaldirecto.com.ar/incidents/view/723551-7" TargetMode="External"/><Relationship Id="rId1721" Type="http://schemas.openxmlformats.org/officeDocument/2006/relationships/hyperlink" Target="https://webagentes.canaldirecto.com.ar/incidents/view/732070-9" TargetMode="External"/><Relationship Id="rId4877" Type="http://schemas.openxmlformats.org/officeDocument/2006/relationships/hyperlink" Target="https://webagentes.canaldirecto.com.ar/incidents/view/820384-3" TargetMode="External"/><Relationship Id="rId13" Type="http://schemas.openxmlformats.org/officeDocument/2006/relationships/hyperlink" Target="https://webagentes.canaldirecto.com.ar/incidents/view/661364-8" TargetMode="External"/><Relationship Id="rId3479" Type="http://schemas.openxmlformats.org/officeDocument/2006/relationships/hyperlink" Target="https://webagentes.canaldirecto.com.ar/incidents/view/782921-9" TargetMode="External"/><Relationship Id="rId3686" Type="http://schemas.openxmlformats.org/officeDocument/2006/relationships/hyperlink" Target="https://webagentes.canaldirecto.com.ar/incidents/view/786932-3" TargetMode="External"/><Relationship Id="rId2288" Type="http://schemas.openxmlformats.org/officeDocument/2006/relationships/hyperlink" Target="https://webagentes.canaldirecto.com.ar/incidents/view/747939-7" TargetMode="External"/><Relationship Id="rId2495" Type="http://schemas.openxmlformats.org/officeDocument/2006/relationships/hyperlink" Target="https://webagentes.canaldirecto.com.ar/incidents/view/756437-6" TargetMode="External"/><Relationship Id="rId3339" Type="http://schemas.openxmlformats.org/officeDocument/2006/relationships/hyperlink" Target="https://webagentes.canaldirecto.com.ar/incidents/view/776937-9" TargetMode="External"/><Relationship Id="rId3893" Type="http://schemas.openxmlformats.org/officeDocument/2006/relationships/hyperlink" Target="https://webagentes.canaldirecto.com.ar/incidents/view/791413-7" TargetMode="External"/><Relationship Id="rId4737" Type="http://schemas.openxmlformats.org/officeDocument/2006/relationships/hyperlink" Target="https://webagentes.canaldirecto.com.ar/incidents/view/817095-2" TargetMode="External"/><Relationship Id="rId4944" Type="http://schemas.openxmlformats.org/officeDocument/2006/relationships/hyperlink" Target="https://webagentes.canaldirecto.com.ar/incidents/view/823037-9" TargetMode="External"/><Relationship Id="rId467" Type="http://schemas.openxmlformats.org/officeDocument/2006/relationships/hyperlink" Target="https://webagentes.canaldirecto.com.ar/incidents/view/693313-5" TargetMode="External"/><Relationship Id="rId1097" Type="http://schemas.openxmlformats.org/officeDocument/2006/relationships/hyperlink" Target="https://webagentes.canaldirecto.com.ar/incidents/view/711436-6" TargetMode="External"/><Relationship Id="rId2148" Type="http://schemas.openxmlformats.org/officeDocument/2006/relationships/hyperlink" Target="https://webagentes.canaldirecto.com.ar/incidents/view/745104-5" TargetMode="External"/><Relationship Id="rId3546" Type="http://schemas.openxmlformats.org/officeDocument/2006/relationships/hyperlink" Target="https://webagentes.canaldirecto.com.ar/incidents/view/785958-4" TargetMode="External"/><Relationship Id="rId3753" Type="http://schemas.openxmlformats.org/officeDocument/2006/relationships/hyperlink" Target="https://webagentes.canaldirecto.com.ar/incidents/view/790566-1" TargetMode="External"/><Relationship Id="rId3960" Type="http://schemas.openxmlformats.org/officeDocument/2006/relationships/hyperlink" Target="https://webagentes.canaldirecto.com.ar/incidents/view/795088-3" TargetMode="External"/><Relationship Id="rId4804" Type="http://schemas.openxmlformats.org/officeDocument/2006/relationships/hyperlink" Target="https://webagentes.canaldirecto.com.ar/incidents/view/822482-8" TargetMode="External"/><Relationship Id="rId674" Type="http://schemas.openxmlformats.org/officeDocument/2006/relationships/hyperlink" Target="https://webagentes.canaldirecto.com.ar/incidents/view/698687-2" TargetMode="External"/><Relationship Id="rId881" Type="http://schemas.openxmlformats.org/officeDocument/2006/relationships/hyperlink" Target="https://webagentes.canaldirecto.com.ar/incidents/view/709532-6" TargetMode="External"/><Relationship Id="rId2355" Type="http://schemas.openxmlformats.org/officeDocument/2006/relationships/hyperlink" Target="https://webagentes.canaldirecto.com.ar/incidents/view/757056-2" TargetMode="External"/><Relationship Id="rId2562" Type="http://schemas.openxmlformats.org/officeDocument/2006/relationships/hyperlink" Target="https://webagentes.canaldirecto.com.ar/incidents/view/759746-2" TargetMode="External"/><Relationship Id="rId3406" Type="http://schemas.openxmlformats.org/officeDocument/2006/relationships/hyperlink" Target="https://webagentes.canaldirecto.com.ar/incidents/view/780092-2" TargetMode="External"/><Relationship Id="rId3613" Type="http://schemas.openxmlformats.org/officeDocument/2006/relationships/hyperlink" Target="https://webagentes.canaldirecto.com.ar/incidents/view/784242-3" TargetMode="External"/><Relationship Id="rId3820" Type="http://schemas.openxmlformats.org/officeDocument/2006/relationships/hyperlink" Target="https://webagentes.canaldirecto.com.ar/incidents/view/794149-6" TargetMode="External"/><Relationship Id="rId327" Type="http://schemas.openxmlformats.org/officeDocument/2006/relationships/hyperlink" Target="https://webagentes.canaldirecto.com.ar/incidents/view/687794-5" TargetMode="External"/><Relationship Id="rId534" Type="http://schemas.openxmlformats.org/officeDocument/2006/relationships/hyperlink" Target="https://webagentes.canaldirecto.com.ar/incidents/view/696096-2" TargetMode="External"/><Relationship Id="rId741" Type="http://schemas.openxmlformats.org/officeDocument/2006/relationships/hyperlink" Target="https://webagentes.canaldirecto.com.ar/incidents/view/701508-3" TargetMode="External"/><Relationship Id="rId1164" Type="http://schemas.openxmlformats.org/officeDocument/2006/relationships/hyperlink" Target="https://webagentes.canaldirecto.com.ar/incidents/view/714884-0" TargetMode="External"/><Relationship Id="rId1371" Type="http://schemas.openxmlformats.org/officeDocument/2006/relationships/hyperlink" Target="https://webagentes.canaldirecto.com.ar/incidents/view/716880-8" TargetMode="External"/><Relationship Id="rId2008" Type="http://schemas.openxmlformats.org/officeDocument/2006/relationships/hyperlink" Target="https://webagentes.canaldirecto.com.ar/incidents/view/738740-3" TargetMode="External"/><Relationship Id="rId2215" Type="http://schemas.openxmlformats.org/officeDocument/2006/relationships/hyperlink" Target="https://webagentes.canaldirecto.com.ar/incidents/view/747554-0" TargetMode="External"/><Relationship Id="rId2422" Type="http://schemas.openxmlformats.org/officeDocument/2006/relationships/hyperlink" Target="https://webagentes.canaldirecto.com.ar/incidents/view/754619-4" TargetMode="External"/><Relationship Id="rId601" Type="http://schemas.openxmlformats.org/officeDocument/2006/relationships/hyperlink" Target="https://webagentes.canaldirecto.com.ar/incidents/view/698971-8" TargetMode="External"/><Relationship Id="rId1024" Type="http://schemas.openxmlformats.org/officeDocument/2006/relationships/hyperlink" Target="https://webagentes.canaldirecto.com.ar/incidents/view/712792-6" TargetMode="External"/><Relationship Id="rId1231" Type="http://schemas.openxmlformats.org/officeDocument/2006/relationships/hyperlink" Target="https://webagentes.canaldirecto.com.ar/incidents/view/714494-1" TargetMode="External"/><Relationship Id="rId4387" Type="http://schemas.openxmlformats.org/officeDocument/2006/relationships/hyperlink" Target="https://webagentes.canaldirecto.com.ar/incidents/view/805252-2" TargetMode="External"/><Relationship Id="rId4594" Type="http://schemas.openxmlformats.org/officeDocument/2006/relationships/hyperlink" Target="https://webagentes.canaldirecto.com.ar/incidents/view/814652-0" TargetMode="External"/><Relationship Id="rId3196" Type="http://schemas.openxmlformats.org/officeDocument/2006/relationships/hyperlink" Target="https://webagentes.canaldirecto.com.ar/incidents/view/775808-1" TargetMode="External"/><Relationship Id="rId4247" Type="http://schemas.openxmlformats.org/officeDocument/2006/relationships/hyperlink" Target="https://webagentes.canaldirecto.com.ar/incidents/view/802968-5" TargetMode="External"/><Relationship Id="rId4454" Type="http://schemas.openxmlformats.org/officeDocument/2006/relationships/hyperlink" Target="https://webagentes.canaldirecto.com.ar/incidents/view/812394-5" TargetMode="External"/><Relationship Id="rId4661" Type="http://schemas.openxmlformats.org/officeDocument/2006/relationships/hyperlink" Target="https://webagentes.canaldirecto.com.ar/incidents/view/819161-8" TargetMode="External"/><Relationship Id="rId3056" Type="http://schemas.openxmlformats.org/officeDocument/2006/relationships/hyperlink" Target="https://webagentes.canaldirecto.com.ar/incidents/view/761640-2" TargetMode="External"/><Relationship Id="rId3263" Type="http://schemas.openxmlformats.org/officeDocument/2006/relationships/hyperlink" Target="https://webagentes.canaldirecto.com.ar/incidents/view/780139-2" TargetMode="External"/><Relationship Id="rId3470" Type="http://schemas.openxmlformats.org/officeDocument/2006/relationships/hyperlink" Target="https://webagentes.canaldirecto.com.ar/incidents/view/783344-3" TargetMode="External"/><Relationship Id="rId4107" Type="http://schemas.openxmlformats.org/officeDocument/2006/relationships/hyperlink" Target="https://webagentes.canaldirecto.com.ar/incidents/view/801274-6" TargetMode="External"/><Relationship Id="rId4314" Type="http://schemas.openxmlformats.org/officeDocument/2006/relationships/hyperlink" Target="https://webagentes.canaldirecto.com.ar/incidents/view/808496-5" TargetMode="External"/><Relationship Id="rId184" Type="http://schemas.openxmlformats.org/officeDocument/2006/relationships/hyperlink" Target="https://webagentes.canaldirecto.com.ar/incidents/view/678193-0" TargetMode="External"/><Relationship Id="rId391" Type="http://schemas.openxmlformats.org/officeDocument/2006/relationships/hyperlink" Target="https://webagentes.canaldirecto.com.ar/incidents/view/690584-0" TargetMode="External"/><Relationship Id="rId1908" Type="http://schemas.openxmlformats.org/officeDocument/2006/relationships/hyperlink" Target="https://webagentes.canaldirecto.com.ar/incidents/view/737294-2" TargetMode="External"/><Relationship Id="rId2072" Type="http://schemas.openxmlformats.org/officeDocument/2006/relationships/hyperlink" Target="https://webagentes.canaldirecto.com.ar/incidents/view/742785-3" TargetMode="External"/><Relationship Id="rId3123" Type="http://schemas.openxmlformats.org/officeDocument/2006/relationships/hyperlink" Target="https://webagentes.canaldirecto.com.ar/incidents/view/772898-3" TargetMode="External"/><Relationship Id="rId4521" Type="http://schemas.openxmlformats.org/officeDocument/2006/relationships/hyperlink" Target="https://webagentes.canaldirecto.com.ar/incidents/view/810180-0" TargetMode="External"/><Relationship Id="rId251" Type="http://schemas.openxmlformats.org/officeDocument/2006/relationships/hyperlink" Target="https://webagentes.canaldirecto.com.ar/incidents/view/681268-3" TargetMode="External"/><Relationship Id="rId3330" Type="http://schemas.openxmlformats.org/officeDocument/2006/relationships/hyperlink" Target="https://webagentes.canaldirecto.com.ar/incidents/view/778031-8" TargetMode="External"/><Relationship Id="rId5088" Type="http://schemas.openxmlformats.org/officeDocument/2006/relationships/hyperlink" Target="https://webagentes.canaldirecto.com.ar/incidents/view/830915-6" TargetMode="External"/><Relationship Id="rId2889" Type="http://schemas.openxmlformats.org/officeDocument/2006/relationships/hyperlink" Target="https://webagentes.canaldirecto.com.ar/incidents/view/766284-5" TargetMode="External"/><Relationship Id="rId111" Type="http://schemas.openxmlformats.org/officeDocument/2006/relationships/hyperlink" Target="https://webagentes.canaldirecto.com.ar/incidents/view/670969-9" TargetMode="External"/><Relationship Id="rId1698" Type="http://schemas.openxmlformats.org/officeDocument/2006/relationships/hyperlink" Target="https://webagentes.canaldirecto.com.ar/incidents/view/723601-1" TargetMode="External"/><Relationship Id="rId2749" Type="http://schemas.openxmlformats.org/officeDocument/2006/relationships/hyperlink" Target="https://webagentes.canaldirecto.com.ar/incidents/view/766152-7" TargetMode="External"/><Relationship Id="rId2956" Type="http://schemas.openxmlformats.org/officeDocument/2006/relationships/hyperlink" Target="https://webagentes.canaldirecto.com.ar/incidents/view/769758-6" TargetMode="External"/><Relationship Id="rId5155" Type="http://schemas.openxmlformats.org/officeDocument/2006/relationships/hyperlink" Target="https://webagentes.canaldirecto.com.ar/incidents/view/828980-7" TargetMode="External"/><Relationship Id="rId928" Type="http://schemas.openxmlformats.org/officeDocument/2006/relationships/hyperlink" Target="https://webagentes.canaldirecto.com.ar/incidents/view/707642-8" TargetMode="External"/><Relationship Id="rId1558" Type="http://schemas.openxmlformats.org/officeDocument/2006/relationships/hyperlink" Target="https://webagentes.canaldirecto.com.ar/incidents/view/726519-2" TargetMode="External"/><Relationship Id="rId1765" Type="http://schemas.openxmlformats.org/officeDocument/2006/relationships/hyperlink" Target="https://webagentes.canaldirecto.com.ar/incidents/view/731533-6" TargetMode="External"/><Relationship Id="rId2609" Type="http://schemas.openxmlformats.org/officeDocument/2006/relationships/hyperlink" Target="https://webagentes.canaldirecto.com.ar/incidents/view/764073-7" TargetMode="External"/><Relationship Id="rId4171" Type="http://schemas.openxmlformats.org/officeDocument/2006/relationships/hyperlink" Target="https://webagentes.canaldirecto.com.ar/incidents/view/799349-9" TargetMode="External"/><Relationship Id="rId5015" Type="http://schemas.openxmlformats.org/officeDocument/2006/relationships/hyperlink" Target="https://webagentes.canaldirecto.com.ar/incidents/view/825532-3" TargetMode="External"/><Relationship Id="rId5222" Type="http://schemas.openxmlformats.org/officeDocument/2006/relationships/hyperlink" Target="https://webagentes.canaldirecto.com.ar/incidents/view/833658-5" TargetMode="External"/><Relationship Id="rId57" Type="http://schemas.openxmlformats.org/officeDocument/2006/relationships/hyperlink" Target="https://webagentes.canaldirecto.com.ar/incidents/view/664377-3" TargetMode="External"/><Relationship Id="rId1418" Type="http://schemas.openxmlformats.org/officeDocument/2006/relationships/hyperlink" Target="https://webagentes.canaldirecto.com.ar/incidents/view/720349-3" TargetMode="External"/><Relationship Id="rId1972" Type="http://schemas.openxmlformats.org/officeDocument/2006/relationships/hyperlink" Target="https://webagentes.canaldirecto.com.ar/incidents/view/739900-0" TargetMode="External"/><Relationship Id="rId2816" Type="http://schemas.openxmlformats.org/officeDocument/2006/relationships/hyperlink" Target="https://webagentes.canaldirecto.com.ar/incidents/view/764439-9" TargetMode="External"/><Relationship Id="rId4031" Type="http://schemas.openxmlformats.org/officeDocument/2006/relationships/hyperlink" Target="https://webagentes.canaldirecto.com.ar/incidents/view/798056-5" TargetMode="External"/><Relationship Id="rId1625" Type="http://schemas.openxmlformats.org/officeDocument/2006/relationships/hyperlink" Target="https://webagentes.canaldirecto.com.ar/incidents/view/730184-7" TargetMode="External"/><Relationship Id="rId1832" Type="http://schemas.openxmlformats.org/officeDocument/2006/relationships/hyperlink" Target="https://webagentes.canaldirecto.com.ar/incidents/view/733466-9" TargetMode="External"/><Relationship Id="rId4988" Type="http://schemas.openxmlformats.org/officeDocument/2006/relationships/hyperlink" Target="https://webagentes.canaldirecto.com.ar/incidents/view/827461-0" TargetMode="External"/><Relationship Id="rId3797" Type="http://schemas.openxmlformats.org/officeDocument/2006/relationships/hyperlink" Target="https://webagentes.canaldirecto.com.ar/incidents/view/777946-4" TargetMode="External"/><Relationship Id="rId4848" Type="http://schemas.openxmlformats.org/officeDocument/2006/relationships/hyperlink" Target="https://webagentes.canaldirecto.com.ar/incidents/view/820983-8" TargetMode="External"/><Relationship Id="rId2399" Type="http://schemas.openxmlformats.org/officeDocument/2006/relationships/hyperlink" Target="https://webagentes.canaldirecto.com.ar/incidents/view/755886-1" TargetMode="External"/><Relationship Id="rId3657" Type="http://schemas.openxmlformats.org/officeDocument/2006/relationships/hyperlink" Target="https://webagentes.canaldirecto.com.ar/incidents/view/788408-5" TargetMode="External"/><Relationship Id="rId3864" Type="http://schemas.openxmlformats.org/officeDocument/2006/relationships/hyperlink" Target="https://webagentes.canaldirecto.com.ar/incidents/view/792853-8" TargetMode="External"/><Relationship Id="rId4708" Type="http://schemas.openxmlformats.org/officeDocument/2006/relationships/hyperlink" Target="https://webagentes.canaldirecto.com.ar/incidents/view/817279-2" TargetMode="External"/><Relationship Id="rId4915" Type="http://schemas.openxmlformats.org/officeDocument/2006/relationships/hyperlink" Target="https://webagentes.canaldirecto.com.ar/incidents/view/824623-7" TargetMode="External"/><Relationship Id="rId578" Type="http://schemas.openxmlformats.org/officeDocument/2006/relationships/hyperlink" Target="https://webagentes.canaldirecto.com.ar/incidents/view/700571-2" TargetMode="External"/><Relationship Id="rId785" Type="http://schemas.openxmlformats.org/officeDocument/2006/relationships/hyperlink" Target="https://webagentes.canaldirecto.com.ar/incidents/view/705448-0" TargetMode="External"/><Relationship Id="rId992" Type="http://schemas.openxmlformats.org/officeDocument/2006/relationships/hyperlink" Target="https://webagentes.canaldirecto.com.ar/incidents/view/706869-6" TargetMode="External"/><Relationship Id="rId2259" Type="http://schemas.openxmlformats.org/officeDocument/2006/relationships/hyperlink" Target="https://webagentes.canaldirecto.com.ar/incidents/view/750405-5" TargetMode="External"/><Relationship Id="rId2466" Type="http://schemas.openxmlformats.org/officeDocument/2006/relationships/hyperlink" Target="https://webagentes.canaldirecto.com.ar/incidents/view/757576-1" TargetMode="External"/><Relationship Id="rId2673" Type="http://schemas.openxmlformats.org/officeDocument/2006/relationships/hyperlink" Target="https://webagentes.canaldirecto.com.ar/incidents/view/763331-1" TargetMode="External"/><Relationship Id="rId2880" Type="http://schemas.openxmlformats.org/officeDocument/2006/relationships/hyperlink" Target="https://webagentes.canaldirecto.com.ar/incidents/view/766784-0" TargetMode="External"/><Relationship Id="rId3517" Type="http://schemas.openxmlformats.org/officeDocument/2006/relationships/hyperlink" Target="https://webagentes.canaldirecto.com.ar/incidents/view/786807-8" TargetMode="External"/><Relationship Id="rId3724" Type="http://schemas.openxmlformats.org/officeDocument/2006/relationships/hyperlink" Target="https://webagentes.canaldirecto.com.ar/incidents/view/791017-7" TargetMode="External"/><Relationship Id="rId3931" Type="http://schemas.openxmlformats.org/officeDocument/2006/relationships/hyperlink" Target="https://webagentes.canaldirecto.com.ar/incidents/view/796030-3" TargetMode="External"/><Relationship Id="rId438" Type="http://schemas.openxmlformats.org/officeDocument/2006/relationships/hyperlink" Target="https://webagentes.canaldirecto.com.ar/incidents/view/688504-1" TargetMode="External"/><Relationship Id="rId645" Type="http://schemas.openxmlformats.org/officeDocument/2006/relationships/hyperlink" Target="https://webagentes.canaldirecto.com.ar/incidents/view/698722-4" TargetMode="External"/><Relationship Id="rId852" Type="http://schemas.openxmlformats.org/officeDocument/2006/relationships/hyperlink" Target="https://webagentes.canaldirecto.com.ar/incidents/view/704117-6" TargetMode="External"/><Relationship Id="rId1068" Type="http://schemas.openxmlformats.org/officeDocument/2006/relationships/hyperlink" Target="https://webagentes.canaldirecto.com.ar/incidents/view/711910-3" TargetMode="External"/><Relationship Id="rId1275" Type="http://schemas.openxmlformats.org/officeDocument/2006/relationships/hyperlink" Target="https://webagentes.canaldirecto.com.ar/incidents/view/718626-6" TargetMode="External"/><Relationship Id="rId1482" Type="http://schemas.openxmlformats.org/officeDocument/2006/relationships/hyperlink" Target="https://webagentes.canaldirecto.com.ar/incidents/view/723608-4" TargetMode="External"/><Relationship Id="rId2119" Type="http://schemas.openxmlformats.org/officeDocument/2006/relationships/hyperlink" Target="https://webagentes.canaldirecto.com.ar/incidents/view/746747-1" TargetMode="External"/><Relationship Id="rId2326" Type="http://schemas.openxmlformats.org/officeDocument/2006/relationships/hyperlink" Target="https://webagentes.canaldirecto.com.ar/incidents/view/752765-8" TargetMode="External"/><Relationship Id="rId2533" Type="http://schemas.openxmlformats.org/officeDocument/2006/relationships/hyperlink" Target="https://webagentes.canaldirecto.com.ar/incidents/view/759927-5" TargetMode="External"/><Relationship Id="rId2740" Type="http://schemas.openxmlformats.org/officeDocument/2006/relationships/hyperlink" Target="https://webagentes.canaldirecto.com.ar/incidents/view/766345-5" TargetMode="External"/><Relationship Id="rId505" Type="http://schemas.openxmlformats.org/officeDocument/2006/relationships/hyperlink" Target="https://webagentes.canaldirecto.com.ar/incidents/view/697610-3" TargetMode="External"/><Relationship Id="rId712" Type="http://schemas.openxmlformats.org/officeDocument/2006/relationships/hyperlink" Target="https://webagentes.canaldirecto.com.ar/incidents/view/702365-7" TargetMode="External"/><Relationship Id="rId1135" Type="http://schemas.openxmlformats.org/officeDocument/2006/relationships/hyperlink" Target="https://webagentes.canaldirecto.com.ar/incidents/view/715376-3" TargetMode="External"/><Relationship Id="rId1342" Type="http://schemas.openxmlformats.org/officeDocument/2006/relationships/hyperlink" Target="https://webagentes.canaldirecto.com.ar/incidents/view/717886-9" TargetMode="External"/><Relationship Id="rId4498" Type="http://schemas.openxmlformats.org/officeDocument/2006/relationships/hyperlink" Target="https://webagentes.canaldirecto.com.ar/incidents/view/810909-7" TargetMode="External"/><Relationship Id="rId1202" Type="http://schemas.openxmlformats.org/officeDocument/2006/relationships/hyperlink" Target="https://webagentes.canaldirecto.com.ar/incidents/view/714840-6" TargetMode="External"/><Relationship Id="rId2600" Type="http://schemas.openxmlformats.org/officeDocument/2006/relationships/hyperlink" Target="https://webagentes.canaldirecto.com.ar/incidents/view/756462-2" TargetMode="External"/><Relationship Id="rId4358" Type="http://schemas.openxmlformats.org/officeDocument/2006/relationships/hyperlink" Target="https://webagentes.canaldirecto.com.ar/incidents/view/807433-9" TargetMode="External"/><Relationship Id="rId3167" Type="http://schemas.openxmlformats.org/officeDocument/2006/relationships/hyperlink" Target="https://webagentes.canaldirecto.com.ar/incidents/view/776424-0" TargetMode="External"/><Relationship Id="rId4565" Type="http://schemas.openxmlformats.org/officeDocument/2006/relationships/hyperlink" Target="https://webagentes.canaldirecto.com.ar/incidents/view/815663-3" TargetMode="External"/><Relationship Id="rId4772" Type="http://schemas.openxmlformats.org/officeDocument/2006/relationships/hyperlink" Target="https://webagentes.canaldirecto.com.ar/incidents/view/816124-6" TargetMode="External"/><Relationship Id="rId295" Type="http://schemas.openxmlformats.org/officeDocument/2006/relationships/hyperlink" Target="https://webagentes.canaldirecto.com.ar/incidents/view/689545-5" TargetMode="External"/><Relationship Id="rId3374" Type="http://schemas.openxmlformats.org/officeDocument/2006/relationships/hyperlink" Target="https://webagentes.canaldirecto.com.ar/incidents/view/781014-1" TargetMode="External"/><Relationship Id="rId3581" Type="http://schemas.openxmlformats.org/officeDocument/2006/relationships/hyperlink" Target="https://webagentes.canaldirecto.com.ar/incidents/view/785337-7" TargetMode="External"/><Relationship Id="rId4218" Type="http://schemas.openxmlformats.org/officeDocument/2006/relationships/hyperlink" Target="https://webagentes.canaldirecto.com.ar/incidents/view/804415-2" TargetMode="External"/><Relationship Id="rId4425" Type="http://schemas.openxmlformats.org/officeDocument/2006/relationships/hyperlink" Target="https://webagentes.canaldirecto.com.ar/incidents/view/813515-3" TargetMode="External"/><Relationship Id="rId4632" Type="http://schemas.openxmlformats.org/officeDocument/2006/relationships/hyperlink" Target="https://webagentes.canaldirecto.com.ar/incidents/view/815415-8" TargetMode="External"/><Relationship Id="rId2183" Type="http://schemas.openxmlformats.org/officeDocument/2006/relationships/hyperlink" Target="https://webagentes.canaldirecto.com.ar/incidents/view/732072-7" TargetMode="External"/><Relationship Id="rId2390" Type="http://schemas.openxmlformats.org/officeDocument/2006/relationships/hyperlink" Target="https://webagentes.canaldirecto.com.ar/incidents/view/756167-0" TargetMode="External"/><Relationship Id="rId3027" Type="http://schemas.openxmlformats.org/officeDocument/2006/relationships/hyperlink" Target="https://webagentes.canaldirecto.com.ar/incidents/view/767741-2" TargetMode="External"/><Relationship Id="rId3234" Type="http://schemas.openxmlformats.org/officeDocument/2006/relationships/hyperlink" Target="https://webagentes.canaldirecto.com.ar/incidents/view/774312-2" TargetMode="External"/><Relationship Id="rId3441" Type="http://schemas.openxmlformats.org/officeDocument/2006/relationships/hyperlink" Target="https://webagentes.canaldirecto.com.ar/incidents/view/785274-9" TargetMode="External"/><Relationship Id="rId155" Type="http://schemas.openxmlformats.org/officeDocument/2006/relationships/hyperlink" Target="https://webagentes.canaldirecto.com.ar/incidents/view/673927-4" TargetMode="External"/><Relationship Id="rId362" Type="http://schemas.openxmlformats.org/officeDocument/2006/relationships/hyperlink" Target="https://webagentes.canaldirecto.com.ar/incidents/view/692122-8" TargetMode="External"/><Relationship Id="rId2043" Type="http://schemas.openxmlformats.org/officeDocument/2006/relationships/hyperlink" Target="https://webagentes.canaldirecto.com.ar/incidents/view/743360-5" TargetMode="External"/><Relationship Id="rId2250" Type="http://schemas.openxmlformats.org/officeDocument/2006/relationships/hyperlink" Target="https://webagentes.canaldirecto.com.ar/incidents/view/750644-2" TargetMode="External"/><Relationship Id="rId3301" Type="http://schemas.openxmlformats.org/officeDocument/2006/relationships/hyperlink" Target="https://webagentes.canaldirecto.com.ar/incidents/view/779193-4" TargetMode="External"/><Relationship Id="rId5199" Type="http://schemas.openxmlformats.org/officeDocument/2006/relationships/hyperlink" Target="https://webagentes.canaldirecto.com.ar/incidents/view/835030-9" TargetMode="External"/><Relationship Id="rId222" Type="http://schemas.openxmlformats.org/officeDocument/2006/relationships/hyperlink" Target="https://webagentes.canaldirecto.com.ar/incidents/view/682756-0" TargetMode="External"/><Relationship Id="rId2110" Type="http://schemas.openxmlformats.org/officeDocument/2006/relationships/hyperlink" Target="https://webagentes.canaldirecto.com.ar/incidents/view/733497-9" TargetMode="External"/><Relationship Id="rId5059" Type="http://schemas.openxmlformats.org/officeDocument/2006/relationships/hyperlink" Target="https://webagentes.canaldirecto.com.ar/incidents/view/823216-4" TargetMode="External"/><Relationship Id="rId5266" Type="http://schemas.openxmlformats.org/officeDocument/2006/relationships/hyperlink" Target="https://webagentes.canaldirecto.com.ar/incidents/view/832052-0" TargetMode="External"/><Relationship Id="rId4075" Type="http://schemas.openxmlformats.org/officeDocument/2006/relationships/hyperlink" Target="https://webagentes.canaldirecto.com.ar/incidents/view/802099-4" TargetMode="External"/><Relationship Id="rId4282" Type="http://schemas.openxmlformats.org/officeDocument/2006/relationships/hyperlink" Target="https://webagentes.canaldirecto.com.ar/incidents/view/809672-0" TargetMode="External"/><Relationship Id="rId5126" Type="http://schemas.openxmlformats.org/officeDocument/2006/relationships/hyperlink" Target="https://webagentes.canaldirecto.com.ar/incidents/view/829580-8" TargetMode="External"/><Relationship Id="rId1669" Type="http://schemas.openxmlformats.org/officeDocument/2006/relationships/hyperlink" Target="https://webagentes.canaldirecto.com.ar/incidents/view/728600-7" TargetMode="External"/><Relationship Id="rId1876" Type="http://schemas.openxmlformats.org/officeDocument/2006/relationships/hyperlink" Target="https://webagentes.canaldirecto.com.ar/incidents/view/738375-3" TargetMode="External"/><Relationship Id="rId2927" Type="http://schemas.openxmlformats.org/officeDocument/2006/relationships/hyperlink" Target="https://webagentes.canaldirecto.com.ar/incidents/view/771171-6" TargetMode="External"/><Relationship Id="rId3091" Type="http://schemas.openxmlformats.org/officeDocument/2006/relationships/hyperlink" Target="https://webagentes.canaldirecto.com.ar/incidents/view/773417-9" TargetMode="External"/><Relationship Id="rId4142" Type="http://schemas.openxmlformats.org/officeDocument/2006/relationships/hyperlink" Target="https://webagentes.canaldirecto.com.ar/incidents/view/800711-5" TargetMode="External"/><Relationship Id="rId1529" Type="http://schemas.openxmlformats.org/officeDocument/2006/relationships/hyperlink" Target="https://webagentes.canaldirecto.com.ar/incidents/view/720900-8" TargetMode="External"/><Relationship Id="rId1736" Type="http://schemas.openxmlformats.org/officeDocument/2006/relationships/hyperlink" Target="https://webagentes.canaldirecto.com.ar/incidents/view/731706-0" TargetMode="External"/><Relationship Id="rId1943" Type="http://schemas.openxmlformats.org/officeDocument/2006/relationships/hyperlink" Target="https://webagentes.canaldirecto.com.ar/incidents/view/732079-0" TargetMode="External"/><Relationship Id="rId28" Type="http://schemas.openxmlformats.org/officeDocument/2006/relationships/hyperlink" Target="https://webagentes.canaldirecto.com.ar/incidents/view/661346-2" TargetMode="External"/><Relationship Id="rId1803" Type="http://schemas.openxmlformats.org/officeDocument/2006/relationships/hyperlink" Target="https://webagentes.canaldirecto.com.ar/incidents/view/734973-1" TargetMode="External"/><Relationship Id="rId4002" Type="http://schemas.openxmlformats.org/officeDocument/2006/relationships/hyperlink" Target="https://webagentes.canaldirecto.com.ar/incidents/view/799956-3" TargetMode="External"/><Relationship Id="rId4959" Type="http://schemas.openxmlformats.org/officeDocument/2006/relationships/hyperlink" Target="https://webagentes.canaldirecto.com.ar/incidents/view/822826-8" TargetMode="External"/><Relationship Id="rId3768" Type="http://schemas.openxmlformats.org/officeDocument/2006/relationships/hyperlink" Target="https://webagentes.canaldirecto.com.ar/incidents/view/789858-3" TargetMode="External"/><Relationship Id="rId3975" Type="http://schemas.openxmlformats.org/officeDocument/2006/relationships/hyperlink" Target="https://webagentes.canaldirecto.com.ar/incidents/view/794787-0" TargetMode="External"/><Relationship Id="rId4819" Type="http://schemas.openxmlformats.org/officeDocument/2006/relationships/hyperlink" Target="https://webagentes.canaldirecto.com.ar/incidents/view/821530-7" TargetMode="External"/><Relationship Id="rId689" Type="http://schemas.openxmlformats.org/officeDocument/2006/relationships/hyperlink" Target="https://webagentes.canaldirecto.com.ar/incidents/view/703676-7" TargetMode="External"/><Relationship Id="rId896" Type="http://schemas.openxmlformats.org/officeDocument/2006/relationships/hyperlink" Target="https://webagentes.canaldirecto.com.ar/incidents/view/708466-7" TargetMode="External"/><Relationship Id="rId2577" Type="http://schemas.openxmlformats.org/officeDocument/2006/relationships/hyperlink" Target="https://webagentes.canaldirecto.com.ar/incidents/view/759395-2" TargetMode="External"/><Relationship Id="rId2784" Type="http://schemas.openxmlformats.org/officeDocument/2006/relationships/hyperlink" Target="https://webagentes.canaldirecto.com.ar/incidents/view/765214-9" TargetMode="External"/><Relationship Id="rId3628" Type="http://schemas.openxmlformats.org/officeDocument/2006/relationships/hyperlink" Target="https://webagentes.canaldirecto.com.ar/incidents/view/789315-3" TargetMode="External"/><Relationship Id="rId5190" Type="http://schemas.openxmlformats.org/officeDocument/2006/relationships/hyperlink" Target="https://webagentes.canaldirecto.com.ar/incidents/view/827982-8" TargetMode="External"/><Relationship Id="rId549" Type="http://schemas.openxmlformats.org/officeDocument/2006/relationships/hyperlink" Target="https://webagentes.canaldirecto.com.ar/incidents/view/696075-9" TargetMode="External"/><Relationship Id="rId756" Type="http://schemas.openxmlformats.org/officeDocument/2006/relationships/hyperlink" Target="https://webagentes.canaldirecto.com.ar/incidents/view/701433-0" TargetMode="External"/><Relationship Id="rId1179" Type="http://schemas.openxmlformats.org/officeDocument/2006/relationships/hyperlink" Target="https://webagentes.canaldirecto.com.ar/incidents/view/714864-6" TargetMode="External"/><Relationship Id="rId1386" Type="http://schemas.openxmlformats.org/officeDocument/2006/relationships/hyperlink" Target="https://webagentes.canaldirecto.com.ar/incidents/view/721783-0" TargetMode="External"/><Relationship Id="rId1593" Type="http://schemas.openxmlformats.org/officeDocument/2006/relationships/hyperlink" Target="https://webagentes.canaldirecto.com.ar/incidents/view/724910-3" TargetMode="External"/><Relationship Id="rId2437" Type="http://schemas.openxmlformats.org/officeDocument/2006/relationships/hyperlink" Target="https://webagentes.canaldirecto.com.ar/incidents/view/753669-2" TargetMode="External"/><Relationship Id="rId2991" Type="http://schemas.openxmlformats.org/officeDocument/2006/relationships/hyperlink" Target="https://webagentes.canaldirecto.com.ar/incidents/view/769289-1" TargetMode="External"/><Relationship Id="rId3835" Type="http://schemas.openxmlformats.org/officeDocument/2006/relationships/hyperlink" Target="https://webagentes.canaldirecto.com.ar/incidents/view/793616-6" TargetMode="External"/><Relationship Id="rId5050" Type="http://schemas.openxmlformats.org/officeDocument/2006/relationships/hyperlink" Target="https://webagentes.canaldirecto.com.ar/incidents/view/824961-4" TargetMode="External"/><Relationship Id="rId409" Type="http://schemas.openxmlformats.org/officeDocument/2006/relationships/hyperlink" Target="https://webagentes.canaldirecto.com.ar/incidents/view/690552-1" TargetMode="External"/><Relationship Id="rId963" Type="http://schemas.openxmlformats.org/officeDocument/2006/relationships/hyperlink" Target="https://webagentes.canaldirecto.com.ar/incidents/view/707250-1" TargetMode="External"/><Relationship Id="rId1039" Type="http://schemas.openxmlformats.org/officeDocument/2006/relationships/hyperlink" Target="https://webagentes.canaldirecto.com.ar/incidents/view/712284-2" TargetMode="External"/><Relationship Id="rId1246" Type="http://schemas.openxmlformats.org/officeDocument/2006/relationships/hyperlink" Target="https://webagentes.canaldirecto.com.ar/incidents/view/720643-6" TargetMode="External"/><Relationship Id="rId2644" Type="http://schemas.openxmlformats.org/officeDocument/2006/relationships/hyperlink" Target="https://webagentes.canaldirecto.com.ar/incidents/view/761936-6" TargetMode="External"/><Relationship Id="rId2851" Type="http://schemas.openxmlformats.org/officeDocument/2006/relationships/hyperlink" Target="https://webagentes.canaldirecto.com.ar/incidents/view/768842-7" TargetMode="External"/><Relationship Id="rId3902" Type="http://schemas.openxmlformats.org/officeDocument/2006/relationships/hyperlink" Target="https://webagentes.canaldirecto.com.ar/incidents/view/790369-0" TargetMode="External"/><Relationship Id="rId92" Type="http://schemas.openxmlformats.org/officeDocument/2006/relationships/hyperlink" Target="https://webagentes.canaldirecto.com.ar/incidents/view/667553-2" TargetMode="External"/><Relationship Id="rId616" Type="http://schemas.openxmlformats.org/officeDocument/2006/relationships/hyperlink" Target="https://webagentes.canaldirecto.com.ar/incidents/view/698886-1" TargetMode="External"/><Relationship Id="rId823" Type="http://schemas.openxmlformats.org/officeDocument/2006/relationships/hyperlink" Target="https://webagentes.canaldirecto.com.ar/incidents/view/704379-4" TargetMode="External"/><Relationship Id="rId1453" Type="http://schemas.openxmlformats.org/officeDocument/2006/relationships/hyperlink" Target="https://webagentes.canaldirecto.com.ar/incidents/view/723863-9" TargetMode="External"/><Relationship Id="rId1660" Type="http://schemas.openxmlformats.org/officeDocument/2006/relationships/hyperlink" Target="https://webagentes.canaldirecto.com.ar/incidents/view/728629-2" TargetMode="External"/><Relationship Id="rId2504" Type="http://schemas.openxmlformats.org/officeDocument/2006/relationships/hyperlink" Target="https://webagentes.canaldirecto.com.ar/incidents/view/756199-9" TargetMode="External"/><Relationship Id="rId2711" Type="http://schemas.openxmlformats.org/officeDocument/2006/relationships/hyperlink" Target="https://webagentes.canaldirecto.com.ar/incidents/view/762780-6" TargetMode="External"/><Relationship Id="rId1106" Type="http://schemas.openxmlformats.org/officeDocument/2006/relationships/hyperlink" Target="https://webagentes.canaldirecto.com.ar/incidents/view/705876-9" TargetMode="External"/><Relationship Id="rId1313" Type="http://schemas.openxmlformats.org/officeDocument/2006/relationships/hyperlink" Target="https://webagentes.canaldirecto.com.ar/incidents/view/717966-4" TargetMode="External"/><Relationship Id="rId1520" Type="http://schemas.openxmlformats.org/officeDocument/2006/relationships/hyperlink" Target="https://webagentes.canaldirecto.com.ar/incidents/view/723545-6" TargetMode="External"/><Relationship Id="rId4469" Type="http://schemas.openxmlformats.org/officeDocument/2006/relationships/hyperlink" Target="https://webagentes.canaldirecto.com.ar/incidents/view/811801-3" TargetMode="External"/><Relationship Id="rId4676" Type="http://schemas.openxmlformats.org/officeDocument/2006/relationships/hyperlink" Target="https://webagentes.canaldirecto.com.ar/incidents/view/817631-8" TargetMode="External"/><Relationship Id="rId4883" Type="http://schemas.openxmlformats.org/officeDocument/2006/relationships/hyperlink" Target="https://webagentes.canaldirecto.com.ar/incidents/view/820276-5" TargetMode="External"/><Relationship Id="rId3278" Type="http://schemas.openxmlformats.org/officeDocument/2006/relationships/hyperlink" Target="https://webagentes.canaldirecto.com.ar/incidents/view/779640-7" TargetMode="External"/><Relationship Id="rId3485" Type="http://schemas.openxmlformats.org/officeDocument/2006/relationships/hyperlink" Target="https://webagentes.canaldirecto.com.ar/incidents/view/782817-7" TargetMode="External"/><Relationship Id="rId3692" Type="http://schemas.openxmlformats.org/officeDocument/2006/relationships/hyperlink" Target="https://webagentes.canaldirecto.com.ar/incidents/view/785344-7" TargetMode="External"/><Relationship Id="rId4329" Type="http://schemas.openxmlformats.org/officeDocument/2006/relationships/hyperlink" Target="https://webagentes.canaldirecto.com.ar/incidents/view/808362-9" TargetMode="External"/><Relationship Id="rId4536" Type="http://schemas.openxmlformats.org/officeDocument/2006/relationships/hyperlink" Target="https://webagentes.canaldirecto.com.ar/incidents/view/809459-1" TargetMode="External"/><Relationship Id="rId4743" Type="http://schemas.openxmlformats.org/officeDocument/2006/relationships/hyperlink" Target="https://webagentes.canaldirecto.com.ar/incidents/view/817085-5" TargetMode="External"/><Relationship Id="rId4950" Type="http://schemas.openxmlformats.org/officeDocument/2006/relationships/hyperlink" Target="https://webagentes.canaldirecto.com.ar/incidents/view/822855-0" TargetMode="External"/><Relationship Id="rId199" Type="http://schemas.openxmlformats.org/officeDocument/2006/relationships/hyperlink" Target="https://webagentes.canaldirecto.com.ar/incidents/view/678012-6" TargetMode="External"/><Relationship Id="rId2087" Type="http://schemas.openxmlformats.org/officeDocument/2006/relationships/hyperlink" Target="https://webagentes.canaldirecto.com.ar/incidents/view/742617-3" TargetMode="External"/><Relationship Id="rId2294" Type="http://schemas.openxmlformats.org/officeDocument/2006/relationships/hyperlink" Target="https://webagentes.canaldirecto.com.ar/incidents/view/747654-9" TargetMode="External"/><Relationship Id="rId3138" Type="http://schemas.openxmlformats.org/officeDocument/2006/relationships/hyperlink" Target="https://webagentes.canaldirecto.com.ar/incidents/view/771725-1" TargetMode="External"/><Relationship Id="rId3345" Type="http://schemas.openxmlformats.org/officeDocument/2006/relationships/hyperlink" Target="https://webagentes.canaldirecto.com.ar/incidents/view/774558-2" TargetMode="External"/><Relationship Id="rId3552" Type="http://schemas.openxmlformats.org/officeDocument/2006/relationships/hyperlink" Target="https://webagentes.canaldirecto.com.ar/incidents/view/785811-4" TargetMode="External"/><Relationship Id="rId4603" Type="http://schemas.openxmlformats.org/officeDocument/2006/relationships/hyperlink" Target="https://webagentes.canaldirecto.com.ar/incidents/view/814074-8" TargetMode="External"/><Relationship Id="rId266" Type="http://schemas.openxmlformats.org/officeDocument/2006/relationships/hyperlink" Target="https://webagentes.canaldirecto.com.ar/incidents/view/684455-8" TargetMode="External"/><Relationship Id="rId473" Type="http://schemas.openxmlformats.org/officeDocument/2006/relationships/hyperlink" Target="https://webagentes.canaldirecto.com.ar/incidents/view/693060-6" TargetMode="External"/><Relationship Id="rId680" Type="http://schemas.openxmlformats.org/officeDocument/2006/relationships/hyperlink" Target="https://webagentes.canaldirecto.com.ar/incidents/view/697975-7" TargetMode="External"/><Relationship Id="rId2154" Type="http://schemas.openxmlformats.org/officeDocument/2006/relationships/hyperlink" Target="https://webagentes.canaldirecto.com.ar/incidents/view/745092-1" TargetMode="External"/><Relationship Id="rId2361" Type="http://schemas.openxmlformats.org/officeDocument/2006/relationships/hyperlink" Target="https://webagentes.canaldirecto.com.ar/incidents/view/756622-2" TargetMode="External"/><Relationship Id="rId3205" Type="http://schemas.openxmlformats.org/officeDocument/2006/relationships/hyperlink" Target="https://webagentes.canaldirecto.com.ar/incidents/view/775736-5" TargetMode="External"/><Relationship Id="rId3412" Type="http://schemas.openxmlformats.org/officeDocument/2006/relationships/hyperlink" Target="https://webagentes.canaldirecto.com.ar/incidents/view/780014-4" TargetMode="External"/><Relationship Id="rId4810" Type="http://schemas.openxmlformats.org/officeDocument/2006/relationships/hyperlink" Target="https://webagentes.canaldirecto.com.ar/incidents/view/822080-4" TargetMode="External"/><Relationship Id="rId126" Type="http://schemas.openxmlformats.org/officeDocument/2006/relationships/hyperlink" Target="https://webagentes.canaldirecto.com.ar/incidents/view/670562-0" TargetMode="External"/><Relationship Id="rId333" Type="http://schemas.openxmlformats.org/officeDocument/2006/relationships/hyperlink" Target="https://webagentes.canaldirecto.com.ar/incidents/view/687643-2" TargetMode="External"/><Relationship Id="rId540" Type="http://schemas.openxmlformats.org/officeDocument/2006/relationships/hyperlink" Target="https://webagentes.canaldirecto.com.ar/incidents/view/696086-5" TargetMode="External"/><Relationship Id="rId1170" Type="http://schemas.openxmlformats.org/officeDocument/2006/relationships/hyperlink" Target="https://webagentes.canaldirecto.com.ar/incidents/view/714875-2" TargetMode="External"/><Relationship Id="rId2014" Type="http://schemas.openxmlformats.org/officeDocument/2006/relationships/hyperlink" Target="https://webagentes.canaldirecto.com.ar/incidents/view/733477-5" TargetMode="External"/><Relationship Id="rId2221" Type="http://schemas.openxmlformats.org/officeDocument/2006/relationships/hyperlink" Target="https://webagentes.canaldirecto.com.ar/incidents/view/747350-6" TargetMode="External"/><Relationship Id="rId1030" Type="http://schemas.openxmlformats.org/officeDocument/2006/relationships/hyperlink" Target="https://webagentes.canaldirecto.com.ar/incidents/view/712293-0" TargetMode="External"/><Relationship Id="rId4186" Type="http://schemas.openxmlformats.org/officeDocument/2006/relationships/hyperlink" Target="https://webagentes.canaldirecto.com.ar/incidents/view/806355-5" TargetMode="External"/><Relationship Id="rId400" Type="http://schemas.openxmlformats.org/officeDocument/2006/relationships/hyperlink" Target="https://webagentes.canaldirecto.com.ar/incidents/view/690573-4" TargetMode="External"/><Relationship Id="rId1987" Type="http://schemas.openxmlformats.org/officeDocument/2006/relationships/hyperlink" Target="https://webagentes.canaldirecto.com.ar/incidents/view/739735-8" TargetMode="External"/><Relationship Id="rId4393" Type="http://schemas.openxmlformats.org/officeDocument/2006/relationships/hyperlink" Target="https://webagentes.canaldirecto.com.ar/incidents/view/799942-0" TargetMode="External"/><Relationship Id="rId5237" Type="http://schemas.openxmlformats.org/officeDocument/2006/relationships/hyperlink" Target="https://webagentes.canaldirecto.com.ar/incidents/view/832853-1" TargetMode="External"/><Relationship Id="rId1847" Type="http://schemas.openxmlformats.org/officeDocument/2006/relationships/hyperlink" Target="https://webagentes.canaldirecto.com.ar/incidents/view/732060-2" TargetMode="External"/><Relationship Id="rId4046" Type="http://schemas.openxmlformats.org/officeDocument/2006/relationships/hyperlink" Target="https://webagentes.canaldirecto.com.ar/incidents/view/803615-3" TargetMode="External"/><Relationship Id="rId4253" Type="http://schemas.openxmlformats.org/officeDocument/2006/relationships/hyperlink" Target="https://webagentes.canaldirecto.com.ar/incidents/view/802607-7" TargetMode="External"/><Relationship Id="rId4460" Type="http://schemas.openxmlformats.org/officeDocument/2006/relationships/hyperlink" Target="https://webagentes.canaldirecto.com.ar/incidents/view/812209-8" TargetMode="External"/><Relationship Id="rId1707" Type="http://schemas.openxmlformats.org/officeDocument/2006/relationships/hyperlink" Target="https://webagentes.canaldirecto.com.ar/incidents/view/732487-5" TargetMode="External"/><Relationship Id="rId3062" Type="http://schemas.openxmlformats.org/officeDocument/2006/relationships/hyperlink" Target="https://webagentes.canaldirecto.com.ar/incidents/view/756443-7" TargetMode="External"/><Relationship Id="rId4113" Type="http://schemas.openxmlformats.org/officeDocument/2006/relationships/hyperlink" Target="https://webagentes.canaldirecto.com.ar/incidents/view/801193-2" TargetMode="External"/><Relationship Id="rId4320" Type="http://schemas.openxmlformats.org/officeDocument/2006/relationships/hyperlink" Target="https://webagentes.canaldirecto.com.ar/incidents/view/808477-0" TargetMode="External"/><Relationship Id="rId190" Type="http://schemas.openxmlformats.org/officeDocument/2006/relationships/hyperlink" Target="https://webagentes.canaldirecto.com.ar/incidents/view/678024-1" TargetMode="External"/><Relationship Id="rId1914" Type="http://schemas.openxmlformats.org/officeDocument/2006/relationships/hyperlink" Target="https://webagentes.canaldirecto.com.ar/incidents/view/736903-6" TargetMode="External"/><Relationship Id="rId3879" Type="http://schemas.openxmlformats.org/officeDocument/2006/relationships/hyperlink" Target="https://webagentes.canaldirecto.com.ar/incidents/view/791909-9" TargetMode="External"/><Relationship Id="rId5094" Type="http://schemas.openxmlformats.org/officeDocument/2006/relationships/hyperlink" Target="https://webagentes.canaldirecto.com.ar/incidents/view/830909-5" TargetMode="External"/><Relationship Id="rId2688" Type="http://schemas.openxmlformats.org/officeDocument/2006/relationships/hyperlink" Target="https://webagentes.canaldirecto.com.ar/incidents/view/762807-2" TargetMode="External"/><Relationship Id="rId2895" Type="http://schemas.openxmlformats.org/officeDocument/2006/relationships/hyperlink" Target="https://webagentes.canaldirecto.com.ar/incidents/view/765754-2" TargetMode="External"/><Relationship Id="rId3739" Type="http://schemas.openxmlformats.org/officeDocument/2006/relationships/hyperlink" Target="https://webagentes.canaldirecto.com.ar/incidents/view/790897-8" TargetMode="External"/><Relationship Id="rId3946" Type="http://schemas.openxmlformats.org/officeDocument/2006/relationships/hyperlink" Target="https://webagentes.canaldirecto.com.ar/incidents/view/795546-2" TargetMode="External"/><Relationship Id="rId5161" Type="http://schemas.openxmlformats.org/officeDocument/2006/relationships/hyperlink" Target="https://webagentes.canaldirecto.com.ar/incidents/view/828772-0" TargetMode="External"/><Relationship Id="rId867" Type="http://schemas.openxmlformats.org/officeDocument/2006/relationships/hyperlink" Target="https://webagentes.canaldirecto.com.ar/incidents/view/698699-7" TargetMode="External"/><Relationship Id="rId1497" Type="http://schemas.openxmlformats.org/officeDocument/2006/relationships/hyperlink" Target="https://webagentes.canaldirecto.com.ar/incidents/view/723581-8" TargetMode="External"/><Relationship Id="rId2548" Type="http://schemas.openxmlformats.org/officeDocument/2006/relationships/hyperlink" Target="https://webagentes.canaldirecto.com.ar/incidents/view/759761-1" TargetMode="External"/><Relationship Id="rId2755" Type="http://schemas.openxmlformats.org/officeDocument/2006/relationships/hyperlink" Target="https://webagentes.canaldirecto.com.ar/incidents/view/765896-7" TargetMode="External"/><Relationship Id="rId2962" Type="http://schemas.openxmlformats.org/officeDocument/2006/relationships/hyperlink" Target="https://webagentes.canaldirecto.com.ar/incidents/view/769714-2" TargetMode="External"/><Relationship Id="rId3806" Type="http://schemas.openxmlformats.org/officeDocument/2006/relationships/hyperlink" Target="https://webagentes.canaldirecto.com.ar/incidents/view/794163-6" TargetMode="External"/><Relationship Id="rId727" Type="http://schemas.openxmlformats.org/officeDocument/2006/relationships/hyperlink" Target="https://webagentes.canaldirecto.com.ar/incidents/view/701630-1" TargetMode="External"/><Relationship Id="rId934" Type="http://schemas.openxmlformats.org/officeDocument/2006/relationships/hyperlink" Target="https://webagentes.canaldirecto.com.ar/incidents/view/707281-1" TargetMode="External"/><Relationship Id="rId1357" Type="http://schemas.openxmlformats.org/officeDocument/2006/relationships/hyperlink" Target="https://webagentes.canaldirecto.com.ar/incidents/view/717845-2" TargetMode="External"/><Relationship Id="rId1564" Type="http://schemas.openxmlformats.org/officeDocument/2006/relationships/hyperlink" Target="https://webagentes.canaldirecto.com.ar/incidents/view/726510-1" TargetMode="External"/><Relationship Id="rId1771" Type="http://schemas.openxmlformats.org/officeDocument/2006/relationships/hyperlink" Target="https://webagentes.canaldirecto.com.ar/incidents/view/730751-3" TargetMode="External"/><Relationship Id="rId2408" Type="http://schemas.openxmlformats.org/officeDocument/2006/relationships/hyperlink" Target="https://webagentes.canaldirecto.com.ar/incidents/view/755628-9" TargetMode="External"/><Relationship Id="rId2615" Type="http://schemas.openxmlformats.org/officeDocument/2006/relationships/hyperlink" Target="https://webagentes.canaldirecto.com.ar/incidents/view/763368-5" TargetMode="External"/><Relationship Id="rId2822" Type="http://schemas.openxmlformats.org/officeDocument/2006/relationships/hyperlink" Target="https://webagentes.canaldirecto.com.ar/incidents/view/764433-5" TargetMode="External"/><Relationship Id="rId5021" Type="http://schemas.openxmlformats.org/officeDocument/2006/relationships/hyperlink" Target="https://webagentes.canaldirecto.com.ar/incidents/view/825490-8" TargetMode="External"/><Relationship Id="rId63" Type="http://schemas.openxmlformats.org/officeDocument/2006/relationships/hyperlink" Target="https://webagentes.canaldirecto.com.ar/incidents/view/664271-0" TargetMode="External"/><Relationship Id="rId1217" Type="http://schemas.openxmlformats.org/officeDocument/2006/relationships/hyperlink" Target="https://webagentes.canaldirecto.com.ar/incidents/view/714820-2" TargetMode="External"/><Relationship Id="rId1424" Type="http://schemas.openxmlformats.org/officeDocument/2006/relationships/hyperlink" Target="https://webagentes.canaldirecto.com.ar/incidents/view/717980-4" TargetMode="External"/><Relationship Id="rId1631" Type="http://schemas.openxmlformats.org/officeDocument/2006/relationships/hyperlink" Target="https://webagentes.canaldirecto.com.ar/incidents/view/729794-2" TargetMode="External"/><Relationship Id="rId4787" Type="http://schemas.openxmlformats.org/officeDocument/2006/relationships/hyperlink" Target="https://webagentes.canaldirecto.com.ar/incidents/view/815033-8" TargetMode="External"/><Relationship Id="rId4994" Type="http://schemas.openxmlformats.org/officeDocument/2006/relationships/hyperlink" Target="https://webagentes.canaldirecto.com.ar/incidents/view/826873-4" TargetMode="External"/><Relationship Id="rId3389" Type="http://schemas.openxmlformats.org/officeDocument/2006/relationships/hyperlink" Target="https://webagentes.canaldirecto.com.ar/incidents/view/780612-0" TargetMode="External"/><Relationship Id="rId3596" Type="http://schemas.openxmlformats.org/officeDocument/2006/relationships/hyperlink" Target="https://webagentes.canaldirecto.com.ar/incidents/view/784988-8" TargetMode="External"/><Relationship Id="rId4647" Type="http://schemas.openxmlformats.org/officeDocument/2006/relationships/hyperlink" Target="https://webagentes.canaldirecto.com.ar/incidents/view/819685-3" TargetMode="External"/><Relationship Id="rId2198" Type="http://schemas.openxmlformats.org/officeDocument/2006/relationships/hyperlink" Target="https://webagentes.canaldirecto.com.ar/incidents/view/747661-9" TargetMode="External"/><Relationship Id="rId3249" Type="http://schemas.openxmlformats.org/officeDocument/2006/relationships/hyperlink" Target="https://webagentes.canaldirecto.com.ar/incidents/view/773980-0" TargetMode="External"/><Relationship Id="rId3456" Type="http://schemas.openxmlformats.org/officeDocument/2006/relationships/hyperlink" Target="https://webagentes.canaldirecto.com.ar/incidents/view/783806-8" TargetMode="External"/><Relationship Id="rId4854" Type="http://schemas.openxmlformats.org/officeDocument/2006/relationships/hyperlink" Target="https://webagentes.canaldirecto.com.ar/incidents/view/820890-9" TargetMode="External"/><Relationship Id="rId377" Type="http://schemas.openxmlformats.org/officeDocument/2006/relationships/hyperlink" Target="https://webagentes.canaldirecto.com.ar/incidents/view/690601-6" TargetMode="External"/><Relationship Id="rId584" Type="http://schemas.openxmlformats.org/officeDocument/2006/relationships/hyperlink" Target="https://webagentes.canaldirecto.com.ar/incidents/view/699736-4" TargetMode="External"/><Relationship Id="rId2058" Type="http://schemas.openxmlformats.org/officeDocument/2006/relationships/hyperlink" Target="https://webagentes.canaldirecto.com.ar/incidents/view/742899-5" TargetMode="External"/><Relationship Id="rId2265" Type="http://schemas.openxmlformats.org/officeDocument/2006/relationships/hyperlink" Target="https://webagentes.canaldirecto.com.ar/incidents/view/750209-3" TargetMode="External"/><Relationship Id="rId3109" Type="http://schemas.openxmlformats.org/officeDocument/2006/relationships/hyperlink" Target="https://webagentes.canaldirecto.com.ar/incidents/view/773054-4" TargetMode="External"/><Relationship Id="rId3663" Type="http://schemas.openxmlformats.org/officeDocument/2006/relationships/hyperlink" Target="https://webagentes.canaldirecto.com.ar/incidents/view/788074-2" TargetMode="External"/><Relationship Id="rId3870" Type="http://schemas.openxmlformats.org/officeDocument/2006/relationships/hyperlink" Target="https://webagentes.canaldirecto.com.ar/incidents/view/792257-0" TargetMode="External"/><Relationship Id="rId4507" Type="http://schemas.openxmlformats.org/officeDocument/2006/relationships/hyperlink" Target="https://webagentes.canaldirecto.com.ar/incidents/view/810468-5" TargetMode="External"/><Relationship Id="rId4714" Type="http://schemas.openxmlformats.org/officeDocument/2006/relationships/hyperlink" Target="https://webagentes.canaldirecto.com.ar/incidents/view/817238-5" TargetMode="External"/><Relationship Id="rId4921" Type="http://schemas.openxmlformats.org/officeDocument/2006/relationships/hyperlink" Target="https://webagentes.canaldirecto.com.ar/incidents/view/824013-6" TargetMode="External"/><Relationship Id="rId237" Type="http://schemas.openxmlformats.org/officeDocument/2006/relationships/hyperlink" Target="https://webagentes.canaldirecto.com.ar/incidents/view/681331-8" TargetMode="External"/><Relationship Id="rId791" Type="http://schemas.openxmlformats.org/officeDocument/2006/relationships/hyperlink" Target="https://webagentes.canaldirecto.com.ar/incidents/view/704966-4" TargetMode="External"/><Relationship Id="rId1074" Type="http://schemas.openxmlformats.org/officeDocument/2006/relationships/hyperlink" Target="https://webagentes.canaldirecto.com.ar/incidents/view/711904-2" TargetMode="External"/><Relationship Id="rId2472" Type="http://schemas.openxmlformats.org/officeDocument/2006/relationships/hyperlink" Target="https://webagentes.canaldirecto.com.ar/incidents/view/756858-5" TargetMode="External"/><Relationship Id="rId3316" Type="http://schemas.openxmlformats.org/officeDocument/2006/relationships/hyperlink" Target="https://webagentes.canaldirecto.com.ar/incidents/view/779030-6" TargetMode="External"/><Relationship Id="rId3523" Type="http://schemas.openxmlformats.org/officeDocument/2006/relationships/hyperlink" Target="https://webagentes.canaldirecto.com.ar/incidents/view/786690-0" TargetMode="External"/><Relationship Id="rId3730" Type="http://schemas.openxmlformats.org/officeDocument/2006/relationships/hyperlink" Target="https://webagentes.canaldirecto.com.ar/incidents/view/790911-7" TargetMode="External"/><Relationship Id="rId444" Type="http://schemas.openxmlformats.org/officeDocument/2006/relationships/hyperlink" Target="https://webagentes.canaldirecto.com.ar/incidents/view/695295-4" TargetMode="External"/><Relationship Id="rId651" Type="http://schemas.openxmlformats.org/officeDocument/2006/relationships/hyperlink" Target="https://webagentes.canaldirecto.com.ar/incidents/view/698716-3" TargetMode="External"/><Relationship Id="rId1281" Type="http://schemas.openxmlformats.org/officeDocument/2006/relationships/hyperlink" Target="https://webagentes.canaldirecto.com.ar/incidents/view/718266-8" TargetMode="External"/><Relationship Id="rId2125" Type="http://schemas.openxmlformats.org/officeDocument/2006/relationships/hyperlink" Target="https://webagentes.canaldirecto.com.ar/incidents/view/745840-0" TargetMode="External"/><Relationship Id="rId2332" Type="http://schemas.openxmlformats.org/officeDocument/2006/relationships/hyperlink" Target="https://webagentes.canaldirecto.com.ar/incidents/view/752281-1" TargetMode="External"/><Relationship Id="rId304" Type="http://schemas.openxmlformats.org/officeDocument/2006/relationships/hyperlink" Target="https://webagentes.canaldirecto.com.ar/incidents/view/688492-7" TargetMode="External"/><Relationship Id="rId511" Type="http://schemas.openxmlformats.org/officeDocument/2006/relationships/hyperlink" Target="https://webagentes.canaldirecto.com.ar/incidents/view/696964-4" TargetMode="External"/><Relationship Id="rId1141" Type="http://schemas.openxmlformats.org/officeDocument/2006/relationships/hyperlink" Target="https://webagentes.canaldirecto.com.ar/incidents/view/714976-0" TargetMode="External"/><Relationship Id="rId4297" Type="http://schemas.openxmlformats.org/officeDocument/2006/relationships/hyperlink" Target="https://webagentes.canaldirecto.com.ar/incidents/view/809164-6" TargetMode="External"/><Relationship Id="rId1001" Type="http://schemas.openxmlformats.org/officeDocument/2006/relationships/hyperlink" Target="https://webagentes.canaldirecto.com.ar/incidents/view/714493-2" TargetMode="External"/><Relationship Id="rId4157" Type="http://schemas.openxmlformats.org/officeDocument/2006/relationships/hyperlink" Target="https://webagentes.canaldirecto.com.ar/incidents/view/799954-5" TargetMode="External"/><Relationship Id="rId4364" Type="http://schemas.openxmlformats.org/officeDocument/2006/relationships/hyperlink" Target="https://webagentes.canaldirecto.com.ar/incidents/view/807239-5" TargetMode="External"/><Relationship Id="rId4571" Type="http://schemas.openxmlformats.org/officeDocument/2006/relationships/hyperlink" Target="https://webagentes.canaldirecto.com.ar/incidents/view/815651-8" TargetMode="External"/><Relationship Id="rId5208" Type="http://schemas.openxmlformats.org/officeDocument/2006/relationships/hyperlink" Target="https://webagentes.canaldirecto.com.ar/incidents/view/834427-4" TargetMode="External"/><Relationship Id="rId1958" Type="http://schemas.openxmlformats.org/officeDocument/2006/relationships/hyperlink" Target="https://webagentes.canaldirecto.com.ar/incidents/view/740836-2" TargetMode="External"/><Relationship Id="rId3173" Type="http://schemas.openxmlformats.org/officeDocument/2006/relationships/hyperlink" Target="https://webagentes.canaldirecto.com.ar/incidents/view/776376-4" TargetMode="External"/><Relationship Id="rId3380" Type="http://schemas.openxmlformats.org/officeDocument/2006/relationships/hyperlink" Target="https://webagentes.canaldirecto.com.ar/incidents/view/780807-6" TargetMode="External"/><Relationship Id="rId4017" Type="http://schemas.openxmlformats.org/officeDocument/2006/relationships/hyperlink" Target="https://webagentes.canaldirecto.com.ar/incidents/view/798985-8" TargetMode="External"/><Relationship Id="rId4224" Type="http://schemas.openxmlformats.org/officeDocument/2006/relationships/hyperlink" Target="https://webagentes.canaldirecto.com.ar/incidents/view/803980-4" TargetMode="External"/><Relationship Id="rId4431" Type="http://schemas.openxmlformats.org/officeDocument/2006/relationships/hyperlink" Target="https://webagentes.canaldirecto.com.ar/incidents/view/813508-3" TargetMode="External"/><Relationship Id="rId1818" Type="http://schemas.openxmlformats.org/officeDocument/2006/relationships/hyperlink" Target="https://webagentes.canaldirecto.com.ar/incidents/view/733932-7" TargetMode="External"/><Relationship Id="rId3033" Type="http://schemas.openxmlformats.org/officeDocument/2006/relationships/hyperlink" Target="https://webagentes.canaldirecto.com.ar/incidents/view/765756-0" TargetMode="External"/><Relationship Id="rId3240" Type="http://schemas.openxmlformats.org/officeDocument/2006/relationships/hyperlink" Target="https://webagentes.canaldirecto.com.ar/incidents/view/774139-1" TargetMode="External"/><Relationship Id="rId161" Type="http://schemas.openxmlformats.org/officeDocument/2006/relationships/hyperlink" Target="https://webagentes.canaldirecto.com.ar/incidents/view/673774-4" TargetMode="External"/><Relationship Id="rId2799" Type="http://schemas.openxmlformats.org/officeDocument/2006/relationships/hyperlink" Target="https://webagentes.canaldirecto.com.ar/incidents/view/764943-7" TargetMode="External"/><Relationship Id="rId3100" Type="http://schemas.openxmlformats.org/officeDocument/2006/relationships/hyperlink" Target="https://webagentes.canaldirecto.com.ar/incidents/view/773210-8" TargetMode="External"/><Relationship Id="rId978" Type="http://schemas.openxmlformats.org/officeDocument/2006/relationships/hyperlink" Target="https://webagentes.canaldirecto.com.ar/incidents/view/707233-4" TargetMode="External"/><Relationship Id="rId2659" Type="http://schemas.openxmlformats.org/officeDocument/2006/relationships/hyperlink" Target="https://webagentes.canaldirecto.com.ar/incidents/view/757476-2" TargetMode="External"/><Relationship Id="rId2866" Type="http://schemas.openxmlformats.org/officeDocument/2006/relationships/hyperlink" Target="https://webagentes.canaldirecto.com.ar/incidents/view/767504-3" TargetMode="External"/><Relationship Id="rId3917" Type="http://schemas.openxmlformats.org/officeDocument/2006/relationships/hyperlink" Target="https://webagentes.canaldirecto.com.ar/incidents/view/797185-9" TargetMode="External"/><Relationship Id="rId5065" Type="http://schemas.openxmlformats.org/officeDocument/2006/relationships/hyperlink" Target="https://webagentes.canaldirecto.com.ar/incidents/view/831673-0" TargetMode="External"/><Relationship Id="rId5272" Type="http://schemas.openxmlformats.org/officeDocument/2006/relationships/hyperlink" Target="https://webagentes.canaldirecto.com.ar/incidents/view/831228-4" TargetMode="External"/><Relationship Id="rId838" Type="http://schemas.openxmlformats.org/officeDocument/2006/relationships/hyperlink" Target="https://webagentes.canaldirecto.com.ar/incidents/view/704131-6" TargetMode="External"/><Relationship Id="rId1468" Type="http://schemas.openxmlformats.org/officeDocument/2006/relationships/hyperlink" Target="https://webagentes.canaldirecto.com.ar/incidents/view/723635-8" TargetMode="External"/><Relationship Id="rId1675" Type="http://schemas.openxmlformats.org/officeDocument/2006/relationships/hyperlink" Target="https://webagentes.canaldirecto.com.ar/incidents/view/728593-8" TargetMode="External"/><Relationship Id="rId1882" Type="http://schemas.openxmlformats.org/officeDocument/2006/relationships/hyperlink" Target="https://webagentes.canaldirecto.com.ar/incidents/view/738095-0" TargetMode="External"/><Relationship Id="rId2519" Type="http://schemas.openxmlformats.org/officeDocument/2006/relationships/hyperlink" Target="https://webagentes.canaldirecto.com.ar/incidents/view/760760-8" TargetMode="External"/><Relationship Id="rId2726" Type="http://schemas.openxmlformats.org/officeDocument/2006/relationships/hyperlink" Target="https://webagentes.canaldirecto.com.ar/incidents/view/762180-2" TargetMode="External"/><Relationship Id="rId4081" Type="http://schemas.openxmlformats.org/officeDocument/2006/relationships/hyperlink" Target="https://webagentes.canaldirecto.com.ar/incidents/view/801893-5" TargetMode="External"/><Relationship Id="rId5132" Type="http://schemas.openxmlformats.org/officeDocument/2006/relationships/hyperlink" Target="https://webagentes.canaldirecto.com.ar/incidents/view/829515-4" TargetMode="External"/><Relationship Id="rId1328" Type="http://schemas.openxmlformats.org/officeDocument/2006/relationships/hyperlink" Target="https://webagentes.canaldirecto.com.ar/incidents/view/717908-0" TargetMode="External"/><Relationship Id="rId1535" Type="http://schemas.openxmlformats.org/officeDocument/2006/relationships/hyperlink" Target="https://webagentes.canaldirecto.com.ar/incidents/view/727723-0" TargetMode="External"/><Relationship Id="rId2933" Type="http://schemas.openxmlformats.org/officeDocument/2006/relationships/hyperlink" Target="https://webagentes.canaldirecto.com.ar/incidents/view/770865-1" TargetMode="External"/><Relationship Id="rId905" Type="http://schemas.openxmlformats.org/officeDocument/2006/relationships/hyperlink" Target="https://webagentes.canaldirecto.com.ar/incidents/view/708268-7" TargetMode="External"/><Relationship Id="rId1742" Type="http://schemas.openxmlformats.org/officeDocument/2006/relationships/hyperlink" Target="https://webagentes.canaldirecto.com.ar/incidents/view/731556-7" TargetMode="External"/><Relationship Id="rId4898" Type="http://schemas.openxmlformats.org/officeDocument/2006/relationships/hyperlink" Target="https://webagentes.canaldirecto.com.ar/incidents/view/818905-7" TargetMode="External"/><Relationship Id="rId34" Type="http://schemas.openxmlformats.org/officeDocument/2006/relationships/hyperlink" Target="https://webagentes.canaldirecto.com.ar/incidents/view/661340-8" TargetMode="External"/><Relationship Id="rId1602" Type="http://schemas.openxmlformats.org/officeDocument/2006/relationships/hyperlink" Target="https://webagentes.canaldirecto.com.ar/incidents/view/723599-7" TargetMode="External"/><Relationship Id="rId4758" Type="http://schemas.openxmlformats.org/officeDocument/2006/relationships/hyperlink" Target="https://webagentes.canaldirecto.com.ar/incidents/view/816950-3" TargetMode="External"/><Relationship Id="rId4965" Type="http://schemas.openxmlformats.org/officeDocument/2006/relationships/hyperlink" Target="https://webagentes.canaldirecto.com.ar/incidents/view/822657-0" TargetMode="External"/><Relationship Id="rId3567" Type="http://schemas.openxmlformats.org/officeDocument/2006/relationships/hyperlink" Target="https://webagentes.canaldirecto.com.ar/incidents/view/785794-8" TargetMode="External"/><Relationship Id="rId3774" Type="http://schemas.openxmlformats.org/officeDocument/2006/relationships/hyperlink" Target="https://webagentes.canaldirecto.com.ar/incidents/view/789559-5" TargetMode="External"/><Relationship Id="rId3981" Type="http://schemas.openxmlformats.org/officeDocument/2006/relationships/hyperlink" Target="https://webagentes.canaldirecto.com.ar/incidents/view/794613-6" TargetMode="External"/><Relationship Id="rId4618" Type="http://schemas.openxmlformats.org/officeDocument/2006/relationships/hyperlink" Target="https://webagentes.canaldirecto.com.ar/incidents/view/813057-4" TargetMode="External"/><Relationship Id="rId4825" Type="http://schemas.openxmlformats.org/officeDocument/2006/relationships/hyperlink" Target="https://webagentes.canaldirecto.com.ar/incidents/view/821456-6" TargetMode="External"/><Relationship Id="rId488" Type="http://schemas.openxmlformats.org/officeDocument/2006/relationships/hyperlink" Target="https://webagentes.canaldirecto.com.ar/incidents/view/692877-1" TargetMode="External"/><Relationship Id="rId695" Type="http://schemas.openxmlformats.org/officeDocument/2006/relationships/hyperlink" Target="https://webagentes.canaldirecto.com.ar/incidents/view/703154-0" TargetMode="External"/><Relationship Id="rId2169" Type="http://schemas.openxmlformats.org/officeDocument/2006/relationships/hyperlink" Target="https://webagentes.canaldirecto.com.ar/incidents/view/744772-3" TargetMode="External"/><Relationship Id="rId2376" Type="http://schemas.openxmlformats.org/officeDocument/2006/relationships/hyperlink" Target="https://webagentes.canaldirecto.com.ar/incidents/view/756500-1" TargetMode="External"/><Relationship Id="rId2583" Type="http://schemas.openxmlformats.org/officeDocument/2006/relationships/hyperlink" Target="https://webagentes.canaldirecto.com.ar/incidents/view/759213-9" TargetMode="External"/><Relationship Id="rId2790" Type="http://schemas.openxmlformats.org/officeDocument/2006/relationships/hyperlink" Target="https://webagentes.canaldirecto.com.ar/incidents/view/765026-6" TargetMode="External"/><Relationship Id="rId3427" Type="http://schemas.openxmlformats.org/officeDocument/2006/relationships/hyperlink" Target="https://webagentes.canaldirecto.com.ar/incidents/view/779520-4" TargetMode="External"/><Relationship Id="rId3634" Type="http://schemas.openxmlformats.org/officeDocument/2006/relationships/hyperlink" Target="https://webagentes.canaldirecto.com.ar/incidents/view/789131-3" TargetMode="External"/><Relationship Id="rId3841" Type="http://schemas.openxmlformats.org/officeDocument/2006/relationships/hyperlink" Target="https://webagentes.canaldirecto.com.ar/incidents/view/793609-6" TargetMode="External"/><Relationship Id="rId348" Type="http://schemas.openxmlformats.org/officeDocument/2006/relationships/hyperlink" Target="https://webagentes.canaldirecto.com.ar/incidents/view/687588-6" TargetMode="External"/><Relationship Id="rId555" Type="http://schemas.openxmlformats.org/officeDocument/2006/relationships/hyperlink" Target="https://webagentes.canaldirecto.com.ar/incidents/view/695958-6" TargetMode="External"/><Relationship Id="rId762" Type="http://schemas.openxmlformats.org/officeDocument/2006/relationships/hyperlink" Target="https://webagentes.canaldirecto.com.ar/incidents/view/700353-8" TargetMode="External"/><Relationship Id="rId1185" Type="http://schemas.openxmlformats.org/officeDocument/2006/relationships/hyperlink" Target="https://webagentes.canaldirecto.com.ar/incidents/view/714857-6" TargetMode="External"/><Relationship Id="rId1392" Type="http://schemas.openxmlformats.org/officeDocument/2006/relationships/hyperlink" Target="https://webagentes.canaldirecto.com.ar/incidents/view/720956-7" TargetMode="External"/><Relationship Id="rId2029" Type="http://schemas.openxmlformats.org/officeDocument/2006/relationships/hyperlink" Target="https://webagentes.canaldirecto.com.ar/incidents/view/744201-0" TargetMode="External"/><Relationship Id="rId2236" Type="http://schemas.openxmlformats.org/officeDocument/2006/relationships/hyperlink" Target="https://webagentes.canaldirecto.com.ar/incidents/view/746974-3" TargetMode="External"/><Relationship Id="rId2443" Type="http://schemas.openxmlformats.org/officeDocument/2006/relationships/hyperlink" Target="https://webagentes.canaldirecto.com.ar/incidents/view/745089-7" TargetMode="External"/><Relationship Id="rId2650" Type="http://schemas.openxmlformats.org/officeDocument/2006/relationships/hyperlink" Target="https://webagentes.canaldirecto.com.ar/incidents/view/761354-8" TargetMode="External"/><Relationship Id="rId3701" Type="http://schemas.openxmlformats.org/officeDocument/2006/relationships/hyperlink" Target="https://webagentes.canaldirecto.com.ar/incidents/view/791623-2" TargetMode="External"/><Relationship Id="rId208" Type="http://schemas.openxmlformats.org/officeDocument/2006/relationships/hyperlink" Target="https://webagentes.canaldirecto.com.ar/incidents/view/677994-4" TargetMode="External"/><Relationship Id="rId415" Type="http://schemas.openxmlformats.org/officeDocument/2006/relationships/hyperlink" Target="https://webagentes.canaldirecto.com.ar/incidents/view/690543-3" TargetMode="External"/><Relationship Id="rId622" Type="http://schemas.openxmlformats.org/officeDocument/2006/relationships/hyperlink" Target="https://webagentes.canaldirecto.com.ar/incidents/view/698880-7" TargetMode="External"/><Relationship Id="rId1045" Type="http://schemas.openxmlformats.org/officeDocument/2006/relationships/hyperlink" Target="https://webagentes.canaldirecto.com.ar/incidents/view/712106-5" TargetMode="External"/><Relationship Id="rId1252" Type="http://schemas.openxmlformats.org/officeDocument/2006/relationships/hyperlink" Target="https://webagentes.canaldirecto.com.ar/incidents/view/719904-8" TargetMode="External"/><Relationship Id="rId2303" Type="http://schemas.openxmlformats.org/officeDocument/2006/relationships/hyperlink" Target="https://webagentes.canaldirecto.com.ar/incidents/view/754303-6" TargetMode="External"/><Relationship Id="rId2510" Type="http://schemas.openxmlformats.org/officeDocument/2006/relationships/hyperlink" Target="https://webagentes.canaldirecto.com.ar/incidents/view/744393-0" TargetMode="External"/><Relationship Id="rId1112" Type="http://schemas.openxmlformats.org/officeDocument/2006/relationships/hyperlink" Target="https://webagentes.canaldirecto.com.ar/incidents/view/717108-8" TargetMode="External"/><Relationship Id="rId4268" Type="http://schemas.openxmlformats.org/officeDocument/2006/relationships/hyperlink" Target="https://webagentes.canaldirecto.com.ar/incidents/view/802633-2" TargetMode="External"/><Relationship Id="rId4475" Type="http://schemas.openxmlformats.org/officeDocument/2006/relationships/hyperlink" Target="https://webagentes.canaldirecto.com.ar/incidents/view/811625-5" TargetMode="External"/><Relationship Id="rId3077" Type="http://schemas.openxmlformats.org/officeDocument/2006/relationships/hyperlink" Target="https://webagentes.canaldirecto.com.ar/incidents/view/773880-1" TargetMode="External"/><Relationship Id="rId3284" Type="http://schemas.openxmlformats.org/officeDocument/2006/relationships/hyperlink" Target="https://webagentes.canaldirecto.com.ar/incidents/view/779609-0" TargetMode="External"/><Relationship Id="rId4128" Type="http://schemas.openxmlformats.org/officeDocument/2006/relationships/hyperlink" Target="https://webagentes.canaldirecto.com.ar/incidents/view/801067-8" TargetMode="External"/><Relationship Id="rId4682" Type="http://schemas.openxmlformats.org/officeDocument/2006/relationships/hyperlink" Target="https://webagentes.canaldirecto.com.ar/incidents/view/817572-6" TargetMode="External"/><Relationship Id="rId1929" Type="http://schemas.openxmlformats.org/officeDocument/2006/relationships/hyperlink" Target="https://webagentes.canaldirecto.com.ar/incidents/view/734712-2" TargetMode="External"/><Relationship Id="rId2093" Type="http://schemas.openxmlformats.org/officeDocument/2006/relationships/hyperlink" Target="https://webagentes.canaldirecto.com.ar/incidents/view/742203-4" TargetMode="External"/><Relationship Id="rId3491" Type="http://schemas.openxmlformats.org/officeDocument/2006/relationships/hyperlink" Target="https://webagentes.canaldirecto.com.ar/incidents/view/782412-6" TargetMode="External"/><Relationship Id="rId4335" Type="http://schemas.openxmlformats.org/officeDocument/2006/relationships/hyperlink" Target="https://webagentes.canaldirecto.com.ar/incidents/view/808182-5" TargetMode="External"/><Relationship Id="rId4542" Type="http://schemas.openxmlformats.org/officeDocument/2006/relationships/hyperlink" Target="https://webagentes.canaldirecto.com.ar/incidents/view/808364-7" TargetMode="External"/><Relationship Id="rId3144" Type="http://schemas.openxmlformats.org/officeDocument/2006/relationships/hyperlink" Target="https://webagentes.canaldirecto.com.ar/incidents/view/770615-8" TargetMode="External"/><Relationship Id="rId3351" Type="http://schemas.openxmlformats.org/officeDocument/2006/relationships/hyperlink" Target="https://webagentes.canaldirecto.com.ar/incidents/view/782087-4" TargetMode="External"/><Relationship Id="rId4402" Type="http://schemas.openxmlformats.org/officeDocument/2006/relationships/hyperlink" Target="https://webagentes.canaldirecto.com.ar/incidents/view/813775-3" TargetMode="External"/><Relationship Id="rId272" Type="http://schemas.openxmlformats.org/officeDocument/2006/relationships/hyperlink" Target="https://webagentes.canaldirecto.com.ar/incidents/view/684434-5" TargetMode="External"/><Relationship Id="rId2160" Type="http://schemas.openxmlformats.org/officeDocument/2006/relationships/hyperlink" Target="https://webagentes.canaldirecto.com.ar/incidents/view/745083-3" TargetMode="External"/><Relationship Id="rId3004" Type="http://schemas.openxmlformats.org/officeDocument/2006/relationships/hyperlink" Target="https://webagentes.canaldirecto.com.ar/incidents/view/769274-9" TargetMode="External"/><Relationship Id="rId3211" Type="http://schemas.openxmlformats.org/officeDocument/2006/relationships/hyperlink" Target="https://webagentes.canaldirecto.com.ar/incidents/view/775551-6" TargetMode="External"/><Relationship Id="rId132" Type="http://schemas.openxmlformats.org/officeDocument/2006/relationships/hyperlink" Target="https://webagentes.canaldirecto.com.ar/incidents/view/670025-4" TargetMode="External"/><Relationship Id="rId2020" Type="http://schemas.openxmlformats.org/officeDocument/2006/relationships/hyperlink" Target="https://webagentes.canaldirecto.com.ar/incidents/view/668832-3" TargetMode="External"/><Relationship Id="rId5176" Type="http://schemas.openxmlformats.org/officeDocument/2006/relationships/hyperlink" Target="https://webagentes.canaldirecto.com.ar/incidents/view/828726-1" TargetMode="External"/><Relationship Id="rId1579" Type="http://schemas.openxmlformats.org/officeDocument/2006/relationships/hyperlink" Target="https://webagentes.canaldirecto.com.ar/incidents/view/726493-5" TargetMode="External"/><Relationship Id="rId2977" Type="http://schemas.openxmlformats.org/officeDocument/2006/relationships/hyperlink" Target="https://webagentes.canaldirecto.com.ar/incidents/view/769304-9" TargetMode="External"/><Relationship Id="rId4192" Type="http://schemas.openxmlformats.org/officeDocument/2006/relationships/hyperlink" Target="https://webagentes.canaldirecto.com.ar/incidents/view/806136-2" TargetMode="External"/><Relationship Id="rId5036" Type="http://schemas.openxmlformats.org/officeDocument/2006/relationships/hyperlink" Target="https://webagentes.canaldirecto.com.ar/incidents/view/825357-4" TargetMode="External"/><Relationship Id="rId5243" Type="http://schemas.openxmlformats.org/officeDocument/2006/relationships/hyperlink" Target="https://webagentes.canaldirecto.com.ar/incidents/view/832651-5" TargetMode="External"/><Relationship Id="rId949" Type="http://schemas.openxmlformats.org/officeDocument/2006/relationships/hyperlink" Target="https://webagentes.canaldirecto.com.ar/incidents/view/707266-2" TargetMode="External"/><Relationship Id="rId1786" Type="http://schemas.openxmlformats.org/officeDocument/2006/relationships/hyperlink" Target="https://webagentes.canaldirecto.com.ar/incidents/view/728542-4" TargetMode="External"/><Relationship Id="rId1993" Type="http://schemas.openxmlformats.org/officeDocument/2006/relationships/hyperlink" Target="https://webagentes.canaldirecto.com.ar/incidents/view/739728-8" TargetMode="External"/><Relationship Id="rId2837" Type="http://schemas.openxmlformats.org/officeDocument/2006/relationships/hyperlink" Target="https://webagentes.canaldirecto.com.ar/incidents/view/763732-6" TargetMode="External"/><Relationship Id="rId4052" Type="http://schemas.openxmlformats.org/officeDocument/2006/relationships/hyperlink" Target="https://webagentes.canaldirecto.com.ar/incidents/view/803371-2" TargetMode="External"/><Relationship Id="rId5103" Type="http://schemas.openxmlformats.org/officeDocument/2006/relationships/hyperlink" Target="https://webagentes.canaldirecto.com.ar/incidents/view/830273-7" TargetMode="External"/><Relationship Id="rId78" Type="http://schemas.openxmlformats.org/officeDocument/2006/relationships/hyperlink" Target="https://webagentes.canaldirecto.com.ar/incidents/view/655372-6" TargetMode="External"/><Relationship Id="rId809" Type="http://schemas.openxmlformats.org/officeDocument/2006/relationships/hyperlink" Target="https://webagentes.canaldirecto.com.ar/incidents/view/704398-9" TargetMode="External"/><Relationship Id="rId1439" Type="http://schemas.openxmlformats.org/officeDocument/2006/relationships/hyperlink" Target="https://webagentes.canaldirecto.com.ar/incidents/view/725101-0" TargetMode="External"/><Relationship Id="rId1646" Type="http://schemas.openxmlformats.org/officeDocument/2006/relationships/hyperlink" Target="https://webagentes.canaldirecto.com.ar/incidents/view/728998-9" TargetMode="External"/><Relationship Id="rId1853" Type="http://schemas.openxmlformats.org/officeDocument/2006/relationships/hyperlink" Target="https://webagentes.canaldirecto.com.ar/incidents/view/732046-2" TargetMode="External"/><Relationship Id="rId2904" Type="http://schemas.openxmlformats.org/officeDocument/2006/relationships/hyperlink" Target="https://webagentes.canaldirecto.com.ar/incidents/view/764994-1" TargetMode="External"/><Relationship Id="rId1506" Type="http://schemas.openxmlformats.org/officeDocument/2006/relationships/hyperlink" Target="https://webagentes.canaldirecto.com.ar/incidents/view/723564-1" TargetMode="External"/><Relationship Id="rId1713" Type="http://schemas.openxmlformats.org/officeDocument/2006/relationships/hyperlink" Target="https://webagentes.canaldirecto.com.ar/incidents/view/732127-6" TargetMode="External"/><Relationship Id="rId1920" Type="http://schemas.openxmlformats.org/officeDocument/2006/relationships/hyperlink" Target="https://webagentes.canaldirecto.com.ar/incidents/view/736239-8" TargetMode="External"/><Relationship Id="rId4869" Type="http://schemas.openxmlformats.org/officeDocument/2006/relationships/hyperlink" Target="https://webagentes.canaldirecto.com.ar/incidents/view/820577-1" TargetMode="External"/><Relationship Id="rId3678" Type="http://schemas.openxmlformats.org/officeDocument/2006/relationships/hyperlink" Target="https://webagentes.canaldirecto.com.ar/incidents/view/787224-8" TargetMode="External"/><Relationship Id="rId3885" Type="http://schemas.openxmlformats.org/officeDocument/2006/relationships/hyperlink" Target="https://webagentes.canaldirecto.com.ar/incidents/view/791750-5" TargetMode="External"/><Relationship Id="rId4729" Type="http://schemas.openxmlformats.org/officeDocument/2006/relationships/hyperlink" Target="https://webagentes.canaldirecto.com.ar/incidents/view/817134-0" TargetMode="External"/><Relationship Id="rId4936" Type="http://schemas.openxmlformats.org/officeDocument/2006/relationships/hyperlink" Target="https://webagentes.canaldirecto.com.ar/incidents/view/823284-5" TargetMode="External"/><Relationship Id="rId599" Type="http://schemas.openxmlformats.org/officeDocument/2006/relationships/hyperlink" Target="https://webagentes.canaldirecto.com.ar/incidents/view/698974-5" TargetMode="External"/><Relationship Id="rId2487" Type="http://schemas.openxmlformats.org/officeDocument/2006/relationships/hyperlink" Target="https://webagentes.canaldirecto.com.ar/incidents/view/756484-4" TargetMode="External"/><Relationship Id="rId2694" Type="http://schemas.openxmlformats.org/officeDocument/2006/relationships/hyperlink" Target="https://webagentes.canaldirecto.com.ar/incidents/view/762801-8" TargetMode="External"/><Relationship Id="rId3538" Type="http://schemas.openxmlformats.org/officeDocument/2006/relationships/hyperlink" Target="https://webagentes.canaldirecto.com.ar/incidents/view/786212-6" TargetMode="External"/><Relationship Id="rId3745" Type="http://schemas.openxmlformats.org/officeDocument/2006/relationships/hyperlink" Target="https://webagentes.canaldirecto.com.ar/incidents/view/790795-1" TargetMode="External"/><Relationship Id="rId459" Type="http://schemas.openxmlformats.org/officeDocument/2006/relationships/hyperlink" Target="https://webagentes.canaldirecto.com.ar/incidents/view/693771-5" TargetMode="External"/><Relationship Id="rId666" Type="http://schemas.openxmlformats.org/officeDocument/2006/relationships/hyperlink" Target="https://webagentes.canaldirecto.com.ar/incidents/view/698696-0" TargetMode="External"/><Relationship Id="rId873" Type="http://schemas.openxmlformats.org/officeDocument/2006/relationships/hyperlink" Target="https://webagentes.canaldirecto.com.ar/incidents/view/710247-7" TargetMode="External"/><Relationship Id="rId1089" Type="http://schemas.openxmlformats.org/officeDocument/2006/relationships/hyperlink" Target="https://webagentes.canaldirecto.com.ar/incidents/view/711673-5" TargetMode="External"/><Relationship Id="rId1296" Type="http://schemas.openxmlformats.org/officeDocument/2006/relationships/hyperlink" Target="https://webagentes.canaldirecto.com.ar/incidents/view/717998-3" TargetMode="External"/><Relationship Id="rId2347" Type="http://schemas.openxmlformats.org/officeDocument/2006/relationships/hyperlink" Target="https://webagentes.canaldirecto.com.ar/incidents/view/751273-5" TargetMode="External"/><Relationship Id="rId2554" Type="http://schemas.openxmlformats.org/officeDocument/2006/relationships/hyperlink" Target="https://webagentes.canaldirecto.com.ar/incidents/view/759754-1" TargetMode="External"/><Relationship Id="rId3952" Type="http://schemas.openxmlformats.org/officeDocument/2006/relationships/hyperlink" Target="https://webagentes.canaldirecto.com.ar/incidents/view/795393-2" TargetMode="External"/><Relationship Id="rId319" Type="http://schemas.openxmlformats.org/officeDocument/2006/relationships/hyperlink" Target="https://webagentes.canaldirecto.com.ar/incidents/view/688338-0" TargetMode="External"/><Relationship Id="rId526" Type="http://schemas.openxmlformats.org/officeDocument/2006/relationships/hyperlink" Target="https://webagentes.canaldirecto.com.ar/incidents/view/696108-6" TargetMode="External"/><Relationship Id="rId1156" Type="http://schemas.openxmlformats.org/officeDocument/2006/relationships/hyperlink" Target="https://webagentes.canaldirecto.com.ar/incidents/view/714893-8" TargetMode="External"/><Relationship Id="rId1363" Type="http://schemas.openxmlformats.org/officeDocument/2006/relationships/hyperlink" Target="https://webagentes.canaldirecto.com.ar/incidents/view/717837-3" TargetMode="External"/><Relationship Id="rId2207" Type="http://schemas.openxmlformats.org/officeDocument/2006/relationships/hyperlink" Target="https://webagentes.canaldirecto.com.ar/incidents/view/747647-9" TargetMode="External"/><Relationship Id="rId2761" Type="http://schemas.openxmlformats.org/officeDocument/2006/relationships/hyperlink" Target="https://webagentes.canaldirecto.com.ar/incidents/view/765705-6" TargetMode="External"/><Relationship Id="rId3605" Type="http://schemas.openxmlformats.org/officeDocument/2006/relationships/hyperlink" Target="https://webagentes.canaldirecto.com.ar/incidents/view/784615-5" TargetMode="External"/><Relationship Id="rId3812" Type="http://schemas.openxmlformats.org/officeDocument/2006/relationships/hyperlink" Target="https://webagentes.canaldirecto.com.ar/incidents/view/794157-5" TargetMode="External"/><Relationship Id="rId733" Type="http://schemas.openxmlformats.org/officeDocument/2006/relationships/hyperlink" Target="https://webagentes.canaldirecto.com.ar/incidents/view/701526-9" TargetMode="External"/><Relationship Id="rId940" Type="http://schemas.openxmlformats.org/officeDocument/2006/relationships/hyperlink" Target="https://webagentes.canaldirecto.com.ar/incidents/view/707275-0" TargetMode="External"/><Relationship Id="rId1016" Type="http://schemas.openxmlformats.org/officeDocument/2006/relationships/hyperlink" Target="https://webagentes.canaldirecto.com.ar/incidents/view/713095-7" TargetMode="External"/><Relationship Id="rId1570" Type="http://schemas.openxmlformats.org/officeDocument/2006/relationships/hyperlink" Target="https://webagentes.canaldirecto.com.ar/incidents/view/726502-2" TargetMode="External"/><Relationship Id="rId2414" Type="http://schemas.openxmlformats.org/officeDocument/2006/relationships/hyperlink" Target="https://webagentes.canaldirecto.com.ar/incidents/view/755020-3" TargetMode="External"/><Relationship Id="rId2621" Type="http://schemas.openxmlformats.org/officeDocument/2006/relationships/hyperlink" Target="https://webagentes.canaldirecto.com.ar/incidents/view/763037-8" TargetMode="External"/><Relationship Id="rId800" Type="http://schemas.openxmlformats.org/officeDocument/2006/relationships/hyperlink" Target="https://webagentes.canaldirecto.com.ar/incidents/view/704462-3" TargetMode="External"/><Relationship Id="rId1223" Type="http://schemas.openxmlformats.org/officeDocument/2006/relationships/hyperlink" Target="https://webagentes.canaldirecto.com.ar/incidents/view/714811-4" TargetMode="External"/><Relationship Id="rId1430" Type="http://schemas.openxmlformats.org/officeDocument/2006/relationships/hyperlink" Target="https://webagentes.canaldirecto.com.ar/incidents/view/725815-6" TargetMode="External"/><Relationship Id="rId4379" Type="http://schemas.openxmlformats.org/officeDocument/2006/relationships/hyperlink" Target="https://webagentes.canaldirecto.com.ar/incidents/view/806485-5" TargetMode="External"/><Relationship Id="rId4586" Type="http://schemas.openxmlformats.org/officeDocument/2006/relationships/hyperlink" Target="https://webagentes.canaldirecto.com.ar/incidents/view/814666-3" TargetMode="External"/><Relationship Id="rId4793" Type="http://schemas.openxmlformats.org/officeDocument/2006/relationships/hyperlink" Target="https://webagentes.canaldirecto.com.ar/incidents/view/812410-2" TargetMode="External"/><Relationship Id="rId3188" Type="http://schemas.openxmlformats.org/officeDocument/2006/relationships/hyperlink" Target="https://webagentes.canaldirecto.com.ar/incidents/view/776150-8" TargetMode="External"/><Relationship Id="rId3395" Type="http://schemas.openxmlformats.org/officeDocument/2006/relationships/hyperlink" Target="https://webagentes.canaldirecto.com.ar/incidents/view/780175-4" TargetMode="External"/><Relationship Id="rId4239" Type="http://schemas.openxmlformats.org/officeDocument/2006/relationships/hyperlink" Target="https://webagentes.canaldirecto.com.ar/incidents/view/803546-4" TargetMode="External"/><Relationship Id="rId4446" Type="http://schemas.openxmlformats.org/officeDocument/2006/relationships/hyperlink" Target="https://webagentes.canaldirecto.com.ar/incidents/view/812839-3" TargetMode="External"/><Relationship Id="rId4653" Type="http://schemas.openxmlformats.org/officeDocument/2006/relationships/hyperlink" Target="https://webagentes.canaldirecto.com.ar/incidents/view/819298-1" TargetMode="External"/><Relationship Id="rId4860" Type="http://schemas.openxmlformats.org/officeDocument/2006/relationships/hyperlink" Target="https://webagentes.canaldirecto.com.ar/incidents/view/820701-6" TargetMode="External"/><Relationship Id="rId3048" Type="http://schemas.openxmlformats.org/officeDocument/2006/relationships/hyperlink" Target="https://webagentes.canaldirecto.com.ar/incidents/view/765033-6" TargetMode="External"/><Relationship Id="rId3255" Type="http://schemas.openxmlformats.org/officeDocument/2006/relationships/hyperlink" Target="https://webagentes.canaldirecto.com.ar/incidents/view/773835-1" TargetMode="External"/><Relationship Id="rId3462" Type="http://schemas.openxmlformats.org/officeDocument/2006/relationships/hyperlink" Target="https://webagentes.canaldirecto.com.ar/incidents/view/783513-1" TargetMode="External"/><Relationship Id="rId4306" Type="http://schemas.openxmlformats.org/officeDocument/2006/relationships/hyperlink" Target="https://webagentes.canaldirecto.com.ar/incidents/view/808834-1" TargetMode="External"/><Relationship Id="rId4513" Type="http://schemas.openxmlformats.org/officeDocument/2006/relationships/hyperlink" Target="https://webagentes.canaldirecto.com.ar/incidents/view/810422-3" TargetMode="External"/><Relationship Id="rId4720" Type="http://schemas.openxmlformats.org/officeDocument/2006/relationships/hyperlink" Target="https://webagentes.canaldirecto.com.ar/incidents/view/817152-6" TargetMode="External"/><Relationship Id="rId176" Type="http://schemas.openxmlformats.org/officeDocument/2006/relationships/hyperlink" Target="https://webagentes.canaldirecto.com.ar/incidents/view/680036-9" TargetMode="External"/><Relationship Id="rId383" Type="http://schemas.openxmlformats.org/officeDocument/2006/relationships/hyperlink" Target="https://webagentes.canaldirecto.com.ar/incidents/view/690593-8" TargetMode="External"/><Relationship Id="rId590" Type="http://schemas.openxmlformats.org/officeDocument/2006/relationships/hyperlink" Target="https://webagentes.canaldirecto.com.ar/incidents/view/699328-9" TargetMode="External"/><Relationship Id="rId2064" Type="http://schemas.openxmlformats.org/officeDocument/2006/relationships/hyperlink" Target="https://webagentes.canaldirecto.com.ar/incidents/view/742804-7" TargetMode="External"/><Relationship Id="rId2271" Type="http://schemas.openxmlformats.org/officeDocument/2006/relationships/hyperlink" Target="https://webagentes.canaldirecto.com.ar/incidents/view/749945-2" TargetMode="External"/><Relationship Id="rId3115" Type="http://schemas.openxmlformats.org/officeDocument/2006/relationships/hyperlink" Target="https://webagentes.canaldirecto.com.ar/incidents/view/772990-0" TargetMode="External"/><Relationship Id="rId3322" Type="http://schemas.openxmlformats.org/officeDocument/2006/relationships/hyperlink" Target="https://webagentes.canaldirecto.com.ar/incidents/view/778621-5" TargetMode="External"/><Relationship Id="rId243" Type="http://schemas.openxmlformats.org/officeDocument/2006/relationships/hyperlink" Target="https://webagentes.canaldirecto.com.ar/incidents/view/681297-5" TargetMode="External"/><Relationship Id="rId450" Type="http://schemas.openxmlformats.org/officeDocument/2006/relationships/hyperlink" Target="https://webagentes.canaldirecto.com.ar/incidents/view/694526-4" TargetMode="External"/><Relationship Id="rId1080" Type="http://schemas.openxmlformats.org/officeDocument/2006/relationships/hyperlink" Target="https://webagentes.canaldirecto.com.ar/incidents/view/711897-3" TargetMode="External"/><Relationship Id="rId2131" Type="http://schemas.openxmlformats.org/officeDocument/2006/relationships/hyperlink" Target="https://webagentes.canaldirecto.com.ar/incidents/view/745665-1" TargetMode="External"/><Relationship Id="rId5287" Type="http://schemas.openxmlformats.org/officeDocument/2006/relationships/printerSettings" Target="../printerSettings/printerSettings2.bin"/><Relationship Id="rId103" Type="http://schemas.openxmlformats.org/officeDocument/2006/relationships/hyperlink" Target="https://webagentes.canaldirecto.com.ar/incidents/view/667305-7" TargetMode="External"/><Relationship Id="rId310" Type="http://schemas.openxmlformats.org/officeDocument/2006/relationships/hyperlink" Target="https://webagentes.canaldirecto.com.ar/incidents/view/688486-6" TargetMode="External"/><Relationship Id="rId4096" Type="http://schemas.openxmlformats.org/officeDocument/2006/relationships/hyperlink" Target="https://webagentes.canaldirecto.com.ar/incidents/view/801290-4" TargetMode="External"/><Relationship Id="rId5147" Type="http://schemas.openxmlformats.org/officeDocument/2006/relationships/hyperlink" Target="https://webagentes.canaldirecto.com.ar/incidents/view/829275-9" TargetMode="External"/><Relationship Id="rId1897" Type="http://schemas.openxmlformats.org/officeDocument/2006/relationships/hyperlink" Target="https://webagentes.canaldirecto.com.ar/incidents/view/737313-6" TargetMode="External"/><Relationship Id="rId2948" Type="http://schemas.openxmlformats.org/officeDocument/2006/relationships/hyperlink" Target="https://webagentes.canaldirecto.com.ar/incidents/view/769891-0" TargetMode="External"/><Relationship Id="rId1757" Type="http://schemas.openxmlformats.org/officeDocument/2006/relationships/hyperlink" Target="https://webagentes.canaldirecto.com.ar/incidents/view/731541-5" TargetMode="External"/><Relationship Id="rId1964" Type="http://schemas.openxmlformats.org/officeDocument/2006/relationships/hyperlink" Target="https://webagentes.canaldirecto.com.ar/incidents/view/740457-9" TargetMode="External"/><Relationship Id="rId2808" Type="http://schemas.openxmlformats.org/officeDocument/2006/relationships/hyperlink" Target="https://webagentes.canaldirecto.com.ar/incidents/view/764605-0" TargetMode="External"/><Relationship Id="rId4163" Type="http://schemas.openxmlformats.org/officeDocument/2006/relationships/hyperlink" Target="https://webagentes.canaldirecto.com.ar/incidents/view/799943-9" TargetMode="External"/><Relationship Id="rId4370" Type="http://schemas.openxmlformats.org/officeDocument/2006/relationships/hyperlink" Target="https://webagentes.canaldirecto.com.ar/incidents/view/807103-1" TargetMode="External"/><Relationship Id="rId5007" Type="http://schemas.openxmlformats.org/officeDocument/2006/relationships/hyperlink" Target="https://webagentes.canaldirecto.com.ar/incidents/view/825984-2" TargetMode="External"/><Relationship Id="rId5214" Type="http://schemas.openxmlformats.org/officeDocument/2006/relationships/hyperlink" Target="https://webagentes.canaldirecto.com.ar/incidents/view/834001-0" TargetMode="External"/><Relationship Id="rId49" Type="http://schemas.openxmlformats.org/officeDocument/2006/relationships/hyperlink" Target="https://webagentes.canaldirecto.com.ar/incidents/view/664489-7" TargetMode="External"/><Relationship Id="rId1617" Type="http://schemas.openxmlformats.org/officeDocument/2006/relationships/hyperlink" Target="https://webagentes.canaldirecto.com.ar/incidents/view/730939-9" TargetMode="External"/><Relationship Id="rId1824" Type="http://schemas.openxmlformats.org/officeDocument/2006/relationships/hyperlink" Target="https://webagentes.canaldirecto.com.ar/incidents/view/733513-6" TargetMode="External"/><Relationship Id="rId4023" Type="http://schemas.openxmlformats.org/officeDocument/2006/relationships/hyperlink" Target="https://webagentes.canaldirecto.com.ar/incidents/view/798394-2" TargetMode="External"/><Relationship Id="rId4230" Type="http://schemas.openxmlformats.org/officeDocument/2006/relationships/hyperlink" Target="https://webagentes.canaldirecto.com.ar/incidents/view/803855-9" TargetMode="External"/><Relationship Id="rId3789" Type="http://schemas.openxmlformats.org/officeDocument/2006/relationships/hyperlink" Target="https://webagentes.canaldirecto.com.ar/incidents/view/785846-0" TargetMode="External"/><Relationship Id="rId2598" Type="http://schemas.openxmlformats.org/officeDocument/2006/relationships/hyperlink" Target="https://webagentes.canaldirecto.com.ar/incidents/view/758212-3" TargetMode="External"/><Relationship Id="rId3996" Type="http://schemas.openxmlformats.org/officeDocument/2006/relationships/hyperlink" Target="https://webagentes.canaldirecto.com.ar/incidents/view/785347-4" TargetMode="External"/><Relationship Id="rId3649" Type="http://schemas.openxmlformats.org/officeDocument/2006/relationships/hyperlink" Target="https://webagentes.canaldirecto.com.ar/incidents/view/788645-4" TargetMode="External"/><Relationship Id="rId3856" Type="http://schemas.openxmlformats.org/officeDocument/2006/relationships/hyperlink" Target="https://webagentes.canaldirecto.com.ar/incidents/view/793349-7" TargetMode="External"/><Relationship Id="rId4907" Type="http://schemas.openxmlformats.org/officeDocument/2006/relationships/hyperlink" Target="https://webagentes.canaldirecto.com.ar/incidents/view/815675-8" TargetMode="External"/><Relationship Id="rId5071" Type="http://schemas.openxmlformats.org/officeDocument/2006/relationships/hyperlink" Target="https://webagentes.canaldirecto.com.ar/incidents/view/831029-5" TargetMode="External"/><Relationship Id="rId777" Type="http://schemas.openxmlformats.org/officeDocument/2006/relationships/hyperlink" Target="https://webagentes.canaldirecto.com.ar/incidents/view/705899-0" TargetMode="External"/><Relationship Id="rId984" Type="http://schemas.openxmlformats.org/officeDocument/2006/relationships/hyperlink" Target="https://webagentes.canaldirecto.com.ar/incidents/view/707226-4" TargetMode="External"/><Relationship Id="rId2458" Type="http://schemas.openxmlformats.org/officeDocument/2006/relationships/hyperlink" Target="https://webagentes.canaldirecto.com.ar/incidents/view/757867-0" TargetMode="External"/><Relationship Id="rId2665" Type="http://schemas.openxmlformats.org/officeDocument/2006/relationships/hyperlink" Target="https://webagentes.canaldirecto.com.ar/incidents/view/763352-4" TargetMode="External"/><Relationship Id="rId2872" Type="http://schemas.openxmlformats.org/officeDocument/2006/relationships/hyperlink" Target="https://webagentes.canaldirecto.com.ar/incidents/view/767230-1" TargetMode="External"/><Relationship Id="rId3509" Type="http://schemas.openxmlformats.org/officeDocument/2006/relationships/hyperlink" Target="https://webagentes.canaldirecto.com.ar/incidents/view/777953-4" TargetMode="External"/><Relationship Id="rId3716" Type="http://schemas.openxmlformats.org/officeDocument/2006/relationships/hyperlink" Target="https://webagentes.canaldirecto.com.ar/incidents/view/791423-4" TargetMode="External"/><Relationship Id="rId3923" Type="http://schemas.openxmlformats.org/officeDocument/2006/relationships/hyperlink" Target="https://webagentes.canaldirecto.com.ar/incidents/view/796570-6" TargetMode="External"/><Relationship Id="rId637" Type="http://schemas.openxmlformats.org/officeDocument/2006/relationships/hyperlink" Target="https://webagentes.canaldirecto.com.ar/incidents/view/698732-1" TargetMode="External"/><Relationship Id="rId844" Type="http://schemas.openxmlformats.org/officeDocument/2006/relationships/hyperlink" Target="https://webagentes.canaldirecto.com.ar/incidents/view/704125-5" TargetMode="External"/><Relationship Id="rId1267" Type="http://schemas.openxmlformats.org/officeDocument/2006/relationships/hyperlink" Target="https://webagentes.canaldirecto.com.ar/incidents/view/718784-9" TargetMode="External"/><Relationship Id="rId1474" Type="http://schemas.openxmlformats.org/officeDocument/2006/relationships/hyperlink" Target="https://webagentes.canaldirecto.com.ar/incidents/view/723623-3" TargetMode="External"/><Relationship Id="rId1681" Type="http://schemas.openxmlformats.org/officeDocument/2006/relationships/hyperlink" Target="https://webagentes.canaldirecto.com.ar/incidents/view/728517-8" TargetMode="External"/><Relationship Id="rId2318" Type="http://schemas.openxmlformats.org/officeDocument/2006/relationships/hyperlink" Target="https://webagentes.canaldirecto.com.ar/incidents/view/753007-8" TargetMode="External"/><Relationship Id="rId2525" Type="http://schemas.openxmlformats.org/officeDocument/2006/relationships/hyperlink" Target="https://webagentes.canaldirecto.com.ar/incidents/view/760449-8" TargetMode="External"/><Relationship Id="rId2732" Type="http://schemas.openxmlformats.org/officeDocument/2006/relationships/hyperlink" Target="https://webagentes.canaldirecto.com.ar/incidents/view/756627-7" TargetMode="External"/><Relationship Id="rId704" Type="http://schemas.openxmlformats.org/officeDocument/2006/relationships/hyperlink" Target="https://webagentes.canaldirecto.com.ar/incidents/view/702889-2" TargetMode="External"/><Relationship Id="rId911" Type="http://schemas.openxmlformats.org/officeDocument/2006/relationships/hyperlink" Target="https://webagentes.canaldirecto.com.ar/incidents/view/708077-7" TargetMode="External"/><Relationship Id="rId1127" Type="http://schemas.openxmlformats.org/officeDocument/2006/relationships/hyperlink" Target="https://webagentes.canaldirecto.com.ar/incidents/view/715843-0" TargetMode="External"/><Relationship Id="rId1334" Type="http://schemas.openxmlformats.org/officeDocument/2006/relationships/hyperlink" Target="https://webagentes.canaldirecto.com.ar/incidents/view/717902-6" TargetMode="External"/><Relationship Id="rId1541" Type="http://schemas.openxmlformats.org/officeDocument/2006/relationships/hyperlink" Target="https://webagentes.canaldirecto.com.ar/incidents/view/726784-4" TargetMode="External"/><Relationship Id="rId4697" Type="http://schemas.openxmlformats.org/officeDocument/2006/relationships/hyperlink" Target="https://webagentes.canaldirecto.com.ar/incidents/view/817424-0" TargetMode="External"/><Relationship Id="rId40" Type="http://schemas.openxmlformats.org/officeDocument/2006/relationships/hyperlink" Target="https://webagentes.canaldirecto.com.ar/incidents/view/665824-3" TargetMode="External"/><Relationship Id="rId1401" Type="http://schemas.openxmlformats.org/officeDocument/2006/relationships/hyperlink" Target="https://webagentes.canaldirecto.com.ar/incidents/view/720904-4" TargetMode="External"/><Relationship Id="rId3299" Type="http://schemas.openxmlformats.org/officeDocument/2006/relationships/hyperlink" Target="https://webagentes.canaldirecto.com.ar/incidents/view/779307-5" TargetMode="External"/><Relationship Id="rId4557" Type="http://schemas.openxmlformats.org/officeDocument/2006/relationships/hyperlink" Target="https://webagentes.canaldirecto.com.ar/incidents/view/815692-5" TargetMode="External"/><Relationship Id="rId4764" Type="http://schemas.openxmlformats.org/officeDocument/2006/relationships/hyperlink" Target="https://webagentes.canaldirecto.com.ar/incidents/view/816583-5" TargetMode="External"/><Relationship Id="rId3159" Type="http://schemas.openxmlformats.org/officeDocument/2006/relationships/hyperlink" Target="https://webagentes.canaldirecto.com.ar/incidents/view/776875-0" TargetMode="External"/><Relationship Id="rId3366" Type="http://schemas.openxmlformats.org/officeDocument/2006/relationships/hyperlink" Target="https://webagentes.canaldirecto.com.ar/incidents/view/781298-1" TargetMode="External"/><Relationship Id="rId3573" Type="http://schemas.openxmlformats.org/officeDocument/2006/relationships/hyperlink" Target="https://webagentes.canaldirecto.com.ar/incidents/view/785354-4" TargetMode="External"/><Relationship Id="rId4417" Type="http://schemas.openxmlformats.org/officeDocument/2006/relationships/hyperlink" Target="https://webagentes.canaldirecto.com.ar/incidents/view/813723-0" TargetMode="External"/><Relationship Id="rId4971" Type="http://schemas.openxmlformats.org/officeDocument/2006/relationships/hyperlink" Target="https://webagentes.canaldirecto.com.ar/incidents/view/822191-9" TargetMode="External"/><Relationship Id="rId287" Type="http://schemas.openxmlformats.org/officeDocument/2006/relationships/hyperlink" Target="https://webagentes.canaldirecto.com.ar/incidents/view/684416-9" TargetMode="External"/><Relationship Id="rId494" Type="http://schemas.openxmlformats.org/officeDocument/2006/relationships/hyperlink" Target="https://webagentes.canaldirecto.com.ar/incidents/view/692870-8" TargetMode="External"/><Relationship Id="rId2175" Type="http://schemas.openxmlformats.org/officeDocument/2006/relationships/hyperlink" Target="https://webagentes.canaldirecto.com.ar/incidents/view/744029-8" TargetMode="External"/><Relationship Id="rId2382" Type="http://schemas.openxmlformats.org/officeDocument/2006/relationships/hyperlink" Target="https://webagentes.canaldirecto.com.ar/incidents/view/756467-7" TargetMode="External"/><Relationship Id="rId3019" Type="http://schemas.openxmlformats.org/officeDocument/2006/relationships/hyperlink" Target="https://webagentes.canaldirecto.com.ar/incidents/view/768834-8" TargetMode="External"/><Relationship Id="rId3226" Type="http://schemas.openxmlformats.org/officeDocument/2006/relationships/hyperlink" Target="https://webagentes.canaldirecto.com.ar/incidents/view/774878-3" TargetMode="External"/><Relationship Id="rId3780" Type="http://schemas.openxmlformats.org/officeDocument/2006/relationships/hyperlink" Target="https://webagentes.canaldirecto.com.ar/incidents/view/789167-8" TargetMode="External"/><Relationship Id="rId4624" Type="http://schemas.openxmlformats.org/officeDocument/2006/relationships/hyperlink" Target="https://webagentes.canaldirecto.com.ar/incidents/view/812643-8" TargetMode="External"/><Relationship Id="rId4831" Type="http://schemas.openxmlformats.org/officeDocument/2006/relationships/hyperlink" Target="https://webagentes.canaldirecto.com.ar/incidents/view/821388-6" TargetMode="External"/><Relationship Id="rId147" Type="http://schemas.openxmlformats.org/officeDocument/2006/relationships/hyperlink" Target="https://webagentes.canaldirecto.com.ar/incidents/view/675730-4" TargetMode="External"/><Relationship Id="rId354" Type="http://schemas.openxmlformats.org/officeDocument/2006/relationships/hyperlink" Target="https://webagentes.canaldirecto.com.ar/incidents/view/692837-3" TargetMode="External"/><Relationship Id="rId1191" Type="http://schemas.openxmlformats.org/officeDocument/2006/relationships/hyperlink" Target="https://webagentes.canaldirecto.com.ar/incidents/view/714851-2" TargetMode="External"/><Relationship Id="rId2035" Type="http://schemas.openxmlformats.org/officeDocument/2006/relationships/hyperlink" Target="https://webagentes.canaldirecto.com.ar/incidents/view/743987-6" TargetMode="External"/><Relationship Id="rId3433" Type="http://schemas.openxmlformats.org/officeDocument/2006/relationships/hyperlink" Target="https://webagentes.canaldirecto.com.ar/incidents/view/777940-0" TargetMode="External"/><Relationship Id="rId3640" Type="http://schemas.openxmlformats.org/officeDocument/2006/relationships/hyperlink" Target="https://webagentes.canaldirecto.com.ar/incidents/view/788986-8" TargetMode="External"/><Relationship Id="rId561" Type="http://schemas.openxmlformats.org/officeDocument/2006/relationships/hyperlink" Target="https://webagentes.canaldirecto.com.ar/incidents/view/695952-2" TargetMode="External"/><Relationship Id="rId2242" Type="http://schemas.openxmlformats.org/officeDocument/2006/relationships/hyperlink" Target="https://webagentes.canaldirecto.com.ar/incidents/view/746709-1" TargetMode="External"/><Relationship Id="rId3500" Type="http://schemas.openxmlformats.org/officeDocument/2006/relationships/hyperlink" Target="https://webagentes.canaldirecto.com.ar/incidents/view/781974-4" TargetMode="External"/><Relationship Id="rId214" Type="http://schemas.openxmlformats.org/officeDocument/2006/relationships/hyperlink" Target="https://webagentes.canaldirecto.com.ar/incidents/view/677981-0" TargetMode="External"/><Relationship Id="rId421" Type="http://schemas.openxmlformats.org/officeDocument/2006/relationships/hyperlink" Target="https://webagentes.canaldirecto.com.ar/incidents/view/690536-3" TargetMode="External"/><Relationship Id="rId1051" Type="http://schemas.openxmlformats.org/officeDocument/2006/relationships/hyperlink" Target="https://webagentes.canaldirecto.com.ar/incidents/view/711938-9" TargetMode="External"/><Relationship Id="rId2102" Type="http://schemas.openxmlformats.org/officeDocument/2006/relationships/hyperlink" Target="https://webagentes.canaldirecto.com.ar/incidents/view/741460-0" TargetMode="External"/><Relationship Id="rId5258" Type="http://schemas.openxmlformats.org/officeDocument/2006/relationships/hyperlink" Target="https://webagentes.canaldirecto.com.ar/incidents/view/832411-9" TargetMode="External"/><Relationship Id="rId1868" Type="http://schemas.openxmlformats.org/officeDocument/2006/relationships/hyperlink" Target="https://webagentes.canaldirecto.com.ar/incidents/view/738822-6" TargetMode="External"/><Relationship Id="rId4067" Type="http://schemas.openxmlformats.org/officeDocument/2006/relationships/hyperlink" Target="https://webagentes.canaldirecto.com.ar/incidents/view/802931-1" TargetMode="External"/><Relationship Id="rId4274" Type="http://schemas.openxmlformats.org/officeDocument/2006/relationships/hyperlink" Target="https://webagentes.canaldirecto.com.ar/incidents/view/809811-7" TargetMode="External"/><Relationship Id="rId4481" Type="http://schemas.openxmlformats.org/officeDocument/2006/relationships/hyperlink" Target="https://webagentes.canaldirecto.com.ar/incidents/view/811618-5" TargetMode="External"/><Relationship Id="rId5118" Type="http://schemas.openxmlformats.org/officeDocument/2006/relationships/hyperlink" Target="https://webagentes.canaldirecto.com.ar/incidents/view/829588-0" TargetMode="External"/><Relationship Id="rId2919" Type="http://schemas.openxmlformats.org/officeDocument/2006/relationships/hyperlink" Target="https://webagentes.canaldirecto.com.ar/incidents/view/771546-6" TargetMode="External"/><Relationship Id="rId3083" Type="http://schemas.openxmlformats.org/officeDocument/2006/relationships/hyperlink" Target="https://webagentes.canaldirecto.com.ar/incidents/view/773841-2" TargetMode="External"/><Relationship Id="rId3290" Type="http://schemas.openxmlformats.org/officeDocument/2006/relationships/hyperlink" Target="https://webagentes.canaldirecto.com.ar/incidents/view/779344-6" TargetMode="External"/><Relationship Id="rId4134" Type="http://schemas.openxmlformats.org/officeDocument/2006/relationships/hyperlink" Target="https://webagentes.canaldirecto.com.ar/incidents/view/800777-1" TargetMode="External"/><Relationship Id="rId4341" Type="http://schemas.openxmlformats.org/officeDocument/2006/relationships/hyperlink" Target="https://webagentes.canaldirecto.com.ar/incidents/view/807908-8" TargetMode="External"/><Relationship Id="rId1728" Type="http://schemas.openxmlformats.org/officeDocument/2006/relationships/hyperlink" Target="https://webagentes.canaldirecto.com.ar/incidents/view/732062-0" TargetMode="External"/><Relationship Id="rId1935" Type="http://schemas.openxmlformats.org/officeDocument/2006/relationships/hyperlink" Target="https://webagentes.canaldirecto.com.ar/incidents/view/733492-4" TargetMode="External"/><Relationship Id="rId3150" Type="http://schemas.openxmlformats.org/officeDocument/2006/relationships/hyperlink" Target="https://webagentes.canaldirecto.com.ar/incidents/view/777303-5" TargetMode="External"/><Relationship Id="rId4201" Type="http://schemas.openxmlformats.org/officeDocument/2006/relationships/hyperlink" Target="https://webagentes.canaldirecto.com.ar/incidents/view/805115-2" TargetMode="External"/><Relationship Id="rId3010" Type="http://schemas.openxmlformats.org/officeDocument/2006/relationships/hyperlink" Target="https://webagentes.canaldirecto.com.ar/incidents/view/769094-5" TargetMode="External"/><Relationship Id="rId3967" Type="http://schemas.openxmlformats.org/officeDocument/2006/relationships/hyperlink" Target="https://webagentes.canaldirecto.com.ar/incidents/view/795031-5" TargetMode="External"/><Relationship Id="rId4" Type="http://schemas.openxmlformats.org/officeDocument/2006/relationships/hyperlink" Target="https://webagentes.canaldirecto.com.ar/incidents/view/663758-7" TargetMode="External"/><Relationship Id="rId888" Type="http://schemas.openxmlformats.org/officeDocument/2006/relationships/hyperlink" Target="https://webagentes.canaldirecto.com.ar/incidents/view/708834-4" TargetMode="External"/><Relationship Id="rId2569" Type="http://schemas.openxmlformats.org/officeDocument/2006/relationships/hyperlink" Target="https://webagentes.canaldirecto.com.ar/incidents/view/759689-8" TargetMode="External"/><Relationship Id="rId2776" Type="http://schemas.openxmlformats.org/officeDocument/2006/relationships/hyperlink" Target="https://webagentes.canaldirecto.com.ar/incidents/view/765394-4" TargetMode="External"/><Relationship Id="rId2983" Type="http://schemas.openxmlformats.org/officeDocument/2006/relationships/hyperlink" Target="https://webagentes.canaldirecto.com.ar/incidents/view/769298-9" TargetMode="External"/><Relationship Id="rId3827" Type="http://schemas.openxmlformats.org/officeDocument/2006/relationships/hyperlink" Target="https://webagentes.canaldirecto.com.ar/incidents/view/794062-8" TargetMode="External"/><Relationship Id="rId5182" Type="http://schemas.openxmlformats.org/officeDocument/2006/relationships/hyperlink" Target="https://webagentes.canaldirecto.com.ar/incidents/view/828566-1" TargetMode="External"/><Relationship Id="rId748" Type="http://schemas.openxmlformats.org/officeDocument/2006/relationships/hyperlink" Target="https://webagentes.canaldirecto.com.ar/incidents/view/701496-9" TargetMode="External"/><Relationship Id="rId955" Type="http://schemas.openxmlformats.org/officeDocument/2006/relationships/hyperlink" Target="https://webagentes.canaldirecto.com.ar/incidents/view/707259-2" TargetMode="External"/><Relationship Id="rId1378" Type="http://schemas.openxmlformats.org/officeDocument/2006/relationships/hyperlink" Target="https://webagentes.canaldirecto.com.ar/incidents/view/722334-5" TargetMode="External"/><Relationship Id="rId1585" Type="http://schemas.openxmlformats.org/officeDocument/2006/relationships/hyperlink" Target="https://webagentes.canaldirecto.com.ar/incidents/view/726483-8" TargetMode="External"/><Relationship Id="rId1792" Type="http://schemas.openxmlformats.org/officeDocument/2006/relationships/hyperlink" Target="https://webagentes.canaldirecto.com.ar/incidents/view/735787-3" TargetMode="External"/><Relationship Id="rId2429" Type="http://schemas.openxmlformats.org/officeDocument/2006/relationships/hyperlink" Target="https://webagentes.canaldirecto.com.ar/incidents/view/754408-0" TargetMode="External"/><Relationship Id="rId2636" Type="http://schemas.openxmlformats.org/officeDocument/2006/relationships/hyperlink" Target="https://webagentes.canaldirecto.com.ar/incidents/view/762230-6" TargetMode="External"/><Relationship Id="rId2843" Type="http://schemas.openxmlformats.org/officeDocument/2006/relationships/hyperlink" Target="https://webagentes.canaldirecto.com.ar/incidents/view/762797-6" TargetMode="External"/><Relationship Id="rId5042" Type="http://schemas.openxmlformats.org/officeDocument/2006/relationships/hyperlink" Target="https://webagentes.canaldirecto.com.ar/incidents/view/825343-1" TargetMode="External"/><Relationship Id="rId84" Type="http://schemas.openxmlformats.org/officeDocument/2006/relationships/hyperlink" Target="https://webagentes.canaldirecto.com.ar/incidents/view/667569-3" TargetMode="External"/><Relationship Id="rId608" Type="http://schemas.openxmlformats.org/officeDocument/2006/relationships/hyperlink" Target="https://webagentes.canaldirecto.com.ar/incidents/view/698895-9" TargetMode="External"/><Relationship Id="rId815" Type="http://schemas.openxmlformats.org/officeDocument/2006/relationships/hyperlink" Target="https://webagentes.canaldirecto.com.ar/incidents/view/704387-3" TargetMode="External"/><Relationship Id="rId1238" Type="http://schemas.openxmlformats.org/officeDocument/2006/relationships/hyperlink" Target="https://webagentes.canaldirecto.com.ar/incidents/view/713925-9" TargetMode="External"/><Relationship Id="rId1445" Type="http://schemas.openxmlformats.org/officeDocument/2006/relationships/hyperlink" Target="https://webagentes.canaldirecto.com.ar/incidents/view/724313-6" TargetMode="External"/><Relationship Id="rId1652" Type="http://schemas.openxmlformats.org/officeDocument/2006/relationships/hyperlink" Target="https://webagentes.canaldirecto.com.ar/incidents/view/728652-0" TargetMode="External"/><Relationship Id="rId1305" Type="http://schemas.openxmlformats.org/officeDocument/2006/relationships/hyperlink" Target="https://webagentes.canaldirecto.com.ar/incidents/view/717984-0" TargetMode="External"/><Relationship Id="rId2703" Type="http://schemas.openxmlformats.org/officeDocument/2006/relationships/hyperlink" Target="https://webagentes.canaldirecto.com.ar/incidents/view/762790-3" TargetMode="External"/><Relationship Id="rId2910" Type="http://schemas.openxmlformats.org/officeDocument/2006/relationships/hyperlink" Target="https://webagentes.canaldirecto.com.ar/incidents/view/761630-5" TargetMode="External"/><Relationship Id="rId1512" Type="http://schemas.openxmlformats.org/officeDocument/2006/relationships/hyperlink" Target="https://webagentes.canaldirecto.com.ar/incidents/view/723555-3" TargetMode="External"/><Relationship Id="rId4668" Type="http://schemas.openxmlformats.org/officeDocument/2006/relationships/hyperlink" Target="https://webagentes.canaldirecto.com.ar/incidents/view/818385-9" TargetMode="External"/><Relationship Id="rId4875" Type="http://schemas.openxmlformats.org/officeDocument/2006/relationships/hyperlink" Target="https://webagentes.canaldirecto.com.ar/incidents/view/820486-0" TargetMode="External"/><Relationship Id="rId11" Type="http://schemas.openxmlformats.org/officeDocument/2006/relationships/hyperlink" Target="https://webagentes.canaldirecto.com.ar/incidents/view/661366-6" TargetMode="External"/><Relationship Id="rId398" Type="http://schemas.openxmlformats.org/officeDocument/2006/relationships/hyperlink" Target="https://webagentes.canaldirecto.com.ar/incidents/view/690575-2" TargetMode="External"/><Relationship Id="rId2079" Type="http://schemas.openxmlformats.org/officeDocument/2006/relationships/hyperlink" Target="https://webagentes.canaldirecto.com.ar/incidents/view/742629-8" TargetMode="External"/><Relationship Id="rId3477" Type="http://schemas.openxmlformats.org/officeDocument/2006/relationships/hyperlink" Target="https://webagentes.canaldirecto.com.ar/incidents/view/783079-2" TargetMode="External"/><Relationship Id="rId3684" Type="http://schemas.openxmlformats.org/officeDocument/2006/relationships/hyperlink" Target="https://webagentes.canaldirecto.com.ar/incidents/view/787053-2" TargetMode="External"/><Relationship Id="rId3891" Type="http://schemas.openxmlformats.org/officeDocument/2006/relationships/hyperlink" Target="https://webagentes.canaldirecto.com.ar/incidents/view/791622-3" TargetMode="External"/><Relationship Id="rId4528" Type="http://schemas.openxmlformats.org/officeDocument/2006/relationships/hyperlink" Target="https://webagentes.canaldirecto.com.ar/incidents/view/809665-0" TargetMode="External"/><Relationship Id="rId4735" Type="http://schemas.openxmlformats.org/officeDocument/2006/relationships/hyperlink" Target="https://webagentes.canaldirecto.com.ar/incidents/view/817097-0" TargetMode="External"/><Relationship Id="rId4942" Type="http://schemas.openxmlformats.org/officeDocument/2006/relationships/hyperlink" Target="https://webagentes.canaldirecto.com.ar/incidents/view/823093-5" TargetMode="External"/><Relationship Id="rId2286" Type="http://schemas.openxmlformats.org/officeDocument/2006/relationships/hyperlink" Target="https://webagentes.canaldirecto.com.ar/incidents/view/748423-8" TargetMode="External"/><Relationship Id="rId2493" Type="http://schemas.openxmlformats.org/officeDocument/2006/relationships/hyperlink" Target="https://webagentes.canaldirecto.com.ar/incidents/view/756463-1" TargetMode="External"/><Relationship Id="rId3337" Type="http://schemas.openxmlformats.org/officeDocument/2006/relationships/hyperlink" Target="https://webagentes.canaldirecto.com.ar/incidents/view/777846-5" TargetMode="External"/><Relationship Id="rId3544" Type="http://schemas.openxmlformats.org/officeDocument/2006/relationships/hyperlink" Target="https://webagentes.canaldirecto.com.ar/incidents/view/786109-3" TargetMode="External"/><Relationship Id="rId3751" Type="http://schemas.openxmlformats.org/officeDocument/2006/relationships/hyperlink" Target="https://webagentes.canaldirecto.com.ar/incidents/view/790771-1" TargetMode="External"/><Relationship Id="rId4802" Type="http://schemas.openxmlformats.org/officeDocument/2006/relationships/hyperlink" Target="https://webagentes.canaldirecto.com.ar/incidents/view/822568-7" TargetMode="External"/><Relationship Id="rId258" Type="http://schemas.openxmlformats.org/officeDocument/2006/relationships/hyperlink" Target="https://webagentes.canaldirecto.com.ar/incidents/view/681256-8" TargetMode="External"/><Relationship Id="rId465" Type="http://schemas.openxmlformats.org/officeDocument/2006/relationships/hyperlink" Target="https://webagentes.canaldirecto.com.ar/incidents/view/693332-0" TargetMode="External"/><Relationship Id="rId672" Type="http://schemas.openxmlformats.org/officeDocument/2006/relationships/hyperlink" Target="https://webagentes.canaldirecto.com.ar/incidents/view/698689-0" TargetMode="External"/><Relationship Id="rId1095" Type="http://schemas.openxmlformats.org/officeDocument/2006/relationships/hyperlink" Target="https://webagentes.canaldirecto.com.ar/incidents/view/711468-5" TargetMode="External"/><Relationship Id="rId2146" Type="http://schemas.openxmlformats.org/officeDocument/2006/relationships/hyperlink" Target="https://webagentes.canaldirecto.com.ar/incidents/view/745221-1" TargetMode="External"/><Relationship Id="rId2353" Type="http://schemas.openxmlformats.org/officeDocument/2006/relationships/hyperlink" Target="https://webagentes.canaldirecto.com.ar/incidents/view/757059-9" TargetMode="External"/><Relationship Id="rId2560" Type="http://schemas.openxmlformats.org/officeDocument/2006/relationships/hyperlink" Target="https://webagentes.canaldirecto.com.ar/incidents/view/759748-0" TargetMode="External"/><Relationship Id="rId3404" Type="http://schemas.openxmlformats.org/officeDocument/2006/relationships/hyperlink" Target="https://webagentes.canaldirecto.com.ar/incidents/view/780094-0" TargetMode="External"/><Relationship Id="rId3611" Type="http://schemas.openxmlformats.org/officeDocument/2006/relationships/hyperlink" Target="https://webagentes.canaldirecto.com.ar/incidents/view/784322-8" TargetMode="External"/><Relationship Id="rId118" Type="http://schemas.openxmlformats.org/officeDocument/2006/relationships/hyperlink" Target="https://webagentes.canaldirecto.com.ar/incidents/view/670572-7" TargetMode="External"/><Relationship Id="rId325" Type="http://schemas.openxmlformats.org/officeDocument/2006/relationships/hyperlink" Target="https://webagentes.canaldirecto.com.ar/incidents/view/688058-7" TargetMode="External"/><Relationship Id="rId532" Type="http://schemas.openxmlformats.org/officeDocument/2006/relationships/hyperlink" Target="https://webagentes.canaldirecto.com.ar/incidents/view/696098-0" TargetMode="External"/><Relationship Id="rId1162" Type="http://schemas.openxmlformats.org/officeDocument/2006/relationships/hyperlink" Target="https://webagentes.canaldirecto.com.ar/incidents/view/714887-7" TargetMode="External"/><Relationship Id="rId2006" Type="http://schemas.openxmlformats.org/officeDocument/2006/relationships/hyperlink" Target="https://webagentes.canaldirecto.com.ar/incidents/view/738842-0" TargetMode="External"/><Relationship Id="rId2213" Type="http://schemas.openxmlformats.org/officeDocument/2006/relationships/hyperlink" Target="https://webagentes.canaldirecto.com.ar/incidents/view/747623-9" TargetMode="External"/><Relationship Id="rId2420" Type="http://schemas.openxmlformats.org/officeDocument/2006/relationships/hyperlink" Target="https://webagentes.canaldirecto.com.ar/incidents/view/754764-3" TargetMode="External"/><Relationship Id="rId1022" Type="http://schemas.openxmlformats.org/officeDocument/2006/relationships/hyperlink" Target="https://webagentes.canaldirecto.com.ar/incidents/view/712920-7" TargetMode="External"/><Relationship Id="rId4178" Type="http://schemas.openxmlformats.org/officeDocument/2006/relationships/hyperlink" Target="https://webagentes.canaldirecto.com.ar/incidents/view/798717-9" TargetMode="External"/><Relationship Id="rId4385" Type="http://schemas.openxmlformats.org/officeDocument/2006/relationships/hyperlink" Target="https://webagentes.canaldirecto.com.ar/incidents/view/805676-8" TargetMode="External"/><Relationship Id="rId4592" Type="http://schemas.openxmlformats.org/officeDocument/2006/relationships/hyperlink" Target="https://webagentes.canaldirecto.com.ar/incidents/view/814654-8" TargetMode="External"/><Relationship Id="rId5229" Type="http://schemas.openxmlformats.org/officeDocument/2006/relationships/hyperlink" Target="https://webagentes.canaldirecto.com.ar/incidents/view/832973-4" TargetMode="External"/><Relationship Id="rId1979" Type="http://schemas.openxmlformats.org/officeDocument/2006/relationships/hyperlink" Target="https://webagentes.canaldirecto.com.ar/incidents/view/739743-7" TargetMode="External"/><Relationship Id="rId3194" Type="http://schemas.openxmlformats.org/officeDocument/2006/relationships/hyperlink" Target="https://webagentes.canaldirecto.com.ar/incidents/view/775938-1" TargetMode="External"/><Relationship Id="rId4038" Type="http://schemas.openxmlformats.org/officeDocument/2006/relationships/hyperlink" Target="https://webagentes.canaldirecto.com.ar/incidents/view/797183-1" TargetMode="External"/><Relationship Id="rId4245" Type="http://schemas.openxmlformats.org/officeDocument/2006/relationships/hyperlink" Target="https://webagentes.canaldirecto.com.ar/incidents/view/803375-8" TargetMode="External"/><Relationship Id="rId1839" Type="http://schemas.openxmlformats.org/officeDocument/2006/relationships/hyperlink" Target="https://webagentes.canaldirecto.com.ar/incidents/view/733459-9" TargetMode="External"/><Relationship Id="rId3054" Type="http://schemas.openxmlformats.org/officeDocument/2006/relationships/hyperlink" Target="https://webagentes.canaldirecto.com.ar/incidents/view/762478-4" TargetMode="External"/><Relationship Id="rId4452" Type="http://schemas.openxmlformats.org/officeDocument/2006/relationships/hyperlink" Target="https://webagentes.canaldirecto.com.ar/incidents/view/812396-3" TargetMode="External"/><Relationship Id="rId182" Type="http://schemas.openxmlformats.org/officeDocument/2006/relationships/hyperlink" Target="https://webagentes.canaldirecto.com.ar/incidents/view/679167-2" TargetMode="External"/><Relationship Id="rId1906" Type="http://schemas.openxmlformats.org/officeDocument/2006/relationships/hyperlink" Target="https://webagentes.canaldirecto.com.ar/incidents/view/737299-7" TargetMode="External"/><Relationship Id="rId3261" Type="http://schemas.openxmlformats.org/officeDocument/2006/relationships/hyperlink" Target="https://webagentes.canaldirecto.com.ar/incidents/view/773019-1" TargetMode="External"/><Relationship Id="rId4105" Type="http://schemas.openxmlformats.org/officeDocument/2006/relationships/hyperlink" Target="https://webagentes.canaldirecto.com.ar/incidents/view/801277-3" TargetMode="External"/><Relationship Id="rId4312" Type="http://schemas.openxmlformats.org/officeDocument/2006/relationships/hyperlink" Target="https://webagentes.canaldirecto.com.ar/incidents/view/808563-6" TargetMode="External"/><Relationship Id="rId2070" Type="http://schemas.openxmlformats.org/officeDocument/2006/relationships/hyperlink" Target="https://webagentes.canaldirecto.com.ar/incidents/view/742797-8" TargetMode="External"/><Relationship Id="rId3121" Type="http://schemas.openxmlformats.org/officeDocument/2006/relationships/hyperlink" Target="https://webagentes.canaldirecto.com.ar/incidents/view/772977-9" TargetMode="External"/><Relationship Id="rId999" Type="http://schemas.openxmlformats.org/officeDocument/2006/relationships/hyperlink" Target="https://webagentes.canaldirecto.com.ar/incidents/view/714496-9" TargetMode="External"/><Relationship Id="rId2887" Type="http://schemas.openxmlformats.org/officeDocument/2006/relationships/hyperlink" Target="https://webagentes.canaldirecto.com.ar/incidents/view/766590-3" TargetMode="External"/><Relationship Id="rId5086" Type="http://schemas.openxmlformats.org/officeDocument/2006/relationships/hyperlink" Target="https://webagentes.canaldirecto.com.ar/incidents/view/830917-4" TargetMode="External"/><Relationship Id="rId859" Type="http://schemas.openxmlformats.org/officeDocument/2006/relationships/hyperlink" Target="https://webagentes.canaldirecto.com.ar/incidents/view/703437-0" TargetMode="External"/><Relationship Id="rId1489" Type="http://schemas.openxmlformats.org/officeDocument/2006/relationships/hyperlink" Target="https://webagentes.canaldirecto.com.ar/incidents/view/723589-0" TargetMode="External"/><Relationship Id="rId1696" Type="http://schemas.openxmlformats.org/officeDocument/2006/relationships/hyperlink" Target="https://webagentes.canaldirecto.com.ar/incidents/view/726487-4" TargetMode="External"/><Relationship Id="rId3938" Type="http://schemas.openxmlformats.org/officeDocument/2006/relationships/hyperlink" Target="https://webagentes.canaldirecto.com.ar/incidents/view/795808-9" TargetMode="External"/><Relationship Id="rId5153" Type="http://schemas.openxmlformats.org/officeDocument/2006/relationships/hyperlink" Target="https://webagentes.canaldirecto.com.ar/incidents/view/828983-4" TargetMode="External"/><Relationship Id="rId1349" Type="http://schemas.openxmlformats.org/officeDocument/2006/relationships/hyperlink" Target="https://webagentes.canaldirecto.com.ar/incidents/view/717862-9" TargetMode="External"/><Relationship Id="rId2747" Type="http://schemas.openxmlformats.org/officeDocument/2006/relationships/hyperlink" Target="https://webagentes.canaldirecto.com.ar/incidents/view/766244-7" TargetMode="External"/><Relationship Id="rId2954" Type="http://schemas.openxmlformats.org/officeDocument/2006/relationships/hyperlink" Target="https://webagentes.canaldirecto.com.ar/incidents/view/769778-0" TargetMode="External"/><Relationship Id="rId5013" Type="http://schemas.openxmlformats.org/officeDocument/2006/relationships/hyperlink" Target="https://webagentes.canaldirecto.com.ar/incidents/view/825623-4" TargetMode="External"/><Relationship Id="rId5220" Type="http://schemas.openxmlformats.org/officeDocument/2006/relationships/hyperlink" Target="https://webagentes.canaldirecto.com.ar/incidents/view/833703-4" TargetMode="External"/><Relationship Id="rId719" Type="http://schemas.openxmlformats.org/officeDocument/2006/relationships/hyperlink" Target="https://webagentes.canaldirecto.com.ar/incidents/view/702334-7" TargetMode="External"/><Relationship Id="rId926" Type="http://schemas.openxmlformats.org/officeDocument/2006/relationships/hyperlink" Target="https://webagentes.canaldirecto.com.ar/incidents/view/707687-1" TargetMode="External"/><Relationship Id="rId1556" Type="http://schemas.openxmlformats.org/officeDocument/2006/relationships/hyperlink" Target="https://webagentes.canaldirecto.com.ar/incidents/view/726522-6" TargetMode="External"/><Relationship Id="rId1763" Type="http://schemas.openxmlformats.org/officeDocument/2006/relationships/hyperlink" Target="https://webagentes.canaldirecto.com.ar/incidents/view/731535-4" TargetMode="External"/><Relationship Id="rId1970" Type="http://schemas.openxmlformats.org/officeDocument/2006/relationships/hyperlink" Target="https://webagentes.canaldirecto.com.ar/incidents/view/739910-7" TargetMode="External"/><Relationship Id="rId2607" Type="http://schemas.openxmlformats.org/officeDocument/2006/relationships/hyperlink" Target="https://webagentes.canaldirecto.com.ar/incidents/view/764141-7" TargetMode="External"/><Relationship Id="rId2814" Type="http://schemas.openxmlformats.org/officeDocument/2006/relationships/hyperlink" Target="https://webagentes.canaldirecto.com.ar/incidents/view/764441-4" TargetMode="External"/><Relationship Id="rId55" Type="http://schemas.openxmlformats.org/officeDocument/2006/relationships/hyperlink" Target="https://webagentes.canaldirecto.com.ar/incidents/view/664382-5" TargetMode="External"/><Relationship Id="rId1209" Type="http://schemas.openxmlformats.org/officeDocument/2006/relationships/hyperlink" Target="https://webagentes.canaldirecto.com.ar/incidents/view/714833-6" TargetMode="External"/><Relationship Id="rId1416" Type="http://schemas.openxmlformats.org/officeDocument/2006/relationships/hyperlink" Target="https://webagentes.canaldirecto.com.ar/incidents/view/720691-3" TargetMode="External"/><Relationship Id="rId1623" Type="http://schemas.openxmlformats.org/officeDocument/2006/relationships/hyperlink" Target="https://webagentes.canaldirecto.com.ar/incidents/view/730552-4" TargetMode="External"/><Relationship Id="rId1830" Type="http://schemas.openxmlformats.org/officeDocument/2006/relationships/hyperlink" Target="https://webagentes.canaldirecto.com.ar/incidents/view/733469-6" TargetMode="External"/><Relationship Id="rId4779" Type="http://schemas.openxmlformats.org/officeDocument/2006/relationships/hyperlink" Target="https://webagentes.canaldirecto.com.ar/incidents/view/815683-7" TargetMode="External"/><Relationship Id="rId4986" Type="http://schemas.openxmlformats.org/officeDocument/2006/relationships/hyperlink" Target="https://webagentes.canaldirecto.com.ar/incidents/view/827799-0" TargetMode="External"/><Relationship Id="rId3588" Type="http://schemas.openxmlformats.org/officeDocument/2006/relationships/hyperlink" Target="https://webagentes.canaldirecto.com.ar/incidents/view/785329-8" TargetMode="External"/><Relationship Id="rId3795" Type="http://schemas.openxmlformats.org/officeDocument/2006/relationships/hyperlink" Target="https://webagentes.canaldirecto.com.ar/incidents/view/777948-2" TargetMode="External"/><Relationship Id="rId4639" Type="http://schemas.openxmlformats.org/officeDocument/2006/relationships/hyperlink" Target="https://webagentes.canaldirecto.com.ar/incidents/view/820042-0" TargetMode="External"/><Relationship Id="rId4846" Type="http://schemas.openxmlformats.org/officeDocument/2006/relationships/hyperlink" Target="https://webagentes.canaldirecto.com.ar/incidents/view/821091-3" TargetMode="External"/><Relationship Id="rId2397" Type="http://schemas.openxmlformats.org/officeDocument/2006/relationships/hyperlink" Target="https://webagentes.canaldirecto.com.ar/incidents/view/755957-8" TargetMode="External"/><Relationship Id="rId3448" Type="http://schemas.openxmlformats.org/officeDocument/2006/relationships/hyperlink" Target="https://webagentes.canaldirecto.com.ar/incidents/view/784262-7" TargetMode="External"/><Relationship Id="rId3655" Type="http://schemas.openxmlformats.org/officeDocument/2006/relationships/hyperlink" Target="https://webagentes.canaldirecto.com.ar/incidents/view/788464-1" TargetMode="External"/><Relationship Id="rId3862" Type="http://schemas.openxmlformats.org/officeDocument/2006/relationships/hyperlink" Target="https://webagentes.canaldirecto.com.ar/incidents/view/792936-0" TargetMode="External"/><Relationship Id="rId4706" Type="http://schemas.openxmlformats.org/officeDocument/2006/relationships/hyperlink" Target="https://webagentes.canaldirecto.com.ar/incidents/view/817281-7" TargetMode="External"/><Relationship Id="rId369" Type="http://schemas.openxmlformats.org/officeDocument/2006/relationships/hyperlink" Target="https://webagentes.canaldirecto.com.ar/incidents/view/691267-3" TargetMode="External"/><Relationship Id="rId576" Type="http://schemas.openxmlformats.org/officeDocument/2006/relationships/hyperlink" Target="https://webagentes.canaldirecto.com.ar/incidents/view/693373-7" TargetMode="External"/><Relationship Id="rId783" Type="http://schemas.openxmlformats.org/officeDocument/2006/relationships/hyperlink" Target="https://webagentes.canaldirecto.com.ar/incidents/view/705649-7" TargetMode="External"/><Relationship Id="rId990" Type="http://schemas.openxmlformats.org/officeDocument/2006/relationships/hyperlink" Target="https://webagentes.canaldirecto.com.ar/incidents/view/707219-4" TargetMode="External"/><Relationship Id="rId2257" Type="http://schemas.openxmlformats.org/officeDocument/2006/relationships/hyperlink" Target="https://webagentes.canaldirecto.com.ar/incidents/view/750492-1" TargetMode="External"/><Relationship Id="rId2464" Type="http://schemas.openxmlformats.org/officeDocument/2006/relationships/hyperlink" Target="https://webagentes.canaldirecto.com.ar/incidents/view/757607-0" TargetMode="External"/><Relationship Id="rId2671" Type="http://schemas.openxmlformats.org/officeDocument/2006/relationships/hyperlink" Target="https://webagentes.canaldirecto.com.ar/incidents/view/763345-4" TargetMode="External"/><Relationship Id="rId3308" Type="http://schemas.openxmlformats.org/officeDocument/2006/relationships/hyperlink" Target="https://webagentes.canaldirecto.com.ar/incidents/view/779040-3" TargetMode="External"/><Relationship Id="rId3515" Type="http://schemas.openxmlformats.org/officeDocument/2006/relationships/hyperlink" Target="https://webagentes.canaldirecto.com.ar/incidents/view/786832-4" TargetMode="External"/><Relationship Id="rId4913" Type="http://schemas.openxmlformats.org/officeDocument/2006/relationships/hyperlink" Target="https://webagentes.canaldirecto.com.ar/incidents/view/824709-6" TargetMode="External"/><Relationship Id="rId229" Type="http://schemas.openxmlformats.org/officeDocument/2006/relationships/hyperlink" Target="https://webagentes.canaldirecto.com.ar/incidents/view/681770-3" TargetMode="External"/><Relationship Id="rId436" Type="http://schemas.openxmlformats.org/officeDocument/2006/relationships/hyperlink" Target="https://webagentes.canaldirecto.com.ar/incidents/view/689191-8" TargetMode="External"/><Relationship Id="rId643" Type="http://schemas.openxmlformats.org/officeDocument/2006/relationships/hyperlink" Target="https://webagentes.canaldirecto.com.ar/incidents/view/698724-2" TargetMode="External"/><Relationship Id="rId1066" Type="http://schemas.openxmlformats.org/officeDocument/2006/relationships/hyperlink" Target="https://webagentes.canaldirecto.com.ar/incidents/view/711912-1" TargetMode="External"/><Relationship Id="rId1273" Type="http://schemas.openxmlformats.org/officeDocument/2006/relationships/hyperlink" Target="https://webagentes.canaldirecto.com.ar/incidents/view/718741-4" TargetMode="External"/><Relationship Id="rId1480" Type="http://schemas.openxmlformats.org/officeDocument/2006/relationships/hyperlink" Target="https://webagentes.canaldirecto.com.ar/incidents/view/723614-5" TargetMode="External"/><Relationship Id="rId2117" Type="http://schemas.openxmlformats.org/officeDocument/2006/relationships/hyperlink" Target="https://webagentes.canaldirecto.com.ar/incidents/view/746750-5" TargetMode="External"/><Relationship Id="rId2324" Type="http://schemas.openxmlformats.org/officeDocument/2006/relationships/hyperlink" Target="https://webagentes.canaldirecto.com.ar/incidents/view/752999-3" TargetMode="External"/><Relationship Id="rId3722" Type="http://schemas.openxmlformats.org/officeDocument/2006/relationships/hyperlink" Target="https://webagentes.canaldirecto.com.ar/incidents/view/791184-8" TargetMode="External"/><Relationship Id="rId850" Type="http://schemas.openxmlformats.org/officeDocument/2006/relationships/hyperlink" Target="https://webagentes.canaldirecto.com.ar/incidents/view/704119-4" TargetMode="External"/><Relationship Id="rId1133" Type="http://schemas.openxmlformats.org/officeDocument/2006/relationships/hyperlink" Target="https://webagentes.canaldirecto.com.ar/incidents/view/715389-7" TargetMode="External"/><Relationship Id="rId2531" Type="http://schemas.openxmlformats.org/officeDocument/2006/relationships/hyperlink" Target="https://webagentes.canaldirecto.com.ar/incidents/view/759946-0" TargetMode="External"/><Relationship Id="rId4289" Type="http://schemas.openxmlformats.org/officeDocument/2006/relationships/hyperlink" Target="https://webagentes.canaldirecto.com.ar/incidents/view/809407-8" TargetMode="External"/><Relationship Id="rId503" Type="http://schemas.openxmlformats.org/officeDocument/2006/relationships/hyperlink" Target="https://webagentes.canaldirecto.com.ar/incidents/view/697833-2" TargetMode="External"/><Relationship Id="rId710" Type="http://schemas.openxmlformats.org/officeDocument/2006/relationships/hyperlink" Target="https://webagentes.canaldirecto.com.ar/incidents/view/702369-3" TargetMode="External"/><Relationship Id="rId1340" Type="http://schemas.openxmlformats.org/officeDocument/2006/relationships/hyperlink" Target="https://webagentes.canaldirecto.com.ar/incidents/view/717889-6" TargetMode="External"/><Relationship Id="rId3098" Type="http://schemas.openxmlformats.org/officeDocument/2006/relationships/hyperlink" Target="https://webagentes.canaldirecto.com.ar/incidents/view/773218-0" TargetMode="External"/><Relationship Id="rId4496" Type="http://schemas.openxmlformats.org/officeDocument/2006/relationships/hyperlink" Target="https://webagentes.canaldirecto.com.ar/incidents/view/810911-2" TargetMode="External"/><Relationship Id="rId1200" Type="http://schemas.openxmlformats.org/officeDocument/2006/relationships/hyperlink" Target="https://webagentes.canaldirecto.com.ar/incidents/view/714842-4" TargetMode="External"/><Relationship Id="rId4149" Type="http://schemas.openxmlformats.org/officeDocument/2006/relationships/hyperlink" Target="https://webagentes.canaldirecto.com.ar/incidents/view/800471-0" TargetMode="External"/><Relationship Id="rId4356" Type="http://schemas.openxmlformats.org/officeDocument/2006/relationships/hyperlink" Target="https://webagentes.canaldirecto.com.ar/incidents/view/807443-6" TargetMode="External"/><Relationship Id="rId4563" Type="http://schemas.openxmlformats.org/officeDocument/2006/relationships/hyperlink" Target="https://webagentes.canaldirecto.com.ar/incidents/view/815667-9" TargetMode="External"/><Relationship Id="rId4770" Type="http://schemas.openxmlformats.org/officeDocument/2006/relationships/hyperlink" Target="https://webagentes.canaldirecto.com.ar/incidents/view/816171-4" TargetMode="External"/><Relationship Id="rId3165" Type="http://schemas.openxmlformats.org/officeDocument/2006/relationships/hyperlink" Target="https://webagentes.canaldirecto.com.ar/incidents/view/776553-1" TargetMode="External"/><Relationship Id="rId3372" Type="http://schemas.openxmlformats.org/officeDocument/2006/relationships/hyperlink" Target="https://webagentes.canaldirecto.com.ar/incidents/view/781022-0" TargetMode="External"/><Relationship Id="rId4009" Type="http://schemas.openxmlformats.org/officeDocument/2006/relationships/hyperlink" Target="https://webagentes.canaldirecto.com.ar/incidents/view/799624-7" TargetMode="External"/><Relationship Id="rId4216" Type="http://schemas.openxmlformats.org/officeDocument/2006/relationships/hyperlink" Target="https://webagentes.canaldirecto.com.ar/incidents/view/804574-4" TargetMode="External"/><Relationship Id="rId4423" Type="http://schemas.openxmlformats.org/officeDocument/2006/relationships/hyperlink" Target="https://webagentes.canaldirecto.com.ar/incidents/view/813517-1" TargetMode="External"/><Relationship Id="rId4630" Type="http://schemas.openxmlformats.org/officeDocument/2006/relationships/hyperlink" Target="https://webagentes.canaldirecto.com.ar/incidents/view/810562-0" TargetMode="External"/><Relationship Id="rId293" Type="http://schemas.openxmlformats.org/officeDocument/2006/relationships/hyperlink" Target="https://webagentes.canaldirecto.com.ar/incidents/view/678026-9" TargetMode="External"/><Relationship Id="rId2181" Type="http://schemas.openxmlformats.org/officeDocument/2006/relationships/hyperlink" Target="https://webagentes.canaldirecto.com.ar/incidents/view/743363-2" TargetMode="External"/><Relationship Id="rId3025" Type="http://schemas.openxmlformats.org/officeDocument/2006/relationships/hyperlink" Target="https://webagentes.canaldirecto.com.ar/incidents/view/768373-2" TargetMode="External"/><Relationship Id="rId3232" Type="http://schemas.openxmlformats.org/officeDocument/2006/relationships/hyperlink" Target="https://webagentes.canaldirecto.com.ar/incidents/view/774450-1" TargetMode="External"/><Relationship Id="rId153" Type="http://schemas.openxmlformats.org/officeDocument/2006/relationships/hyperlink" Target="https://webagentes.canaldirecto.com.ar/incidents/view/674239-3" TargetMode="External"/><Relationship Id="rId360" Type="http://schemas.openxmlformats.org/officeDocument/2006/relationships/hyperlink" Target="https://webagentes.canaldirecto.com.ar/incidents/view/692316-5" TargetMode="External"/><Relationship Id="rId2041" Type="http://schemas.openxmlformats.org/officeDocument/2006/relationships/hyperlink" Target="https://webagentes.canaldirecto.com.ar/incidents/view/743498-7" TargetMode="External"/><Relationship Id="rId5197" Type="http://schemas.openxmlformats.org/officeDocument/2006/relationships/hyperlink" Target="https://webagentes.canaldirecto.com.ar/incidents/view/815800-2" TargetMode="External"/><Relationship Id="rId220" Type="http://schemas.openxmlformats.org/officeDocument/2006/relationships/hyperlink" Target="https://webagentes.canaldirecto.com.ar/incidents/view/676994-7" TargetMode="External"/><Relationship Id="rId2998" Type="http://schemas.openxmlformats.org/officeDocument/2006/relationships/hyperlink" Target="https://webagentes.canaldirecto.com.ar/incidents/view/769281-9" TargetMode="External"/><Relationship Id="rId5057" Type="http://schemas.openxmlformats.org/officeDocument/2006/relationships/hyperlink" Target="https://webagentes.canaldirecto.com.ar/incidents/view/823527-7" TargetMode="External"/><Relationship Id="rId5264" Type="http://schemas.openxmlformats.org/officeDocument/2006/relationships/hyperlink" Target="https://webagentes.canaldirecto.com.ar/incidents/view/832249-4" TargetMode="External"/><Relationship Id="rId2858" Type="http://schemas.openxmlformats.org/officeDocument/2006/relationships/hyperlink" Target="https://webagentes.canaldirecto.com.ar/incidents/view/768156-7" TargetMode="External"/><Relationship Id="rId3909" Type="http://schemas.openxmlformats.org/officeDocument/2006/relationships/hyperlink" Target="https://webagentes.canaldirecto.com.ar/incidents/view/797581-9" TargetMode="External"/><Relationship Id="rId4073" Type="http://schemas.openxmlformats.org/officeDocument/2006/relationships/hyperlink" Target="https://webagentes.canaldirecto.com.ar/incidents/view/802175-3" TargetMode="External"/><Relationship Id="rId99" Type="http://schemas.openxmlformats.org/officeDocument/2006/relationships/hyperlink" Target="https://webagentes.canaldirecto.com.ar/incidents/view/667545-3" TargetMode="External"/><Relationship Id="rId1667" Type="http://schemas.openxmlformats.org/officeDocument/2006/relationships/hyperlink" Target="https://webagentes.canaldirecto.com.ar/incidents/view/728602-5" TargetMode="External"/><Relationship Id="rId1874" Type="http://schemas.openxmlformats.org/officeDocument/2006/relationships/hyperlink" Target="https://webagentes.canaldirecto.com.ar/incidents/view/738426-6" TargetMode="External"/><Relationship Id="rId2718" Type="http://schemas.openxmlformats.org/officeDocument/2006/relationships/hyperlink" Target="https://webagentes.canaldirecto.com.ar/incidents/view/762751-4" TargetMode="External"/><Relationship Id="rId2925" Type="http://schemas.openxmlformats.org/officeDocument/2006/relationships/hyperlink" Target="https://webagentes.canaldirecto.com.ar/incidents/view/771173-4" TargetMode="External"/><Relationship Id="rId4280" Type="http://schemas.openxmlformats.org/officeDocument/2006/relationships/hyperlink" Target="https://webagentes.canaldirecto.com.ar/incidents/view/809680-9" TargetMode="External"/><Relationship Id="rId5124" Type="http://schemas.openxmlformats.org/officeDocument/2006/relationships/hyperlink" Target="https://webagentes.canaldirecto.com.ar/incidents/view/829582-6" TargetMode="External"/><Relationship Id="rId1527" Type="http://schemas.openxmlformats.org/officeDocument/2006/relationships/hyperlink" Target="https://webagentes.canaldirecto.com.ar/incidents/view/722600-5" TargetMode="External"/><Relationship Id="rId1734" Type="http://schemas.openxmlformats.org/officeDocument/2006/relationships/hyperlink" Target="https://webagentes.canaldirecto.com.ar/incidents/view/732014-3" TargetMode="External"/><Relationship Id="rId1941" Type="http://schemas.openxmlformats.org/officeDocument/2006/relationships/hyperlink" Target="https://webagentes.canaldirecto.com.ar/incidents/view/733485-4" TargetMode="External"/><Relationship Id="rId4140" Type="http://schemas.openxmlformats.org/officeDocument/2006/relationships/hyperlink" Target="https://webagentes.canaldirecto.com.ar/incidents/view/800721-2" TargetMode="External"/><Relationship Id="rId26" Type="http://schemas.openxmlformats.org/officeDocument/2006/relationships/hyperlink" Target="https://webagentes.canaldirecto.com.ar/incidents/view/661348-0" TargetMode="External"/><Relationship Id="rId3699" Type="http://schemas.openxmlformats.org/officeDocument/2006/relationships/hyperlink" Target="https://webagentes.canaldirecto.com.ar/incidents/view/791625-0" TargetMode="External"/><Relationship Id="rId4000" Type="http://schemas.openxmlformats.org/officeDocument/2006/relationships/hyperlink" Target="https://webagentes.canaldirecto.com.ar/incidents/view/800040-4" TargetMode="External"/><Relationship Id="rId1801" Type="http://schemas.openxmlformats.org/officeDocument/2006/relationships/hyperlink" Target="https://webagentes.canaldirecto.com.ar/incidents/view/735079-1" TargetMode="External"/><Relationship Id="rId3559" Type="http://schemas.openxmlformats.org/officeDocument/2006/relationships/hyperlink" Target="https://webagentes.canaldirecto.com.ar/incidents/view/785802-6" TargetMode="External"/><Relationship Id="rId4957" Type="http://schemas.openxmlformats.org/officeDocument/2006/relationships/hyperlink" Target="https://webagentes.canaldirecto.com.ar/incidents/view/822829-5" TargetMode="External"/><Relationship Id="rId687" Type="http://schemas.openxmlformats.org/officeDocument/2006/relationships/hyperlink" Target="https://webagentes.canaldirecto.com.ar/incidents/view/703788-1" TargetMode="External"/><Relationship Id="rId2368" Type="http://schemas.openxmlformats.org/officeDocument/2006/relationships/hyperlink" Target="https://webagentes.canaldirecto.com.ar/incidents/view/756511-7" TargetMode="External"/><Relationship Id="rId3766" Type="http://schemas.openxmlformats.org/officeDocument/2006/relationships/hyperlink" Target="https://webagentes.canaldirecto.com.ar/incidents/view/790030-1" TargetMode="External"/><Relationship Id="rId3973" Type="http://schemas.openxmlformats.org/officeDocument/2006/relationships/hyperlink" Target="https://webagentes.canaldirecto.com.ar/incidents/view/794911-5" TargetMode="External"/><Relationship Id="rId4817" Type="http://schemas.openxmlformats.org/officeDocument/2006/relationships/hyperlink" Target="https://webagentes.canaldirecto.com.ar/incidents/view/821704-0" TargetMode="External"/><Relationship Id="rId894" Type="http://schemas.openxmlformats.org/officeDocument/2006/relationships/hyperlink" Target="https://webagentes.canaldirecto.com.ar/incidents/view/708613-3" TargetMode="External"/><Relationship Id="rId1177" Type="http://schemas.openxmlformats.org/officeDocument/2006/relationships/hyperlink" Target="https://webagentes.canaldirecto.com.ar/incidents/view/714866-4" TargetMode="External"/><Relationship Id="rId2575" Type="http://schemas.openxmlformats.org/officeDocument/2006/relationships/hyperlink" Target="https://webagentes.canaldirecto.com.ar/incidents/view/759402-1" TargetMode="External"/><Relationship Id="rId2782" Type="http://schemas.openxmlformats.org/officeDocument/2006/relationships/hyperlink" Target="https://webagentes.canaldirecto.com.ar/incidents/view/765293-6" TargetMode="External"/><Relationship Id="rId3419" Type="http://schemas.openxmlformats.org/officeDocument/2006/relationships/hyperlink" Target="https://webagentes.canaldirecto.com.ar/incidents/view/780005-6" TargetMode="External"/><Relationship Id="rId3626" Type="http://schemas.openxmlformats.org/officeDocument/2006/relationships/hyperlink" Target="https://webagentes.canaldirecto.com.ar/incidents/view/776425-9" TargetMode="External"/><Relationship Id="rId3833" Type="http://schemas.openxmlformats.org/officeDocument/2006/relationships/hyperlink" Target="https://webagentes.canaldirecto.com.ar/incidents/view/793767-9" TargetMode="External"/><Relationship Id="rId547" Type="http://schemas.openxmlformats.org/officeDocument/2006/relationships/hyperlink" Target="https://webagentes.canaldirecto.com.ar/incidents/view/696077-7" TargetMode="External"/><Relationship Id="rId754" Type="http://schemas.openxmlformats.org/officeDocument/2006/relationships/hyperlink" Target="https://webagentes.canaldirecto.com.ar/incidents/view/701435-8" TargetMode="External"/><Relationship Id="rId961" Type="http://schemas.openxmlformats.org/officeDocument/2006/relationships/hyperlink" Target="https://webagentes.canaldirecto.com.ar/incidents/view/707252-9" TargetMode="External"/><Relationship Id="rId1384" Type="http://schemas.openxmlformats.org/officeDocument/2006/relationships/hyperlink" Target="https://webagentes.canaldirecto.com.ar/incidents/view/721995-3" TargetMode="External"/><Relationship Id="rId1591" Type="http://schemas.openxmlformats.org/officeDocument/2006/relationships/hyperlink" Target="https://webagentes.canaldirecto.com.ar/incidents/view/725851-8" TargetMode="External"/><Relationship Id="rId2228" Type="http://schemas.openxmlformats.org/officeDocument/2006/relationships/hyperlink" Target="https://webagentes.canaldirecto.com.ar/incidents/view/747343-6" TargetMode="External"/><Relationship Id="rId2435" Type="http://schemas.openxmlformats.org/officeDocument/2006/relationships/hyperlink" Target="https://webagentes.canaldirecto.com.ar/incidents/view/754259-6" TargetMode="External"/><Relationship Id="rId2642" Type="http://schemas.openxmlformats.org/officeDocument/2006/relationships/hyperlink" Target="https://webagentes.canaldirecto.com.ar/incidents/view/762021-0" TargetMode="External"/><Relationship Id="rId3900" Type="http://schemas.openxmlformats.org/officeDocument/2006/relationships/hyperlink" Target="https://webagentes.canaldirecto.com.ar/incidents/view/790371-5" TargetMode="External"/><Relationship Id="rId90" Type="http://schemas.openxmlformats.org/officeDocument/2006/relationships/hyperlink" Target="https://webagentes.canaldirecto.com.ar/incidents/view/667556-9" TargetMode="External"/><Relationship Id="rId407" Type="http://schemas.openxmlformats.org/officeDocument/2006/relationships/hyperlink" Target="https://webagentes.canaldirecto.com.ar/incidents/view/690555-8" TargetMode="External"/><Relationship Id="rId614" Type="http://schemas.openxmlformats.org/officeDocument/2006/relationships/hyperlink" Target="https://webagentes.canaldirecto.com.ar/incidents/view/698888-9" TargetMode="External"/><Relationship Id="rId821" Type="http://schemas.openxmlformats.org/officeDocument/2006/relationships/hyperlink" Target="https://webagentes.canaldirecto.com.ar/incidents/view/704381-9" TargetMode="External"/><Relationship Id="rId1037" Type="http://schemas.openxmlformats.org/officeDocument/2006/relationships/hyperlink" Target="https://webagentes.canaldirecto.com.ar/incidents/view/712286-0" TargetMode="External"/><Relationship Id="rId1244" Type="http://schemas.openxmlformats.org/officeDocument/2006/relationships/hyperlink" Target="https://webagentes.canaldirecto.com.ar/incidents/view/713385-7" TargetMode="External"/><Relationship Id="rId1451" Type="http://schemas.openxmlformats.org/officeDocument/2006/relationships/hyperlink" Target="https://webagentes.canaldirecto.com.ar/incidents/view/723953-1" TargetMode="External"/><Relationship Id="rId2502" Type="http://schemas.openxmlformats.org/officeDocument/2006/relationships/hyperlink" Target="https://webagentes.canaldirecto.com.ar/incidents/view/756428-8" TargetMode="External"/><Relationship Id="rId1104" Type="http://schemas.openxmlformats.org/officeDocument/2006/relationships/hyperlink" Target="https://webagentes.canaldirecto.com.ar/incidents/view/709998-8" TargetMode="External"/><Relationship Id="rId1311" Type="http://schemas.openxmlformats.org/officeDocument/2006/relationships/hyperlink" Target="https://webagentes.canaldirecto.com.ar/incidents/view/717974-3" TargetMode="External"/><Relationship Id="rId4467" Type="http://schemas.openxmlformats.org/officeDocument/2006/relationships/hyperlink" Target="https://webagentes.canaldirecto.com.ar/incidents/view/812056-8" TargetMode="External"/><Relationship Id="rId4674" Type="http://schemas.openxmlformats.org/officeDocument/2006/relationships/hyperlink" Target="https://webagentes.canaldirecto.com.ar/incidents/view/818016-2" TargetMode="External"/><Relationship Id="rId4881" Type="http://schemas.openxmlformats.org/officeDocument/2006/relationships/hyperlink" Target="https://webagentes.canaldirecto.com.ar/incidents/view/820283-5" TargetMode="External"/><Relationship Id="rId3069" Type="http://schemas.openxmlformats.org/officeDocument/2006/relationships/hyperlink" Target="https://webagentes.canaldirecto.com.ar/incidents/view/774206-2" TargetMode="External"/><Relationship Id="rId3276" Type="http://schemas.openxmlformats.org/officeDocument/2006/relationships/hyperlink" Target="https://webagentes.canaldirecto.com.ar/incidents/view/779910-3" TargetMode="External"/><Relationship Id="rId3483" Type="http://schemas.openxmlformats.org/officeDocument/2006/relationships/hyperlink" Target="https://webagentes.canaldirecto.com.ar/incidents/view/782915-8" TargetMode="External"/><Relationship Id="rId3690" Type="http://schemas.openxmlformats.org/officeDocument/2006/relationships/hyperlink" Target="https://webagentes.canaldirecto.com.ar/incidents/view/786500-8" TargetMode="External"/><Relationship Id="rId4327" Type="http://schemas.openxmlformats.org/officeDocument/2006/relationships/hyperlink" Target="https://webagentes.canaldirecto.com.ar/incidents/view/808368-3" TargetMode="External"/><Relationship Id="rId4534" Type="http://schemas.openxmlformats.org/officeDocument/2006/relationships/hyperlink" Target="https://webagentes.canaldirecto.com.ar/incidents/view/809461-6" TargetMode="External"/><Relationship Id="rId197" Type="http://schemas.openxmlformats.org/officeDocument/2006/relationships/hyperlink" Target="https://webagentes.canaldirecto.com.ar/incidents/view/678014-4" TargetMode="External"/><Relationship Id="rId2085" Type="http://schemas.openxmlformats.org/officeDocument/2006/relationships/hyperlink" Target="https://webagentes.canaldirecto.com.ar/incidents/view/742619-1" TargetMode="External"/><Relationship Id="rId2292" Type="http://schemas.openxmlformats.org/officeDocument/2006/relationships/hyperlink" Target="https://webagentes.canaldirecto.com.ar/incidents/view/747672-5" TargetMode="External"/><Relationship Id="rId3136" Type="http://schemas.openxmlformats.org/officeDocument/2006/relationships/hyperlink" Target="https://webagentes.canaldirecto.com.ar/incidents/view/772144-9" TargetMode="External"/><Relationship Id="rId3343" Type="http://schemas.openxmlformats.org/officeDocument/2006/relationships/hyperlink" Target="https://webagentes.canaldirecto.com.ar/incidents/view/776189-0" TargetMode="External"/><Relationship Id="rId4741" Type="http://schemas.openxmlformats.org/officeDocument/2006/relationships/hyperlink" Target="https://webagentes.canaldirecto.com.ar/incidents/view/817087-3" TargetMode="External"/><Relationship Id="rId264" Type="http://schemas.openxmlformats.org/officeDocument/2006/relationships/hyperlink" Target="https://webagentes.canaldirecto.com.ar/incidents/view/684750-0" TargetMode="External"/><Relationship Id="rId471" Type="http://schemas.openxmlformats.org/officeDocument/2006/relationships/hyperlink" Target="https://webagentes.canaldirecto.com.ar/incidents/view/693229-7" TargetMode="External"/><Relationship Id="rId2152" Type="http://schemas.openxmlformats.org/officeDocument/2006/relationships/hyperlink" Target="https://webagentes.canaldirecto.com.ar/incidents/view/745099-4" TargetMode="External"/><Relationship Id="rId3550" Type="http://schemas.openxmlformats.org/officeDocument/2006/relationships/hyperlink" Target="https://webagentes.canaldirecto.com.ar/incidents/view/785813-2" TargetMode="External"/><Relationship Id="rId4601" Type="http://schemas.openxmlformats.org/officeDocument/2006/relationships/hyperlink" Target="https://webagentes.canaldirecto.com.ar/incidents/view/814309-1" TargetMode="External"/><Relationship Id="rId124" Type="http://schemas.openxmlformats.org/officeDocument/2006/relationships/hyperlink" Target="https://webagentes.canaldirecto.com.ar/incidents/view/670564-8" TargetMode="External"/><Relationship Id="rId3203" Type="http://schemas.openxmlformats.org/officeDocument/2006/relationships/hyperlink" Target="https://webagentes.canaldirecto.com.ar/incidents/view/775789-7" TargetMode="External"/><Relationship Id="rId3410" Type="http://schemas.openxmlformats.org/officeDocument/2006/relationships/hyperlink" Target="https://webagentes.canaldirecto.com.ar/incidents/view/780033-9" TargetMode="External"/><Relationship Id="rId331" Type="http://schemas.openxmlformats.org/officeDocument/2006/relationships/hyperlink" Target="https://webagentes.canaldirecto.com.ar/incidents/view/687674-2" TargetMode="External"/><Relationship Id="rId2012" Type="http://schemas.openxmlformats.org/officeDocument/2006/relationships/hyperlink" Target="https://webagentes.canaldirecto.com.ar/incidents/view/733511-8" TargetMode="External"/><Relationship Id="rId2969" Type="http://schemas.openxmlformats.org/officeDocument/2006/relationships/hyperlink" Target="https://webagentes.canaldirecto.com.ar/incidents/view/769313-7" TargetMode="External"/><Relationship Id="rId5168" Type="http://schemas.openxmlformats.org/officeDocument/2006/relationships/hyperlink" Target="https://webagentes.canaldirecto.com.ar/incidents/view/828756-2" TargetMode="External"/><Relationship Id="rId1778" Type="http://schemas.openxmlformats.org/officeDocument/2006/relationships/hyperlink" Target="https://webagentes.canaldirecto.com.ar/incidents/view/728558-5" TargetMode="External"/><Relationship Id="rId1985" Type="http://schemas.openxmlformats.org/officeDocument/2006/relationships/hyperlink" Target="https://webagentes.canaldirecto.com.ar/incidents/view/739737-6" TargetMode="External"/><Relationship Id="rId2829" Type="http://schemas.openxmlformats.org/officeDocument/2006/relationships/hyperlink" Target="https://webagentes.canaldirecto.com.ar/incidents/view/764301-7" TargetMode="External"/><Relationship Id="rId4184" Type="http://schemas.openxmlformats.org/officeDocument/2006/relationships/hyperlink" Target="https://webagentes.canaldirecto.com.ar/incidents/view/806845-3" TargetMode="External"/><Relationship Id="rId4391" Type="http://schemas.openxmlformats.org/officeDocument/2006/relationships/hyperlink" Target="https://webagentes.canaldirecto.com.ar/incidents/view/803313-8" TargetMode="External"/><Relationship Id="rId5028" Type="http://schemas.openxmlformats.org/officeDocument/2006/relationships/hyperlink" Target="https://webagentes.canaldirecto.com.ar/incidents/view/825467-0" TargetMode="External"/><Relationship Id="rId5235" Type="http://schemas.openxmlformats.org/officeDocument/2006/relationships/hyperlink" Target="https://webagentes.canaldirecto.com.ar/incidents/view/832855-9" TargetMode="External"/><Relationship Id="rId1638" Type="http://schemas.openxmlformats.org/officeDocument/2006/relationships/hyperlink" Target="https://webagentes.canaldirecto.com.ar/incidents/view/729283-1" TargetMode="External"/><Relationship Id="rId4044" Type="http://schemas.openxmlformats.org/officeDocument/2006/relationships/hyperlink" Target="https://webagentes.canaldirecto.com.ar/incidents/view/785352-6" TargetMode="External"/><Relationship Id="rId4251" Type="http://schemas.openxmlformats.org/officeDocument/2006/relationships/hyperlink" Target="https://webagentes.canaldirecto.com.ar/incidents/view/802634-1" TargetMode="External"/><Relationship Id="rId1845" Type="http://schemas.openxmlformats.org/officeDocument/2006/relationships/hyperlink" Target="https://webagentes.canaldirecto.com.ar/incidents/view/732080-6" TargetMode="External"/><Relationship Id="rId3060" Type="http://schemas.openxmlformats.org/officeDocument/2006/relationships/hyperlink" Target="https://webagentes.canaldirecto.com.ar/incidents/view/756479-2" TargetMode="External"/><Relationship Id="rId4111" Type="http://schemas.openxmlformats.org/officeDocument/2006/relationships/hyperlink" Target="https://webagentes.canaldirecto.com.ar/incidents/view/801267-6" TargetMode="External"/><Relationship Id="rId1705" Type="http://schemas.openxmlformats.org/officeDocument/2006/relationships/hyperlink" Target="https://webagentes.canaldirecto.com.ar/incidents/view/732717-3" TargetMode="External"/><Relationship Id="rId1912" Type="http://schemas.openxmlformats.org/officeDocument/2006/relationships/hyperlink" Target="https://webagentes.canaldirecto.com.ar/incidents/view/737021-8" TargetMode="External"/><Relationship Id="rId3877" Type="http://schemas.openxmlformats.org/officeDocument/2006/relationships/hyperlink" Target="https://webagentes.canaldirecto.com.ar/incidents/view/791911-4" TargetMode="External"/><Relationship Id="rId4928" Type="http://schemas.openxmlformats.org/officeDocument/2006/relationships/hyperlink" Target="https://webagentes.canaldirecto.com.ar/incidents/view/823579-0" TargetMode="External"/><Relationship Id="rId5092" Type="http://schemas.openxmlformats.org/officeDocument/2006/relationships/hyperlink" Target="https://webagentes.canaldirecto.com.ar/incidents/view/830911-0" TargetMode="External"/><Relationship Id="rId798" Type="http://schemas.openxmlformats.org/officeDocument/2006/relationships/hyperlink" Target="https://webagentes.canaldirecto.com.ar/incidents/view/704772-7" TargetMode="External"/><Relationship Id="rId2479" Type="http://schemas.openxmlformats.org/officeDocument/2006/relationships/hyperlink" Target="https://webagentes.canaldirecto.com.ar/incidents/view/756508-3" TargetMode="External"/><Relationship Id="rId2686" Type="http://schemas.openxmlformats.org/officeDocument/2006/relationships/hyperlink" Target="https://webagentes.canaldirecto.com.ar/incidents/view/762809-0" TargetMode="External"/><Relationship Id="rId2893" Type="http://schemas.openxmlformats.org/officeDocument/2006/relationships/hyperlink" Target="https://webagentes.canaldirecto.com.ar/incidents/view/765994-8" TargetMode="External"/><Relationship Id="rId3737" Type="http://schemas.openxmlformats.org/officeDocument/2006/relationships/hyperlink" Target="https://webagentes.canaldirecto.com.ar/incidents/view/790904-7" TargetMode="External"/><Relationship Id="rId3944" Type="http://schemas.openxmlformats.org/officeDocument/2006/relationships/hyperlink" Target="https://webagentes.canaldirecto.com.ar/incidents/view/795565-7" TargetMode="External"/><Relationship Id="rId658" Type="http://schemas.openxmlformats.org/officeDocument/2006/relationships/hyperlink" Target="https://webagentes.canaldirecto.com.ar/incidents/view/698709-3" TargetMode="External"/><Relationship Id="rId865" Type="http://schemas.openxmlformats.org/officeDocument/2006/relationships/hyperlink" Target="https://webagentes.canaldirecto.com.ar/incidents/view/701515-3" TargetMode="External"/><Relationship Id="rId1288" Type="http://schemas.openxmlformats.org/officeDocument/2006/relationships/hyperlink" Target="https://webagentes.canaldirecto.com.ar/incidents/view/718152-6" TargetMode="External"/><Relationship Id="rId1495" Type="http://schemas.openxmlformats.org/officeDocument/2006/relationships/hyperlink" Target="https://webagentes.canaldirecto.com.ar/incidents/view/723583-6" TargetMode="External"/><Relationship Id="rId2339" Type="http://schemas.openxmlformats.org/officeDocument/2006/relationships/hyperlink" Target="https://webagentes.canaldirecto.com.ar/incidents/view/751928-8" TargetMode="External"/><Relationship Id="rId2546" Type="http://schemas.openxmlformats.org/officeDocument/2006/relationships/hyperlink" Target="https://webagentes.canaldirecto.com.ar/incidents/view/759764-8" TargetMode="External"/><Relationship Id="rId2753" Type="http://schemas.openxmlformats.org/officeDocument/2006/relationships/hyperlink" Target="https://webagentes.canaldirecto.com.ar/incidents/view/765999-3" TargetMode="External"/><Relationship Id="rId2960" Type="http://schemas.openxmlformats.org/officeDocument/2006/relationships/hyperlink" Target="https://webagentes.canaldirecto.com.ar/incidents/view/769736-4" TargetMode="External"/><Relationship Id="rId3804" Type="http://schemas.openxmlformats.org/officeDocument/2006/relationships/hyperlink" Target="https://webagentes.canaldirecto.com.ar/incidents/view/794607-5" TargetMode="External"/><Relationship Id="rId518" Type="http://schemas.openxmlformats.org/officeDocument/2006/relationships/hyperlink" Target="https://webagentes.canaldirecto.com.ar/incidents/view/696289-0" TargetMode="External"/><Relationship Id="rId725" Type="http://schemas.openxmlformats.org/officeDocument/2006/relationships/hyperlink" Target="https://webagentes.canaldirecto.com.ar/incidents/view/701768-3" TargetMode="External"/><Relationship Id="rId932" Type="http://schemas.openxmlformats.org/officeDocument/2006/relationships/hyperlink" Target="https://webagentes.canaldirecto.com.ar/incidents/view/707283-9" TargetMode="External"/><Relationship Id="rId1148" Type="http://schemas.openxmlformats.org/officeDocument/2006/relationships/hyperlink" Target="https://webagentes.canaldirecto.com.ar/incidents/view/714907-0" TargetMode="External"/><Relationship Id="rId1355" Type="http://schemas.openxmlformats.org/officeDocument/2006/relationships/hyperlink" Target="https://webagentes.canaldirecto.com.ar/incidents/view/717848-9" TargetMode="External"/><Relationship Id="rId1562" Type="http://schemas.openxmlformats.org/officeDocument/2006/relationships/hyperlink" Target="https://webagentes.canaldirecto.com.ar/incidents/view/726514-7" TargetMode="External"/><Relationship Id="rId2406" Type="http://schemas.openxmlformats.org/officeDocument/2006/relationships/hyperlink" Target="https://webagentes.canaldirecto.com.ar/incidents/view/755630-4" TargetMode="External"/><Relationship Id="rId2613" Type="http://schemas.openxmlformats.org/officeDocument/2006/relationships/hyperlink" Target="https://webagentes.canaldirecto.com.ar/incidents/view/763645-1" TargetMode="External"/><Relationship Id="rId1008" Type="http://schemas.openxmlformats.org/officeDocument/2006/relationships/hyperlink" Target="https://webagentes.canaldirecto.com.ar/incidents/view/713795-0" TargetMode="External"/><Relationship Id="rId1215" Type="http://schemas.openxmlformats.org/officeDocument/2006/relationships/hyperlink" Target="https://webagentes.canaldirecto.com.ar/incidents/view/714822-0" TargetMode="External"/><Relationship Id="rId1422" Type="http://schemas.openxmlformats.org/officeDocument/2006/relationships/hyperlink" Target="https://webagentes.canaldirecto.com.ar/incidents/view/717988-6" TargetMode="External"/><Relationship Id="rId2820" Type="http://schemas.openxmlformats.org/officeDocument/2006/relationships/hyperlink" Target="https://webagentes.canaldirecto.com.ar/incidents/view/764435-3" TargetMode="External"/><Relationship Id="rId4578" Type="http://schemas.openxmlformats.org/officeDocument/2006/relationships/hyperlink" Target="https://webagentes.canaldirecto.com.ar/incidents/view/815401-5" TargetMode="External"/><Relationship Id="rId61" Type="http://schemas.openxmlformats.org/officeDocument/2006/relationships/hyperlink" Target="https://webagentes.canaldirecto.com.ar/incidents/view/664373-7" TargetMode="External"/><Relationship Id="rId3387" Type="http://schemas.openxmlformats.org/officeDocument/2006/relationships/hyperlink" Target="https://webagentes.canaldirecto.com.ar/incidents/view/780614-8" TargetMode="External"/><Relationship Id="rId4785" Type="http://schemas.openxmlformats.org/officeDocument/2006/relationships/hyperlink" Target="https://webagentes.canaldirecto.com.ar/incidents/view/815632-3" TargetMode="External"/><Relationship Id="rId4992" Type="http://schemas.openxmlformats.org/officeDocument/2006/relationships/hyperlink" Target="https://webagentes.canaldirecto.com.ar/incidents/view/826984-9" TargetMode="External"/><Relationship Id="rId2196" Type="http://schemas.openxmlformats.org/officeDocument/2006/relationships/hyperlink" Target="https://webagentes.canaldirecto.com.ar/incidents/view/747716-8" TargetMode="External"/><Relationship Id="rId3594" Type="http://schemas.openxmlformats.org/officeDocument/2006/relationships/hyperlink" Target="https://webagentes.canaldirecto.com.ar/incidents/view/784990-3" TargetMode="External"/><Relationship Id="rId4438" Type="http://schemas.openxmlformats.org/officeDocument/2006/relationships/hyperlink" Target="https://webagentes.canaldirecto.com.ar/incidents/view/813494-1" TargetMode="External"/><Relationship Id="rId4645" Type="http://schemas.openxmlformats.org/officeDocument/2006/relationships/hyperlink" Target="https://webagentes.canaldirecto.com.ar/incidents/view/819687-1" TargetMode="External"/><Relationship Id="rId4852" Type="http://schemas.openxmlformats.org/officeDocument/2006/relationships/hyperlink" Target="https://webagentes.canaldirecto.com.ar/incidents/view/820893-6" TargetMode="External"/><Relationship Id="rId168" Type="http://schemas.openxmlformats.org/officeDocument/2006/relationships/hyperlink" Target="https://webagentes.canaldirecto.com.ar/incidents/view/673754-0" TargetMode="External"/><Relationship Id="rId3247" Type="http://schemas.openxmlformats.org/officeDocument/2006/relationships/hyperlink" Target="https://webagentes.canaldirecto.com.ar/incidents/view/774013-4" TargetMode="External"/><Relationship Id="rId3454" Type="http://schemas.openxmlformats.org/officeDocument/2006/relationships/hyperlink" Target="https://webagentes.canaldirecto.com.ar/incidents/view/784087-8" TargetMode="External"/><Relationship Id="rId3661" Type="http://schemas.openxmlformats.org/officeDocument/2006/relationships/hyperlink" Target="https://webagentes.canaldirecto.com.ar/incidents/view/788186-6" TargetMode="External"/><Relationship Id="rId4505" Type="http://schemas.openxmlformats.org/officeDocument/2006/relationships/hyperlink" Target="https://webagentes.canaldirecto.com.ar/incidents/view/810572-7" TargetMode="External"/><Relationship Id="rId4712" Type="http://schemas.openxmlformats.org/officeDocument/2006/relationships/hyperlink" Target="https://webagentes.canaldirecto.com.ar/incidents/view/817264-0" TargetMode="External"/><Relationship Id="rId375" Type="http://schemas.openxmlformats.org/officeDocument/2006/relationships/hyperlink" Target="https://webagentes.canaldirecto.com.ar/incidents/view/690604-3" TargetMode="External"/><Relationship Id="rId582" Type="http://schemas.openxmlformats.org/officeDocument/2006/relationships/hyperlink" Target="https://webagentes.canaldirecto.com.ar/incidents/view/699962-7" TargetMode="External"/><Relationship Id="rId2056" Type="http://schemas.openxmlformats.org/officeDocument/2006/relationships/hyperlink" Target="https://webagentes.canaldirecto.com.ar/incidents/view/742963-9" TargetMode="External"/><Relationship Id="rId2263" Type="http://schemas.openxmlformats.org/officeDocument/2006/relationships/hyperlink" Target="https://webagentes.canaldirecto.com.ar/incidents/view/750263-1" TargetMode="External"/><Relationship Id="rId2470" Type="http://schemas.openxmlformats.org/officeDocument/2006/relationships/hyperlink" Target="https://webagentes.canaldirecto.com.ar/incidents/view/756901-6" TargetMode="External"/><Relationship Id="rId3107" Type="http://schemas.openxmlformats.org/officeDocument/2006/relationships/hyperlink" Target="https://webagentes.canaldirecto.com.ar/incidents/view/773058-0" TargetMode="External"/><Relationship Id="rId3314" Type="http://schemas.openxmlformats.org/officeDocument/2006/relationships/hyperlink" Target="https://webagentes.canaldirecto.com.ar/incidents/view/779034-2" TargetMode="External"/><Relationship Id="rId3521" Type="http://schemas.openxmlformats.org/officeDocument/2006/relationships/hyperlink" Target="https://webagentes.canaldirecto.com.ar/incidents/view/786719-4" TargetMode="External"/><Relationship Id="rId235" Type="http://schemas.openxmlformats.org/officeDocument/2006/relationships/hyperlink" Target="https://webagentes.canaldirecto.com.ar/incidents/view/681333-6" TargetMode="External"/><Relationship Id="rId442" Type="http://schemas.openxmlformats.org/officeDocument/2006/relationships/hyperlink" Target="https://webagentes.canaldirecto.com.ar/incidents/view/683898-2" TargetMode="External"/><Relationship Id="rId1072" Type="http://schemas.openxmlformats.org/officeDocument/2006/relationships/hyperlink" Target="https://webagentes.canaldirecto.com.ar/incidents/view/711906-0" TargetMode="External"/><Relationship Id="rId2123" Type="http://schemas.openxmlformats.org/officeDocument/2006/relationships/hyperlink" Target="https://webagentes.canaldirecto.com.ar/incidents/view/745960-3" TargetMode="External"/><Relationship Id="rId2330" Type="http://schemas.openxmlformats.org/officeDocument/2006/relationships/hyperlink" Target="https://webagentes.canaldirecto.com.ar/incidents/view/752526-1" TargetMode="External"/><Relationship Id="rId5279" Type="http://schemas.openxmlformats.org/officeDocument/2006/relationships/hyperlink" Target="https://webagentes.canaldirecto.com.ar/incidents/view/830814-8" TargetMode="External"/><Relationship Id="rId302" Type="http://schemas.openxmlformats.org/officeDocument/2006/relationships/hyperlink" Target="https://webagentes.canaldirecto.com.ar/incidents/view/688512-0" TargetMode="External"/><Relationship Id="rId4088" Type="http://schemas.openxmlformats.org/officeDocument/2006/relationships/hyperlink" Target="https://webagentes.canaldirecto.com.ar/incidents/view/801767-1" TargetMode="External"/><Relationship Id="rId4295" Type="http://schemas.openxmlformats.org/officeDocument/2006/relationships/hyperlink" Target="https://webagentes.canaldirecto.com.ar/incidents/view/809167-3" TargetMode="External"/><Relationship Id="rId5139" Type="http://schemas.openxmlformats.org/officeDocument/2006/relationships/hyperlink" Target="https://webagentes.canaldirecto.com.ar/incidents/view/829454-4" TargetMode="External"/><Relationship Id="rId1889" Type="http://schemas.openxmlformats.org/officeDocument/2006/relationships/hyperlink" Target="https://webagentes.canaldirecto.com.ar/incidents/view/737937-0" TargetMode="External"/><Relationship Id="rId4155" Type="http://schemas.openxmlformats.org/officeDocument/2006/relationships/hyperlink" Target="https://webagentes.canaldirecto.com.ar/incidents/view/800119-3" TargetMode="External"/><Relationship Id="rId4362" Type="http://schemas.openxmlformats.org/officeDocument/2006/relationships/hyperlink" Target="https://webagentes.canaldirecto.com.ar/incidents/view/807285-4" TargetMode="External"/><Relationship Id="rId5206" Type="http://schemas.openxmlformats.org/officeDocument/2006/relationships/hyperlink" Target="https://webagentes.canaldirecto.com.ar/incidents/view/834685-6" TargetMode="External"/><Relationship Id="rId1749" Type="http://schemas.openxmlformats.org/officeDocument/2006/relationships/hyperlink" Target="https://webagentes.canaldirecto.com.ar/incidents/view/731549-7" TargetMode="External"/><Relationship Id="rId1956" Type="http://schemas.openxmlformats.org/officeDocument/2006/relationships/hyperlink" Target="https://webagentes.canaldirecto.com.ar/incidents/view/741071-0" TargetMode="External"/><Relationship Id="rId3171" Type="http://schemas.openxmlformats.org/officeDocument/2006/relationships/hyperlink" Target="https://webagentes.canaldirecto.com.ar/incidents/view/776385-2" TargetMode="External"/><Relationship Id="rId4015" Type="http://schemas.openxmlformats.org/officeDocument/2006/relationships/hyperlink" Target="https://webagentes.canaldirecto.com.ar/incidents/view/799101-1" TargetMode="External"/><Relationship Id="rId1609" Type="http://schemas.openxmlformats.org/officeDocument/2006/relationships/hyperlink" Target="https://webagentes.canaldirecto.com.ar/incidents/view/723592-4" TargetMode="External"/><Relationship Id="rId1816" Type="http://schemas.openxmlformats.org/officeDocument/2006/relationships/hyperlink" Target="https://webagentes.canaldirecto.com.ar/incidents/view/734007-7" TargetMode="External"/><Relationship Id="rId4222" Type="http://schemas.openxmlformats.org/officeDocument/2006/relationships/hyperlink" Target="https://webagentes.canaldirecto.com.ar/incidents/view/804093-4" TargetMode="External"/><Relationship Id="rId3031" Type="http://schemas.openxmlformats.org/officeDocument/2006/relationships/hyperlink" Target="https://webagentes.canaldirecto.com.ar/incidents/view/766456-0" TargetMode="External"/><Relationship Id="rId3988" Type="http://schemas.openxmlformats.org/officeDocument/2006/relationships/hyperlink" Target="https://webagentes.canaldirecto.com.ar/incidents/view/794198-2" TargetMode="External"/><Relationship Id="rId2797" Type="http://schemas.openxmlformats.org/officeDocument/2006/relationships/hyperlink" Target="https://webagentes.canaldirecto.com.ar/incidents/view/764945-5" TargetMode="External"/><Relationship Id="rId3848" Type="http://schemas.openxmlformats.org/officeDocument/2006/relationships/hyperlink" Target="https://webagentes.canaldirecto.com.ar/incidents/view/793594-5" TargetMode="External"/><Relationship Id="rId769" Type="http://schemas.openxmlformats.org/officeDocument/2006/relationships/hyperlink" Target="https://webagentes.canaldirecto.com.ar/incidents/view/707047-9" TargetMode="External"/><Relationship Id="rId976" Type="http://schemas.openxmlformats.org/officeDocument/2006/relationships/hyperlink" Target="https://webagentes.canaldirecto.com.ar/incidents/view/707235-2" TargetMode="External"/><Relationship Id="rId1399" Type="http://schemas.openxmlformats.org/officeDocument/2006/relationships/hyperlink" Target="https://webagentes.canaldirecto.com.ar/incidents/view/720906-2" TargetMode="External"/><Relationship Id="rId2657" Type="http://schemas.openxmlformats.org/officeDocument/2006/relationships/hyperlink" Target="https://webagentes.canaldirecto.com.ar/incidents/view/760589-5" TargetMode="External"/><Relationship Id="rId5063" Type="http://schemas.openxmlformats.org/officeDocument/2006/relationships/hyperlink" Target="https://webagentes.canaldirecto.com.ar/incidents/view/831834-9" TargetMode="External"/><Relationship Id="rId5270" Type="http://schemas.openxmlformats.org/officeDocument/2006/relationships/hyperlink" Target="https://webagentes.canaldirecto.com.ar/incidents/view/831328-3" TargetMode="External"/><Relationship Id="rId629" Type="http://schemas.openxmlformats.org/officeDocument/2006/relationships/hyperlink" Target="https://webagentes.canaldirecto.com.ar/incidents/view/698866-7" TargetMode="External"/><Relationship Id="rId1259" Type="http://schemas.openxmlformats.org/officeDocument/2006/relationships/hyperlink" Target="https://webagentes.canaldirecto.com.ar/incidents/view/719749-3" TargetMode="External"/><Relationship Id="rId1466" Type="http://schemas.openxmlformats.org/officeDocument/2006/relationships/hyperlink" Target="https://webagentes.canaldirecto.com.ar/incidents/view/723637-6" TargetMode="External"/><Relationship Id="rId2864" Type="http://schemas.openxmlformats.org/officeDocument/2006/relationships/hyperlink" Target="https://webagentes.canaldirecto.com.ar/incidents/view/767730-6" TargetMode="External"/><Relationship Id="rId3708" Type="http://schemas.openxmlformats.org/officeDocument/2006/relationships/hyperlink" Target="https://webagentes.canaldirecto.com.ar/incidents/view/791431-3" TargetMode="External"/><Relationship Id="rId3915" Type="http://schemas.openxmlformats.org/officeDocument/2006/relationships/hyperlink" Target="https://webagentes.canaldirecto.com.ar/incidents/view/797408-7" TargetMode="External"/><Relationship Id="rId5130" Type="http://schemas.openxmlformats.org/officeDocument/2006/relationships/hyperlink" Target="https://webagentes.canaldirecto.com.ar/incidents/view/829519-0" TargetMode="External"/><Relationship Id="rId836" Type="http://schemas.openxmlformats.org/officeDocument/2006/relationships/hyperlink" Target="https://webagentes.canaldirecto.com.ar/incidents/view/704136-1" TargetMode="External"/><Relationship Id="rId1119" Type="http://schemas.openxmlformats.org/officeDocument/2006/relationships/hyperlink" Target="https://webagentes.canaldirecto.com.ar/incidents/view/716353-9" TargetMode="External"/><Relationship Id="rId1673" Type="http://schemas.openxmlformats.org/officeDocument/2006/relationships/hyperlink" Target="https://webagentes.canaldirecto.com.ar/incidents/view/728595-6" TargetMode="External"/><Relationship Id="rId1880" Type="http://schemas.openxmlformats.org/officeDocument/2006/relationships/hyperlink" Target="https://webagentes.canaldirecto.com.ar/incidents/view/738185-2" TargetMode="External"/><Relationship Id="rId2517" Type="http://schemas.openxmlformats.org/officeDocument/2006/relationships/hyperlink" Target="https://webagentes.canaldirecto.com.ar/incidents/view/760763-5" TargetMode="External"/><Relationship Id="rId2724" Type="http://schemas.openxmlformats.org/officeDocument/2006/relationships/hyperlink" Target="https://webagentes.canaldirecto.com.ar/incidents/view/762182-0" TargetMode="External"/><Relationship Id="rId2931" Type="http://schemas.openxmlformats.org/officeDocument/2006/relationships/hyperlink" Target="https://webagentes.canaldirecto.com.ar/incidents/view/771006-3" TargetMode="External"/><Relationship Id="rId903" Type="http://schemas.openxmlformats.org/officeDocument/2006/relationships/hyperlink" Target="https://webagentes.canaldirecto.com.ar/incidents/view/708270-2" TargetMode="External"/><Relationship Id="rId1326" Type="http://schemas.openxmlformats.org/officeDocument/2006/relationships/hyperlink" Target="https://webagentes.canaldirecto.com.ar/incidents/view/717912-3" TargetMode="External"/><Relationship Id="rId1533" Type="http://schemas.openxmlformats.org/officeDocument/2006/relationships/hyperlink" Target="https://webagentes.canaldirecto.com.ar/incidents/view/722163-9" TargetMode="External"/><Relationship Id="rId1740" Type="http://schemas.openxmlformats.org/officeDocument/2006/relationships/hyperlink" Target="https://webagentes.canaldirecto.com.ar/incidents/view/731562-8" TargetMode="External"/><Relationship Id="rId4689" Type="http://schemas.openxmlformats.org/officeDocument/2006/relationships/hyperlink" Target="https://webagentes.canaldirecto.com.ar/incidents/view/817458-7" TargetMode="External"/><Relationship Id="rId4896" Type="http://schemas.openxmlformats.org/officeDocument/2006/relationships/hyperlink" Target="https://webagentes.canaldirecto.com.ar/incidents/view/819578-4" TargetMode="External"/><Relationship Id="rId32" Type="http://schemas.openxmlformats.org/officeDocument/2006/relationships/hyperlink" Target="https://webagentes.canaldirecto.com.ar/incidents/view/661342-6" TargetMode="External"/><Relationship Id="rId1600" Type="http://schemas.openxmlformats.org/officeDocument/2006/relationships/hyperlink" Target="https://webagentes.canaldirecto.com.ar/incidents/view/723628-8" TargetMode="External"/><Relationship Id="rId3498" Type="http://schemas.openxmlformats.org/officeDocument/2006/relationships/hyperlink" Target="https://webagentes.canaldirecto.com.ar/incidents/view/782075-9" TargetMode="External"/><Relationship Id="rId4549" Type="http://schemas.openxmlformats.org/officeDocument/2006/relationships/hyperlink" Target="https://webagentes.canaldirecto.com.ar/incidents/view/815806-6" TargetMode="External"/><Relationship Id="rId4756" Type="http://schemas.openxmlformats.org/officeDocument/2006/relationships/hyperlink" Target="https://webagentes.canaldirecto.com.ar/incidents/view/816959-4" TargetMode="External"/><Relationship Id="rId4963" Type="http://schemas.openxmlformats.org/officeDocument/2006/relationships/hyperlink" Target="https://webagentes.canaldirecto.com.ar/incidents/view/822710-8" TargetMode="External"/><Relationship Id="rId3358" Type="http://schemas.openxmlformats.org/officeDocument/2006/relationships/hyperlink" Target="https://webagentes.canaldirecto.com.ar/incidents/view/782020-9" TargetMode="External"/><Relationship Id="rId3565" Type="http://schemas.openxmlformats.org/officeDocument/2006/relationships/hyperlink" Target="https://webagentes.canaldirecto.com.ar/incidents/view/785796-6" TargetMode="External"/><Relationship Id="rId3772" Type="http://schemas.openxmlformats.org/officeDocument/2006/relationships/hyperlink" Target="https://webagentes.canaldirecto.com.ar/incidents/view/789646-0" TargetMode="External"/><Relationship Id="rId4409" Type="http://schemas.openxmlformats.org/officeDocument/2006/relationships/hyperlink" Target="https://webagentes.canaldirecto.com.ar/incidents/view/813731-9" TargetMode="External"/><Relationship Id="rId4616" Type="http://schemas.openxmlformats.org/officeDocument/2006/relationships/hyperlink" Target="https://webagentes.canaldirecto.com.ar/incidents/view/813089-3" TargetMode="External"/><Relationship Id="rId4823" Type="http://schemas.openxmlformats.org/officeDocument/2006/relationships/hyperlink" Target="https://webagentes.canaldirecto.com.ar/incidents/view/821464-5" TargetMode="External"/><Relationship Id="rId279" Type="http://schemas.openxmlformats.org/officeDocument/2006/relationships/hyperlink" Target="https://webagentes.canaldirecto.com.ar/incidents/view/684424-8" TargetMode="External"/><Relationship Id="rId486" Type="http://schemas.openxmlformats.org/officeDocument/2006/relationships/hyperlink" Target="https://webagentes.canaldirecto.com.ar/incidents/view/692879-9" TargetMode="External"/><Relationship Id="rId693" Type="http://schemas.openxmlformats.org/officeDocument/2006/relationships/hyperlink" Target="https://webagentes.canaldirecto.com.ar/incidents/view/703276-1" TargetMode="External"/><Relationship Id="rId2167" Type="http://schemas.openxmlformats.org/officeDocument/2006/relationships/hyperlink" Target="https://webagentes.canaldirecto.com.ar/incidents/view/744842-1" TargetMode="External"/><Relationship Id="rId2374" Type="http://schemas.openxmlformats.org/officeDocument/2006/relationships/hyperlink" Target="https://webagentes.canaldirecto.com.ar/incidents/view/756502-9" TargetMode="External"/><Relationship Id="rId2581" Type="http://schemas.openxmlformats.org/officeDocument/2006/relationships/hyperlink" Target="https://webagentes.canaldirecto.com.ar/incidents/view/759215-7" TargetMode="External"/><Relationship Id="rId3218" Type="http://schemas.openxmlformats.org/officeDocument/2006/relationships/hyperlink" Target="https://webagentes.canaldirecto.com.ar/incidents/view/775213-9" TargetMode="External"/><Relationship Id="rId3425" Type="http://schemas.openxmlformats.org/officeDocument/2006/relationships/hyperlink" Target="https://webagentes.canaldirecto.com.ar/incidents/view/779661-0" TargetMode="External"/><Relationship Id="rId3632" Type="http://schemas.openxmlformats.org/officeDocument/2006/relationships/hyperlink" Target="https://webagentes.canaldirecto.com.ar/incidents/view/789133-1" TargetMode="External"/><Relationship Id="rId139" Type="http://schemas.openxmlformats.org/officeDocument/2006/relationships/hyperlink" Target="https://webagentes.canaldirecto.com.ar/incidents/view/667566-6" TargetMode="External"/><Relationship Id="rId346" Type="http://schemas.openxmlformats.org/officeDocument/2006/relationships/hyperlink" Target="https://webagentes.canaldirecto.com.ar/incidents/view/687590-1" TargetMode="External"/><Relationship Id="rId553" Type="http://schemas.openxmlformats.org/officeDocument/2006/relationships/hyperlink" Target="https://webagentes.canaldirecto.com.ar/incidents/view/696053-7" TargetMode="External"/><Relationship Id="rId760" Type="http://schemas.openxmlformats.org/officeDocument/2006/relationships/hyperlink" Target="https://webagentes.canaldirecto.com.ar/incidents/view/701073-2" TargetMode="External"/><Relationship Id="rId1183" Type="http://schemas.openxmlformats.org/officeDocument/2006/relationships/hyperlink" Target="https://webagentes.canaldirecto.com.ar/incidents/view/714860-0" TargetMode="External"/><Relationship Id="rId1390" Type="http://schemas.openxmlformats.org/officeDocument/2006/relationships/hyperlink" Target="https://webagentes.canaldirecto.com.ar/incidents/view/721068-8" TargetMode="External"/><Relationship Id="rId2027" Type="http://schemas.openxmlformats.org/officeDocument/2006/relationships/hyperlink" Target="https://webagentes.canaldirecto.com.ar/incidents/view/744203-8" TargetMode="External"/><Relationship Id="rId2234" Type="http://schemas.openxmlformats.org/officeDocument/2006/relationships/hyperlink" Target="https://webagentes.canaldirecto.com.ar/incidents/view/747086-4" TargetMode="External"/><Relationship Id="rId2441" Type="http://schemas.openxmlformats.org/officeDocument/2006/relationships/hyperlink" Target="https://webagentes.canaldirecto.com.ar/incidents/view/751208-1" TargetMode="External"/><Relationship Id="rId206" Type="http://schemas.openxmlformats.org/officeDocument/2006/relationships/hyperlink" Target="https://webagentes.canaldirecto.com.ar/incidents/view/677996-2" TargetMode="External"/><Relationship Id="rId413" Type="http://schemas.openxmlformats.org/officeDocument/2006/relationships/hyperlink" Target="https://webagentes.canaldirecto.com.ar/incidents/view/690546-0" TargetMode="External"/><Relationship Id="rId1043" Type="http://schemas.openxmlformats.org/officeDocument/2006/relationships/hyperlink" Target="https://webagentes.canaldirecto.com.ar/incidents/view/712133-9" TargetMode="External"/><Relationship Id="rId4199" Type="http://schemas.openxmlformats.org/officeDocument/2006/relationships/hyperlink" Target="https://webagentes.canaldirecto.com.ar/incidents/view/805517-6" TargetMode="External"/><Relationship Id="rId620" Type="http://schemas.openxmlformats.org/officeDocument/2006/relationships/hyperlink" Target="https://webagentes.canaldirecto.com.ar/incidents/view/698882-5" TargetMode="External"/><Relationship Id="rId1250" Type="http://schemas.openxmlformats.org/officeDocument/2006/relationships/hyperlink" Target="https://webagentes.canaldirecto.com.ar/incidents/view/720078-8" TargetMode="External"/><Relationship Id="rId2301" Type="http://schemas.openxmlformats.org/officeDocument/2006/relationships/hyperlink" Target="https://webagentes.canaldirecto.com.ar/incidents/view/745173-5" TargetMode="External"/><Relationship Id="rId4059" Type="http://schemas.openxmlformats.org/officeDocument/2006/relationships/hyperlink" Target="https://webagentes.canaldirecto.com.ar/incidents/view/802939-3" TargetMode="External"/><Relationship Id="rId1110" Type="http://schemas.openxmlformats.org/officeDocument/2006/relationships/hyperlink" Target="https://webagentes.canaldirecto.com.ar/incidents/view/717113-0" TargetMode="External"/><Relationship Id="rId4266" Type="http://schemas.openxmlformats.org/officeDocument/2006/relationships/hyperlink" Target="https://webagentes.canaldirecto.com.ar/incidents/view/777304-4" TargetMode="External"/><Relationship Id="rId4473" Type="http://schemas.openxmlformats.org/officeDocument/2006/relationships/hyperlink" Target="https://webagentes.canaldirecto.com.ar/incidents/view/811628-2" TargetMode="External"/><Relationship Id="rId4680" Type="http://schemas.openxmlformats.org/officeDocument/2006/relationships/hyperlink" Target="https://webagentes.canaldirecto.com.ar/incidents/view/817613-2" TargetMode="External"/><Relationship Id="rId1927" Type="http://schemas.openxmlformats.org/officeDocument/2006/relationships/hyperlink" Target="https://webagentes.canaldirecto.com.ar/incidents/view/735336-3" TargetMode="External"/><Relationship Id="rId3075" Type="http://schemas.openxmlformats.org/officeDocument/2006/relationships/hyperlink" Target="https://webagentes.canaldirecto.com.ar/incidents/view/773948-4" TargetMode="External"/><Relationship Id="rId3282" Type="http://schemas.openxmlformats.org/officeDocument/2006/relationships/hyperlink" Target="https://webagentes.canaldirecto.com.ar/incidents/view/779611-5" TargetMode="External"/><Relationship Id="rId4126" Type="http://schemas.openxmlformats.org/officeDocument/2006/relationships/hyperlink" Target="https://webagentes.canaldirecto.com.ar/incidents/view/801069-6" TargetMode="External"/><Relationship Id="rId4333" Type="http://schemas.openxmlformats.org/officeDocument/2006/relationships/hyperlink" Target="https://webagentes.canaldirecto.com.ar/incidents/view/808356-8" TargetMode="External"/><Relationship Id="rId4540" Type="http://schemas.openxmlformats.org/officeDocument/2006/relationships/hyperlink" Target="https://webagentes.canaldirecto.com.ar/incidents/view/809172-5" TargetMode="External"/><Relationship Id="rId2091" Type="http://schemas.openxmlformats.org/officeDocument/2006/relationships/hyperlink" Target="https://webagentes.canaldirecto.com.ar/incidents/view/742403-2" TargetMode="External"/><Relationship Id="rId3142" Type="http://schemas.openxmlformats.org/officeDocument/2006/relationships/hyperlink" Target="https://webagentes.canaldirecto.com.ar/incidents/view/771090-2" TargetMode="External"/><Relationship Id="rId4400" Type="http://schemas.openxmlformats.org/officeDocument/2006/relationships/hyperlink" Target="https://webagentes.canaldirecto.com.ar/incidents/view/813777-1" TargetMode="External"/><Relationship Id="rId270" Type="http://schemas.openxmlformats.org/officeDocument/2006/relationships/hyperlink" Target="https://webagentes.canaldirecto.com.ar/incidents/view/684436-3" TargetMode="External"/><Relationship Id="rId3002" Type="http://schemas.openxmlformats.org/officeDocument/2006/relationships/hyperlink" Target="https://webagentes.canaldirecto.com.ar/incidents/view/769277-6" TargetMode="External"/><Relationship Id="rId130" Type="http://schemas.openxmlformats.org/officeDocument/2006/relationships/hyperlink" Target="https://webagentes.canaldirecto.com.ar/incidents/view/670269-6" TargetMode="External"/><Relationship Id="rId3959" Type="http://schemas.openxmlformats.org/officeDocument/2006/relationships/hyperlink" Target="https://webagentes.canaldirecto.com.ar/incidents/view/795281-8" TargetMode="External"/><Relationship Id="rId5174" Type="http://schemas.openxmlformats.org/officeDocument/2006/relationships/hyperlink" Target="https://webagentes.canaldirecto.com.ar/incidents/view/828750-8" TargetMode="External"/><Relationship Id="rId2768" Type="http://schemas.openxmlformats.org/officeDocument/2006/relationships/hyperlink" Target="https://webagentes.canaldirecto.com.ar/incidents/view/765585-4" TargetMode="External"/><Relationship Id="rId2975" Type="http://schemas.openxmlformats.org/officeDocument/2006/relationships/hyperlink" Target="https://webagentes.canaldirecto.com.ar/incidents/view/769306-7" TargetMode="External"/><Relationship Id="rId3819" Type="http://schemas.openxmlformats.org/officeDocument/2006/relationships/hyperlink" Target="https://webagentes.canaldirecto.com.ar/incidents/view/794150-2" TargetMode="External"/><Relationship Id="rId5034" Type="http://schemas.openxmlformats.org/officeDocument/2006/relationships/hyperlink" Target="https://webagentes.canaldirecto.com.ar/incidents/view/825359-2" TargetMode="External"/><Relationship Id="rId947" Type="http://schemas.openxmlformats.org/officeDocument/2006/relationships/hyperlink" Target="https://webagentes.canaldirecto.com.ar/incidents/view/707268-0" TargetMode="External"/><Relationship Id="rId1577" Type="http://schemas.openxmlformats.org/officeDocument/2006/relationships/hyperlink" Target="https://webagentes.canaldirecto.com.ar/incidents/view/726495-3" TargetMode="External"/><Relationship Id="rId1784" Type="http://schemas.openxmlformats.org/officeDocument/2006/relationships/hyperlink" Target="https://webagentes.canaldirecto.com.ar/incidents/view/728544-2" TargetMode="External"/><Relationship Id="rId1991" Type="http://schemas.openxmlformats.org/officeDocument/2006/relationships/hyperlink" Target="https://webagentes.canaldirecto.com.ar/incidents/view/739730-3" TargetMode="External"/><Relationship Id="rId2628" Type="http://schemas.openxmlformats.org/officeDocument/2006/relationships/hyperlink" Target="https://webagentes.canaldirecto.com.ar/incidents/view/762499-7" TargetMode="External"/><Relationship Id="rId2835" Type="http://schemas.openxmlformats.org/officeDocument/2006/relationships/hyperlink" Target="https://webagentes.canaldirecto.com.ar/incidents/view/763991-7" TargetMode="External"/><Relationship Id="rId4190" Type="http://schemas.openxmlformats.org/officeDocument/2006/relationships/hyperlink" Target="https://webagentes.canaldirecto.com.ar/incidents/view/806284-8" TargetMode="External"/><Relationship Id="rId5241" Type="http://schemas.openxmlformats.org/officeDocument/2006/relationships/hyperlink" Target="https://webagentes.canaldirecto.com.ar/incidents/view/832737-4" TargetMode="External"/><Relationship Id="rId76" Type="http://schemas.openxmlformats.org/officeDocument/2006/relationships/hyperlink" Target="https://webagentes.canaldirecto.com.ar/incidents/view/661350-5" TargetMode="External"/><Relationship Id="rId807" Type="http://schemas.openxmlformats.org/officeDocument/2006/relationships/hyperlink" Target="https://webagentes.canaldirecto.com.ar/incidents/view/704401-2" TargetMode="External"/><Relationship Id="rId1437" Type="http://schemas.openxmlformats.org/officeDocument/2006/relationships/hyperlink" Target="https://webagentes.canaldirecto.com.ar/incidents/view/725232-9" TargetMode="External"/><Relationship Id="rId1644" Type="http://schemas.openxmlformats.org/officeDocument/2006/relationships/hyperlink" Target="https://webagentes.canaldirecto.com.ar/incidents/view/729031-0" TargetMode="External"/><Relationship Id="rId1851" Type="http://schemas.openxmlformats.org/officeDocument/2006/relationships/hyperlink" Target="https://webagentes.canaldirecto.com.ar/incidents/view/732055-0" TargetMode="External"/><Relationship Id="rId2902" Type="http://schemas.openxmlformats.org/officeDocument/2006/relationships/hyperlink" Target="https://webagentes.canaldirecto.com.ar/incidents/view/765623-3" TargetMode="External"/><Relationship Id="rId4050" Type="http://schemas.openxmlformats.org/officeDocument/2006/relationships/hyperlink" Target="https://webagentes.canaldirecto.com.ar/incidents/view/803373-0" TargetMode="External"/><Relationship Id="rId5101" Type="http://schemas.openxmlformats.org/officeDocument/2006/relationships/hyperlink" Target="https://webagentes.canaldirecto.com.ar/incidents/view/830289-8" TargetMode="External"/><Relationship Id="rId1504" Type="http://schemas.openxmlformats.org/officeDocument/2006/relationships/hyperlink" Target="https://webagentes.canaldirecto.com.ar/incidents/view/723569-6" TargetMode="External"/><Relationship Id="rId1711" Type="http://schemas.openxmlformats.org/officeDocument/2006/relationships/hyperlink" Target="https://webagentes.canaldirecto.com.ar/incidents/view/732252-1" TargetMode="External"/><Relationship Id="rId4867" Type="http://schemas.openxmlformats.org/officeDocument/2006/relationships/hyperlink" Target="https://webagentes.canaldirecto.com.ar/incidents/view/820589-6" TargetMode="External"/><Relationship Id="rId3469" Type="http://schemas.openxmlformats.org/officeDocument/2006/relationships/hyperlink" Target="https://webagentes.canaldirecto.com.ar/incidents/view/783345-2" TargetMode="External"/><Relationship Id="rId3676" Type="http://schemas.openxmlformats.org/officeDocument/2006/relationships/hyperlink" Target="https://webagentes.canaldirecto.com.ar/incidents/view/787379-7" TargetMode="External"/><Relationship Id="rId597" Type="http://schemas.openxmlformats.org/officeDocument/2006/relationships/hyperlink" Target="https://webagentes.canaldirecto.com.ar/incidents/view/698976-3" TargetMode="External"/><Relationship Id="rId2278" Type="http://schemas.openxmlformats.org/officeDocument/2006/relationships/hyperlink" Target="https://webagentes.canaldirecto.com.ar/incidents/view/749600-2" TargetMode="External"/><Relationship Id="rId2485" Type="http://schemas.openxmlformats.org/officeDocument/2006/relationships/hyperlink" Target="https://webagentes.canaldirecto.com.ar/incidents/view/756486-2" TargetMode="External"/><Relationship Id="rId3329" Type="http://schemas.openxmlformats.org/officeDocument/2006/relationships/hyperlink" Target="https://webagentes.canaldirecto.com.ar/incidents/view/778066-4" TargetMode="External"/><Relationship Id="rId3883" Type="http://schemas.openxmlformats.org/officeDocument/2006/relationships/hyperlink" Target="https://webagentes.canaldirecto.com.ar/incidents/view/791766-6" TargetMode="External"/><Relationship Id="rId4727" Type="http://schemas.openxmlformats.org/officeDocument/2006/relationships/hyperlink" Target="https://webagentes.canaldirecto.com.ar/incidents/view/817139-5" TargetMode="External"/><Relationship Id="rId4934" Type="http://schemas.openxmlformats.org/officeDocument/2006/relationships/hyperlink" Target="https://webagentes.canaldirecto.com.ar/incidents/view/823286-3" TargetMode="External"/><Relationship Id="rId457" Type="http://schemas.openxmlformats.org/officeDocument/2006/relationships/hyperlink" Target="https://webagentes.canaldirecto.com.ar/incidents/view/694014-4" TargetMode="External"/><Relationship Id="rId1087" Type="http://schemas.openxmlformats.org/officeDocument/2006/relationships/hyperlink" Target="https://webagentes.canaldirecto.com.ar/incidents/view/711826-5" TargetMode="External"/><Relationship Id="rId1294" Type="http://schemas.openxmlformats.org/officeDocument/2006/relationships/hyperlink" Target="https://webagentes.canaldirecto.com.ar/incidents/view/718000-4" TargetMode="External"/><Relationship Id="rId2138" Type="http://schemas.openxmlformats.org/officeDocument/2006/relationships/hyperlink" Target="https://webagentes.canaldirecto.com.ar/incidents/view/745624-4" TargetMode="External"/><Relationship Id="rId2692" Type="http://schemas.openxmlformats.org/officeDocument/2006/relationships/hyperlink" Target="https://webagentes.canaldirecto.com.ar/incidents/view/762803-6" TargetMode="External"/><Relationship Id="rId3536" Type="http://schemas.openxmlformats.org/officeDocument/2006/relationships/hyperlink" Target="https://webagentes.canaldirecto.com.ar/incidents/view/786238-4" TargetMode="External"/><Relationship Id="rId3743" Type="http://schemas.openxmlformats.org/officeDocument/2006/relationships/hyperlink" Target="https://webagentes.canaldirecto.com.ar/incidents/view/790838-5" TargetMode="External"/><Relationship Id="rId3950" Type="http://schemas.openxmlformats.org/officeDocument/2006/relationships/hyperlink" Target="https://webagentes.canaldirecto.com.ar/incidents/view/795397-8" TargetMode="External"/><Relationship Id="rId664" Type="http://schemas.openxmlformats.org/officeDocument/2006/relationships/hyperlink" Target="https://webagentes.canaldirecto.com.ar/incidents/view/698698-8" TargetMode="External"/><Relationship Id="rId871" Type="http://schemas.openxmlformats.org/officeDocument/2006/relationships/hyperlink" Target="https://webagentes.canaldirecto.com.ar/incidents/view/711422-3" TargetMode="External"/><Relationship Id="rId2345" Type="http://schemas.openxmlformats.org/officeDocument/2006/relationships/hyperlink" Target="https://webagentes.canaldirecto.com.ar/incidents/view/745094-9" TargetMode="External"/><Relationship Id="rId2552" Type="http://schemas.openxmlformats.org/officeDocument/2006/relationships/hyperlink" Target="https://webagentes.canaldirecto.com.ar/incidents/view/759756-9" TargetMode="External"/><Relationship Id="rId3603" Type="http://schemas.openxmlformats.org/officeDocument/2006/relationships/hyperlink" Target="https://webagentes.canaldirecto.com.ar/incidents/view/784617-3" TargetMode="External"/><Relationship Id="rId3810" Type="http://schemas.openxmlformats.org/officeDocument/2006/relationships/hyperlink" Target="https://webagentes.canaldirecto.com.ar/incidents/view/794159-3" TargetMode="External"/><Relationship Id="rId317" Type="http://schemas.openxmlformats.org/officeDocument/2006/relationships/hyperlink" Target="https://webagentes.canaldirecto.com.ar/incidents/view/688479-6" TargetMode="External"/><Relationship Id="rId524" Type="http://schemas.openxmlformats.org/officeDocument/2006/relationships/hyperlink" Target="https://webagentes.canaldirecto.com.ar/incidents/view/696113-8" TargetMode="External"/><Relationship Id="rId731" Type="http://schemas.openxmlformats.org/officeDocument/2006/relationships/hyperlink" Target="https://webagentes.canaldirecto.com.ar/incidents/view/701528-7" TargetMode="External"/><Relationship Id="rId1154" Type="http://schemas.openxmlformats.org/officeDocument/2006/relationships/hyperlink" Target="https://webagentes.canaldirecto.com.ar/incidents/view/714897-4" TargetMode="External"/><Relationship Id="rId1361" Type="http://schemas.openxmlformats.org/officeDocument/2006/relationships/hyperlink" Target="https://webagentes.canaldirecto.com.ar/incidents/view/717839-1" TargetMode="External"/><Relationship Id="rId2205" Type="http://schemas.openxmlformats.org/officeDocument/2006/relationships/hyperlink" Target="https://webagentes.canaldirecto.com.ar/incidents/view/747650-3" TargetMode="External"/><Relationship Id="rId2412" Type="http://schemas.openxmlformats.org/officeDocument/2006/relationships/hyperlink" Target="https://webagentes.canaldirecto.com.ar/incidents/view/755231-7" TargetMode="External"/><Relationship Id="rId1014" Type="http://schemas.openxmlformats.org/officeDocument/2006/relationships/hyperlink" Target="https://webagentes.canaldirecto.com.ar/incidents/view/713310-3" TargetMode="External"/><Relationship Id="rId1221" Type="http://schemas.openxmlformats.org/officeDocument/2006/relationships/hyperlink" Target="https://webagentes.canaldirecto.com.ar/incidents/view/714814-1" TargetMode="External"/><Relationship Id="rId4377" Type="http://schemas.openxmlformats.org/officeDocument/2006/relationships/hyperlink" Target="https://webagentes.canaldirecto.com.ar/incidents/view/806772-8" TargetMode="External"/><Relationship Id="rId4584" Type="http://schemas.openxmlformats.org/officeDocument/2006/relationships/hyperlink" Target="https://webagentes.canaldirecto.com.ar/incidents/view/814970-3" TargetMode="External"/><Relationship Id="rId4791" Type="http://schemas.openxmlformats.org/officeDocument/2006/relationships/hyperlink" Target="https://webagentes.canaldirecto.com.ar/incidents/view/814452-2" TargetMode="External"/><Relationship Id="rId3186" Type="http://schemas.openxmlformats.org/officeDocument/2006/relationships/hyperlink" Target="https://webagentes.canaldirecto.com.ar/incidents/view/776330-2" TargetMode="External"/><Relationship Id="rId3393" Type="http://schemas.openxmlformats.org/officeDocument/2006/relationships/hyperlink" Target="https://webagentes.canaldirecto.com.ar/incidents/view/780299-3" TargetMode="External"/><Relationship Id="rId4237" Type="http://schemas.openxmlformats.org/officeDocument/2006/relationships/hyperlink" Target="https://webagentes.canaldirecto.com.ar/incidents/view/803768-4" TargetMode="External"/><Relationship Id="rId4444" Type="http://schemas.openxmlformats.org/officeDocument/2006/relationships/hyperlink" Target="https://webagentes.canaldirecto.com.ar/incidents/view/812917-0" TargetMode="External"/><Relationship Id="rId4651" Type="http://schemas.openxmlformats.org/officeDocument/2006/relationships/hyperlink" Target="https://webagentes.canaldirecto.com.ar/incidents/view/819359-1" TargetMode="External"/><Relationship Id="rId3046" Type="http://schemas.openxmlformats.org/officeDocument/2006/relationships/hyperlink" Target="https://webagentes.canaldirecto.com.ar/incidents/view/765035-4" TargetMode="External"/><Relationship Id="rId3253" Type="http://schemas.openxmlformats.org/officeDocument/2006/relationships/hyperlink" Target="https://webagentes.canaldirecto.com.ar/incidents/view/773953-6" TargetMode="External"/><Relationship Id="rId3460" Type="http://schemas.openxmlformats.org/officeDocument/2006/relationships/hyperlink" Target="https://webagentes.canaldirecto.com.ar/incidents/view/783515-9" TargetMode="External"/><Relationship Id="rId4304" Type="http://schemas.openxmlformats.org/officeDocument/2006/relationships/hyperlink" Target="https://webagentes.canaldirecto.com.ar/incidents/view/808933-1" TargetMode="External"/><Relationship Id="rId174" Type="http://schemas.openxmlformats.org/officeDocument/2006/relationships/hyperlink" Target="https://webagentes.canaldirecto.com.ar/incidents/view/680702-5" TargetMode="External"/><Relationship Id="rId381" Type="http://schemas.openxmlformats.org/officeDocument/2006/relationships/hyperlink" Target="https://webagentes.canaldirecto.com.ar/incidents/view/690595-6" TargetMode="External"/><Relationship Id="rId2062" Type="http://schemas.openxmlformats.org/officeDocument/2006/relationships/hyperlink" Target="https://webagentes.canaldirecto.com.ar/incidents/view/742806-5" TargetMode="External"/><Relationship Id="rId3113" Type="http://schemas.openxmlformats.org/officeDocument/2006/relationships/hyperlink" Target="https://webagentes.canaldirecto.com.ar/incidents/view/773050-8" TargetMode="External"/><Relationship Id="rId4511" Type="http://schemas.openxmlformats.org/officeDocument/2006/relationships/hyperlink" Target="https://webagentes.canaldirecto.com.ar/incidents/view/810427-8" TargetMode="External"/><Relationship Id="rId241" Type="http://schemas.openxmlformats.org/officeDocument/2006/relationships/hyperlink" Target="https://webagentes.canaldirecto.com.ar/incidents/view/681301-7" TargetMode="External"/><Relationship Id="rId3320" Type="http://schemas.openxmlformats.org/officeDocument/2006/relationships/hyperlink" Target="https://webagentes.canaldirecto.com.ar/incidents/view/778852-3" TargetMode="External"/><Relationship Id="rId5078" Type="http://schemas.openxmlformats.org/officeDocument/2006/relationships/hyperlink" Target="https://webagentes.canaldirecto.com.ar/incidents/view/830937-8" TargetMode="External"/><Relationship Id="rId2879" Type="http://schemas.openxmlformats.org/officeDocument/2006/relationships/hyperlink" Target="https://webagentes.canaldirecto.com.ar/incidents/view/766822-9" TargetMode="External"/><Relationship Id="rId5285" Type="http://schemas.openxmlformats.org/officeDocument/2006/relationships/hyperlink" Target="https://webagentes.canaldirecto.com.ar/incidents/view/830126-0" TargetMode="External"/><Relationship Id="rId101" Type="http://schemas.openxmlformats.org/officeDocument/2006/relationships/hyperlink" Target="https://webagentes.canaldirecto.com.ar/incidents/view/667463-0" TargetMode="External"/><Relationship Id="rId1688" Type="http://schemas.openxmlformats.org/officeDocument/2006/relationships/hyperlink" Target="https://webagentes.canaldirecto.com.ar/incidents/view/728334-7" TargetMode="External"/><Relationship Id="rId1895" Type="http://schemas.openxmlformats.org/officeDocument/2006/relationships/hyperlink" Target="https://webagentes.canaldirecto.com.ar/incidents/view/737484-3" TargetMode="External"/><Relationship Id="rId2739" Type="http://schemas.openxmlformats.org/officeDocument/2006/relationships/hyperlink" Target="https://webagentes.canaldirecto.com.ar/incidents/view/766349-1" TargetMode="External"/><Relationship Id="rId2946" Type="http://schemas.openxmlformats.org/officeDocument/2006/relationships/hyperlink" Target="https://webagentes.canaldirecto.com.ar/incidents/view/769896-5" TargetMode="External"/><Relationship Id="rId4094" Type="http://schemas.openxmlformats.org/officeDocument/2006/relationships/hyperlink" Target="https://webagentes.canaldirecto.com.ar/incidents/view/801394-9" TargetMode="External"/><Relationship Id="rId5145" Type="http://schemas.openxmlformats.org/officeDocument/2006/relationships/hyperlink" Target="https://webagentes.canaldirecto.com.ar/incidents/view/829278-6" TargetMode="External"/><Relationship Id="rId918" Type="http://schemas.openxmlformats.org/officeDocument/2006/relationships/hyperlink" Target="https://webagentes.canaldirecto.com.ar/incidents/view/707985-0" TargetMode="External"/><Relationship Id="rId1548" Type="http://schemas.openxmlformats.org/officeDocument/2006/relationships/hyperlink" Target="https://webagentes.canaldirecto.com.ar/incidents/view/726544-8" TargetMode="External"/><Relationship Id="rId1755" Type="http://schemas.openxmlformats.org/officeDocument/2006/relationships/hyperlink" Target="https://webagentes.canaldirecto.com.ar/incidents/view/731543-3" TargetMode="External"/><Relationship Id="rId4161" Type="http://schemas.openxmlformats.org/officeDocument/2006/relationships/hyperlink" Target="https://webagentes.canaldirecto.com.ar/incidents/view/799945-7" TargetMode="External"/><Relationship Id="rId5005" Type="http://schemas.openxmlformats.org/officeDocument/2006/relationships/hyperlink" Target="https://webagentes.canaldirecto.com.ar/incidents/view/826091-8" TargetMode="External"/><Relationship Id="rId5212" Type="http://schemas.openxmlformats.org/officeDocument/2006/relationships/hyperlink" Target="https://webagentes.canaldirecto.com.ar/incidents/view/834029-6" TargetMode="External"/><Relationship Id="rId1408" Type="http://schemas.openxmlformats.org/officeDocument/2006/relationships/hyperlink" Target="https://webagentes.canaldirecto.com.ar/incidents/view/720892-0" TargetMode="External"/><Relationship Id="rId1962" Type="http://schemas.openxmlformats.org/officeDocument/2006/relationships/hyperlink" Target="https://webagentes.canaldirecto.com.ar/incidents/view/740485-2" TargetMode="External"/><Relationship Id="rId2806" Type="http://schemas.openxmlformats.org/officeDocument/2006/relationships/hyperlink" Target="https://webagentes.canaldirecto.com.ar/incidents/view/764925-1" TargetMode="External"/><Relationship Id="rId4021" Type="http://schemas.openxmlformats.org/officeDocument/2006/relationships/hyperlink" Target="https://webagentes.canaldirecto.com.ar/incidents/view/798529-6" TargetMode="External"/><Relationship Id="rId47" Type="http://schemas.openxmlformats.org/officeDocument/2006/relationships/hyperlink" Target="https://webagentes.canaldirecto.com.ar/incidents/view/664873-2" TargetMode="External"/><Relationship Id="rId1615" Type="http://schemas.openxmlformats.org/officeDocument/2006/relationships/hyperlink" Target="https://webagentes.canaldirecto.com.ar/incidents/view/723559-9" TargetMode="External"/><Relationship Id="rId1822" Type="http://schemas.openxmlformats.org/officeDocument/2006/relationships/hyperlink" Target="https://webagentes.canaldirecto.com.ar/incidents/view/733515-4" TargetMode="External"/><Relationship Id="rId4978" Type="http://schemas.openxmlformats.org/officeDocument/2006/relationships/hyperlink" Target="https://webagentes.canaldirecto.com.ar/incidents/view/828661-5" TargetMode="External"/><Relationship Id="rId3787" Type="http://schemas.openxmlformats.org/officeDocument/2006/relationships/hyperlink" Target="https://webagentes.canaldirecto.com.ar/incidents/view/788552-5" TargetMode="External"/><Relationship Id="rId3994" Type="http://schemas.openxmlformats.org/officeDocument/2006/relationships/hyperlink" Target="https://webagentes.canaldirecto.com.ar/incidents/view/792884-8" TargetMode="External"/><Relationship Id="rId4838" Type="http://schemas.openxmlformats.org/officeDocument/2006/relationships/hyperlink" Target="https://webagentes.canaldirecto.com.ar/incidents/view/821249-8" TargetMode="External"/><Relationship Id="rId2389" Type="http://schemas.openxmlformats.org/officeDocument/2006/relationships/hyperlink" Target="https://webagentes.canaldirecto.com.ar/incidents/view/756168-9" TargetMode="External"/><Relationship Id="rId2596" Type="http://schemas.openxmlformats.org/officeDocument/2006/relationships/hyperlink" Target="https://webagentes.canaldirecto.com.ar/incidents/view/758560-7" TargetMode="External"/><Relationship Id="rId3647" Type="http://schemas.openxmlformats.org/officeDocument/2006/relationships/hyperlink" Target="https://webagentes.canaldirecto.com.ar/incidents/view/788768-4" TargetMode="External"/><Relationship Id="rId3854" Type="http://schemas.openxmlformats.org/officeDocument/2006/relationships/hyperlink" Target="https://webagentes.canaldirecto.com.ar/incidents/view/793371-6" TargetMode="External"/><Relationship Id="rId4905" Type="http://schemas.openxmlformats.org/officeDocument/2006/relationships/hyperlink" Target="https://webagentes.canaldirecto.com.ar/incidents/view/815677-6" TargetMode="External"/><Relationship Id="rId568" Type="http://schemas.openxmlformats.org/officeDocument/2006/relationships/hyperlink" Target="https://webagentes.canaldirecto.com.ar/incidents/view/695779-1" TargetMode="External"/><Relationship Id="rId775" Type="http://schemas.openxmlformats.org/officeDocument/2006/relationships/hyperlink" Target="https://webagentes.canaldirecto.com.ar/incidents/view/706126-8" TargetMode="External"/><Relationship Id="rId982" Type="http://schemas.openxmlformats.org/officeDocument/2006/relationships/hyperlink" Target="https://webagentes.canaldirecto.com.ar/incidents/view/707228-2" TargetMode="External"/><Relationship Id="rId1198" Type="http://schemas.openxmlformats.org/officeDocument/2006/relationships/hyperlink" Target="https://webagentes.canaldirecto.com.ar/incidents/view/714844-2" TargetMode="External"/><Relationship Id="rId2249" Type="http://schemas.openxmlformats.org/officeDocument/2006/relationships/hyperlink" Target="https://webagentes.canaldirecto.com.ar/incidents/view/750645-1" TargetMode="External"/><Relationship Id="rId2456" Type="http://schemas.openxmlformats.org/officeDocument/2006/relationships/hyperlink" Target="https://webagentes.canaldirecto.com.ar/incidents/view/757934-1" TargetMode="External"/><Relationship Id="rId2663" Type="http://schemas.openxmlformats.org/officeDocument/2006/relationships/hyperlink" Target="https://webagentes.canaldirecto.com.ar/incidents/view/764148-0" TargetMode="External"/><Relationship Id="rId2870" Type="http://schemas.openxmlformats.org/officeDocument/2006/relationships/hyperlink" Target="https://webagentes.canaldirecto.com.ar/incidents/view/767254-1" TargetMode="External"/><Relationship Id="rId3507" Type="http://schemas.openxmlformats.org/officeDocument/2006/relationships/hyperlink" Target="https://webagentes.canaldirecto.com.ar/incidents/view/781596-0" TargetMode="External"/><Relationship Id="rId3714" Type="http://schemas.openxmlformats.org/officeDocument/2006/relationships/hyperlink" Target="https://webagentes.canaldirecto.com.ar/incidents/view/791425-2" TargetMode="External"/><Relationship Id="rId3921" Type="http://schemas.openxmlformats.org/officeDocument/2006/relationships/hyperlink" Target="https://webagentes.canaldirecto.com.ar/incidents/view/796669-9" TargetMode="External"/><Relationship Id="rId428" Type="http://schemas.openxmlformats.org/officeDocument/2006/relationships/hyperlink" Target="https://webagentes.canaldirecto.com.ar/incidents/view/690524-8" TargetMode="External"/><Relationship Id="rId635" Type="http://schemas.openxmlformats.org/officeDocument/2006/relationships/hyperlink" Target="https://webagentes.canaldirecto.com.ar/incidents/view/698734-9" TargetMode="External"/><Relationship Id="rId842" Type="http://schemas.openxmlformats.org/officeDocument/2006/relationships/hyperlink" Target="https://webagentes.canaldirecto.com.ar/incidents/view/704127-3" TargetMode="External"/><Relationship Id="rId1058" Type="http://schemas.openxmlformats.org/officeDocument/2006/relationships/hyperlink" Target="https://webagentes.canaldirecto.com.ar/incidents/view/711924-6" TargetMode="External"/><Relationship Id="rId1265" Type="http://schemas.openxmlformats.org/officeDocument/2006/relationships/hyperlink" Target="https://webagentes.canaldirecto.com.ar/incidents/view/719046-3" TargetMode="External"/><Relationship Id="rId1472" Type="http://schemas.openxmlformats.org/officeDocument/2006/relationships/hyperlink" Target="https://webagentes.canaldirecto.com.ar/incidents/view/723625-1" TargetMode="External"/><Relationship Id="rId2109" Type="http://schemas.openxmlformats.org/officeDocument/2006/relationships/hyperlink" Target="https://webagentes.canaldirecto.com.ar/incidents/view/740309-3" TargetMode="External"/><Relationship Id="rId2316" Type="http://schemas.openxmlformats.org/officeDocument/2006/relationships/hyperlink" Target="https://webagentes.canaldirecto.com.ar/incidents/view/753153-6" TargetMode="External"/><Relationship Id="rId2523" Type="http://schemas.openxmlformats.org/officeDocument/2006/relationships/hyperlink" Target="https://webagentes.canaldirecto.com.ar/incidents/view/760585-9" TargetMode="External"/><Relationship Id="rId2730" Type="http://schemas.openxmlformats.org/officeDocument/2006/relationships/hyperlink" Target="https://webagentes.canaldirecto.com.ar/incidents/view/759759-6" TargetMode="External"/><Relationship Id="rId702" Type="http://schemas.openxmlformats.org/officeDocument/2006/relationships/hyperlink" Target="https://webagentes.canaldirecto.com.ar/incidents/view/702948-4" TargetMode="External"/><Relationship Id="rId1125" Type="http://schemas.openxmlformats.org/officeDocument/2006/relationships/hyperlink" Target="https://webagentes.canaldirecto.com.ar/incidents/view/715845-8" TargetMode="External"/><Relationship Id="rId1332" Type="http://schemas.openxmlformats.org/officeDocument/2006/relationships/hyperlink" Target="https://webagentes.canaldirecto.com.ar/incidents/view/717904-4" TargetMode="External"/><Relationship Id="rId4488" Type="http://schemas.openxmlformats.org/officeDocument/2006/relationships/hyperlink" Target="https://webagentes.canaldirecto.com.ar/incidents/view/811379-9" TargetMode="External"/><Relationship Id="rId4695" Type="http://schemas.openxmlformats.org/officeDocument/2006/relationships/hyperlink" Target="https://webagentes.canaldirecto.com.ar/incidents/view/817439-2" TargetMode="External"/><Relationship Id="rId3297" Type="http://schemas.openxmlformats.org/officeDocument/2006/relationships/hyperlink" Target="https://webagentes.canaldirecto.com.ar/incidents/view/779309-3" TargetMode="External"/><Relationship Id="rId4348" Type="http://schemas.openxmlformats.org/officeDocument/2006/relationships/hyperlink" Target="https://webagentes.canaldirecto.com.ar/incidents/view/807566-6" TargetMode="External"/><Relationship Id="rId3157" Type="http://schemas.openxmlformats.org/officeDocument/2006/relationships/hyperlink" Target="https://webagentes.canaldirecto.com.ar/incidents/view/776934-2" TargetMode="External"/><Relationship Id="rId4555" Type="http://schemas.openxmlformats.org/officeDocument/2006/relationships/hyperlink" Target="https://webagentes.canaldirecto.com.ar/incidents/view/815694-3" TargetMode="External"/><Relationship Id="rId4762" Type="http://schemas.openxmlformats.org/officeDocument/2006/relationships/hyperlink" Target="https://webagentes.canaldirecto.com.ar/incidents/view/816906-2" TargetMode="External"/><Relationship Id="rId285" Type="http://schemas.openxmlformats.org/officeDocument/2006/relationships/hyperlink" Target="https://webagentes.canaldirecto.com.ar/incidents/view/684418-7" TargetMode="External"/><Relationship Id="rId3364" Type="http://schemas.openxmlformats.org/officeDocument/2006/relationships/hyperlink" Target="https://webagentes.canaldirecto.com.ar/incidents/view/781391-7" TargetMode="External"/><Relationship Id="rId3571" Type="http://schemas.openxmlformats.org/officeDocument/2006/relationships/hyperlink" Target="https://webagentes.canaldirecto.com.ar/incidents/view/785665-7" TargetMode="External"/><Relationship Id="rId4208" Type="http://schemas.openxmlformats.org/officeDocument/2006/relationships/hyperlink" Target="https://webagentes.canaldirecto.com.ar/incidents/view/804808-8" TargetMode="External"/><Relationship Id="rId4415" Type="http://schemas.openxmlformats.org/officeDocument/2006/relationships/hyperlink" Target="https://webagentes.canaldirecto.com.ar/incidents/view/813725-8" TargetMode="External"/><Relationship Id="rId4622" Type="http://schemas.openxmlformats.org/officeDocument/2006/relationships/hyperlink" Target="https://webagentes.canaldirecto.com.ar/incidents/view/812758-9" TargetMode="External"/><Relationship Id="rId492" Type="http://schemas.openxmlformats.org/officeDocument/2006/relationships/hyperlink" Target="https://webagentes.canaldirecto.com.ar/incidents/view/692873-5" TargetMode="External"/><Relationship Id="rId2173" Type="http://schemas.openxmlformats.org/officeDocument/2006/relationships/hyperlink" Target="https://webagentes.canaldirecto.com.ar/incidents/view/744188-0" TargetMode="External"/><Relationship Id="rId2380" Type="http://schemas.openxmlformats.org/officeDocument/2006/relationships/hyperlink" Target="https://webagentes.canaldirecto.com.ar/incidents/view/756481-7" TargetMode="External"/><Relationship Id="rId3017" Type="http://schemas.openxmlformats.org/officeDocument/2006/relationships/hyperlink" Target="https://webagentes.canaldirecto.com.ar/incidents/view/769072-3" TargetMode="External"/><Relationship Id="rId3224" Type="http://schemas.openxmlformats.org/officeDocument/2006/relationships/hyperlink" Target="https://webagentes.canaldirecto.com.ar/incidents/view/774958-8" TargetMode="External"/><Relationship Id="rId3431" Type="http://schemas.openxmlformats.org/officeDocument/2006/relationships/hyperlink" Target="https://webagentes.canaldirecto.com.ar/incidents/view/778624-2" TargetMode="External"/><Relationship Id="rId145" Type="http://schemas.openxmlformats.org/officeDocument/2006/relationships/hyperlink" Target="https://webagentes.canaldirecto.com.ar/incidents/view/676962-8" TargetMode="External"/><Relationship Id="rId352" Type="http://schemas.openxmlformats.org/officeDocument/2006/relationships/hyperlink" Target="https://webagentes.canaldirecto.com.ar/incidents/view/690477-1" TargetMode="External"/><Relationship Id="rId2033" Type="http://schemas.openxmlformats.org/officeDocument/2006/relationships/hyperlink" Target="https://webagentes.canaldirecto.com.ar/incidents/view/744083-6" TargetMode="External"/><Relationship Id="rId2240" Type="http://schemas.openxmlformats.org/officeDocument/2006/relationships/hyperlink" Target="https://webagentes.canaldirecto.com.ar/incidents/view/746873-5" TargetMode="External"/><Relationship Id="rId5189" Type="http://schemas.openxmlformats.org/officeDocument/2006/relationships/hyperlink" Target="https://webagentes.canaldirecto.com.ar/incidents/view/828038-3" TargetMode="External"/><Relationship Id="rId212" Type="http://schemas.openxmlformats.org/officeDocument/2006/relationships/hyperlink" Target="https://webagentes.canaldirecto.com.ar/incidents/view/677990-8" TargetMode="External"/><Relationship Id="rId1799" Type="http://schemas.openxmlformats.org/officeDocument/2006/relationships/hyperlink" Target="https://webagentes.canaldirecto.com.ar/incidents/view/735282-3" TargetMode="External"/><Relationship Id="rId2100" Type="http://schemas.openxmlformats.org/officeDocument/2006/relationships/hyperlink" Target="https://webagentes.canaldirecto.com.ar/incidents/view/741497-4" TargetMode="External"/><Relationship Id="rId5049" Type="http://schemas.openxmlformats.org/officeDocument/2006/relationships/hyperlink" Target="https://webagentes.canaldirecto.com.ar/incidents/view/824962-3" TargetMode="External"/><Relationship Id="rId5256" Type="http://schemas.openxmlformats.org/officeDocument/2006/relationships/hyperlink" Target="https://webagentes.canaldirecto.com.ar/incidents/view/832413-7" TargetMode="External"/><Relationship Id="rId4065" Type="http://schemas.openxmlformats.org/officeDocument/2006/relationships/hyperlink" Target="https://webagentes.canaldirecto.com.ar/incidents/view/802933-9" TargetMode="External"/><Relationship Id="rId4272" Type="http://schemas.openxmlformats.org/officeDocument/2006/relationships/hyperlink" Target="https://webagentes.canaldirecto.com.ar/incidents/view/809813-5" TargetMode="External"/><Relationship Id="rId5116" Type="http://schemas.openxmlformats.org/officeDocument/2006/relationships/hyperlink" Target="https://webagentes.canaldirecto.com.ar/incidents/view/829591-4" TargetMode="External"/><Relationship Id="rId1659" Type="http://schemas.openxmlformats.org/officeDocument/2006/relationships/hyperlink" Target="https://webagentes.canaldirecto.com.ar/incidents/view/728630-8" TargetMode="External"/><Relationship Id="rId1866" Type="http://schemas.openxmlformats.org/officeDocument/2006/relationships/hyperlink" Target="https://webagentes.canaldirecto.com.ar/incidents/view/734607-1" TargetMode="External"/><Relationship Id="rId2917" Type="http://schemas.openxmlformats.org/officeDocument/2006/relationships/hyperlink" Target="https://webagentes.canaldirecto.com.ar/incidents/view/771686-3" TargetMode="External"/><Relationship Id="rId3081" Type="http://schemas.openxmlformats.org/officeDocument/2006/relationships/hyperlink" Target="https://webagentes.canaldirecto.com.ar/incidents/view/773873-1" TargetMode="External"/><Relationship Id="rId4132" Type="http://schemas.openxmlformats.org/officeDocument/2006/relationships/hyperlink" Target="https://webagentes.canaldirecto.com.ar/incidents/view/800780-5" TargetMode="External"/><Relationship Id="rId1519" Type="http://schemas.openxmlformats.org/officeDocument/2006/relationships/hyperlink" Target="https://webagentes.canaldirecto.com.ar/incidents/view/723546-5" TargetMode="External"/><Relationship Id="rId1726" Type="http://schemas.openxmlformats.org/officeDocument/2006/relationships/hyperlink" Target="https://webagentes.canaldirecto.com.ar/incidents/view/732064-8" TargetMode="External"/><Relationship Id="rId1933" Type="http://schemas.openxmlformats.org/officeDocument/2006/relationships/hyperlink" Target="https://webagentes.canaldirecto.com.ar/incidents/view/733508-4" TargetMode="External"/><Relationship Id="rId18" Type="http://schemas.openxmlformats.org/officeDocument/2006/relationships/hyperlink" Target="https://webagentes.canaldirecto.com.ar/incidents/view/661357-8" TargetMode="External"/><Relationship Id="rId3898" Type="http://schemas.openxmlformats.org/officeDocument/2006/relationships/hyperlink" Target="https://webagentes.canaldirecto.com.ar/incidents/view/791004-3" TargetMode="External"/><Relationship Id="rId4949" Type="http://schemas.openxmlformats.org/officeDocument/2006/relationships/hyperlink" Target="https://webagentes.canaldirecto.com.ar/incidents/view/822858-7" TargetMode="External"/><Relationship Id="rId3758" Type="http://schemas.openxmlformats.org/officeDocument/2006/relationships/hyperlink" Target="https://webagentes.canaldirecto.com.ar/incidents/view/790372-4" TargetMode="External"/><Relationship Id="rId3965" Type="http://schemas.openxmlformats.org/officeDocument/2006/relationships/hyperlink" Target="https://webagentes.canaldirecto.com.ar/incidents/view/795083-8" TargetMode="External"/><Relationship Id="rId4809" Type="http://schemas.openxmlformats.org/officeDocument/2006/relationships/hyperlink" Target="https://webagentes.canaldirecto.com.ar/incidents/view/822087-7" TargetMode="External"/><Relationship Id="rId679" Type="http://schemas.openxmlformats.org/officeDocument/2006/relationships/hyperlink" Target="https://webagentes.canaldirecto.com.ar/incidents/view/698166-4" TargetMode="External"/><Relationship Id="rId886" Type="http://schemas.openxmlformats.org/officeDocument/2006/relationships/hyperlink" Target="https://webagentes.canaldirecto.com.ar/incidents/view/708884-9" TargetMode="External"/><Relationship Id="rId2567" Type="http://schemas.openxmlformats.org/officeDocument/2006/relationships/hyperlink" Target="https://webagentes.canaldirecto.com.ar/incidents/view/759736-5" TargetMode="External"/><Relationship Id="rId2774" Type="http://schemas.openxmlformats.org/officeDocument/2006/relationships/hyperlink" Target="https://webagentes.canaldirecto.com.ar/incidents/view/765424-4" TargetMode="External"/><Relationship Id="rId3618" Type="http://schemas.openxmlformats.org/officeDocument/2006/relationships/hyperlink" Target="https://webagentes.canaldirecto.com.ar/incidents/view/783339-1" TargetMode="External"/><Relationship Id="rId5180" Type="http://schemas.openxmlformats.org/officeDocument/2006/relationships/hyperlink" Target="https://webagentes.canaldirecto.com.ar/incidents/view/828718-2" TargetMode="External"/><Relationship Id="rId2" Type="http://schemas.openxmlformats.org/officeDocument/2006/relationships/hyperlink" Target="https://webagentes.canaldirecto.com.ar/incidents/view/664021-7" TargetMode="External"/><Relationship Id="rId539" Type="http://schemas.openxmlformats.org/officeDocument/2006/relationships/hyperlink" Target="https://webagentes.canaldirecto.com.ar/incidents/view/696087-4" TargetMode="External"/><Relationship Id="rId746" Type="http://schemas.openxmlformats.org/officeDocument/2006/relationships/hyperlink" Target="https://webagentes.canaldirecto.com.ar/incidents/view/701501-0" TargetMode="External"/><Relationship Id="rId1169" Type="http://schemas.openxmlformats.org/officeDocument/2006/relationships/hyperlink" Target="https://webagentes.canaldirecto.com.ar/incidents/view/714877-0" TargetMode="External"/><Relationship Id="rId1376" Type="http://schemas.openxmlformats.org/officeDocument/2006/relationships/hyperlink" Target="https://webagentes.canaldirecto.com.ar/incidents/view/722744-8" TargetMode="External"/><Relationship Id="rId1583" Type="http://schemas.openxmlformats.org/officeDocument/2006/relationships/hyperlink" Target="https://webagentes.canaldirecto.com.ar/incidents/view/726485-6" TargetMode="External"/><Relationship Id="rId2427" Type="http://schemas.openxmlformats.org/officeDocument/2006/relationships/hyperlink" Target="https://webagentes.canaldirecto.com.ar/incidents/view/754410-5" TargetMode="External"/><Relationship Id="rId2981" Type="http://schemas.openxmlformats.org/officeDocument/2006/relationships/hyperlink" Target="https://webagentes.canaldirecto.com.ar/incidents/view/769300-3" TargetMode="External"/><Relationship Id="rId3825" Type="http://schemas.openxmlformats.org/officeDocument/2006/relationships/hyperlink" Target="https://webagentes.canaldirecto.com.ar/incidents/view/794064-6" TargetMode="External"/><Relationship Id="rId5040" Type="http://schemas.openxmlformats.org/officeDocument/2006/relationships/hyperlink" Target="https://webagentes.canaldirecto.com.ar/incidents/view/825346-8" TargetMode="External"/><Relationship Id="rId953" Type="http://schemas.openxmlformats.org/officeDocument/2006/relationships/hyperlink" Target="https://webagentes.canaldirecto.com.ar/incidents/view/707262-6" TargetMode="External"/><Relationship Id="rId1029" Type="http://schemas.openxmlformats.org/officeDocument/2006/relationships/hyperlink" Target="https://webagentes.canaldirecto.com.ar/incidents/view/712394-8" TargetMode="External"/><Relationship Id="rId1236" Type="http://schemas.openxmlformats.org/officeDocument/2006/relationships/hyperlink" Target="https://webagentes.canaldirecto.com.ar/incidents/view/714110-2" TargetMode="External"/><Relationship Id="rId1790" Type="http://schemas.openxmlformats.org/officeDocument/2006/relationships/hyperlink" Target="https://webagentes.canaldirecto.com.ar/incidents/view/736035-4" TargetMode="External"/><Relationship Id="rId2634" Type="http://schemas.openxmlformats.org/officeDocument/2006/relationships/hyperlink" Target="https://webagentes.canaldirecto.com.ar/incidents/view/762232-4" TargetMode="External"/><Relationship Id="rId2841" Type="http://schemas.openxmlformats.org/officeDocument/2006/relationships/hyperlink" Target="https://webagentes.canaldirecto.com.ar/incidents/view/763577-1" TargetMode="External"/><Relationship Id="rId82" Type="http://schemas.openxmlformats.org/officeDocument/2006/relationships/hyperlink" Target="https://webagentes.canaldirecto.com.ar/incidents/view/667574-5" TargetMode="External"/><Relationship Id="rId606" Type="http://schemas.openxmlformats.org/officeDocument/2006/relationships/hyperlink" Target="https://webagentes.canaldirecto.com.ar/incidents/view/698897-7" TargetMode="External"/><Relationship Id="rId813" Type="http://schemas.openxmlformats.org/officeDocument/2006/relationships/hyperlink" Target="https://webagentes.canaldirecto.com.ar/incidents/view/704390-7" TargetMode="External"/><Relationship Id="rId1443" Type="http://schemas.openxmlformats.org/officeDocument/2006/relationships/hyperlink" Target="https://webagentes.canaldirecto.com.ar/incidents/view/724323-3" TargetMode="External"/><Relationship Id="rId1650" Type="http://schemas.openxmlformats.org/officeDocument/2006/relationships/hyperlink" Target="https://webagentes.canaldirecto.com.ar/incidents/view/728656-6" TargetMode="External"/><Relationship Id="rId2701" Type="http://schemas.openxmlformats.org/officeDocument/2006/relationships/hyperlink" Target="https://webagentes.canaldirecto.com.ar/incidents/view/762793-0" TargetMode="External"/><Relationship Id="rId4599" Type="http://schemas.openxmlformats.org/officeDocument/2006/relationships/hyperlink" Target="https://webagentes.canaldirecto.com.ar/incidents/view/814462-9" TargetMode="External"/><Relationship Id="rId1303" Type="http://schemas.openxmlformats.org/officeDocument/2006/relationships/hyperlink" Target="https://webagentes.canaldirecto.com.ar/incidents/view/717990-1" TargetMode="External"/><Relationship Id="rId1510" Type="http://schemas.openxmlformats.org/officeDocument/2006/relationships/hyperlink" Target="https://webagentes.canaldirecto.com.ar/incidents/view/723557-1" TargetMode="External"/><Relationship Id="rId4459" Type="http://schemas.openxmlformats.org/officeDocument/2006/relationships/hyperlink" Target="https://webagentes.canaldirecto.com.ar/incidents/view/812211-3" TargetMode="External"/><Relationship Id="rId4666" Type="http://schemas.openxmlformats.org/officeDocument/2006/relationships/hyperlink" Target="https://webagentes.canaldirecto.com.ar/incidents/view/818542-2" TargetMode="External"/><Relationship Id="rId4873" Type="http://schemas.openxmlformats.org/officeDocument/2006/relationships/hyperlink" Target="https://webagentes.canaldirecto.com.ar/incidents/view/820489-7" TargetMode="External"/><Relationship Id="rId3268" Type="http://schemas.openxmlformats.org/officeDocument/2006/relationships/hyperlink" Target="https://webagentes.canaldirecto.com.ar/incidents/view/780001-0" TargetMode="External"/><Relationship Id="rId3475" Type="http://schemas.openxmlformats.org/officeDocument/2006/relationships/hyperlink" Target="https://webagentes.canaldirecto.com.ar/incidents/view/783124-1" TargetMode="External"/><Relationship Id="rId3682" Type="http://schemas.openxmlformats.org/officeDocument/2006/relationships/hyperlink" Target="https://webagentes.canaldirecto.com.ar/incidents/view/787078-1" TargetMode="External"/><Relationship Id="rId4319" Type="http://schemas.openxmlformats.org/officeDocument/2006/relationships/hyperlink" Target="https://webagentes.canaldirecto.com.ar/incidents/view/808482-2" TargetMode="External"/><Relationship Id="rId4526" Type="http://schemas.openxmlformats.org/officeDocument/2006/relationships/hyperlink" Target="https://webagentes.canaldirecto.com.ar/incidents/view/809919-8" TargetMode="External"/><Relationship Id="rId4733" Type="http://schemas.openxmlformats.org/officeDocument/2006/relationships/hyperlink" Target="https://webagentes.canaldirecto.com.ar/incidents/view/817099-8" TargetMode="External"/><Relationship Id="rId4940" Type="http://schemas.openxmlformats.org/officeDocument/2006/relationships/hyperlink" Target="https://webagentes.canaldirecto.com.ar/incidents/view/823200-3" TargetMode="External"/><Relationship Id="rId189" Type="http://schemas.openxmlformats.org/officeDocument/2006/relationships/hyperlink" Target="https://webagentes.canaldirecto.com.ar/incidents/view/678027-8" TargetMode="External"/><Relationship Id="rId396" Type="http://schemas.openxmlformats.org/officeDocument/2006/relationships/hyperlink" Target="https://webagentes.canaldirecto.com.ar/incidents/view/690578-9" TargetMode="External"/><Relationship Id="rId2077" Type="http://schemas.openxmlformats.org/officeDocument/2006/relationships/hyperlink" Target="https://webagentes.canaldirecto.com.ar/incidents/view/742637-7" TargetMode="External"/><Relationship Id="rId2284" Type="http://schemas.openxmlformats.org/officeDocument/2006/relationships/hyperlink" Target="https://webagentes.canaldirecto.com.ar/incidents/view/748731-4" TargetMode="External"/><Relationship Id="rId2491" Type="http://schemas.openxmlformats.org/officeDocument/2006/relationships/hyperlink" Target="https://webagentes.canaldirecto.com.ar/incidents/view/756472-9" TargetMode="External"/><Relationship Id="rId3128" Type="http://schemas.openxmlformats.org/officeDocument/2006/relationships/hyperlink" Target="https://webagentes.canaldirecto.com.ar/incidents/view/772518-0" TargetMode="External"/><Relationship Id="rId3335" Type="http://schemas.openxmlformats.org/officeDocument/2006/relationships/hyperlink" Target="https://webagentes.canaldirecto.com.ar/incidents/view/777906-6" TargetMode="External"/><Relationship Id="rId3542" Type="http://schemas.openxmlformats.org/officeDocument/2006/relationships/hyperlink" Target="https://webagentes.canaldirecto.com.ar/incidents/view/786147-3" TargetMode="External"/><Relationship Id="rId256" Type="http://schemas.openxmlformats.org/officeDocument/2006/relationships/hyperlink" Target="https://webagentes.canaldirecto.com.ar/incidents/view/681262-9" TargetMode="External"/><Relationship Id="rId463" Type="http://schemas.openxmlformats.org/officeDocument/2006/relationships/hyperlink" Target="https://webagentes.canaldirecto.com.ar/incidents/view/693391-3" TargetMode="External"/><Relationship Id="rId670" Type="http://schemas.openxmlformats.org/officeDocument/2006/relationships/hyperlink" Target="https://webagentes.canaldirecto.com.ar/incidents/view/698691-5" TargetMode="External"/><Relationship Id="rId1093" Type="http://schemas.openxmlformats.org/officeDocument/2006/relationships/hyperlink" Target="https://webagentes.canaldirecto.com.ar/incidents/view/711582-4" TargetMode="External"/><Relationship Id="rId2144" Type="http://schemas.openxmlformats.org/officeDocument/2006/relationships/hyperlink" Target="https://webagentes.canaldirecto.com.ar/incidents/view/745384-9" TargetMode="External"/><Relationship Id="rId2351" Type="http://schemas.openxmlformats.org/officeDocument/2006/relationships/hyperlink" Target="https://webagentes.canaldirecto.com.ar/incidents/view/757075-7" TargetMode="External"/><Relationship Id="rId3402" Type="http://schemas.openxmlformats.org/officeDocument/2006/relationships/hyperlink" Target="https://webagentes.canaldirecto.com.ar/incidents/view/780153-2" TargetMode="External"/><Relationship Id="rId4800" Type="http://schemas.openxmlformats.org/officeDocument/2006/relationships/hyperlink" Target="https://webagentes.canaldirecto.com.ar/incidents/view/822867-5" TargetMode="External"/><Relationship Id="rId116" Type="http://schemas.openxmlformats.org/officeDocument/2006/relationships/hyperlink" Target="https://webagentes.canaldirecto.com.ar/incidents/view/670574-5" TargetMode="External"/><Relationship Id="rId323" Type="http://schemas.openxmlformats.org/officeDocument/2006/relationships/hyperlink" Target="https://webagentes.canaldirecto.com.ar/incidents/view/688209-9" TargetMode="External"/><Relationship Id="rId530" Type="http://schemas.openxmlformats.org/officeDocument/2006/relationships/hyperlink" Target="https://webagentes.canaldirecto.com.ar/incidents/view/696101-3" TargetMode="External"/><Relationship Id="rId1160" Type="http://schemas.openxmlformats.org/officeDocument/2006/relationships/hyperlink" Target="https://webagentes.canaldirecto.com.ar/incidents/view/714889-5" TargetMode="External"/><Relationship Id="rId2004" Type="http://schemas.openxmlformats.org/officeDocument/2006/relationships/hyperlink" Target="https://webagentes.canaldirecto.com.ar/incidents/view/738885-5" TargetMode="External"/><Relationship Id="rId2211" Type="http://schemas.openxmlformats.org/officeDocument/2006/relationships/hyperlink" Target="https://webagentes.canaldirecto.com.ar/incidents/view/747640-6" TargetMode="External"/><Relationship Id="rId4176" Type="http://schemas.openxmlformats.org/officeDocument/2006/relationships/hyperlink" Target="https://webagentes.canaldirecto.com.ar/incidents/view/798900-7" TargetMode="External"/><Relationship Id="rId1020" Type="http://schemas.openxmlformats.org/officeDocument/2006/relationships/hyperlink" Target="https://webagentes.canaldirecto.com.ar/incidents/view/713038-2" TargetMode="External"/><Relationship Id="rId1977" Type="http://schemas.openxmlformats.org/officeDocument/2006/relationships/hyperlink" Target="https://webagentes.canaldirecto.com.ar/incidents/view/739745-5" TargetMode="External"/><Relationship Id="rId4383" Type="http://schemas.openxmlformats.org/officeDocument/2006/relationships/hyperlink" Target="https://webagentes.canaldirecto.com.ar/incidents/view/805739-6" TargetMode="External"/><Relationship Id="rId4590" Type="http://schemas.openxmlformats.org/officeDocument/2006/relationships/hyperlink" Target="https://webagentes.canaldirecto.com.ar/incidents/view/814659-3" TargetMode="External"/><Relationship Id="rId5227" Type="http://schemas.openxmlformats.org/officeDocument/2006/relationships/hyperlink" Target="https://webagentes.canaldirecto.com.ar/incidents/view/832992-9" TargetMode="External"/><Relationship Id="rId1837" Type="http://schemas.openxmlformats.org/officeDocument/2006/relationships/hyperlink" Target="https://webagentes.canaldirecto.com.ar/incidents/view/733461-4" TargetMode="External"/><Relationship Id="rId3192" Type="http://schemas.openxmlformats.org/officeDocument/2006/relationships/hyperlink" Target="https://webagentes.canaldirecto.com.ar/incidents/view/775996-5" TargetMode="External"/><Relationship Id="rId4036" Type="http://schemas.openxmlformats.org/officeDocument/2006/relationships/hyperlink" Target="https://webagentes.canaldirecto.com.ar/incidents/view/797443-0" TargetMode="External"/><Relationship Id="rId4243" Type="http://schemas.openxmlformats.org/officeDocument/2006/relationships/hyperlink" Target="https://webagentes.canaldirecto.com.ar/incidents/view/803377-6" TargetMode="External"/><Relationship Id="rId4450" Type="http://schemas.openxmlformats.org/officeDocument/2006/relationships/hyperlink" Target="https://webagentes.canaldirecto.com.ar/incidents/view/812401-4" TargetMode="External"/><Relationship Id="rId3052" Type="http://schemas.openxmlformats.org/officeDocument/2006/relationships/hyperlink" Target="https://webagentes.canaldirecto.com.ar/incidents/view/765009-9" TargetMode="External"/><Relationship Id="rId4103" Type="http://schemas.openxmlformats.org/officeDocument/2006/relationships/hyperlink" Target="https://webagentes.canaldirecto.com.ar/incidents/view/801279-1" TargetMode="External"/><Relationship Id="rId4310" Type="http://schemas.openxmlformats.org/officeDocument/2006/relationships/hyperlink" Target="https://webagentes.canaldirecto.com.ar/incidents/view/808614-9" TargetMode="External"/><Relationship Id="rId180" Type="http://schemas.openxmlformats.org/officeDocument/2006/relationships/hyperlink" Target="https://webagentes.canaldirecto.com.ar/incidents/view/679337-9" TargetMode="External"/><Relationship Id="rId1904" Type="http://schemas.openxmlformats.org/officeDocument/2006/relationships/hyperlink" Target="https://webagentes.canaldirecto.com.ar/incidents/view/737301-1" TargetMode="External"/><Relationship Id="rId3869" Type="http://schemas.openxmlformats.org/officeDocument/2006/relationships/hyperlink" Target="https://webagentes.canaldirecto.com.ar/incidents/view/792292-3" TargetMode="External"/><Relationship Id="rId5084" Type="http://schemas.openxmlformats.org/officeDocument/2006/relationships/hyperlink" Target="https://webagentes.canaldirecto.com.ar/incidents/view/830921-7" TargetMode="External"/><Relationship Id="rId997" Type="http://schemas.openxmlformats.org/officeDocument/2006/relationships/hyperlink" Target="https://webagentes.canaldirecto.com.ar/incidents/view/706284-1" TargetMode="External"/><Relationship Id="rId2678" Type="http://schemas.openxmlformats.org/officeDocument/2006/relationships/hyperlink" Target="https://webagentes.canaldirecto.com.ar/incidents/view/762817-9" TargetMode="External"/><Relationship Id="rId2885" Type="http://schemas.openxmlformats.org/officeDocument/2006/relationships/hyperlink" Target="https://webagentes.canaldirecto.com.ar/incidents/view/766649-8" TargetMode="External"/><Relationship Id="rId3729" Type="http://schemas.openxmlformats.org/officeDocument/2006/relationships/hyperlink" Target="https://webagentes.canaldirecto.com.ar/incidents/view/790912-6" TargetMode="External"/><Relationship Id="rId3936" Type="http://schemas.openxmlformats.org/officeDocument/2006/relationships/hyperlink" Target="https://webagentes.canaldirecto.com.ar/incidents/view/795972-3" TargetMode="External"/><Relationship Id="rId5151" Type="http://schemas.openxmlformats.org/officeDocument/2006/relationships/hyperlink" Target="https://webagentes.canaldirecto.com.ar/incidents/view/829174-1" TargetMode="External"/><Relationship Id="rId857" Type="http://schemas.openxmlformats.org/officeDocument/2006/relationships/hyperlink" Target="https://webagentes.canaldirecto.com.ar/incidents/view/703841-9" TargetMode="External"/><Relationship Id="rId1487" Type="http://schemas.openxmlformats.org/officeDocument/2006/relationships/hyperlink" Target="https://webagentes.canaldirecto.com.ar/incidents/view/723603-9" TargetMode="External"/><Relationship Id="rId1694" Type="http://schemas.openxmlformats.org/officeDocument/2006/relationships/hyperlink" Target="https://webagentes.canaldirecto.com.ar/incidents/view/726835-7" TargetMode="External"/><Relationship Id="rId2538" Type="http://schemas.openxmlformats.org/officeDocument/2006/relationships/hyperlink" Target="https://webagentes.canaldirecto.com.ar/incidents/view/759775-4" TargetMode="External"/><Relationship Id="rId2745" Type="http://schemas.openxmlformats.org/officeDocument/2006/relationships/hyperlink" Target="https://webagentes.canaldirecto.com.ar/incidents/view/766322-4" TargetMode="External"/><Relationship Id="rId2952" Type="http://schemas.openxmlformats.org/officeDocument/2006/relationships/hyperlink" Target="https://webagentes.canaldirecto.com.ar/incidents/view/769816-9" TargetMode="External"/><Relationship Id="rId717" Type="http://schemas.openxmlformats.org/officeDocument/2006/relationships/hyperlink" Target="https://webagentes.canaldirecto.com.ar/incidents/view/702336-5" TargetMode="External"/><Relationship Id="rId924" Type="http://schemas.openxmlformats.org/officeDocument/2006/relationships/hyperlink" Target="https://webagentes.canaldirecto.com.ar/incidents/view/707840-8" TargetMode="External"/><Relationship Id="rId1347" Type="http://schemas.openxmlformats.org/officeDocument/2006/relationships/hyperlink" Target="https://webagentes.canaldirecto.com.ar/incidents/view/717876-2" TargetMode="External"/><Relationship Id="rId1554" Type="http://schemas.openxmlformats.org/officeDocument/2006/relationships/hyperlink" Target="https://webagentes.canaldirecto.com.ar/incidents/view/726526-2" TargetMode="External"/><Relationship Id="rId1761" Type="http://schemas.openxmlformats.org/officeDocument/2006/relationships/hyperlink" Target="https://webagentes.canaldirecto.com.ar/incidents/view/731537-2" TargetMode="External"/><Relationship Id="rId2605" Type="http://schemas.openxmlformats.org/officeDocument/2006/relationships/hyperlink" Target="https://webagentes.canaldirecto.com.ar/incidents/view/756453-4" TargetMode="External"/><Relationship Id="rId2812" Type="http://schemas.openxmlformats.org/officeDocument/2006/relationships/hyperlink" Target="https://webagentes.canaldirecto.com.ar/incidents/view/764444-1" TargetMode="External"/><Relationship Id="rId5011" Type="http://schemas.openxmlformats.org/officeDocument/2006/relationships/hyperlink" Target="https://webagentes.canaldirecto.com.ar/incidents/view/825936-5" TargetMode="External"/><Relationship Id="rId53" Type="http://schemas.openxmlformats.org/officeDocument/2006/relationships/hyperlink" Target="https://webagentes.canaldirecto.com.ar/incidents/view/664384-3" TargetMode="External"/><Relationship Id="rId1207" Type="http://schemas.openxmlformats.org/officeDocument/2006/relationships/hyperlink" Target="https://webagentes.canaldirecto.com.ar/incidents/view/714835-4" TargetMode="External"/><Relationship Id="rId1414" Type="http://schemas.openxmlformats.org/officeDocument/2006/relationships/hyperlink" Target="https://webagentes.canaldirecto.com.ar/incidents/view/720886-9" TargetMode="External"/><Relationship Id="rId1621" Type="http://schemas.openxmlformats.org/officeDocument/2006/relationships/hyperlink" Target="https://webagentes.canaldirecto.com.ar/incidents/view/730728-5" TargetMode="External"/><Relationship Id="rId4777" Type="http://schemas.openxmlformats.org/officeDocument/2006/relationships/hyperlink" Target="https://webagentes.canaldirecto.com.ar/incidents/view/815691-6" TargetMode="External"/><Relationship Id="rId4984" Type="http://schemas.openxmlformats.org/officeDocument/2006/relationships/hyperlink" Target="https://webagentes.canaldirecto.com.ar/incidents/view/827836-0" TargetMode="External"/><Relationship Id="rId3379" Type="http://schemas.openxmlformats.org/officeDocument/2006/relationships/hyperlink" Target="https://webagentes.canaldirecto.com.ar/incidents/view/780814-6" TargetMode="External"/><Relationship Id="rId3586" Type="http://schemas.openxmlformats.org/officeDocument/2006/relationships/hyperlink" Target="https://webagentes.canaldirecto.com.ar/incidents/view/785331-3" TargetMode="External"/><Relationship Id="rId3793" Type="http://schemas.openxmlformats.org/officeDocument/2006/relationships/hyperlink" Target="https://webagentes.canaldirecto.com.ar/incidents/view/784234-4" TargetMode="External"/><Relationship Id="rId4637" Type="http://schemas.openxmlformats.org/officeDocument/2006/relationships/hyperlink" Target="https://webagentes.canaldirecto.com.ar/incidents/view/812027-6" TargetMode="External"/><Relationship Id="rId2188" Type="http://schemas.openxmlformats.org/officeDocument/2006/relationships/hyperlink" Target="https://webagentes.canaldirecto.com.ar/incidents/view/748515-8" TargetMode="External"/><Relationship Id="rId2395" Type="http://schemas.openxmlformats.org/officeDocument/2006/relationships/hyperlink" Target="https://webagentes.canaldirecto.com.ar/incidents/view/756007-9" TargetMode="External"/><Relationship Id="rId3239" Type="http://schemas.openxmlformats.org/officeDocument/2006/relationships/hyperlink" Target="https://webagentes.canaldirecto.com.ar/incidents/view/774140-7" TargetMode="External"/><Relationship Id="rId3446" Type="http://schemas.openxmlformats.org/officeDocument/2006/relationships/hyperlink" Target="https://webagentes.canaldirecto.com.ar/incidents/view/784264-5" TargetMode="External"/><Relationship Id="rId4844" Type="http://schemas.openxmlformats.org/officeDocument/2006/relationships/hyperlink" Target="https://webagentes.canaldirecto.com.ar/incidents/view/821122-2" TargetMode="External"/><Relationship Id="rId367" Type="http://schemas.openxmlformats.org/officeDocument/2006/relationships/hyperlink" Target="https://webagentes.canaldirecto.com.ar/incidents/view/691343-2" TargetMode="External"/><Relationship Id="rId574" Type="http://schemas.openxmlformats.org/officeDocument/2006/relationships/hyperlink" Target="https://webagentes.canaldirecto.com.ar/incidents/view/694788-2" TargetMode="External"/><Relationship Id="rId2048" Type="http://schemas.openxmlformats.org/officeDocument/2006/relationships/hyperlink" Target="https://webagentes.canaldirecto.com.ar/incidents/view/743355-3" TargetMode="External"/><Relationship Id="rId2255" Type="http://schemas.openxmlformats.org/officeDocument/2006/relationships/hyperlink" Target="https://webagentes.canaldirecto.com.ar/incidents/view/750569-2" TargetMode="External"/><Relationship Id="rId3653" Type="http://schemas.openxmlformats.org/officeDocument/2006/relationships/hyperlink" Target="https://webagentes.canaldirecto.com.ar/incidents/view/788514-5" TargetMode="External"/><Relationship Id="rId3860" Type="http://schemas.openxmlformats.org/officeDocument/2006/relationships/hyperlink" Target="https://webagentes.canaldirecto.com.ar/incidents/view/793007-4" TargetMode="External"/><Relationship Id="rId4704" Type="http://schemas.openxmlformats.org/officeDocument/2006/relationships/hyperlink" Target="https://webagentes.canaldirecto.com.ar/incidents/view/817312-6" TargetMode="External"/><Relationship Id="rId4911" Type="http://schemas.openxmlformats.org/officeDocument/2006/relationships/hyperlink" Target="https://webagentes.canaldirecto.com.ar/incidents/view/824711-1" TargetMode="External"/><Relationship Id="rId227" Type="http://schemas.openxmlformats.org/officeDocument/2006/relationships/hyperlink" Target="https://webagentes.canaldirecto.com.ar/incidents/view/681825-2" TargetMode="External"/><Relationship Id="rId781" Type="http://schemas.openxmlformats.org/officeDocument/2006/relationships/hyperlink" Target="https://webagentes.canaldirecto.com.ar/incidents/view/705759-3" TargetMode="External"/><Relationship Id="rId2462" Type="http://schemas.openxmlformats.org/officeDocument/2006/relationships/hyperlink" Target="https://webagentes.canaldirecto.com.ar/incidents/view/757654-8" TargetMode="External"/><Relationship Id="rId3306" Type="http://schemas.openxmlformats.org/officeDocument/2006/relationships/hyperlink" Target="https://webagentes.canaldirecto.com.ar/incidents/view/779045-8" TargetMode="External"/><Relationship Id="rId3513" Type="http://schemas.openxmlformats.org/officeDocument/2006/relationships/hyperlink" Target="https://webagentes.canaldirecto.com.ar/incidents/view/786900-4" TargetMode="External"/><Relationship Id="rId3720" Type="http://schemas.openxmlformats.org/officeDocument/2006/relationships/hyperlink" Target="https://webagentes.canaldirecto.com.ar/incidents/view/791198-1" TargetMode="External"/><Relationship Id="rId434" Type="http://schemas.openxmlformats.org/officeDocument/2006/relationships/hyperlink" Target="https://webagentes.canaldirecto.com.ar/incidents/view/689211-1" TargetMode="External"/><Relationship Id="rId641" Type="http://schemas.openxmlformats.org/officeDocument/2006/relationships/hyperlink" Target="https://webagentes.canaldirecto.com.ar/incidents/view/698726-0" TargetMode="External"/><Relationship Id="rId1064" Type="http://schemas.openxmlformats.org/officeDocument/2006/relationships/hyperlink" Target="https://webagentes.canaldirecto.com.ar/incidents/view/711916-7" TargetMode="External"/><Relationship Id="rId1271" Type="http://schemas.openxmlformats.org/officeDocument/2006/relationships/hyperlink" Target="https://webagentes.canaldirecto.com.ar/incidents/view/718743-2" TargetMode="External"/><Relationship Id="rId2115" Type="http://schemas.openxmlformats.org/officeDocument/2006/relationships/hyperlink" Target="https://webagentes.canaldirecto.com.ar/incidents/view/746752-3" TargetMode="External"/><Relationship Id="rId2322" Type="http://schemas.openxmlformats.org/officeDocument/2006/relationships/hyperlink" Target="https://webagentes.canaldirecto.com.ar/incidents/view/753001-4" TargetMode="External"/><Relationship Id="rId501" Type="http://schemas.openxmlformats.org/officeDocument/2006/relationships/hyperlink" Target="https://webagentes.canaldirecto.com.ar/incidents/view/690587-7" TargetMode="External"/><Relationship Id="rId1131" Type="http://schemas.openxmlformats.org/officeDocument/2006/relationships/hyperlink" Target="https://webagentes.canaldirecto.com.ar/incidents/view/715391-2" TargetMode="External"/><Relationship Id="rId4287" Type="http://schemas.openxmlformats.org/officeDocument/2006/relationships/hyperlink" Target="https://webagentes.canaldirecto.com.ar/incidents/view/809560-6" TargetMode="External"/><Relationship Id="rId4494" Type="http://schemas.openxmlformats.org/officeDocument/2006/relationships/hyperlink" Target="https://webagentes.canaldirecto.com.ar/incidents/view/811083-5" TargetMode="External"/><Relationship Id="rId3096" Type="http://schemas.openxmlformats.org/officeDocument/2006/relationships/hyperlink" Target="https://webagentes.canaldirecto.com.ar/incidents/view/773282-5" TargetMode="External"/><Relationship Id="rId4147" Type="http://schemas.openxmlformats.org/officeDocument/2006/relationships/hyperlink" Target="https://webagentes.canaldirecto.com.ar/incidents/view/800549-0" TargetMode="External"/><Relationship Id="rId4354" Type="http://schemas.openxmlformats.org/officeDocument/2006/relationships/hyperlink" Target="https://webagentes.canaldirecto.com.ar/incidents/view/807445-4" TargetMode="External"/><Relationship Id="rId4561" Type="http://schemas.openxmlformats.org/officeDocument/2006/relationships/hyperlink" Target="https://webagentes.canaldirecto.com.ar/incidents/view/815669-7" TargetMode="External"/><Relationship Id="rId1948" Type="http://schemas.openxmlformats.org/officeDocument/2006/relationships/hyperlink" Target="https://webagentes.canaldirecto.com.ar/incidents/view/729714-6" TargetMode="External"/><Relationship Id="rId3163" Type="http://schemas.openxmlformats.org/officeDocument/2006/relationships/hyperlink" Target="https://webagentes.canaldirecto.com.ar/incidents/view/776576-2" TargetMode="External"/><Relationship Id="rId3370" Type="http://schemas.openxmlformats.org/officeDocument/2006/relationships/hyperlink" Target="https://webagentes.canaldirecto.com.ar/incidents/view/781094-7" TargetMode="External"/><Relationship Id="rId4007" Type="http://schemas.openxmlformats.org/officeDocument/2006/relationships/hyperlink" Target="https://webagentes.canaldirecto.com.ar/incidents/view/799823-6" TargetMode="External"/><Relationship Id="rId4214" Type="http://schemas.openxmlformats.org/officeDocument/2006/relationships/hyperlink" Target="https://webagentes.canaldirecto.com.ar/incidents/view/804695-6" TargetMode="External"/><Relationship Id="rId4421" Type="http://schemas.openxmlformats.org/officeDocument/2006/relationships/hyperlink" Target="https://webagentes.canaldirecto.com.ar/incidents/view/813519-9" TargetMode="External"/><Relationship Id="rId291" Type="http://schemas.openxmlformats.org/officeDocument/2006/relationships/hyperlink" Target="https://webagentes.canaldirecto.com.ar/incidents/view/681334-5" TargetMode="External"/><Relationship Id="rId1808" Type="http://schemas.openxmlformats.org/officeDocument/2006/relationships/hyperlink" Target="https://webagentes.canaldirecto.com.ar/incidents/view/734696-5" TargetMode="External"/><Relationship Id="rId3023" Type="http://schemas.openxmlformats.org/officeDocument/2006/relationships/hyperlink" Target="https://webagentes.canaldirecto.com.ar/incidents/view/768618-2" TargetMode="External"/><Relationship Id="rId151" Type="http://schemas.openxmlformats.org/officeDocument/2006/relationships/hyperlink" Target="https://webagentes.canaldirecto.com.ar/incidents/view/675042-6" TargetMode="External"/><Relationship Id="rId3230" Type="http://schemas.openxmlformats.org/officeDocument/2006/relationships/hyperlink" Target="https://webagentes.canaldirecto.com.ar/incidents/view/774474-1" TargetMode="External"/><Relationship Id="rId5195" Type="http://schemas.openxmlformats.org/officeDocument/2006/relationships/hyperlink" Target="https://webagentes.canaldirecto.com.ar/incidents/view/825525-3" TargetMode="External"/><Relationship Id="rId2789" Type="http://schemas.openxmlformats.org/officeDocument/2006/relationships/hyperlink" Target="https://webagentes.canaldirecto.com.ar/incidents/view/765051-2" TargetMode="External"/><Relationship Id="rId2996" Type="http://schemas.openxmlformats.org/officeDocument/2006/relationships/hyperlink" Target="https://webagentes.canaldirecto.com.ar/incidents/view/769283-7" TargetMode="External"/><Relationship Id="rId968" Type="http://schemas.openxmlformats.org/officeDocument/2006/relationships/hyperlink" Target="https://webagentes.canaldirecto.com.ar/incidents/view/707245-9" TargetMode="External"/><Relationship Id="rId1598" Type="http://schemas.openxmlformats.org/officeDocument/2006/relationships/hyperlink" Target="https://webagentes.canaldirecto.com.ar/incidents/view/723630-3" TargetMode="External"/><Relationship Id="rId2649" Type="http://schemas.openxmlformats.org/officeDocument/2006/relationships/hyperlink" Target="https://webagentes.canaldirecto.com.ar/incidents/view/761446-8" TargetMode="External"/><Relationship Id="rId2856" Type="http://schemas.openxmlformats.org/officeDocument/2006/relationships/hyperlink" Target="https://webagentes.canaldirecto.com.ar/incidents/view/768245-0" TargetMode="External"/><Relationship Id="rId3907" Type="http://schemas.openxmlformats.org/officeDocument/2006/relationships/hyperlink" Target="https://webagentes.canaldirecto.com.ar/incidents/view/797583-7" TargetMode="External"/><Relationship Id="rId5055" Type="http://schemas.openxmlformats.org/officeDocument/2006/relationships/hyperlink" Target="https://webagentes.canaldirecto.com.ar/incidents/view/824103-8" TargetMode="External"/><Relationship Id="rId5262" Type="http://schemas.openxmlformats.org/officeDocument/2006/relationships/hyperlink" Target="https://webagentes.canaldirecto.com.ar/incidents/view/832366-0" TargetMode="External"/><Relationship Id="rId97" Type="http://schemas.openxmlformats.org/officeDocument/2006/relationships/hyperlink" Target="https://webagentes.canaldirecto.com.ar/incidents/view/667548-0" TargetMode="External"/><Relationship Id="rId828" Type="http://schemas.openxmlformats.org/officeDocument/2006/relationships/hyperlink" Target="https://webagentes.canaldirecto.com.ar/incidents/view/704324-4" TargetMode="External"/><Relationship Id="rId1458" Type="http://schemas.openxmlformats.org/officeDocument/2006/relationships/hyperlink" Target="https://webagentes.canaldirecto.com.ar/incidents/view/723646-4" TargetMode="External"/><Relationship Id="rId1665" Type="http://schemas.openxmlformats.org/officeDocument/2006/relationships/hyperlink" Target="https://webagentes.canaldirecto.com.ar/incidents/view/728617-7" TargetMode="External"/><Relationship Id="rId1872" Type="http://schemas.openxmlformats.org/officeDocument/2006/relationships/hyperlink" Target="https://webagentes.canaldirecto.com.ar/incidents/view/738550-2" TargetMode="External"/><Relationship Id="rId2509" Type="http://schemas.openxmlformats.org/officeDocument/2006/relationships/hyperlink" Target="https://webagentes.canaldirecto.com.ar/incidents/view/745093-0" TargetMode="External"/><Relationship Id="rId2716" Type="http://schemas.openxmlformats.org/officeDocument/2006/relationships/hyperlink" Target="https://webagentes.canaldirecto.com.ar/incidents/view/762757-8" TargetMode="External"/><Relationship Id="rId4071" Type="http://schemas.openxmlformats.org/officeDocument/2006/relationships/hyperlink" Target="https://webagentes.canaldirecto.com.ar/incidents/view/802251-2" TargetMode="External"/><Relationship Id="rId5122" Type="http://schemas.openxmlformats.org/officeDocument/2006/relationships/hyperlink" Target="https://webagentes.canaldirecto.com.ar/incidents/view/829584-4" TargetMode="External"/><Relationship Id="rId1318" Type="http://schemas.openxmlformats.org/officeDocument/2006/relationships/hyperlink" Target="https://webagentes.canaldirecto.com.ar/incidents/view/717932-7" TargetMode="External"/><Relationship Id="rId1525" Type="http://schemas.openxmlformats.org/officeDocument/2006/relationships/hyperlink" Target="https://webagentes.canaldirecto.com.ar/incidents/view/723539-5" TargetMode="External"/><Relationship Id="rId2923" Type="http://schemas.openxmlformats.org/officeDocument/2006/relationships/hyperlink" Target="https://webagentes.canaldirecto.com.ar/incidents/view/771175-2" TargetMode="External"/><Relationship Id="rId1732" Type="http://schemas.openxmlformats.org/officeDocument/2006/relationships/hyperlink" Target="https://webagentes.canaldirecto.com.ar/incidents/view/732016-1" TargetMode="External"/><Relationship Id="rId4888" Type="http://schemas.openxmlformats.org/officeDocument/2006/relationships/hyperlink" Target="https://webagentes.canaldirecto.com.ar/incidents/view/820131-3" TargetMode="External"/><Relationship Id="rId24" Type="http://schemas.openxmlformats.org/officeDocument/2006/relationships/hyperlink" Target="https://webagentes.canaldirecto.com.ar/incidents/view/661351-4" TargetMode="External"/><Relationship Id="rId2299" Type="http://schemas.openxmlformats.org/officeDocument/2006/relationships/hyperlink" Target="https://webagentes.canaldirecto.com.ar/incidents/view/747645-1" TargetMode="External"/><Relationship Id="rId3697" Type="http://schemas.openxmlformats.org/officeDocument/2006/relationships/hyperlink" Target="https://webagentes.canaldirecto.com.ar/incidents/view/791736-5" TargetMode="External"/><Relationship Id="rId4748" Type="http://schemas.openxmlformats.org/officeDocument/2006/relationships/hyperlink" Target="https://webagentes.canaldirecto.com.ar/incidents/view/817074-9" TargetMode="External"/><Relationship Id="rId4955" Type="http://schemas.openxmlformats.org/officeDocument/2006/relationships/hyperlink" Target="https://webagentes.canaldirecto.com.ar/incidents/view/822832-9" TargetMode="External"/><Relationship Id="rId3557" Type="http://schemas.openxmlformats.org/officeDocument/2006/relationships/hyperlink" Target="https://webagentes.canaldirecto.com.ar/incidents/view/785804-4" TargetMode="External"/><Relationship Id="rId3764" Type="http://schemas.openxmlformats.org/officeDocument/2006/relationships/hyperlink" Target="https://webagentes.canaldirecto.com.ar/incidents/view/790356-6" TargetMode="External"/><Relationship Id="rId3971" Type="http://schemas.openxmlformats.org/officeDocument/2006/relationships/hyperlink" Target="https://webagentes.canaldirecto.com.ar/incidents/view/794913-3" TargetMode="External"/><Relationship Id="rId4608" Type="http://schemas.openxmlformats.org/officeDocument/2006/relationships/hyperlink" Target="https://webagentes.canaldirecto.com.ar/incidents/view/813891-0" TargetMode="External"/><Relationship Id="rId4815" Type="http://schemas.openxmlformats.org/officeDocument/2006/relationships/hyperlink" Target="https://webagentes.canaldirecto.com.ar/incidents/view/821866-9" TargetMode="External"/><Relationship Id="rId478" Type="http://schemas.openxmlformats.org/officeDocument/2006/relationships/hyperlink" Target="https://webagentes.canaldirecto.com.ar/incidents/view/692887-8" TargetMode="External"/><Relationship Id="rId685" Type="http://schemas.openxmlformats.org/officeDocument/2006/relationships/hyperlink" Target="https://webagentes.canaldirecto.com.ar/incidents/view/696290-6" TargetMode="External"/><Relationship Id="rId892" Type="http://schemas.openxmlformats.org/officeDocument/2006/relationships/hyperlink" Target="https://webagentes.canaldirecto.com.ar/incidents/view/708733-6" TargetMode="External"/><Relationship Id="rId2159" Type="http://schemas.openxmlformats.org/officeDocument/2006/relationships/hyperlink" Target="https://webagentes.canaldirecto.com.ar/incidents/view/745084-2" TargetMode="External"/><Relationship Id="rId2366" Type="http://schemas.openxmlformats.org/officeDocument/2006/relationships/hyperlink" Target="https://webagentes.canaldirecto.com.ar/incidents/view/756515-3" TargetMode="External"/><Relationship Id="rId2573" Type="http://schemas.openxmlformats.org/officeDocument/2006/relationships/hyperlink" Target="https://webagentes.canaldirecto.com.ar/incidents/view/759452-6" TargetMode="External"/><Relationship Id="rId2780" Type="http://schemas.openxmlformats.org/officeDocument/2006/relationships/hyperlink" Target="https://webagentes.canaldirecto.com.ar/incidents/view/765356-4" TargetMode="External"/><Relationship Id="rId3417" Type="http://schemas.openxmlformats.org/officeDocument/2006/relationships/hyperlink" Target="https://webagentes.canaldirecto.com.ar/incidents/view/780009-2" TargetMode="External"/><Relationship Id="rId3624" Type="http://schemas.openxmlformats.org/officeDocument/2006/relationships/hyperlink" Target="https://webagentes.canaldirecto.com.ar/incidents/view/777847-4" TargetMode="External"/><Relationship Id="rId3831" Type="http://schemas.openxmlformats.org/officeDocument/2006/relationships/hyperlink" Target="https://webagentes.canaldirecto.com.ar/incidents/view/794058-5" TargetMode="External"/><Relationship Id="rId338" Type="http://schemas.openxmlformats.org/officeDocument/2006/relationships/hyperlink" Target="https://webagentes.canaldirecto.com.ar/incidents/view/687599-2" TargetMode="External"/><Relationship Id="rId545" Type="http://schemas.openxmlformats.org/officeDocument/2006/relationships/hyperlink" Target="https://webagentes.canaldirecto.com.ar/incidents/view/696079-5" TargetMode="External"/><Relationship Id="rId752" Type="http://schemas.openxmlformats.org/officeDocument/2006/relationships/hyperlink" Target="https://webagentes.canaldirecto.com.ar/incidents/view/701437-6" TargetMode="External"/><Relationship Id="rId1175" Type="http://schemas.openxmlformats.org/officeDocument/2006/relationships/hyperlink" Target="https://webagentes.canaldirecto.com.ar/incidents/view/714869-1" TargetMode="External"/><Relationship Id="rId1382" Type="http://schemas.openxmlformats.org/officeDocument/2006/relationships/hyperlink" Target="https://webagentes.canaldirecto.com.ar/incidents/view/722031-1" TargetMode="External"/><Relationship Id="rId2019" Type="http://schemas.openxmlformats.org/officeDocument/2006/relationships/hyperlink" Target="https://webagentes.canaldirecto.com.ar/incidents/view/717986-8" TargetMode="External"/><Relationship Id="rId2226" Type="http://schemas.openxmlformats.org/officeDocument/2006/relationships/hyperlink" Target="https://webagentes.canaldirecto.com.ar/incidents/view/747345-4" TargetMode="External"/><Relationship Id="rId2433" Type="http://schemas.openxmlformats.org/officeDocument/2006/relationships/hyperlink" Target="https://webagentes.canaldirecto.com.ar/incidents/view/754270-9" TargetMode="External"/><Relationship Id="rId2640" Type="http://schemas.openxmlformats.org/officeDocument/2006/relationships/hyperlink" Target="https://webagentes.canaldirecto.com.ar/incidents/view/762049-6" TargetMode="External"/><Relationship Id="rId405" Type="http://schemas.openxmlformats.org/officeDocument/2006/relationships/hyperlink" Target="https://webagentes.canaldirecto.com.ar/incidents/view/690558-5" TargetMode="External"/><Relationship Id="rId612" Type="http://schemas.openxmlformats.org/officeDocument/2006/relationships/hyperlink" Target="https://webagentes.canaldirecto.com.ar/incidents/view/698890-4" TargetMode="External"/><Relationship Id="rId1035" Type="http://schemas.openxmlformats.org/officeDocument/2006/relationships/hyperlink" Target="https://webagentes.canaldirecto.com.ar/incidents/view/712288-8" TargetMode="External"/><Relationship Id="rId1242" Type="http://schemas.openxmlformats.org/officeDocument/2006/relationships/hyperlink" Target="https://webagentes.canaldirecto.com.ar/incidents/view/713571-2" TargetMode="External"/><Relationship Id="rId2500" Type="http://schemas.openxmlformats.org/officeDocument/2006/relationships/hyperlink" Target="https://webagentes.canaldirecto.com.ar/incidents/view/756431-2" TargetMode="External"/><Relationship Id="rId4398" Type="http://schemas.openxmlformats.org/officeDocument/2006/relationships/hyperlink" Target="https://webagentes.canaldirecto.com.ar/incidents/view/813782-3" TargetMode="External"/><Relationship Id="rId1102" Type="http://schemas.openxmlformats.org/officeDocument/2006/relationships/hyperlink" Target="https://webagentes.canaldirecto.com.ar/incidents/view/710544-7" TargetMode="External"/><Relationship Id="rId4258" Type="http://schemas.openxmlformats.org/officeDocument/2006/relationships/hyperlink" Target="https://webagentes.canaldirecto.com.ar/incidents/view/802223-9" TargetMode="External"/><Relationship Id="rId4465" Type="http://schemas.openxmlformats.org/officeDocument/2006/relationships/hyperlink" Target="https://webagentes.canaldirecto.com.ar/incidents/view/812058-6" TargetMode="External"/><Relationship Id="rId3067" Type="http://schemas.openxmlformats.org/officeDocument/2006/relationships/hyperlink" Target="https://webagentes.canaldirecto.com.ar/incidents/view/774379-7" TargetMode="External"/><Relationship Id="rId3274" Type="http://schemas.openxmlformats.org/officeDocument/2006/relationships/hyperlink" Target="https://webagentes.canaldirecto.com.ar/incidents/view/779912-1" TargetMode="External"/><Relationship Id="rId4118" Type="http://schemas.openxmlformats.org/officeDocument/2006/relationships/hyperlink" Target="https://webagentes.canaldirecto.com.ar/incidents/view/801094-2" TargetMode="External"/><Relationship Id="rId4672" Type="http://schemas.openxmlformats.org/officeDocument/2006/relationships/hyperlink" Target="https://webagentes.canaldirecto.com.ar/incidents/view/818230-0" TargetMode="External"/><Relationship Id="rId195" Type="http://schemas.openxmlformats.org/officeDocument/2006/relationships/hyperlink" Target="https://webagentes.canaldirecto.com.ar/incidents/view/678017-1" TargetMode="External"/><Relationship Id="rId1919" Type="http://schemas.openxmlformats.org/officeDocument/2006/relationships/hyperlink" Target="https://webagentes.canaldirecto.com.ar/incidents/view/736560-5" TargetMode="External"/><Relationship Id="rId3481" Type="http://schemas.openxmlformats.org/officeDocument/2006/relationships/hyperlink" Target="https://webagentes.canaldirecto.com.ar/incidents/view/782919-4" TargetMode="External"/><Relationship Id="rId4325" Type="http://schemas.openxmlformats.org/officeDocument/2006/relationships/hyperlink" Target="https://webagentes.canaldirecto.com.ar/incidents/view/808468-2" TargetMode="External"/><Relationship Id="rId4532" Type="http://schemas.openxmlformats.org/officeDocument/2006/relationships/hyperlink" Target="https://webagentes.canaldirecto.com.ar/incidents/view/809559-0" TargetMode="External"/><Relationship Id="rId2083" Type="http://schemas.openxmlformats.org/officeDocument/2006/relationships/hyperlink" Target="https://webagentes.canaldirecto.com.ar/incidents/view/742624-3" TargetMode="External"/><Relationship Id="rId2290" Type="http://schemas.openxmlformats.org/officeDocument/2006/relationships/hyperlink" Target="https://webagentes.canaldirecto.com.ar/incidents/view/747676-1" TargetMode="External"/><Relationship Id="rId3134" Type="http://schemas.openxmlformats.org/officeDocument/2006/relationships/hyperlink" Target="https://webagentes.canaldirecto.com.ar/incidents/view/772187-4" TargetMode="External"/><Relationship Id="rId3341" Type="http://schemas.openxmlformats.org/officeDocument/2006/relationships/hyperlink" Target="https://webagentes.canaldirecto.com.ar/incidents/view/776416-1" TargetMode="External"/><Relationship Id="rId262" Type="http://schemas.openxmlformats.org/officeDocument/2006/relationships/hyperlink" Target="https://webagentes.canaldirecto.com.ar/incidents/view/680046-6" TargetMode="External"/><Relationship Id="rId2150" Type="http://schemas.openxmlformats.org/officeDocument/2006/relationships/hyperlink" Target="https://webagentes.canaldirecto.com.ar/incidents/view/745101-8" TargetMode="External"/><Relationship Id="rId3201" Type="http://schemas.openxmlformats.org/officeDocument/2006/relationships/hyperlink" Target="https://webagentes.canaldirecto.com.ar/incidents/view/775801-8" TargetMode="External"/><Relationship Id="rId5099" Type="http://schemas.openxmlformats.org/officeDocument/2006/relationships/hyperlink" Target="https://webagentes.canaldirecto.com.ar/incidents/view/830348-0" TargetMode="External"/><Relationship Id="rId122" Type="http://schemas.openxmlformats.org/officeDocument/2006/relationships/hyperlink" Target="https://webagentes.canaldirecto.com.ar/incidents/view/670567-5" TargetMode="External"/><Relationship Id="rId2010" Type="http://schemas.openxmlformats.org/officeDocument/2006/relationships/hyperlink" Target="https://webagentes.canaldirecto.com.ar/incidents/view/738080-8" TargetMode="External"/><Relationship Id="rId5166" Type="http://schemas.openxmlformats.org/officeDocument/2006/relationships/hyperlink" Target="https://webagentes.canaldirecto.com.ar/incidents/view/828767-8" TargetMode="External"/><Relationship Id="rId1569" Type="http://schemas.openxmlformats.org/officeDocument/2006/relationships/hyperlink" Target="https://webagentes.canaldirecto.com.ar/incidents/view/726503-1" TargetMode="External"/><Relationship Id="rId2967" Type="http://schemas.openxmlformats.org/officeDocument/2006/relationships/hyperlink" Target="https://webagentes.canaldirecto.com.ar/incidents/view/769356-2" TargetMode="External"/><Relationship Id="rId4182" Type="http://schemas.openxmlformats.org/officeDocument/2006/relationships/hyperlink" Target="https://webagentes.canaldirecto.com.ar/incidents/view/793269-2" TargetMode="External"/><Relationship Id="rId5026" Type="http://schemas.openxmlformats.org/officeDocument/2006/relationships/hyperlink" Target="https://webagentes.canaldirecto.com.ar/incidents/view/825485-6" TargetMode="External"/><Relationship Id="rId5233" Type="http://schemas.openxmlformats.org/officeDocument/2006/relationships/hyperlink" Target="https://webagentes.canaldirecto.com.ar/incidents/view/832877-1" TargetMode="External"/><Relationship Id="rId939" Type="http://schemas.openxmlformats.org/officeDocument/2006/relationships/hyperlink" Target="https://webagentes.canaldirecto.com.ar/incidents/view/707276-9" TargetMode="External"/><Relationship Id="rId1776" Type="http://schemas.openxmlformats.org/officeDocument/2006/relationships/hyperlink" Target="https://webagentes.canaldirecto.com.ar/incidents/view/728560-0" TargetMode="External"/><Relationship Id="rId1983" Type="http://schemas.openxmlformats.org/officeDocument/2006/relationships/hyperlink" Target="https://webagentes.canaldirecto.com.ar/incidents/view/739739-4" TargetMode="External"/><Relationship Id="rId2827" Type="http://schemas.openxmlformats.org/officeDocument/2006/relationships/hyperlink" Target="https://webagentes.canaldirecto.com.ar/incidents/view/764303-5" TargetMode="External"/><Relationship Id="rId4042" Type="http://schemas.openxmlformats.org/officeDocument/2006/relationships/hyperlink" Target="https://webagentes.canaldirecto.com.ar/incidents/view/796707-8" TargetMode="External"/><Relationship Id="rId68" Type="http://schemas.openxmlformats.org/officeDocument/2006/relationships/hyperlink" Target="https://webagentes.canaldirecto.com.ar/incidents/view/664266-8" TargetMode="External"/><Relationship Id="rId1429" Type="http://schemas.openxmlformats.org/officeDocument/2006/relationships/hyperlink" Target="https://webagentes.canaldirecto.com.ar/incidents/view/725942-9" TargetMode="External"/><Relationship Id="rId1636" Type="http://schemas.openxmlformats.org/officeDocument/2006/relationships/hyperlink" Target="https://webagentes.canaldirecto.com.ar/incidents/view/729425-5" TargetMode="External"/><Relationship Id="rId1843" Type="http://schemas.openxmlformats.org/officeDocument/2006/relationships/hyperlink" Target="https://webagentes.canaldirecto.com.ar/incidents/view/732387-6" TargetMode="External"/><Relationship Id="rId4999" Type="http://schemas.openxmlformats.org/officeDocument/2006/relationships/hyperlink" Target="https://webagentes.canaldirecto.com.ar/incidents/view/826407-5" TargetMode="External"/><Relationship Id="rId1703" Type="http://schemas.openxmlformats.org/officeDocument/2006/relationships/hyperlink" Target="https://webagentes.canaldirecto.com.ar/incidents/view/732945-4" TargetMode="External"/><Relationship Id="rId1910" Type="http://schemas.openxmlformats.org/officeDocument/2006/relationships/hyperlink" Target="https://webagentes.canaldirecto.com.ar/incidents/view/737080-1" TargetMode="External"/><Relationship Id="rId4859" Type="http://schemas.openxmlformats.org/officeDocument/2006/relationships/hyperlink" Target="https://webagentes.canaldirecto.com.ar/incidents/view/820785-8" TargetMode="External"/><Relationship Id="rId3668" Type="http://schemas.openxmlformats.org/officeDocument/2006/relationships/hyperlink" Target="https://webagentes.canaldirecto.com.ar/incidents/view/787848-2" TargetMode="External"/><Relationship Id="rId3875" Type="http://schemas.openxmlformats.org/officeDocument/2006/relationships/hyperlink" Target="https://webagentes.canaldirecto.com.ar/incidents/view/791940-6" TargetMode="External"/><Relationship Id="rId4719" Type="http://schemas.openxmlformats.org/officeDocument/2006/relationships/hyperlink" Target="https://webagentes.canaldirecto.com.ar/incidents/view/817153-5" TargetMode="External"/><Relationship Id="rId4926" Type="http://schemas.openxmlformats.org/officeDocument/2006/relationships/hyperlink" Target="https://webagentes.canaldirecto.com.ar/incidents/view/823657-7" TargetMode="External"/><Relationship Id="rId589" Type="http://schemas.openxmlformats.org/officeDocument/2006/relationships/hyperlink" Target="https://webagentes.canaldirecto.com.ar/incidents/view/699343-8" TargetMode="External"/><Relationship Id="rId796" Type="http://schemas.openxmlformats.org/officeDocument/2006/relationships/hyperlink" Target="https://webagentes.canaldirecto.com.ar/incidents/view/704774-5" TargetMode="External"/><Relationship Id="rId2477" Type="http://schemas.openxmlformats.org/officeDocument/2006/relationships/hyperlink" Target="https://webagentes.canaldirecto.com.ar/incidents/view/756628-6" TargetMode="External"/><Relationship Id="rId2684" Type="http://schemas.openxmlformats.org/officeDocument/2006/relationships/hyperlink" Target="https://webagentes.canaldirecto.com.ar/incidents/view/762811-5" TargetMode="External"/><Relationship Id="rId3528" Type="http://schemas.openxmlformats.org/officeDocument/2006/relationships/hyperlink" Target="https://webagentes.canaldirecto.com.ar/incidents/view/786496-6" TargetMode="External"/><Relationship Id="rId3735" Type="http://schemas.openxmlformats.org/officeDocument/2006/relationships/hyperlink" Target="https://webagentes.canaldirecto.com.ar/incidents/view/790906-5" TargetMode="External"/><Relationship Id="rId5090" Type="http://schemas.openxmlformats.org/officeDocument/2006/relationships/hyperlink" Target="https://webagentes.canaldirecto.com.ar/incidents/view/830913-8" TargetMode="External"/><Relationship Id="rId449" Type="http://schemas.openxmlformats.org/officeDocument/2006/relationships/hyperlink" Target="https://webagentes.canaldirecto.com.ar/incidents/view/694588-4" TargetMode="External"/><Relationship Id="rId656" Type="http://schemas.openxmlformats.org/officeDocument/2006/relationships/hyperlink" Target="https://webagentes.canaldirecto.com.ar/incidents/view/698711-8" TargetMode="External"/><Relationship Id="rId863" Type="http://schemas.openxmlformats.org/officeDocument/2006/relationships/hyperlink" Target="https://webagentes.canaldirecto.com.ar/incidents/view/702931-4" TargetMode="External"/><Relationship Id="rId1079" Type="http://schemas.openxmlformats.org/officeDocument/2006/relationships/hyperlink" Target="https://webagentes.canaldirecto.com.ar/incidents/view/711898-2" TargetMode="External"/><Relationship Id="rId1286" Type="http://schemas.openxmlformats.org/officeDocument/2006/relationships/hyperlink" Target="https://webagentes.canaldirecto.com.ar/incidents/view/718162-3" TargetMode="External"/><Relationship Id="rId1493" Type="http://schemas.openxmlformats.org/officeDocument/2006/relationships/hyperlink" Target="https://webagentes.canaldirecto.com.ar/incidents/view/723585-4" TargetMode="External"/><Relationship Id="rId2337" Type="http://schemas.openxmlformats.org/officeDocument/2006/relationships/hyperlink" Target="https://webagentes.canaldirecto.com.ar/incidents/view/752178-8" TargetMode="External"/><Relationship Id="rId2544" Type="http://schemas.openxmlformats.org/officeDocument/2006/relationships/hyperlink" Target="https://webagentes.canaldirecto.com.ar/incidents/view/759766-6" TargetMode="External"/><Relationship Id="rId2891" Type="http://schemas.openxmlformats.org/officeDocument/2006/relationships/hyperlink" Target="https://webagentes.canaldirecto.com.ar/incidents/view/766135-0" TargetMode="External"/><Relationship Id="rId3942" Type="http://schemas.openxmlformats.org/officeDocument/2006/relationships/hyperlink" Target="https://webagentes.canaldirecto.com.ar/incidents/view/795679-9" TargetMode="External"/><Relationship Id="rId309" Type="http://schemas.openxmlformats.org/officeDocument/2006/relationships/hyperlink" Target="https://webagentes.canaldirecto.com.ar/incidents/view/688487-5" TargetMode="External"/><Relationship Id="rId516" Type="http://schemas.openxmlformats.org/officeDocument/2006/relationships/hyperlink" Target="https://webagentes.canaldirecto.com.ar/incidents/view/696456-0" TargetMode="External"/><Relationship Id="rId1146" Type="http://schemas.openxmlformats.org/officeDocument/2006/relationships/hyperlink" Target="https://webagentes.canaldirecto.com.ar/incidents/view/714955-7" TargetMode="External"/><Relationship Id="rId2751" Type="http://schemas.openxmlformats.org/officeDocument/2006/relationships/hyperlink" Target="https://webagentes.canaldirecto.com.ar/incidents/view/766026-3" TargetMode="External"/><Relationship Id="rId3802" Type="http://schemas.openxmlformats.org/officeDocument/2006/relationships/hyperlink" Target="https://webagentes.canaldirecto.com.ar/incidents/view/794616-3" TargetMode="External"/><Relationship Id="rId723" Type="http://schemas.openxmlformats.org/officeDocument/2006/relationships/hyperlink" Target="https://webagentes.canaldirecto.com.ar/incidents/view/701842-4" TargetMode="External"/><Relationship Id="rId930" Type="http://schemas.openxmlformats.org/officeDocument/2006/relationships/hyperlink" Target="https://webagentes.canaldirecto.com.ar/incidents/view/707318-4" TargetMode="External"/><Relationship Id="rId1006" Type="http://schemas.openxmlformats.org/officeDocument/2006/relationships/hyperlink" Target="https://webagentes.canaldirecto.com.ar/incidents/view/714005-1" TargetMode="External"/><Relationship Id="rId1353" Type="http://schemas.openxmlformats.org/officeDocument/2006/relationships/hyperlink" Target="https://webagentes.canaldirecto.com.ar/incidents/view/717850-4" TargetMode="External"/><Relationship Id="rId1560" Type="http://schemas.openxmlformats.org/officeDocument/2006/relationships/hyperlink" Target="https://webagentes.canaldirecto.com.ar/incidents/view/726517-4" TargetMode="External"/><Relationship Id="rId2404" Type="http://schemas.openxmlformats.org/officeDocument/2006/relationships/hyperlink" Target="https://webagentes.canaldirecto.com.ar/incidents/view/755632-2" TargetMode="External"/><Relationship Id="rId2611" Type="http://schemas.openxmlformats.org/officeDocument/2006/relationships/hyperlink" Target="https://webagentes.canaldirecto.com.ar/incidents/view/763926-3" TargetMode="External"/><Relationship Id="rId1213" Type="http://schemas.openxmlformats.org/officeDocument/2006/relationships/hyperlink" Target="https://webagentes.canaldirecto.com.ar/incidents/view/714827-5" TargetMode="External"/><Relationship Id="rId1420" Type="http://schemas.openxmlformats.org/officeDocument/2006/relationships/hyperlink" Target="https://webagentes.canaldirecto.com.ar/incidents/view/718744-1" TargetMode="External"/><Relationship Id="rId4369" Type="http://schemas.openxmlformats.org/officeDocument/2006/relationships/hyperlink" Target="https://webagentes.canaldirecto.com.ar/incidents/view/807112-9" TargetMode="External"/><Relationship Id="rId4576" Type="http://schemas.openxmlformats.org/officeDocument/2006/relationships/hyperlink" Target="https://webagentes.canaldirecto.com.ar/incidents/view/815631-4" TargetMode="External"/><Relationship Id="rId4783" Type="http://schemas.openxmlformats.org/officeDocument/2006/relationships/hyperlink" Target="https://webagentes.canaldirecto.com.ar/incidents/view/815645-7" TargetMode="External"/><Relationship Id="rId4990" Type="http://schemas.openxmlformats.org/officeDocument/2006/relationships/hyperlink" Target="https://webagentes.canaldirecto.com.ar/incidents/view/827129-7" TargetMode="External"/><Relationship Id="rId3178" Type="http://schemas.openxmlformats.org/officeDocument/2006/relationships/hyperlink" Target="https://webagentes.canaldirecto.com.ar/incidents/view/776338-4" TargetMode="External"/><Relationship Id="rId3385" Type="http://schemas.openxmlformats.org/officeDocument/2006/relationships/hyperlink" Target="https://webagentes.canaldirecto.com.ar/incidents/view/780616-6" TargetMode="External"/><Relationship Id="rId3592" Type="http://schemas.openxmlformats.org/officeDocument/2006/relationships/hyperlink" Target="https://webagentes.canaldirecto.com.ar/incidents/view/785043-1" TargetMode="External"/><Relationship Id="rId4229" Type="http://schemas.openxmlformats.org/officeDocument/2006/relationships/hyperlink" Target="https://webagentes.canaldirecto.com.ar/incidents/view/803975-2" TargetMode="External"/><Relationship Id="rId4436" Type="http://schemas.openxmlformats.org/officeDocument/2006/relationships/hyperlink" Target="https://webagentes.canaldirecto.com.ar/incidents/view/813496-9" TargetMode="External"/><Relationship Id="rId4643" Type="http://schemas.openxmlformats.org/officeDocument/2006/relationships/hyperlink" Target="https://webagentes.canaldirecto.com.ar/incidents/view/819792-2" TargetMode="External"/><Relationship Id="rId4850" Type="http://schemas.openxmlformats.org/officeDocument/2006/relationships/hyperlink" Target="https://webagentes.canaldirecto.com.ar/incidents/view/820896-3" TargetMode="External"/><Relationship Id="rId2194" Type="http://schemas.openxmlformats.org/officeDocument/2006/relationships/hyperlink" Target="https://webagentes.canaldirecto.com.ar/incidents/view/747750-2" TargetMode="External"/><Relationship Id="rId3038" Type="http://schemas.openxmlformats.org/officeDocument/2006/relationships/hyperlink" Target="https://webagentes.canaldirecto.com.ar/incidents/view/765044-2" TargetMode="External"/><Relationship Id="rId3245" Type="http://schemas.openxmlformats.org/officeDocument/2006/relationships/hyperlink" Target="https://webagentes.canaldirecto.com.ar/incidents/view/774134-6" TargetMode="External"/><Relationship Id="rId3452" Type="http://schemas.openxmlformats.org/officeDocument/2006/relationships/hyperlink" Target="https://webagentes.canaldirecto.com.ar/incidents/view/784237-1" TargetMode="External"/><Relationship Id="rId4503" Type="http://schemas.openxmlformats.org/officeDocument/2006/relationships/hyperlink" Target="https://webagentes.canaldirecto.com.ar/incidents/view/810865-4" TargetMode="External"/><Relationship Id="rId4710" Type="http://schemas.openxmlformats.org/officeDocument/2006/relationships/hyperlink" Target="https://webagentes.canaldirecto.com.ar/incidents/view/817266-8" TargetMode="External"/><Relationship Id="rId166" Type="http://schemas.openxmlformats.org/officeDocument/2006/relationships/hyperlink" Target="https://webagentes.canaldirecto.com.ar/incidents/view/673769-2" TargetMode="External"/><Relationship Id="rId373" Type="http://schemas.openxmlformats.org/officeDocument/2006/relationships/hyperlink" Target="https://webagentes.canaldirecto.com.ar/incidents/view/690840-3" TargetMode="External"/><Relationship Id="rId580" Type="http://schemas.openxmlformats.org/officeDocument/2006/relationships/hyperlink" Target="https://webagentes.canaldirecto.com.ar/incidents/view/700298-2" TargetMode="External"/><Relationship Id="rId2054" Type="http://schemas.openxmlformats.org/officeDocument/2006/relationships/hyperlink" Target="https://webagentes.canaldirecto.com.ar/incidents/view/742977-2" TargetMode="External"/><Relationship Id="rId2261" Type="http://schemas.openxmlformats.org/officeDocument/2006/relationships/hyperlink" Target="https://webagentes.canaldirecto.com.ar/incidents/view/750265-9" TargetMode="External"/><Relationship Id="rId3105" Type="http://schemas.openxmlformats.org/officeDocument/2006/relationships/hyperlink" Target="https://webagentes.canaldirecto.com.ar/incidents/view/773151-6" TargetMode="External"/><Relationship Id="rId3312" Type="http://schemas.openxmlformats.org/officeDocument/2006/relationships/hyperlink" Target="https://webagentes.canaldirecto.com.ar/incidents/view/779036-0" TargetMode="External"/><Relationship Id="rId233" Type="http://schemas.openxmlformats.org/officeDocument/2006/relationships/hyperlink" Target="https://webagentes.canaldirecto.com.ar/incidents/view/681336-3" TargetMode="External"/><Relationship Id="rId440" Type="http://schemas.openxmlformats.org/officeDocument/2006/relationships/hyperlink" Target="https://webagentes.canaldirecto.com.ar/incidents/view/688501-4" TargetMode="External"/><Relationship Id="rId1070" Type="http://schemas.openxmlformats.org/officeDocument/2006/relationships/hyperlink" Target="https://webagentes.canaldirecto.com.ar/incidents/view/711908-8" TargetMode="External"/><Relationship Id="rId2121" Type="http://schemas.openxmlformats.org/officeDocument/2006/relationships/hyperlink" Target="https://webagentes.canaldirecto.com.ar/incidents/view/746528-8" TargetMode="External"/><Relationship Id="rId5277" Type="http://schemas.openxmlformats.org/officeDocument/2006/relationships/hyperlink" Target="https://webagentes.canaldirecto.com.ar/incidents/view/830818-4" TargetMode="External"/><Relationship Id="rId300" Type="http://schemas.openxmlformats.org/officeDocument/2006/relationships/hyperlink" Target="https://webagentes.canaldirecto.com.ar/incidents/view/688514-8" TargetMode="External"/><Relationship Id="rId4086" Type="http://schemas.openxmlformats.org/officeDocument/2006/relationships/hyperlink" Target="https://webagentes.canaldirecto.com.ar/incidents/view/801888-3" TargetMode="External"/><Relationship Id="rId5137" Type="http://schemas.openxmlformats.org/officeDocument/2006/relationships/hyperlink" Target="https://webagentes.canaldirecto.com.ar/incidents/view/829510-9" TargetMode="External"/><Relationship Id="rId1887" Type="http://schemas.openxmlformats.org/officeDocument/2006/relationships/hyperlink" Target="https://webagentes.canaldirecto.com.ar/incidents/view/737939-8" TargetMode="External"/><Relationship Id="rId2938" Type="http://schemas.openxmlformats.org/officeDocument/2006/relationships/hyperlink" Target="https://webagentes.canaldirecto.com.ar/incidents/view/770571-5" TargetMode="External"/><Relationship Id="rId4293" Type="http://schemas.openxmlformats.org/officeDocument/2006/relationships/hyperlink" Target="https://webagentes.canaldirecto.com.ar/incidents/view/809170-7" TargetMode="External"/><Relationship Id="rId1747" Type="http://schemas.openxmlformats.org/officeDocument/2006/relationships/hyperlink" Target="https://webagentes.canaldirecto.com.ar/incidents/view/731551-2" TargetMode="External"/><Relationship Id="rId1954" Type="http://schemas.openxmlformats.org/officeDocument/2006/relationships/hyperlink" Target="https://webagentes.canaldirecto.com.ar/incidents/view/741211-6" TargetMode="External"/><Relationship Id="rId4153" Type="http://schemas.openxmlformats.org/officeDocument/2006/relationships/hyperlink" Target="https://webagentes.canaldirecto.com.ar/incidents/view/800207-7" TargetMode="External"/><Relationship Id="rId4360" Type="http://schemas.openxmlformats.org/officeDocument/2006/relationships/hyperlink" Target="https://webagentes.canaldirecto.com.ar/incidents/view/807332-1" TargetMode="External"/><Relationship Id="rId5204" Type="http://schemas.openxmlformats.org/officeDocument/2006/relationships/hyperlink" Target="https://webagentes.canaldirecto.com.ar/incidents/view/834929-7" TargetMode="External"/><Relationship Id="rId39" Type="http://schemas.openxmlformats.org/officeDocument/2006/relationships/hyperlink" Target="https://webagentes.canaldirecto.com.ar/incidents/view/666235-2" TargetMode="External"/><Relationship Id="rId1607" Type="http://schemas.openxmlformats.org/officeDocument/2006/relationships/hyperlink" Target="https://webagentes.canaldirecto.com.ar/incidents/view/723594-2" TargetMode="External"/><Relationship Id="rId1814" Type="http://schemas.openxmlformats.org/officeDocument/2006/relationships/hyperlink" Target="https://webagentes.canaldirecto.com.ar/incidents/view/734284-4" TargetMode="External"/><Relationship Id="rId4013" Type="http://schemas.openxmlformats.org/officeDocument/2006/relationships/hyperlink" Target="https://webagentes.canaldirecto.com.ar/incidents/view/799154-3" TargetMode="External"/><Relationship Id="rId4220" Type="http://schemas.openxmlformats.org/officeDocument/2006/relationships/hyperlink" Target="https://webagentes.canaldirecto.com.ar/incidents/view/804355-1" TargetMode="External"/><Relationship Id="rId3779" Type="http://schemas.openxmlformats.org/officeDocument/2006/relationships/hyperlink" Target="https://webagentes.canaldirecto.com.ar/incidents/view/789364-9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01513-5" TargetMode="External"/><Relationship Id="rId299" Type="http://schemas.openxmlformats.org/officeDocument/2006/relationships/hyperlink" Target="https://webagentes.canaldirecto.com.ar/incidents/view/760585-9" TargetMode="External"/><Relationship Id="rId21" Type="http://schemas.openxmlformats.org/officeDocument/2006/relationships/hyperlink" Target="https://webagentes.canaldirecto.com.ar/incidents/view/666259-2" TargetMode="External"/><Relationship Id="rId63" Type="http://schemas.openxmlformats.org/officeDocument/2006/relationships/hyperlink" Target="https://webagentes.canaldirecto.com.ar/incidents/view/688938-4" TargetMode="External"/><Relationship Id="rId159" Type="http://schemas.openxmlformats.org/officeDocument/2006/relationships/hyperlink" Target="https://webagentes.canaldirecto.com.ar/incidents/view/716288-6" TargetMode="External"/><Relationship Id="rId324" Type="http://schemas.openxmlformats.org/officeDocument/2006/relationships/hyperlink" Target="https://webagentes.canaldirecto.com.ar/incidents/view/767015-4" TargetMode="External"/><Relationship Id="rId366" Type="http://schemas.openxmlformats.org/officeDocument/2006/relationships/hyperlink" Target="https://webagentes.canaldirecto.com.ar/incidents/view/779575-4" TargetMode="External"/><Relationship Id="rId170" Type="http://schemas.openxmlformats.org/officeDocument/2006/relationships/hyperlink" Target="https://webagentes.canaldirecto.com.ar/incidents/view/717902-6" TargetMode="External"/><Relationship Id="rId226" Type="http://schemas.openxmlformats.org/officeDocument/2006/relationships/hyperlink" Target="https://webagentes.canaldirecto.com.ar/incidents/view/737294-2" TargetMode="External"/><Relationship Id="rId433" Type="http://schemas.openxmlformats.org/officeDocument/2006/relationships/hyperlink" Target="https://webagentes.canaldirecto.com.ar/incidents/view/813329-8" TargetMode="External"/><Relationship Id="rId268" Type="http://schemas.openxmlformats.org/officeDocument/2006/relationships/hyperlink" Target="https://webagentes.canaldirecto.com.ar/incidents/view/747037-8" TargetMode="External"/><Relationship Id="rId475" Type="http://schemas.openxmlformats.org/officeDocument/2006/relationships/hyperlink" Target="https://webagentes.canaldirecto.com.ar/incidents/view/822191-9" TargetMode="External"/><Relationship Id="rId32" Type="http://schemas.openxmlformats.org/officeDocument/2006/relationships/hyperlink" Target="https://webagentes.canaldirecto.com.ar/incidents/view/676962-8" TargetMode="External"/><Relationship Id="rId74" Type="http://schemas.openxmlformats.org/officeDocument/2006/relationships/hyperlink" Target="https://webagentes.canaldirecto.com.ar/incidents/view/693583-2" TargetMode="External"/><Relationship Id="rId128" Type="http://schemas.openxmlformats.org/officeDocument/2006/relationships/hyperlink" Target="https://webagentes.canaldirecto.com.ar/incidents/view/705249-1" TargetMode="External"/><Relationship Id="rId335" Type="http://schemas.openxmlformats.org/officeDocument/2006/relationships/hyperlink" Target="https://webagentes.canaldirecto.com.ar/incidents/view/769770-8" TargetMode="External"/><Relationship Id="rId377" Type="http://schemas.openxmlformats.org/officeDocument/2006/relationships/hyperlink" Target="https://webagentes.canaldirecto.com.ar/incidents/view/780807-6" TargetMode="External"/><Relationship Id="rId5" Type="http://schemas.openxmlformats.org/officeDocument/2006/relationships/hyperlink" Target="http://webagentes.canaldirecto.com.ar/incidents/view/656502-2" TargetMode="External"/><Relationship Id="rId181" Type="http://schemas.openxmlformats.org/officeDocument/2006/relationships/hyperlink" Target="https://webagentes.canaldirecto.com.ar/incidents/view/717987-7" TargetMode="External"/><Relationship Id="rId237" Type="http://schemas.openxmlformats.org/officeDocument/2006/relationships/hyperlink" Target="https://webagentes.canaldirecto.com.ar/incidents/view/737734-5" TargetMode="External"/><Relationship Id="rId402" Type="http://schemas.openxmlformats.org/officeDocument/2006/relationships/hyperlink" Target="https://webagentes.canaldirecto.com.ar/incidents/view/790962-1" TargetMode="External"/><Relationship Id="rId279" Type="http://schemas.openxmlformats.org/officeDocument/2006/relationships/hyperlink" Target="https://webagentes.canaldirecto.com.ar/incidents/view/753376-5" TargetMode="External"/><Relationship Id="rId444" Type="http://schemas.openxmlformats.org/officeDocument/2006/relationships/hyperlink" Target="https://webagentes.canaldirecto.com.ar/incidents/view/814645-0" TargetMode="External"/><Relationship Id="rId486" Type="http://schemas.openxmlformats.org/officeDocument/2006/relationships/hyperlink" Target="https://webagentes.canaldirecto.com.ar/incidents/view/827338-3" TargetMode="External"/><Relationship Id="rId43" Type="http://schemas.openxmlformats.org/officeDocument/2006/relationships/hyperlink" Target="https://webagentes.canaldirecto.com.ar/incidents/view/681336-3" TargetMode="External"/><Relationship Id="rId139" Type="http://schemas.openxmlformats.org/officeDocument/2006/relationships/hyperlink" Target="https://webagentes.canaldirecto.com.ar/incidents/view/707226-4" TargetMode="External"/><Relationship Id="rId290" Type="http://schemas.openxmlformats.org/officeDocument/2006/relationships/hyperlink" Target="https://webagentes.canaldirecto.com.ar/incidents/view/756622-2" TargetMode="External"/><Relationship Id="rId304" Type="http://schemas.openxmlformats.org/officeDocument/2006/relationships/hyperlink" Target="https://webagentes.canaldirecto.com.ar/incidents/view/759195-4" TargetMode="External"/><Relationship Id="rId346" Type="http://schemas.openxmlformats.org/officeDocument/2006/relationships/hyperlink" Target="https://webagentes.canaldirecto.com.ar/incidents/view/773871-3" TargetMode="External"/><Relationship Id="rId388" Type="http://schemas.openxmlformats.org/officeDocument/2006/relationships/hyperlink" Target="https://webagentes.canaldirecto.com.ar/incidents/view/781974-4" TargetMode="External"/><Relationship Id="rId85" Type="http://schemas.openxmlformats.org/officeDocument/2006/relationships/hyperlink" Target="https://webagentes.canaldirecto.com.ar/incidents/view/696289-0" TargetMode="External"/><Relationship Id="rId150" Type="http://schemas.openxmlformats.org/officeDocument/2006/relationships/hyperlink" Target="https://webagentes.canaldirecto.com.ar/incidents/view/716353-9" TargetMode="External"/><Relationship Id="rId192" Type="http://schemas.openxmlformats.org/officeDocument/2006/relationships/hyperlink" Target="https://webagentes.canaldirecto.com.ar/incidents/view/730728-5" TargetMode="External"/><Relationship Id="rId206" Type="http://schemas.openxmlformats.org/officeDocument/2006/relationships/hyperlink" Target="https://webagentes.canaldirecto.com.ar/incidents/view/732252-1" TargetMode="External"/><Relationship Id="rId413" Type="http://schemas.openxmlformats.org/officeDocument/2006/relationships/hyperlink" Target="https://webagentes.canaldirecto.com.ar/incidents/view/795547-1" TargetMode="External"/><Relationship Id="rId248" Type="http://schemas.openxmlformats.org/officeDocument/2006/relationships/hyperlink" Target="https://webagentes.canaldirecto.com.ar/incidents/view/738740-3" TargetMode="External"/><Relationship Id="rId455" Type="http://schemas.openxmlformats.org/officeDocument/2006/relationships/hyperlink" Target="https://webagentes.canaldirecto.com.ar/incidents/view/816583-5" TargetMode="External"/><Relationship Id="rId497" Type="http://schemas.openxmlformats.org/officeDocument/2006/relationships/hyperlink" Target="https://webagentes.canaldirecto.com.ar/incidents/view/830815-7" TargetMode="External"/><Relationship Id="rId12" Type="http://schemas.openxmlformats.org/officeDocument/2006/relationships/hyperlink" Target="http://webagentes.canaldirecto.com.ar/incidents/view/658598-3" TargetMode="External"/><Relationship Id="rId108" Type="http://schemas.openxmlformats.org/officeDocument/2006/relationships/hyperlink" Target="https://webagentes.canaldirecto.com.ar/incidents/view/698972-7" TargetMode="External"/><Relationship Id="rId315" Type="http://schemas.openxmlformats.org/officeDocument/2006/relationships/hyperlink" Target="https://webagentes.canaldirecto.com.ar/incidents/view/765585-4" TargetMode="External"/><Relationship Id="rId357" Type="http://schemas.openxmlformats.org/officeDocument/2006/relationships/hyperlink" Target="https://webagentes.canaldirecto.com.ar/incidents/view/776422-2" TargetMode="External"/><Relationship Id="rId54" Type="http://schemas.openxmlformats.org/officeDocument/2006/relationships/hyperlink" Target="https://webagentes.canaldirecto.com.ar/incidents/view/684436-3" TargetMode="External"/><Relationship Id="rId96" Type="http://schemas.openxmlformats.org/officeDocument/2006/relationships/hyperlink" Target="https://webagentes.canaldirecto.com.ar/incidents/view/697975-7" TargetMode="External"/><Relationship Id="rId161" Type="http://schemas.openxmlformats.org/officeDocument/2006/relationships/hyperlink" Target="https://webagentes.canaldirecto.com.ar/incidents/view/715843-0" TargetMode="External"/><Relationship Id="rId217" Type="http://schemas.openxmlformats.org/officeDocument/2006/relationships/hyperlink" Target="https://webagentes.canaldirecto.com.ar/incidents/view/732082-4" TargetMode="External"/><Relationship Id="rId399" Type="http://schemas.openxmlformats.org/officeDocument/2006/relationships/hyperlink" Target="https://webagentes.canaldirecto.com.ar/incidents/view/786702-4" TargetMode="External"/><Relationship Id="rId259" Type="http://schemas.openxmlformats.org/officeDocument/2006/relationships/hyperlink" Target="https://webagentes.canaldirecto.com.ar/incidents/view/745865-9" TargetMode="External"/><Relationship Id="rId424" Type="http://schemas.openxmlformats.org/officeDocument/2006/relationships/hyperlink" Target="https://webagentes.canaldirecto.com.ar/incidents/view/805517-6" TargetMode="External"/><Relationship Id="rId466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5819-1" TargetMode="External"/><Relationship Id="rId119" Type="http://schemas.openxmlformats.org/officeDocument/2006/relationships/hyperlink" Target="https://webagentes.canaldirecto.com.ar/incidents/view/701506-5" TargetMode="External"/><Relationship Id="rId270" Type="http://schemas.openxmlformats.org/officeDocument/2006/relationships/hyperlink" Target="https://webagentes.canaldirecto.com.ar/incidents/view/746891-1" TargetMode="External"/><Relationship Id="rId326" Type="http://schemas.openxmlformats.org/officeDocument/2006/relationships/hyperlink" Target="https://webagentes.canaldirecto.com.ar/incidents/view/767216-1" TargetMode="External"/><Relationship Id="rId65" Type="http://schemas.openxmlformats.org/officeDocument/2006/relationships/hyperlink" Target="https://webagentes.canaldirecto.com.ar/incidents/view/692468-7" TargetMode="External"/><Relationship Id="rId130" Type="http://schemas.openxmlformats.org/officeDocument/2006/relationships/hyperlink" Target="https://webagentes.canaldirecto.com.ar/incidents/view/701515-3" TargetMode="External"/><Relationship Id="rId368" Type="http://schemas.openxmlformats.org/officeDocument/2006/relationships/hyperlink" Target="https://webagentes.canaldirecto.com.ar/incidents/view/778567-8" TargetMode="External"/><Relationship Id="rId172" Type="http://schemas.openxmlformats.org/officeDocument/2006/relationships/hyperlink" Target="https://webagentes.canaldirecto.com.ar/incidents/view/717989-5" TargetMode="External"/><Relationship Id="rId228" Type="http://schemas.openxmlformats.org/officeDocument/2006/relationships/hyperlink" Target="https://webagentes.canaldirecto.com.ar/incidents/view/737765-5" TargetMode="External"/><Relationship Id="rId435" Type="http://schemas.openxmlformats.org/officeDocument/2006/relationships/hyperlink" Target="https://webagentes.canaldirecto.com.ar/incidents/view/812196-5" TargetMode="External"/><Relationship Id="rId477" Type="http://schemas.openxmlformats.org/officeDocument/2006/relationships/hyperlink" Target="https://webagentes.canaldirecto.com.ar/incidents/view/826974-2" TargetMode="External"/><Relationship Id="rId281" Type="http://schemas.openxmlformats.org/officeDocument/2006/relationships/hyperlink" Target="https://webagentes.canaldirecto.com.ar/incidents/view/752585-4" TargetMode="External"/><Relationship Id="rId337" Type="http://schemas.openxmlformats.org/officeDocument/2006/relationships/hyperlink" Target="https://webagentes.canaldirecto.com.ar/incidents/view/769356-2" TargetMode="External"/><Relationship Id="rId34" Type="http://schemas.openxmlformats.org/officeDocument/2006/relationships/hyperlink" Target="https://webagentes.canaldirecto.com.ar/incidents/view/678193-0" TargetMode="External"/><Relationship Id="rId76" Type="http://schemas.openxmlformats.org/officeDocument/2006/relationships/hyperlink" Target="https://webagentes.canaldirecto.com.ar/incidents/view/693902-3" TargetMode="External"/><Relationship Id="rId141" Type="http://schemas.openxmlformats.org/officeDocument/2006/relationships/hyperlink" Target="https://webagentes.canaldirecto.com.ar/incidents/view/708884-9" TargetMode="External"/><Relationship Id="rId379" Type="http://schemas.openxmlformats.org/officeDocument/2006/relationships/hyperlink" Target="https://webagentes.canaldirecto.com.ar/incidents/view/784271-5" TargetMode="External"/><Relationship Id="rId7" Type="http://schemas.openxmlformats.org/officeDocument/2006/relationships/hyperlink" Target="http://webagentes.canaldirecto.com.ar/incidents/view/655012-7" TargetMode="External"/><Relationship Id="rId183" Type="http://schemas.openxmlformats.org/officeDocument/2006/relationships/hyperlink" Target="https://webagentes.canaldirecto.com.ar/incidents/view/724022-7" TargetMode="External"/><Relationship Id="rId239" Type="http://schemas.openxmlformats.org/officeDocument/2006/relationships/hyperlink" Target="https://webagentes.canaldirecto.com.ar/incidents/view/737313-6" TargetMode="External"/><Relationship Id="rId390" Type="http://schemas.openxmlformats.org/officeDocument/2006/relationships/hyperlink" Target="https://webagentes.canaldirecto.com.ar/incidents/view/786690-0" TargetMode="External"/><Relationship Id="rId404" Type="http://schemas.openxmlformats.org/officeDocument/2006/relationships/hyperlink" Target="https://webagentes.canaldirecto.com.ar/incidents/view/790030-1" TargetMode="External"/><Relationship Id="rId446" Type="http://schemas.openxmlformats.org/officeDocument/2006/relationships/hyperlink" Target="https://webagentes.canaldirecto.com.ar/incidents/view/812349-5" TargetMode="External"/><Relationship Id="rId250" Type="http://schemas.openxmlformats.org/officeDocument/2006/relationships/hyperlink" Target="https://webagentes.canaldirecto.com.ar/incidents/view/743338-6" TargetMode="External"/><Relationship Id="rId292" Type="http://schemas.openxmlformats.org/officeDocument/2006/relationships/hyperlink" Target="https://webagentes.canaldirecto.com.ar/incidents/view/758455-6" TargetMode="External"/><Relationship Id="rId306" Type="http://schemas.openxmlformats.org/officeDocument/2006/relationships/hyperlink" Target="https://webagentes.canaldirecto.com.ar/incidents/view/758212-3" TargetMode="External"/><Relationship Id="rId488" Type="http://schemas.openxmlformats.org/officeDocument/2006/relationships/hyperlink" Target="https://webagentes.canaldirecto.com.ar/incidents/view/833950-0" TargetMode="External"/><Relationship Id="rId24" Type="http://schemas.openxmlformats.org/officeDocument/2006/relationships/hyperlink" Target="https://webagentes.canaldirecto.com.ar/incidents/view/664266-8" TargetMode="External"/><Relationship Id="rId45" Type="http://schemas.openxmlformats.org/officeDocument/2006/relationships/hyperlink" Target="https://webagentes.canaldirecto.com.ar/incidents/view/681332-7" TargetMode="External"/><Relationship Id="rId66" Type="http://schemas.openxmlformats.org/officeDocument/2006/relationships/hyperlink" Target="https://webagentes.canaldirecto.com.ar/incidents/view/690560-0" TargetMode="External"/><Relationship Id="rId87" Type="http://schemas.openxmlformats.org/officeDocument/2006/relationships/hyperlink" Target="https://webagentes.canaldirecto.com.ar/incidents/view/696124-4" TargetMode="External"/><Relationship Id="rId110" Type="http://schemas.openxmlformats.org/officeDocument/2006/relationships/hyperlink" Target="https://webagentes.canaldirecto.com.ar/incidents/view/698971-8" TargetMode="External"/><Relationship Id="rId131" Type="http://schemas.openxmlformats.org/officeDocument/2006/relationships/hyperlink" Target="https://webagentes.canaldirecto.com.ar/incidents/view/704376-7" TargetMode="External"/><Relationship Id="rId327" Type="http://schemas.openxmlformats.org/officeDocument/2006/relationships/hyperlink" Target="https://webagentes.canaldirecto.com.ar/incidents/view/765755-1" TargetMode="External"/><Relationship Id="rId348" Type="http://schemas.openxmlformats.org/officeDocument/2006/relationships/hyperlink" Target="https://webagentes.canaldirecto.com.ar/incidents/view/772700-9" TargetMode="External"/><Relationship Id="rId369" Type="http://schemas.openxmlformats.org/officeDocument/2006/relationships/hyperlink" Target="https://webagentes.canaldirecto.com.ar/incidents/view/778566-9" TargetMode="External"/><Relationship Id="rId152" Type="http://schemas.openxmlformats.org/officeDocument/2006/relationships/hyperlink" Target="https://webagentes.canaldirecto.com.ar/incidents/view/713862-1" TargetMode="External"/><Relationship Id="rId173" Type="http://schemas.openxmlformats.org/officeDocument/2006/relationships/hyperlink" Target="https://webagentes.canaldirecto.com.ar/incidents/view/717908-0" TargetMode="External"/><Relationship Id="rId194" Type="http://schemas.openxmlformats.org/officeDocument/2006/relationships/hyperlink" Target="https://webagentes.canaldirecto.com.ar/incidents/view/729070-9" TargetMode="External"/><Relationship Id="rId208" Type="http://schemas.openxmlformats.org/officeDocument/2006/relationships/hyperlink" Target="https://webagentes.canaldirecto.com.ar/incidents/view/729715-5" TargetMode="External"/><Relationship Id="rId229" Type="http://schemas.openxmlformats.org/officeDocument/2006/relationships/hyperlink" Target="https://webagentes.canaldirecto.com.ar/incidents/view/738095-0" TargetMode="External"/><Relationship Id="rId380" Type="http://schemas.openxmlformats.org/officeDocument/2006/relationships/hyperlink" Target="https://webagentes.canaldirecto.com.ar/incidents/view/784087-8" TargetMode="External"/><Relationship Id="rId415" Type="http://schemas.openxmlformats.org/officeDocument/2006/relationships/hyperlink" Target="https://webagentes.canaldirecto.com.ar/incidents/view/794479-4" TargetMode="External"/><Relationship Id="rId436" Type="http://schemas.openxmlformats.org/officeDocument/2006/relationships/hyperlink" Target="https://webagentes.canaldirecto.com.ar/incidents/view/811727-2" TargetMode="External"/><Relationship Id="rId457" Type="http://schemas.openxmlformats.org/officeDocument/2006/relationships/hyperlink" Target="https://webagentes.canaldirecto.com.ar/incidents/view/815033-8" TargetMode="External"/><Relationship Id="rId240" Type="http://schemas.openxmlformats.org/officeDocument/2006/relationships/hyperlink" Target="https://webagentes.canaldirecto.com.ar/incidents/view/736077-0" TargetMode="External"/><Relationship Id="rId261" Type="http://schemas.openxmlformats.org/officeDocument/2006/relationships/hyperlink" Target="https://webagentes.canaldirecto.com.ar/incidents/view/745648-4" TargetMode="External"/><Relationship Id="rId478" Type="http://schemas.openxmlformats.org/officeDocument/2006/relationships/hyperlink" Target="https://webagentes.canaldirecto.com.ar/incidents/view/825177-0" TargetMode="External"/><Relationship Id="rId499" Type="http://schemas.openxmlformats.org/officeDocument/2006/relationships/printerSettings" Target="../printerSettings/printerSettings3.bin"/><Relationship Id="rId14" Type="http://schemas.openxmlformats.org/officeDocument/2006/relationships/hyperlink" Target="https://webagentes.canaldirecto.com.ar/incidents/view/662167-4" TargetMode="External"/><Relationship Id="rId35" Type="http://schemas.openxmlformats.org/officeDocument/2006/relationships/hyperlink" Target="https://webagentes.canaldirecto.com.ar/incidents/view/679695-0" TargetMode="External"/><Relationship Id="rId56" Type="http://schemas.openxmlformats.org/officeDocument/2006/relationships/hyperlink" Target="https://webagentes.canaldirecto.com.ar/incidents/view/681280-5" TargetMode="External"/><Relationship Id="rId77" Type="http://schemas.openxmlformats.org/officeDocument/2006/relationships/hyperlink" Target="https://webagentes.canaldirecto.com.ar/incidents/view/693310-8" TargetMode="External"/><Relationship Id="rId100" Type="http://schemas.openxmlformats.org/officeDocument/2006/relationships/hyperlink" Target="https://webagentes.canaldirecto.com.ar/incidents/view/698724-2" TargetMode="External"/><Relationship Id="rId282" Type="http://schemas.openxmlformats.org/officeDocument/2006/relationships/hyperlink" Target="https://webagentes.canaldirecto.com.ar/incidents/view/752536-8" TargetMode="External"/><Relationship Id="rId317" Type="http://schemas.openxmlformats.org/officeDocument/2006/relationships/hyperlink" Target="https://webagentes.canaldirecto.com.ar/incidents/view/764251-3" TargetMode="External"/><Relationship Id="rId338" Type="http://schemas.openxmlformats.org/officeDocument/2006/relationships/hyperlink" Target="https://webagentes.canaldirecto.com.ar/incidents/view/767580-3" TargetMode="External"/><Relationship Id="rId359" Type="http://schemas.openxmlformats.org/officeDocument/2006/relationships/hyperlink" Target="https://webagentes.canaldirecto.com.ar/incidents/view/775692-2" TargetMode="External"/><Relationship Id="rId8" Type="http://schemas.openxmlformats.org/officeDocument/2006/relationships/hyperlink" Target="http://webagentes.canaldirecto.com.ar/incidents/view/655370-8" TargetMode="External"/><Relationship Id="rId98" Type="http://schemas.openxmlformats.org/officeDocument/2006/relationships/hyperlink" Target="https://webagentes.canaldirecto.com.ar/incidents/view/698725-1" TargetMode="External"/><Relationship Id="rId121" Type="http://schemas.openxmlformats.org/officeDocument/2006/relationships/hyperlink" Target="https://webagentes.canaldirecto.com.ar/incidents/view/703154-0" TargetMode="External"/><Relationship Id="rId142" Type="http://schemas.openxmlformats.org/officeDocument/2006/relationships/hyperlink" Target="https://webagentes.canaldirecto.com.ar/incidents/view/709502-5" TargetMode="External"/><Relationship Id="rId163" Type="http://schemas.openxmlformats.org/officeDocument/2006/relationships/hyperlink" Target="https://webagentes.canaldirecto.com.ar/incidents/view/714878-9" TargetMode="External"/><Relationship Id="rId184" Type="http://schemas.openxmlformats.org/officeDocument/2006/relationships/hyperlink" Target="https://webagentes.canaldirecto.com.ar/incidents/view/725943-8" TargetMode="External"/><Relationship Id="rId219" Type="http://schemas.openxmlformats.org/officeDocument/2006/relationships/hyperlink" Target="https://webagentes.canaldirecto.com.ar/incidents/view/737302-0" TargetMode="External"/><Relationship Id="rId370" Type="http://schemas.openxmlformats.org/officeDocument/2006/relationships/hyperlink" Target="https://webagentes.canaldirecto.com.ar/incidents/view/778107-0" TargetMode="External"/><Relationship Id="rId391" Type="http://schemas.openxmlformats.org/officeDocument/2006/relationships/hyperlink" Target="https://webagentes.canaldirecto.com.ar/incidents/view/786428-5" TargetMode="External"/><Relationship Id="rId405" Type="http://schemas.openxmlformats.org/officeDocument/2006/relationships/hyperlink" Target="https://webagentes.canaldirecto.com.ar/incidents/view/791940-6" TargetMode="External"/><Relationship Id="rId426" Type="http://schemas.openxmlformats.org/officeDocument/2006/relationships/hyperlink" Target="https://webagentes.canaldirecto.com.ar/incidents/view/803271-3" TargetMode="External"/><Relationship Id="rId447" Type="http://schemas.openxmlformats.org/officeDocument/2006/relationships/hyperlink" Target="https://webagentes.canaldirecto.com.ar/incidents/view/810562-0" TargetMode="External"/><Relationship Id="rId230" Type="http://schemas.openxmlformats.org/officeDocument/2006/relationships/hyperlink" Target="https://webagentes.canaldirecto.com.ar/incidents/view/737313-6" TargetMode="External"/><Relationship Id="rId251" Type="http://schemas.openxmlformats.org/officeDocument/2006/relationships/hyperlink" Target="https://webagentes.canaldirecto.com.ar/incidents/view/742976-3" TargetMode="External"/><Relationship Id="rId468" Type="http://schemas.openxmlformats.org/officeDocument/2006/relationships/hyperlink" Target="https://webagentes.canaldirecto.com.ar/incidents/view/818926-0" TargetMode="External"/><Relationship Id="rId489" Type="http://schemas.openxmlformats.org/officeDocument/2006/relationships/hyperlink" Target="https://webagentes.canaldirecto.com.ar/incidents/view/833842-2" TargetMode="External"/><Relationship Id="rId25" Type="http://schemas.openxmlformats.org/officeDocument/2006/relationships/hyperlink" Target="https://webagentes.canaldirecto.com.ar/incidents/view/664270-1" TargetMode="External"/><Relationship Id="rId46" Type="http://schemas.openxmlformats.org/officeDocument/2006/relationships/hyperlink" Target="https://webagentes.canaldirecto.com.ar/incidents/view/681254-0" TargetMode="External"/><Relationship Id="rId67" Type="http://schemas.openxmlformats.org/officeDocument/2006/relationships/hyperlink" Target="https://webagentes.canaldirecto.com.ar/incidents/view/690598-3" TargetMode="External"/><Relationship Id="rId272" Type="http://schemas.openxmlformats.org/officeDocument/2006/relationships/hyperlink" Target="https://webagentes.canaldirecto.com.ar/incidents/view/749069-1" TargetMode="External"/><Relationship Id="rId293" Type="http://schemas.openxmlformats.org/officeDocument/2006/relationships/hyperlink" Target="https://webagentes.canaldirecto.com.ar/incidents/view/757601-6" TargetMode="External"/><Relationship Id="rId307" Type="http://schemas.openxmlformats.org/officeDocument/2006/relationships/hyperlink" Target="https://webagentes.canaldirecto.com.ar/incidents/view/763474-5" TargetMode="External"/><Relationship Id="rId328" Type="http://schemas.openxmlformats.org/officeDocument/2006/relationships/hyperlink" Target="https://webagentes.canaldirecto.com.ar/incidents/view/764992-3" TargetMode="External"/><Relationship Id="rId349" Type="http://schemas.openxmlformats.org/officeDocument/2006/relationships/hyperlink" Target="https://webagentes.canaldirecto.com.ar/incidents/view/772144-9" TargetMode="External"/><Relationship Id="rId88" Type="http://schemas.openxmlformats.org/officeDocument/2006/relationships/hyperlink" Target="https://webagentes.canaldirecto.com.ar/incidents/view/696114-7" TargetMode="External"/><Relationship Id="rId111" Type="http://schemas.openxmlformats.org/officeDocument/2006/relationships/hyperlink" Target="https://webagentes.canaldirecto.com.ar/incidents/view/698890-4" TargetMode="External"/><Relationship Id="rId132" Type="http://schemas.openxmlformats.org/officeDocument/2006/relationships/hyperlink" Target="https://webagentes.canaldirecto.com.ar/incidents/view/704401-2" TargetMode="External"/><Relationship Id="rId153" Type="http://schemas.openxmlformats.org/officeDocument/2006/relationships/hyperlink" Target="https://webagentes.canaldirecto.com.ar/incidents/view/714116-6" TargetMode="External"/><Relationship Id="rId174" Type="http://schemas.openxmlformats.org/officeDocument/2006/relationships/hyperlink" Target="https://webagentes.canaldirecto.com.ar/incidents/view/722031-1" TargetMode="External"/><Relationship Id="rId195" Type="http://schemas.openxmlformats.org/officeDocument/2006/relationships/hyperlink" Target="https://webagentes.canaldirecto.com.ar/incidents/view/728510-5" TargetMode="External"/><Relationship Id="rId209" Type="http://schemas.openxmlformats.org/officeDocument/2006/relationships/hyperlink" Target="https://webagentes.canaldirecto.com.ar/incidents/view/731978-5" TargetMode="External"/><Relationship Id="rId360" Type="http://schemas.openxmlformats.org/officeDocument/2006/relationships/hyperlink" Target="https://webagentes.canaldirecto.com.ar/incidents/view/775516-3" TargetMode="External"/><Relationship Id="rId381" Type="http://schemas.openxmlformats.org/officeDocument/2006/relationships/hyperlink" Target="https://webagentes.canaldirecto.com.ar/incidents/view/783488-6" TargetMode="External"/><Relationship Id="rId416" Type="http://schemas.openxmlformats.org/officeDocument/2006/relationships/hyperlink" Target="https://webagentes.canaldirecto.com.ar/incidents/view/798450-7" TargetMode="External"/><Relationship Id="rId220" Type="http://schemas.openxmlformats.org/officeDocument/2006/relationships/hyperlink" Target="https://webagentes.canaldirecto.com.ar/incidents/view/736732-0" TargetMode="External"/><Relationship Id="rId241" Type="http://schemas.openxmlformats.org/officeDocument/2006/relationships/hyperlink" Target="https://webagentes.canaldirecto.com.ar/incidents/view/737302-0" TargetMode="External"/><Relationship Id="rId437" Type="http://schemas.openxmlformats.org/officeDocument/2006/relationships/hyperlink" Target="https://webagentes.canaldirecto.com.ar/incidents/view/810170-3" TargetMode="External"/><Relationship Id="rId458" Type="http://schemas.openxmlformats.org/officeDocument/2006/relationships/hyperlink" Target="https://webagentes.canaldirecto.com.ar/incidents/view/822658-9" TargetMode="External"/><Relationship Id="rId479" Type="http://schemas.openxmlformats.org/officeDocument/2006/relationships/hyperlink" Target="https://webagentes.canaldirecto.com.ar/incidents/view/825967-5" TargetMode="External"/><Relationship Id="rId15" Type="http://schemas.openxmlformats.org/officeDocument/2006/relationships/hyperlink" Target="https://webagentes.canaldirecto.com.ar/incidents/view/663758-7" TargetMode="External"/><Relationship Id="rId36" Type="http://schemas.openxmlformats.org/officeDocument/2006/relationships/hyperlink" Target="https://webagentes.canaldirecto.com.ar/incidents/view/680062-4" TargetMode="External"/><Relationship Id="rId57" Type="http://schemas.openxmlformats.org/officeDocument/2006/relationships/hyperlink" Target="https://webagentes.canaldirecto.com.ar/incidents/view/678026-9" TargetMode="External"/><Relationship Id="rId262" Type="http://schemas.openxmlformats.org/officeDocument/2006/relationships/hyperlink" Target="https://webagentes.canaldirecto.com.ar/incidents/view/732072-7" TargetMode="External"/><Relationship Id="rId283" Type="http://schemas.openxmlformats.org/officeDocument/2006/relationships/hyperlink" Target="https://webagentes.canaldirecto.com.ar/incidents/view/752518-2" TargetMode="External"/><Relationship Id="rId318" Type="http://schemas.openxmlformats.org/officeDocument/2006/relationships/hyperlink" Target="https://webagentes.canaldirecto.com.ar/incidents/view/764089-8" TargetMode="External"/><Relationship Id="rId339" Type="http://schemas.openxmlformats.org/officeDocument/2006/relationships/hyperlink" Target="https://webagentes.canaldirecto.com.ar/incidents/view/766737-2" TargetMode="External"/><Relationship Id="rId490" Type="http://schemas.openxmlformats.org/officeDocument/2006/relationships/hyperlink" Target="https://webagentes.canaldirecto.com.ar/incidents/view/832973-4" TargetMode="External"/><Relationship Id="rId78" Type="http://schemas.openxmlformats.org/officeDocument/2006/relationships/hyperlink" Target="https://webagentes.canaldirecto.com.ar/incidents/view/693712-2" TargetMode="External"/><Relationship Id="rId99" Type="http://schemas.openxmlformats.org/officeDocument/2006/relationships/hyperlink" Target="https://webagentes.canaldirecto.com.ar/incidents/view/698733-0" TargetMode="External"/><Relationship Id="rId101" Type="http://schemas.openxmlformats.org/officeDocument/2006/relationships/hyperlink" Target="https://webagentes.canaldirecto.com.ar/incidents/view/698728-8" TargetMode="External"/><Relationship Id="rId122" Type="http://schemas.openxmlformats.org/officeDocument/2006/relationships/hyperlink" Target="https://webagentes.canaldirecto.com.ar/incidents/view/701518-0" TargetMode="External"/><Relationship Id="rId143" Type="http://schemas.openxmlformats.org/officeDocument/2006/relationships/hyperlink" Target="https://webagentes.canaldirecto.com.ar/incidents/view/710167-2" TargetMode="External"/><Relationship Id="rId164" Type="http://schemas.openxmlformats.org/officeDocument/2006/relationships/hyperlink" Target="https://webagentes.canaldirecto.com.ar/incidents/view/714894-7" TargetMode="External"/><Relationship Id="rId185" Type="http://schemas.openxmlformats.org/officeDocument/2006/relationships/hyperlink" Target="https://webagentes.canaldirecto.com.ar/incidents/view/724905-1" TargetMode="External"/><Relationship Id="rId350" Type="http://schemas.openxmlformats.org/officeDocument/2006/relationships/hyperlink" Target="https://webagentes.canaldirecto.com.ar/incidents/view/771550-9" TargetMode="External"/><Relationship Id="rId371" Type="http://schemas.openxmlformats.org/officeDocument/2006/relationships/hyperlink" Target="https://webagentes.canaldirecto.com.ar/incidents/view/778105-2" TargetMode="External"/><Relationship Id="rId406" Type="http://schemas.openxmlformats.org/officeDocument/2006/relationships/hyperlink" Target="https://webagentes.canaldirecto.com.ar/incidents/view/792257-0" TargetMode="External"/><Relationship Id="rId9" Type="http://schemas.openxmlformats.org/officeDocument/2006/relationships/hyperlink" Target="http://webagentes.canaldirecto.com.ar/incidents/view/655369-2" TargetMode="External"/><Relationship Id="rId210" Type="http://schemas.openxmlformats.org/officeDocument/2006/relationships/hyperlink" Target="https://webagentes.canaldirecto.com.ar/incidents/view/732387-6" TargetMode="External"/><Relationship Id="rId392" Type="http://schemas.openxmlformats.org/officeDocument/2006/relationships/hyperlink" Target="https://webagentes.canaldirecto.com.ar/incidents/view/785278-5" TargetMode="External"/><Relationship Id="rId427" Type="http://schemas.openxmlformats.org/officeDocument/2006/relationships/hyperlink" Target="https://webagentes.canaldirecto.com.ar/incidents/view/802223-9" TargetMode="External"/><Relationship Id="rId448" Type="http://schemas.openxmlformats.org/officeDocument/2006/relationships/hyperlink" Target="https://webagentes.canaldirecto.com.ar/incidents/view/813341-0" TargetMode="External"/><Relationship Id="rId469" Type="http://schemas.openxmlformats.org/officeDocument/2006/relationships/hyperlink" Target="https://webagentes.canaldirecto.com.ar/incidents/view/824212-5" TargetMode="External"/><Relationship Id="rId26" Type="http://schemas.openxmlformats.org/officeDocument/2006/relationships/hyperlink" Target="https://webagentes.canaldirecto.com.ar/incidents/view/673265-1" TargetMode="External"/><Relationship Id="rId231" Type="http://schemas.openxmlformats.org/officeDocument/2006/relationships/hyperlink" Target="https://webagentes.canaldirecto.com.ar/incidents/view/738667-1" TargetMode="External"/><Relationship Id="rId252" Type="http://schemas.openxmlformats.org/officeDocument/2006/relationships/hyperlink" Target="https://webagentes.canaldirecto.com.ar/incidents/view/742956-9" TargetMode="External"/><Relationship Id="rId273" Type="http://schemas.openxmlformats.org/officeDocument/2006/relationships/hyperlink" Target="https://webagentes.canaldirecto.com.ar/incidents/view/748423-8" TargetMode="External"/><Relationship Id="rId294" Type="http://schemas.openxmlformats.org/officeDocument/2006/relationships/hyperlink" Target="https://webagentes.canaldirecto.com.ar/incidents/view/757294-0" TargetMode="External"/><Relationship Id="rId308" Type="http://schemas.openxmlformats.org/officeDocument/2006/relationships/hyperlink" Target="https://webagentes.canaldirecto.com.ar/incidents/view/762449-2" TargetMode="External"/><Relationship Id="rId329" Type="http://schemas.openxmlformats.org/officeDocument/2006/relationships/hyperlink" Target="https://webagentes.canaldirecto.com.ar/incidents/view/768244-1" TargetMode="External"/><Relationship Id="rId480" Type="http://schemas.openxmlformats.org/officeDocument/2006/relationships/hyperlink" Target="https://webagentes.canaldirecto.com.ar/incidents/view/825486-5" TargetMode="External"/><Relationship Id="rId47" Type="http://schemas.openxmlformats.org/officeDocument/2006/relationships/hyperlink" Target="https://webagentes.canaldirecto.com.ar/incidents/view/681275-3" TargetMode="External"/><Relationship Id="rId68" Type="http://schemas.openxmlformats.org/officeDocument/2006/relationships/hyperlink" Target="https://webagentes.canaldirecto.com.ar/incidents/view/691343-2" TargetMode="External"/><Relationship Id="rId89" Type="http://schemas.openxmlformats.org/officeDocument/2006/relationships/hyperlink" Target="https://webagentes.canaldirecto.com.ar/incidents/view/696108-6" TargetMode="External"/><Relationship Id="rId112" Type="http://schemas.openxmlformats.org/officeDocument/2006/relationships/hyperlink" Target="https://webagentes.canaldirecto.com.ar/incidents/view/701250-9" TargetMode="External"/><Relationship Id="rId133" Type="http://schemas.openxmlformats.org/officeDocument/2006/relationships/hyperlink" Target="https://webagentes.canaldirecto.com.ar/incidents/view/704403-0" TargetMode="External"/><Relationship Id="rId154" Type="http://schemas.openxmlformats.org/officeDocument/2006/relationships/hyperlink" Target="https://webagentes.canaldirecto.com.ar/incidents/view/715376-3" TargetMode="External"/><Relationship Id="rId175" Type="http://schemas.openxmlformats.org/officeDocument/2006/relationships/hyperlink" Target="https://webagentes.canaldirecto.com.ar/incidents/view/718947-6" TargetMode="External"/><Relationship Id="rId340" Type="http://schemas.openxmlformats.org/officeDocument/2006/relationships/hyperlink" Target="https://webagentes.canaldirecto.com.ar/incidents/view/765009-9" TargetMode="External"/><Relationship Id="rId361" Type="http://schemas.openxmlformats.org/officeDocument/2006/relationships/hyperlink" Target="https://webagentes.canaldirecto.com.ar/incidents/view/774450-1" TargetMode="External"/><Relationship Id="rId196" Type="http://schemas.openxmlformats.org/officeDocument/2006/relationships/hyperlink" Target="https://webagentes.canaldirecto.com.ar/incidents/view/728385-1" TargetMode="External"/><Relationship Id="rId200" Type="http://schemas.openxmlformats.org/officeDocument/2006/relationships/hyperlink" Target="https://webagentes.canaldirecto.com.ar/incidents/view/729863-1" TargetMode="External"/><Relationship Id="rId382" Type="http://schemas.openxmlformats.org/officeDocument/2006/relationships/hyperlink" Target="https://webagentes.canaldirecto.com.ar/incidents/view/783360-1" TargetMode="External"/><Relationship Id="rId417" Type="http://schemas.openxmlformats.org/officeDocument/2006/relationships/hyperlink" Target="https://webagentes.canaldirecto.com.ar/incidents/view/798892-9" TargetMode="External"/><Relationship Id="rId438" Type="http://schemas.openxmlformats.org/officeDocument/2006/relationships/hyperlink" Target="https://webagentes.canaldirecto.com.ar/incidents/view/809486-5" TargetMode="External"/><Relationship Id="rId459" Type="http://schemas.openxmlformats.org/officeDocument/2006/relationships/hyperlink" Target="https://webagentes.canaldirecto.com.ar/incidents/view/821983-5" TargetMode="External"/><Relationship Id="rId16" Type="http://schemas.openxmlformats.org/officeDocument/2006/relationships/hyperlink" Target="https://webagentes.canaldirecto.com.ar/incidents/view/661349-9" TargetMode="External"/><Relationship Id="rId221" Type="http://schemas.openxmlformats.org/officeDocument/2006/relationships/hyperlink" Target="https://webagentes.canaldirecto.com.ar/incidents/view/738036-7" TargetMode="External"/><Relationship Id="rId242" Type="http://schemas.openxmlformats.org/officeDocument/2006/relationships/hyperlink" Target="https://webagentes.canaldirecto.com.ar/incidents/view/738667-1" TargetMode="External"/><Relationship Id="rId263" Type="http://schemas.openxmlformats.org/officeDocument/2006/relationships/hyperlink" Target="https://webagentes.canaldirecto.com.ar/incidents/view/747955-5" TargetMode="External"/><Relationship Id="rId284" Type="http://schemas.openxmlformats.org/officeDocument/2006/relationships/hyperlink" Target="https://webagentes.canaldirecto.com.ar/incidents/view/751928-8" TargetMode="External"/><Relationship Id="rId319" Type="http://schemas.openxmlformats.org/officeDocument/2006/relationships/hyperlink" Target="https://webagentes.canaldirecto.com.ar/incidents/view/763696-5" TargetMode="External"/><Relationship Id="rId470" Type="http://schemas.openxmlformats.org/officeDocument/2006/relationships/hyperlink" Target="https://webagentes.canaldirecto.com.ar/incidents/view/823656-8" TargetMode="External"/><Relationship Id="rId491" Type="http://schemas.openxmlformats.org/officeDocument/2006/relationships/hyperlink" Target="https://webagentes.canaldirecto.com.ar/incidents/view/832953-0" TargetMode="External"/><Relationship Id="rId37" Type="http://schemas.openxmlformats.org/officeDocument/2006/relationships/hyperlink" Target="https://webagentes.canaldirecto.com.ar/incidents/view/679167-2" TargetMode="External"/><Relationship Id="rId58" Type="http://schemas.openxmlformats.org/officeDocument/2006/relationships/hyperlink" Target="https://webagentes.canaldirecto.com.ar/incidents/view/687794-5" TargetMode="External"/><Relationship Id="rId79" Type="http://schemas.openxmlformats.org/officeDocument/2006/relationships/hyperlink" Target="https://webagentes.canaldirecto.com.ar/incidents/view/692870-8" TargetMode="External"/><Relationship Id="rId102" Type="http://schemas.openxmlformats.org/officeDocument/2006/relationships/hyperlink" Target="https://webagentes.canaldirecto.com.ar/incidents/view/698974-5" TargetMode="External"/><Relationship Id="rId123" Type="http://schemas.openxmlformats.org/officeDocument/2006/relationships/hyperlink" Target="https://webagentes.canaldirecto.com.ar/incidents/view/700899-5" TargetMode="External"/><Relationship Id="rId144" Type="http://schemas.openxmlformats.org/officeDocument/2006/relationships/hyperlink" Target="https://webagentes.canaldirecto.com.ar/incidents/view/709767-0" TargetMode="External"/><Relationship Id="rId330" Type="http://schemas.openxmlformats.org/officeDocument/2006/relationships/hyperlink" Target="https://webagentes.canaldirecto.com.ar/incidents/view/771087-8" TargetMode="External"/><Relationship Id="rId90" Type="http://schemas.openxmlformats.org/officeDocument/2006/relationships/hyperlink" Target="https://webagentes.canaldirecto.com.ar/incidents/view/696057-3" TargetMode="External"/><Relationship Id="rId165" Type="http://schemas.openxmlformats.org/officeDocument/2006/relationships/hyperlink" Target="https://webagentes.canaldirecto.com.ar/incidents/view/718626-6" TargetMode="External"/><Relationship Id="rId186" Type="http://schemas.openxmlformats.org/officeDocument/2006/relationships/hyperlink" Target="https://webagentes.canaldirecto.com.ar/incidents/view/725814-7" TargetMode="External"/><Relationship Id="rId351" Type="http://schemas.openxmlformats.org/officeDocument/2006/relationships/hyperlink" Target="https://webagentes.canaldirecto.com.ar/incidents/view/771260-9" TargetMode="External"/><Relationship Id="rId372" Type="http://schemas.openxmlformats.org/officeDocument/2006/relationships/hyperlink" Target="https://webagentes.canaldirecto.com.ar/incidents/view/776937-9" TargetMode="External"/><Relationship Id="rId393" Type="http://schemas.openxmlformats.org/officeDocument/2006/relationships/hyperlink" Target="https://webagentes.canaldirecto.com.ar/incidents/view/784992-1" TargetMode="External"/><Relationship Id="rId407" Type="http://schemas.openxmlformats.org/officeDocument/2006/relationships/hyperlink" Target="https://webagentes.canaldirecto.com.ar/incidents/view/791887-8" TargetMode="External"/><Relationship Id="rId428" Type="http://schemas.openxmlformats.org/officeDocument/2006/relationships/hyperlink" Target="https://webagentes.canaldirecto.com.ar/incidents/view/803877-1" TargetMode="External"/><Relationship Id="rId449" Type="http://schemas.openxmlformats.org/officeDocument/2006/relationships/hyperlink" Target="https://webagentes.canaldirecto.com.ar/incidents/view/814077-5" TargetMode="External"/><Relationship Id="rId211" Type="http://schemas.openxmlformats.org/officeDocument/2006/relationships/hyperlink" Target="https://webagentes.canaldirecto.com.ar/incidents/view/734007-7" TargetMode="External"/><Relationship Id="rId232" Type="http://schemas.openxmlformats.org/officeDocument/2006/relationships/hyperlink" Target="https://webagentes.canaldirecto.com.ar/incidents/view/736077-0" TargetMode="External"/><Relationship Id="rId253" Type="http://schemas.openxmlformats.org/officeDocument/2006/relationships/hyperlink" Target="https://webagentes.canaldirecto.com.ar/incidents/view/742821-4" TargetMode="External"/><Relationship Id="rId274" Type="http://schemas.openxmlformats.org/officeDocument/2006/relationships/hyperlink" Target="https://webagentes.canaldirecto.com.ar/incidents/view/749729-6" TargetMode="External"/><Relationship Id="rId295" Type="http://schemas.openxmlformats.org/officeDocument/2006/relationships/hyperlink" Target="https://webagentes.canaldirecto.com.ar/incidents/view/756901-6" TargetMode="External"/><Relationship Id="rId309" Type="http://schemas.openxmlformats.org/officeDocument/2006/relationships/hyperlink" Target="https://webagentes.canaldirecto.com.ar/incidents/view/762209-6" TargetMode="External"/><Relationship Id="rId460" Type="http://schemas.openxmlformats.org/officeDocument/2006/relationships/hyperlink" Target="https://webagentes.canaldirecto.com.ar/incidents/view/821445-0" TargetMode="External"/><Relationship Id="rId481" Type="http://schemas.openxmlformats.org/officeDocument/2006/relationships/hyperlink" Target="https://webagentes.canaldirecto.com.ar/incidents/view/825485-6" TargetMode="External"/><Relationship Id="rId27" Type="http://schemas.openxmlformats.org/officeDocument/2006/relationships/hyperlink" Target="https://webagentes.canaldirecto.com.ar/incidents/view/672636-8" TargetMode="External"/><Relationship Id="rId48" Type="http://schemas.openxmlformats.org/officeDocument/2006/relationships/hyperlink" Target="https://webagentes.canaldirecto.com.ar/incidents/view/681300-8" TargetMode="External"/><Relationship Id="rId69" Type="http://schemas.openxmlformats.org/officeDocument/2006/relationships/hyperlink" Target="https://webagentes.canaldirecto.com.ar/incidents/view/693337-5" TargetMode="External"/><Relationship Id="rId113" Type="http://schemas.openxmlformats.org/officeDocument/2006/relationships/hyperlink" Target="https://webagentes.canaldirecto.com.ar/incidents/view/701605-5" TargetMode="External"/><Relationship Id="rId134" Type="http://schemas.openxmlformats.org/officeDocument/2006/relationships/hyperlink" Target="https://webagentes.canaldirecto.com.ar/incidents/view/708768-2" TargetMode="External"/><Relationship Id="rId320" Type="http://schemas.openxmlformats.org/officeDocument/2006/relationships/hyperlink" Target="https://webagentes.canaldirecto.com.ar/incidents/view/763658-5" TargetMode="External"/><Relationship Id="rId80" Type="http://schemas.openxmlformats.org/officeDocument/2006/relationships/hyperlink" Target="https://webagentes.canaldirecto.com.ar/incidents/view/696169-7" TargetMode="External"/><Relationship Id="rId155" Type="http://schemas.openxmlformats.org/officeDocument/2006/relationships/hyperlink" Target="https://webagentes.canaldirecto.com.ar/incidents/view/715039-5" TargetMode="External"/><Relationship Id="rId176" Type="http://schemas.openxmlformats.org/officeDocument/2006/relationships/hyperlink" Target="https://webagentes.canaldirecto.com.ar/incidents/view/721068-8" TargetMode="External"/><Relationship Id="rId197" Type="http://schemas.openxmlformats.org/officeDocument/2006/relationships/hyperlink" Target="https://webagentes.canaldirecto.com.ar/incidents/view/728346-2" TargetMode="External"/><Relationship Id="rId341" Type="http://schemas.openxmlformats.org/officeDocument/2006/relationships/hyperlink" Target="https://webagentes.canaldirecto.com.ar/incidents/view/756443-7" TargetMode="External"/><Relationship Id="rId362" Type="http://schemas.openxmlformats.org/officeDocument/2006/relationships/hyperlink" Target="https://webagentes.canaldirecto.com.ar/incidents/view/774312-2" TargetMode="External"/><Relationship Id="rId383" Type="http://schemas.openxmlformats.org/officeDocument/2006/relationships/hyperlink" Target="https://webagentes.canaldirecto.com.ar/incidents/view/783079-2" TargetMode="External"/><Relationship Id="rId418" Type="http://schemas.openxmlformats.org/officeDocument/2006/relationships/hyperlink" Target="https://webagentes.canaldirecto.com.ar/incidents/view/798325-2" TargetMode="External"/><Relationship Id="rId439" Type="http://schemas.openxmlformats.org/officeDocument/2006/relationships/hyperlink" Target="https://webagentes.canaldirecto.com.ar/incidents/view/813429-7" TargetMode="External"/><Relationship Id="rId201" Type="http://schemas.openxmlformats.org/officeDocument/2006/relationships/hyperlink" Target="https://webagentes.canaldirecto.com.ar/incidents/view/730617-0" TargetMode="External"/><Relationship Id="rId222" Type="http://schemas.openxmlformats.org/officeDocument/2006/relationships/hyperlink" Target="https://webagentes.canaldirecto.com.ar/incidents/view/736752-4" TargetMode="External"/><Relationship Id="rId243" Type="http://schemas.openxmlformats.org/officeDocument/2006/relationships/hyperlink" Target="https://webagentes.canaldirecto.com.ar/incidents/view/738036-7" TargetMode="External"/><Relationship Id="rId264" Type="http://schemas.openxmlformats.org/officeDocument/2006/relationships/hyperlink" Target="https://webagentes.canaldirecto.com.ar/incidents/view/747888-4" TargetMode="External"/><Relationship Id="rId285" Type="http://schemas.openxmlformats.org/officeDocument/2006/relationships/hyperlink" Target="https://webagentes.canaldirecto.com.ar/incidents/view/751250-4" TargetMode="External"/><Relationship Id="rId450" Type="http://schemas.openxmlformats.org/officeDocument/2006/relationships/hyperlink" Target="https://webagentes.canaldirecto.com.ar/incidents/view/819186-7" TargetMode="External"/><Relationship Id="rId471" Type="http://schemas.openxmlformats.org/officeDocument/2006/relationships/hyperlink" Target="https://webagentes.canaldirecto.com.ar/incidents/view/823513-4" TargetMode="External"/><Relationship Id="rId17" Type="http://schemas.openxmlformats.org/officeDocument/2006/relationships/hyperlink" Target="https://webagentes.canaldirecto.com.ar/incidents/view/661366-6" TargetMode="External"/><Relationship Id="rId38" Type="http://schemas.openxmlformats.org/officeDocument/2006/relationships/hyperlink" Target="https://webagentes.canaldirecto.com.ar/incidents/view/677425-9" TargetMode="External"/><Relationship Id="rId59" Type="http://schemas.openxmlformats.org/officeDocument/2006/relationships/hyperlink" Target="https://webagentes.canaldirecto.com.ar/incidents/view/688937-5" TargetMode="External"/><Relationship Id="rId103" Type="http://schemas.openxmlformats.org/officeDocument/2006/relationships/hyperlink" Target="https://webagentes.canaldirecto.com.ar/incidents/view/698736-7" TargetMode="External"/><Relationship Id="rId124" Type="http://schemas.openxmlformats.org/officeDocument/2006/relationships/hyperlink" Target="https://webagentes.canaldirecto.com.ar/incidents/view/704828-5" TargetMode="External"/><Relationship Id="rId310" Type="http://schemas.openxmlformats.org/officeDocument/2006/relationships/hyperlink" Target="https://webagentes.canaldirecto.com.ar/incidents/view/761533-3" TargetMode="External"/><Relationship Id="rId492" Type="http://schemas.openxmlformats.org/officeDocument/2006/relationships/hyperlink" Target="https://webagentes.canaldirecto.com.ar/incidents/view/832883-2" TargetMode="External"/><Relationship Id="rId70" Type="http://schemas.openxmlformats.org/officeDocument/2006/relationships/hyperlink" Target="https://webagentes.canaldirecto.com.ar/incidents/view/692910-5" TargetMode="External"/><Relationship Id="rId91" Type="http://schemas.openxmlformats.org/officeDocument/2006/relationships/hyperlink" Target="https://webagentes.canaldirecto.com.ar/incidents/view/696103-1" TargetMode="External"/><Relationship Id="rId145" Type="http://schemas.openxmlformats.org/officeDocument/2006/relationships/hyperlink" Target="https://webagentes.canaldirecto.com.ar/incidents/view/713914-3" TargetMode="External"/><Relationship Id="rId166" Type="http://schemas.openxmlformats.org/officeDocument/2006/relationships/hyperlink" Target="https://webagentes.canaldirecto.com.ar/incidents/view/717456-2" TargetMode="External"/><Relationship Id="rId187" Type="http://schemas.openxmlformats.org/officeDocument/2006/relationships/hyperlink" Target="https://webagentes.canaldirecto.com.ar/incidents/view/722600-5" TargetMode="External"/><Relationship Id="rId331" Type="http://schemas.openxmlformats.org/officeDocument/2006/relationships/hyperlink" Target="https://webagentes.canaldirecto.com.ar/incidents/view/770632-5" TargetMode="External"/><Relationship Id="rId352" Type="http://schemas.openxmlformats.org/officeDocument/2006/relationships/hyperlink" Target="https://webagentes.canaldirecto.com.ar/incidents/view/769577-3" TargetMode="External"/><Relationship Id="rId373" Type="http://schemas.openxmlformats.org/officeDocument/2006/relationships/hyperlink" Target="https://webagentes.canaldirecto.com.ar/incidents/view/776416-1" TargetMode="External"/><Relationship Id="rId394" Type="http://schemas.openxmlformats.org/officeDocument/2006/relationships/hyperlink" Target="https://webagentes.canaldirecto.com.ar/incidents/view/784941-7" TargetMode="External"/><Relationship Id="rId408" Type="http://schemas.openxmlformats.org/officeDocument/2006/relationships/hyperlink" Target="https://webagentes.canaldirecto.com.ar/incidents/view/790393-7" TargetMode="External"/><Relationship Id="rId429" Type="http://schemas.openxmlformats.org/officeDocument/2006/relationships/hyperlink" Target="https://webagentes.canaldirecto.com.ar/incidents/view/806772-8" TargetMode="External"/><Relationship Id="rId1" Type="http://schemas.openxmlformats.org/officeDocument/2006/relationships/hyperlink" Target="http://webagentes.canaldirecto.com.ar/incidents/view/651569-2" TargetMode="External"/><Relationship Id="rId212" Type="http://schemas.openxmlformats.org/officeDocument/2006/relationships/hyperlink" Target="https://webagentes.canaldirecto.com.ar/incidents/view/733949-7" TargetMode="External"/><Relationship Id="rId233" Type="http://schemas.openxmlformats.org/officeDocument/2006/relationships/hyperlink" Target="https://webagentes.canaldirecto.com.ar/incidents/view/735168-4" TargetMode="External"/><Relationship Id="rId254" Type="http://schemas.openxmlformats.org/officeDocument/2006/relationships/hyperlink" Target="https://webagentes.canaldirecto.com.ar/incidents/view/741960-5" TargetMode="External"/><Relationship Id="rId440" Type="http://schemas.openxmlformats.org/officeDocument/2006/relationships/hyperlink" Target="https://webagentes.canaldirecto.com.ar/incidents/view/812927-7" TargetMode="External"/><Relationship Id="rId28" Type="http://schemas.openxmlformats.org/officeDocument/2006/relationships/hyperlink" Target="https://webagentes.canaldirecto.com.ar/incidents/view/667566-6" TargetMode="External"/><Relationship Id="rId49" Type="http://schemas.openxmlformats.org/officeDocument/2006/relationships/hyperlink" Target="https://webagentes.canaldirecto.com.ar/incidents/view/684750-0" TargetMode="External"/><Relationship Id="rId114" Type="http://schemas.openxmlformats.org/officeDocument/2006/relationships/hyperlink" Target="https://webagentes.canaldirecto.com.ar/incidents/view/703787-2" TargetMode="External"/><Relationship Id="rId275" Type="http://schemas.openxmlformats.org/officeDocument/2006/relationships/hyperlink" Target="https://webagentes.canaldirecto.com.ar/incidents/view/750998-0" TargetMode="External"/><Relationship Id="rId296" Type="http://schemas.openxmlformats.org/officeDocument/2006/relationships/hyperlink" Target="https://webagentes.canaldirecto.com.ar/incidents/view/756883-1" TargetMode="External"/><Relationship Id="rId300" Type="http://schemas.openxmlformats.org/officeDocument/2006/relationships/hyperlink" Target="https://webagentes.canaldirecto.com.ar/incidents/view/760153-4" TargetMode="External"/><Relationship Id="rId461" Type="http://schemas.openxmlformats.org/officeDocument/2006/relationships/hyperlink" Target="https://webagentes.canaldirecto.com.ar/incidents/view/821223-0" TargetMode="External"/><Relationship Id="rId482" Type="http://schemas.openxmlformats.org/officeDocument/2006/relationships/hyperlink" Target="https://webagentes.canaldirecto.com.ar/incidents/view/824959-9" TargetMode="External"/><Relationship Id="rId60" Type="http://schemas.openxmlformats.org/officeDocument/2006/relationships/hyperlink" Target="https://webagentes.canaldirecto.com.ar/incidents/view/688017-0" TargetMode="External"/><Relationship Id="rId81" Type="http://schemas.openxmlformats.org/officeDocument/2006/relationships/hyperlink" Target="https://webagentes.canaldirecto.com.ar/incidents/view/696964-4" TargetMode="External"/><Relationship Id="rId135" Type="http://schemas.openxmlformats.org/officeDocument/2006/relationships/hyperlink" Target="https://webagentes.canaldirecto.com.ar/incidents/view/707318-4" TargetMode="External"/><Relationship Id="rId156" Type="http://schemas.openxmlformats.org/officeDocument/2006/relationships/hyperlink" Target="https://webagentes.canaldirecto.com.ar/incidents/view/717116-7" TargetMode="External"/><Relationship Id="rId177" Type="http://schemas.openxmlformats.org/officeDocument/2006/relationships/hyperlink" Target="https://webagentes.canaldirecto.com.ar/incidents/view/721468-4" TargetMode="External"/><Relationship Id="rId198" Type="http://schemas.openxmlformats.org/officeDocument/2006/relationships/hyperlink" Target="https://webagentes.canaldirecto.com.ar/incidents/view/728076-6" TargetMode="External"/><Relationship Id="rId321" Type="http://schemas.openxmlformats.org/officeDocument/2006/relationships/hyperlink" Target="https://webagentes.canaldirecto.com.ar/incidents/view/756496-9" TargetMode="External"/><Relationship Id="rId342" Type="http://schemas.openxmlformats.org/officeDocument/2006/relationships/hyperlink" Target="https://webagentes.canaldirecto.com.ar/incidents/view/774505-0" TargetMode="External"/><Relationship Id="rId363" Type="http://schemas.openxmlformats.org/officeDocument/2006/relationships/hyperlink" Target="https://webagentes.canaldirecto.com.ar/incidents/view/773366-6" TargetMode="External"/><Relationship Id="rId384" Type="http://schemas.openxmlformats.org/officeDocument/2006/relationships/hyperlink" Target="https://webagentes.canaldirecto.com.ar/incidents/view/782938-9" TargetMode="External"/><Relationship Id="rId419" Type="http://schemas.openxmlformats.org/officeDocument/2006/relationships/hyperlink" Target="https://webagentes.canaldirecto.com.ar/incidents/view/797115-0" TargetMode="External"/><Relationship Id="rId202" Type="http://schemas.openxmlformats.org/officeDocument/2006/relationships/hyperlink" Target="https://webagentes.canaldirecto.com.ar/incidents/view/728630-8" TargetMode="External"/><Relationship Id="rId223" Type="http://schemas.openxmlformats.org/officeDocument/2006/relationships/hyperlink" Target="https://webagentes.canaldirecto.com.ar/incidents/view/736560-5" TargetMode="External"/><Relationship Id="rId244" Type="http://schemas.openxmlformats.org/officeDocument/2006/relationships/hyperlink" Target="https://webagentes.canaldirecto.com.ar/incidents/view/740457-9" TargetMode="External"/><Relationship Id="rId430" Type="http://schemas.openxmlformats.org/officeDocument/2006/relationships/hyperlink" Target="https://webagentes.canaldirecto.com.ar/incidents/view/806505-8" TargetMode="External"/><Relationship Id="rId18" Type="http://schemas.openxmlformats.org/officeDocument/2006/relationships/hyperlink" Target="https://webagentes.canaldirecto.com.ar/incidents/view/661351-4" TargetMode="External"/><Relationship Id="rId39" Type="http://schemas.openxmlformats.org/officeDocument/2006/relationships/hyperlink" Target="https://webagentes.canaldirecto.com.ar/incidents/view/676994-7" TargetMode="External"/><Relationship Id="rId265" Type="http://schemas.openxmlformats.org/officeDocument/2006/relationships/hyperlink" Target="https://webagentes.canaldirecto.com.ar/incidents/view/747827-3" TargetMode="External"/><Relationship Id="rId286" Type="http://schemas.openxmlformats.org/officeDocument/2006/relationships/hyperlink" Target="https://webagentes.canaldirecto.com.ar/incidents/view/750164-1" TargetMode="External"/><Relationship Id="rId451" Type="http://schemas.openxmlformats.org/officeDocument/2006/relationships/hyperlink" Target="https://webagentes.canaldirecto.com.ar/incidents/view/819161-8" TargetMode="External"/><Relationship Id="rId472" Type="http://schemas.openxmlformats.org/officeDocument/2006/relationships/hyperlink" Target="https://webagentes.canaldirecto.com.ar/incidents/view/823257-1" TargetMode="External"/><Relationship Id="rId493" Type="http://schemas.openxmlformats.org/officeDocument/2006/relationships/hyperlink" Target="https://webagentes.canaldirecto.com.ar/incidents/view/832400-3" TargetMode="External"/><Relationship Id="rId50" Type="http://schemas.openxmlformats.org/officeDocument/2006/relationships/hyperlink" Target="https://webagentes.canaldirecto.com.ar/incidents/view/684618-5" TargetMode="External"/><Relationship Id="rId104" Type="http://schemas.openxmlformats.org/officeDocument/2006/relationships/hyperlink" Target="https://webagentes.canaldirecto.com.ar/incidents/view/698727-9" TargetMode="External"/><Relationship Id="rId125" Type="http://schemas.openxmlformats.org/officeDocument/2006/relationships/hyperlink" Target="https://webagentes.canaldirecto.com.ar/incidents/view/703325-6" TargetMode="External"/><Relationship Id="rId146" Type="http://schemas.openxmlformats.org/officeDocument/2006/relationships/hyperlink" Target="https://webagentes.canaldirecto.com.ar/incidents/view/713349-5" TargetMode="External"/><Relationship Id="rId167" Type="http://schemas.openxmlformats.org/officeDocument/2006/relationships/hyperlink" Target="https://webagentes.canaldirecto.com.ar/incidents/view/718229-7" TargetMode="External"/><Relationship Id="rId188" Type="http://schemas.openxmlformats.org/officeDocument/2006/relationships/hyperlink" Target="https://webagentes.canaldirecto.com.ar/incidents/view/717979-8" TargetMode="External"/><Relationship Id="rId311" Type="http://schemas.openxmlformats.org/officeDocument/2006/relationships/hyperlink" Target="https://webagentes.canaldirecto.com.ar/incidents/view/761315-9" TargetMode="External"/><Relationship Id="rId332" Type="http://schemas.openxmlformats.org/officeDocument/2006/relationships/hyperlink" Target="https://webagentes.canaldirecto.com.ar/incidents/view/770171-9" TargetMode="External"/><Relationship Id="rId353" Type="http://schemas.openxmlformats.org/officeDocument/2006/relationships/hyperlink" Target="https://webagentes.canaldirecto.com.ar/incidents/view/767598-2" TargetMode="External"/><Relationship Id="rId374" Type="http://schemas.openxmlformats.org/officeDocument/2006/relationships/hyperlink" Target="https://webagentes.canaldirecto.com.ar/incidents/view/775985-9" TargetMode="External"/><Relationship Id="rId395" Type="http://schemas.openxmlformats.org/officeDocument/2006/relationships/hyperlink" Target="https://webagentes.canaldirecto.com.ar/incidents/view/788245-8" TargetMode="External"/><Relationship Id="rId409" Type="http://schemas.openxmlformats.org/officeDocument/2006/relationships/hyperlink" Target="https://webagentes.canaldirecto.com.ar/incidents/view/792313-5" TargetMode="External"/><Relationship Id="rId71" Type="http://schemas.openxmlformats.org/officeDocument/2006/relationships/hyperlink" Target="https://webagentes.canaldirecto.com.ar/incidents/view/693679-8" TargetMode="External"/><Relationship Id="rId92" Type="http://schemas.openxmlformats.org/officeDocument/2006/relationships/hyperlink" Target="https://webagentes.canaldirecto.com.ar/incidents/view/699251-8" TargetMode="External"/><Relationship Id="rId213" Type="http://schemas.openxmlformats.org/officeDocument/2006/relationships/hyperlink" Target="https://webagentes.canaldirecto.com.ar/incidents/view/735724-4" TargetMode="External"/><Relationship Id="rId234" Type="http://schemas.openxmlformats.org/officeDocument/2006/relationships/hyperlink" Target="https://webagentes.canaldirecto.com.ar/incidents/view/732079-0" TargetMode="External"/><Relationship Id="rId420" Type="http://schemas.openxmlformats.org/officeDocument/2006/relationships/hyperlink" Target="https://webagentes.canaldirecto.com.ar/incidents/view/802157-7" TargetMode="External"/><Relationship Id="rId2" Type="http://schemas.openxmlformats.org/officeDocument/2006/relationships/hyperlink" Target="http://webagentes.canaldirecto.com.ar/incidents/view/650768-4" TargetMode="External"/><Relationship Id="rId29" Type="http://schemas.openxmlformats.org/officeDocument/2006/relationships/hyperlink" Target="https://webagentes.canaldirecto.com.ar/incidents/view/675373-3" TargetMode="External"/><Relationship Id="rId255" Type="http://schemas.openxmlformats.org/officeDocument/2006/relationships/hyperlink" Target="https://webagentes.canaldirecto.com.ar/incidents/view/741422-0" TargetMode="External"/><Relationship Id="rId276" Type="http://schemas.openxmlformats.org/officeDocument/2006/relationships/hyperlink" Target="https://webagentes.canaldirecto.com.ar/incidents/view/750033-2" TargetMode="External"/><Relationship Id="rId297" Type="http://schemas.openxmlformats.org/officeDocument/2006/relationships/hyperlink" Target="https://webagentes.canaldirecto.com.ar/incidents/view/756665-7" TargetMode="External"/><Relationship Id="rId441" Type="http://schemas.openxmlformats.org/officeDocument/2006/relationships/hyperlink" Target="https://webagentes.canaldirecto.com.ar/incidents/view/813378-4" TargetMode="External"/><Relationship Id="rId462" Type="http://schemas.openxmlformats.org/officeDocument/2006/relationships/hyperlink" Target="https://webagentes.canaldirecto.com.ar/incidents/view/820696-5" TargetMode="External"/><Relationship Id="rId483" Type="http://schemas.openxmlformats.org/officeDocument/2006/relationships/hyperlink" Target="https://webagentes.canaldirecto.com.ar/incidents/view/830715-8" TargetMode="External"/><Relationship Id="rId40" Type="http://schemas.openxmlformats.org/officeDocument/2006/relationships/hyperlink" Target="https://webagentes.canaldirecto.com.ar/incidents/view/679723-2" TargetMode="External"/><Relationship Id="rId115" Type="http://schemas.openxmlformats.org/officeDocument/2006/relationships/hyperlink" Target="https://webagentes.canaldirecto.com.ar/incidents/view/701630-1" TargetMode="External"/><Relationship Id="rId136" Type="http://schemas.openxmlformats.org/officeDocument/2006/relationships/hyperlink" Target="https://webagentes.canaldirecto.com.ar/incidents/view/706284-1" TargetMode="External"/><Relationship Id="rId157" Type="http://schemas.openxmlformats.org/officeDocument/2006/relationships/hyperlink" Target="https://webagentes.canaldirecto.com.ar/incidents/view/716903-8" TargetMode="External"/><Relationship Id="rId178" Type="http://schemas.openxmlformats.org/officeDocument/2006/relationships/hyperlink" Target="https://webagentes.canaldirecto.com.ar/incidents/view/720829-4" TargetMode="External"/><Relationship Id="rId301" Type="http://schemas.openxmlformats.org/officeDocument/2006/relationships/hyperlink" Target="https://webagentes.canaldirecto.com.ar/incidents/view/759713-4" TargetMode="External"/><Relationship Id="rId322" Type="http://schemas.openxmlformats.org/officeDocument/2006/relationships/hyperlink" Target="https://webagentes.canaldirecto.com.ar/incidents/view/768446-7" TargetMode="External"/><Relationship Id="rId343" Type="http://schemas.openxmlformats.org/officeDocument/2006/relationships/hyperlink" Target="https://webagentes.canaldirecto.com.ar/incidents/view/774317-7" TargetMode="External"/><Relationship Id="rId364" Type="http://schemas.openxmlformats.org/officeDocument/2006/relationships/hyperlink" Target="https://webagentes.canaldirecto.com.ar/incidents/view/773019-1" TargetMode="External"/><Relationship Id="rId61" Type="http://schemas.openxmlformats.org/officeDocument/2006/relationships/hyperlink" Target="https://webagentes.canaldirecto.com.ar/incidents/view/687602-5" TargetMode="External"/><Relationship Id="rId82" Type="http://schemas.openxmlformats.org/officeDocument/2006/relationships/hyperlink" Target="https://webagentes.canaldirecto.com.ar/incidents/view/697807-7" TargetMode="External"/><Relationship Id="rId199" Type="http://schemas.openxmlformats.org/officeDocument/2006/relationships/hyperlink" Target="https://webagentes.canaldirecto.com.ar/incidents/view/729244-2" TargetMode="External"/><Relationship Id="rId203" Type="http://schemas.openxmlformats.org/officeDocument/2006/relationships/hyperlink" Target="https://webagentes.canaldirecto.com.ar/incidents/view/732717-3" TargetMode="External"/><Relationship Id="rId385" Type="http://schemas.openxmlformats.org/officeDocument/2006/relationships/hyperlink" Target="https://webagentes.canaldirecto.com.ar/incidents/view/782919-4" TargetMode="External"/><Relationship Id="rId19" Type="http://schemas.openxmlformats.org/officeDocument/2006/relationships/hyperlink" Target="https://webagentes.canaldirecto.com.ar/incidents/view/663508-4" TargetMode="External"/><Relationship Id="rId224" Type="http://schemas.openxmlformats.org/officeDocument/2006/relationships/hyperlink" Target="https://webagentes.canaldirecto.com.ar/incidents/view/736640-0" TargetMode="External"/><Relationship Id="rId245" Type="http://schemas.openxmlformats.org/officeDocument/2006/relationships/hyperlink" Target="https://webagentes.canaldirecto.com.ar/incidents/view/739127-5" TargetMode="External"/><Relationship Id="rId266" Type="http://schemas.openxmlformats.org/officeDocument/2006/relationships/hyperlink" Target="https://webagentes.canaldirecto.com.ar/incidents/view/747750-2" TargetMode="External"/><Relationship Id="rId287" Type="http://schemas.openxmlformats.org/officeDocument/2006/relationships/hyperlink" Target="https://webagentes.canaldirecto.com.ar/incidents/view/755777-4" TargetMode="External"/><Relationship Id="rId410" Type="http://schemas.openxmlformats.org/officeDocument/2006/relationships/hyperlink" Target="https://webagentes.canaldirecto.com.ar/incidents/view/791390-7" TargetMode="External"/><Relationship Id="rId431" Type="http://schemas.openxmlformats.org/officeDocument/2006/relationships/hyperlink" Target="https://webagentes.canaldirecto.com.ar/incidents/view/806977-1" TargetMode="External"/><Relationship Id="rId452" Type="http://schemas.openxmlformats.org/officeDocument/2006/relationships/hyperlink" Target="https://webagentes.canaldirecto.com.ar/incidents/view/817613-2" TargetMode="External"/><Relationship Id="rId473" Type="http://schemas.openxmlformats.org/officeDocument/2006/relationships/hyperlink" Target="https://webagentes.canaldirecto.com.ar/incidents/view/822805-5" TargetMode="External"/><Relationship Id="rId494" Type="http://schemas.openxmlformats.org/officeDocument/2006/relationships/hyperlink" Target="https://webagentes.canaldirecto.com.ar/incidents/view/831328-3" TargetMode="External"/><Relationship Id="rId30" Type="http://schemas.openxmlformats.org/officeDocument/2006/relationships/hyperlink" Target="https://webagentes.canaldirecto.com.ar/incidents/view/675730-4" TargetMode="External"/><Relationship Id="rId105" Type="http://schemas.openxmlformats.org/officeDocument/2006/relationships/hyperlink" Target="https://webagentes.canaldirecto.com.ar/incidents/view/698893-1" TargetMode="External"/><Relationship Id="rId126" Type="http://schemas.openxmlformats.org/officeDocument/2006/relationships/hyperlink" Target="https://webagentes.canaldirecto.com.ar/incidents/view/705874-1" TargetMode="External"/><Relationship Id="rId147" Type="http://schemas.openxmlformats.org/officeDocument/2006/relationships/hyperlink" Target="https://webagentes.canaldirecto.com.ar/incidents/view/713053-1" TargetMode="External"/><Relationship Id="rId168" Type="http://schemas.openxmlformats.org/officeDocument/2006/relationships/hyperlink" Target="https://webagentes.canaldirecto.com.ar/incidents/view/717996-5" TargetMode="External"/><Relationship Id="rId312" Type="http://schemas.openxmlformats.org/officeDocument/2006/relationships/hyperlink" Target="https://webagentes.canaldirecto.com.ar/incidents/view/760152-5" TargetMode="External"/><Relationship Id="rId333" Type="http://schemas.openxmlformats.org/officeDocument/2006/relationships/hyperlink" Target="https://webagentes.canaldirecto.com.ar/incidents/view/770042-8" TargetMode="External"/><Relationship Id="rId354" Type="http://schemas.openxmlformats.org/officeDocument/2006/relationships/hyperlink" Target="https://webagentes.canaldirecto.com.ar/incidents/view/777078-2" TargetMode="External"/><Relationship Id="rId51" Type="http://schemas.openxmlformats.org/officeDocument/2006/relationships/hyperlink" Target="https://webagentes.canaldirecto.com.ar/incidents/view/681548-6" TargetMode="External"/><Relationship Id="rId72" Type="http://schemas.openxmlformats.org/officeDocument/2006/relationships/hyperlink" Target="https://webagentes.canaldirecto.com.ar/incidents/view/693309-2" TargetMode="External"/><Relationship Id="rId93" Type="http://schemas.openxmlformats.org/officeDocument/2006/relationships/hyperlink" Target="https://webagentes.canaldirecto.com.ar/incidents/view/696963-5" TargetMode="External"/><Relationship Id="rId189" Type="http://schemas.openxmlformats.org/officeDocument/2006/relationships/hyperlink" Target="https://webagentes.canaldirecto.com.ar/incidents/view/724910-3" TargetMode="External"/><Relationship Id="rId375" Type="http://schemas.openxmlformats.org/officeDocument/2006/relationships/hyperlink" Target="https://webagentes.canaldirecto.com.ar/incidents/view/782238-6" TargetMode="External"/><Relationship Id="rId396" Type="http://schemas.openxmlformats.org/officeDocument/2006/relationships/hyperlink" Target="https://webagentes.canaldirecto.com.ar/incidents/view/787699-8" TargetMode="External"/><Relationship Id="rId3" Type="http://schemas.openxmlformats.org/officeDocument/2006/relationships/hyperlink" Target="http://webagentes.canaldirecto.com.ar/incidents/view/650767-5" TargetMode="External"/><Relationship Id="rId214" Type="http://schemas.openxmlformats.org/officeDocument/2006/relationships/hyperlink" Target="https://webagentes.canaldirecto.com.ar/incidents/view/734604-4" TargetMode="External"/><Relationship Id="rId235" Type="http://schemas.openxmlformats.org/officeDocument/2006/relationships/hyperlink" Target="https://webagentes.canaldirecto.com.ar/incidents/view/736640-0" TargetMode="External"/><Relationship Id="rId256" Type="http://schemas.openxmlformats.org/officeDocument/2006/relationships/hyperlink" Target="https://webagentes.canaldirecto.com.ar/incidents/view/740851-1" TargetMode="External"/><Relationship Id="rId277" Type="http://schemas.openxmlformats.org/officeDocument/2006/relationships/hyperlink" Target="https://webagentes.canaldirecto.com.ar/incidents/view/749383-8" TargetMode="External"/><Relationship Id="rId298" Type="http://schemas.openxmlformats.org/officeDocument/2006/relationships/hyperlink" Target="https://webagentes.canaldirecto.com.ar/incidents/view/761208-0" TargetMode="External"/><Relationship Id="rId400" Type="http://schemas.openxmlformats.org/officeDocument/2006/relationships/hyperlink" Target="https://webagentes.canaldirecto.com.ar/incidents/view/791264-3" TargetMode="External"/><Relationship Id="rId421" Type="http://schemas.openxmlformats.org/officeDocument/2006/relationships/hyperlink" Target="https://webagentes.canaldirecto.com.ar/incidents/view/801767-1" TargetMode="External"/><Relationship Id="rId442" Type="http://schemas.openxmlformats.org/officeDocument/2006/relationships/hyperlink" Target="https://webagentes.canaldirecto.com.ar/incidents/view/813677-2" TargetMode="External"/><Relationship Id="rId463" Type="http://schemas.openxmlformats.org/officeDocument/2006/relationships/hyperlink" Target="https://webagentes.canaldirecto.com.ar/incidents/view/820658-5" TargetMode="External"/><Relationship Id="rId484" Type="http://schemas.openxmlformats.org/officeDocument/2006/relationships/hyperlink" Target="https://webagentes.canaldirecto.com.ar/incidents/view/830329-5" TargetMode="External"/><Relationship Id="rId116" Type="http://schemas.openxmlformats.org/officeDocument/2006/relationships/hyperlink" Target="https://webagentes.canaldirecto.com.ar/incidents/view/701514-4" TargetMode="External"/><Relationship Id="rId137" Type="http://schemas.openxmlformats.org/officeDocument/2006/relationships/hyperlink" Target="https://webagentes.canaldirecto.com.ar/incidents/view/708367-7" TargetMode="External"/><Relationship Id="rId158" Type="http://schemas.openxmlformats.org/officeDocument/2006/relationships/hyperlink" Target="https://webagentes.canaldirecto.com.ar/incidents/view/715688-5" TargetMode="External"/><Relationship Id="rId302" Type="http://schemas.openxmlformats.org/officeDocument/2006/relationships/hyperlink" Target="https://webagentes.canaldirecto.com.ar/incidents/view/759689-8" TargetMode="External"/><Relationship Id="rId323" Type="http://schemas.openxmlformats.org/officeDocument/2006/relationships/hyperlink" Target="https://webagentes.canaldirecto.com.ar/incidents/view/767233-8" TargetMode="External"/><Relationship Id="rId344" Type="http://schemas.openxmlformats.org/officeDocument/2006/relationships/hyperlink" Target="https://webagentes.canaldirecto.com.ar/incidents/view/774090-3" TargetMode="External"/><Relationship Id="rId20" Type="http://schemas.openxmlformats.org/officeDocument/2006/relationships/hyperlink" Target="https://webagentes.canaldirecto.com.ar/incidents/view/665314-1" TargetMode="External"/><Relationship Id="rId41" Type="http://schemas.openxmlformats.org/officeDocument/2006/relationships/hyperlink" Target="https://webagentes.canaldirecto.com.ar/incidents/view/678028-7" TargetMode="External"/><Relationship Id="rId62" Type="http://schemas.openxmlformats.org/officeDocument/2006/relationships/hyperlink" Target="https://webagentes.canaldirecto.com.ar/incidents/view/690024-3" TargetMode="External"/><Relationship Id="rId83" Type="http://schemas.openxmlformats.org/officeDocument/2006/relationships/hyperlink" Target="https://webagentes.canaldirecto.com.ar/incidents/view/698363-5" TargetMode="External"/><Relationship Id="rId179" Type="http://schemas.openxmlformats.org/officeDocument/2006/relationships/hyperlink" Target="https://webagentes.canaldirecto.com.ar/incidents/view/720906-2" TargetMode="External"/><Relationship Id="rId365" Type="http://schemas.openxmlformats.org/officeDocument/2006/relationships/hyperlink" Target="https://webagentes.canaldirecto.com.ar/incidents/view/780309-9" TargetMode="External"/><Relationship Id="rId386" Type="http://schemas.openxmlformats.org/officeDocument/2006/relationships/hyperlink" Target="https://webagentes.canaldirecto.com.ar/incidents/view/782876-0" TargetMode="External"/><Relationship Id="rId190" Type="http://schemas.openxmlformats.org/officeDocument/2006/relationships/hyperlink" Target="https://webagentes.canaldirecto.com.ar/incidents/view/728265-8" TargetMode="External"/><Relationship Id="rId204" Type="http://schemas.openxmlformats.org/officeDocument/2006/relationships/hyperlink" Target="https://webagentes.canaldirecto.com.ar/incidents/view/731361-1" TargetMode="External"/><Relationship Id="rId225" Type="http://schemas.openxmlformats.org/officeDocument/2006/relationships/hyperlink" Target="https://webagentes.canaldirecto.com.ar/incidents/view/736220-0" TargetMode="External"/><Relationship Id="rId246" Type="http://schemas.openxmlformats.org/officeDocument/2006/relationships/hyperlink" Target="https://webagentes.canaldirecto.com.ar/incidents/view/738842-0" TargetMode="External"/><Relationship Id="rId267" Type="http://schemas.openxmlformats.org/officeDocument/2006/relationships/hyperlink" Target="https://webagentes.canaldirecto.com.ar/incidents/view/747718-6" TargetMode="External"/><Relationship Id="rId288" Type="http://schemas.openxmlformats.org/officeDocument/2006/relationships/hyperlink" Target="https://webagentes.canaldirecto.com.ar/incidents/view/756112-0" TargetMode="External"/><Relationship Id="rId411" Type="http://schemas.openxmlformats.org/officeDocument/2006/relationships/hyperlink" Target="https://webagentes.canaldirecto.com.ar/incidents/view/796554-8" TargetMode="External"/><Relationship Id="rId432" Type="http://schemas.openxmlformats.org/officeDocument/2006/relationships/hyperlink" Target="https://webagentes.canaldirecto.com.ar/incidents/view/808991-5" TargetMode="External"/><Relationship Id="rId453" Type="http://schemas.openxmlformats.org/officeDocument/2006/relationships/hyperlink" Target="https://webagentes.canaldirecto.com.ar/incidents/view/817575-3" TargetMode="External"/><Relationship Id="rId474" Type="http://schemas.openxmlformats.org/officeDocument/2006/relationships/hyperlink" Target="https://webagentes.canaldirecto.com.ar/incidents/view/822268-0" TargetMode="External"/><Relationship Id="rId106" Type="http://schemas.openxmlformats.org/officeDocument/2006/relationships/hyperlink" Target="https://webagentes.canaldirecto.com.ar/incidents/view/698723-3" TargetMode="External"/><Relationship Id="rId127" Type="http://schemas.openxmlformats.org/officeDocument/2006/relationships/hyperlink" Target="https://webagentes.canaldirecto.com.ar/incidents/view/706999-6" TargetMode="External"/><Relationship Id="rId313" Type="http://schemas.openxmlformats.org/officeDocument/2006/relationships/hyperlink" Target="https://webagentes.canaldirecto.com.ar/incidents/view/766539-2" TargetMode="External"/><Relationship Id="rId495" Type="http://schemas.openxmlformats.org/officeDocument/2006/relationships/hyperlink" Target="https://webagentes.canaldirecto.com.ar/incidents/view/831228-4" TargetMode="External"/><Relationship Id="rId10" Type="http://schemas.openxmlformats.org/officeDocument/2006/relationships/hyperlink" Target="http://webagentes.canaldirecto.com.ar/incidents/view/658364-8" TargetMode="External"/><Relationship Id="rId31" Type="http://schemas.openxmlformats.org/officeDocument/2006/relationships/hyperlink" Target="https://webagentes.canaldirecto.com.ar/incidents/view/677502-7" TargetMode="External"/><Relationship Id="rId52" Type="http://schemas.openxmlformats.org/officeDocument/2006/relationships/hyperlink" Target="https://webagentes.canaldirecto.com.ar/incidents/view/684427-5" TargetMode="External"/><Relationship Id="rId73" Type="http://schemas.openxmlformats.org/officeDocument/2006/relationships/hyperlink" Target="https://webagentes.canaldirecto.com.ar/incidents/view/692270-4" TargetMode="External"/><Relationship Id="rId94" Type="http://schemas.openxmlformats.org/officeDocument/2006/relationships/hyperlink" Target="https://webagentes.canaldirecto.com.ar/incidents/view/696473-7" TargetMode="External"/><Relationship Id="rId148" Type="http://schemas.openxmlformats.org/officeDocument/2006/relationships/hyperlink" Target="https://webagentes.canaldirecto.com.ar/incidents/view/712798-0" TargetMode="External"/><Relationship Id="rId169" Type="http://schemas.openxmlformats.org/officeDocument/2006/relationships/hyperlink" Target="https://webagentes.canaldirecto.com.ar/incidents/view/717854-0" TargetMode="External"/><Relationship Id="rId334" Type="http://schemas.openxmlformats.org/officeDocument/2006/relationships/hyperlink" Target="https://webagentes.canaldirecto.com.ar/incidents/view/769990-0" TargetMode="External"/><Relationship Id="rId355" Type="http://schemas.openxmlformats.org/officeDocument/2006/relationships/hyperlink" Target="https://webagentes.canaldirecto.com.ar/incidents/view/777008-3" TargetMode="External"/><Relationship Id="rId376" Type="http://schemas.openxmlformats.org/officeDocument/2006/relationships/hyperlink" Target="https://webagentes.canaldirecto.com.ar/incidents/view/781298-1" TargetMode="External"/><Relationship Id="rId397" Type="http://schemas.openxmlformats.org/officeDocument/2006/relationships/hyperlink" Target="https://webagentes.canaldirecto.com.ar/incidents/view/787224-8" TargetMode="External"/><Relationship Id="rId4" Type="http://schemas.openxmlformats.org/officeDocument/2006/relationships/hyperlink" Target="http://webagentes.canaldirecto.com.ar/incidents/view/653424-4" TargetMode="External"/><Relationship Id="rId180" Type="http://schemas.openxmlformats.org/officeDocument/2006/relationships/hyperlink" Target="https://webagentes.canaldirecto.com.ar/incidents/view/720911-4" TargetMode="External"/><Relationship Id="rId215" Type="http://schemas.openxmlformats.org/officeDocument/2006/relationships/hyperlink" Target="https://webagentes.canaldirecto.com.ar/incidents/view/734010-1" TargetMode="External"/><Relationship Id="rId236" Type="http://schemas.openxmlformats.org/officeDocument/2006/relationships/hyperlink" Target="https://webagentes.canaldirecto.com.ar/incidents/view/737294-2" TargetMode="External"/><Relationship Id="rId257" Type="http://schemas.openxmlformats.org/officeDocument/2006/relationships/hyperlink" Target="https://webagentes.canaldirecto.com.ar/incidents/view/740309-3" TargetMode="External"/><Relationship Id="rId278" Type="http://schemas.openxmlformats.org/officeDocument/2006/relationships/hyperlink" Target="https://webagentes.canaldirecto.com.ar/incidents/view/753453-3" TargetMode="External"/><Relationship Id="rId401" Type="http://schemas.openxmlformats.org/officeDocument/2006/relationships/hyperlink" Target="https://webagentes.canaldirecto.com.ar/incidents/view/789057-2" TargetMode="External"/><Relationship Id="rId422" Type="http://schemas.openxmlformats.org/officeDocument/2006/relationships/hyperlink" Target="https://webagentes.canaldirecto.com.ar/incidents/view/799193-2" TargetMode="External"/><Relationship Id="rId443" Type="http://schemas.openxmlformats.org/officeDocument/2006/relationships/hyperlink" Target="https://webagentes.canaldirecto.com.ar/incidents/view/815672-1" TargetMode="External"/><Relationship Id="rId464" Type="http://schemas.openxmlformats.org/officeDocument/2006/relationships/hyperlink" Target="https://webagentes.canaldirecto.com.ar/incidents/view/820566-5" TargetMode="External"/><Relationship Id="rId303" Type="http://schemas.openxmlformats.org/officeDocument/2006/relationships/hyperlink" Target="https://webagentes.canaldirecto.com.ar/incidents/view/759267-0" TargetMode="External"/><Relationship Id="rId485" Type="http://schemas.openxmlformats.org/officeDocument/2006/relationships/hyperlink" Target="https://webagentes.canaldirecto.com.ar/incidents/view/828787-2" TargetMode="External"/><Relationship Id="rId42" Type="http://schemas.openxmlformats.org/officeDocument/2006/relationships/hyperlink" Target="https://webagentes.canaldirecto.com.ar/incidents/view/677979-5" TargetMode="External"/><Relationship Id="rId84" Type="http://schemas.openxmlformats.org/officeDocument/2006/relationships/hyperlink" Target="https://webagentes.canaldirecto.com.ar/incidents/view/693373-7" TargetMode="External"/><Relationship Id="rId138" Type="http://schemas.openxmlformats.org/officeDocument/2006/relationships/hyperlink" Target="https://webagentes.canaldirecto.com.ar/incidents/view/709138-4" TargetMode="External"/><Relationship Id="rId345" Type="http://schemas.openxmlformats.org/officeDocument/2006/relationships/hyperlink" Target="https://webagentes.canaldirecto.com.ar/incidents/view/773982-8" TargetMode="External"/><Relationship Id="rId387" Type="http://schemas.openxmlformats.org/officeDocument/2006/relationships/hyperlink" Target="https://webagentes.canaldirecto.com.ar/incidents/view/782817-7" TargetMode="External"/><Relationship Id="rId191" Type="http://schemas.openxmlformats.org/officeDocument/2006/relationships/hyperlink" Target="https://webagentes.canaldirecto.com.ar/incidents/view/726504-0" TargetMode="External"/><Relationship Id="rId205" Type="http://schemas.openxmlformats.org/officeDocument/2006/relationships/hyperlink" Target="https://webagentes.canaldirecto.com.ar/incidents/view/732825-1" TargetMode="External"/><Relationship Id="rId247" Type="http://schemas.openxmlformats.org/officeDocument/2006/relationships/hyperlink" Target="https://webagentes.canaldirecto.com.ar/incidents/view/738775-9" TargetMode="External"/><Relationship Id="rId412" Type="http://schemas.openxmlformats.org/officeDocument/2006/relationships/hyperlink" Target="https://webagentes.canaldirecto.com.ar/incidents/view/795754-9" TargetMode="External"/><Relationship Id="rId107" Type="http://schemas.openxmlformats.org/officeDocument/2006/relationships/hyperlink" Target="https://webagentes.canaldirecto.com.ar/incidents/view/698978-1" TargetMode="External"/><Relationship Id="rId289" Type="http://schemas.openxmlformats.org/officeDocument/2006/relationships/hyperlink" Target="https://webagentes.canaldirecto.com.ar/incidents/view/752786-1" TargetMode="External"/><Relationship Id="rId454" Type="http://schemas.openxmlformats.org/officeDocument/2006/relationships/hyperlink" Target="https://webagentes.canaldirecto.com.ar/incidents/view/817572-6" TargetMode="External"/><Relationship Id="rId496" Type="http://schemas.openxmlformats.org/officeDocument/2006/relationships/hyperlink" Target="https://webagentes.canaldirecto.com.ar/incidents/view/830822-7" TargetMode="External"/><Relationship Id="rId11" Type="http://schemas.openxmlformats.org/officeDocument/2006/relationships/hyperlink" Target="http://webagentes.canaldirecto.com.ar/incidents/view/658596-5" TargetMode="External"/><Relationship Id="rId53" Type="http://schemas.openxmlformats.org/officeDocument/2006/relationships/hyperlink" Target="https://webagentes.canaldirecto.com.ar/incidents/view/681334-5" TargetMode="External"/><Relationship Id="rId149" Type="http://schemas.openxmlformats.org/officeDocument/2006/relationships/hyperlink" Target="https://webagentes.canaldirecto.com.ar/incidents/view/711477-3" TargetMode="External"/><Relationship Id="rId314" Type="http://schemas.openxmlformats.org/officeDocument/2006/relationships/hyperlink" Target="https://webagentes.canaldirecto.com.ar/incidents/view/765999-3" TargetMode="External"/><Relationship Id="rId356" Type="http://schemas.openxmlformats.org/officeDocument/2006/relationships/hyperlink" Target="https://webagentes.canaldirecto.com.ar/incidents/view/776553-1" TargetMode="External"/><Relationship Id="rId398" Type="http://schemas.openxmlformats.org/officeDocument/2006/relationships/hyperlink" Target="https://webagentes.canaldirecto.com.ar/incidents/view/786932-3" TargetMode="External"/><Relationship Id="rId95" Type="http://schemas.openxmlformats.org/officeDocument/2006/relationships/hyperlink" Target="https://webagentes.canaldirecto.com.ar/incidents/view/699235-0" TargetMode="External"/><Relationship Id="rId160" Type="http://schemas.openxmlformats.org/officeDocument/2006/relationships/hyperlink" Target="https://webagentes.canaldirecto.com.ar/incidents/view/716908-3" TargetMode="External"/><Relationship Id="rId216" Type="http://schemas.openxmlformats.org/officeDocument/2006/relationships/hyperlink" Target="https://webagentes.canaldirecto.com.ar/incidents/view/735538-9" TargetMode="External"/><Relationship Id="rId423" Type="http://schemas.openxmlformats.org/officeDocument/2006/relationships/hyperlink" Target="https://webagentes.canaldirecto.com.ar/incidents/view/805638-8" TargetMode="External"/><Relationship Id="rId258" Type="http://schemas.openxmlformats.org/officeDocument/2006/relationships/hyperlink" Target="https://webagentes.canaldirecto.com.ar/incidents/view/746467-8" TargetMode="External"/><Relationship Id="rId465" Type="http://schemas.openxmlformats.org/officeDocument/2006/relationships/hyperlink" Target="https://webagentes.canaldirecto.com.ar/incidents/view/820383-4" TargetMode="External"/><Relationship Id="rId22" Type="http://schemas.openxmlformats.org/officeDocument/2006/relationships/hyperlink" Target="https://webagentes.canaldirecto.com.ar/incidents/view/666240-4" TargetMode="External"/><Relationship Id="rId64" Type="http://schemas.openxmlformats.org/officeDocument/2006/relationships/hyperlink" Target="https://webagentes.canaldirecto.com.ar/incidents/view/690840-3" TargetMode="External"/><Relationship Id="rId118" Type="http://schemas.openxmlformats.org/officeDocument/2006/relationships/hyperlink" Target="https://webagentes.canaldirecto.com.ar/incidents/view/701524-1" TargetMode="External"/><Relationship Id="rId325" Type="http://schemas.openxmlformats.org/officeDocument/2006/relationships/hyperlink" Target="https://webagentes.canaldirecto.com.ar/incidents/view/765719-9" TargetMode="External"/><Relationship Id="rId367" Type="http://schemas.openxmlformats.org/officeDocument/2006/relationships/hyperlink" Target="https://webagentes.canaldirecto.com.ar/incidents/view/778588-1" TargetMode="External"/><Relationship Id="rId171" Type="http://schemas.openxmlformats.org/officeDocument/2006/relationships/hyperlink" Target="https://webagentes.canaldirecto.com.ar/incidents/view/717905-3" TargetMode="External"/><Relationship Id="rId227" Type="http://schemas.openxmlformats.org/officeDocument/2006/relationships/hyperlink" Target="https://webagentes.canaldirecto.com.ar/incidents/view/737734-5" TargetMode="External"/><Relationship Id="rId269" Type="http://schemas.openxmlformats.org/officeDocument/2006/relationships/hyperlink" Target="https://webagentes.canaldirecto.com.ar/incidents/view/746900-8" TargetMode="External"/><Relationship Id="rId434" Type="http://schemas.openxmlformats.org/officeDocument/2006/relationships/hyperlink" Target="https://webagentes.canaldirecto.com.ar/incidents/view/812200-7" TargetMode="External"/><Relationship Id="rId476" Type="http://schemas.openxmlformats.org/officeDocument/2006/relationships/hyperlink" Target="https://webagentes.canaldirecto.com.ar/incidents/view/821343-3" TargetMode="External"/><Relationship Id="rId33" Type="http://schemas.openxmlformats.org/officeDocument/2006/relationships/hyperlink" Target="https://webagentes.canaldirecto.com.ar/incidents/view/673771-7" TargetMode="External"/><Relationship Id="rId129" Type="http://schemas.openxmlformats.org/officeDocument/2006/relationships/hyperlink" Target="https://webagentes.canaldirecto.com.ar/incidents/view/704407-6" TargetMode="External"/><Relationship Id="rId280" Type="http://schemas.openxmlformats.org/officeDocument/2006/relationships/hyperlink" Target="https://webagentes.canaldirecto.com.ar/incidents/view/753090-8" TargetMode="External"/><Relationship Id="rId336" Type="http://schemas.openxmlformats.org/officeDocument/2006/relationships/hyperlink" Target="https://webagentes.canaldirecto.com.ar/incidents/view/769714-2" TargetMode="External"/><Relationship Id="rId75" Type="http://schemas.openxmlformats.org/officeDocument/2006/relationships/hyperlink" Target="https://webagentes.canaldirecto.com.ar/incidents/view/694248-9" TargetMode="External"/><Relationship Id="rId140" Type="http://schemas.openxmlformats.org/officeDocument/2006/relationships/hyperlink" Target="https://webagentes.canaldirecto.com.ar/incidents/view/706823-4" TargetMode="External"/><Relationship Id="rId182" Type="http://schemas.openxmlformats.org/officeDocument/2006/relationships/hyperlink" Target="https://webagentes.canaldirecto.com.ar/incidents/view/723210-3" TargetMode="External"/><Relationship Id="rId378" Type="http://schemas.openxmlformats.org/officeDocument/2006/relationships/hyperlink" Target="https://webagentes.canaldirecto.com.ar/incidents/view/784891-3" TargetMode="External"/><Relationship Id="rId403" Type="http://schemas.openxmlformats.org/officeDocument/2006/relationships/hyperlink" Target="https://webagentes.canaldirecto.com.ar/incidents/view/788963-7" TargetMode="External"/><Relationship Id="rId6" Type="http://schemas.openxmlformats.org/officeDocument/2006/relationships/hyperlink" Target="http://webagentes.canaldirecto.com.ar/incidents/view/656272-4" TargetMode="External"/><Relationship Id="rId238" Type="http://schemas.openxmlformats.org/officeDocument/2006/relationships/hyperlink" Target="https://webagentes.canaldirecto.com.ar/incidents/view/737765-5" TargetMode="External"/><Relationship Id="rId445" Type="http://schemas.openxmlformats.org/officeDocument/2006/relationships/hyperlink" Target="https://webagentes.canaldirecto.com.ar/incidents/view/813382-7" TargetMode="External"/><Relationship Id="rId487" Type="http://schemas.openxmlformats.org/officeDocument/2006/relationships/hyperlink" Target="https://webagentes.canaldirecto.com.ar/incidents/view/834268-3" TargetMode="External"/><Relationship Id="rId291" Type="http://schemas.openxmlformats.org/officeDocument/2006/relationships/hyperlink" Target="https://webagentes.canaldirecto.com.ar/incidents/view/757079-3" TargetMode="External"/><Relationship Id="rId305" Type="http://schemas.openxmlformats.org/officeDocument/2006/relationships/hyperlink" Target="https://webagentes.canaldirecto.com.ar/incidents/view/758565-2" TargetMode="External"/><Relationship Id="rId347" Type="http://schemas.openxmlformats.org/officeDocument/2006/relationships/hyperlink" Target="https://webagentes.canaldirecto.com.ar/incidents/view/773393-0" TargetMode="External"/><Relationship Id="rId44" Type="http://schemas.openxmlformats.org/officeDocument/2006/relationships/hyperlink" Target="https://webagentes.canaldirecto.com.ar/incidents/view/681333-6" TargetMode="External"/><Relationship Id="rId86" Type="http://schemas.openxmlformats.org/officeDocument/2006/relationships/hyperlink" Target="https://webagentes.canaldirecto.com.ar/incidents/view/696052-8" TargetMode="External"/><Relationship Id="rId151" Type="http://schemas.openxmlformats.org/officeDocument/2006/relationships/hyperlink" Target="https://webagentes.canaldirecto.com.ar/incidents/view/714420-6" TargetMode="External"/><Relationship Id="rId389" Type="http://schemas.openxmlformats.org/officeDocument/2006/relationships/hyperlink" Target="https://webagentes.canaldirecto.com.ar/incidents/view/781596-0" TargetMode="External"/><Relationship Id="rId193" Type="http://schemas.openxmlformats.org/officeDocument/2006/relationships/hyperlink" Target="https://webagentes.canaldirecto.com.ar/incidents/view/729624-4" TargetMode="External"/><Relationship Id="rId207" Type="http://schemas.openxmlformats.org/officeDocument/2006/relationships/hyperlink" Target="https://webagentes.canaldirecto.com.ar/incidents/view/730751-3" TargetMode="External"/><Relationship Id="rId249" Type="http://schemas.openxmlformats.org/officeDocument/2006/relationships/hyperlink" Target="https://webagentes.canaldirecto.com.ar/incidents/view/744083-6" TargetMode="External"/><Relationship Id="rId414" Type="http://schemas.openxmlformats.org/officeDocument/2006/relationships/hyperlink" Target="https://webagentes.canaldirecto.com.ar/incidents/view/794650-7" TargetMode="External"/><Relationship Id="rId456" Type="http://schemas.openxmlformats.org/officeDocument/2006/relationships/hyperlink" Target="https://webagentes.canaldirecto.com.ar/incidents/view/816238-8" TargetMode="External"/><Relationship Id="rId498" Type="http://schemas.openxmlformats.org/officeDocument/2006/relationships/hyperlink" Target="https://webagentes.canaldirecto.com.ar/incidents/view/830713-0" TargetMode="External"/><Relationship Id="rId13" Type="http://schemas.openxmlformats.org/officeDocument/2006/relationships/hyperlink" Target="http://webagentes.canaldirecto.com.ar/incidents/view/658593-8" TargetMode="External"/><Relationship Id="rId109" Type="http://schemas.openxmlformats.org/officeDocument/2006/relationships/hyperlink" Target="https://webagentes.canaldirecto.com.ar/incidents/view/698721-5" TargetMode="External"/><Relationship Id="rId260" Type="http://schemas.openxmlformats.org/officeDocument/2006/relationships/hyperlink" Target="https://webagentes.canaldirecto.com.ar/incidents/view/745681-9" TargetMode="External"/><Relationship Id="rId316" Type="http://schemas.openxmlformats.org/officeDocument/2006/relationships/hyperlink" Target="https://webagentes.canaldirecto.com.ar/incidents/view/765214-9" TargetMode="External"/><Relationship Id="rId55" Type="http://schemas.openxmlformats.org/officeDocument/2006/relationships/hyperlink" Target="https://webagentes.canaldirecto.com.ar/incidents/view/684423-9" TargetMode="External"/><Relationship Id="rId97" Type="http://schemas.openxmlformats.org/officeDocument/2006/relationships/hyperlink" Target="https://webagentes.canaldirecto.com.ar/incidents/view/699366-9" TargetMode="External"/><Relationship Id="rId120" Type="http://schemas.openxmlformats.org/officeDocument/2006/relationships/hyperlink" Target="https://webagentes.canaldirecto.com.ar/incidents/view/701525-0" TargetMode="External"/><Relationship Id="rId358" Type="http://schemas.openxmlformats.org/officeDocument/2006/relationships/hyperlink" Target="https://webagentes.canaldirecto.com.ar/incidents/view/775846-1" TargetMode="External"/><Relationship Id="rId162" Type="http://schemas.openxmlformats.org/officeDocument/2006/relationships/hyperlink" Target="https://webagentes.canaldirecto.com.ar/incidents/view/714905-2" TargetMode="External"/><Relationship Id="rId218" Type="http://schemas.openxmlformats.org/officeDocument/2006/relationships/hyperlink" Target="https://webagentes.canaldirecto.com.ar/incidents/view/732077-2" TargetMode="External"/><Relationship Id="rId425" Type="http://schemas.openxmlformats.org/officeDocument/2006/relationships/hyperlink" Target="https://webagentes.canaldirecto.com.ar/incidents/view/803855-9" TargetMode="External"/><Relationship Id="rId467" Type="http://schemas.openxmlformats.org/officeDocument/2006/relationships/hyperlink" Target="https://webagentes.canaldirecto.com.ar/incidents/view/819770-0" TargetMode="External"/><Relationship Id="rId271" Type="http://schemas.openxmlformats.org/officeDocument/2006/relationships/hyperlink" Target="https://webagentes.canaldirecto.com.ar/incidents/view/746709-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General+Manuel+Belgrano+%26+Gregorio+%C3%81lvarez,+Q8319+Rinc%C3%B3n+de+los+Sauces,+Neuqu%C3%A9n/Roca+46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54d29bf28e376a06!2m2!1d-70.2742153!2d-37.3768804!1m5!1m1!1s0x96737ff0b65b9a75:0xe7347f1a7ac839e1!2m2!1d-68.9195636!2d-37.3953091!3e0?entry=ttu&amp;g_ep=EgoyMDI0MTAyOS4wIKXMDSoASAFQAw%3D%3D" TargetMode="External"/><Relationship Id="rId13" Type="http://schemas.openxmlformats.org/officeDocument/2006/relationships/hyperlink" Target="https://www.google.com/maps/dir/La+Plata+487,+R8332+Gral.+Roca,+R%C3%ADo+Negro/Bodega+del+Desierto,+Ruta+Provincial+34+km,+L8201+25+de+Mayo,+La+Pampa/La+Plata+487,+R8332+Gral.+Roca,+R%C3%ADo+Negro/@-38.3807683,-68.5190006,9z/data=!3m1!4b1!4m20!4m19!1m5!1m1!1s0x960a02dacab51a1b:0x7e03ff715ff2b964!2m2!1d-67.557742!2d-39.0272057!1m5!1m1!1s0x967549f4a3684fc7:0x5f78f39e74545e2c!2m2!1d-67.7384652!2d-37.7286185!1m5!1m1!1s0x960a02dacab51a1b:0x7e03ff715ff2b964!2m2!1d-67.557742!2d-39.0272057!3e0?entry=ttu&amp;g_ep=EgoyMDI0MTAyOS4wIKXMDSoASAFQAw%3D%3D" TargetMode="External"/><Relationship Id="rId18" Type="http://schemas.openxmlformats.org/officeDocument/2006/relationships/hyperlink" Target="https://www.google.com/maps/dir/La+Plata+487,+Gral.+Roca,+R%C3%ADo+Negro/OCA,+25+de+Mayo,+Cipolletti,+R%C3%ADo+Negro/La+Plata+487,+Gral.+Roca,+R%C3%ADo+Negro/@-38.9908127,-68.1076573,10z/data=!3m1!4b1!4m20!4m19!1m5!1m1!1s0x960a02dacab51a1b:0x7e03ff715ff2b964!2m2!1d-67.557742!2d-39.0272057!1m5!1m1!1s0x960a31ce1dc432f1:0x6cd71024223f3489!2m2!1d-67.999979!2d-38.9377668!1m5!1m1!1s0x960a02dacab51a1b:0x7e03ff715ff2b964!2m2!1d-67.557742!2d-39.0272057!3e0?entry=ttu&amp;g_ep=EgoyMDI1MDEyOS4xIKXMDSoASAFQAw%3D%3D" TargetMode="External"/><Relationship Id="rId26" Type="http://schemas.openxmlformats.org/officeDocument/2006/relationships/hyperlink" Target="https://www.google.com/maps/dir/John+O'Connor+716,+R8400+San+Carlos+de+Bariloche,+R%C3%ADo+Negro/David+Zapata+186,+Q8315+Piedra+del+Aguila,+Neuqu%C3%A9n/John+O'Connor+716,+R8400+San+Carlos+de+Bariloche,+R%C3%ADo+Negro/@-40.5917216,-71.3494711,9z/data=!3m1!4b1!4m20!4m19!1m5!1m1!1s0x961a7b68ecf4b979:0xa87c3263a4a4c9a5!2m2!1d-71.3005294!2d-41.140128!1m5!1m1!1s0x960e37b439e796cb:0x86f1d5e0216dc45!2m2!1d-70.0777912!2d-40.0467118!1m5!1m1!1s0x961a7b68ecf4b979:0xa87c3263a4a4c9a5!2m2!1d-71.3005294!2d-41.140128!3e0?entry=ttu&amp;g_ep=EgoyMDI1MDkyOS4wIKXMDSoASAFQAw%3D%3D" TargetMode="External"/><Relationship Id="rId39" Type="http://schemas.openxmlformats.org/officeDocument/2006/relationships/hyperlink" Target="mailto:google.com/maps/dir/La+Plata+487,+R8332+Gral.+Roca,+R&#237;o+Negro/Sta+Fe+Sur+131,+Q8316+Plottier,+Neuqu&#233;n/La+Plata+487,+R8332+Gral.+Roca,+R&#237;o+Negro/@-38.9500111,-68.1275285,80762m/data=!3m1!1e3!4m20!4m19!1m5!1m1!1s0x960a02dacab51a1b:0x7e03ff715ff2b964!2m2!1d-67.5577786!2d-39.027213!1m5!1m1!1s0x960bcc0f3a8ff10f:0xcfd9a0d4f355b431!2m2!1d-68.2245176!2d-38.9570337!1m5!1m1!1s0x960a02dacab51a1b:0x7e03ff715ff2b964!2m2!1d-67.5577786!2d-39.027213!3e0?entry=ttu&amp;g_ep=EgoyMDI2MDUzMS4wIKXMDSoASAFQAw%3D%3D" TargetMode="External"/><Relationship Id="rId3" Type="http://schemas.openxmlformats.org/officeDocument/2006/relationships/hyperlink" Target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TargetMode="External"/><Relationship Id="rId21" Type="http://schemas.openxmlformats.org/officeDocument/2006/relationships/hyperlink" Target="https://www.google.com/maps/dir/Av.+J.+M.+G%C3%BCemes,+Pehuaj%C3%B3,+Provincia+de+Buenos+Aires/Ram%C3%B3n+N.+Poratti+1815,+9+de+Julio,+Provincia+de+Buenos+Aires/Av.+J.+M.+G%C3%BCemes,+Pehuaj%C3%B3,+Provincia+de+Buenos+Aires/@-35.6449226,-61.7302871,10z/data=!3m1!4b1!4m20!4m19!1m5!1m1!1s0x95c0f848d5ec74cf:0xe0d12f4beca52f6d!2m2!1d-61.9167952!2d-35.8214868!1m5!1m1!1s0x95bf0d96d5799f6d:0x87ed084b3f33e19b!2m2!1d-60.8928877!2d-35.4441582!1m5!1m1!1s0x95c0f848d5ec74cf:0xe0d12f4beca52f6d!2m2!1d-61.9167952!2d-35.8214868!3e0?entry=ttu&amp;g_ep=EgoyMDI1MDUwNS4wIKXMDSoJLDEwMjExNDU1SAFQAw%3D%3D" TargetMode="External"/><Relationship Id="rId34" Type="http://schemas.openxmlformats.org/officeDocument/2006/relationships/hyperlink" Target="https://www.google.com/maps/dir/Av.+J.+M.+G%C3%BCemes,+Pehuaj%C3%B3,+Provincia+de+Buenos+Aires/Av.+San+Mart%C3%ADn+1237,+B6513+9+de+Julio,+Provincia+de+Buenos+Aires/Av.+J.+M.+G%C3%BCemes,+Pehuaj%C3%B3,+Provincia+de+Buenos+Aires/@-35.6442331,-61.7302871,103619m/data=!3m2!1e3!4b1!4m20!4m19!1m5!1m1!1s0x95c0f848d5ec74cf:0xe0d12f4beca52f6d!2m2!1d-61.9167952!2d-35.8214868!1m5!1m1!1s0x95bf0d94b509d4f7:0x39cd7a50f8a5c5f4!2m2!1d-60.884442!2d-35.4428413!1m5!1m1!1s0x95c0f848d5ec74cf:0xe0d12f4beca52f6d!2m2!1d-61.9167952!2d-35.8214868!3e0?entry=ttu&amp;g_ep=EgoyMDI2MDIyNS4wIKXMDSoASAFQAw%3D%3D" TargetMode="External"/><Relationship Id="rId7" Type="http://schemas.openxmlformats.org/officeDocument/2006/relationships/hyperlink" Target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TargetMode="External"/><Relationship Id="rId12" Type="http://schemas.openxmlformats.org/officeDocument/2006/relationships/hyperlink" Target="https://www.google.com/maps/dir/Las+Acacias+81,+Q8322+Cutral+Co,+Neuqu%C3%A9n/Ejercito+Argentino+261,+Zapala,+Neuqu%C3%A9n/Las+Acacias+81,+Q8322+Cutral+Co,+Neuqu%C3%A9n/@-38.9176149,-69.8084261,11z/data=!3m1!4b1!4m20!4m19!1m5!1m1!1s0x960c68e09cf145d5:0xfc09ec44a97dcdaf!2m2!1d-69.2164126!2d-38.9375671!1m5!1m1!1s0x960d9fe898f1aa9d:0xf54a92eaec464fcf!2m2!1d-70.0697951!2d-38.9056179!1m5!1m1!1s0x960c68e09cf145d5:0xfc09ec44a97dcdaf!2m2!1d-69.2164126!2d-38.9375671!3e0?entry=ttu&amp;g_ep=EgoyMDI0MTAyOS4wIKXMDSoASAFQAw%3D%3D" TargetMode="External"/><Relationship Id="rId17" Type="http://schemas.openxmlformats.org/officeDocument/2006/relationships/hyperlink" Target="https://www.google.com/maps/dir/Urquiza+536,+B6400+Trenque+Lauquen,+Provincia+de+Buenos+Aires/Banco+Credicoop,+Casbas,+Provincia+de+Buenos+Aires/Urquiza+536,+B6400+Trenque+Lauquen,+Provincia+de+Buenos+Aires/@-36.3366386,-62.9389225,10z/data=!3m1!4b1!4m20!4m19!1m5!1m1!1s0x95c17c01a071a1d1:0x63038e98841d2a7b!2m2!1d-62.7366826!2d-35.9752154!1m5!1m1!1s0x95ea0db4c126f271:0xf435b44bde5bec6d!2m2!1d-62.4638!2d-36.7004!1m5!1m1!1s0x95c17c01a071a1d1:0x63038e98841d2a7b!2m2!1d-62.7366826!2d-35.9752154!3e0?entry=ttu&amp;g_ep=EgoyMDI1MDEyOS4xIKXMDSoASAFQAw%3D%3D" TargetMode="External"/><Relationship Id="rId25" Type="http://schemas.openxmlformats.org/officeDocument/2006/relationships/hyperlink" Target="https://www.google.com/maps/dir/La+Plata+487,+Gral.+Roca,+R%C3%ADo+Negro/Padre+Jacinto+St%C3%A1bile+357,+Centenario,+Neuqu%C3%A9n/La+Plata+487,+Gral.+Roca,+R%C3%ADo+Negro/@-38.9333146,-68.173711,10z/data=!3m1!4b1!4m20!4m19!1m5!1m1!1s0x960a02dacab51a1b:0x7e03ff715ff2b964!2m2!1d-67.5577423!2d-39.0272516!1m5!1m1!1s0x960a4ac61884623f:0xb3b345ef8c705ea1!2m2!1d-68.1304704!2d-38.8302635!1m5!1m1!1s0x960a02dacab51a1b:0x7e03ff715ff2b964!2m2!1d-67.5577423!2d-39.0272516!3e0?entry=ttu" TargetMode="External"/><Relationship Id="rId33" Type="http://schemas.openxmlformats.org/officeDocument/2006/relationships/hyperlink" Target="https://www.google.com/maps/dir/La+Plata+487,+R8332+Gral.+Roca,+R%C3%ADo+Negro/Transportes+arias+sa,+Acceso+norte.+Circunvalacion+puente,+Pedro+lacruz+s%2Fn+Ex+ruta+151,+R8303+Cinco+Saltos,+R%C3%ADo+Negro/La+Plata+487,+R8332+Gral.+Roca,+R%C3%ADo+Negro/@-38.8256668,-68.0789607,200m/data=!3m1!1e3!4m20!4m19!1m5!1m1!1s0x960a02dacab51a1b:0x7e03ff715ff2b964!2m2!1d-67.5577771!2d-39.0272068!1m5!1m1!1s0x960a4b751ec6f2b5:0xa6d3c7abaea41992!2m2!1d-68.0786804!2d-38.8257745!1m5!1m1!1s0x960a02dacab51a1b:0x7e03ff715ff2b964!2m2!1d-67.5577771!2d-39.0272068!3e0?entry=ttu&amp;g_ep=EgoyMDI2MDEyOC4wIKXMDSoASAFQAw%3D%3D" TargetMode="External"/><Relationship Id="rId38" Type="http://schemas.openxmlformats.org/officeDocument/2006/relationships/hyperlink" Target="https://www.google.com/maps/dir/Supermercado+La+An%C3%B3nima+212,+Ruta+Nacional+40+km+2216,6,+Q8370+San+Mart%C3%ADn+de+los+Andes,+Neuqu%C3%A9n/Diarco,+9+de+Julio+1125,+Q8371+Jun%C3%ADn+de+los+Andes,+Neuqu%C3%A9n/Supermercado+La+An%C3%B3nima+212,+Ruta+Nacional+40+km+2216,6,+Q8370+San+Mart%C3%ADn+de+los+Andes,+Neuqu%C3%A9n/@-40.0386292,-71.3521232,48810m/data=!3m2!1e3!4b1!4m20!4m19!1m5!1m1!1s0x96110c1d915d8d49:0xd15b955c4b4ddb0a!2m2!1d-71.3033709!2d-40.1429823!1m5!1m1!1s0x96119b71e69c02af:0x1c61976f63502600!2m2!1d-71.0691636!2d-39.9342877!1m5!1m1!1s0x96110c1d915d8d49:0xd15b955c4b4ddb0a!2m2!1d-71.3033709!2d-40.1429823!3e0?entry=ttu&amp;g_ep=EgoyMDI2MDUzMS4wIKXMDSoASAFQAw%3D%3D" TargetMode="External"/><Relationship Id="rId2" Type="http://schemas.openxmlformats.org/officeDocument/2006/relationships/hyperlink" Target="https://www.google.com/maps/place/EDERSA/@-38.9783994,-67.8264955,17z/data=!3m1!4b1!4m6!3m5!1s0x960a2310e3bdd097:0xa1fb44d0e2a30a50!8m2!3d-38.9783994!4d-67.8239206!16s%2Fg%2F11c1tjhp2s?entry=ttu" TargetMode="External"/><Relationship Id="rId16" Type="http://schemas.openxmlformats.org/officeDocument/2006/relationships/hyperlink" Target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TargetMode="External"/><Relationship Id="rId20" Type="http://schemas.openxmlformats.org/officeDocument/2006/relationships/hyperlink" Target="https://www.google.com.ar/maps/dir/Colomes+F+1795,+L6304+Santa+Rosa,+La+Pampa/Diarco,+Ruta+Provincial+1,+General+Pico,+La+Pampa/Colomes+F+1795,+L6304+Santa+Rosa,+La+Pampa/@-36.1601841,-64.6834649,226604m/data=!3m2!1e3!4b1!4m20!4m19!1m5!1m1!1s0x95c2cc584c8b587f:0xb0765f98b243cb23!2m2!1d-64.287024!2d-36.640505!1m5!1m1!1s0x95c37d6070f3e1a5:0xc37d2609cb151c71!2m2!1d-63.7642688!2d-35.6792241!1m5!1m1!1s0x95c2cc584c8b587f:0xb0765f98b243cb23!2m2!1d-64.287024!2d-36.640505!3e0?hl=es&amp;entry=ttu&amp;g_ep=EgoyMDI1MDUwNS4wIKXMDSoJLDEwMjExNDU1SAFQAw%3D%3D" TargetMode="External"/><Relationship Id="rId29" Type="http://schemas.openxmlformats.org/officeDocument/2006/relationships/hyperlink" Target="https://www.google.com/maps/dir/La+Plata+487,+Gral.+Roca,+R%C3%ADo+Negro/Rep%C3%BAblica+de+Chile+50,+Q8309+Centenario,+Neuqu%C3%A9n/La+Plata+487,+Gral.+Roca,+R%C3%ADo+Negro/@-38.9404588,-68.0035821,49588m/data=!3m2!1e3!4b1!4m20!4m19!1m5!1m1!1s0x960a02dacab51a1b:0x7e03ff715ff2b964!2m2!1d-67.5577771!2d-39.0272068!1m5!1m1!1s0x960a4abef03de665:0x97c501bbbc9de4c4!2m2!1d-68.1229523!2d-38.835112!1m5!1m1!1s0x960a02dacab51a1b:0x7e03ff715ff2b964!2m2!1d-67.5577771!2d-39.0272068!3e0?entry=ttu&amp;g_ep=EgoyMDI1MTIwOS4wIKXMDSoASAFQAw%3D%3D" TargetMode="External"/><Relationship Id="rId41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TargetMode="External"/><Relationship Id="rId6" Type="http://schemas.openxmlformats.org/officeDocument/2006/relationships/hyperlink" Target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TargetMode="External"/><Relationship Id="rId11" Type="http://schemas.openxmlformats.org/officeDocument/2006/relationships/hyperlink" Target="https://www.google.com/maps/dir/La+Plata+487,+R8332+Gral.+Roca,+R%C3%ADo+Negro/Central+Termica+Roca+S.A.,+Ruta+Provincial+N%C2%B06+km+11,1,+R8332+Gral.+Roca,+R%C3%ADo+Negro/La+Plata+487,+R8332+Gral.+Roca,+R%C3%ADo+Negro/@-38.9866431,-67.622392,13z/data=!3m1!4b1!4m20!4m19!1m5!1m1!1s0x960a02dacab51a1b:0x7e03ff715ff2b964!2m2!1d-67.557742!2d-39.0272057!1m5!1m1!1s0x960a1ae18c01da05:0x38b4d0071060d0b7!2m2!1d-67.6012115!2d-38.9460716!1m5!1m1!1s0x960a02dacab51a1b:0x7e03ff715ff2b964!2m2!1d-67.557742!2d-39.0272057!3e0?entry=ttu&amp;g_ep=EgoyMDI0MTAyOS4wIKXMDSoASAFQAw%3D%3D" TargetMode="External"/><Relationship Id="rId24" Type="http://schemas.openxmlformats.org/officeDocument/2006/relationships/hyperlink" Target="https://www.google.com/maps/dir/La+Plata+487,+Gral.+Roca,+R%C3%ADo+Negro/Avenida+Mengelle+145,+Cipolletti,+R%C3%ADo+Negro/La+Plata+487,+Gral.+Roca,+R%C3%ADo+Negro/@-38.9922042,-67.9428233,11z/data=!3m1!4b1!4m20!4m19!1m5!1m1!1s0x960a02dacab51a1b:0x7e03ff715ff2b964!2m2!1d-67.5577423!2d-39.0272516!1m5!1m1!1s0x960a3102ea766cbb:0xe3e3496f3f236386!2m2!1d-68.0017638!2d-38.9387571!1m5!1m1!1s0x960a02dacab51a1b:0x7e03ff715ff2b964!2m2!1d-67.5577423!2d-39.0272516!3e0?entry=ttu" TargetMode="External"/><Relationship Id="rId32" Type="http://schemas.openxmlformats.org/officeDocument/2006/relationships/hyperlink" Target="https://www.google.com/maps/dir/Av.+J.+M.+G%C3%BCemes,+Pehuaj%C3%B3,+Provincia+de+Buenos+Aires/Banco+Credicoop,+General+San+Mart%C3%ADn,+9+de+Julio,+Provincia+de+Buenos+Aires/Av.+J.+M.+G%C3%BCemes,+Pehuaj%C3%B3,+Provincia+de+Buenos+Aires/@-35.6442331,-61.7302871,103619m/data=!3m2!1e3!4b1!4m20!4m19!1m5!1m1!1s0x95c0f848d5ec74cf:0xe0d12f4beca52f6d!2m2!1d-61.9167952!2d-35.8214868!1m5!1m1!1s0x95bf0dd668ab38cf:0x4d93df8cd145bcfd!2m2!1d-60.8859646!2d-35.4435885!1m5!1m1!1s0x95c0f848d5ec74cf:0xe0d12f4beca52f6d!2m2!1d-61.9167952!2d-35.8214868!3e0?entry=ttu&amp;g_ep=EgoyMDI1MTIwOS4wIKXMDSoASAFQAw%3D%3D" TargetMode="External"/><Relationship Id="rId37" Type="http://schemas.openxmlformats.org/officeDocument/2006/relationships/hyperlink" Target="https://www.google.com/maps/dir/Rio+Litran+146,+Q8322+Cutral+Co,+Neuqu%C3%A9n/Hidroelectrica+Piedra+Del+Aguila+S.a.,+Las+Bardas+55,+Q8315+Piedra+del+Aguila,+Neuqu%C3%A9n/Rio+Litran+146,+Q8322+Cutral+Co,+Neuqu%C3%A9n/@-39.4870725,-70.2965491,196812m/data=!3m2!1e3!4b1!4m20!4m19!1m5!1m1!1s0x960c68442ca36915:0xb6af4bb505241d43!2m2!1d-69.2575414!2d-38.9358125!1m5!1m1!1s0x960e364aaef0ef49:0x2d9d65fc951fb003!2m2!1d-70.0746595!2d-40.0505889!1m5!1m1!1s0x960c68442ca36915:0xb6af4bb505241d43!2m2!1d-69.2575414!2d-38.9358125!3e0?entry=ttu&amp;g_ep=EgoyMDI2MDUzMS4wIKXMDSoASAFQAw%3D%3D" TargetMode="External"/><Relationship Id="rId40" Type="http://schemas.openxmlformats.org/officeDocument/2006/relationships/hyperlink" Target="https://www.google.com/maps/dir/Rio+Litran+146,+Q8322+Cutral+Co,+Neuqu%C3%A9n/ISSN+Delegaci%C3%B3n+Zona+Oeste,+Cnel.+Godoy+E.+378,+Q8300+Neuqu%C3%A9n/Rio+Litran+146,+Q8322+Cutral+Co,+Neuqu%C3%A9n/@-39.0022123,-69.0183709,99089m/data=!3m2!1e3!4b1!4m20!4m19!1m5!1m1!1s0x960c68442ca36915:0xb6af4bb505241d43!2m2!1d-69.2575414!2d-38.9358125!1m5!1m1!1s0x960a331536f12b6b:0xdf82c5fbf0731e35!2m2!1d-68.1176056!2d-38.9507729!1m5!1m1!1s0x960c68442ca36915:0xb6af4bb505241d43!2m2!1d-69.2575414!2d-38.9358125!3e0?entry=ttu&amp;g_ep=EgoyMDI2MDUzMS4wIKXMDSoASAFQAw%3D%3D" TargetMode="External"/><Relationship Id="rId5" Type="http://schemas.openxmlformats.org/officeDocument/2006/relationships/hyperlink" Target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TargetMode="External"/><Relationship Id="rId15" Type="http://schemas.openxmlformats.org/officeDocument/2006/relationships/hyperlink" Target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TargetMode="External"/><Relationship Id="rId23" Type="http://schemas.openxmlformats.org/officeDocument/2006/relationships/hyperlink" Target="https://www.google.com/maps/dir/Cervantes+448,+L6300DNJ+Santa+Rosa,+La+Pampa/Calle+37+606,+General+Pico,+La+Pampa/Cervantes+448,+L6300DNJ+Santa+Rosa,+La+Pampa/@-36.1442804,-64.6828864,205933m/data=!3m2!1e3!4b1!4m20!4m19!1m5!1m1!1s0x95c2cd0588afa28d:0x4072f80d6030056d!2m2!1d-64.2979463!2d-36.6214704!1m5!1m1!1s0x95c37d4019943783:0xf2d0c89dec89213!2m2!1d-63.7465373!2d-35.671283!1m5!1m1!1s0x95c2cd0588afa28d:0x4072f80d6030056d!2m2!1d-64.2979463!2d-36.6214704!3e0?entry=ttu&amp;g_ep=EgoyMDI1MDYzMC4wIKXMDSoASAFQAw%3D%3D" TargetMode="External"/><Relationship Id="rId28" Type="http://schemas.openxmlformats.org/officeDocument/2006/relationships/hyperlink" Target="https://www.google.com/maps/dir/Avenida+J.+M.+G%C3%BCemes+359,+Pehuaj%C3%B3,+Provincia+de+Buenos+Aires/Rivadavia+%26+Avenida+San+Mart%C3%ADn,+B6530+Carlos+Casares,+Provincia+de+Buenos+Aires/Avenida+J.+M.+G%C3%BCemes+359,+Pehuaj%C3%B3,+Provincia+de+Buenos+" TargetMode="External"/><Relationship Id="rId36" Type="http://schemas.openxmlformats.org/officeDocument/2006/relationships/hyperlink" Target="https://www.google.com/maps/dir/Doctor+Julio+Cesar+Strassera+2143,+B6400+Trenque+Lauquen,+Provincia+de+Buenos+Aires/Smurfit,+Av.+Libertad,+Coronel+Suarez,+Provincia+de+Buenos+Aires/Doctor+Julio+Cesar+Strassera+2143,+B6400+Trenque+Lauquen,+Provincia+de+Buenos+Aires/@-37.3461997,-63.7673216,445659m/data=!3m1!1e3!4m20!4m19!1m5!1m1!1s0x95c17ec84165d915:0x8a47cf5107b0904d!2m2!1d-62.7424247!2d-36.0008297!1m5!1m1!1s0x95eb72b9aa8e240f:0xdb7a9008b7fceba!2m2!1d-61.9085816!2d-37.4556782!1m5!1m1!1s0x95c17ec84165d915:0x8a47cf5107b0904d!2m2!1d-62.7424247!2d-36.0008297!3e0?entry=ttu&amp;g_ep=EgoyMDI2MDQwNS4wIKXMDSoASAFQAw%3D%3D" TargetMode="External"/><Relationship Id="rId10" Type="http://schemas.openxmlformats.org/officeDocument/2006/relationships/hyperlink" Target="https://www.google.com/maps/dir/General+Manuel+Belgrano+%26+Gregorio+%C3%81lvarez,+Rinc%C3%B3n+de+los+Sauces,+Neuqu%C3%A9n/Roca+34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74d9f53c8857b878!2m2!1d-70.2743151!2d-37.3769587!1m5!1m1!1s0x96737ff0b65b9a75:0xe7347f1a7ac839e1!2m2!1d-68.9195636!2d-37.3953091!3e0?entry=ttu&amp;g_ep=EgoyMDI0MTAyOS4wIKXMDSoASAFQAw%3D%3D" TargetMode="External"/><Relationship Id="rId19" Type="http://schemas.openxmlformats.org/officeDocument/2006/relationships/hyperlink" Target="https://www.google.com.ar/maps/dir/Azcona+615,+B6450GZM+Pehuaj%C3%B3,+Provincia+de+Buenos+Aires/Diarco,+Ruta+Nacional+5,+9+de+Julio,+Provincia+de+Buenos+Aires/Azcona+615,+B6450GZM+Pehuaj%C3%B3,+Provincia+de+Buenos+Aires/@-35.6563856,-61.7184387,114025m/data=!3m2!1e3!4b1!4m20!4m19!1m5!1m1!1s0x95c0f848508fbbeb:0x9c9f21a76855c6bc!2m2!1d-61.9130148!2d-35.8212534!1m5!1m1!1s0x95bf0e9ad8107189:0x530e6e89f23aefc6!2m2!1d-60.8524661!2d-35.4687341!1m5!1m1!1s0x95c0f848508fbbeb:0x9c9f21a76855c6bc!2m2!1d-61.9130148!2d-35.8212534!3e0?entry=ttu&amp;g_ep=EgoyMDI1MDQwMi4xIKXMDSoJLDEwMjExNDU1SAFQAw%3D%3D" TargetMode="External"/><Relationship Id="rId31" Type="http://schemas.openxmlformats.org/officeDocument/2006/relationships/hyperlink" Target="https://www.google.com/maps/dir/Pje.+Chiclana+Nte.+375,+U9100+Trelew,+Chubut/Santander,+28+de+Julio+56,+U9120AOL+Puerto+Madryn,+Chubut/Pje.+Chiclana+Nte.+375,+U9100+Trelew,+Chubut/@-43.0040047,-65.5086682,93247m/data=!3m3!1e3!4b1!5s0xbe024a9c91c92047:0xdc66f77c39aac65b!4m20!4m19!1m5!1m1!1s0xbe0144bca1aff149:0xe2afbbcca15265d3!2m2!1d-65.3205321!2d-43.2477181!1m5!1m1!1s0xbe024a9c399cc42b:0x77a90837da59dbe4!2m2!1d-65.0343015!2d-42.7660867!1m5!1m1!1s0xbe0144bca1aff149:0xe2afbbcca15265d3!2m2!1d-65.3205321!2d-43.2477181!3e0?entry=ttu&amp;g_ep=EgoyMDI1MTIwOS4wIKXMDSoASAFQAw%3D%3D" TargetMode="External"/><Relationship Id="rId4" Type="http://schemas.openxmlformats.org/officeDocument/2006/relationships/hyperlink" Target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TargetMode="External"/><Relationship Id="rId9" Type="http://schemas.openxmlformats.org/officeDocument/2006/relationships/hyperlink" Target="https://www.google.com/maps/dir/Urquiza+536,+Trenque+Lauquen,+Provincia+de+Buenos+Aires/Corrientes+81,+Am%C3%A9rica,+Provincia+de+Buenos+Aires/Urquiza+536,+B6400+Trenque+Lauquen,+Provincia+de+Buenos+Aires/@-35.7371606,-63.2021526,10z/data=!3m1!4b1!4m20!4m19!1m5!1m1!1s0x95c17c01a071a1d1:0x63038e98841d2a7b!2m2!1d-62.7366826!2d-35.9752154!1m5!1m1!1s0x95c3f866137ed427:0x752d232ccdbe313e!2m2!1d-62.9781407!2d-35.4857629!1m5!1m1!1s0x95c17c01a071a1d1:0x63038e98841d2a7b!2m2!1d-62.7366826!2d-35.9752154!3e0?entry=ttu&amp;g_ep=EgoyMDI0MTAyOS4wIKXMDSoASAFQAw%3D%3D" TargetMode="External"/><Relationship Id="rId14" Type="http://schemas.openxmlformats.org/officeDocument/2006/relationships/hyperlink" Target="https://www.google.com.ar/maps/dir/Azcona+615,+B6450GZM+Pehuaj%C3%B3,+Provincia+de+Buenos+Aires/Grupo+Los+Grobo,+Coronel+Dorrego,+Carlos+Casares,+Provincia+de+Buenos+Aires/Azcona+615,+B6450GZM+Pehuaj%C3%B3,+Provincia+de+Buenos+Aires/@-35.7316305,-61.7946939,11z/data=!3m1!4b1!4m20!4m19!1m5!1m1!1s0x95c0f848508fbbeb:0x9c9f21a76855c6bc!2m2!1d-61.9130148!2d-35.8212534!1m5!1m1!1s0x95c08226ef9d101f:0x1259370b0ed46fc9!2m2!1d-61.3580327!2d-35.6274066!1m5!1m1!1s0x95c0f848508fbbeb:0x9c9f21a76855c6bc!2m2!1d-61.9130148!2d-35.8212534!3e0?entry=ttu&amp;g_ep=EgoyMDI0MTEyNC4xIKXMDSoASAFQAw%3D%3D" TargetMode="External"/><Relationship Id="rId22" Type="http://schemas.openxmlformats.org/officeDocument/2006/relationships/hyperlink" Target="https://www.google.com/maps/dir/Bernardo+Rivadavia+1039,+Q8322+Cutral+Co,+Neuqu%C3%A9n/Bernardo+Houssay,+Q8340+Zapala,+Neuqu%C3%A9n/Bernardo+Rivadavia+1039,+Q8322+Cutral+Co,+Neuqu%C3%A9n/@-38.9169982,-69.9779786,10z/data=!3m1!4b1!4m20!4m19!1m5!1m1!1s0x960c68fdd154a3c9:0x4f739281e25d2dce!2m2!1d-69.2340331!2d-38.9418367!1m5!1m1!1s0x960d9fe49d46744b:0x2d1bd798af3e18ff!2m2!1d-70.0551766!2d-38.8949823!1m5!1m1!1s0x960c68fdd154a3c9:0x4f739281e25d2dce!2m2!1d-69.2340331!2d-38.9418367!3e0?entry=ttu&amp;g_ep=EgoyMDI1MDUyOC4wIKXMDSoASAFQAw%3D%3D" TargetMode="External"/><Relationship Id="rId27" Type="http://schemas.openxmlformats.org/officeDocument/2006/relationships/hyperlink" Target="https://www.google.com/maps/dir/Colomes+F+1795,+L6304+Santa+Rosa,+La+Pampa/Andreani+General+Pico,+C.+308+599,+L6360+Gral.+Pico,+La+Pampa/Colomes+F+1795,+L6304+Santa+Rosa,+La+Pampa/@-36.157758,-64.6942198,9z/data=!4m20!4m19!1m5!1m1!1s0x95c2cc584c8b587f:0xb" TargetMode="External"/><Relationship Id="rId30" Type="http://schemas.openxmlformats.org/officeDocument/2006/relationships/hyperlink" Target="https://www.google.com/maps/dir/Colomes+F+1795,+L6304+Santa+Rosa,+La+Pampa/C.+8+864,+L6360+Gral.+Pico,+La+Pampa/Colomes+F+1795,+L6304+Santa+Rosa,+La+Pampa/@-36.1537745,-64.6827091,205908m/data=!3m2!1e3!4b1!4m19!4m18!1m5!1m1!1s0x95c2cc584c8b587f:0xb0765f98b243cb23!2m2!1d-64.287024!2d-36.640505!1m5!1m1!1s0x95c37d4fed1fcf4f:0xce59ea9e5624bade!2m2!1d-63.7583717!2d-35.6660957!1m5!1m1!1s0x95c2cc584c8b587f:0xb0765f98b243cb23!2m2!1d-64.287024!2d-36.640505?entry=ttu&amp;g_ep=EgoyMDI1MTIwOS4wIKXMDSoASAFQAw%3D%3D" TargetMode="External"/><Relationship Id="rId35" Type="http://schemas.openxmlformats.org/officeDocument/2006/relationships/hyperlink" Target="https://www.google.com/maps/dir/Azcona+615,+B6450GZM+Pehuaj%C3%B3,+Provincia+de+Buenos+Aires/Banco+Santander+Rio,+B6550CGF,+Av.+San+Mart%C3%ADn+523-599,+B6550CGF+San+Carlos+de+Bolivar,+Provincia+de+Buenos+Aires/Azcona+615,+B6450GZM+Pehuaj%C3%B3,+Provincia+de+Buenos+Aires/@-36.0287968,-61.8493501,103118m/data=!3m1!1e3!4m20!4m19!1m5!1m1!1s0x95c0f848508fbbeb:0x9c9f21a76855c6bc!2m2!1d-61.9129925!2d-35.8212363!1m5!1m1!1s0x95bfe316a0736fbf:0x2527d4f6e9fb78a9!2m2!1d-61.1128151!2d-36.2318928!1m5!1m1!1s0x95c0f848508fbbeb:0x9c9f21a76855c6bc!2m2!1d-61.9129925!2d-35.8212363!3e0?entry=ttu&amp;g_ep=EgoyMDI2MDQw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N215"/>
  <sheetViews>
    <sheetView tabSelected="1" topLeftCell="A153" zoomScale="90" zoomScaleNormal="90" workbookViewId="0">
      <selection activeCell="E83" sqref="E83"/>
    </sheetView>
  </sheetViews>
  <sheetFormatPr baseColWidth="10" defaultColWidth="12.85546875" defaultRowHeight="15" x14ac:dyDescent="0.25"/>
  <cols>
    <col min="2" max="2" width="15.5703125" customWidth="1"/>
    <col min="3" max="3" width="23.5703125" customWidth="1"/>
    <col min="4" max="4" width="33" bestFit="1" customWidth="1"/>
    <col min="5" max="5" width="43.140625" bestFit="1" customWidth="1"/>
    <col min="6" max="6" width="21.140625" style="4" bestFit="1" customWidth="1"/>
    <col min="7" max="7" width="14.140625" bestFit="1" customWidth="1"/>
    <col min="8" max="8" width="14.140625" style="52" bestFit="1" customWidth="1"/>
    <col min="9" max="9" width="8.85546875" style="395" bestFit="1" customWidth="1"/>
    <col min="10" max="11" width="18.42578125" style="52" customWidth="1"/>
    <col min="12" max="12" width="14.140625" style="52" bestFit="1" customWidth="1"/>
    <col min="13" max="13" width="14.140625" bestFit="1" customWidth="1"/>
    <col min="14" max="14" width="15.28515625" bestFit="1" customWidth="1"/>
  </cols>
  <sheetData>
    <row r="1" spans="2:14" ht="15.75" thickBot="1" x14ac:dyDescent="0.3">
      <c r="B1" s="5" t="s">
        <v>13</v>
      </c>
      <c r="C1" s="463" t="s">
        <v>24</v>
      </c>
      <c r="D1" s="464"/>
      <c r="E1" s="465"/>
    </row>
    <row r="2" spans="2:14" ht="15.75" thickBot="1" x14ac:dyDescent="0.3">
      <c r="B2" s="15"/>
      <c r="C2" s="16"/>
      <c r="D2" s="16"/>
      <c r="E2" s="16"/>
    </row>
    <row r="3" spans="2:14" ht="15.75" thickBot="1" x14ac:dyDescent="0.3">
      <c r="B3" s="476" t="s">
        <v>27</v>
      </c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8"/>
    </row>
    <row r="4" spans="2:14" s="1" customFormat="1" ht="15.75" thickBot="1" x14ac:dyDescent="0.3"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  <c r="G4" s="11" t="s">
        <v>12</v>
      </c>
      <c r="H4" s="54" t="s">
        <v>6</v>
      </c>
      <c r="I4" s="396" t="s">
        <v>7</v>
      </c>
      <c r="J4" s="54" t="s">
        <v>8</v>
      </c>
      <c r="K4" s="54" t="s">
        <v>9</v>
      </c>
      <c r="L4" s="54" t="s">
        <v>10</v>
      </c>
      <c r="M4" s="13" t="s">
        <v>5</v>
      </c>
    </row>
    <row r="5" spans="2:14" x14ac:dyDescent="0.25">
      <c r="B5" s="36" t="s">
        <v>7430</v>
      </c>
      <c r="C5" s="37" t="s">
        <v>11</v>
      </c>
      <c r="D5" s="37" t="s">
        <v>5190</v>
      </c>
      <c r="E5" s="37" t="s">
        <v>5191</v>
      </c>
      <c r="F5" s="37" t="s">
        <v>1618</v>
      </c>
      <c r="G5" s="37">
        <v>1</v>
      </c>
      <c r="H5" s="39">
        <v>53487</v>
      </c>
      <c r="I5" s="37"/>
      <c r="J5" s="39"/>
      <c r="K5" s="39"/>
      <c r="L5" s="39">
        <f t="shared" ref="L5:L14" si="0">K5+H5</f>
        <v>53487</v>
      </c>
      <c r="M5" s="62">
        <v>20260504</v>
      </c>
    </row>
    <row r="6" spans="2:14" x14ac:dyDescent="0.25">
      <c r="B6" s="47" t="s">
        <v>7444</v>
      </c>
      <c r="C6" s="44" t="s">
        <v>862</v>
      </c>
      <c r="D6" s="44" t="s">
        <v>98</v>
      </c>
      <c r="E6" s="44" t="s">
        <v>7044</v>
      </c>
      <c r="F6" s="44" t="s">
        <v>7045</v>
      </c>
      <c r="G6" s="44">
        <v>1</v>
      </c>
      <c r="H6" s="46">
        <v>53487</v>
      </c>
      <c r="I6" s="44"/>
      <c r="J6" s="46"/>
      <c r="K6" s="46"/>
      <c r="L6" s="46">
        <f t="shared" si="0"/>
        <v>53487</v>
      </c>
      <c r="M6" s="63">
        <v>20260505</v>
      </c>
      <c r="N6" s="52"/>
    </row>
    <row r="7" spans="2:14" x14ac:dyDescent="0.25">
      <c r="B7" s="346" t="s">
        <v>7445</v>
      </c>
      <c r="C7" s="347" t="s">
        <v>862</v>
      </c>
      <c r="D7" s="347" t="s">
        <v>98</v>
      </c>
      <c r="E7" s="347" t="s">
        <v>7044</v>
      </c>
      <c r="F7" s="347" t="s">
        <v>7446</v>
      </c>
      <c r="G7" s="347">
        <v>1</v>
      </c>
      <c r="H7" s="349">
        <v>103487</v>
      </c>
      <c r="I7" s="347"/>
      <c r="J7" s="349"/>
      <c r="K7" s="349"/>
      <c r="L7" s="349">
        <f t="shared" si="0"/>
        <v>103487</v>
      </c>
      <c r="M7" s="350">
        <v>20260505</v>
      </c>
      <c r="N7" s="52"/>
    </row>
    <row r="8" spans="2:14" x14ac:dyDescent="0.25">
      <c r="B8" s="47" t="s">
        <v>7443</v>
      </c>
      <c r="C8" s="44" t="s">
        <v>11</v>
      </c>
      <c r="D8" s="44" t="s">
        <v>70</v>
      </c>
      <c r="E8" s="44" t="s">
        <v>5489</v>
      </c>
      <c r="F8" s="44" t="s">
        <v>5797</v>
      </c>
      <c r="G8" s="44">
        <v>1</v>
      </c>
      <c r="H8" s="46">
        <v>53487</v>
      </c>
      <c r="I8" s="44">
        <v>219</v>
      </c>
      <c r="J8" s="46">
        <v>682</v>
      </c>
      <c r="K8" s="46">
        <f>J8*I8</f>
        <v>149358</v>
      </c>
      <c r="L8" s="46">
        <f t="shared" si="0"/>
        <v>202845</v>
      </c>
      <c r="M8" s="63">
        <v>20260506</v>
      </c>
      <c r="N8" s="52"/>
    </row>
    <row r="9" spans="2:14" s="215" customFormat="1" x14ac:dyDescent="0.25">
      <c r="B9" s="47" t="s">
        <v>7409</v>
      </c>
      <c r="C9" s="44" t="s">
        <v>11</v>
      </c>
      <c r="D9" s="44" t="s">
        <v>6145</v>
      </c>
      <c r="E9" s="44" t="s">
        <v>6146</v>
      </c>
      <c r="F9" s="44" t="s">
        <v>6157</v>
      </c>
      <c r="G9" s="44">
        <v>1</v>
      </c>
      <c r="H9" s="108">
        <v>106974</v>
      </c>
      <c r="I9" s="44"/>
      <c r="J9" s="46"/>
      <c r="K9" s="46"/>
      <c r="L9" s="46">
        <f t="shared" si="0"/>
        <v>106974</v>
      </c>
      <c r="M9" s="63">
        <v>20260518</v>
      </c>
    </row>
    <row r="10" spans="2:14" x14ac:dyDescent="0.25">
      <c r="B10" s="47" t="s">
        <v>7368</v>
      </c>
      <c r="C10" s="44" t="s">
        <v>11</v>
      </c>
      <c r="D10" s="44" t="s">
        <v>29</v>
      </c>
      <c r="E10" s="44" t="s">
        <v>715</v>
      </c>
      <c r="F10" s="44" t="s">
        <v>716</v>
      </c>
      <c r="G10" s="44">
        <v>1</v>
      </c>
      <c r="H10" s="46">
        <v>53487</v>
      </c>
      <c r="I10" s="44"/>
      <c r="J10" s="46"/>
      <c r="K10" s="46"/>
      <c r="L10" s="46">
        <f t="shared" si="0"/>
        <v>53487</v>
      </c>
      <c r="M10" s="63">
        <v>20260519</v>
      </c>
    </row>
    <row r="11" spans="2:14" x14ac:dyDescent="0.25">
      <c r="B11" s="28" t="s">
        <v>7373</v>
      </c>
      <c r="C11" s="22" t="s">
        <v>11</v>
      </c>
      <c r="D11" s="22" t="s">
        <v>70</v>
      </c>
      <c r="E11" s="22" t="s">
        <v>5489</v>
      </c>
      <c r="F11" s="22" t="s">
        <v>6057</v>
      </c>
      <c r="G11" s="22">
        <v>1</v>
      </c>
      <c r="H11" s="24">
        <v>53487</v>
      </c>
      <c r="I11" s="22">
        <v>219</v>
      </c>
      <c r="J11" s="24">
        <v>682</v>
      </c>
      <c r="K11" s="24">
        <f>J11*I11</f>
        <v>149358</v>
      </c>
      <c r="L11" s="24">
        <f t="shared" si="0"/>
        <v>202845</v>
      </c>
      <c r="M11" s="29">
        <v>20260521</v>
      </c>
    </row>
    <row r="12" spans="2:14" x14ac:dyDescent="0.25">
      <c r="B12" s="47" t="s">
        <v>7388</v>
      </c>
      <c r="C12" s="44" t="s">
        <v>11</v>
      </c>
      <c r="D12" s="44" t="s">
        <v>29</v>
      </c>
      <c r="E12" s="44" t="s">
        <v>1053</v>
      </c>
      <c r="F12" s="44" t="s">
        <v>5382</v>
      </c>
      <c r="G12" s="44">
        <v>1</v>
      </c>
      <c r="H12" s="108">
        <v>106974</v>
      </c>
      <c r="I12" s="44"/>
      <c r="J12" s="46"/>
      <c r="K12" s="46"/>
      <c r="L12" s="46">
        <f t="shared" si="0"/>
        <v>106974</v>
      </c>
      <c r="M12" s="63">
        <v>20260526</v>
      </c>
    </row>
    <row r="13" spans="2:14" x14ac:dyDescent="0.25">
      <c r="B13" s="28" t="s">
        <v>7356</v>
      </c>
      <c r="C13" s="22" t="s">
        <v>11</v>
      </c>
      <c r="D13" s="22" t="s">
        <v>885</v>
      </c>
      <c r="E13" s="22" t="s">
        <v>997</v>
      </c>
      <c r="F13" s="22" t="s">
        <v>1030</v>
      </c>
      <c r="G13" s="22">
        <v>1</v>
      </c>
      <c r="H13" s="24">
        <v>53487</v>
      </c>
      <c r="I13" s="22">
        <v>126</v>
      </c>
      <c r="J13" s="24">
        <v>682</v>
      </c>
      <c r="K13" s="24">
        <f>J13*I13</f>
        <v>85932</v>
      </c>
      <c r="L13" s="24">
        <f t="shared" si="0"/>
        <v>139419</v>
      </c>
      <c r="M13" s="29">
        <v>20260527</v>
      </c>
    </row>
    <row r="14" spans="2:14" ht="15.75" thickBot="1" x14ac:dyDescent="0.3">
      <c r="B14" s="30" t="s">
        <v>7351</v>
      </c>
      <c r="C14" s="31" t="s">
        <v>11</v>
      </c>
      <c r="D14" s="31" t="s">
        <v>199</v>
      </c>
      <c r="E14" s="31" t="s">
        <v>6201</v>
      </c>
      <c r="F14" s="31" t="s">
        <v>6910</v>
      </c>
      <c r="G14" s="31">
        <v>1</v>
      </c>
      <c r="H14" s="33">
        <v>53487</v>
      </c>
      <c r="I14" s="31">
        <v>225</v>
      </c>
      <c r="J14" s="33">
        <v>682</v>
      </c>
      <c r="K14" s="33">
        <f>J14*I14</f>
        <v>153450</v>
      </c>
      <c r="L14" s="33">
        <f t="shared" si="0"/>
        <v>206937</v>
      </c>
      <c r="M14" s="34">
        <v>20260529</v>
      </c>
    </row>
    <row r="15" spans="2:14" ht="15.75" thickBot="1" x14ac:dyDescent="0.3">
      <c r="G15" s="122">
        <f>SUM(G5:G14)</f>
        <v>10</v>
      </c>
      <c r="H15" s="123">
        <f>G15*E181</f>
        <v>534870</v>
      </c>
      <c r="I15" s="98">
        <f>SUM(I5:I14)</f>
        <v>789</v>
      </c>
      <c r="J15" s="57">
        <f>E183</f>
        <v>682</v>
      </c>
      <c r="K15" s="57">
        <f>J15*I15</f>
        <v>538098</v>
      </c>
      <c r="L15" s="57" t="e">
        <f>SUM(#REF!)</f>
        <v>#REF!</v>
      </c>
      <c r="M15" s="3">
        <f>K15+H15</f>
        <v>1072968</v>
      </c>
    </row>
    <row r="16" spans="2:14" ht="15.75" thickBot="1" x14ac:dyDescent="0.3">
      <c r="F16" s="124" t="str">
        <f>C189</f>
        <v>Adicional</v>
      </c>
      <c r="G16" s="98">
        <f>G9+G12</f>
        <v>2</v>
      </c>
      <c r="H16" s="99">
        <f>G16*E182+50000</f>
        <v>156974</v>
      </c>
      <c r="I16" s="398"/>
      <c r="J16" s="55"/>
      <c r="K16" s="55"/>
      <c r="L16" s="55"/>
      <c r="M16" s="9"/>
    </row>
    <row r="17" spans="2:13" ht="15.75" thickBot="1" x14ac:dyDescent="0.3">
      <c r="F17" s="124" t="s">
        <v>7451</v>
      </c>
      <c r="G17" s="98">
        <f>G7</f>
        <v>1</v>
      </c>
      <c r="H17" s="99">
        <f>G17*50000</f>
        <v>50000</v>
      </c>
      <c r="I17" s="398"/>
      <c r="J17" s="55"/>
      <c r="K17" s="55"/>
      <c r="L17" s="55"/>
      <c r="M17" s="9"/>
    </row>
    <row r="18" spans="2:13" x14ac:dyDescent="0.25">
      <c r="F18" s="204"/>
      <c r="G18" s="1"/>
      <c r="H18" s="55"/>
      <c r="I18" s="398"/>
      <c r="J18" s="55"/>
      <c r="K18" s="55"/>
      <c r="L18" s="55"/>
      <c r="M18" s="9"/>
    </row>
    <row r="19" spans="2:13" ht="15.75" thickBot="1" x14ac:dyDescent="0.3">
      <c r="F19" s="204"/>
      <c r="G19" s="1"/>
      <c r="H19" s="55"/>
      <c r="I19" s="398"/>
      <c r="J19" s="55"/>
      <c r="K19" s="55"/>
      <c r="L19" s="55"/>
      <c r="M19" s="9"/>
    </row>
    <row r="20" spans="2:13" ht="15.75" thickBot="1" x14ac:dyDescent="0.3">
      <c r="B20" s="476" t="s">
        <v>31</v>
      </c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8"/>
    </row>
    <row r="21" spans="2:13" ht="15.75" thickBot="1" x14ac:dyDescent="0.3">
      <c r="B21" s="10" t="s">
        <v>0</v>
      </c>
      <c r="C21" s="11" t="s">
        <v>1</v>
      </c>
      <c r="D21" s="11" t="s">
        <v>2</v>
      </c>
      <c r="E21" s="11" t="s">
        <v>3</v>
      </c>
      <c r="F21" s="12" t="s">
        <v>4</v>
      </c>
      <c r="G21" s="11" t="s">
        <v>12</v>
      </c>
      <c r="H21" s="54" t="s">
        <v>6</v>
      </c>
      <c r="I21" s="396" t="s">
        <v>7</v>
      </c>
      <c r="J21" s="54" t="s">
        <v>8</v>
      </c>
      <c r="K21" s="54" t="s">
        <v>9</v>
      </c>
      <c r="L21" s="54" t="s">
        <v>10</v>
      </c>
      <c r="M21" s="13" t="s">
        <v>5</v>
      </c>
    </row>
    <row r="22" spans="2:13" x14ac:dyDescent="0.25">
      <c r="B22" s="36" t="s">
        <v>7447</v>
      </c>
      <c r="C22" s="37" t="s">
        <v>862</v>
      </c>
      <c r="D22" s="37" t="s">
        <v>98</v>
      </c>
      <c r="E22" s="37" t="s">
        <v>3377</v>
      </c>
      <c r="F22" s="37" t="s">
        <v>772</v>
      </c>
      <c r="G22" s="37">
        <v>1</v>
      </c>
      <c r="H22" s="39">
        <v>57210</v>
      </c>
      <c r="I22" s="37"/>
      <c r="J22" s="39"/>
      <c r="K22" s="39"/>
      <c r="L22" s="39">
        <f t="shared" ref="L22:L42" si="1">K22+H22</f>
        <v>57210</v>
      </c>
      <c r="M22" s="62">
        <v>20260505</v>
      </c>
    </row>
    <row r="23" spans="2:13" x14ac:dyDescent="0.25">
      <c r="B23" s="346" t="s">
        <v>7448</v>
      </c>
      <c r="C23" s="347" t="s">
        <v>862</v>
      </c>
      <c r="D23" s="347" t="s">
        <v>98</v>
      </c>
      <c r="E23" s="347" t="s">
        <v>3377</v>
      </c>
      <c r="F23" s="347" t="s">
        <v>4610</v>
      </c>
      <c r="G23" s="347">
        <v>1</v>
      </c>
      <c r="H23" s="349">
        <v>105210</v>
      </c>
      <c r="I23" s="347"/>
      <c r="J23" s="349"/>
      <c r="K23" s="349"/>
      <c r="L23" s="349">
        <f t="shared" si="1"/>
        <v>105210</v>
      </c>
      <c r="M23" s="350">
        <v>20260505</v>
      </c>
    </row>
    <row r="24" spans="2:13" x14ac:dyDescent="0.25">
      <c r="B24" s="47" t="s">
        <v>7428</v>
      </c>
      <c r="C24" s="44" t="s">
        <v>11</v>
      </c>
      <c r="D24" s="44" t="s">
        <v>36</v>
      </c>
      <c r="E24" s="44" t="s">
        <v>689</v>
      </c>
      <c r="F24" s="44" t="s">
        <v>7429</v>
      </c>
      <c r="G24" s="44">
        <v>1</v>
      </c>
      <c r="H24" s="46">
        <v>57210</v>
      </c>
      <c r="I24" s="44"/>
      <c r="J24" s="46"/>
      <c r="K24" s="46"/>
      <c r="L24" s="46">
        <f t="shared" si="1"/>
        <v>57210</v>
      </c>
      <c r="M24" s="63">
        <v>20260508</v>
      </c>
    </row>
    <row r="25" spans="2:13" x14ac:dyDescent="0.25">
      <c r="B25" s="47" t="s">
        <v>7439</v>
      </c>
      <c r="C25" s="44" t="s">
        <v>11</v>
      </c>
      <c r="D25" s="44" t="s">
        <v>7435</v>
      </c>
      <c r="E25" s="44" t="s">
        <v>2392</v>
      </c>
      <c r="F25" s="44" t="s">
        <v>2395</v>
      </c>
      <c r="G25" s="44">
        <v>1</v>
      </c>
      <c r="H25" s="46">
        <v>57210</v>
      </c>
      <c r="I25" s="44"/>
      <c r="J25" s="46"/>
      <c r="K25" s="46"/>
      <c r="L25" s="46">
        <f t="shared" si="1"/>
        <v>57210</v>
      </c>
      <c r="M25" s="63">
        <v>20260511</v>
      </c>
    </row>
    <row r="26" spans="2:13" x14ac:dyDescent="0.25">
      <c r="B26" s="47" t="s">
        <v>7370</v>
      </c>
      <c r="C26" s="44" t="s">
        <v>11</v>
      </c>
      <c r="D26" s="44" t="s">
        <v>3122</v>
      </c>
      <c r="E26" s="44" t="s">
        <v>3242</v>
      </c>
      <c r="F26" s="44" t="s">
        <v>3459</v>
      </c>
      <c r="G26" s="44">
        <v>1</v>
      </c>
      <c r="H26" s="46">
        <v>57210</v>
      </c>
      <c r="I26" s="44"/>
      <c r="J26" s="46"/>
      <c r="K26" s="46"/>
      <c r="L26" s="46">
        <f t="shared" si="1"/>
        <v>57210</v>
      </c>
      <c r="M26" s="63">
        <v>20260513</v>
      </c>
    </row>
    <row r="27" spans="2:13" x14ac:dyDescent="0.25">
      <c r="B27" s="28" t="s">
        <v>7419</v>
      </c>
      <c r="C27" s="22" t="s">
        <v>11</v>
      </c>
      <c r="D27" s="22" t="s">
        <v>3122</v>
      </c>
      <c r="E27" s="22" t="s">
        <v>3242</v>
      </c>
      <c r="F27" s="22" t="s">
        <v>3476</v>
      </c>
      <c r="G27" s="22">
        <v>1</v>
      </c>
      <c r="H27" s="24">
        <v>57210</v>
      </c>
      <c r="I27" s="22">
        <v>89</v>
      </c>
      <c r="J27" s="24">
        <v>682</v>
      </c>
      <c r="K27" s="24">
        <f>J27*I27</f>
        <v>60698</v>
      </c>
      <c r="L27" s="24">
        <f t="shared" si="1"/>
        <v>117908</v>
      </c>
      <c r="M27" s="29">
        <v>20260513</v>
      </c>
    </row>
    <row r="28" spans="2:13" x14ac:dyDescent="0.25">
      <c r="B28" s="47" t="s">
        <v>7367</v>
      </c>
      <c r="C28" s="44" t="s">
        <v>11</v>
      </c>
      <c r="D28" s="44" t="s">
        <v>29</v>
      </c>
      <c r="E28" s="44" t="s">
        <v>2223</v>
      </c>
      <c r="F28" s="44" t="s">
        <v>1041</v>
      </c>
      <c r="G28" s="44">
        <v>1</v>
      </c>
      <c r="H28" s="46">
        <v>57210</v>
      </c>
      <c r="I28" s="44"/>
      <c r="J28" s="46"/>
      <c r="K28" s="46"/>
      <c r="L28" s="46">
        <f t="shared" si="1"/>
        <v>57210</v>
      </c>
      <c r="M28" s="63">
        <v>20260513</v>
      </c>
    </row>
    <row r="29" spans="2:13" x14ac:dyDescent="0.25">
      <c r="B29" s="47" t="s">
        <v>7434</v>
      </c>
      <c r="C29" s="44" t="s">
        <v>11</v>
      </c>
      <c r="D29" s="44" t="s">
        <v>7435</v>
      </c>
      <c r="E29" s="44" t="s">
        <v>2392</v>
      </c>
      <c r="F29" s="44" t="s">
        <v>2393</v>
      </c>
      <c r="G29" s="44">
        <v>1</v>
      </c>
      <c r="H29" s="46">
        <v>57210</v>
      </c>
      <c r="I29" s="44"/>
      <c r="J29" s="46"/>
      <c r="K29" s="46"/>
      <c r="L29" s="46">
        <f t="shared" si="1"/>
        <v>57210</v>
      </c>
      <c r="M29" s="63">
        <v>20260513</v>
      </c>
    </row>
    <row r="30" spans="2:13" x14ac:dyDescent="0.25">
      <c r="B30" s="47" t="s">
        <v>7424</v>
      </c>
      <c r="C30" s="44" t="s">
        <v>11</v>
      </c>
      <c r="D30" s="44" t="s">
        <v>86</v>
      </c>
      <c r="E30" s="44" t="s">
        <v>132</v>
      </c>
      <c r="F30" s="44" t="s">
        <v>7425</v>
      </c>
      <c r="G30" s="44">
        <v>1</v>
      </c>
      <c r="H30" s="46">
        <v>57210</v>
      </c>
      <c r="I30" s="44"/>
      <c r="J30" s="46"/>
      <c r="K30" s="46"/>
      <c r="L30" s="46">
        <f t="shared" si="1"/>
        <v>57210</v>
      </c>
      <c r="M30" s="63">
        <v>20260513</v>
      </c>
    </row>
    <row r="31" spans="2:13" x14ac:dyDescent="0.25">
      <c r="B31" s="47" t="s">
        <v>7408</v>
      </c>
      <c r="C31" s="44" t="s">
        <v>11</v>
      </c>
      <c r="D31" s="44" t="s">
        <v>36</v>
      </c>
      <c r="E31" s="44" t="s">
        <v>2013</v>
      </c>
      <c r="F31" s="44" t="s">
        <v>7078</v>
      </c>
      <c r="G31" s="44">
        <v>1</v>
      </c>
      <c r="H31" s="46">
        <v>57210</v>
      </c>
      <c r="I31" s="44"/>
      <c r="J31" s="46"/>
      <c r="K31" s="46"/>
      <c r="L31" s="46">
        <f t="shared" si="1"/>
        <v>57210</v>
      </c>
      <c r="M31" s="63">
        <v>20260514</v>
      </c>
    </row>
    <row r="32" spans="2:13" x14ac:dyDescent="0.25">
      <c r="B32" s="28" t="s">
        <v>7372</v>
      </c>
      <c r="C32" s="22" t="s">
        <v>11</v>
      </c>
      <c r="D32" s="22" t="s">
        <v>3122</v>
      </c>
      <c r="E32" s="22" t="s">
        <v>3240</v>
      </c>
      <c r="F32" s="22" t="s">
        <v>1692</v>
      </c>
      <c r="G32" s="22">
        <v>1</v>
      </c>
      <c r="H32" s="24">
        <v>57210</v>
      </c>
      <c r="I32" s="22">
        <v>89</v>
      </c>
      <c r="J32" s="24">
        <v>682</v>
      </c>
      <c r="K32" s="24">
        <f>J32*I32</f>
        <v>60698</v>
      </c>
      <c r="L32" s="24">
        <f t="shared" si="1"/>
        <v>117908</v>
      </c>
      <c r="M32" s="29">
        <v>20260515</v>
      </c>
    </row>
    <row r="33" spans="2:14" x14ac:dyDescent="0.25">
      <c r="B33" s="47" t="s">
        <v>7378</v>
      </c>
      <c r="C33" s="44" t="s">
        <v>11</v>
      </c>
      <c r="D33" s="44" t="s">
        <v>36</v>
      </c>
      <c r="E33" s="44" t="s">
        <v>727</v>
      </c>
      <c r="F33" s="44" t="s">
        <v>7379</v>
      </c>
      <c r="G33" s="44">
        <v>1</v>
      </c>
      <c r="H33" s="46">
        <v>57210</v>
      </c>
      <c r="I33" s="44"/>
      <c r="J33" s="46"/>
      <c r="K33" s="46"/>
      <c r="L33" s="46">
        <f t="shared" si="1"/>
        <v>57210</v>
      </c>
      <c r="M33" s="63">
        <v>20260519</v>
      </c>
    </row>
    <row r="34" spans="2:14" x14ac:dyDescent="0.25">
      <c r="B34" s="47" t="s">
        <v>7361</v>
      </c>
      <c r="C34" s="44" t="s">
        <v>862</v>
      </c>
      <c r="D34" s="44" t="s">
        <v>4390</v>
      </c>
      <c r="E34" s="44" t="s">
        <v>4389</v>
      </c>
      <c r="F34" s="44" t="s">
        <v>7362</v>
      </c>
      <c r="G34" s="44">
        <v>1</v>
      </c>
      <c r="H34" s="46">
        <v>57210</v>
      </c>
      <c r="I34" s="44"/>
      <c r="J34" s="46"/>
      <c r="K34" s="46"/>
      <c r="L34" s="46">
        <f t="shared" si="1"/>
        <v>57210</v>
      </c>
      <c r="M34" s="63">
        <v>20260519</v>
      </c>
    </row>
    <row r="35" spans="2:14" x14ac:dyDescent="0.25">
      <c r="B35" s="47" t="s">
        <v>7422</v>
      </c>
      <c r="C35" s="44" t="s">
        <v>862</v>
      </c>
      <c r="D35" s="44" t="s">
        <v>4390</v>
      </c>
      <c r="E35" s="44" t="s">
        <v>4389</v>
      </c>
      <c r="F35" s="44" t="s">
        <v>6874</v>
      </c>
      <c r="G35" s="44">
        <v>1</v>
      </c>
      <c r="H35" s="108">
        <v>114420</v>
      </c>
      <c r="I35" s="44"/>
      <c r="J35" s="46"/>
      <c r="K35" s="46"/>
      <c r="L35" s="46">
        <f t="shared" si="1"/>
        <v>114420</v>
      </c>
      <c r="M35" s="63">
        <v>20260519</v>
      </c>
      <c r="N35" s="52"/>
    </row>
    <row r="36" spans="2:14" x14ac:dyDescent="0.25">
      <c r="B36" s="47" t="s">
        <v>7374</v>
      </c>
      <c r="C36" s="44" t="s">
        <v>11</v>
      </c>
      <c r="D36" s="44" t="s">
        <v>199</v>
      </c>
      <c r="E36" s="44" t="s">
        <v>4764</v>
      </c>
      <c r="F36" s="44" t="s">
        <v>4765</v>
      </c>
      <c r="G36" s="44">
        <v>1</v>
      </c>
      <c r="H36" s="46">
        <v>57210</v>
      </c>
      <c r="I36" s="44"/>
      <c r="J36" s="46"/>
      <c r="K36" s="46"/>
      <c r="L36" s="46">
        <f t="shared" si="1"/>
        <v>57210</v>
      </c>
      <c r="M36" s="63">
        <v>20260520</v>
      </c>
      <c r="N36" s="52"/>
    </row>
    <row r="37" spans="2:14" x14ac:dyDescent="0.25">
      <c r="B37" s="28" t="s">
        <v>7358</v>
      </c>
      <c r="C37" s="22" t="s">
        <v>11</v>
      </c>
      <c r="D37" s="22" t="s">
        <v>199</v>
      </c>
      <c r="E37" s="22" t="s">
        <v>6241</v>
      </c>
      <c r="F37" s="22" t="s">
        <v>6242</v>
      </c>
      <c r="G37" s="22">
        <v>1</v>
      </c>
      <c r="H37" s="24">
        <v>57210</v>
      </c>
      <c r="I37" s="22">
        <v>140</v>
      </c>
      <c r="J37" s="24">
        <v>682</v>
      </c>
      <c r="K37" s="24">
        <f>J37*I37</f>
        <v>95480</v>
      </c>
      <c r="L37" s="24">
        <f t="shared" si="1"/>
        <v>152690</v>
      </c>
      <c r="M37" s="29">
        <v>20260520</v>
      </c>
      <c r="N37" s="52"/>
    </row>
    <row r="38" spans="2:14" x14ac:dyDescent="0.25">
      <c r="B38" s="47" t="s">
        <v>7366</v>
      </c>
      <c r="C38" s="44" t="s">
        <v>11</v>
      </c>
      <c r="D38" s="44" t="s">
        <v>70</v>
      </c>
      <c r="E38" s="44" t="s">
        <v>930</v>
      </c>
      <c r="F38" s="44" t="s">
        <v>1169</v>
      </c>
      <c r="G38" s="44">
        <v>1</v>
      </c>
      <c r="H38" s="46">
        <v>57210</v>
      </c>
      <c r="I38" s="44"/>
      <c r="J38" s="46"/>
      <c r="K38" s="46"/>
      <c r="L38" s="46">
        <f t="shared" si="1"/>
        <v>57210</v>
      </c>
      <c r="M38" s="63">
        <v>20260521</v>
      </c>
      <c r="N38" s="52"/>
    </row>
    <row r="39" spans="2:14" x14ac:dyDescent="0.25">
      <c r="B39" s="47" t="s">
        <v>7355</v>
      </c>
      <c r="C39" s="44" t="s">
        <v>11</v>
      </c>
      <c r="D39" s="44" t="s">
        <v>2124</v>
      </c>
      <c r="E39" s="44" t="s">
        <v>7339</v>
      </c>
      <c r="F39" s="44" t="s">
        <v>2126</v>
      </c>
      <c r="G39" s="44">
        <v>1</v>
      </c>
      <c r="H39" s="46">
        <v>57210</v>
      </c>
      <c r="I39" s="44"/>
      <c r="J39" s="46"/>
      <c r="K39" s="46"/>
      <c r="L39" s="46">
        <f t="shared" si="1"/>
        <v>57210</v>
      </c>
      <c r="M39" s="63">
        <v>20260529</v>
      </c>
    </row>
    <row r="40" spans="2:14" x14ac:dyDescent="0.25">
      <c r="B40" s="28" t="s">
        <v>7431</v>
      </c>
      <c r="C40" s="22" t="s">
        <v>11</v>
      </c>
      <c r="D40" s="22" t="s">
        <v>36</v>
      </c>
      <c r="E40" s="22" t="s">
        <v>341</v>
      </c>
      <c r="F40" s="22" t="s">
        <v>2852</v>
      </c>
      <c r="G40" s="22">
        <v>1</v>
      </c>
      <c r="H40" s="24">
        <v>57210</v>
      </c>
      <c r="I40" s="22">
        <v>88</v>
      </c>
      <c r="J40" s="24">
        <v>682</v>
      </c>
      <c r="K40" s="24">
        <f>J40*I40</f>
        <v>60016</v>
      </c>
      <c r="L40" s="24">
        <f t="shared" si="1"/>
        <v>117226</v>
      </c>
      <c r="M40" s="29">
        <v>20260529</v>
      </c>
    </row>
    <row r="41" spans="2:14" x14ac:dyDescent="0.25">
      <c r="B41" s="47" t="s">
        <v>7352</v>
      </c>
      <c r="C41" s="44" t="s">
        <v>11</v>
      </c>
      <c r="D41" s="44" t="s">
        <v>29</v>
      </c>
      <c r="E41" s="44" t="s">
        <v>686</v>
      </c>
      <c r="F41" s="44" t="s">
        <v>1047</v>
      </c>
      <c r="G41" s="44">
        <v>1</v>
      </c>
      <c r="H41" s="46">
        <v>57210</v>
      </c>
      <c r="I41" s="44"/>
      <c r="J41" s="46"/>
      <c r="K41" s="46"/>
      <c r="L41" s="46">
        <f t="shared" si="1"/>
        <v>57210</v>
      </c>
      <c r="M41" s="63">
        <v>20260529</v>
      </c>
    </row>
    <row r="42" spans="2:14" ht="15.75" thickBot="1" x14ac:dyDescent="0.3">
      <c r="B42" s="40" t="s">
        <v>7357</v>
      </c>
      <c r="C42" s="41" t="s">
        <v>11</v>
      </c>
      <c r="D42" s="41" t="s">
        <v>29</v>
      </c>
      <c r="E42" s="41" t="s">
        <v>686</v>
      </c>
      <c r="F42" s="41" t="s">
        <v>1043</v>
      </c>
      <c r="G42" s="41">
        <v>1</v>
      </c>
      <c r="H42" s="43">
        <v>57210</v>
      </c>
      <c r="I42" s="41"/>
      <c r="J42" s="43"/>
      <c r="K42" s="43"/>
      <c r="L42" s="43">
        <f t="shared" si="1"/>
        <v>57210</v>
      </c>
      <c r="M42" s="64">
        <v>20260529</v>
      </c>
    </row>
    <row r="43" spans="2:14" ht="15.75" thickBot="1" x14ac:dyDescent="0.3">
      <c r="G43" s="2">
        <f>SUM(G22:G42)</f>
        <v>21</v>
      </c>
      <c r="H43" s="57">
        <f>(G43*E188)</f>
        <v>1201410</v>
      </c>
      <c r="I43" s="2">
        <f>SUM(I22:I42)</f>
        <v>406</v>
      </c>
      <c r="J43" s="57">
        <f>E190</f>
        <v>682</v>
      </c>
      <c r="K43" s="57">
        <f>J43*I43</f>
        <v>276892</v>
      </c>
      <c r="L43" s="209">
        <f>+K43+H43</f>
        <v>1478302</v>
      </c>
      <c r="M43" s="3">
        <f>H43+K43</f>
        <v>1478302</v>
      </c>
    </row>
    <row r="44" spans="2:14" ht="15.75" thickBot="1" x14ac:dyDescent="0.3">
      <c r="F44" s="87" t="str">
        <f>C182</f>
        <v>Adicional</v>
      </c>
      <c r="G44" s="98">
        <f>G35</f>
        <v>1</v>
      </c>
      <c r="H44" s="99">
        <f>(G44*E188)+48000</f>
        <v>105210</v>
      </c>
      <c r="I44" s="398"/>
      <c r="J44" s="55"/>
      <c r="K44" s="55"/>
      <c r="L44" s="55"/>
      <c r="M44" s="9"/>
    </row>
    <row r="45" spans="2:14" ht="45.75" thickBot="1" x14ac:dyDescent="0.3">
      <c r="F45" s="267" t="str">
        <f>C191</f>
        <v>CV General Roca - Rio Negro - Neuquen - Cipoletti</v>
      </c>
      <c r="G45" s="267">
        <v>0</v>
      </c>
      <c r="H45" s="364">
        <f>G45*E191</f>
        <v>0</v>
      </c>
      <c r="I45" s="397">
        <v>0</v>
      </c>
      <c r="J45" s="99">
        <f>E196</f>
        <v>595.6</v>
      </c>
      <c r="K45" s="99">
        <f>J45*I45</f>
        <v>0</v>
      </c>
      <c r="L45" s="55"/>
      <c r="M45" s="9"/>
    </row>
    <row r="46" spans="2:14" ht="15.75" thickBot="1" x14ac:dyDescent="0.3">
      <c r="F46" s="124" t="s">
        <v>7451</v>
      </c>
      <c r="G46" s="98">
        <f>G36</f>
        <v>1</v>
      </c>
      <c r="H46" s="99">
        <f>G46*48000</f>
        <v>48000</v>
      </c>
    </row>
    <row r="48" spans="2:14" ht="15.75" thickBot="1" x14ac:dyDescent="0.3">
      <c r="F48" s="18"/>
      <c r="G48" s="19"/>
      <c r="H48" s="56"/>
      <c r="I48" s="398"/>
      <c r="J48" s="56"/>
      <c r="K48" s="56"/>
      <c r="L48" s="56"/>
      <c r="M48" s="20"/>
    </row>
    <row r="49" spans="2:13" ht="15.75" thickBot="1" x14ac:dyDescent="0.3">
      <c r="B49" s="479" t="s">
        <v>32</v>
      </c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8"/>
    </row>
    <row r="50" spans="2:13" ht="15.75" thickBot="1" x14ac:dyDescent="0.3">
      <c r="B50" s="10" t="s">
        <v>0</v>
      </c>
      <c r="C50" s="11" t="s">
        <v>1</v>
      </c>
      <c r="D50" s="11" t="s">
        <v>2</v>
      </c>
      <c r="E50" s="11" t="s">
        <v>3</v>
      </c>
      <c r="F50" s="12" t="s">
        <v>4</v>
      </c>
      <c r="G50" s="11" t="s">
        <v>12</v>
      </c>
      <c r="H50" s="54" t="s">
        <v>6</v>
      </c>
      <c r="I50" s="396" t="s">
        <v>7</v>
      </c>
      <c r="J50" s="54" t="s">
        <v>8</v>
      </c>
      <c r="K50" s="54" t="s">
        <v>9</v>
      </c>
      <c r="L50" s="54" t="s">
        <v>10</v>
      </c>
      <c r="M50" s="13" t="s">
        <v>5</v>
      </c>
    </row>
    <row r="51" spans="2:13" x14ac:dyDescent="0.25">
      <c r="B51" s="50" t="s">
        <v>7441</v>
      </c>
      <c r="C51" s="48" t="s">
        <v>11</v>
      </c>
      <c r="D51" s="48" t="s">
        <v>7435</v>
      </c>
      <c r="E51" s="48" t="s">
        <v>2160</v>
      </c>
      <c r="F51" s="48" t="s">
        <v>2161</v>
      </c>
      <c r="G51" s="48">
        <v>1</v>
      </c>
      <c r="H51" s="51">
        <v>63255</v>
      </c>
      <c r="I51" s="48">
        <v>375</v>
      </c>
      <c r="J51" s="51">
        <v>682</v>
      </c>
      <c r="K51" s="51">
        <f>J51*I51</f>
        <v>255750</v>
      </c>
      <c r="L51" s="51">
        <f t="shared" ref="L51:L59" si="2">K51+H51</f>
        <v>319005</v>
      </c>
      <c r="M51" s="115">
        <v>20260506</v>
      </c>
    </row>
    <row r="52" spans="2:13" x14ac:dyDescent="0.25">
      <c r="B52" s="47" t="s">
        <v>7442</v>
      </c>
      <c r="C52" s="44" t="s">
        <v>11</v>
      </c>
      <c r="D52" s="44" t="s">
        <v>7435</v>
      </c>
      <c r="E52" s="44" t="s">
        <v>2160</v>
      </c>
      <c r="F52" s="44" t="s">
        <v>2165</v>
      </c>
      <c r="G52" s="44">
        <v>1</v>
      </c>
      <c r="H52" s="46">
        <v>63255</v>
      </c>
      <c r="I52" s="44"/>
      <c r="J52" s="46"/>
      <c r="K52" s="46"/>
      <c r="L52" s="46">
        <f t="shared" si="2"/>
        <v>63255</v>
      </c>
      <c r="M52" s="63">
        <v>20260506</v>
      </c>
    </row>
    <row r="53" spans="2:13" x14ac:dyDescent="0.25">
      <c r="B53" s="47" t="s">
        <v>7432</v>
      </c>
      <c r="C53" s="44" t="s">
        <v>11</v>
      </c>
      <c r="D53" s="44" t="s">
        <v>36</v>
      </c>
      <c r="E53" s="44" t="s">
        <v>7309</v>
      </c>
      <c r="F53" s="44" t="s">
        <v>1142</v>
      </c>
      <c r="G53" s="44">
        <v>1</v>
      </c>
      <c r="H53" s="46">
        <v>63255</v>
      </c>
      <c r="I53" s="44"/>
      <c r="J53" s="46"/>
      <c r="K53" s="46"/>
      <c r="L53" s="46">
        <f t="shared" si="2"/>
        <v>63255</v>
      </c>
      <c r="M53" s="63">
        <v>20260507</v>
      </c>
    </row>
    <row r="54" spans="2:13" x14ac:dyDescent="0.25">
      <c r="B54" s="28" t="s">
        <v>7436</v>
      </c>
      <c r="C54" s="22" t="s">
        <v>11</v>
      </c>
      <c r="D54" s="22" t="s">
        <v>7435</v>
      </c>
      <c r="E54" s="22" t="s">
        <v>2160</v>
      </c>
      <c r="F54" s="22" t="s">
        <v>7437</v>
      </c>
      <c r="G54" s="22">
        <v>1</v>
      </c>
      <c r="H54" s="24">
        <v>63255</v>
      </c>
      <c r="I54" s="22">
        <v>375</v>
      </c>
      <c r="J54" s="24">
        <v>682</v>
      </c>
      <c r="K54" s="24">
        <f>J54*I54</f>
        <v>255750</v>
      </c>
      <c r="L54" s="24">
        <f t="shared" si="2"/>
        <v>319005</v>
      </c>
      <c r="M54" s="29">
        <v>20260508</v>
      </c>
    </row>
    <row r="55" spans="2:13" x14ac:dyDescent="0.25">
      <c r="B55" s="47" t="s">
        <v>7438</v>
      </c>
      <c r="C55" s="44" t="s">
        <v>11</v>
      </c>
      <c r="D55" s="44" t="s">
        <v>7435</v>
      </c>
      <c r="E55" s="44" t="s">
        <v>2160</v>
      </c>
      <c r="F55" s="44" t="s">
        <v>2309</v>
      </c>
      <c r="G55" s="44">
        <v>1</v>
      </c>
      <c r="H55" s="46">
        <v>63255</v>
      </c>
      <c r="I55" s="44"/>
      <c r="J55" s="46"/>
      <c r="K55" s="46"/>
      <c r="L55" s="46">
        <f t="shared" si="2"/>
        <v>63255</v>
      </c>
      <c r="M55" s="63">
        <v>20260508</v>
      </c>
    </row>
    <row r="56" spans="2:13" x14ac:dyDescent="0.25">
      <c r="B56" s="47" t="s">
        <v>7440</v>
      </c>
      <c r="C56" s="44" t="s">
        <v>11</v>
      </c>
      <c r="D56" s="44" t="s">
        <v>7435</v>
      </c>
      <c r="E56" s="44" t="s">
        <v>2160</v>
      </c>
      <c r="F56" s="44" t="s">
        <v>2163</v>
      </c>
      <c r="G56" s="44">
        <v>1</v>
      </c>
      <c r="H56" s="46">
        <v>63255</v>
      </c>
      <c r="I56" s="44"/>
      <c r="J56" s="46"/>
      <c r="K56" s="46"/>
      <c r="L56" s="46">
        <f t="shared" si="2"/>
        <v>63255</v>
      </c>
      <c r="M56" s="63">
        <v>20260508</v>
      </c>
    </row>
    <row r="57" spans="2:13" x14ac:dyDescent="0.25">
      <c r="B57" s="28" t="s">
        <v>7433</v>
      </c>
      <c r="C57" s="22" t="s">
        <v>11</v>
      </c>
      <c r="D57" s="22" t="s">
        <v>70</v>
      </c>
      <c r="E57" s="22" t="s">
        <v>1354</v>
      </c>
      <c r="F57" s="22" t="s">
        <v>1630</v>
      </c>
      <c r="G57" s="22">
        <v>1</v>
      </c>
      <c r="H57" s="325">
        <v>126510</v>
      </c>
      <c r="I57" s="22">
        <v>76</v>
      </c>
      <c r="J57" s="24">
        <v>682</v>
      </c>
      <c r="K57" s="24">
        <f>J57*I57</f>
        <v>51832</v>
      </c>
      <c r="L57" s="24">
        <f t="shared" si="2"/>
        <v>178342</v>
      </c>
      <c r="M57" s="29">
        <v>20260515</v>
      </c>
    </row>
    <row r="58" spans="2:13" x14ac:dyDescent="0.25">
      <c r="B58" s="28" t="s">
        <v>7375</v>
      </c>
      <c r="C58" s="22" t="s">
        <v>11</v>
      </c>
      <c r="D58" s="22" t="s">
        <v>36</v>
      </c>
      <c r="E58" s="22" t="s">
        <v>7376</v>
      </c>
      <c r="F58" s="22" t="s">
        <v>7377</v>
      </c>
      <c r="G58" s="22">
        <v>1</v>
      </c>
      <c r="H58" s="24">
        <v>63255</v>
      </c>
      <c r="I58" s="22">
        <v>213</v>
      </c>
      <c r="J58" s="24">
        <v>682</v>
      </c>
      <c r="K58" s="24">
        <f>J58*I58</f>
        <v>145266</v>
      </c>
      <c r="L58" s="24">
        <f t="shared" si="2"/>
        <v>208521</v>
      </c>
      <c r="M58" s="29">
        <v>20260522</v>
      </c>
    </row>
    <row r="59" spans="2:13" ht="15.75" thickBot="1" x14ac:dyDescent="0.3">
      <c r="B59" s="40" t="s">
        <v>7369</v>
      </c>
      <c r="C59" s="41" t="s">
        <v>11</v>
      </c>
      <c r="D59" s="41" t="s">
        <v>70</v>
      </c>
      <c r="E59" s="41" t="s">
        <v>72</v>
      </c>
      <c r="F59" s="41" t="s">
        <v>261</v>
      </c>
      <c r="G59" s="41">
        <v>1</v>
      </c>
      <c r="H59" s="43">
        <v>63255</v>
      </c>
      <c r="I59" s="41"/>
      <c r="J59" s="43"/>
      <c r="K59" s="43"/>
      <c r="L59" s="43">
        <f t="shared" si="2"/>
        <v>63255</v>
      </c>
      <c r="M59" s="64">
        <v>20260528</v>
      </c>
    </row>
    <row r="60" spans="2:13" ht="15.75" thickBot="1" x14ac:dyDescent="0.3">
      <c r="G60" s="227">
        <f>SUM(G51:G59)</f>
        <v>9</v>
      </c>
      <c r="H60" s="248">
        <f>G60*E197</f>
        <v>569295</v>
      </c>
      <c r="I60" s="227">
        <f>SUM(I51:I59)</f>
        <v>1039</v>
      </c>
      <c r="J60" s="247">
        <f>E199</f>
        <v>682</v>
      </c>
      <c r="K60" s="57">
        <f>J60*I60</f>
        <v>708598</v>
      </c>
      <c r="L60" s="57">
        <f>+K60+H60</f>
        <v>1277893</v>
      </c>
      <c r="M60" s="3">
        <f>K60+H60</f>
        <v>1277893</v>
      </c>
    </row>
    <row r="61" spans="2:13" ht="15.75" thickBot="1" x14ac:dyDescent="0.3">
      <c r="F61" s="249" t="str">
        <f>C198</f>
        <v>Adicional</v>
      </c>
      <c r="G61" s="98">
        <f>G57</f>
        <v>1</v>
      </c>
      <c r="H61" s="99">
        <f>G61*E198</f>
        <v>63255</v>
      </c>
      <c r="I61" s="397"/>
      <c r="J61" s="55"/>
      <c r="K61" s="55"/>
      <c r="L61" s="55"/>
      <c r="M61" s="9"/>
    </row>
    <row r="62" spans="2:13" x14ac:dyDescent="0.25">
      <c r="F62" s="335"/>
      <c r="G62" s="1"/>
      <c r="H62" s="55"/>
      <c r="I62" s="76"/>
      <c r="J62" s="55"/>
      <c r="K62" s="55"/>
      <c r="L62" s="55"/>
      <c r="M62" s="9"/>
    </row>
    <row r="63" spans="2:13" ht="15.75" thickBot="1" x14ac:dyDescent="0.3">
      <c r="G63" s="1"/>
      <c r="H63" s="55"/>
      <c r="I63" s="398"/>
      <c r="J63" s="55"/>
      <c r="K63" s="55"/>
      <c r="L63" s="55"/>
      <c r="M63" s="9"/>
    </row>
    <row r="64" spans="2:13" ht="15.75" thickBot="1" x14ac:dyDescent="0.3">
      <c r="B64" s="479" t="s">
        <v>3623</v>
      </c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8"/>
    </row>
    <row r="65" spans="2:13" x14ac:dyDescent="0.25">
      <c r="B65" s="10" t="s">
        <v>0</v>
      </c>
      <c r="C65" s="11" t="s">
        <v>1</v>
      </c>
      <c r="D65" s="11" t="s">
        <v>2</v>
      </c>
      <c r="E65" s="11" t="s">
        <v>3</v>
      </c>
      <c r="F65" s="12" t="s">
        <v>4</v>
      </c>
      <c r="G65" s="11" t="s">
        <v>12</v>
      </c>
      <c r="H65" s="54" t="s">
        <v>6</v>
      </c>
      <c r="I65" s="396" t="s">
        <v>7</v>
      </c>
      <c r="J65" s="54" t="s">
        <v>8</v>
      </c>
      <c r="K65" s="54" t="s">
        <v>9</v>
      </c>
      <c r="L65" s="54" t="s">
        <v>10</v>
      </c>
      <c r="M65" s="13" t="s">
        <v>5</v>
      </c>
    </row>
    <row r="66" spans="2:13" ht="15.75" thickBot="1" x14ac:dyDescent="0.3">
      <c r="B66" s="40"/>
      <c r="C66" s="41"/>
      <c r="D66" s="41"/>
      <c r="E66" s="41"/>
      <c r="F66" s="41"/>
      <c r="G66" s="41"/>
      <c r="H66" s="43"/>
      <c r="I66" s="41"/>
      <c r="J66" s="43"/>
      <c r="K66" s="43"/>
      <c r="L66" s="43"/>
      <c r="M66" s="64"/>
    </row>
    <row r="67" spans="2:13" ht="15.75" thickBot="1" x14ac:dyDescent="0.3">
      <c r="G67" s="227">
        <f>SUM(G66:G66)</f>
        <v>0</v>
      </c>
      <c r="H67" s="248">
        <f>(G67*E201)</f>
        <v>0</v>
      </c>
      <c r="I67" s="98">
        <f>SUM(I66:I66)</f>
        <v>0</v>
      </c>
      <c r="J67" s="247">
        <f>E205</f>
        <v>682</v>
      </c>
      <c r="K67" s="57">
        <f>J67*I67</f>
        <v>0</v>
      </c>
      <c r="L67" s="57">
        <f t="shared" ref="L67" si="3">K67+H67</f>
        <v>0</v>
      </c>
      <c r="M67" s="3">
        <f>K67+H67</f>
        <v>0</v>
      </c>
    </row>
    <row r="68" spans="2:13" ht="15.75" thickBot="1" x14ac:dyDescent="0.3">
      <c r="F68" s="249" t="str">
        <f>C202</f>
        <v>viatico</v>
      </c>
      <c r="G68" s="98">
        <v>0</v>
      </c>
      <c r="H68" s="99">
        <f>G68*E202</f>
        <v>0</v>
      </c>
      <c r="I68" s="76"/>
      <c r="J68" s="55"/>
      <c r="K68" s="55"/>
      <c r="L68" s="55"/>
      <c r="M68" s="9"/>
    </row>
    <row r="69" spans="2:13" ht="15.75" thickBot="1" x14ac:dyDescent="0.3">
      <c r="F69" s="249" t="str">
        <f>C203</f>
        <v>Adicional</v>
      </c>
      <c r="G69" s="98">
        <v>0</v>
      </c>
      <c r="H69" s="99">
        <f>G69*E203</f>
        <v>0</v>
      </c>
      <c r="I69" s="398"/>
      <c r="J69" s="55"/>
      <c r="K69" s="55"/>
      <c r="L69" s="55"/>
      <c r="M69" s="9"/>
    </row>
    <row r="70" spans="2:13" ht="15.75" thickBot="1" x14ac:dyDescent="0.3">
      <c r="F70" s="249" t="str">
        <f>C207</f>
        <v>Extra estacionamiento</v>
      </c>
      <c r="G70" s="98">
        <v>0</v>
      </c>
      <c r="H70" s="99">
        <f>G70*E207</f>
        <v>0</v>
      </c>
      <c r="I70" s="398"/>
      <c r="J70" s="55"/>
      <c r="K70" s="55"/>
      <c r="L70" s="55"/>
      <c r="M70" s="9"/>
    </row>
    <row r="71" spans="2:13" x14ac:dyDescent="0.25">
      <c r="F71" s="204"/>
      <c r="G71" s="1"/>
      <c r="H71" s="55"/>
      <c r="I71" s="398"/>
      <c r="J71" s="55"/>
      <c r="K71" s="55"/>
      <c r="L71" s="55"/>
      <c r="M71" s="9"/>
    </row>
    <row r="72" spans="2:13" x14ac:dyDescent="0.25">
      <c r="F72" s="204"/>
      <c r="G72" s="1"/>
      <c r="H72" s="55"/>
      <c r="I72" s="398"/>
      <c r="J72" s="55"/>
      <c r="K72" s="55"/>
      <c r="L72" s="55"/>
      <c r="M72" s="9"/>
    </row>
    <row r="73" spans="2:13" ht="15.75" thickBot="1" x14ac:dyDescent="0.3">
      <c r="F73" s="18"/>
      <c r="G73" s="19"/>
      <c r="H73" s="56"/>
      <c r="I73" s="398"/>
      <c r="J73" s="56"/>
      <c r="K73" s="56"/>
      <c r="L73" s="56"/>
      <c r="M73" s="20"/>
    </row>
    <row r="74" spans="2:13" ht="15.75" thickBot="1" x14ac:dyDescent="0.3">
      <c r="B74" s="476" t="s">
        <v>28</v>
      </c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8"/>
    </row>
    <row r="75" spans="2:13" ht="15.75" thickBot="1" x14ac:dyDescent="0.3">
      <c r="B75" s="10" t="s">
        <v>0</v>
      </c>
      <c r="C75" s="11" t="s">
        <v>1</v>
      </c>
      <c r="D75" s="11" t="s">
        <v>2</v>
      </c>
      <c r="E75" s="11" t="s">
        <v>3</v>
      </c>
      <c r="F75" s="12" t="s">
        <v>4</v>
      </c>
      <c r="G75" s="11" t="s">
        <v>12</v>
      </c>
      <c r="H75" s="54" t="s">
        <v>6</v>
      </c>
      <c r="I75" s="396" t="s">
        <v>7</v>
      </c>
      <c r="J75" s="54" t="s">
        <v>8</v>
      </c>
      <c r="K75" s="54" t="s">
        <v>9</v>
      </c>
      <c r="L75" s="54" t="s">
        <v>10</v>
      </c>
      <c r="M75" s="13" t="s">
        <v>5</v>
      </c>
    </row>
    <row r="76" spans="2:13" x14ac:dyDescent="0.25">
      <c r="B76" s="36" t="s">
        <v>7426</v>
      </c>
      <c r="C76" s="37" t="s">
        <v>25</v>
      </c>
      <c r="D76" s="37" t="s">
        <v>5190</v>
      </c>
      <c r="E76" s="37" t="s">
        <v>5191</v>
      </c>
      <c r="F76" s="37" t="s">
        <v>3705</v>
      </c>
      <c r="G76" s="37">
        <v>1</v>
      </c>
      <c r="H76" s="39">
        <v>26745</v>
      </c>
      <c r="I76" s="37"/>
      <c r="J76" s="39"/>
      <c r="K76" s="39"/>
      <c r="L76" s="39">
        <f t="shared" ref="L76:L81" si="4">K76+H76</f>
        <v>26745</v>
      </c>
      <c r="M76" s="62">
        <v>20260504</v>
      </c>
    </row>
    <row r="77" spans="2:13" x14ac:dyDescent="0.25">
      <c r="B77" s="47" t="s">
        <v>7427</v>
      </c>
      <c r="C77" s="44" t="s">
        <v>25</v>
      </c>
      <c r="D77" s="44" t="s">
        <v>371</v>
      </c>
      <c r="E77" s="44" t="s">
        <v>26</v>
      </c>
      <c r="F77" s="44" t="s">
        <v>5841</v>
      </c>
      <c r="G77" s="44">
        <v>1</v>
      </c>
      <c r="H77" s="46">
        <v>26745</v>
      </c>
      <c r="I77" s="44"/>
      <c r="J77" s="46"/>
      <c r="K77" s="46"/>
      <c r="L77" s="46">
        <f t="shared" si="4"/>
        <v>26745</v>
      </c>
      <c r="M77" s="63">
        <v>20260505</v>
      </c>
    </row>
    <row r="78" spans="2:13" x14ac:dyDescent="0.25">
      <c r="B78" s="47" t="s">
        <v>7450</v>
      </c>
      <c r="C78" s="44" t="s">
        <v>25</v>
      </c>
      <c r="D78" s="44" t="s">
        <v>986</v>
      </c>
      <c r="E78" s="44" t="s">
        <v>26</v>
      </c>
      <c r="F78" s="44" t="s">
        <v>323</v>
      </c>
      <c r="G78" s="44">
        <v>1</v>
      </c>
      <c r="H78" s="46">
        <v>26745</v>
      </c>
      <c r="I78" s="44"/>
      <c r="J78" s="46"/>
      <c r="K78" s="46"/>
      <c r="L78" s="46">
        <f t="shared" si="4"/>
        <v>26745</v>
      </c>
      <c r="M78" s="63">
        <v>20260505</v>
      </c>
    </row>
    <row r="79" spans="2:13" x14ac:dyDescent="0.25">
      <c r="B79" s="47" t="s">
        <v>7449</v>
      </c>
      <c r="C79" s="44" t="s">
        <v>25</v>
      </c>
      <c r="D79" s="44" t="s">
        <v>986</v>
      </c>
      <c r="E79" s="44" t="s">
        <v>26</v>
      </c>
      <c r="F79" s="44" t="s">
        <v>316</v>
      </c>
      <c r="G79" s="44">
        <v>1</v>
      </c>
      <c r="H79" s="46">
        <v>26745</v>
      </c>
      <c r="I79" s="44"/>
      <c r="J79" s="46"/>
      <c r="K79" s="46"/>
      <c r="L79" s="46">
        <f t="shared" si="4"/>
        <v>26745</v>
      </c>
      <c r="M79" s="63">
        <v>20260505</v>
      </c>
    </row>
    <row r="80" spans="2:13" x14ac:dyDescent="0.25">
      <c r="B80" s="47" t="s">
        <v>7423</v>
      </c>
      <c r="C80" s="44" t="s">
        <v>25</v>
      </c>
      <c r="D80" s="44" t="s">
        <v>29</v>
      </c>
      <c r="E80" s="44" t="s">
        <v>6153</v>
      </c>
      <c r="F80" s="44" t="s">
        <v>6190</v>
      </c>
      <c r="G80" s="44">
        <v>1</v>
      </c>
      <c r="H80" s="46">
        <v>26745</v>
      </c>
      <c r="I80" s="44"/>
      <c r="J80" s="46"/>
      <c r="K80" s="46"/>
      <c r="L80" s="46">
        <f t="shared" si="4"/>
        <v>26745</v>
      </c>
      <c r="M80" s="63">
        <v>20260506</v>
      </c>
    </row>
    <row r="81" spans="2:13" ht="15.75" thickBot="1" x14ac:dyDescent="0.3">
      <c r="B81" s="40" t="s">
        <v>7346</v>
      </c>
      <c r="C81" s="41" t="s">
        <v>25</v>
      </c>
      <c r="D81" s="41" t="s">
        <v>885</v>
      </c>
      <c r="E81" s="41" t="s">
        <v>997</v>
      </c>
      <c r="F81" s="41" t="s">
        <v>7347</v>
      </c>
      <c r="G81" s="41">
        <v>1</v>
      </c>
      <c r="H81" s="43">
        <v>26745</v>
      </c>
      <c r="I81" s="41"/>
      <c r="J81" s="43"/>
      <c r="K81" s="43"/>
      <c r="L81" s="43">
        <f t="shared" si="4"/>
        <v>26745</v>
      </c>
      <c r="M81" s="64">
        <v>20260527</v>
      </c>
    </row>
    <row r="82" spans="2:13" ht="15.75" thickBot="1" x14ac:dyDescent="0.3">
      <c r="G82" s="227">
        <f>SUM(G76:G81)</f>
        <v>6</v>
      </c>
      <c r="H82" s="99">
        <f>G82*E185</f>
        <v>4092</v>
      </c>
      <c r="I82" s="227">
        <f>SUM(I76:I81)</f>
        <v>0</v>
      </c>
      <c r="J82" s="123">
        <f>E185</f>
        <v>682</v>
      </c>
      <c r="K82" s="248">
        <f>J82*I82</f>
        <v>0</v>
      </c>
      <c r="L82" s="57">
        <f t="shared" ref="L82" si="5">K82+H82</f>
        <v>4092</v>
      </c>
      <c r="M82" s="3">
        <f>K82+H82</f>
        <v>4092</v>
      </c>
    </row>
    <row r="83" spans="2:13" ht="15.75" thickBot="1" x14ac:dyDescent="0.3">
      <c r="F83" s="249" t="str">
        <f>C186</f>
        <v>CV</v>
      </c>
      <c r="G83" s="98">
        <v>0</v>
      </c>
      <c r="H83" s="99">
        <f>G83*E186</f>
        <v>0</v>
      </c>
      <c r="I83" s="397">
        <v>0</v>
      </c>
      <c r="J83" s="366">
        <f>E187</f>
        <v>595.6</v>
      </c>
      <c r="K83" s="99">
        <f>J83*I83</f>
        <v>0</v>
      </c>
      <c r="L83" s="55"/>
      <c r="M83" s="9"/>
    </row>
    <row r="84" spans="2:13" x14ac:dyDescent="0.25">
      <c r="G84" s="1"/>
      <c r="H84" s="55"/>
      <c r="I84" s="398"/>
      <c r="J84" s="55"/>
      <c r="K84" s="55"/>
      <c r="L84" s="55"/>
      <c r="M84" s="9"/>
    </row>
    <row r="85" spans="2:13" x14ac:dyDescent="0.25">
      <c r="F85" s="204"/>
      <c r="G85" s="1"/>
      <c r="H85" s="55"/>
      <c r="I85" s="398"/>
      <c r="J85" s="55"/>
      <c r="K85" s="55"/>
      <c r="L85" s="55"/>
      <c r="M85" s="9"/>
    </row>
    <row r="86" spans="2:13" x14ac:dyDescent="0.25">
      <c r="F86" s="204"/>
      <c r="G86" s="1"/>
      <c r="H86" s="55"/>
      <c r="I86" s="398"/>
      <c r="J86" s="55"/>
      <c r="K86" s="55"/>
      <c r="L86" s="55"/>
      <c r="M86" s="9"/>
    </row>
    <row r="87" spans="2:13" ht="15.75" thickBot="1" x14ac:dyDescent="0.3">
      <c r="F87" s="18"/>
      <c r="G87" s="19"/>
      <c r="H87" s="56"/>
      <c r="I87" s="398"/>
      <c r="J87" s="56"/>
      <c r="K87" s="56"/>
      <c r="L87" s="56"/>
      <c r="M87" s="20"/>
    </row>
    <row r="88" spans="2:13" ht="15.75" thickBot="1" x14ac:dyDescent="0.3">
      <c r="B88" s="476" t="s">
        <v>34</v>
      </c>
      <c r="C88" s="477"/>
      <c r="D88" s="477"/>
      <c r="E88" s="477"/>
      <c r="F88" s="477"/>
      <c r="G88" s="477"/>
      <c r="H88" s="477"/>
      <c r="I88" s="477"/>
      <c r="J88" s="477"/>
      <c r="K88" s="477"/>
      <c r="L88" s="477"/>
      <c r="M88" s="478"/>
    </row>
    <row r="89" spans="2:13" ht="15.75" thickBot="1" x14ac:dyDescent="0.3">
      <c r="B89" s="10" t="s">
        <v>0</v>
      </c>
      <c r="C89" s="11" t="s">
        <v>1</v>
      </c>
      <c r="D89" s="11" t="s">
        <v>2</v>
      </c>
      <c r="E89" s="11" t="s">
        <v>3</v>
      </c>
      <c r="F89" s="12" t="s">
        <v>4</v>
      </c>
      <c r="G89" s="11" t="s">
        <v>12</v>
      </c>
      <c r="H89" s="54" t="s">
        <v>6</v>
      </c>
      <c r="I89" s="396" t="s">
        <v>7</v>
      </c>
      <c r="J89" s="54" t="s">
        <v>8</v>
      </c>
      <c r="K89" s="54" t="s">
        <v>9</v>
      </c>
      <c r="L89" s="54" t="s">
        <v>10</v>
      </c>
      <c r="M89" s="13" t="s">
        <v>5</v>
      </c>
    </row>
    <row r="90" spans="2:13" x14ac:dyDescent="0.25">
      <c r="B90" s="36" t="s">
        <v>7402</v>
      </c>
      <c r="C90" s="37" t="s">
        <v>25</v>
      </c>
      <c r="D90" s="37" t="s">
        <v>36</v>
      </c>
      <c r="E90" s="37" t="s">
        <v>689</v>
      </c>
      <c r="F90" s="37" t="s">
        <v>7403</v>
      </c>
      <c r="G90" s="37">
        <v>1</v>
      </c>
      <c r="H90" s="39">
        <v>28601</v>
      </c>
      <c r="I90" s="37"/>
      <c r="J90" s="39"/>
      <c r="K90" s="39"/>
      <c r="L90" s="39">
        <f t="shared" ref="L90:L122" si="6">K90+H90</f>
        <v>28601</v>
      </c>
      <c r="M90" s="62">
        <v>20260508</v>
      </c>
    </row>
    <row r="91" spans="2:13" x14ac:dyDescent="0.25">
      <c r="B91" s="47" t="s">
        <v>7400</v>
      </c>
      <c r="C91" s="44" t="s">
        <v>25</v>
      </c>
      <c r="D91" s="44" t="s">
        <v>36</v>
      </c>
      <c r="E91" s="44" t="s">
        <v>689</v>
      </c>
      <c r="F91" s="44" t="s">
        <v>7401</v>
      </c>
      <c r="G91" s="44">
        <v>1</v>
      </c>
      <c r="H91" s="46">
        <v>28601</v>
      </c>
      <c r="I91" s="44"/>
      <c r="J91" s="46"/>
      <c r="K91" s="46"/>
      <c r="L91" s="46">
        <f t="shared" si="6"/>
        <v>28601</v>
      </c>
      <c r="M91" s="63">
        <v>20260508</v>
      </c>
    </row>
    <row r="92" spans="2:13" x14ac:dyDescent="0.25">
      <c r="B92" s="47" t="s">
        <v>7398</v>
      </c>
      <c r="C92" s="44" t="s">
        <v>25</v>
      </c>
      <c r="D92" s="44" t="s">
        <v>36</v>
      </c>
      <c r="E92" s="44" t="s">
        <v>689</v>
      </c>
      <c r="F92" s="44" t="s">
        <v>7399</v>
      </c>
      <c r="G92" s="44">
        <v>1</v>
      </c>
      <c r="H92" s="46">
        <v>28601</v>
      </c>
      <c r="I92" s="44"/>
      <c r="J92" s="46"/>
      <c r="K92" s="46"/>
      <c r="L92" s="46">
        <f t="shared" si="6"/>
        <v>28601</v>
      </c>
      <c r="M92" s="63">
        <v>20260508</v>
      </c>
    </row>
    <row r="93" spans="2:13" x14ac:dyDescent="0.25">
      <c r="B93" s="47" t="s">
        <v>7397</v>
      </c>
      <c r="C93" s="44" t="s">
        <v>25</v>
      </c>
      <c r="D93" s="44" t="s">
        <v>36</v>
      </c>
      <c r="E93" s="44" t="s">
        <v>689</v>
      </c>
      <c r="F93" s="44" t="s">
        <v>6686</v>
      </c>
      <c r="G93" s="44">
        <v>1</v>
      </c>
      <c r="H93" s="46">
        <v>28601</v>
      </c>
      <c r="I93" s="44"/>
      <c r="J93" s="46"/>
      <c r="K93" s="46"/>
      <c r="L93" s="46">
        <f t="shared" si="6"/>
        <v>28601</v>
      </c>
      <c r="M93" s="63">
        <v>20260508</v>
      </c>
    </row>
    <row r="94" spans="2:13" x14ac:dyDescent="0.25">
      <c r="B94" s="47" t="s">
        <v>7395</v>
      </c>
      <c r="C94" s="44" t="s">
        <v>25</v>
      </c>
      <c r="D94" s="44" t="s">
        <v>36</v>
      </c>
      <c r="E94" s="44" t="s">
        <v>689</v>
      </c>
      <c r="F94" s="44" t="s">
        <v>7396</v>
      </c>
      <c r="G94" s="44">
        <v>1</v>
      </c>
      <c r="H94" s="46">
        <v>28601</v>
      </c>
      <c r="I94" s="44"/>
      <c r="J94" s="46"/>
      <c r="K94" s="46"/>
      <c r="L94" s="46">
        <f t="shared" si="6"/>
        <v>28601</v>
      </c>
      <c r="M94" s="63">
        <v>20260508</v>
      </c>
    </row>
    <row r="95" spans="2:13" x14ac:dyDescent="0.25">
      <c r="B95" s="47" t="s">
        <v>7392</v>
      </c>
      <c r="C95" s="44" t="s">
        <v>25</v>
      </c>
      <c r="D95" s="44" t="s">
        <v>36</v>
      </c>
      <c r="E95" s="44" t="s">
        <v>689</v>
      </c>
      <c r="F95" s="44" t="s">
        <v>6478</v>
      </c>
      <c r="G95" s="44">
        <v>1</v>
      </c>
      <c r="H95" s="46">
        <v>28601</v>
      </c>
      <c r="I95" s="44"/>
      <c r="J95" s="46"/>
      <c r="K95" s="46"/>
      <c r="L95" s="46">
        <f t="shared" si="6"/>
        <v>28601</v>
      </c>
      <c r="M95" s="63">
        <v>20260508</v>
      </c>
    </row>
    <row r="96" spans="2:13" x14ac:dyDescent="0.25">
      <c r="B96" s="47" t="s">
        <v>7390</v>
      </c>
      <c r="C96" s="44" t="s">
        <v>25</v>
      </c>
      <c r="D96" s="44" t="s">
        <v>36</v>
      </c>
      <c r="E96" s="44" t="s">
        <v>689</v>
      </c>
      <c r="F96" s="44" t="s">
        <v>7391</v>
      </c>
      <c r="G96" s="44">
        <v>1</v>
      </c>
      <c r="H96" s="46">
        <v>28601</v>
      </c>
      <c r="I96" s="44"/>
      <c r="J96" s="46"/>
      <c r="K96" s="46"/>
      <c r="L96" s="46">
        <f t="shared" si="6"/>
        <v>28601</v>
      </c>
      <c r="M96" s="63">
        <v>20260508</v>
      </c>
    </row>
    <row r="97" spans="2:13" x14ac:dyDescent="0.25">
      <c r="B97" s="47" t="s">
        <v>7407</v>
      </c>
      <c r="C97" s="44" t="s">
        <v>25</v>
      </c>
      <c r="D97" s="44" t="s">
        <v>29</v>
      </c>
      <c r="E97" s="44" t="s">
        <v>686</v>
      </c>
      <c r="F97" s="44" t="s">
        <v>1047</v>
      </c>
      <c r="G97" s="44">
        <v>1</v>
      </c>
      <c r="H97" s="46">
        <v>28601</v>
      </c>
      <c r="I97" s="44"/>
      <c r="J97" s="46"/>
      <c r="K97" s="46"/>
      <c r="L97" s="46">
        <f t="shared" si="6"/>
        <v>28601</v>
      </c>
      <c r="M97" s="63">
        <v>20260508</v>
      </c>
    </row>
    <row r="98" spans="2:13" x14ac:dyDescent="0.25">
      <c r="B98" s="47" t="s">
        <v>7406</v>
      </c>
      <c r="C98" s="44" t="s">
        <v>25</v>
      </c>
      <c r="D98" s="44" t="s">
        <v>29</v>
      </c>
      <c r="E98" s="44" t="s">
        <v>686</v>
      </c>
      <c r="F98" s="44" t="s">
        <v>784</v>
      </c>
      <c r="G98" s="44">
        <v>1</v>
      </c>
      <c r="H98" s="46">
        <v>28601</v>
      </c>
      <c r="I98" s="44"/>
      <c r="J98" s="46"/>
      <c r="K98" s="46"/>
      <c r="L98" s="46">
        <f t="shared" si="6"/>
        <v>28601</v>
      </c>
      <c r="M98" s="63">
        <v>20260508</v>
      </c>
    </row>
    <row r="99" spans="2:13" x14ac:dyDescent="0.25">
      <c r="B99" s="47" t="s">
        <v>7405</v>
      </c>
      <c r="C99" s="44" t="s">
        <v>25</v>
      </c>
      <c r="D99" s="44" t="s">
        <v>29</v>
      </c>
      <c r="E99" s="44" t="s">
        <v>686</v>
      </c>
      <c r="F99" s="44" t="s">
        <v>1045</v>
      </c>
      <c r="G99" s="44">
        <v>1</v>
      </c>
      <c r="H99" s="46">
        <v>28601</v>
      </c>
      <c r="I99" s="44"/>
      <c r="J99" s="46"/>
      <c r="K99" s="46"/>
      <c r="L99" s="46">
        <f t="shared" si="6"/>
        <v>28601</v>
      </c>
      <c r="M99" s="63">
        <v>20260508</v>
      </c>
    </row>
    <row r="100" spans="2:13" x14ac:dyDescent="0.25">
      <c r="B100" s="47" t="s">
        <v>7404</v>
      </c>
      <c r="C100" s="44" t="s">
        <v>25</v>
      </c>
      <c r="D100" s="44" t="s">
        <v>29</v>
      </c>
      <c r="E100" s="44" t="s">
        <v>686</v>
      </c>
      <c r="F100" s="44" t="s">
        <v>3193</v>
      </c>
      <c r="G100" s="44">
        <v>1</v>
      </c>
      <c r="H100" s="46">
        <v>28601</v>
      </c>
      <c r="I100" s="44"/>
      <c r="J100" s="46"/>
      <c r="K100" s="46"/>
      <c r="L100" s="46">
        <f t="shared" si="6"/>
        <v>28601</v>
      </c>
      <c r="M100" s="63">
        <v>20260508</v>
      </c>
    </row>
    <row r="101" spans="2:13" x14ac:dyDescent="0.25">
      <c r="B101" s="47" t="s">
        <v>7421</v>
      </c>
      <c r="C101" s="44" t="s">
        <v>25</v>
      </c>
      <c r="D101" s="44" t="s">
        <v>86</v>
      </c>
      <c r="E101" s="44" t="s">
        <v>87</v>
      </c>
      <c r="F101" s="44" t="s">
        <v>2995</v>
      </c>
      <c r="G101" s="44">
        <v>1</v>
      </c>
      <c r="H101" s="46">
        <v>28601</v>
      </c>
      <c r="I101" s="44"/>
      <c r="J101" s="46"/>
      <c r="K101" s="46"/>
      <c r="L101" s="46">
        <f t="shared" si="6"/>
        <v>28601</v>
      </c>
      <c r="M101" s="63">
        <v>20260508</v>
      </c>
    </row>
    <row r="102" spans="2:13" x14ac:dyDescent="0.25">
      <c r="B102" s="47" t="s">
        <v>7420</v>
      </c>
      <c r="C102" s="44" t="s">
        <v>25</v>
      </c>
      <c r="D102" s="44" t="s">
        <v>86</v>
      </c>
      <c r="E102" s="44" t="s">
        <v>87</v>
      </c>
      <c r="F102" s="44" t="s">
        <v>793</v>
      </c>
      <c r="G102" s="44">
        <v>1</v>
      </c>
      <c r="H102" s="46">
        <v>28601</v>
      </c>
      <c r="I102" s="44"/>
      <c r="J102" s="46"/>
      <c r="K102" s="46"/>
      <c r="L102" s="46">
        <f t="shared" si="6"/>
        <v>28601</v>
      </c>
      <c r="M102" s="63">
        <v>20260508</v>
      </c>
    </row>
    <row r="103" spans="2:13" x14ac:dyDescent="0.25">
      <c r="B103" s="47" t="s">
        <v>7386</v>
      </c>
      <c r="C103" s="44" t="s">
        <v>25</v>
      </c>
      <c r="D103" s="44" t="s">
        <v>36</v>
      </c>
      <c r="E103" s="44" t="s">
        <v>2013</v>
      </c>
      <c r="F103" s="44" t="s">
        <v>7387</v>
      </c>
      <c r="G103" s="44">
        <v>1</v>
      </c>
      <c r="H103" s="46">
        <v>28601</v>
      </c>
      <c r="I103" s="44"/>
      <c r="J103" s="46"/>
      <c r="K103" s="46"/>
      <c r="L103" s="46">
        <f t="shared" si="6"/>
        <v>28601</v>
      </c>
      <c r="M103" s="63">
        <v>20260511</v>
      </c>
    </row>
    <row r="104" spans="2:13" x14ac:dyDescent="0.25">
      <c r="B104" s="47" t="s">
        <v>7384</v>
      </c>
      <c r="C104" s="44" t="s">
        <v>25</v>
      </c>
      <c r="D104" s="44" t="s">
        <v>36</v>
      </c>
      <c r="E104" s="44" t="s">
        <v>2013</v>
      </c>
      <c r="F104" s="44" t="s">
        <v>7385</v>
      </c>
      <c r="G104" s="44">
        <v>1</v>
      </c>
      <c r="H104" s="46">
        <v>28601</v>
      </c>
      <c r="I104" s="44"/>
      <c r="J104" s="46"/>
      <c r="K104" s="46"/>
      <c r="L104" s="46">
        <f t="shared" si="6"/>
        <v>28601</v>
      </c>
      <c r="M104" s="63">
        <v>20260511</v>
      </c>
    </row>
    <row r="105" spans="2:13" x14ac:dyDescent="0.25">
      <c r="B105" s="47" t="s">
        <v>7383</v>
      </c>
      <c r="C105" s="44" t="s">
        <v>25</v>
      </c>
      <c r="D105" s="44" t="s">
        <v>730</v>
      </c>
      <c r="E105" s="44" t="s">
        <v>731</v>
      </c>
      <c r="F105" s="44" t="s">
        <v>2276</v>
      </c>
      <c r="G105" s="44">
        <v>1</v>
      </c>
      <c r="H105" s="46">
        <v>28601</v>
      </c>
      <c r="I105" s="44"/>
      <c r="J105" s="46"/>
      <c r="K105" s="46"/>
      <c r="L105" s="46">
        <f t="shared" si="6"/>
        <v>28601</v>
      </c>
      <c r="M105" s="63">
        <v>20260511</v>
      </c>
    </row>
    <row r="106" spans="2:13" x14ac:dyDescent="0.25">
      <c r="B106" s="47" t="s">
        <v>7382</v>
      </c>
      <c r="C106" s="44" t="s">
        <v>25</v>
      </c>
      <c r="D106" s="44" t="s">
        <v>730</v>
      </c>
      <c r="E106" s="44" t="s">
        <v>731</v>
      </c>
      <c r="F106" s="44" t="s">
        <v>1987</v>
      </c>
      <c r="G106" s="44">
        <v>1</v>
      </c>
      <c r="H106" s="46">
        <v>28601</v>
      </c>
      <c r="I106" s="44"/>
      <c r="J106" s="46"/>
      <c r="K106" s="46"/>
      <c r="L106" s="46">
        <f t="shared" si="6"/>
        <v>28601</v>
      </c>
      <c r="M106" s="63">
        <v>20260511</v>
      </c>
    </row>
    <row r="107" spans="2:13" x14ac:dyDescent="0.25">
      <c r="B107" s="47" t="s">
        <v>7381</v>
      </c>
      <c r="C107" s="44" t="s">
        <v>25</v>
      </c>
      <c r="D107" s="44" t="s">
        <v>730</v>
      </c>
      <c r="E107" s="44" t="s">
        <v>731</v>
      </c>
      <c r="F107" s="44" t="s">
        <v>1993</v>
      </c>
      <c r="G107" s="44">
        <v>1</v>
      </c>
      <c r="H107" s="46">
        <v>28601</v>
      </c>
      <c r="I107" s="44"/>
      <c r="J107" s="46"/>
      <c r="K107" s="46"/>
      <c r="L107" s="46">
        <f t="shared" si="6"/>
        <v>28601</v>
      </c>
      <c r="M107" s="63">
        <v>20260511</v>
      </c>
    </row>
    <row r="108" spans="2:13" x14ac:dyDescent="0.25">
      <c r="B108" s="47" t="s">
        <v>7380</v>
      </c>
      <c r="C108" s="44" t="s">
        <v>25</v>
      </c>
      <c r="D108" s="44" t="s">
        <v>730</v>
      </c>
      <c r="E108" s="44" t="s">
        <v>731</v>
      </c>
      <c r="F108" s="44" t="s">
        <v>2257</v>
      </c>
      <c r="G108" s="44">
        <v>1</v>
      </c>
      <c r="H108" s="46">
        <v>28601</v>
      </c>
      <c r="I108" s="44"/>
      <c r="J108" s="46"/>
      <c r="K108" s="46"/>
      <c r="L108" s="46">
        <f t="shared" si="6"/>
        <v>28601</v>
      </c>
      <c r="M108" s="63">
        <v>20260511</v>
      </c>
    </row>
    <row r="109" spans="2:13" x14ac:dyDescent="0.25">
      <c r="B109" s="47" t="s">
        <v>7363</v>
      </c>
      <c r="C109" s="44" t="s">
        <v>25</v>
      </c>
      <c r="D109" s="44" t="s">
        <v>3122</v>
      </c>
      <c r="E109" s="44" t="s">
        <v>3240</v>
      </c>
      <c r="F109" s="44" t="s">
        <v>7364</v>
      </c>
      <c r="G109" s="44">
        <v>1</v>
      </c>
      <c r="H109" s="46">
        <v>28601</v>
      </c>
      <c r="I109" s="44"/>
      <c r="J109" s="46"/>
      <c r="K109" s="46"/>
      <c r="L109" s="46">
        <f t="shared" si="6"/>
        <v>28601</v>
      </c>
      <c r="M109" s="63">
        <v>20260515</v>
      </c>
    </row>
    <row r="110" spans="2:13" x14ac:dyDescent="0.25">
      <c r="B110" s="47" t="s">
        <v>7365</v>
      </c>
      <c r="C110" s="44" t="s">
        <v>25</v>
      </c>
      <c r="D110" s="44" t="s">
        <v>36</v>
      </c>
      <c r="E110" s="44" t="s">
        <v>3541</v>
      </c>
      <c r="F110" s="44" t="s">
        <v>844</v>
      </c>
      <c r="G110" s="44">
        <v>1</v>
      </c>
      <c r="H110" s="46">
        <v>28601</v>
      </c>
      <c r="I110" s="44"/>
      <c r="J110" s="46"/>
      <c r="K110" s="46"/>
      <c r="L110" s="46">
        <f t="shared" si="6"/>
        <v>28601</v>
      </c>
      <c r="M110" s="63">
        <v>20260515</v>
      </c>
    </row>
    <row r="111" spans="2:13" x14ac:dyDescent="0.25">
      <c r="B111" s="47" t="s">
        <v>7359</v>
      </c>
      <c r="C111" s="44" t="s">
        <v>25</v>
      </c>
      <c r="D111" s="44" t="s">
        <v>36</v>
      </c>
      <c r="E111" s="44" t="s">
        <v>689</v>
      </c>
      <c r="F111" s="44" t="s">
        <v>5012</v>
      </c>
      <c r="G111" s="44">
        <v>1</v>
      </c>
      <c r="H111" s="46">
        <v>28601</v>
      </c>
      <c r="I111" s="44"/>
      <c r="J111" s="46"/>
      <c r="K111" s="46"/>
      <c r="L111" s="46">
        <f t="shared" si="6"/>
        <v>28601</v>
      </c>
      <c r="M111" s="63">
        <v>20260515</v>
      </c>
    </row>
    <row r="112" spans="2:13" x14ac:dyDescent="0.25">
      <c r="B112" s="47" t="s">
        <v>7360</v>
      </c>
      <c r="C112" s="44" t="s">
        <v>25</v>
      </c>
      <c r="D112" s="44" t="s">
        <v>36</v>
      </c>
      <c r="E112" s="44" t="s">
        <v>689</v>
      </c>
      <c r="F112" s="44" t="s">
        <v>1140</v>
      </c>
      <c r="G112" s="44">
        <v>1</v>
      </c>
      <c r="H112" s="46">
        <v>28601</v>
      </c>
      <c r="I112" s="44"/>
      <c r="J112" s="46"/>
      <c r="K112" s="46"/>
      <c r="L112" s="46">
        <f t="shared" si="6"/>
        <v>28601</v>
      </c>
      <c r="M112" s="63">
        <v>20260515</v>
      </c>
    </row>
    <row r="113" spans="2:13" x14ac:dyDescent="0.25">
      <c r="B113" s="47" t="s">
        <v>7353</v>
      </c>
      <c r="C113" s="44" t="s">
        <v>25</v>
      </c>
      <c r="D113" s="44" t="s">
        <v>36</v>
      </c>
      <c r="E113" s="44" t="s">
        <v>2835</v>
      </c>
      <c r="F113" s="44" t="s">
        <v>2836</v>
      </c>
      <c r="G113" s="44">
        <v>1</v>
      </c>
      <c r="H113" s="46">
        <v>28601</v>
      </c>
      <c r="I113" s="44"/>
      <c r="J113" s="46"/>
      <c r="K113" s="46"/>
      <c r="L113" s="46">
        <f t="shared" si="6"/>
        <v>28601</v>
      </c>
      <c r="M113" s="63">
        <v>20260519</v>
      </c>
    </row>
    <row r="114" spans="2:13" x14ac:dyDescent="0.25">
      <c r="B114" s="47" t="s">
        <v>7393</v>
      </c>
      <c r="C114" s="44" t="s">
        <v>25</v>
      </c>
      <c r="D114" s="44" t="s">
        <v>36</v>
      </c>
      <c r="E114" s="44" t="s">
        <v>689</v>
      </c>
      <c r="F114" s="44" t="s">
        <v>7394</v>
      </c>
      <c r="G114" s="44">
        <v>1</v>
      </c>
      <c r="H114" s="46">
        <v>28601</v>
      </c>
      <c r="I114" s="44"/>
      <c r="J114" s="46"/>
      <c r="K114" s="46"/>
      <c r="L114" s="46">
        <f t="shared" si="6"/>
        <v>28601</v>
      </c>
      <c r="M114" s="63">
        <v>20260519</v>
      </c>
    </row>
    <row r="115" spans="2:13" x14ac:dyDescent="0.25">
      <c r="B115" s="47" t="s">
        <v>7354</v>
      </c>
      <c r="C115" s="44" t="s">
        <v>25</v>
      </c>
      <c r="D115" s="44" t="s">
        <v>36</v>
      </c>
      <c r="E115" s="44" t="s">
        <v>2835</v>
      </c>
      <c r="F115" s="44" t="s">
        <v>4216</v>
      </c>
      <c r="G115" s="44">
        <v>1</v>
      </c>
      <c r="H115" s="46">
        <v>28601</v>
      </c>
      <c r="I115" s="44"/>
      <c r="J115" s="46"/>
      <c r="K115" s="46"/>
      <c r="L115" s="46">
        <f t="shared" si="6"/>
        <v>28601</v>
      </c>
      <c r="M115" s="63">
        <v>20260520</v>
      </c>
    </row>
    <row r="116" spans="2:13" x14ac:dyDescent="0.25">
      <c r="B116" s="47" t="s">
        <v>7345</v>
      </c>
      <c r="C116" s="44" t="s">
        <v>25</v>
      </c>
      <c r="D116" s="44" t="s">
        <v>2604</v>
      </c>
      <c r="E116" s="44" t="s">
        <v>5024</v>
      </c>
      <c r="F116" s="44" t="s">
        <v>4894</v>
      </c>
      <c r="G116" s="44">
        <v>1</v>
      </c>
      <c r="H116" s="46">
        <v>28601</v>
      </c>
      <c r="I116" s="44"/>
      <c r="J116" s="46"/>
      <c r="K116" s="46"/>
      <c r="L116" s="46">
        <f t="shared" si="6"/>
        <v>28601</v>
      </c>
      <c r="M116" s="63">
        <v>20260528</v>
      </c>
    </row>
    <row r="117" spans="2:13" x14ac:dyDescent="0.25">
      <c r="B117" s="47" t="s">
        <v>7343</v>
      </c>
      <c r="C117" s="44" t="s">
        <v>25</v>
      </c>
      <c r="D117" s="44" t="s">
        <v>2604</v>
      </c>
      <c r="E117" s="44" t="s">
        <v>2841</v>
      </c>
      <c r="F117" s="44" t="s">
        <v>2842</v>
      </c>
      <c r="G117" s="44">
        <v>1</v>
      </c>
      <c r="H117" s="46">
        <v>28601</v>
      </c>
      <c r="I117" s="44"/>
      <c r="J117" s="46"/>
      <c r="K117" s="46"/>
      <c r="L117" s="46">
        <f t="shared" si="6"/>
        <v>28601</v>
      </c>
      <c r="M117" s="63">
        <v>20260528</v>
      </c>
    </row>
    <row r="118" spans="2:13" x14ac:dyDescent="0.25">
      <c r="B118" s="47" t="s">
        <v>7342</v>
      </c>
      <c r="C118" s="44" t="s">
        <v>25</v>
      </c>
      <c r="D118" s="44" t="s">
        <v>2604</v>
      </c>
      <c r="E118" s="44" t="s">
        <v>2841</v>
      </c>
      <c r="F118" s="44" t="s">
        <v>4181</v>
      </c>
      <c r="G118" s="44">
        <v>1</v>
      </c>
      <c r="H118" s="46">
        <v>28601</v>
      </c>
      <c r="I118" s="44"/>
      <c r="J118" s="46"/>
      <c r="K118" s="46"/>
      <c r="L118" s="46">
        <f t="shared" si="6"/>
        <v>28601</v>
      </c>
      <c r="M118" s="63">
        <v>20260528</v>
      </c>
    </row>
    <row r="119" spans="2:13" x14ac:dyDescent="0.25">
      <c r="B119" s="47" t="s">
        <v>7344</v>
      </c>
      <c r="C119" s="44" t="s">
        <v>25</v>
      </c>
      <c r="D119" s="44" t="s">
        <v>2604</v>
      </c>
      <c r="E119" s="44" t="s">
        <v>2841</v>
      </c>
      <c r="F119" s="44" t="s">
        <v>4884</v>
      </c>
      <c r="G119" s="44">
        <v>1</v>
      </c>
      <c r="H119" s="46">
        <v>28601</v>
      </c>
      <c r="I119" s="44"/>
      <c r="J119" s="46"/>
      <c r="K119" s="46"/>
      <c r="L119" s="46">
        <f t="shared" si="6"/>
        <v>28601</v>
      </c>
      <c r="M119" s="63">
        <v>20260528</v>
      </c>
    </row>
    <row r="120" spans="2:13" x14ac:dyDescent="0.25">
      <c r="B120" s="47" t="s">
        <v>7338</v>
      </c>
      <c r="C120" s="44" t="s">
        <v>25</v>
      </c>
      <c r="D120" s="44" t="s">
        <v>2124</v>
      </c>
      <c r="E120" s="44" t="s">
        <v>7339</v>
      </c>
      <c r="F120" s="44" t="s">
        <v>2128</v>
      </c>
      <c r="G120" s="44">
        <v>1</v>
      </c>
      <c r="H120" s="46">
        <v>28601</v>
      </c>
      <c r="I120" s="44"/>
      <c r="J120" s="46"/>
      <c r="K120" s="46"/>
      <c r="L120" s="46">
        <f t="shared" si="6"/>
        <v>28601</v>
      </c>
      <c r="M120" s="63">
        <v>20260529</v>
      </c>
    </row>
    <row r="121" spans="2:13" x14ac:dyDescent="0.25">
      <c r="B121" s="47" t="s">
        <v>7337</v>
      </c>
      <c r="C121" s="44" t="s">
        <v>25</v>
      </c>
      <c r="D121" s="44" t="s">
        <v>2604</v>
      </c>
      <c r="E121" s="44" t="s">
        <v>5024</v>
      </c>
      <c r="F121" s="44" t="s">
        <v>5025</v>
      </c>
      <c r="G121" s="44">
        <v>1</v>
      </c>
      <c r="H121" s="46">
        <v>28601</v>
      </c>
      <c r="I121" s="44"/>
      <c r="J121" s="46"/>
      <c r="K121" s="46"/>
      <c r="L121" s="46">
        <f t="shared" si="6"/>
        <v>28601</v>
      </c>
      <c r="M121" s="63">
        <v>20260529</v>
      </c>
    </row>
    <row r="122" spans="2:13" ht="15.75" thickBot="1" x14ac:dyDescent="0.3">
      <c r="B122" s="40" t="s">
        <v>7340</v>
      </c>
      <c r="C122" s="41" t="s">
        <v>25</v>
      </c>
      <c r="D122" s="41" t="s">
        <v>2604</v>
      </c>
      <c r="E122" s="41" t="s">
        <v>2841</v>
      </c>
      <c r="F122" s="41" t="s">
        <v>7341</v>
      </c>
      <c r="G122" s="41">
        <v>1</v>
      </c>
      <c r="H122" s="43">
        <v>28601</v>
      </c>
      <c r="I122" s="41"/>
      <c r="J122" s="43"/>
      <c r="K122" s="43"/>
      <c r="L122" s="43">
        <f t="shared" si="6"/>
        <v>28601</v>
      </c>
      <c r="M122" s="64">
        <v>20260529</v>
      </c>
    </row>
    <row r="123" spans="2:13" ht="15.75" thickBot="1" x14ac:dyDescent="0.3">
      <c r="G123" s="227">
        <f>SUM(G90:G122)</f>
        <v>33</v>
      </c>
      <c r="H123" s="57">
        <f>G123*E193</f>
        <v>943833</v>
      </c>
      <c r="I123" s="227">
        <f>SUM(I90:I122)</f>
        <v>0</v>
      </c>
      <c r="J123" s="247">
        <f>E194</f>
        <v>682</v>
      </c>
      <c r="K123" s="57">
        <f>J123*I123</f>
        <v>0</v>
      </c>
      <c r="L123" s="57" t="e">
        <f>SUM(#REF!)</f>
        <v>#REF!</v>
      </c>
      <c r="M123" s="3">
        <f>K123+H123</f>
        <v>943833</v>
      </c>
    </row>
    <row r="124" spans="2:13" ht="15.75" thickBot="1" x14ac:dyDescent="0.3">
      <c r="F124" s="228" t="str">
        <f>C195</f>
        <v>CV GR - RN - NQN - CIP</v>
      </c>
      <c r="G124" s="98">
        <v>0</v>
      </c>
      <c r="H124" s="99">
        <f>G124*E195</f>
        <v>0</v>
      </c>
      <c r="I124" s="397">
        <v>0</v>
      </c>
      <c r="J124" s="247">
        <f>E196</f>
        <v>595.6</v>
      </c>
      <c r="K124" s="57">
        <f>J124*I124</f>
        <v>0</v>
      </c>
      <c r="L124" s="57">
        <f t="shared" ref="L124" si="7">K124+H124</f>
        <v>0</v>
      </c>
      <c r="M124" s="35"/>
    </row>
    <row r="125" spans="2:13" ht="15.75" thickBot="1" x14ac:dyDescent="0.3">
      <c r="M125" s="9"/>
    </row>
    <row r="126" spans="2:13" ht="15.75" thickBot="1" x14ac:dyDescent="0.3">
      <c r="B126" s="476" t="s">
        <v>33</v>
      </c>
      <c r="C126" s="477"/>
      <c r="D126" s="477"/>
      <c r="E126" s="477"/>
      <c r="F126" s="477"/>
      <c r="G126" s="477"/>
      <c r="H126" s="477"/>
      <c r="I126" s="477"/>
      <c r="J126" s="477"/>
      <c r="K126" s="477"/>
      <c r="L126" s="477"/>
      <c r="M126" s="478"/>
    </row>
    <row r="127" spans="2:13" ht="15.75" thickBot="1" x14ac:dyDescent="0.3">
      <c r="B127" s="10" t="s">
        <v>0</v>
      </c>
      <c r="C127" s="11" t="s">
        <v>1</v>
      </c>
      <c r="D127" s="11" t="s">
        <v>2</v>
      </c>
      <c r="E127" s="11" t="s">
        <v>3</v>
      </c>
      <c r="F127" s="12" t="s">
        <v>4</v>
      </c>
      <c r="G127" s="11" t="s">
        <v>12</v>
      </c>
      <c r="H127" s="54" t="s">
        <v>6</v>
      </c>
      <c r="I127" s="396" t="s">
        <v>7</v>
      </c>
      <c r="J127" s="54" t="s">
        <v>8</v>
      </c>
      <c r="K127" s="54" t="s">
        <v>9</v>
      </c>
      <c r="L127" s="54" t="s">
        <v>10</v>
      </c>
      <c r="M127" s="13" t="s">
        <v>5</v>
      </c>
    </row>
    <row r="128" spans="2:13" x14ac:dyDescent="0.25">
      <c r="B128" s="36" t="s">
        <v>7389</v>
      </c>
      <c r="C128" s="37" t="s">
        <v>25</v>
      </c>
      <c r="D128" s="37" t="s">
        <v>2159</v>
      </c>
      <c r="E128" s="37" t="s">
        <v>2160</v>
      </c>
      <c r="F128" s="37" t="s">
        <v>2167</v>
      </c>
      <c r="G128" s="37">
        <v>1</v>
      </c>
      <c r="H128" s="39">
        <v>31628</v>
      </c>
      <c r="I128" s="37"/>
      <c r="J128" s="39"/>
      <c r="K128" s="39"/>
      <c r="L128" s="39">
        <f t="shared" ref="L128:L135" si="8">K128+H128</f>
        <v>31628</v>
      </c>
      <c r="M128" s="62">
        <v>20260512</v>
      </c>
    </row>
    <row r="129" spans="2:13" x14ac:dyDescent="0.25">
      <c r="B129" s="47" t="s">
        <v>7410</v>
      </c>
      <c r="C129" s="44" t="s">
        <v>25</v>
      </c>
      <c r="D129" s="44" t="s">
        <v>1118</v>
      </c>
      <c r="E129" s="44" t="s">
        <v>7411</v>
      </c>
      <c r="F129" s="44" t="s">
        <v>7412</v>
      </c>
      <c r="G129" s="44">
        <v>1</v>
      </c>
      <c r="H129" s="46">
        <v>31628</v>
      </c>
      <c r="I129" s="44"/>
      <c r="J129" s="46"/>
      <c r="K129" s="46"/>
      <c r="L129" s="46">
        <f t="shared" si="8"/>
        <v>31628</v>
      </c>
      <c r="M129" s="63">
        <v>20260513</v>
      </c>
    </row>
    <row r="130" spans="2:13" x14ac:dyDescent="0.25">
      <c r="B130" s="47" t="s">
        <v>7415</v>
      </c>
      <c r="C130" s="44" t="s">
        <v>25</v>
      </c>
      <c r="D130" s="44" t="s">
        <v>1118</v>
      </c>
      <c r="E130" s="44" t="s">
        <v>7411</v>
      </c>
      <c r="F130" s="44" t="s">
        <v>7416</v>
      </c>
      <c r="G130" s="44">
        <v>1</v>
      </c>
      <c r="H130" s="46">
        <v>31628</v>
      </c>
      <c r="I130" s="44"/>
      <c r="J130" s="46"/>
      <c r="K130" s="46"/>
      <c r="L130" s="46">
        <f t="shared" si="8"/>
        <v>31628</v>
      </c>
      <c r="M130" s="63">
        <v>20260513</v>
      </c>
    </row>
    <row r="131" spans="2:13" x14ac:dyDescent="0.25">
      <c r="B131" s="47" t="s">
        <v>7417</v>
      </c>
      <c r="C131" s="44" t="s">
        <v>25</v>
      </c>
      <c r="D131" s="44" t="s">
        <v>1118</v>
      </c>
      <c r="E131" s="44" t="s">
        <v>7411</v>
      </c>
      <c r="F131" s="44" t="s">
        <v>7418</v>
      </c>
      <c r="G131" s="44">
        <v>1</v>
      </c>
      <c r="H131" s="46">
        <v>31628</v>
      </c>
      <c r="I131" s="44"/>
      <c r="J131" s="46"/>
      <c r="K131" s="46"/>
      <c r="L131" s="46">
        <f t="shared" si="8"/>
        <v>31628</v>
      </c>
      <c r="M131" s="63">
        <v>20260513</v>
      </c>
    </row>
    <row r="132" spans="2:13" x14ac:dyDescent="0.25">
      <c r="B132" s="47" t="s">
        <v>7413</v>
      </c>
      <c r="C132" s="44" t="s">
        <v>25</v>
      </c>
      <c r="D132" s="44" t="s">
        <v>1118</v>
      </c>
      <c r="E132" s="44" t="s">
        <v>7411</v>
      </c>
      <c r="F132" s="44" t="s">
        <v>7414</v>
      </c>
      <c r="G132" s="44">
        <v>1</v>
      </c>
      <c r="H132" s="46">
        <v>31628</v>
      </c>
      <c r="I132" s="44"/>
      <c r="J132" s="46"/>
      <c r="K132" s="46"/>
      <c r="L132" s="46">
        <f t="shared" si="8"/>
        <v>31628</v>
      </c>
      <c r="M132" s="63">
        <v>20260522</v>
      </c>
    </row>
    <row r="133" spans="2:13" x14ac:dyDescent="0.25">
      <c r="B133" s="47" t="s">
        <v>7348</v>
      </c>
      <c r="C133" s="44" t="s">
        <v>25</v>
      </c>
      <c r="D133" s="44" t="s">
        <v>29</v>
      </c>
      <c r="E133" s="44" t="s">
        <v>1362</v>
      </c>
      <c r="F133" s="44" t="s">
        <v>4492</v>
      </c>
      <c r="G133" s="44">
        <v>1</v>
      </c>
      <c r="H133" s="46">
        <v>31628</v>
      </c>
      <c r="I133" s="44"/>
      <c r="J133" s="46"/>
      <c r="K133" s="46"/>
      <c r="L133" s="46">
        <f t="shared" si="8"/>
        <v>31628</v>
      </c>
      <c r="M133" s="63">
        <v>20260522</v>
      </c>
    </row>
    <row r="134" spans="2:13" x14ac:dyDescent="0.25">
      <c r="B134" s="47" t="s">
        <v>7349</v>
      </c>
      <c r="C134" s="44" t="s">
        <v>25</v>
      </c>
      <c r="D134" s="44" t="s">
        <v>29</v>
      </c>
      <c r="E134" s="44" t="s">
        <v>1362</v>
      </c>
      <c r="F134" s="44" t="s">
        <v>4490</v>
      </c>
      <c r="G134" s="44">
        <v>1</v>
      </c>
      <c r="H134" s="46">
        <v>31628</v>
      </c>
      <c r="I134" s="44"/>
      <c r="J134" s="46"/>
      <c r="K134" s="46"/>
      <c r="L134" s="46">
        <f t="shared" si="8"/>
        <v>31628</v>
      </c>
      <c r="M134" s="63">
        <v>20260522</v>
      </c>
    </row>
    <row r="135" spans="2:13" ht="15.75" thickBot="1" x14ac:dyDescent="0.3">
      <c r="B135" s="40" t="s">
        <v>7350</v>
      </c>
      <c r="C135" s="41" t="s">
        <v>25</v>
      </c>
      <c r="D135" s="41" t="s">
        <v>29</v>
      </c>
      <c r="E135" s="41" t="s">
        <v>1362</v>
      </c>
      <c r="F135" s="41" t="s">
        <v>4486</v>
      </c>
      <c r="G135" s="41">
        <v>1</v>
      </c>
      <c r="H135" s="43">
        <v>31628</v>
      </c>
      <c r="I135" s="41"/>
      <c r="J135" s="43"/>
      <c r="K135" s="43"/>
      <c r="L135" s="43">
        <f t="shared" si="8"/>
        <v>31628</v>
      </c>
      <c r="M135" s="64">
        <v>20260522</v>
      </c>
    </row>
    <row r="136" spans="2:13" ht="15.75" thickBot="1" x14ac:dyDescent="0.3">
      <c r="G136" s="2">
        <f>SUM(G128:G135)</f>
        <v>8</v>
      </c>
      <c r="H136" s="57">
        <f>G136*E200</f>
        <v>253024</v>
      </c>
      <c r="I136" s="2">
        <f>SUM(I128:I135)</f>
        <v>0</v>
      </c>
      <c r="J136" s="58">
        <f>E205</f>
        <v>682</v>
      </c>
      <c r="K136" s="57">
        <f>J136*I136</f>
        <v>0</v>
      </c>
      <c r="L136" s="57">
        <f t="shared" ref="L136" si="9">K136+H136</f>
        <v>253024</v>
      </c>
      <c r="M136" s="17">
        <f>K136+H136</f>
        <v>253024</v>
      </c>
    </row>
    <row r="137" spans="2:13" x14ac:dyDescent="0.25">
      <c r="G137" s="1"/>
      <c r="H137" s="55"/>
      <c r="I137" s="76"/>
      <c r="J137" s="55"/>
      <c r="K137" s="55"/>
      <c r="L137" s="55"/>
      <c r="M137" s="9"/>
    </row>
    <row r="138" spans="2:13" ht="15.75" thickBot="1" x14ac:dyDescent="0.3">
      <c r="G138" s="1"/>
      <c r="H138" s="55"/>
      <c r="I138" s="398"/>
      <c r="J138" s="55"/>
      <c r="K138" s="55"/>
      <c r="L138" s="55"/>
      <c r="M138" s="9"/>
    </row>
    <row r="139" spans="2:13" ht="15.75" thickBot="1" x14ac:dyDescent="0.3">
      <c r="B139" s="476" t="s">
        <v>3622</v>
      </c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8"/>
    </row>
    <row r="140" spans="2:13" ht="15.75" thickBot="1" x14ac:dyDescent="0.3">
      <c r="B140" s="10" t="s">
        <v>0</v>
      </c>
      <c r="C140" s="11" t="s">
        <v>1</v>
      </c>
      <c r="D140" s="11" t="s">
        <v>2</v>
      </c>
      <c r="E140" s="11" t="s">
        <v>3</v>
      </c>
      <c r="F140" s="12" t="s">
        <v>4</v>
      </c>
      <c r="G140" s="11" t="s">
        <v>12</v>
      </c>
      <c r="H140" s="54" t="s">
        <v>6</v>
      </c>
      <c r="I140" s="396" t="s">
        <v>7</v>
      </c>
      <c r="J140" s="54" t="s">
        <v>8</v>
      </c>
      <c r="K140" s="54" t="s">
        <v>9</v>
      </c>
      <c r="L140" s="54" t="s">
        <v>10</v>
      </c>
      <c r="M140" s="13" t="s">
        <v>5</v>
      </c>
    </row>
    <row r="141" spans="2:13" ht="15.75" thickBot="1" x14ac:dyDescent="0.3">
      <c r="B141" s="88" t="s">
        <v>7371</v>
      </c>
      <c r="C141" s="89" t="s">
        <v>25</v>
      </c>
      <c r="D141" s="89" t="s">
        <v>70</v>
      </c>
      <c r="E141" s="89" t="s">
        <v>3661</v>
      </c>
      <c r="F141" s="89" t="s">
        <v>4075</v>
      </c>
      <c r="G141" s="89">
        <v>1</v>
      </c>
      <c r="H141" s="91">
        <v>31628</v>
      </c>
      <c r="I141" s="89"/>
      <c r="J141" s="91"/>
      <c r="K141" s="91"/>
      <c r="L141" s="91">
        <f>K141+H141</f>
        <v>31628</v>
      </c>
      <c r="M141" s="92">
        <v>20260513</v>
      </c>
    </row>
    <row r="142" spans="2:13" ht="15.75" thickBot="1" x14ac:dyDescent="0.3">
      <c r="G142" s="2">
        <f>SUM(G141)</f>
        <v>1</v>
      </c>
      <c r="H142" s="57">
        <f>G142*E204</f>
        <v>31628</v>
      </c>
      <c r="I142" s="2">
        <f>SUM(I141)</f>
        <v>0</v>
      </c>
      <c r="J142" s="58">
        <f>E202</f>
        <v>682</v>
      </c>
      <c r="K142" s="57">
        <f>J142*I142</f>
        <v>0</v>
      </c>
      <c r="L142" s="57">
        <f t="shared" ref="L142" si="10">K142+H142</f>
        <v>31628</v>
      </c>
      <c r="M142" s="17">
        <f>K142+H142</f>
        <v>31628</v>
      </c>
    </row>
    <row r="143" spans="2:13" x14ac:dyDescent="0.25">
      <c r="G143" s="1"/>
      <c r="H143" s="55"/>
      <c r="I143" s="76"/>
      <c r="J143" s="55"/>
      <c r="K143" s="55"/>
      <c r="L143" s="55"/>
      <c r="M143" s="9"/>
    </row>
    <row r="144" spans="2:13" x14ac:dyDescent="0.25">
      <c r="F144" s="135"/>
      <c r="G144" s="214"/>
      <c r="K144"/>
      <c r="L144"/>
    </row>
    <row r="147" spans="6:12" x14ac:dyDescent="0.25">
      <c r="F147"/>
      <c r="G147" s="214"/>
      <c r="H147"/>
      <c r="I147"/>
      <c r="J147"/>
      <c r="K147"/>
      <c r="L147"/>
    </row>
    <row r="177" spans="2:10" ht="15.75" thickBot="1" x14ac:dyDescent="0.3"/>
    <row r="178" spans="2:10" x14ac:dyDescent="0.25">
      <c r="B178" s="470" t="s">
        <v>14</v>
      </c>
      <c r="C178" s="471"/>
      <c r="D178" s="471"/>
      <c r="E178" s="471"/>
      <c r="F178" s="471"/>
      <c r="G178" s="472"/>
    </row>
    <row r="179" spans="2:10" ht="15.75" thickBot="1" x14ac:dyDescent="0.3">
      <c r="B179" s="473"/>
      <c r="C179" s="474"/>
      <c r="D179" s="474"/>
      <c r="E179" s="474"/>
      <c r="F179" s="474"/>
      <c r="G179" s="475"/>
    </row>
    <row r="180" spans="2:10" ht="15.75" thickBot="1" x14ac:dyDescent="0.3">
      <c r="B180" s="371" t="s">
        <v>15</v>
      </c>
      <c r="C180" s="372" t="s">
        <v>16</v>
      </c>
      <c r="D180" s="372" t="s">
        <v>17</v>
      </c>
      <c r="E180" s="373" t="s">
        <v>18</v>
      </c>
      <c r="F180" s="466" t="s">
        <v>19</v>
      </c>
      <c r="G180" s="467"/>
    </row>
    <row r="181" spans="2:10" x14ac:dyDescent="0.25">
      <c r="B181" s="374">
        <v>1</v>
      </c>
      <c r="C181" s="375" t="s">
        <v>20</v>
      </c>
      <c r="D181" s="375">
        <f>G15</f>
        <v>10</v>
      </c>
      <c r="E181" s="376">
        <v>53487</v>
      </c>
      <c r="F181" s="468">
        <f>(E181*D181)</f>
        <v>534870</v>
      </c>
      <c r="G181" s="469"/>
    </row>
    <row r="182" spans="2:10" x14ac:dyDescent="0.25">
      <c r="B182" s="21"/>
      <c r="C182" s="6" t="s">
        <v>330</v>
      </c>
      <c r="D182" s="6">
        <f>G16</f>
        <v>2</v>
      </c>
      <c r="E182" s="60">
        <v>53487</v>
      </c>
      <c r="F182" s="461">
        <f t="shared" ref="F182:F204" si="11">(E182*D182)</f>
        <v>106974</v>
      </c>
      <c r="G182" s="462"/>
    </row>
    <row r="183" spans="2:10" x14ac:dyDescent="0.25">
      <c r="B183" s="21"/>
      <c r="C183" s="6" t="s">
        <v>21</v>
      </c>
      <c r="D183" s="6">
        <f>I15</f>
        <v>789</v>
      </c>
      <c r="E183" s="60">
        <v>682</v>
      </c>
      <c r="F183" s="461">
        <f t="shared" si="11"/>
        <v>538098</v>
      </c>
      <c r="G183" s="462"/>
    </row>
    <row r="184" spans="2:10" x14ac:dyDescent="0.25">
      <c r="B184" s="7">
        <v>2</v>
      </c>
      <c r="C184" s="6" t="s">
        <v>22</v>
      </c>
      <c r="D184" s="6">
        <f>G82</f>
        <v>6</v>
      </c>
      <c r="E184" s="60">
        <v>26745</v>
      </c>
      <c r="F184" s="461">
        <f t="shared" si="11"/>
        <v>160470</v>
      </c>
      <c r="G184" s="462"/>
    </row>
    <row r="185" spans="2:10" x14ac:dyDescent="0.25">
      <c r="B185" s="8"/>
      <c r="C185" s="6" t="s">
        <v>21</v>
      </c>
      <c r="D185" s="6">
        <f>I82</f>
        <v>0</v>
      </c>
      <c r="E185" s="60">
        <v>682</v>
      </c>
      <c r="F185" s="461">
        <f>(E185*D185)</f>
        <v>0</v>
      </c>
      <c r="G185" s="462"/>
    </row>
    <row r="186" spans="2:10" x14ac:dyDescent="0.25">
      <c r="B186" s="365"/>
      <c r="C186" s="363" t="s">
        <v>4230</v>
      </c>
      <c r="D186" s="6">
        <f>G83</f>
        <v>0</v>
      </c>
      <c r="E186" s="60">
        <v>49116</v>
      </c>
      <c r="F186" s="461">
        <f>(E186*D186)</f>
        <v>0</v>
      </c>
      <c r="G186" s="462"/>
    </row>
    <row r="187" spans="2:10" x14ac:dyDescent="0.25">
      <c r="B187" s="365"/>
      <c r="C187" s="363" t="s">
        <v>4231</v>
      </c>
      <c r="D187" s="6">
        <f>I83</f>
        <v>0</v>
      </c>
      <c r="E187" s="60">
        <v>595.6</v>
      </c>
      <c r="F187" s="461">
        <f>(E187*D187)</f>
        <v>0</v>
      </c>
      <c r="G187" s="462"/>
      <c r="I187" s="399"/>
    </row>
    <row r="188" spans="2:10" ht="33.75" x14ac:dyDescent="0.25">
      <c r="B188" s="53"/>
      <c r="C188" s="121" t="s">
        <v>3617</v>
      </c>
      <c r="D188" s="6">
        <f>G43</f>
        <v>21</v>
      </c>
      <c r="E188" s="60">
        <v>57210</v>
      </c>
      <c r="F188" s="461">
        <f t="shared" si="11"/>
        <v>1201410</v>
      </c>
      <c r="G188" s="462"/>
      <c r="J188" s="277"/>
    </row>
    <row r="189" spans="2:10" x14ac:dyDescent="0.25">
      <c r="B189" s="53"/>
      <c r="C189" s="121" t="s">
        <v>330</v>
      </c>
      <c r="D189" s="6">
        <f>G44</f>
        <v>1</v>
      </c>
      <c r="E189" s="60">
        <v>57210</v>
      </c>
      <c r="F189" s="461">
        <f t="shared" ref="F189" si="12">(E189*D189)</f>
        <v>57210</v>
      </c>
      <c r="G189" s="462"/>
      <c r="J189" s="277"/>
    </row>
    <row r="190" spans="2:10" x14ac:dyDescent="0.25">
      <c r="B190" s="7"/>
      <c r="C190" s="6" t="s">
        <v>21</v>
      </c>
      <c r="D190" s="6">
        <f>I43</f>
        <v>406</v>
      </c>
      <c r="E190" s="60">
        <v>682</v>
      </c>
      <c r="F190" s="461">
        <f>(E190*D190)</f>
        <v>276892</v>
      </c>
      <c r="G190" s="462"/>
      <c r="J190" s="277"/>
    </row>
    <row r="191" spans="2:10" ht="22.5" x14ac:dyDescent="0.25">
      <c r="B191" s="53"/>
      <c r="C191" s="121" t="s">
        <v>2809</v>
      </c>
      <c r="D191" s="6">
        <f>G45</f>
        <v>0</v>
      </c>
      <c r="E191" s="60">
        <v>52534</v>
      </c>
      <c r="F191" s="461">
        <f t="shared" si="11"/>
        <v>0</v>
      </c>
      <c r="G191" s="462"/>
      <c r="J191" s="277"/>
    </row>
    <row r="192" spans="2:10" x14ac:dyDescent="0.25">
      <c r="B192" s="7"/>
      <c r="C192" s="6" t="s">
        <v>21</v>
      </c>
      <c r="D192" s="6">
        <f>I45</f>
        <v>0</v>
      </c>
      <c r="E192" s="60">
        <v>595.6</v>
      </c>
      <c r="F192" s="461">
        <f t="shared" ref="F192" si="13">(E192*D192)</f>
        <v>0</v>
      </c>
      <c r="G192" s="462"/>
      <c r="J192" s="277"/>
    </row>
    <row r="193" spans="2:12" ht="33.75" x14ac:dyDescent="0.25">
      <c r="B193" s="53"/>
      <c r="C193" s="121" t="s">
        <v>3616</v>
      </c>
      <c r="D193" s="6">
        <f>G123</f>
        <v>33</v>
      </c>
      <c r="E193" s="60">
        <v>28601</v>
      </c>
      <c r="F193" s="461">
        <f t="shared" si="11"/>
        <v>943833</v>
      </c>
      <c r="G193" s="462"/>
      <c r="I193" s="52"/>
      <c r="K193"/>
      <c r="L193"/>
    </row>
    <row r="194" spans="2:12" x14ac:dyDescent="0.25">
      <c r="B194" s="7"/>
      <c r="C194" s="6" t="s">
        <v>21</v>
      </c>
      <c r="D194" s="6">
        <f>I123</f>
        <v>0</v>
      </c>
      <c r="E194" s="60">
        <v>682</v>
      </c>
      <c r="F194" s="461">
        <f>(E194*D194)</f>
        <v>0</v>
      </c>
      <c r="G194" s="462"/>
      <c r="J194" s="277"/>
    </row>
    <row r="195" spans="2:12" x14ac:dyDescent="0.25">
      <c r="B195" s="53"/>
      <c r="C195" s="121" t="s">
        <v>1815</v>
      </c>
      <c r="D195" s="6">
        <f>G124</f>
        <v>0</v>
      </c>
      <c r="E195" s="60">
        <v>26264</v>
      </c>
      <c r="F195" s="461">
        <f>(E195*D195)</f>
        <v>0</v>
      </c>
      <c r="G195" s="462"/>
      <c r="J195" s="277"/>
    </row>
    <row r="196" spans="2:12" x14ac:dyDescent="0.25">
      <c r="B196" s="7"/>
      <c r="C196" s="6" t="s">
        <v>4229</v>
      </c>
      <c r="D196" s="6">
        <f>I124</f>
        <v>0</v>
      </c>
      <c r="E196" s="60">
        <v>595.6</v>
      </c>
      <c r="F196" s="461">
        <f>(E196*D196)</f>
        <v>0</v>
      </c>
      <c r="G196" s="462"/>
      <c r="J196" s="277"/>
    </row>
    <row r="197" spans="2:12" ht="33.75" x14ac:dyDescent="0.25">
      <c r="B197" s="53"/>
      <c r="C197" s="121" t="s">
        <v>3618</v>
      </c>
      <c r="D197" s="6">
        <f>G60</f>
        <v>9</v>
      </c>
      <c r="E197" s="60">
        <v>63255</v>
      </c>
      <c r="F197" s="461">
        <f t="shared" si="11"/>
        <v>569295</v>
      </c>
      <c r="G197" s="462"/>
      <c r="J197" s="277"/>
      <c r="K197"/>
      <c r="L197"/>
    </row>
    <row r="198" spans="2:12" x14ac:dyDescent="0.25">
      <c r="B198" s="53"/>
      <c r="C198" s="6" t="s">
        <v>330</v>
      </c>
      <c r="D198" s="6">
        <f>G61</f>
        <v>1</v>
      </c>
      <c r="E198" s="60">
        <v>63255</v>
      </c>
      <c r="F198" s="461">
        <f t="shared" si="11"/>
        <v>63255</v>
      </c>
      <c r="G198" s="462"/>
      <c r="K198"/>
      <c r="L198"/>
    </row>
    <row r="199" spans="2:12" x14ac:dyDescent="0.25">
      <c r="B199" s="7"/>
      <c r="C199" s="6" t="s">
        <v>21</v>
      </c>
      <c r="D199" s="6">
        <f>I60</f>
        <v>1039</v>
      </c>
      <c r="E199" s="60">
        <v>682</v>
      </c>
      <c r="F199" s="461">
        <f t="shared" si="11"/>
        <v>708598</v>
      </c>
      <c r="G199" s="462"/>
      <c r="K199"/>
      <c r="L199"/>
    </row>
    <row r="200" spans="2:12" ht="33.75" x14ac:dyDescent="0.25">
      <c r="B200" s="53"/>
      <c r="C200" s="121" t="s">
        <v>3619</v>
      </c>
      <c r="D200" s="6">
        <f>G136</f>
        <v>8</v>
      </c>
      <c r="E200" s="60">
        <v>31628</v>
      </c>
      <c r="F200" s="461">
        <f t="shared" si="11"/>
        <v>253024</v>
      </c>
      <c r="G200" s="462"/>
      <c r="K200"/>
      <c r="L200"/>
    </row>
    <row r="201" spans="2:12" x14ac:dyDescent="0.25">
      <c r="B201" s="53"/>
      <c r="C201" s="121" t="s">
        <v>3620</v>
      </c>
      <c r="D201" s="6">
        <f>G67</f>
        <v>0</v>
      </c>
      <c r="E201" s="60">
        <v>63255</v>
      </c>
      <c r="F201" s="461">
        <f t="shared" si="11"/>
        <v>0</v>
      </c>
      <c r="G201" s="462"/>
      <c r="K201"/>
      <c r="L201"/>
    </row>
    <row r="202" spans="2:12" x14ac:dyDescent="0.25">
      <c r="B202" s="53"/>
      <c r="C202" s="121" t="s">
        <v>21</v>
      </c>
      <c r="D202" s="6">
        <f>I67</f>
        <v>0</v>
      </c>
      <c r="E202" s="60">
        <v>682</v>
      </c>
      <c r="F202" s="461">
        <f t="shared" si="11"/>
        <v>0</v>
      </c>
      <c r="G202" s="462"/>
      <c r="K202"/>
      <c r="L202"/>
    </row>
    <row r="203" spans="2:12" x14ac:dyDescent="0.25">
      <c r="B203" s="53"/>
      <c r="C203" s="6" t="s">
        <v>330</v>
      </c>
      <c r="D203" s="6">
        <f>G69</f>
        <v>0</v>
      </c>
      <c r="E203" s="60">
        <v>63255</v>
      </c>
      <c r="F203" s="461">
        <f t="shared" si="11"/>
        <v>0</v>
      </c>
      <c r="G203" s="462"/>
      <c r="K203"/>
      <c r="L203"/>
    </row>
    <row r="204" spans="2:12" x14ac:dyDescent="0.25">
      <c r="B204" s="53"/>
      <c r="C204" s="121" t="s">
        <v>3621</v>
      </c>
      <c r="D204" s="6">
        <f>G142</f>
        <v>1</v>
      </c>
      <c r="E204" s="60">
        <v>31628</v>
      </c>
      <c r="F204" s="461">
        <f t="shared" si="11"/>
        <v>31628</v>
      </c>
      <c r="G204" s="462"/>
      <c r="K204"/>
      <c r="L204"/>
    </row>
    <row r="205" spans="2:12" x14ac:dyDescent="0.25">
      <c r="B205" s="7"/>
      <c r="C205" s="6" t="s">
        <v>21</v>
      </c>
      <c r="D205" s="6">
        <f>I136</f>
        <v>0</v>
      </c>
      <c r="E205" s="60">
        <v>682</v>
      </c>
      <c r="F205" s="461">
        <f t="shared" ref="F205:F207" si="14">(E205*D205)</f>
        <v>0</v>
      </c>
      <c r="G205" s="462"/>
      <c r="K205"/>
      <c r="L205"/>
    </row>
    <row r="206" spans="2:12" x14ac:dyDescent="0.25">
      <c r="B206" s="21"/>
      <c r="C206" s="363" t="str">
        <f>F17</f>
        <v>Extra</v>
      </c>
      <c r="D206" s="363">
        <v>1</v>
      </c>
      <c r="E206" s="377">
        <f>SUM(H46+H17)</f>
        <v>98000</v>
      </c>
      <c r="F206" s="461">
        <f>E206*D206</f>
        <v>98000</v>
      </c>
      <c r="G206" s="462"/>
      <c r="K206"/>
      <c r="L206"/>
    </row>
    <row r="207" spans="2:12" ht="15.75" thickBot="1" x14ac:dyDescent="0.3">
      <c r="B207" s="21"/>
      <c r="C207" s="363" t="s">
        <v>3773</v>
      </c>
      <c r="D207" s="363">
        <f>G70</f>
        <v>0</v>
      </c>
      <c r="E207" s="377">
        <v>0</v>
      </c>
      <c r="F207" s="461">
        <f t="shared" si="14"/>
        <v>0</v>
      </c>
      <c r="G207" s="462"/>
      <c r="K207"/>
      <c r="L207"/>
    </row>
    <row r="208" spans="2:12" ht="15.75" thickBot="1" x14ac:dyDescent="0.3">
      <c r="B208" s="480" t="s">
        <v>23</v>
      </c>
      <c r="C208" s="481"/>
      <c r="D208" s="481"/>
      <c r="E208" s="482"/>
      <c r="F208" s="483">
        <f>SUM(F181:G207)</f>
        <v>5543557</v>
      </c>
      <c r="G208" s="484"/>
      <c r="K208"/>
      <c r="L208"/>
    </row>
    <row r="209" spans="2:12" x14ac:dyDescent="0.25">
      <c r="F209" s="135"/>
      <c r="G209" s="214"/>
      <c r="K209"/>
      <c r="L209"/>
    </row>
    <row r="210" spans="2:12" x14ac:dyDescent="0.25">
      <c r="B210" s="14"/>
      <c r="C210" s="14"/>
      <c r="E210" s="214"/>
      <c r="G210" s="52"/>
      <c r="K210"/>
      <c r="L210"/>
    </row>
    <row r="211" spans="2:12" x14ac:dyDescent="0.25">
      <c r="B211" s="14"/>
      <c r="C211" s="14"/>
      <c r="E211" s="352"/>
      <c r="F211" s="61"/>
      <c r="G211" s="52"/>
      <c r="K211"/>
      <c r="L211"/>
    </row>
    <row r="212" spans="2:12" x14ac:dyDescent="0.25">
      <c r="F212" s="135"/>
      <c r="G212" s="214"/>
      <c r="K212"/>
      <c r="L212"/>
    </row>
    <row r="215" spans="2:12" x14ac:dyDescent="0.25">
      <c r="F215"/>
      <c r="G215" s="214"/>
      <c r="H215"/>
      <c r="I215"/>
      <c r="J215"/>
      <c r="K215"/>
      <c r="L215"/>
    </row>
  </sheetData>
  <mergeCells count="40">
    <mergeCell ref="F193:G193"/>
    <mergeCell ref="F207:G207"/>
    <mergeCell ref="F196:G196"/>
    <mergeCell ref="F190:G190"/>
    <mergeCell ref="F184:G184"/>
    <mergeCell ref="F185:G185"/>
    <mergeCell ref="F189:G189"/>
    <mergeCell ref="F198:G198"/>
    <mergeCell ref="F191:G191"/>
    <mergeCell ref="F188:G188"/>
    <mergeCell ref="F197:G197"/>
    <mergeCell ref="F192:G192"/>
    <mergeCell ref="F194:G194"/>
    <mergeCell ref="F186:G186"/>
    <mergeCell ref="F187:G187"/>
    <mergeCell ref="B208:E208"/>
    <mergeCell ref="F208:G208"/>
    <mergeCell ref="F199:G199"/>
    <mergeCell ref="F205:G205"/>
    <mergeCell ref="F195:G195"/>
    <mergeCell ref="F204:G204"/>
    <mergeCell ref="F200:G200"/>
    <mergeCell ref="F203:G203"/>
    <mergeCell ref="F201:G201"/>
    <mergeCell ref="F202:G202"/>
    <mergeCell ref="F206:G206"/>
    <mergeCell ref="F183:G183"/>
    <mergeCell ref="F182:G182"/>
    <mergeCell ref="C1:E1"/>
    <mergeCell ref="F180:G180"/>
    <mergeCell ref="F181:G181"/>
    <mergeCell ref="B178:G179"/>
    <mergeCell ref="B20:M20"/>
    <mergeCell ref="B3:M3"/>
    <mergeCell ref="B74:M74"/>
    <mergeCell ref="B88:M88"/>
    <mergeCell ref="B49:M49"/>
    <mergeCell ref="B126:M126"/>
    <mergeCell ref="B139:M139"/>
    <mergeCell ref="B64:M64"/>
  </mergeCells>
  <conditionalFormatting sqref="F76:F81">
    <cfRule type="duplicateValues" dxfId="12" priority="47"/>
  </conditionalFormatting>
  <conditionalFormatting sqref="F90:F122">
    <cfRule type="duplicateValues" dxfId="11" priority="48"/>
  </conditionalFormatting>
  <hyperlinks>
    <hyperlink ref="B14" r:id="rId1" display="https://webagentes.canaldirecto.com.ar/incidents/view/834268-3" xr:uid="{F498EA49-A91D-4165-B072-5E5A14D57F79}"/>
    <hyperlink ref="B13" r:id="rId2" display="https://webagentes.canaldirecto.com.ar/incidents/view/833950-0" xr:uid="{8E55AE72-1EFD-456E-BFE3-2B21A4470D72}"/>
    <hyperlink ref="B10" r:id="rId3" display="https://webagentes.canaldirecto.com.ar/incidents/view/833103-0" xr:uid="{CAD602AF-4622-4393-9FC9-D8A5985957BE}"/>
    <hyperlink ref="B11" r:id="rId4" display="https://webagentes.canaldirecto.com.ar/incidents/view/832953-0" xr:uid="{BA2DDDAE-B9E8-48F7-9AD1-C61807B00282}"/>
    <hyperlink ref="B12" r:id="rId5" display="https://webagentes.canaldirecto.com.ar/incidents/view/832844-3" xr:uid="{05909B5C-F7E8-448E-B9BE-A9C8EFA9C65B}"/>
    <hyperlink ref="B9" r:id="rId6" display="https://webagentes.canaldirecto.com.ar/incidents/view/832522-4" xr:uid="{F290C46C-497C-4B18-A32E-F76F70DED915}"/>
    <hyperlink ref="B5" r:id="rId7" display="https://webagentes.canaldirecto.com.ar/incidents/view/831334-4" xr:uid="{74E9A8F2-5573-46A6-BD66-811F5F409BD9}"/>
    <hyperlink ref="B6" r:id="rId8" display="https://webagentes.canaldirecto.com.ar/incidents/view/830705-1" xr:uid="{006A1870-DADC-4B3F-87E6-E2D3A5FD0CAB}"/>
    <hyperlink ref="B7" r:id="rId9" display="https://webagentes.canaldirecto.com.ar/incidents/view/830704-2" xr:uid="{9CCBD2B7-2841-48E2-B8F3-D6390F868C20}"/>
    <hyperlink ref="B8" r:id="rId10" display="https://webagentes.canaldirecto.com.ar/incidents/view/830713-0" xr:uid="{453D7760-C33E-4623-8F75-689856AD334B}"/>
    <hyperlink ref="B41" r:id="rId11" display="https://webagentes.canaldirecto.com.ar/incidents/view/834093-1" xr:uid="{BAC4C031-AEF5-4280-8F45-C014BD215245}"/>
    <hyperlink ref="B39" r:id="rId12" display="https://webagentes.canaldirecto.com.ar/incidents/view/834001-0" xr:uid="{690C49FD-104C-46B2-A74B-80F39D9C4173}"/>
    <hyperlink ref="B42" r:id="rId13" display="https://webagentes.canaldirecto.com.ar/incidents/view/833923-6" xr:uid="{D57878BD-4112-4F93-A3C4-6D05EB9EAFB1}"/>
    <hyperlink ref="B37" r:id="rId14" display="https://webagentes.canaldirecto.com.ar/incidents/view/833842-2" xr:uid="{55E41993-1F60-43AA-A883-C915DC4390F4}"/>
    <hyperlink ref="B34" r:id="rId15" display="https://webagentes.canaldirecto.com.ar/incidents/view/833703-4" xr:uid="{1576B9EA-0121-4404-9171-E21CC73A4EDF}"/>
    <hyperlink ref="B38" r:id="rId16" display="https://webagentes.canaldirecto.com.ar/incidents/view/833507-2" xr:uid="{45D4B91E-F215-4F66-84BF-0FBCE9943540}"/>
    <hyperlink ref="B28" r:id="rId17" display="https://webagentes.canaldirecto.com.ar/incidents/view/833287-1" xr:uid="{59B9A35F-991C-4EE5-B3F2-8C445E0C546D}"/>
    <hyperlink ref="B26" r:id="rId18" display="https://webagentes.canaldirecto.com.ar/incidents/view/832992-9" xr:uid="{F6B528B3-2743-43E0-AA58-DDE5FDD70DCD}"/>
    <hyperlink ref="B32" r:id="rId19" display="https://webagentes.canaldirecto.com.ar/incidents/view/832973-4" xr:uid="{4EB17ECF-8EEE-4562-82CF-96A636C7D2AC}"/>
    <hyperlink ref="B36" r:id="rId20" display="https://webagentes.canaldirecto.com.ar/incidents/view/832900-8" xr:uid="{7FB317C2-1193-42F6-8C88-94217220AA91}"/>
    <hyperlink ref="B33" r:id="rId21" display="https://webagentes.canaldirecto.com.ar/incidents/view/832877-1" xr:uid="{8FCAE970-D620-4F3A-B96A-C380773EDEA7}"/>
    <hyperlink ref="B31" r:id="rId22" display="https://webagentes.canaldirecto.com.ar/incidents/view/832531-2" xr:uid="{4DFCBA48-D3E6-45CA-B009-EA91422E3CA4}"/>
    <hyperlink ref="B27" r:id="rId23" display="https://webagentes.canaldirecto.com.ar/incidents/view/832400-3" xr:uid="{DDC17700-752C-4758-AC2F-8EFA4CA1CB07}"/>
    <hyperlink ref="B35" r:id="rId24" display="https://webagentes.canaldirecto.com.ar/incidents/view/832327-1" xr:uid="{DFE33FB9-64A3-40CF-93EF-1D84D203DE7A}"/>
    <hyperlink ref="B30" r:id="rId25" display="https://webagentes.canaldirecto.com.ar/incidents/view/832109-7" xr:uid="{8F260521-47DE-4797-BFF3-5E4C3B26249F}"/>
    <hyperlink ref="B24" r:id="rId26" display="https://webagentes.canaldirecto.com.ar/incidents/view/831549-4" xr:uid="{C42E85A9-54E7-4E63-B65F-D522600D8755}"/>
    <hyperlink ref="B40" r:id="rId27" display="https://webagentes.canaldirecto.com.ar/incidents/view/831328-3" xr:uid="{3434D779-6BE8-4F68-AD77-83BE3A0DDA04}"/>
    <hyperlink ref="B29" r:id="rId28" display="https://webagentes.canaldirecto.com.ar/incidents/view/830823-6" xr:uid="{5347D1BF-03AB-42A5-B869-F2A817FFF743}"/>
    <hyperlink ref="B25" r:id="rId29" display="https://webagentes.canaldirecto.com.ar/incidents/view/830819-3" xr:uid="{E7A1246E-BFE4-4FEA-9023-76BE372C2B8B}"/>
    <hyperlink ref="B22" r:id="rId30" display="https://webagentes.canaldirecto.com.ar/incidents/view/830694-6" xr:uid="{58F250A7-9F36-43FB-82B6-D0F1AAD3C862}"/>
    <hyperlink ref="B23" r:id="rId31" display="https://webagentes.canaldirecto.com.ar/incidents/view/830693-7" xr:uid="{749D7663-5528-428C-857C-B6571BD11B8D}"/>
    <hyperlink ref="B59" r:id="rId32" display="https://webagentes.canaldirecto.com.ar/incidents/view/833082-8" xr:uid="{22AE301D-24B6-4ECF-8219-BA4544BE5A25}"/>
    <hyperlink ref="B58" r:id="rId33" display="https://webagentes.canaldirecto.com.ar/incidents/view/832883-2" xr:uid="{EA75C232-52D3-4473-BBB1-67CA4A15228A}"/>
    <hyperlink ref="B53" r:id="rId34" display="https://webagentes.canaldirecto.com.ar/incidents/view/831327-4" xr:uid="{30BDE552-80AB-4C32-B604-4CC22F856E8D}"/>
    <hyperlink ref="B57" r:id="rId35" display="https://webagentes.canaldirecto.com.ar/incidents/view/831228-4" xr:uid="{79996EAE-AADF-4AAA-94B9-4B039BBC64AB}"/>
    <hyperlink ref="B54" r:id="rId36" display="https://webagentes.canaldirecto.com.ar/incidents/view/830822-7" xr:uid="{B57D9A0C-FD2A-4A84-B28D-3367879CBA68}"/>
    <hyperlink ref="B55" r:id="rId37" display="https://webagentes.canaldirecto.com.ar/incidents/view/830820-9" xr:uid="{6AE6BED3-248A-4D4B-8E85-E7D7DAC7780E}"/>
    <hyperlink ref="B56" r:id="rId38" display="https://webagentes.canaldirecto.com.ar/incidents/view/830818-4" xr:uid="{FDC46792-F81D-4536-AA00-7B0C2E0085C7}"/>
    <hyperlink ref="B51" r:id="rId39" display="https://webagentes.canaldirecto.com.ar/incidents/view/830815-7" xr:uid="{8D0E00C5-EC35-426F-89AB-528B4C192032}"/>
    <hyperlink ref="B52" r:id="rId40" display="https://webagentes.canaldirecto.com.ar/incidents/view/830814-8" xr:uid="{8466C757-DD6F-48D3-AC95-CB697C66ABE3}"/>
    <hyperlink ref="B81" r:id="rId41" display="https://webagentes.canaldirecto.com.ar/incidents/view/834685-6" xr:uid="{AD32B049-B814-44D4-AB1A-294D984E37F5}"/>
    <hyperlink ref="B80" r:id="rId42" display="https://webagentes.canaldirecto.com.ar/incidents/view/832249-4" xr:uid="{AB8C68E2-939F-40A4-B4F1-E5EE01E9E79F}"/>
    <hyperlink ref="B76" r:id="rId43" display="https://webagentes.canaldirecto.com.ar/incidents/view/832052-0" xr:uid="{4E50CF70-B491-440C-A626-F75ABD8347CB}"/>
    <hyperlink ref="B77" r:id="rId44" display="https://webagentes.canaldirecto.com.ar/incidents/view/832051-1" xr:uid="{423AFC78-257E-42AA-8FDD-9821E5B42EF9}"/>
    <hyperlink ref="B79" r:id="rId45" display="https://webagentes.canaldirecto.com.ar/incidents/view/830127-9" xr:uid="{46633BD6-5CE8-4DE4-913C-CBFFB7FB06E8}"/>
    <hyperlink ref="B78" r:id="rId46" display="https://webagentes.canaldirecto.com.ar/incidents/view/830126-0" xr:uid="{67705A42-FE28-415F-91CD-1573483F3282}"/>
    <hyperlink ref="B121" r:id="rId47" display="https://webagentes.canaldirecto.com.ar/incidents/view/835030-9" xr:uid="{10464A8C-D02A-4C4C-BDED-D7D3DCDC1A6D}"/>
    <hyperlink ref="B120" r:id="rId48" display="https://webagentes.canaldirecto.com.ar/incidents/view/834994-1" xr:uid="{9089F14E-466B-4735-8D65-DB79F78E0B6D}"/>
    <hyperlink ref="B122" r:id="rId49" display="https://webagentes.canaldirecto.com.ar/incidents/view/834934-9" xr:uid="{E76ED3E8-83A1-45F8-9614-CDD4F234FC9F}"/>
    <hyperlink ref="B118" r:id="rId50" display="https://webagentes.canaldirecto.com.ar/incidents/view/834933-0" xr:uid="{C6584902-3718-47D2-AB73-CD4AFABCF7B6}"/>
    <hyperlink ref="B117" r:id="rId51" display="https://webagentes.canaldirecto.com.ar/incidents/view/834932-1" xr:uid="{3CE32B55-BF16-45D0-932E-A6726D7F01F6}"/>
    <hyperlink ref="B119" r:id="rId52" display="https://webagentes.canaldirecto.com.ar/incidents/view/834929-7" xr:uid="{690144DC-FEC4-46F7-9061-4794262E9C04}"/>
    <hyperlink ref="B116" r:id="rId53" display="https://webagentes.canaldirecto.com.ar/incidents/view/834928-8" xr:uid="{3DF541B0-C334-4E38-89A3-60D964E839C8}"/>
    <hyperlink ref="B113" r:id="rId54" display="https://webagentes.canaldirecto.com.ar/incidents/view/834029-6" xr:uid="{A8B3388E-6795-4385-A952-528782031453}"/>
    <hyperlink ref="B115" r:id="rId55" display="https://webagentes.canaldirecto.com.ar/incidents/view/834028-7" xr:uid="{0F626C25-0EE0-426D-B5CD-4040ED7CC562}"/>
    <hyperlink ref="B111" r:id="rId56" display="https://webagentes.canaldirecto.com.ar/incidents/view/833712-2" xr:uid="{53F47112-D2CC-4F29-94A7-C0B0E8421BEE}"/>
    <hyperlink ref="B112" r:id="rId57" display="https://webagentes.canaldirecto.com.ar/incidents/view/833711-3" xr:uid="{086CFDD3-1048-4D89-B284-BF96B3A96BB4}"/>
    <hyperlink ref="B109" r:id="rId58" display="https://webagentes.canaldirecto.com.ar/incidents/view/833686-8" xr:uid="{416AA8E5-F49B-4D6C-BBF7-4A2100FF3975}"/>
    <hyperlink ref="B110" r:id="rId59" display="https://webagentes.canaldirecto.com.ar/incidents/view/833658-5" xr:uid="{F9156976-A5EC-4D43-B833-1A6E03491D72}"/>
    <hyperlink ref="B108" r:id="rId60" display="https://webagentes.canaldirecto.com.ar/incidents/view/832856-8" xr:uid="{AD73A65F-65C7-407D-A258-AA16DE0B9EEC}"/>
    <hyperlink ref="B107" r:id="rId61" display="https://webagentes.canaldirecto.com.ar/incidents/view/832855-9" xr:uid="{193DEBCC-9413-49E1-AC26-1C3519004257}"/>
    <hyperlink ref="B106" r:id="rId62" display="https://webagentes.canaldirecto.com.ar/incidents/view/832854-0" xr:uid="{1961FB78-9B91-47E9-8294-C6D6ACBCD2FA}"/>
    <hyperlink ref="B105" r:id="rId63" display="https://webagentes.canaldirecto.com.ar/incidents/view/832853-1" xr:uid="{0C7EF24A-304E-4B7D-A317-97D3A19BC3F1}"/>
    <hyperlink ref="B104" r:id="rId64" display="https://webagentes.canaldirecto.com.ar/incidents/view/832852-2" xr:uid="{E67DB3E6-B6D8-47FE-8CFA-24560CDEBBCF}"/>
    <hyperlink ref="B103" r:id="rId65" display="https://webagentes.canaldirecto.com.ar/incidents/view/832851-3" xr:uid="{810CDE62-9A22-4245-BFD1-561FA2AD2389}"/>
    <hyperlink ref="B96" r:id="rId66" display="https://webagentes.canaldirecto.com.ar/incidents/view/832652-4" xr:uid="{20920005-F323-4987-9847-AC15E1730E98}"/>
    <hyperlink ref="B95" r:id="rId67" display="https://webagentes.canaldirecto.com.ar/incidents/view/832651-5" xr:uid="{F7D510B4-C63F-428D-8BBF-B79FA8701ED3}"/>
    <hyperlink ref="B114" r:id="rId68" display="https://webagentes.canaldirecto.com.ar/incidents/view/832650-6" xr:uid="{413792C1-BDFC-4389-B0D8-220AC8EEA5EC}"/>
    <hyperlink ref="B94" r:id="rId69" display="https://webagentes.canaldirecto.com.ar/incidents/view/832649-0" xr:uid="{76384299-6D88-4A2E-8FE0-4C714971878F}"/>
    <hyperlink ref="B93" r:id="rId70" display="https://webagentes.canaldirecto.com.ar/incidents/view/832648-1" xr:uid="{7507FA3C-5225-4982-8CD2-69E2F6F7BA9F}"/>
    <hyperlink ref="B92" r:id="rId71" display="https://webagentes.canaldirecto.com.ar/incidents/view/832646-3" xr:uid="{95F70FE3-12FB-43BB-B077-19D3C46AEA34}"/>
    <hyperlink ref="B91" r:id="rId72" display="https://webagentes.canaldirecto.com.ar/incidents/view/832645-4" xr:uid="{C06284A1-8068-4312-AF73-E77F1F3AC5D0}"/>
    <hyperlink ref="B90" r:id="rId73" display="https://webagentes.canaldirecto.com.ar/incidents/view/832644-5" xr:uid="{EDB1A4D7-B7AF-413A-9CBE-2899BFD948C0}"/>
    <hyperlink ref="B100" r:id="rId74" display="https://webagentes.canaldirecto.com.ar/incidents/view/832540-0" xr:uid="{6D0B5828-2544-498E-91BD-E83E0E185466}"/>
    <hyperlink ref="B99" r:id="rId75" display="https://webagentes.canaldirecto.com.ar/incidents/view/832539-4" xr:uid="{CF547842-EAE4-4922-933F-0A91AD22B326}"/>
    <hyperlink ref="B98" r:id="rId76" display="https://webagentes.canaldirecto.com.ar/incidents/view/832538-5" xr:uid="{56E71B3A-1F71-4E4F-9946-8F0989BEF1F3}"/>
    <hyperlink ref="B97" r:id="rId77" display="https://webagentes.canaldirecto.com.ar/incidents/view/832537-6" xr:uid="{86F1F90D-690E-481E-A0EE-3D69D01F3832}"/>
    <hyperlink ref="B102" r:id="rId78" display="https://webagentes.canaldirecto.com.ar/incidents/view/832367-9" xr:uid="{13D5A94A-9B95-4F36-8EC2-F7B9CB51D8EB}"/>
    <hyperlink ref="B101" r:id="rId79" display="https://webagentes.canaldirecto.com.ar/incidents/view/832366-0" xr:uid="{6A8F96C3-A565-4DB8-98CF-30337D59300A}"/>
    <hyperlink ref="B133" r:id="rId80" display="https://webagentes.canaldirecto.com.ar/incidents/view/834428-3" xr:uid="{A467D91C-D92B-4191-887A-819A5C961D26}"/>
    <hyperlink ref="B134" r:id="rId81" display="https://webagentes.canaldirecto.com.ar/incidents/view/834427-4" xr:uid="{F4FD529D-8429-479C-8770-C623F788F993}"/>
    <hyperlink ref="B135" r:id="rId82" display="https://webagentes.canaldirecto.com.ar/incidents/view/834426-5" xr:uid="{687757F5-7945-4D38-A313-7E2AA25FBFC1}"/>
    <hyperlink ref="B128" r:id="rId83" display="https://webagentes.canaldirecto.com.ar/incidents/view/832737-4" xr:uid="{34F66CFE-5E57-454E-8EB1-0FD2463ECF44}"/>
    <hyperlink ref="B129" r:id="rId84" display="https://webagentes.canaldirecto.com.ar/incidents/view/832413-7" xr:uid="{5033C855-A49D-4631-A6FA-0BB47735CC81}"/>
    <hyperlink ref="B132" r:id="rId85" display="https://webagentes.canaldirecto.com.ar/incidents/view/832412-8" xr:uid="{609FAB6D-91E9-4DD3-9B76-2A027E02A7B1}"/>
    <hyperlink ref="B130" r:id="rId86" display="https://webagentes.canaldirecto.com.ar/incidents/view/832411-9" xr:uid="{03C8DBBE-B7D5-463E-9F99-7C8A5580A306}"/>
    <hyperlink ref="B131" r:id="rId87" display="https://webagentes.canaldirecto.com.ar/incidents/view/832410-0" xr:uid="{96232E93-D0E8-4DD7-AD9A-9ABACAE11EBB}"/>
    <hyperlink ref="B141" r:id="rId88" display="https://webagentes.canaldirecto.com.ar/incidents/view/832988-6" xr:uid="{729D42EA-6246-42DE-B01B-61AFD389E902}"/>
  </hyperlinks>
  <printOptions horizontalCentered="1"/>
  <pageMargins left="0.25" right="0.25" top="0.75" bottom="0.75" header="0.3" footer="0.3"/>
  <pageSetup paperSize="9" scale="56" fitToHeight="0" orientation="landscape" r:id="rId89"/>
  <ignoredErrors>
    <ignoredError sqref="H43" formula="1"/>
  </ignoredErrors>
  <legacy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53"/>
  <sheetViews>
    <sheetView topLeftCell="A5859" zoomScaleNormal="100" workbookViewId="0">
      <selection activeCell="L5903" sqref="A5903:L5903"/>
    </sheetView>
  </sheetViews>
  <sheetFormatPr baseColWidth="10" defaultColWidth="11.5703125" defaultRowHeight="15" x14ac:dyDescent="0.25"/>
  <cols>
    <col min="1" max="1" width="8.7109375" style="25" bestFit="1" customWidth="1"/>
    <col min="2" max="2" width="14.85546875" style="25" customWidth="1"/>
    <col min="3" max="3" width="14.85546875" style="25" bestFit="1" customWidth="1"/>
    <col min="4" max="4" width="38.85546875" style="25" customWidth="1"/>
    <col min="5" max="5" width="19.7109375" style="25" bestFit="1" customWidth="1"/>
    <col min="6" max="6" width="2" customWidth="1"/>
    <col min="7" max="7" width="11.5703125" style="65" bestFit="1" customWidth="1"/>
    <col min="8" max="8" width="8.28515625" style="25" customWidth="1"/>
    <col min="9" max="9" width="9.5703125" style="25" bestFit="1" customWidth="1"/>
    <col min="10" max="10" width="11.5703125" style="27" bestFit="1" customWidth="1"/>
    <col min="11" max="11" width="11.42578125" style="25" bestFit="1" customWidth="1"/>
    <col min="12" max="12" width="11.140625" bestFit="1" customWidth="1"/>
    <col min="13" max="13" width="10.5703125" style="25" bestFit="1" customWidth="1"/>
    <col min="14" max="16384" width="11.5703125" style="25"/>
  </cols>
  <sheetData>
    <row r="1" spans="1:12" s="76" customFormat="1" ht="15.75" thickBot="1" x14ac:dyDescent="0.3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/>
      <c r="G1" s="79" t="s">
        <v>6</v>
      </c>
      <c r="H1" s="78" t="s">
        <v>7</v>
      </c>
      <c r="I1" s="79" t="s">
        <v>8</v>
      </c>
      <c r="J1" s="80" t="s">
        <v>9</v>
      </c>
      <c r="K1" s="79" t="s">
        <v>10</v>
      </c>
      <c r="L1" s="81" t="s">
        <v>5</v>
      </c>
    </row>
    <row r="2" spans="1:12" x14ac:dyDescent="0.25">
      <c r="A2" s="36" t="s">
        <v>136</v>
      </c>
      <c r="B2" s="37" t="s">
        <v>11</v>
      </c>
      <c r="C2" s="37" t="s">
        <v>86</v>
      </c>
      <c r="D2" s="37" t="s">
        <v>87</v>
      </c>
      <c r="E2" s="37" t="s">
        <v>103</v>
      </c>
      <c r="F2" s="37">
        <v>1</v>
      </c>
      <c r="G2" s="38">
        <v>1622</v>
      </c>
      <c r="H2" s="37"/>
      <c r="I2" s="38"/>
      <c r="J2" s="39"/>
      <c r="K2" s="38">
        <f t="shared" ref="K2:K9" si="0">J2+G2</f>
        <v>1622</v>
      </c>
      <c r="L2" s="62">
        <v>20210514</v>
      </c>
    </row>
    <row r="3" spans="1:12" x14ac:dyDescent="0.25">
      <c r="A3" s="47" t="s">
        <v>137</v>
      </c>
      <c r="B3" s="44" t="s">
        <v>11</v>
      </c>
      <c r="C3" s="44" t="s">
        <v>86</v>
      </c>
      <c r="D3" s="44" t="s">
        <v>87</v>
      </c>
      <c r="E3" s="44" t="s">
        <v>135</v>
      </c>
      <c r="F3" s="44">
        <v>1</v>
      </c>
      <c r="G3" s="45">
        <v>1622</v>
      </c>
      <c r="H3" s="44"/>
      <c r="I3" s="45"/>
      <c r="J3" s="46"/>
      <c r="K3" s="45">
        <f t="shared" si="0"/>
        <v>1622</v>
      </c>
      <c r="L3" s="63">
        <v>20210514</v>
      </c>
    </row>
    <row r="4" spans="1:12" x14ac:dyDescent="0.25">
      <c r="A4" s="28" t="s">
        <v>139</v>
      </c>
      <c r="B4" s="22" t="s">
        <v>85</v>
      </c>
      <c r="C4" s="22" t="s">
        <v>140</v>
      </c>
      <c r="D4" s="22" t="s">
        <v>141</v>
      </c>
      <c r="E4" s="22" t="s">
        <v>142</v>
      </c>
      <c r="F4" s="22">
        <v>1</v>
      </c>
      <c r="G4" s="23">
        <v>1622</v>
      </c>
      <c r="H4" s="22">
        <v>50</v>
      </c>
      <c r="I4" s="23">
        <v>23</v>
      </c>
      <c r="J4" s="24">
        <f>I4*H4</f>
        <v>1150</v>
      </c>
      <c r="K4" s="23">
        <f t="shared" si="0"/>
        <v>2772</v>
      </c>
      <c r="L4" s="29">
        <v>20210517</v>
      </c>
    </row>
    <row r="5" spans="1:12" x14ac:dyDescent="0.25">
      <c r="A5" s="47" t="s">
        <v>131</v>
      </c>
      <c r="B5" s="44" t="s">
        <v>11</v>
      </c>
      <c r="C5" s="44" t="s">
        <v>86</v>
      </c>
      <c r="D5" s="44" t="s">
        <v>132</v>
      </c>
      <c r="E5" s="44" t="s">
        <v>133</v>
      </c>
      <c r="F5" s="44">
        <v>1</v>
      </c>
      <c r="G5" s="45">
        <v>1622</v>
      </c>
      <c r="H5" s="44"/>
      <c r="I5" s="45"/>
      <c r="J5" s="46"/>
      <c r="K5" s="45">
        <f t="shared" si="0"/>
        <v>1622</v>
      </c>
      <c r="L5" s="63">
        <v>20210527</v>
      </c>
    </row>
    <row r="6" spans="1:12" x14ac:dyDescent="0.25">
      <c r="A6" s="28" t="s">
        <v>130</v>
      </c>
      <c r="B6" s="22" t="s">
        <v>11</v>
      </c>
      <c r="C6" s="22" t="s">
        <v>77</v>
      </c>
      <c r="D6" s="22" t="s">
        <v>113</v>
      </c>
      <c r="E6" s="22" t="s">
        <v>114</v>
      </c>
      <c r="F6" s="22">
        <v>1</v>
      </c>
      <c r="G6" s="23">
        <v>1622</v>
      </c>
      <c r="H6" s="22">
        <v>80</v>
      </c>
      <c r="I6" s="23">
        <v>23</v>
      </c>
      <c r="J6" s="24">
        <f>I6*H6</f>
        <v>1840</v>
      </c>
      <c r="K6" s="23">
        <f t="shared" si="0"/>
        <v>3462</v>
      </c>
      <c r="L6" s="29">
        <v>20210528</v>
      </c>
    </row>
    <row r="7" spans="1:12" x14ac:dyDescent="0.25">
      <c r="A7" s="47" t="s">
        <v>121</v>
      </c>
      <c r="B7" s="44" t="s">
        <v>11</v>
      </c>
      <c r="C7" s="44" t="s">
        <v>77</v>
      </c>
      <c r="D7" s="44" t="s">
        <v>122</v>
      </c>
      <c r="E7" s="44" t="s">
        <v>123</v>
      </c>
      <c r="F7" s="44">
        <v>1</v>
      </c>
      <c r="G7" s="45">
        <v>1622</v>
      </c>
      <c r="H7" s="44"/>
      <c r="I7" s="45"/>
      <c r="J7" s="46"/>
      <c r="K7" s="45">
        <f t="shared" si="0"/>
        <v>1622</v>
      </c>
      <c r="L7" s="63">
        <v>20210531</v>
      </c>
    </row>
    <row r="8" spans="1:12" x14ac:dyDescent="0.25">
      <c r="A8" s="47" t="s">
        <v>124</v>
      </c>
      <c r="B8" s="44" t="s">
        <v>11</v>
      </c>
      <c r="C8" s="44" t="s">
        <v>86</v>
      </c>
      <c r="D8" s="44" t="s">
        <v>87</v>
      </c>
      <c r="E8" s="44" t="s">
        <v>125</v>
      </c>
      <c r="F8" s="44">
        <v>1</v>
      </c>
      <c r="G8" s="45">
        <v>1622</v>
      </c>
      <c r="H8" s="44"/>
      <c r="I8" s="45"/>
      <c r="J8" s="46"/>
      <c r="K8" s="45">
        <f t="shared" si="0"/>
        <v>1622</v>
      </c>
      <c r="L8" s="63">
        <v>20210531</v>
      </c>
    </row>
    <row r="9" spans="1:12" ht="15.75" thickBot="1" x14ac:dyDescent="0.3">
      <c r="A9" s="40" t="s">
        <v>134</v>
      </c>
      <c r="B9" s="41" t="s">
        <v>85</v>
      </c>
      <c r="C9" s="41" t="s">
        <v>86</v>
      </c>
      <c r="D9" s="41" t="s">
        <v>87</v>
      </c>
      <c r="E9" s="41" t="s">
        <v>135</v>
      </c>
      <c r="F9" s="41">
        <v>1</v>
      </c>
      <c r="G9" s="42">
        <v>1622</v>
      </c>
      <c r="H9" s="41"/>
      <c r="I9" s="42"/>
      <c r="J9" s="43"/>
      <c r="K9" s="42">
        <f t="shared" si="0"/>
        <v>1622</v>
      </c>
      <c r="L9" s="64">
        <v>20210531</v>
      </c>
    </row>
    <row r="10" spans="1:12" ht="15.75" thickBot="1" x14ac:dyDescent="0.3">
      <c r="A10" s="71"/>
      <c r="B10" s="72"/>
      <c r="C10" s="72"/>
      <c r="D10" s="72"/>
      <c r="E10" s="72"/>
      <c r="F10" s="72"/>
      <c r="G10" s="73"/>
      <c r="H10" s="72"/>
      <c r="I10" s="73"/>
      <c r="J10" s="74"/>
      <c r="K10" s="73"/>
      <c r="L10" s="75"/>
    </row>
    <row r="11" spans="1:12" x14ac:dyDescent="0.25">
      <c r="A11" s="36" t="s">
        <v>138</v>
      </c>
      <c r="B11" s="37" t="s">
        <v>11</v>
      </c>
      <c r="C11" s="37" t="s">
        <v>84</v>
      </c>
      <c r="D11" s="37" t="s">
        <v>26</v>
      </c>
      <c r="E11" s="37" t="s">
        <v>91</v>
      </c>
      <c r="F11" s="37">
        <v>1</v>
      </c>
      <c r="G11" s="38">
        <v>1518</v>
      </c>
      <c r="H11" s="37"/>
      <c r="I11" s="38"/>
      <c r="J11" s="39"/>
      <c r="K11" s="38">
        <f>J11+G11</f>
        <v>1518</v>
      </c>
      <c r="L11" s="62">
        <v>20210511</v>
      </c>
    </row>
    <row r="12" spans="1:12" ht="15.75" thickBot="1" x14ac:dyDescent="0.3">
      <c r="A12" s="40" t="s">
        <v>126</v>
      </c>
      <c r="B12" s="41" t="s">
        <v>11</v>
      </c>
      <c r="C12" s="41" t="s">
        <v>127</v>
      </c>
      <c r="D12" s="41" t="s">
        <v>128</v>
      </c>
      <c r="E12" s="41" t="s">
        <v>129</v>
      </c>
      <c r="F12" s="41">
        <v>1</v>
      </c>
      <c r="G12" s="42">
        <v>1518</v>
      </c>
      <c r="H12" s="41"/>
      <c r="I12" s="42"/>
      <c r="J12" s="43"/>
      <c r="K12" s="42">
        <f>J12+G12</f>
        <v>1518</v>
      </c>
      <c r="L12" s="64">
        <v>20210531</v>
      </c>
    </row>
    <row r="13" spans="1:12" x14ac:dyDescent="0.25">
      <c r="A13" s="82"/>
      <c r="B13" s="83"/>
      <c r="C13" s="83"/>
      <c r="D13" s="83"/>
      <c r="E13" s="83"/>
      <c r="F13" s="83"/>
      <c r="G13" s="84"/>
      <c r="H13" s="83"/>
      <c r="I13" s="84"/>
      <c r="J13" s="85"/>
      <c r="K13" s="84"/>
      <c r="L13" s="86"/>
    </row>
    <row r="14" spans="1:12" ht="15.75" thickBot="1" x14ac:dyDescent="0.3">
      <c r="A14" s="66"/>
      <c r="B14" s="67"/>
      <c r="C14" s="67"/>
      <c r="D14" s="67"/>
      <c r="E14" s="67"/>
      <c r="F14" s="67"/>
      <c r="G14" s="68"/>
      <c r="H14" s="67"/>
      <c r="I14" s="68"/>
      <c r="J14" s="69"/>
      <c r="K14" s="68"/>
      <c r="L14" s="70"/>
    </row>
    <row r="15" spans="1:12" x14ac:dyDescent="0.25">
      <c r="A15" s="36" t="s">
        <v>174</v>
      </c>
      <c r="B15" s="37" t="s">
        <v>25</v>
      </c>
      <c r="C15" s="37" t="s">
        <v>36</v>
      </c>
      <c r="D15" s="37" t="s">
        <v>175</v>
      </c>
      <c r="E15" s="37" t="s">
        <v>176</v>
      </c>
      <c r="F15" s="37">
        <v>1</v>
      </c>
      <c r="G15" s="38">
        <v>1096</v>
      </c>
      <c r="H15" s="37"/>
      <c r="I15" s="38"/>
      <c r="J15" s="39"/>
      <c r="K15" s="38">
        <f>J15+G15</f>
        <v>1096</v>
      </c>
      <c r="L15" s="62">
        <v>20210517</v>
      </c>
    </row>
    <row r="16" spans="1:12" ht="15.75" thickBot="1" x14ac:dyDescent="0.3">
      <c r="A16" s="30" t="s">
        <v>173</v>
      </c>
      <c r="B16" s="31" t="s">
        <v>25</v>
      </c>
      <c r="C16" s="31" t="s">
        <v>36</v>
      </c>
      <c r="D16" s="31" t="s">
        <v>59</v>
      </c>
      <c r="E16" s="31" t="s">
        <v>60</v>
      </c>
      <c r="F16" s="31">
        <v>1</v>
      </c>
      <c r="G16" s="32">
        <v>1096</v>
      </c>
      <c r="H16" s="31">
        <v>695</v>
      </c>
      <c r="I16" s="32">
        <v>23</v>
      </c>
      <c r="J16" s="33">
        <f>I16*H16</f>
        <v>15985</v>
      </c>
      <c r="K16" s="32">
        <f>J16+G16</f>
        <v>17081</v>
      </c>
      <c r="L16" s="34">
        <v>20210517</v>
      </c>
    </row>
    <row r="17" spans="1:12" ht="15.75" thickBot="1" x14ac:dyDescent="0.3">
      <c r="A17" s="71"/>
      <c r="B17" s="72"/>
      <c r="C17" s="72"/>
      <c r="D17" s="72"/>
      <c r="E17" s="72"/>
      <c r="F17" s="72"/>
      <c r="G17" s="73"/>
      <c r="H17" s="72"/>
      <c r="I17" s="73"/>
      <c r="J17" s="74"/>
      <c r="K17" s="73"/>
      <c r="L17" s="75"/>
    </row>
    <row r="18" spans="1:12" x14ac:dyDescent="0.25">
      <c r="A18" s="36" t="s">
        <v>150</v>
      </c>
      <c r="B18" s="37" t="s">
        <v>25</v>
      </c>
      <c r="C18" s="37" t="s">
        <v>51</v>
      </c>
      <c r="D18" s="37" t="s">
        <v>148</v>
      </c>
      <c r="E18" s="37" t="s">
        <v>151</v>
      </c>
      <c r="F18" s="37">
        <v>1</v>
      </c>
      <c r="G18" s="38">
        <v>940</v>
      </c>
      <c r="H18" s="37"/>
      <c r="I18" s="38"/>
      <c r="J18" s="39"/>
      <c r="K18" s="38">
        <f t="shared" ref="K18:K24" si="1">J18+G18</f>
        <v>940</v>
      </c>
      <c r="L18" s="62">
        <v>20210503</v>
      </c>
    </row>
    <row r="19" spans="1:12" x14ac:dyDescent="0.25">
      <c r="A19" s="47" t="s">
        <v>147</v>
      </c>
      <c r="B19" s="44" t="s">
        <v>25</v>
      </c>
      <c r="C19" s="44" t="s">
        <v>51</v>
      </c>
      <c r="D19" s="44" t="s">
        <v>148</v>
      </c>
      <c r="E19" s="44" t="s">
        <v>149</v>
      </c>
      <c r="F19" s="44">
        <v>1</v>
      </c>
      <c r="G19" s="45">
        <v>940</v>
      </c>
      <c r="H19" s="44"/>
      <c r="I19" s="45"/>
      <c r="J19" s="46"/>
      <c r="K19" s="45">
        <f t="shared" si="1"/>
        <v>940</v>
      </c>
      <c r="L19" s="63">
        <v>20210503</v>
      </c>
    </row>
    <row r="20" spans="1:12" x14ac:dyDescent="0.25">
      <c r="A20" s="47" t="s">
        <v>185</v>
      </c>
      <c r="B20" s="44" t="s">
        <v>25</v>
      </c>
      <c r="C20" s="44" t="s">
        <v>29</v>
      </c>
      <c r="D20" s="44" t="s">
        <v>100</v>
      </c>
      <c r="E20" s="44" t="s">
        <v>186</v>
      </c>
      <c r="F20" s="44">
        <v>1</v>
      </c>
      <c r="G20" s="45">
        <v>940</v>
      </c>
      <c r="H20" s="44"/>
      <c r="I20" s="45"/>
      <c r="J20" s="46"/>
      <c r="K20" s="45">
        <f t="shared" si="1"/>
        <v>940</v>
      </c>
      <c r="L20" s="63">
        <v>20210503</v>
      </c>
    </row>
    <row r="21" spans="1:12" x14ac:dyDescent="0.25">
      <c r="A21" s="47" t="s">
        <v>184</v>
      </c>
      <c r="B21" s="44" t="s">
        <v>25</v>
      </c>
      <c r="C21" s="44" t="s">
        <v>29</v>
      </c>
      <c r="D21" s="44" t="s">
        <v>100</v>
      </c>
      <c r="E21" s="44" t="s">
        <v>101</v>
      </c>
      <c r="F21" s="44">
        <v>1</v>
      </c>
      <c r="G21" s="45">
        <v>940</v>
      </c>
      <c r="H21" s="44"/>
      <c r="I21" s="45"/>
      <c r="J21" s="46"/>
      <c r="K21" s="45">
        <f t="shared" si="1"/>
        <v>940</v>
      </c>
      <c r="L21" s="63">
        <v>20210503</v>
      </c>
    </row>
    <row r="22" spans="1:12" x14ac:dyDescent="0.25">
      <c r="A22" s="47" t="s">
        <v>182</v>
      </c>
      <c r="B22" s="44" t="s">
        <v>25</v>
      </c>
      <c r="C22" s="44" t="s">
        <v>29</v>
      </c>
      <c r="D22" s="44" t="s">
        <v>100</v>
      </c>
      <c r="E22" s="44" t="s">
        <v>183</v>
      </c>
      <c r="F22" s="44">
        <v>1</v>
      </c>
      <c r="G22" s="45">
        <v>940</v>
      </c>
      <c r="H22" s="44"/>
      <c r="I22" s="45"/>
      <c r="J22" s="46"/>
      <c r="K22" s="45">
        <f t="shared" si="1"/>
        <v>940</v>
      </c>
      <c r="L22" s="63">
        <v>20210503</v>
      </c>
    </row>
    <row r="23" spans="1:12" x14ac:dyDescent="0.25">
      <c r="A23" s="28" t="s">
        <v>172</v>
      </c>
      <c r="B23" s="22" t="s">
        <v>25</v>
      </c>
      <c r="C23" s="22" t="s">
        <v>36</v>
      </c>
      <c r="D23" s="22" t="s">
        <v>75</v>
      </c>
      <c r="E23" s="22" t="s">
        <v>76</v>
      </c>
      <c r="F23" s="22">
        <v>1</v>
      </c>
      <c r="G23" s="23">
        <v>940</v>
      </c>
      <c r="H23" s="22">
        <v>322</v>
      </c>
      <c r="I23" s="23">
        <v>23</v>
      </c>
      <c r="J23" s="24">
        <f>I23*H23</f>
        <v>7406</v>
      </c>
      <c r="K23" s="23">
        <f t="shared" si="1"/>
        <v>8346</v>
      </c>
      <c r="L23" s="29">
        <v>20210511</v>
      </c>
    </row>
    <row r="24" spans="1:12" ht="15.75" thickBot="1" x14ac:dyDescent="0.3">
      <c r="A24" s="30" t="s">
        <v>143</v>
      </c>
      <c r="B24" s="31" t="s">
        <v>25</v>
      </c>
      <c r="C24" s="31" t="s">
        <v>144</v>
      </c>
      <c r="D24" s="31" t="s">
        <v>145</v>
      </c>
      <c r="E24" s="31" t="s">
        <v>146</v>
      </c>
      <c r="F24" s="31">
        <v>1</v>
      </c>
      <c r="G24" s="32">
        <v>940</v>
      </c>
      <c r="H24" s="31">
        <v>80</v>
      </c>
      <c r="I24" s="32">
        <v>23</v>
      </c>
      <c r="J24" s="33">
        <f>I24*H24</f>
        <v>1840</v>
      </c>
      <c r="K24" s="32">
        <f t="shared" si="1"/>
        <v>2780</v>
      </c>
      <c r="L24" s="34">
        <v>20210531</v>
      </c>
    </row>
    <row r="25" spans="1:12" ht="15.75" thickBot="1" x14ac:dyDescent="0.3">
      <c r="A25" s="71"/>
      <c r="B25" s="72"/>
      <c r="C25" s="72"/>
      <c r="D25" s="72"/>
      <c r="E25" s="72"/>
      <c r="F25" s="72"/>
      <c r="G25" s="73"/>
      <c r="H25" s="72"/>
      <c r="I25" s="73"/>
      <c r="J25" s="74"/>
      <c r="K25" s="73"/>
      <c r="L25" s="75"/>
    </row>
    <row r="26" spans="1:12" x14ac:dyDescent="0.25">
      <c r="A26" s="36" t="s">
        <v>180</v>
      </c>
      <c r="B26" s="37" t="s">
        <v>25</v>
      </c>
      <c r="C26" s="37" t="s">
        <v>51</v>
      </c>
      <c r="D26" s="37" t="s">
        <v>178</v>
      </c>
      <c r="E26" s="37" t="s">
        <v>181</v>
      </c>
      <c r="F26" s="37">
        <v>1</v>
      </c>
      <c r="G26" s="38">
        <v>885</v>
      </c>
      <c r="H26" s="37"/>
      <c r="I26" s="38"/>
      <c r="J26" s="39"/>
      <c r="K26" s="38">
        <f t="shared" ref="K26:K40" si="2">J26+G26</f>
        <v>885</v>
      </c>
      <c r="L26" s="62">
        <v>20210503</v>
      </c>
    </row>
    <row r="27" spans="1:12" x14ac:dyDescent="0.25">
      <c r="A27" s="47" t="s">
        <v>177</v>
      </c>
      <c r="B27" s="44" t="s">
        <v>25</v>
      </c>
      <c r="C27" s="44" t="s">
        <v>51</v>
      </c>
      <c r="D27" s="44" t="s">
        <v>178</v>
      </c>
      <c r="E27" s="44" t="s">
        <v>179</v>
      </c>
      <c r="F27" s="44">
        <v>1</v>
      </c>
      <c r="G27" s="45">
        <v>885</v>
      </c>
      <c r="H27" s="44"/>
      <c r="I27" s="45"/>
      <c r="J27" s="46"/>
      <c r="K27" s="45">
        <f t="shared" si="2"/>
        <v>885</v>
      </c>
      <c r="L27" s="63">
        <v>20210503</v>
      </c>
    </row>
    <row r="28" spans="1:12" x14ac:dyDescent="0.25">
      <c r="A28" s="47" t="s">
        <v>190</v>
      </c>
      <c r="B28" s="44" t="s">
        <v>25</v>
      </c>
      <c r="C28" s="44" t="s">
        <v>29</v>
      </c>
      <c r="D28" s="44" t="s">
        <v>30</v>
      </c>
      <c r="E28" s="44" t="s">
        <v>62</v>
      </c>
      <c r="F28" s="44">
        <v>1</v>
      </c>
      <c r="G28" s="45">
        <v>885</v>
      </c>
      <c r="H28" s="44"/>
      <c r="I28" s="45"/>
      <c r="J28" s="46"/>
      <c r="K28" s="45">
        <f t="shared" si="2"/>
        <v>885</v>
      </c>
      <c r="L28" s="63">
        <v>20210504</v>
      </c>
    </row>
    <row r="29" spans="1:12" x14ac:dyDescent="0.25">
      <c r="A29" s="47" t="s">
        <v>189</v>
      </c>
      <c r="B29" s="44" t="s">
        <v>25</v>
      </c>
      <c r="C29" s="44" t="s">
        <v>29</v>
      </c>
      <c r="D29" s="44" t="s">
        <v>30</v>
      </c>
      <c r="E29" s="44" t="s">
        <v>61</v>
      </c>
      <c r="F29" s="44">
        <v>1</v>
      </c>
      <c r="G29" s="45">
        <v>885</v>
      </c>
      <c r="H29" s="44"/>
      <c r="I29" s="45"/>
      <c r="J29" s="46"/>
      <c r="K29" s="45">
        <f t="shared" si="2"/>
        <v>885</v>
      </c>
      <c r="L29" s="63">
        <v>20210504</v>
      </c>
    </row>
    <row r="30" spans="1:12" x14ac:dyDescent="0.25">
      <c r="A30" s="47" t="s">
        <v>187</v>
      </c>
      <c r="B30" s="44" t="s">
        <v>25</v>
      </c>
      <c r="C30" s="44" t="s">
        <v>29</v>
      </c>
      <c r="D30" s="44" t="s">
        <v>30</v>
      </c>
      <c r="E30" s="44" t="s">
        <v>188</v>
      </c>
      <c r="F30" s="44">
        <v>1</v>
      </c>
      <c r="G30" s="45">
        <v>885</v>
      </c>
      <c r="H30" s="44"/>
      <c r="I30" s="45"/>
      <c r="J30" s="46"/>
      <c r="K30" s="45">
        <f t="shared" si="2"/>
        <v>885</v>
      </c>
      <c r="L30" s="63">
        <v>20210504</v>
      </c>
    </row>
    <row r="31" spans="1:12" x14ac:dyDescent="0.25">
      <c r="A31" s="47" t="s">
        <v>155</v>
      </c>
      <c r="B31" s="44" t="s">
        <v>25</v>
      </c>
      <c r="C31" s="44" t="s">
        <v>156</v>
      </c>
      <c r="D31" s="44" t="s">
        <v>157</v>
      </c>
      <c r="E31" s="44" t="s">
        <v>158</v>
      </c>
      <c r="F31" s="44">
        <v>1</v>
      </c>
      <c r="G31" s="45">
        <v>885</v>
      </c>
      <c r="H31" s="44"/>
      <c r="I31" s="45"/>
      <c r="J31" s="46"/>
      <c r="K31" s="45">
        <f t="shared" si="2"/>
        <v>885</v>
      </c>
      <c r="L31" s="63">
        <v>20210504</v>
      </c>
    </row>
    <row r="32" spans="1:12" x14ac:dyDescent="0.25">
      <c r="A32" s="47" t="s">
        <v>159</v>
      </c>
      <c r="B32" s="44" t="s">
        <v>25</v>
      </c>
      <c r="C32" s="44" t="s">
        <v>77</v>
      </c>
      <c r="D32" s="44" t="s">
        <v>78</v>
      </c>
      <c r="E32" s="44" t="s">
        <v>107</v>
      </c>
      <c r="F32" s="44">
        <v>1</v>
      </c>
      <c r="G32" s="45">
        <v>885</v>
      </c>
      <c r="H32" s="44"/>
      <c r="I32" s="45"/>
      <c r="J32" s="46"/>
      <c r="K32" s="45">
        <f t="shared" si="2"/>
        <v>885</v>
      </c>
      <c r="L32" s="63">
        <v>20210505</v>
      </c>
    </row>
    <row r="33" spans="1:12" x14ac:dyDescent="0.25">
      <c r="A33" s="47" t="s">
        <v>170</v>
      </c>
      <c r="B33" s="44" t="s">
        <v>25</v>
      </c>
      <c r="C33" s="44" t="s">
        <v>84</v>
      </c>
      <c r="D33" s="44" t="s">
        <v>26</v>
      </c>
      <c r="E33" s="44" t="s">
        <v>171</v>
      </c>
      <c r="F33" s="44">
        <v>1</v>
      </c>
      <c r="G33" s="45">
        <v>885</v>
      </c>
      <c r="H33" s="44"/>
      <c r="I33" s="45"/>
      <c r="J33" s="46"/>
      <c r="K33" s="45">
        <f t="shared" si="2"/>
        <v>885</v>
      </c>
      <c r="L33" s="63">
        <v>20210505</v>
      </c>
    </row>
    <row r="34" spans="1:12" x14ac:dyDescent="0.25">
      <c r="A34" s="47" t="s">
        <v>169</v>
      </c>
      <c r="B34" s="44" t="s">
        <v>25</v>
      </c>
      <c r="C34" s="44" t="s">
        <v>84</v>
      </c>
      <c r="D34" s="44" t="s">
        <v>26</v>
      </c>
      <c r="E34" s="44" t="s">
        <v>91</v>
      </c>
      <c r="F34" s="44">
        <v>1</v>
      </c>
      <c r="G34" s="45">
        <v>885</v>
      </c>
      <c r="H34" s="44"/>
      <c r="I34" s="45"/>
      <c r="J34" s="46"/>
      <c r="K34" s="45">
        <f t="shared" si="2"/>
        <v>885</v>
      </c>
      <c r="L34" s="63">
        <v>20210505</v>
      </c>
    </row>
    <row r="35" spans="1:12" x14ac:dyDescent="0.25">
      <c r="A35" s="47" t="s">
        <v>167</v>
      </c>
      <c r="B35" s="44" t="s">
        <v>25</v>
      </c>
      <c r="C35" s="44" t="s">
        <v>84</v>
      </c>
      <c r="D35" s="44" t="s">
        <v>26</v>
      </c>
      <c r="E35" s="44" t="s">
        <v>168</v>
      </c>
      <c r="F35" s="44">
        <v>1</v>
      </c>
      <c r="G35" s="45">
        <v>885</v>
      </c>
      <c r="H35" s="44"/>
      <c r="I35" s="45"/>
      <c r="J35" s="46"/>
      <c r="K35" s="45">
        <f t="shared" si="2"/>
        <v>885</v>
      </c>
      <c r="L35" s="63">
        <v>20210505</v>
      </c>
    </row>
    <row r="36" spans="1:12" x14ac:dyDescent="0.25">
      <c r="A36" s="47" t="s">
        <v>165</v>
      </c>
      <c r="B36" s="44" t="s">
        <v>25</v>
      </c>
      <c r="C36" s="44" t="s">
        <v>84</v>
      </c>
      <c r="D36" s="44" t="s">
        <v>26</v>
      </c>
      <c r="E36" s="44" t="s">
        <v>166</v>
      </c>
      <c r="F36" s="44">
        <v>1</v>
      </c>
      <c r="G36" s="45">
        <v>885</v>
      </c>
      <c r="H36" s="44"/>
      <c r="I36" s="45"/>
      <c r="J36" s="46"/>
      <c r="K36" s="45">
        <f t="shared" si="2"/>
        <v>885</v>
      </c>
      <c r="L36" s="63">
        <v>20210505</v>
      </c>
    </row>
    <row r="37" spans="1:12" x14ac:dyDescent="0.25">
      <c r="A37" s="47" t="s">
        <v>164</v>
      </c>
      <c r="B37" s="44" t="s">
        <v>25</v>
      </c>
      <c r="C37" s="44" t="s">
        <v>84</v>
      </c>
      <c r="D37" s="44" t="s">
        <v>26</v>
      </c>
      <c r="E37" s="44" t="s">
        <v>90</v>
      </c>
      <c r="F37" s="44">
        <v>1</v>
      </c>
      <c r="G37" s="45">
        <v>885</v>
      </c>
      <c r="H37" s="44"/>
      <c r="I37" s="45"/>
      <c r="J37" s="46"/>
      <c r="K37" s="45">
        <f t="shared" si="2"/>
        <v>885</v>
      </c>
      <c r="L37" s="63">
        <v>20210505</v>
      </c>
    </row>
    <row r="38" spans="1:12" x14ac:dyDescent="0.25">
      <c r="A38" s="47" t="s">
        <v>162</v>
      </c>
      <c r="B38" s="44" t="s">
        <v>25</v>
      </c>
      <c r="C38" s="44" t="s">
        <v>84</v>
      </c>
      <c r="D38" s="44" t="s">
        <v>26</v>
      </c>
      <c r="E38" s="44" t="s">
        <v>163</v>
      </c>
      <c r="F38" s="44">
        <v>1</v>
      </c>
      <c r="G38" s="45">
        <v>885</v>
      </c>
      <c r="H38" s="44"/>
      <c r="I38" s="45"/>
      <c r="J38" s="46"/>
      <c r="K38" s="45">
        <f t="shared" si="2"/>
        <v>885</v>
      </c>
      <c r="L38" s="63">
        <v>20210505</v>
      </c>
    </row>
    <row r="39" spans="1:12" x14ac:dyDescent="0.25">
      <c r="A39" s="47" t="s">
        <v>160</v>
      </c>
      <c r="B39" s="44" t="s">
        <v>25</v>
      </c>
      <c r="C39" s="44" t="s">
        <v>84</v>
      </c>
      <c r="D39" s="44" t="s">
        <v>26</v>
      </c>
      <c r="E39" s="44" t="s">
        <v>161</v>
      </c>
      <c r="F39" s="44">
        <v>1</v>
      </c>
      <c r="G39" s="45">
        <v>885</v>
      </c>
      <c r="H39" s="44"/>
      <c r="I39" s="45"/>
      <c r="J39" s="46"/>
      <c r="K39" s="45">
        <f t="shared" si="2"/>
        <v>885</v>
      </c>
      <c r="L39" s="63">
        <v>20210505</v>
      </c>
    </row>
    <row r="40" spans="1:12" ht="15.75" thickBot="1" x14ac:dyDescent="0.3">
      <c r="A40" s="40" t="s">
        <v>152</v>
      </c>
      <c r="B40" s="41" t="s">
        <v>25</v>
      </c>
      <c r="C40" s="41" t="s">
        <v>153</v>
      </c>
      <c r="D40" s="41" t="s">
        <v>26</v>
      </c>
      <c r="E40" s="41" t="s">
        <v>154</v>
      </c>
      <c r="F40" s="41">
        <v>1</v>
      </c>
      <c r="G40" s="42">
        <v>885</v>
      </c>
      <c r="H40" s="41"/>
      <c r="I40" s="42"/>
      <c r="J40" s="43"/>
      <c r="K40" s="42">
        <f t="shared" si="2"/>
        <v>885</v>
      </c>
      <c r="L40" s="64">
        <v>20210510</v>
      </c>
    </row>
    <row r="41" spans="1:12" x14ac:dyDescent="0.25">
      <c r="F41">
        <v>1</v>
      </c>
    </row>
    <row r="44" spans="1:12" ht="15.75" thickBot="1" x14ac:dyDescent="0.3">
      <c r="A44" s="66" t="s">
        <v>0</v>
      </c>
      <c r="B44" s="67" t="s">
        <v>1</v>
      </c>
      <c r="C44" s="67" t="s">
        <v>2</v>
      </c>
      <c r="D44" s="67" t="s">
        <v>3</v>
      </c>
      <c r="E44" s="67" t="s">
        <v>4</v>
      </c>
      <c r="F44" s="67"/>
      <c r="G44" s="68" t="s">
        <v>6</v>
      </c>
      <c r="H44" s="67" t="s">
        <v>7</v>
      </c>
      <c r="I44" s="68" t="s">
        <v>8</v>
      </c>
      <c r="J44" s="69" t="s">
        <v>9</v>
      </c>
      <c r="K44" s="68" t="s">
        <v>10</v>
      </c>
      <c r="L44" s="70" t="s">
        <v>5</v>
      </c>
    </row>
    <row r="45" spans="1:12" x14ac:dyDescent="0.25">
      <c r="A45" s="36" t="s">
        <v>262</v>
      </c>
      <c r="B45" s="37" t="s">
        <v>11</v>
      </c>
      <c r="C45" s="37" t="s">
        <v>36</v>
      </c>
      <c r="D45" s="37" t="s">
        <v>263</v>
      </c>
      <c r="E45" s="37" t="s">
        <v>264</v>
      </c>
      <c r="F45" s="37">
        <v>1</v>
      </c>
      <c r="G45" s="38">
        <v>1622</v>
      </c>
      <c r="H45" s="37"/>
      <c r="I45" s="38"/>
      <c r="J45" s="39"/>
      <c r="K45" s="38">
        <f t="shared" ref="K45:K60" si="3">J45+G45</f>
        <v>1622</v>
      </c>
      <c r="L45" s="62">
        <v>20210601</v>
      </c>
    </row>
    <row r="46" spans="1:12" x14ac:dyDescent="0.25">
      <c r="A46" s="47" t="s">
        <v>222</v>
      </c>
      <c r="B46" s="44" t="s">
        <v>11</v>
      </c>
      <c r="C46" s="44" t="s">
        <v>29</v>
      </c>
      <c r="D46" s="44" t="s">
        <v>88</v>
      </c>
      <c r="E46" s="44" t="s">
        <v>223</v>
      </c>
      <c r="F46" s="44">
        <v>1</v>
      </c>
      <c r="G46" s="45">
        <v>1622</v>
      </c>
      <c r="H46" s="44"/>
      <c r="I46" s="45"/>
      <c r="J46" s="46"/>
      <c r="K46" s="45">
        <f t="shared" si="3"/>
        <v>1622</v>
      </c>
      <c r="L46" s="63">
        <v>20210603</v>
      </c>
    </row>
    <row r="47" spans="1:12" x14ac:dyDescent="0.25">
      <c r="A47" s="47" t="s">
        <v>277</v>
      </c>
      <c r="B47" s="44" t="s">
        <v>11</v>
      </c>
      <c r="C47" s="44" t="s">
        <v>86</v>
      </c>
      <c r="D47" s="44" t="s">
        <v>132</v>
      </c>
      <c r="E47" s="44" t="s">
        <v>278</v>
      </c>
      <c r="F47" s="44">
        <v>1</v>
      </c>
      <c r="G47" s="45">
        <v>1622</v>
      </c>
      <c r="H47" s="44"/>
      <c r="I47" s="45"/>
      <c r="J47" s="46"/>
      <c r="K47" s="45">
        <f t="shared" si="3"/>
        <v>1622</v>
      </c>
      <c r="L47" s="63">
        <v>20210603</v>
      </c>
    </row>
    <row r="48" spans="1:12" x14ac:dyDescent="0.25">
      <c r="A48" s="28" t="s">
        <v>272</v>
      </c>
      <c r="B48" s="22" t="s">
        <v>11</v>
      </c>
      <c r="C48" s="22" t="s">
        <v>199</v>
      </c>
      <c r="D48" s="22" t="s">
        <v>206</v>
      </c>
      <c r="E48" s="22" t="s">
        <v>207</v>
      </c>
      <c r="F48" s="22">
        <v>1</v>
      </c>
      <c r="G48" s="23">
        <v>1622</v>
      </c>
      <c r="H48" s="22">
        <v>80</v>
      </c>
      <c r="I48" s="23">
        <v>23</v>
      </c>
      <c r="J48" s="24">
        <f>I48*H48</f>
        <v>1840</v>
      </c>
      <c r="K48" s="23">
        <f t="shared" si="3"/>
        <v>3462</v>
      </c>
      <c r="L48" s="29">
        <v>20210607</v>
      </c>
    </row>
    <row r="49" spans="1:12" x14ac:dyDescent="0.25">
      <c r="A49" s="47" t="s">
        <v>273</v>
      </c>
      <c r="B49" s="44" t="s">
        <v>85</v>
      </c>
      <c r="C49" s="44" t="s">
        <v>274</v>
      </c>
      <c r="D49" s="44" t="s">
        <v>275</v>
      </c>
      <c r="E49" s="44" t="s">
        <v>276</v>
      </c>
      <c r="F49" s="44">
        <v>1</v>
      </c>
      <c r="G49" s="45">
        <v>1622</v>
      </c>
      <c r="H49" s="44"/>
      <c r="I49" s="45"/>
      <c r="J49" s="46"/>
      <c r="K49" s="45">
        <f t="shared" si="3"/>
        <v>1622</v>
      </c>
      <c r="L49" s="63">
        <v>20210607</v>
      </c>
    </row>
    <row r="50" spans="1:12" x14ac:dyDescent="0.25">
      <c r="A50" s="47" t="s">
        <v>208</v>
      </c>
      <c r="B50" s="44" t="s">
        <v>11</v>
      </c>
      <c r="C50" s="44" t="s">
        <v>36</v>
      </c>
      <c r="D50" s="44" t="s">
        <v>209</v>
      </c>
      <c r="E50" s="44" t="s">
        <v>210</v>
      </c>
      <c r="F50" s="44">
        <v>1</v>
      </c>
      <c r="G50" s="45">
        <v>1622</v>
      </c>
      <c r="H50" s="44"/>
      <c r="I50" s="45"/>
      <c r="J50" s="46"/>
      <c r="K50" s="45">
        <f t="shared" si="3"/>
        <v>1622</v>
      </c>
      <c r="L50" s="63">
        <v>20210611</v>
      </c>
    </row>
    <row r="51" spans="1:12" x14ac:dyDescent="0.25">
      <c r="A51" s="28" t="s">
        <v>211</v>
      </c>
      <c r="B51" s="22" t="s">
        <v>25</v>
      </c>
      <c r="C51" s="22" t="s">
        <v>212</v>
      </c>
      <c r="D51" s="22" t="s">
        <v>213</v>
      </c>
      <c r="E51" s="22" t="s">
        <v>214</v>
      </c>
      <c r="F51" s="22">
        <v>1</v>
      </c>
      <c r="G51" s="23">
        <v>1622</v>
      </c>
      <c r="H51" s="22">
        <v>120</v>
      </c>
      <c r="I51" s="23">
        <v>23</v>
      </c>
      <c r="J51" s="24">
        <f>I51*H51</f>
        <v>2760</v>
      </c>
      <c r="K51" s="23">
        <f t="shared" si="3"/>
        <v>4382</v>
      </c>
      <c r="L51" s="29">
        <v>20210611</v>
      </c>
    </row>
    <row r="52" spans="1:12" x14ac:dyDescent="0.25">
      <c r="A52" s="47" t="s">
        <v>215</v>
      </c>
      <c r="B52" s="44" t="s">
        <v>25</v>
      </c>
      <c r="C52" s="44" t="s">
        <v>212</v>
      </c>
      <c r="D52" s="44" t="s">
        <v>213</v>
      </c>
      <c r="E52" s="44" t="s">
        <v>216</v>
      </c>
      <c r="F52" s="44">
        <v>1</v>
      </c>
      <c r="G52" s="45">
        <v>1622</v>
      </c>
      <c r="H52" s="44"/>
      <c r="I52" s="45"/>
      <c r="J52" s="46"/>
      <c r="K52" s="45">
        <f t="shared" si="3"/>
        <v>1622</v>
      </c>
      <c r="L52" s="63">
        <v>20210611</v>
      </c>
    </row>
    <row r="53" spans="1:12" x14ac:dyDescent="0.25">
      <c r="A53" s="47" t="s">
        <v>267</v>
      </c>
      <c r="B53" s="44" t="s">
        <v>11</v>
      </c>
      <c r="C53" s="44" t="s">
        <v>268</v>
      </c>
      <c r="D53" s="44" t="s">
        <v>132</v>
      </c>
      <c r="E53" s="44" t="s">
        <v>269</v>
      </c>
      <c r="F53" s="44">
        <v>1</v>
      </c>
      <c r="G53" s="45">
        <v>1622</v>
      </c>
      <c r="H53" s="44"/>
      <c r="I53" s="45"/>
      <c r="J53" s="46"/>
      <c r="K53" s="45">
        <f t="shared" si="3"/>
        <v>1622</v>
      </c>
      <c r="L53" s="63">
        <v>20210614</v>
      </c>
    </row>
    <row r="54" spans="1:12" x14ac:dyDescent="0.25">
      <c r="A54" s="47" t="s">
        <v>282</v>
      </c>
      <c r="B54" s="44" t="s">
        <v>85</v>
      </c>
      <c r="C54" s="44" t="s">
        <v>86</v>
      </c>
      <c r="D54" s="44" t="s">
        <v>132</v>
      </c>
      <c r="E54" s="44" t="s">
        <v>283</v>
      </c>
      <c r="F54" s="44">
        <v>1</v>
      </c>
      <c r="G54" s="45">
        <v>1622</v>
      </c>
      <c r="H54" s="44"/>
      <c r="I54" s="45"/>
      <c r="J54" s="46"/>
      <c r="K54" s="45">
        <f t="shared" si="3"/>
        <v>1622</v>
      </c>
      <c r="L54" s="63">
        <v>20210614</v>
      </c>
    </row>
    <row r="55" spans="1:12" x14ac:dyDescent="0.25">
      <c r="A55" s="47" t="s">
        <v>217</v>
      </c>
      <c r="B55" s="44" t="s">
        <v>11</v>
      </c>
      <c r="C55" s="44" t="s">
        <v>77</v>
      </c>
      <c r="D55" s="44" t="s">
        <v>218</v>
      </c>
      <c r="E55" s="44" t="s">
        <v>219</v>
      </c>
      <c r="F55" s="44">
        <v>1</v>
      </c>
      <c r="G55" s="45">
        <v>1622</v>
      </c>
      <c r="H55" s="44"/>
      <c r="I55" s="45"/>
      <c r="J55" s="46"/>
      <c r="K55" s="45">
        <f t="shared" si="3"/>
        <v>1622</v>
      </c>
      <c r="L55" s="63">
        <v>20210615</v>
      </c>
    </row>
    <row r="56" spans="1:12" x14ac:dyDescent="0.25">
      <c r="A56" s="28" t="s">
        <v>198</v>
      </c>
      <c r="B56" s="22" t="s">
        <v>11</v>
      </c>
      <c r="C56" s="22" t="s">
        <v>199</v>
      </c>
      <c r="D56" s="22" t="s">
        <v>200</v>
      </c>
      <c r="E56" s="22" t="s">
        <v>201</v>
      </c>
      <c r="F56" s="22">
        <v>1</v>
      </c>
      <c r="G56" s="23">
        <v>1622</v>
      </c>
      <c r="H56" s="22">
        <v>322</v>
      </c>
      <c r="I56" s="23">
        <v>23</v>
      </c>
      <c r="J56" s="24">
        <f>I56*H56</f>
        <v>7406</v>
      </c>
      <c r="K56" s="23">
        <f t="shared" si="3"/>
        <v>9028</v>
      </c>
      <c r="L56" s="29">
        <v>20210622</v>
      </c>
    </row>
    <row r="57" spans="1:12" x14ac:dyDescent="0.25">
      <c r="A57" s="28" t="s">
        <v>194</v>
      </c>
      <c r="B57" s="22" t="s">
        <v>11</v>
      </c>
      <c r="C57" s="22" t="s">
        <v>195</v>
      </c>
      <c r="D57" s="22" t="s">
        <v>196</v>
      </c>
      <c r="E57" s="22" t="s">
        <v>197</v>
      </c>
      <c r="F57" s="22">
        <v>1</v>
      </c>
      <c r="G57" s="23">
        <v>1622</v>
      </c>
      <c r="H57" s="22">
        <v>420</v>
      </c>
      <c r="I57" s="23">
        <v>23</v>
      </c>
      <c r="J57" s="24">
        <f>I57*H57</f>
        <v>9660</v>
      </c>
      <c r="K57" s="23">
        <f t="shared" si="3"/>
        <v>11282</v>
      </c>
      <c r="L57" s="29">
        <v>20210625</v>
      </c>
    </row>
    <row r="58" spans="1:12" x14ac:dyDescent="0.25">
      <c r="A58" s="47" t="s">
        <v>192</v>
      </c>
      <c r="B58" s="44" t="s">
        <v>11</v>
      </c>
      <c r="C58" s="44" t="s">
        <v>86</v>
      </c>
      <c r="D58" s="44" t="s">
        <v>87</v>
      </c>
      <c r="E58" s="44" t="s">
        <v>125</v>
      </c>
      <c r="F58" s="44">
        <v>1</v>
      </c>
      <c r="G58" s="45">
        <v>1622</v>
      </c>
      <c r="H58" s="44"/>
      <c r="I58" s="45"/>
      <c r="J58" s="46"/>
      <c r="K58" s="45">
        <f t="shared" si="3"/>
        <v>1622</v>
      </c>
      <c r="L58" s="63">
        <v>20210630</v>
      </c>
    </row>
    <row r="59" spans="1:12" x14ac:dyDescent="0.25">
      <c r="A59" s="47" t="s">
        <v>203</v>
      </c>
      <c r="B59" s="44" t="s">
        <v>11</v>
      </c>
      <c r="C59" s="44" t="s">
        <v>86</v>
      </c>
      <c r="D59" s="44" t="s">
        <v>87</v>
      </c>
      <c r="E59" s="44" t="s">
        <v>204</v>
      </c>
      <c r="F59" s="44">
        <v>1</v>
      </c>
      <c r="G59" s="45">
        <v>1622</v>
      </c>
      <c r="H59" s="44"/>
      <c r="I59" s="45"/>
      <c r="J59" s="46"/>
      <c r="K59" s="45">
        <f t="shared" si="3"/>
        <v>1622</v>
      </c>
      <c r="L59" s="63">
        <v>20210630</v>
      </c>
    </row>
    <row r="60" spans="1:12" ht="15.75" thickBot="1" x14ac:dyDescent="0.3">
      <c r="A60" s="30" t="s">
        <v>205</v>
      </c>
      <c r="B60" s="31" t="s">
        <v>11</v>
      </c>
      <c r="C60" s="31" t="s">
        <v>199</v>
      </c>
      <c r="D60" s="31" t="s">
        <v>206</v>
      </c>
      <c r="E60" s="31" t="s">
        <v>207</v>
      </c>
      <c r="F60" s="31">
        <v>1</v>
      </c>
      <c r="G60" s="32">
        <v>1622</v>
      </c>
      <c r="H60" s="31">
        <v>80</v>
      </c>
      <c r="I60" s="32">
        <v>23</v>
      </c>
      <c r="J60" s="33">
        <f>I60*H60</f>
        <v>1840</v>
      </c>
      <c r="K60" s="32">
        <f t="shared" si="3"/>
        <v>3462</v>
      </c>
      <c r="L60" s="34">
        <v>20210630</v>
      </c>
    </row>
    <row r="61" spans="1:12" x14ac:dyDescent="0.25">
      <c r="A61" s="82"/>
      <c r="B61" s="83"/>
      <c r="C61" s="83"/>
      <c r="D61" s="83"/>
      <c r="E61" s="83"/>
      <c r="F61" s="83"/>
      <c r="G61" s="84"/>
      <c r="H61" s="83"/>
      <c r="I61" s="84"/>
      <c r="J61" s="85"/>
      <c r="K61" s="84"/>
      <c r="L61" s="86"/>
    </row>
    <row r="62" spans="1:12" ht="15.75" thickBot="1" x14ac:dyDescent="0.3">
      <c r="A62" s="66"/>
      <c r="B62" s="67"/>
      <c r="C62" s="67"/>
      <c r="D62" s="67"/>
      <c r="E62" s="67"/>
      <c r="F62" s="67"/>
      <c r="G62" s="68"/>
      <c r="H62" s="67"/>
      <c r="I62" s="68"/>
      <c r="J62" s="69"/>
      <c r="K62" s="68"/>
      <c r="L62" s="70"/>
    </row>
    <row r="63" spans="1:12" x14ac:dyDescent="0.25">
      <c r="A63" s="36" t="s">
        <v>265</v>
      </c>
      <c r="B63" s="37" t="s">
        <v>11</v>
      </c>
      <c r="C63" s="37" t="s">
        <v>84</v>
      </c>
      <c r="D63" s="37" t="s">
        <v>26</v>
      </c>
      <c r="E63" s="37" t="s">
        <v>266</v>
      </c>
      <c r="F63" s="37">
        <v>1</v>
      </c>
      <c r="G63" s="38">
        <v>1518</v>
      </c>
      <c r="H63" s="37"/>
      <c r="I63" s="38"/>
      <c r="J63" s="39"/>
      <c r="K63" s="38">
        <f t="shared" ref="K63:K68" si="4">J63+G63</f>
        <v>1518</v>
      </c>
      <c r="L63" s="62">
        <v>20210603</v>
      </c>
    </row>
    <row r="64" spans="1:12" x14ac:dyDescent="0.25">
      <c r="A64" s="47" t="s">
        <v>270</v>
      </c>
      <c r="B64" s="44" t="s">
        <v>11</v>
      </c>
      <c r="C64" s="44" t="s">
        <v>240</v>
      </c>
      <c r="D64" s="44" t="s">
        <v>26</v>
      </c>
      <c r="E64" s="44" t="s">
        <v>271</v>
      </c>
      <c r="F64" s="44">
        <v>1</v>
      </c>
      <c r="G64" s="45">
        <v>1518</v>
      </c>
      <c r="H64" s="44"/>
      <c r="I64" s="45"/>
      <c r="J64" s="46"/>
      <c r="K64" s="45">
        <f t="shared" si="4"/>
        <v>1518</v>
      </c>
      <c r="L64" s="63">
        <v>20210604</v>
      </c>
    </row>
    <row r="65" spans="1:12" x14ac:dyDescent="0.25">
      <c r="A65" s="47" t="s">
        <v>221</v>
      </c>
      <c r="B65" s="44" t="s">
        <v>11</v>
      </c>
      <c r="C65" s="44" t="s">
        <v>29</v>
      </c>
      <c r="D65" s="44" t="s">
        <v>30</v>
      </c>
      <c r="E65" s="44" t="s">
        <v>61</v>
      </c>
      <c r="F65" s="44">
        <v>1</v>
      </c>
      <c r="G65" s="45">
        <v>1518</v>
      </c>
      <c r="H65" s="44"/>
      <c r="I65" s="45"/>
      <c r="J65" s="46"/>
      <c r="K65" s="45">
        <f t="shared" si="4"/>
        <v>1518</v>
      </c>
      <c r="L65" s="63">
        <v>20210607</v>
      </c>
    </row>
    <row r="66" spans="1:12" x14ac:dyDescent="0.25">
      <c r="A66" s="47" t="s">
        <v>220</v>
      </c>
      <c r="B66" s="44" t="s">
        <v>11</v>
      </c>
      <c r="C66" s="44" t="s">
        <v>29</v>
      </c>
      <c r="D66" s="44" t="s">
        <v>30</v>
      </c>
      <c r="E66" s="44" t="s">
        <v>62</v>
      </c>
      <c r="F66" s="44">
        <v>1</v>
      </c>
      <c r="G66" s="45">
        <v>1518</v>
      </c>
      <c r="H66" s="44"/>
      <c r="I66" s="45"/>
      <c r="J66" s="46"/>
      <c r="K66" s="45">
        <f t="shared" si="4"/>
        <v>1518</v>
      </c>
      <c r="L66" s="63">
        <v>20210616</v>
      </c>
    </row>
    <row r="67" spans="1:12" x14ac:dyDescent="0.25">
      <c r="A67" s="47" t="s">
        <v>202</v>
      </c>
      <c r="B67" s="44" t="s">
        <v>11</v>
      </c>
      <c r="C67" s="44" t="s">
        <v>156</v>
      </c>
      <c r="D67" s="44" t="s">
        <v>157</v>
      </c>
      <c r="E67" s="44" t="s">
        <v>158</v>
      </c>
      <c r="F67" s="44">
        <v>1</v>
      </c>
      <c r="G67" s="45">
        <v>1518</v>
      </c>
      <c r="H67" s="44"/>
      <c r="I67" s="45"/>
      <c r="J67" s="46"/>
      <c r="K67" s="45">
        <f t="shared" si="4"/>
        <v>1518</v>
      </c>
      <c r="L67" s="63">
        <v>20210622</v>
      </c>
    </row>
    <row r="68" spans="1:12" ht="15.75" thickBot="1" x14ac:dyDescent="0.3">
      <c r="A68" s="40" t="s">
        <v>193</v>
      </c>
      <c r="B68" s="41" t="s">
        <v>11</v>
      </c>
      <c r="C68" s="41" t="s">
        <v>84</v>
      </c>
      <c r="D68" s="41" t="s">
        <v>26</v>
      </c>
      <c r="E68" s="41" t="s">
        <v>163</v>
      </c>
      <c r="F68" s="41">
        <v>1</v>
      </c>
      <c r="G68" s="42">
        <v>1518</v>
      </c>
      <c r="H68" s="41"/>
      <c r="I68" s="42"/>
      <c r="J68" s="43"/>
      <c r="K68" s="42">
        <f t="shared" si="4"/>
        <v>1518</v>
      </c>
      <c r="L68" s="64">
        <v>20210630</v>
      </c>
    </row>
    <row r="69" spans="1:12" x14ac:dyDescent="0.25">
      <c r="A69" s="82"/>
      <c r="B69" s="83"/>
      <c r="C69" s="83"/>
      <c r="D69" s="83"/>
      <c r="E69" s="83"/>
      <c r="F69" s="83"/>
      <c r="G69" s="84"/>
      <c r="H69" s="83"/>
      <c r="I69" s="84"/>
      <c r="J69" s="85"/>
      <c r="K69" s="84"/>
      <c r="L69" s="86"/>
    </row>
    <row r="70" spans="1:12" ht="15.75" thickBot="1" x14ac:dyDescent="0.3">
      <c r="A70" s="66"/>
      <c r="B70" s="67"/>
      <c r="C70" s="67"/>
      <c r="D70" s="67"/>
      <c r="E70" s="67"/>
      <c r="F70" s="67"/>
      <c r="G70" s="68"/>
      <c r="H70" s="67"/>
      <c r="I70" s="68"/>
      <c r="J70" s="69"/>
      <c r="K70" s="68"/>
      <c r="L70" s="70"/>
    </row>
    <row r="71" spans="1:12" ht="15.75" thickBot="1" x14ac:dyDescent="0.3">
      <c r="A71" s="88" t="s">
        <v>279</v>
      </c>
      <c r="B71" s="89" t="s">
        <v>25</v>
      </c>
      <c r="C71" s="89" t="s">
        <v>36</v>
      </c>
      <c r="D71" s="89" t="s">
        <v>280</v>
      </c>
      <c r="E71" s="89" t="s">
        <v>281</v>
      </c>
      <c r="F71" s="89">
        <v>1</v>
      </c>
      <c r="G71" s="90">
        <v>1096</v>
      </c>
      <c r="H71" s="89"/>
      <c r="I71" s="90"/>
      <c r="J71" s="91"/>
      <c r="K71" s="90">
        <f>J71+G71</f>
        <v>1096</v>
      </c>
      <c r="L71" s="92">
        <v>20210630</v>
      </c>
    </row>
    <row r="72" spans="1:12" x14ac:dyDescent="0.25">
      <c r="A72" s="82"/>
      <c r="B72" s="83"/>
      <c r="C72" s="83"/>
      <c r="D72" s="83"/>
      <c r="E72" s="83"/>
      <c r="F72" s="83"/>
      <c r="G72" s="84"/>
      <c r="H72" s="83"/>
      <c r="I72" s="84"/>
      <c r="J72" s="85"/>
      <c r="K72" s="84"/>
      <c r="L72" s="86"/>
    </row>
    <row r="73" spans="1:12" ht="15.75" thickBot="1" x14ac:dyDescent="0.3">
      <c r="A73" s="66"/>
      <c r="B73" s="67"/>
      <c r="C73" s="67"/>
      <c r="D73" s="67"/>
      <c r="E73" s="67"/>
      <c r="F73" s="67"/>
      <c r="G73" s="68"/>
      <c r="H73" s="67"/>
      <c r="I73" s="68"/>
      <c r="J73" s="69"/>
      <c r="K73" s="68"/>
      <c r="L73" s="70"/>
    </row>
    <row r="74" spans="1:12" x14ac:dyDescent="0.25">
      <c r="A74" s="36" t="s">
        <v>255</v>
      </c>
      <c r="B74" s="37" t="s">
        <v>25</v>
      </c>
      <c r="C74" s="37" t="s">
        <v>70</v>
      </c>
      <c r="D74" s="37" t="s">
        <v>72</v>
      </c>
      <c r="E74" s="37" t="s">
        <v>73</v>
      </c>
      <c r="F74" s="37">
        <v>1</v>
      </c>
      <c r="G74" s="38">
        <v>940</v>
      </c>
      <c r="H74" s="37"/>
      <c r="I74" s="38"/>
      <c r="J74" s="39"/>
      <c r="K74" s="38">
        <f t="shared" ref="K74:K82" si="5">J74+G74</f>
        <v>940</v>
      </c>
      <c r="L74" s="62">
        <v>20210604</v>
      </c>
    </row>
    <row r="75" spans="1:12" x14ac:dyDescent="0.25">
      <c r="A75" s="47" t="s">
        <v>256</v>
      </c>
      <c r="B75" s="44" t="s">
        <v>25</v>
      </c>
      <c r="C75" s="44" t="s">
        <v>70</v>
      </c>
      <c r="D75" s="44" t="s">
        <v>72</v>
      </c>
      <c r="E75" s="44" t="s">
        <v>257</v>
      </c>
      <c r="F75" s="44">
        <v>1</v>
      </c>
      <c r="G75" s="45">
        <v>940</v>
      </c>
      <c r="H75" s="44"/>
      <c r="I75" s="45"/>
      <c r="J75" s="46"/>
      <c r="K75" s="45">
        <f t="shared" si="5"/>
        <v>940</v>
      </c>
      <c r="L75" s="63">
        <v>20210604</v>
      </c>
    </row>
    <row r="76" spans="1:12" x14ac:dyDescent="0.25">
      <c r="A76" s="47" t="s">
        <v>258</v>
      </c>
      <c r="B76" s="44" t="s">
        <v>25</v>
      </c>
      <c r="C76" s="44" t="s">
        <v>70</v>
      </c>
      <c r="D76" s="44" t="s">
        <v>72</v>
      </c>
      <c r="E76" s="44" t="s">
        <v>259</v>
      </c>
      <c r="F76" s="44">
        <v>1</v>
      </c>
      <c r="G76" s="45">
        <v>940</v>
      </c>
      <c r="H76" s="44"/>
      <c r="I76" s="45"/>
      <c r="J76" s="46"/>
      <c r="K76" s="45">
        <f t="shared" si="5"/>
        <v>940</v>
      </c>
      <c r="L76" s="63">
        <v>20210604</v>
      </c>
    </row>
    <row r="77" spans="1:12" x14ac:dyDescent="0.25">
      <c r="A77" s="28" t="s">
        <v>260</v>
      </c>
      <c r="B77" s="22" t="s">
        <v>25</v>
      </c>
      <c r="C77" s="22" t="s">
        <v>70</v>
      </c>
      <c r="D77" s="22" t="s">
        <v>72</v>
      </c>
      <c r="E77" s="22" t="s">
        <v>261</v>
      </c>
      <c r="F77" s="22">
        <v>1</v>
      </c>
      <c r="G77" s="23">
        <v>940</v>
      </c>
      <c r="H77" s="22">
        <v>322</v>
      </c>
      <c r="I77" s="23">
        <v>23</v>
      </c>
      <c r="J77" s="24">
        <f>I77*H77</f>
        <v>7406</v>
      </c>
      <c r="K77" s="23">
        <f t="shared" si="5"/>
        <v>8346</v>
      </c>
      <c r="L77" s="29">
        <v>20210604</v>
      </c>
    </row>
    <row r="78" spans="1:12" x14ac:dyDescent="0.25">
      <c r="A78" s="47" t="s">
        <v>224</v>
      </c>
      <c r="B78" s="44" t="s">
        <v>25</v>
      </c>
      <c r="C78" s="44" t="s">
        <v>98</v>
      </c>
      <c r="D78" s="44" t="s">
        <v>225</v>
      </c>
      <c r="E78" s="44" t="s">
        <v>226</v>
      </c>
      <c r="F78" s="44">
        <v>1</v>
      </c>
      <c r="G78" s="45">
        <v>940</v>
      </c>
      <c r="H78" s="44"/>
      <c r="I78" s="45"/>
      <c r="J78" s="46"/>
      <c r="K78" s="45">
        <f t="shared" si="5"/>
        <v>940</v>
      </c>
      <c r="L78" s="63">
        <v>20210630</v>
      </c>
    </row>
    <row r="79" spans="1:12" x14ac:dyDescent="0.25">
      <c r="A79" s="47" t="s">
        <v>227</v>
      </c>
      <c r="B79" s="44" t="s">
        <v>25</v>
      </c>
      <c r="C79" s="44" t="s">
        <v>98</v>
      </c>
      <c r="D79" s="44" t="s">
        <v>225</v>
      </c>
      <c r="E79" s="44" t="s">
        <v>228</v>
      </c>
      <c r="F79" s="44">
        <v>1</v>
      </c>
      <c r="G79" s="45">
        <v>940</v>
      </c>
      <c r="H79" s="44"/>
      <c r="I79" s="45"/>
      <c r="J79" s="46"/>
      <c r="K79" s="45">
        <f t="shared" si="5"/>
        <v>940</v>
      </c>
      <c r="L79" s="63">
        <v>20210630</v>
      </c>
    </row>
    <row r="80" spans="1:12" x14ac:dyDescent="0.25">
      <c r="A80" s="47" t="s">
        <v>250</v>
      </c>
      <c r="B80" s="44" t="s">
        <v>25</v>
      </c>
      <c r="C80" s="44" t="s">
        <v>29</v>
      </c>
      <c r="D80" s="44" t="s">
        <v>68</v>
      </c>
      <c r="E80" s="44" t="s">
        <v>69</v>
      </c>
      <c r="F80" s="44">
        <v>1</v>
      </c>
      <c r="G80" s="45">
        <v>940</v>
      </c>
      <c r="H80" s="44"/>
      <c r="I80" s="45"/>
      <c r="J80" s="46"/>
      <c r="K80" s="45">
        <f t="shared" si="5"/>
        <v>940</v>
      </c>
      <c r="L80" s="63">
        <v>20210630</v>
      </c>
    </row>
    <row r="81" spans="1:12" x14ac:dyDescent="0.25">
      <c r="A81" s="47" t="s">
        <v>251</v>
      </c>
      <c r="B81" s="44" t="s">
        <v>25</v>
      </c>
      <c r="C81" s="44" t="s">
        <v>29</v>
      </c>
      <c r="D81" s="44" t="s">
        <v>68</v>
      </c>
      <c r="E81" s="44" t="s">
        <v>252</v>
      </c>
      <c r="F81" s="44">
        <v>1</v>
      </c>
      <c r="G81" s="45">
        <v>940</v>
      </c>
      <c r="H81" s="44"/>
      <c r="I81" s="45"/>
      <c r="J81" s="46"/>
      <c r="K81" s="45">
        <f t="shared" si="5"/>
        <v>940</v>
      </c>
      <c r="L81" s="63">
        <v>20210630</v>
      </c>
    </row>
    <row r="82" spans="1:12" ht="15.75" thickBot="1" x14ac:dyDescent="0.3">
      <c r="A82" s="30" t="s">
        <v>253</v>
      </c>
      <c r="B82" s="31" t="s">
        <v>25</v>
      </c>
      <c r="C82" s="31" t="s">
        <v>51</v>
      </c>
      <c r="D82" s="31" t="s">
        <v>52</v>
      </c>
      <c r="E82" s="31" t="s">
        <v>254</v>
      </c>
      <c r="F82" s="31">
        <v>1</v>
      </c>
      <c r="G82" s="32">
        <v>940</v>
      </c>
      <c r="H82" s="31">
        <v>322</v>
      </c>
      <c r="I82" s="32">
        <v>23</v>
      </c>
      <c r="J82" s="33">
        <f>I82*H82</f>
        <v>7406</v>
      </c>
      <c r="K82" s="32">
        <f t="shared" si="5"/>
        <v>8346</v>
      </c>
      <c r="L82" s="34">
        <v>20210630</v>
      </c>
    </row>
    <row r="83" spans="1:12" x14ac:dyDescent="0.25">
      <c r="A83" s="82"/>
      <c r="B83" s="83"/>
      <c r="C83" s="83"/>
      <c r="D83" s="83"/>
      <c r="E83" s="83"/>
      <c r="F83" s="83"/>
      <c r="G83" s="84"/>
      <c r="H83" s="83"/>
      <c r="I83" s="84"/>
      <c r="J83" s="85"/>
      <c r="K83" s="84"/>
      <c r="L83" s="86"/>
    </row>
    <row r="84" spans="1:12" ht="15.75" thickBot="1" x14ac:dyDescent="0.3">
      <c r="A84" s="66"/>
      <c r="B84" s="67"/>
      <c r="C84" s="67"/>
      <c r="D84" s="67"/>
      <c r="E84" s="67"/>
      <c r="F84" s="67"/>
      <c r="G84" s="68"/>
      <c r="H84" s="67"/>
      <c r="I84" s="68"/>
      <c r="J84" s="69"/>
      <c r="K84" s="68"/>
      <c r="L84" s="70"/>
    </row>
    <row r="85" spans="1:12" x14ac:dyDescent="0.25">
      <c r="A85" s="36" t="s">
        <v>284</v>
      </c>
      <c r="B85" s="37" t="s">
        <v>25</v>
      </c>
      <c r="C85" s="37" t="s">
        <v>127</v>
      </c>
      <c r="D85" s="37" t="s">
        <v>128</v>
      </c>
      <c r="E85" s="37" t="s">
        <v>285</v>
      </c>
      <c r="F85" s="37">
        <v>1</v>
      </c>
      <c r="G85" s="38">
        <v>885</v>
      </c>
      <c r="H85" s="37"/>
      <c r="I85" s="38"/>
      <c r="J85" s="39"/>
      <c r="K85" s="38">
        <f t="shared" ref="K85:K96" si="6">J85+G85</f>
        <v>885</v>
      </c>
      <c r="L85" s="62">
        <v>20210318</v>
      </c>
    </row>
    <row r="86" spans="1:12" x14ac:dyDescent="0.25">
      <c r="A86" s="47" t="s">
        <v>229</v>
      </c>
      <c r="B86" s="44" t="s">
        <v>25</v>
      </c>
      <c r="C86" s="44" t="s">
        <v>29</v>
      </c>
      <c r="D86" s="44" t="s">
        <v>30</v>
      </c>
      <c r="E86" s="44" t="s">
        <v>188</v>
      </c>
      <c r="F86" s="44">
        <v>1</v>
      </c>
      <c r="G86" s="45">
        <v>885</v>
      </c>
      <c r="H86" s="44"/>
      <c r="I86" s="45"/>
      <c r="J86" s="46"/>
      <c r="K86" s="45">
        <f t="shared" si="6"/>
        <v>885</v>
      </c>
      <c r="L86" s="63">
        <v>20210616</v>
      </c>
    </row>
    <row r="87" spans="1:12" x14ac:dyDescent="0.25">
      <c r="A87" s="47" t="s">
        <v>230</v>
      </c>
      <c r="B87" s="44" t="s">
        <v>25</v>
      </c>
      <c r="C87" s="44" t="s">
        <v>29</v>
      </c>
      <c r="D87" s="44" t="s">
        <v>30</v>
      </c>
      <c r="E87" s="44" t="s">
        <v>62</v>
      </c>
      <c r="F87" s="44">
        <v>1</v>
      </c>
      <c r="G87" s="45">
        <v>885</v>
      </c>
      <c r="H87" s="44"/>
      <c r="I87" s="45"/>
      <c r="J87" s="46"/>
      <c r="K87" s="45">
        <f t="shared" si="6"/>
        <v>885</v>
      </c>
      <c r="L87" s="63">
        <v>20210616</v>
      </c>
    </row>
    <row r="88" spans="1:12" x14ac:dyDescent="0.25">
      <c r="A88" s="47" t="s">
        <v>231</v>
      </c>
      <c r="B88" s="44" t="s">
        <v>25</v>
      </c>
      <c r="C88" s="44" t="s">
        <v>70</v>
      </c>
      <c r="D88" s="44" t="s">
        <v>26</v>
      </c>
      <c r="E88" s="44" t="s">
        <v>232</v>
      </c>
      <c r="F88" s="44">
        <v>1</v>
      </c>
      <c r="G88" s="45">
        <v>885</v>
      </c>
      <c r="H88" s="44"/>
      <c r="I88" s="45"/>
      <c r="J88" s="46"/>
      <c r="K88" s="45">
        <f t="shared" si="6"/>
        <v>885</v>
      </c>
      <c r="L88" s="63">
        <v>20210616</v>
      </c>
    </row>
    <row r="89" spans="1:12" x14ac:dyDescent="0.25">
      <c r="A89" s="47" t="s">
        <v>233</v>
      </c>
      <c r="B89" s="44" t="s">
        <v>25</v>
      </c>
      <c r="C89" s="44" t="s">
        <v>70</v>
      </c>
      <c r="D89" s="44" t="s">
        <v>26</v>
      </c>
      <c r="E89" s="44" t="s">
        <v>234</v>
      </c>
      <c r="F89" s="44">
        <v>1</v>
      </c>
      <c r="G89" s="45">
        <v>885</v>
      </c>
      <c r="H89" s="44"/>
      <c r="I89" s="45"/>
      <c r="J89" s="46"/>
      <c r="K89" s="45">
        <f t="shared" si="6"/>
        <v>885</v>
      </c>
      <c r="L89" s="63">
        <v>20210616</v>
      </c>
    </row>
    <row r="90" spans="1:12" x14ac:dyDescent="0.25">
      <c r="A90" s="47" t="s">
        <v>235</v>
      </c>
      <c r="B90" s="44" t="s">
        <v>25</v>
      </c>
      <c r="C90" s="44" t="s">
        <v>70</v>
      </c>
      <c r="D90" s="44" t="s">
        <v>26</v>
      </c>
      <c r="E90" s="44" t="s">
        <v>236</v>
      </c>
      <c r="F90" s="44">
        <v>1</v>
      </c>
      <c r="G90" s="45">
        <v>885</v>
      </c>
      <c r="H90" s="44"/>
      <c r="I90" s="45"/>
      <c r="J90" s="46"/>
      <c r="K90" s="45">
        <f t="shared" si="6"/>
        <v>885</v>
      </c>
      <c r="L90" s="63">
        <v>20210616</v>
      </c>
    </row>
    <row r="91" spans="1:12" x14ac:dyDescent="0.25">
      <c r="A91" s="47" t="s">
        <v>237</v>
      </c>
      <c r="B91" s="44" t="s">
        <v>25</v>
      </c>
      <c r="C91" s="44" t="s">
        <v>70</v>
      </c>
      <c r="D91" s="44" t="s">
        <v>26</v>
      </c>
      <c r="E91" s="44" t="s">
        <v>238</v>
      </c>
      <c r="F91" s="44">
        <v>1</v>
      </c>
      <c r="G91" s="45">
        <v>885</v>
      </c>
      <c r="H91" s="44"/>
      <c r="I91" s="45"/>
      <c r="J91" s="46"/>
      <c r="K91" s="45">
        <f t="shared" si="6"/>
        <v>885</v>
      </c>
      <c r="L91" s="63">
        <v>20210616</v>
      </c>
    </row>
    <row r="92" spans="1:12" x14ac:dyDescent="0.25">
      <c r="A92" s="47" t="s">
        <v>239</v>
      </c>
      <c r="B92" s="44" t="s">
        <v>25</v>
      </c>
      <c r="C92" s="44" t="s">
        <v>240</v>
      </c>
      <c r="D92" s="44" t="s">
        <v>26</v>
      </c>
      <c r="E92" s="44" t="s">
        <v>241</v>
      </c>
      <c r="F92" s="44">
        <v>1</v>
      </c>
      <c r="G92" s="45">
        <v>885</v>
      </c>
      <c r="H92" s="44"/>
      <c r="I92" s="45"/>
      <c r="J92" s="46"/>
      <c r="K92" s="45">
        <f t="shared" si="6"/>
        <v>885</v>
      </c>
      <c r="L92" s="63">
        <v>20210616</v>
      </c>
    </row>
    <row r="93" spans="1:12" x14ac:dyDescent="0.25">
      <c r="A93" s="47" t="s">
        <v>242</v>
      </c>
      <c r="B93" s="44" t="s">
        <v>25</v>
      </c>
      <c r="C93" s="44" t="s">
        <v>240</v>
      </c>
      <c r="D93" s="44" t="s">
        <v>26</v>
      </c>
      <c r="E93" s="44" t="s">
        <v>243</v>
      </c>
      <c r="F93" s="44">
        <v>1</v>
      </c>
      <c r="G93" s="45">
        <v>885</v>
      </c>
      <c r="H93" s="44"/>
      <c r="I93" s="45"/>
      <c r="J93" s="46"/>
      <c r="K93" s="45">
        <f t="shared" si="6"/>
        <v>885</v>
      </c>
      <c r="L93" s="63">
        <v>20210616</v>
      </c>
    </row>
    <row r="94" spans="1:12" x14ac:dyDescent="0.25">
      <c r="A94" s="47" t="s">
        <v>244</v>
      </c>
      <c r="B94" s="44" t="s">
        <v>25</v>
      </c>
      <c r="C94" s="44" t="s">
        <v>240</v>
      </c>
      <c r="D94" s="44" t="s">
        <v>26</v>
      </c>
      <c r="E94" s="44" t="s">
        <v>245</v>
      </c>
      <c r="F94" s="44">
        <v>1</v>
      </c>
      <c r="G94" s="45">
        <v>885</v>
      </c>
      <c r="H94" s="44"/>
      <c r="I94" s="45"/>
      <c r="J94" s="46"/>
      <c r="K94" s="45">
        <f t="shared" si="6"/>
        <v>885</v>
      </c>
      <c r="L94" s="63">
        <v>20210616</v>
      </c>
    </row>
    <row r="95" spans="1:12" x14ac:dyDescent="0.25">
      <c r="A95" s="47" t="s">
        <v>246</v>
      </c>
      <c r="B95" s="44" t="s">
        <v>25</v>
      </c>
      <c r="C95" s="44" t="s">
        <v>240</v>
      </c>
      <c r="D95" s="44" t="s">
        <v>26</v>
      </c>
      <c r="E95" s="44" t="s">
        <v>247</v>
      </c>
      <c r="F95" s="44">
        <v>1</v>
      </c>
      <c r="G95" s="45">
        <v>885</v>
      </c>
      <c r="H95" s="44"/>
      <c r="I95" s="45"/>
      <c r="J95" s="46"/>
      <c r="K95" s="45">
        <f t="shared" si="6"/>
        <v>885</v>
      </c>
      <c r="L95" s="63">
        <v>20210616</v>
      </c>
    </row>
    <row r="96" spans="1:12" ht="15.75" thickBot="1" x14ac:dyDescent="0.3">
      <c r="A96" s="40" t="s">
        <v>248</v>
      </c>
      <c r="B96" s="41" t="s">
        <v>25</v>
      </c>
      <c r="C96" s="41" t="s">
        <v>240</v>
      </c>
      <c r="D96" s="41" t="s">
        <v>26</v>
      </c>
      <c r="E96" s="41" t="s">
        <v>249</v>
      </c>
      <c r="F96" s="41">
        <v>1</v>
      </c>
      <c r="G96" s="42">
        <v>885</v>
      </c>
      <c r="H96" s="41"/>
      <c r="I96" s="42"/>
      <c r="J96" s="43"/>
      <c r="K96" s="42">
        <f t="shared" si="6"/>
        <v>885</v>
      </c>
      <c r="L96" s="64">
        <v>20210616</v>
      </c>
    </row>
    <row r="101" spans="1:14" ht="15.75" thickBot="1" x14ac:dyDescent="0.3">
      <c r="A101" s="66" t="s">
        <v>0</v>
      </c>
      <c r="B101" s="67" t="s">
        <v>1</v>
      </c>
      <c r="C101" s="67" t="s">
        <v>2</v>
      </c>
      <c r="D101" s="67" t="s">
        <v>3</v>
      </c>
      <c r="E101" s="67" t="s">
        <v>4</v>
      </c>
      <c r="F101" s="67"/>
      <c r="G101" s="68" t="s">
        <v>6</v>
      </c>
      <c r="H101" s="67" t="s">
        <v>7</v>
      </c>
      <c r="I101" s="68" t="s">
        <v>8</v>
      </c>
      <c r="J101" s="69" t="s">
        <v>9</v>
      </c>
      <c r="K101" s="68" t="s">
        <v>10</v>
      </c>
      <c r="L101" s="70" t="s">
        <v>5</v>
      </c>
    </row>
    <row r="102" spans="1:14" x14ac:dyDescent="0.25">
      <c r="A102" s="93" t="s">
        <v>327</v>
      </c>
      <c r="B102" s="94" t="s">
        <v>11</v>
      </c>
      <c r="C102" s="94" t="s">
        <v>199</v>
      </c>
      <c r="D102" s="94" t="s">
        <v>200</v>
      </c>
      <c r="E102" s="94" t="s">
        <v>201</v>
      </c>
      <c r="F102" s="94">
        <v>1</v>
      </c>
      <c r="G102" s="95">
        <v>2862</v>
      </c>
      <c r="H102" s="94">
        <v>322</v>
      </c>
      <c r="I102" s="95">
        <v>23</v>
      </c>
      <c r="J102" s="96">
        <f>I102*H102</f>
        <v>7406</v>
      </c>
      <c r="K102" s="95">
        <f>J102+G102</f>
        <v>10268</v>
      </c>
      <c r="L102" s="97">
        <v>20210721</v>
      </c>
      <c r="N102" s="26"/>
    </row>
    <row r="103" spans="1:14" x14ac:dyDescent="0.25">
      <c r="A103" s="47" t="s">
        <v>326</v>
      </c>
      <c r="B103" s="44" t="s">
        <v>11</v>
      </c>
      <c r="C103" s="44" t="s">
        <v>86</v>
      </c>
      <c r="D103" s="44" t="s">
        <v>87</v>
      </c>
      <c r="E103" s="44" t="s">
        <v>135</v>
      </c>
      <c r="F103" s="44">
        <v>1</v>
      </c>
      <c r="G103" s="45">
        <v>1622</v>
      </c>
      <c r="H103" s="44"/>
      <c r="I103" s="45"/>
      <c r="J103" s="46"/>
      <c r="K103" s="45">
        <f>J103+G103</f>
        <v>1622</v>
      </c>
      <c r="L103" s="63">
        <v>20210721</v>
      </c>
      <c r="N103" s="26"/>
    </row>
    <row r="104" spans="1:14" ht="15.75" thickBot="1" x14ac:dyDescent="0.3">
      <c r="A104" s="30" t="s">
        <v>286</v>
      </c>
      <c r="B104" s="31" t="s">
        <v>11</v>
      </c>
      <c r="C104" s="31" t="s">
        <v>29</v>
      </c>
      <c r="D104" s="31" t="s">
        <v>68</v>
      </c>
      <c r="E104" s="31" t="s">
        <v>69</v>
      </c>
      <c r="F104" s="31">
        <v>1</v>
      </c>
      <c r="G104" s="32">
        <v>1622</v>
      </c>
      <c r="H104" s="31">
        <v>322</v>
      </c>
      <c r="I104" s="32">
        <v>23</v>
      </c>
      <c r="J104" s="33">
        <f>I104*H104</f>
        <v>7406</v>
      </c>
      <c r="K104" s="32">
        <f>J104+G104</f>
        <v>9028</v>
      </c>
      <c r="L104" s="34">
        <v>20210728</v>
      </c>
    </row>
    <row r="105" spans="1:14" ht="15.75" thickBot="1" x14ac:dyDescent="0.3">
      <c r="A105" s="71"/>
      <c r="B105" s="72"/>
      <c r="C105" s="72"/>
      <c r="D105" s="72"/>
      <c r="E105" s="72"/>
      <c r="F105" s="72"/>
      <c r="G105" s="73"/>
      <c r="H105" s="72"/>
      <c r="I105" s="73"/>
      <c r="J105" s="74"/>
      <c r="K105" s="73"/>
      <c r="L105" s="75"/>
    </row>
    <row r="106" spans="1:14" x14ac:dyDescent="0.25">
      <c r="A106" s="36" t="s">
        <v>328</v>
      </c>
      <c r="B106" s="37" t="s">
        <v>11</v>
      </c>
      <c r="C106" s="37" t="s">
        <v>77</v>
      </c>
      <c r="D106" s="37" t="s">
        <v>78</v>
      </c>
      <c r="E106" s="37" t="s">
        <v>107</v>
      </c>
      <c r="F106" s="37">
        <v>1</v>
      </c>
      <c r="G106" s="38">
        <v>1518</v>
      </c>
      <c r="H106" s="37"/>
      <c r="I106" s="38"/>
      <c r="J106" s="39"/>
      <c r="K106" s="38">
        <f>J106+G106</f>
        <v>1518</v>
      </c>
      <c r="L106" s="62">
        <v>20210706</v>
      </c>
    </row>
    <row r="107" spans="1:14" x14ac:dyDescent="0.25">
      <c r="A107" s="47" t="s">
        <v>329</v>
      </c>
      <c r="B107" s="44" t="s">
        <v>11</v>
      </c>
      <c r="C107" s="44" t="s">
        <v>84</v>
      </c>
      <c r="D107" s="44" t="s">
        <v>26</v>
      </c>
      <c r="E107" s="44" t="s">
        <v>266</v>
      </c>
      <c r="F107" s="44">
        <v>1</v>
      </c>
      <c r="G107" s="45">
        <v>1518</v>
      </c>
      <c r="H107" s="44"/>
      <c r="I107" s="45"/>
      <c r="J107" s="46"/>
      <c r="K107" s="45">
        <f>J107+G107</f>
        <v>1518</v>
      </c>
      <c r="L107" s="63">
        <v>20210715</v>
      </c>
    </row>
    <row r="108" spans="1:14" x14ac:dyDescent="0.25">
      <c r="A108" s="47" t="s">
        <v>287</v>
      </c>
      <c r="B108" s="44" t="s">
        <v>11</v>
      </c>
      <c r="C108" s="44" t="s">
        <v>84</v>
      </c>
      <c r="D108" s="44" t="s">
        <v>26</v>
      </c>
      <c r="E108" s="44" t="s">
        <v>288</v>
      </c>
      <c r="F108" s="44">
        <v>1</v>
      </c>
      <c r="G108" s="45">
        <v>1518</v>
      </c>
      <c r="H108" s="44"/>
      <c r="I108" s="45"/>
      <c r="J108" s="46"/>
      <c r="K108" s="45">
        <f>J108+G108</f>
        <v>1518</v>
      </c>
      <c r="L108" s="63">
        <v>20210716</v>
      </c>
    </row>
    <row r="109" spans="1:14" ht="15.75" thickBot="1" x14ac:dyDescent="0.3">
      <c r="A109" s="40" t="s">
        <v>289</v>
      </c>
      <c r="B109" s="41" t="s">
        <v>11</v>
      </c>
      <c r="C109" s="41" t="s">
        <v>84</v>
      </c>
      <c r="D109" s="41" t="s">
        <v>26</v>
      </c>
      <c r="E109" s="41" t="s">
        <v>163</v>
      </c>
      <c r="F109" s="41">
        <v>1</v>
      </c>
      <c r="G109" s="42">
        <v>1518</v>
      </c>
      <c r="H109" s="41"/>
      <c r="I109" s="42"/>
      <c r="J109" s="43"/>
      <c r="K109" s="42">
        <f>J109+G109</f>
        <v>1518</v>
      </c>
      <c r="L109" s="64">
        <v>20210720</v>
      </c>
    </row>
    <row r="110" spans="1:14" ht="15.75" thickBot="1" x14ac:dyDescent="0.3">
      <c r="A110" s="71"/>
      <c r="B110" s="72"/>
      <c r="C110" s="72"/>
      <c r="D110" s="72"/>
      <c r="E110" s="72"/>
      <c r="F110" s="72"/>
      <c r="G110" s="73"/>
      <c r="H110" s="72"/>
      <c r="I110" s="73"/>
      <c r="J110" s="74"/>
      <c r="K110" s="73"/>
      <c r="L110" s="75"/>
    </row>
    <row r="111" spans="1:14" x14ac:dyDescent="0.25">
      <c r="A111" s="36" t="s">
        <v>301</v>
      </c>
      <c r="B111" s="37" t="s">
        <v>25</v>
      </c>
      <c r="C111" s="37" t="s">
        <v>36</v>
      </c>
      <c r="D111" s="37" t="s">
        <v>41</v>
      </c>
      <c r="E111" s="37" t="s">
        <v>42</v>
      </c>
      <c r="F111" s="37">
        <v>1</v>
      </c>
      <c r="G111" s="38">
        <v>1096</v>
      </c>
      <c r="H111" s="37"/>
      <c r="I111" s="38"/>
      <c r="J111" s="39"/>
      <c r="K111" s="38">
        <f>J111+G111</f>
        <v>1096</v>
      </c>
      <c r="L111" s="62">
        <v>20210723</v>
      </c>
    </row>
    <row r="112" spans="1:14" ht="15.75" thickBot="1" x14ac:dyDescent="0.3">
      <c r="A112" s="30" t="s">
        <v>300</v>
      </c>
      <c r="B112" s="31" t="s">
        <v>25</v>
      </c>
      <c r="C112" s="31" t="s">
        <v>36</v>
      </c>
      <c r="D112" s="31" t="s">
        <v>82</v>
      </c>
      <c r="E112" s="31" t="s">
        <v>83</v>
      </c>
      <c r="F112" s="31">
        <v>1</v>
      </c>
      <c r="G112" s="32">
        <v>1096</v>
      </c>
      <c r="H112" s="31">
        <v>288</v>
      </c>
      <c r="I112" s="32">
        <v>23</v>
      </c>
      <c r="J112" s="33">
        <f>I112*H112</f>
        <v>6624</v>
      </c>
      <c r="K112" s="32">
        <f>J112+G112</f>
        <v>7720</v>
      </c>
      <c r="L112" s="34">
        <v>20210723</v>
      </c>
    </row>
    <row r="113" spans="1:12" ht="15.75" thickBot="1" x14ac:dyDescent="0.3">
      <c r="A113" s="71"/>
      <c r="B113" s="72"/>
      <c r="C113" s="72"/>
      <c r="D113" s="72"/>
      <c r="E113" s="72"/>
      <c r="F113" s="72"/>
      <c r="G113" s="73"/>
      <c r="H113" s="72"/>
      <c r="I113" s="73"/>
      <c r="J113" s="74"/>
      <c r="K113" s="73"/>
      <c r="L113" s="75"/>
    </row>
    <row r="114" spans="1:12" x14ac:dyDescent="0.25">
      <c r="A114" s="36" t="s">
        <v>290</v>
      </c>
      <c r="B114" s="37" t="s">
        <v>25</v>
      </c>
      <c r="C114" s="37" t="s">
        <v>199</v>
      </c>
      <c r="D114" s="37" t="s">
        <v>291</v>
      </c>
      <c r="E114" s="37" t="s">
        <v>292</v>
      </c>
      <c r="F114" s="37">
        <v>1</v>
      </c>
      <c r="G114" s="38">
        <v>940</v>
      </c>
      <c r="H114" s="37"/>
      <c r="I114" s="38"/>
      <c r="J114" s="39"/>
      <c r="K114" s="38">
        <f>J114+G114</f>
        <v>940</v>
      </c>
      <c r="L114" s="62">
        <v>20210729</v>
      </c>
    </row>
    <row r="115" spans="1:12" x14ac:dyDescent="0.25">
      <c r="A115" s="47" t="s">
        <v>298</v>
      </c>
      <c r="B115" s="44" t="s">
        <v>25</v>
      </c>
      <c r="C115" s="44" t="s">
        <v>77</v>
      </c>
      <c r="D115" s="44" t="s">
        <v>294</v>
      </c>
      <c r="E115" s="44" t="s">
        <v>299</v>
      </c>
      <c r="F115" s="44">
        <v>1</v>
      </c>
      <c r="G115" s="45">
        <v>940</v>
      </c>
      <c r="H115" s="44"/>
      <c r="I115" s="45"/>
      <c r="J115" s="46"/>
      <c r="K115" s="45">
        <f>J115+G115</f>
        <v>940</v>
      </c>
      <c r="L115" s="63">
        <v>20210729</v>
      </c>
    </row>
    <row r="116" spans="1:12" x14ac:dyDescent="0.25">
      <c r="A116" s="47" t="s">
        <v>296</v>
      </c>
      <c r="B116" s="44" t="s">
        <v>25</v>
      </c>
      <c r="C116" s="44" t="s">
        <v>77</v>
      </c>
      <c r="D116" s="44" t="s">
        <v>294</v>
      </c>
      <c r="E116" s="44" t="s">
        <v>297</v>
      </c>
      <c r="F116" s="44">
        <v>1</v>
      </c>
      <c r="G116" s="45">
        <v>940</v>
      </c>
      <c r="H116" s="44"/>
      <c r="I116" s="45"/>
      <c r="J116" s="46"/>
      <c r="K116" s="45">
        <f>J116+G116</f>
        <v>940</v>
      </c>
      <c r="L116" s="63">
        <v>20210729</v>
      </c>
    </row>
    <row r="117" spans="1:12" ht="15.75" thickBot="1" x14ac:dyDescent="0.3">
      <c r="A117" s="40" t="s">
        <v>293</v>
      </c>
      <c r="B117" s="41" t="s">
        <v>25</v>
      </c>
      <c r="C117" s="41" t="s">
        <v>77</v>
      </c>
      <c r="D117" s="41" t="s">
        <v>294</v>
      </c>
      <c r="E117" s="41" t="s">
        <v>295</v>
      </c>
      <c r="F117" s="41">
        <v>1</v>
      </c>
      <c r="G117" s="42">
        <v>940</v>
      </c>
      <c r="H117" s="41"/>
      <c r="I117" s="42"/>
      <c r="J117" s="43"/>
      <c r="K117" s="42">
        <f>J117+G117</f>
        <v>940</v>
      </c>
      <c r="L117" s="64">
        <v>20210729</v>
      </c>
    </row>
    <row r="118" spans="1:12" ht="15.75" thickBot="1" x14ac:dyDescent="0.3">
      <c r="A118" s="71"/>
      <c r="B118" s="72"/>
      <c r="C118" s="72"/>
      <c r="D118" s="72"/>
      <c r="E118" s="72"/>
      <c r="F118" s="72"/>
      <c r="G118" s="73"/>
      <c r="H118" s="72"/>
      <c r="I118" s="73"/>
      <c r="J118" s="74"/>
      <c r="K118" s="73"/>
      <c r="L118" s="75"/>
    </row>
    <row r="119" spans="1:12" x14ac:dyDescent="0.25">
      <c r="A119" s="36" t="s">
        <v>324</v>
      </c>
      <c r="B119" s="37" t="s">
        <v>25</v>
      </c>
      <c r="C119" s="37" t="s">
        <v>77</v>
      </c>
      <c r="D119" s="37" t="s">
        <v>78</v>
      </c>
      <c r="E119" s="37" t="s">
        <v>325</v>
      </c>
      <c r="F119" s="37">
        <v>1</v>
      </c>
      <c r="G119" s="38">
        <v>885</v>
      </c>
      <c r="H119" s="37"/>
      <c r="I119" s="38"/>
      <c r="J119" s="39"/>
      <c r="K119" s="38">
        <f t="shared" ref="K119:K131" si="7">J119+G119</f>
        <v>885</v>
      </c>
      <c r="L119" s="62">
        <v>20210702</v>
      </c>
    </row>
    <row r="120" spans="1:12" x14ac:dyDescent="0.25">
      <c r="A120" s="47" t="s">
        <v>312</v>
      </c>
      <c r="B120" s="44" t="s">
        <v>25</v>
      </c>
      <c r="C120" s="44" t="s">
        <v>77</v>
      </c>
      <c r="D120" s="44" t="s">
        <v>78</v>
      </c>
      <c r="E120" s="44" t="s">
        <v>313</v>
      </c>
      <c r="F120" s="44">
        <v>1</v>
      </c>
      <c r="G120" s="45">
        <v>885</v>
      </c>
      <c r="H120" s="44"/>
      <c r="I120" s="45"/>
      <c r="J120" s="46"/>
      <c r="K120" s="45">
        <f t="shared" si="7"/>
        <v>885</v>
      </c>
      <c r="L120" s="63">
        <v>20210702</v>
      </c>
    </row>
    <row r="121" spans="1:12" x14ac:dyDescent="0.25">
      <c r="A121" s="47" t="s">
        <v>310</v>
      </c>
      <c r="B121" s="44" t="s">
        <v>25</v>
      </c>
      <c r="C121" s="44" t="s">
        <v>77</v>
      </c>
      <c r="D121" s="44" t="s">
        <v>78</v>
      </c>
      <c r="E121" s="44" t="s">
        <v>311</v>
      </c>
      <c r="F121" s="44">
        <v>1</v>
      </c>
      <c r="G121" s="45">
        <v>885</v>
      </c>
      <c r="H121" s="44"/>
      <c r="I121" s="45"/>
      <c r="J121" s="46"/>
      <c r="K121" s="45">
        <f t="shared" si="7"/>
        <v>885</v>
      </c>
      <c r="L121" s="63">
        <v>20210702</v>
      </c>
    </row>
    <row r="122" spans="1:12" x14ac:dyDescent="0.25">
      <c r="A122" s="47" t="s">
        <v>320</v>
      </c>
      <c r="B122" s="44" t="s">
        <v>25</v>
      </c>
      <c r="C122" s="44" t="s">
        <v>29</v>
      </c>
      <c r="D122" s="44" t="s">
        <v>30</v>
      </c>
      <c r="E122" s="44" t="s">
        <v>61</v>
      </c>
      <c r="F122" s="44">
        <v>1</v>
      </c>
      <c r="G122" s="45">
        <v>885</v>
      </c>
      <c r="H122" s="44"/>
      <c r="I122" s="45"/>
      <c r="J122" s="46"/>
      <c r="K122" s="45">
        <f t="shared" si="7"/>
        <v>885</v>
      </c>
      <c r="L122" s="63">
        <v>20210702</v>
      </c>
    </row>
    <row r="123" spans="1:12" x14ac:dyDescent="0.25">
      <c r="A123" s="47" t="s">
        <v>318</v>
      </c>
      <c r="B123" s="44" t="s">
        <v>25</v>
      </c>
      <c r="C123" s="44" t="s">
        <v>29</v>
      </c>
      <c r="D123" s="44" t="s">
        <v>30</v>
      </c>
      <c r="E123" s="44" t="s">
        <v>319</v>
      </c>
      <c r="F123" s="44">
        <v>1</v>
      </c>
      <c r="G123" s="45">
        <v>885</v>
      </c>
      <c r="H123" s="44"/>
      <c r="I123" s="45"/>
      <c r="J123" s="46"/>
      <c r="K123" s="45">
        <f t="shared" si="7"/>
        <v>885</v>
      </c>
      <c r="L123" s="63">
        <v>20210702</v>
      </c>
    </row>
    <row r="124" spans="1:12" x14ac:dyDescent="0.25">
      <c r="A124" s="47" t="s">
        <v>321</v>
      </c>
      <c r="B124" s="44" t="s">
        <v>25</v>
      </c>
      <c r="C124" s="44" t="s">
        <v>29</v>
      </c>
      <c r="D124" s="44" t="s">
        <v>30</v>
      </c>
      <c r="E124" s="44" t="s">
        <v>62</v>
      </c>
      <c r="F124" s="44">
        <v>1</v>
      </c>
      <c r="G124" s="45">
        <v>885</v>
      </c>
      <c r="H124" s="44"/>
      <c r="I124" s="45"/>
      <c r="J124" s="46"/>
      <c r="K124" s="45">
        <f t="shared" si="7"/>
        <v>885</v>
      </c>
      <c r="L124" s="63">
        <v>20210706</v>
      </c>
    </row>
    <row r="125" spans="1:12" x14ac:dyDescent="0.25">
      <c r="A125" s="47" t="s">
        <v>317</v>
      </c>
      <c r="B125" s="44" t="s">
        <v>25</v>
      </c>
      <c r="C125" s="44" t="s">
        <v>29</v>
      </c>
      <c r="D125" s="44" t="s">
        <v>30</v>
      </c>
      <c r="E125" s="44" t="s">
        <v>188</v>
      </c>
      <c r="F125" s="44">
        <v>1</v>
      </c>
      <c r="G125" s="45">
        <v>885</v>
      </c>
      <c r="H125" s="44"/>
      <c r="I125" s="45"/>
      <c r="J125" s="46"/>
      <c r="K125" s="45">
        <f t="shared" si="7"/>
        <v>885</v>
      </c>
      <c r="L125" s="63">
        <v>20210706</v>
      </c>
    </row>
    <row r="126" spans="1:12" x14ac:dyDescent="0.25">
      <c r="A126" s="47" t="s">
        <v>322</v>
      </c>
      <c r="B126" s="44" t="s">
        <v>25</v>
      </c>
      <c r="C126" s="44" t="s">
        <v>315</v>
      </c>
      <c r="D126" s="44" t="s">
        <v>26</v>
      </c>
      <c r="E126" s="44" t="s">
        <v>323</v>
      </c>
      <c r="F126" s="44">
        <v>1</v>
      </c>
      <c r="G126" s="45">
        <v>885</v>
      </c>
      <c r="H126" s="44"/>
      <c r="I126" s="45"/>
      <c r="J126" s="46"/>
      <c r="K126" s="45">
        <f t="shared" si="7"/>
        <v>885</v>
      </c>
      <c r="L126" s="63">
        <v>20210706</v>
      </c>
    </row>
    <row r="127" spans="1:12" x14ac:dyDescent="0.25">
      <c r="A127" s="47" t="s">
        <v>314</v>
      </c>
      <c r="B127" s="44" t="s">
        <v>25</v>
      </c>
      <c r="C127" s="44" t="s">
        <v>315</v>
      </c>
      <c r="D127" s="44" t="s">
        <v>26</v>
      </c>
      <c r="E127" s="44" t="s">
        <v>316</v>
      </c>
      <c r="F127" s="44">
        <v>1</v>
      </c>
      <c r="G127" s="45">
        <v>885</v>
      </c>
      <c r="H127" s="44"/>
      <c r="I127" s="45"/>
      <c r="J127" s="46"/>
      <c r="K127" s="45">
        <f t="shared" si="7"/>
        <v>885</v>
      </c>
      <c r="L127" s="63">
        <v>20210706</v>
      </c>
    </row>
    <row r="128" spans="1:12" x14ac:dyDescent="0.25">
      <c r="A128" s="47" t="s">
        <v>308</v>
      </c>
      <c r="B128" s="44" t="s">
        <v>25</v>
      </c>
      <c r="C128" s="44" t="s">
        <v>84</v>
      </c>
      <c r="D128" s="44" t="s">
        <v>26</v>
      </c>
      <c r="E128" s="44" t="s">
        <v>309</v>
      </c>
      <c r="F128" s="44">
        <v>1</v>
      </c>
      <c r="G128" s="45">
        <v>885</v>
      </c>
      <c r="H128" s="44"/>
      <c r="I128" s="45"/>
      <c r="J128" s="46"/>
      <c r="K128" s="45">
        <f t="shared" si="7"/>
        <v>885</v>
      </c>
      <c r="L128" s="63">
        <v>20210716</v>
      </c>
    </row>
    <row r="129" spans="1:12" x14ac:dyDescent="0.25">
      <c r="A129" s="47" t="s">
        <v>306</v>
      </c>
      <c r="B129" s="44" t="s">
        <v>25</v>
      </c>
      <c r="C129" s="44" t="s">
        <v>84</v>
      </c>
      <c r="D129" s="44" t="s">
        <v>26</v>
      </c>
      <c r="E129" s="44" t="s">
        <v>307</v>
      </c>
      <c r="F129" s="44">
        <v>1</v>
      </c>
      <c r="G129" s="45">
        <v>885</v>
      </c>
      <c r="H129" s="44"/>
      <c r="I129" s="45"/>
      <c r="J129" s="46"/>
      <c r="K129" s="45">
        <f t="shared" si="7"/>
        <v>885</v>
      </c>
      <c r="L129" s="63">
        <v>20210716</v>
      </c>
    </row>
    <row r="130" spans="1:12" x14ac:dyDescent="0.25">
      <c r="A130" s="47" t="s">
        <v>304</v>
      </c>
      <c r="B130" s="44" t="s">
        <v>25</v>
      </c>
      <c r="C130" s="44" t="s">
        <v>84</v>
      </c>
      <c r="D130" s="44" t="s">
        <v>26</v>
      </c>
      <c r="E130" s="44" t="s">
        <v>305</v>
      </c>
      <c r="F130" s="44">
        <v>1</v>
      </c>
      <c r="G130" s="45">
        <v>885</v>
      </c>
      <c r="H130" s="44"/>
      <c r="I130" s="45"/>
      <c r="J130" s="46"/>
      <c r="K130" s="45">
        <f t="shared" si="7"/>
        <v>885</v>
      </c>
      <c r="L130" s="63">
        <v>20210716</v>
      </c>
    </row>
    <row r="131" spans="1:12" ht="15.75" thickBot="1" x14ac:dyDescent="0.3">
      <c r="A131" s="40" t="s">
        <v>302</v>
      </c>
      <c r="B131" s="41" t="s">
        <v>25</v>
      </c>
      <c r="C131" s="41" t="s">
        <v>84</v>
      </c>
      <c r="D131" s="41" t="s">
        <v>26</v>
      </c>
      <c r="E131" s="41" t="s">
        <v>303</v>
      </c>
      <c r="F131" s="41">
        <v>1</v>
      </c>
      <c r="G131" s="42">
        <v>885</v>
      </c>
      <c r="H131" s="41"/>
      <c r="I131" s="42"/>
      <c r="J131" s="43"/>
      <c r="K131" s="42">
        <f t="shared" si="7"/>
        <v>885</v>
      </c>
      <c r="L131" s="64">
        <v>20210716</v>
      </c>
    </row>
    <row r="133" spans="1:12" ht="15.75" thickBot="1" x14ac:dyDescent="0.3">
      <c r="A133" s="66" t="s">
        <v>0</v>
      </c>
      <c r="B133" s="67" t="s">
        <v>1</v>
      </c>
      <c r="C133" s="67" t="s">
        <v>2</v>
      </c>
      <c r="D133" s="67" t="s">
        <v>3</v>
      </c>
      <c r="E133" s="67" t="s">
        <v>4</v>
      </c>
      <c r="F133" s="67"/>
      <c r="G133" s="68" t="s">
        <v>6</v>
      </c>
      <c r="H133" s="67" t="s">
        <v>7</v>
      </c>
      <c r="I133" s="68" t="s">
        <v>8</v>
      </c>
      <c r="J133" s="69" t="s">
        <v>9</v>
      </c>
      <c r="K133" s="68" t="s">
        <v>10</v>
      </c>
      <c r="L133" s="70" t="s">
        <v>5</v>
      </c>
    </row>
    <row r="134" spans="1:12" ht="15.75" thickBot="1" x14ac:dyDescent="0.3">
      <c r="A134" s="100" t="s">
        <v>331</v>
      </c>
      <c r="B134" s="101" t="s">
        <v>11</v>
      </c>
      <c r="C134" s="101" t="s">
        <v>36</v>
      </c>
      <c r="D134" s="101" t="s">
        <v>37</v>
      </c>
      <c r="E134" s="101" t="s">
        <v>80</v>
      </c>
      <c r="F134" s="101">
        <v>1</v>
      </c>
      <c r="G134" s="102">
        <v>1782</v>
      </c>
      <c r="H134" s="101">
        <v>310</v>
      </c>
      <c r="I134" s="102">
        <v>23</v>
      </c>
      <c r="J134" s="103">
        <f>I134*H134</f>
        <v>7130</v>
      </c>
      <c r="K134" s="102">
        <f>J134+G134</f>
        <v>8912</v>
      </c>
      <c r="L134" s="104">
        <v>20210830</v>
      </c>
    </row>
    <row r="135" spans="1:12" ht="15.75" thickBot="1" x14ac:dyDescent="0.3">
      <c r="A135" s="71"/>
      <c r="B135" s="72"/>
      <c r="C135" s="72"/>
      <c r="D135" s="72"/>
      <c r="E135" s="72"/>
      <c r="F135" s="72"/>
      <c r="G135" s="73"/>
      <c r="H135" s="72"/>
      <c r="I135" s="73"/>
      <c r="J135" s="74"/>
      <c r="K135" s="73"/>
      <c r="L135" s="75"/>
    </row>
    <row r="136" spans="1:12" x14ac:dyDescent="0.25">
      <c r="A136" s="36" t="s">
        <v>364</v>
      </c>
      <c r="B136" s="37" t="s">
        <v>11</v>
      </c>
      <c r="C136" s="37" t="s">
        <v>86</v>
      </c>
      <c r="D136" s="37" t="s">
        <v>87</v>
      </c>
      <c r="E136" s="37" t="s">
        <v>365</v>
      </c>
      <c r="F136" s="37">
        <v>1</v>
      </c>
      <c r="G136" s="38">
        <v>1622</v>
      </c>
      <c r="H136" s="37"/>
      <c r="I136" s="38"/>
      <c r="J136" s="39"/>
      <c r="K136" s="38">
        <f>J136+G136</f>
        <v>1622</v>
      </c>
      <c r="L136" s="62">
        <v>20210819</v>
      </c>
    </row>
    <row r="137" spans="1:12" ht="15.75" thickBot="1" x14ac:dyDescent="0.3">
      <c r="A137" s="30" t="s">
        <v>334</v>
      </c>
      <c r="B137" s="31" t="s">
        <v>11</v>
      </c>
      <c r="C137" s="31" t="s">
        <v>29</v>
      </c>
      <c r="D137" s="31" t="s">
        <v>68</v>
      </c>
      <c r="E137" s="31" t="s">
        <v>252</v>
      </c>
      <c r="F137" s="31">
        <v>1</v>
      </c>
      <c r="G137" s="32">
        <v>1622</v>
      </c>
      <c r="H137" s="31">
        <v>322</v>
      </c>
      <c r="I137" s="32">
        <v>23</v>
      </c>
      <c r="J137" s="33">
        <f>I137*H137</f>
        <v>7406</v>
      </c>
      <c r="K137" s="32">
        <f>J137+G137</f>
        <v>9028</v>
      </c>
      <c r="L137" s="34">
        <v>20210825</v>
      </c>
    </row>
    <row r="138" spans="1:12" ht="15.75" thickBot="1" x14ac:dyDescent="0.3">
      <c r="A138" s="71"/>
      <c r="B138" s="72"/>
      <c r="C138" s="72"/>
      <c r="D138" s="72"/>
      <c r="E138" s="72"/>
      <c r="F138" s="72"/>
      <c r="G138" s="73"/>
      <c r="H138" s="72"/>
      <c r="I138" s="73"/>
      <c r="J138" s="74"/>
      <c r="K138" s="73"/>
      <c r="L138" s="75"/>
    </row>
    <row r="139" spans="1:12" x14ac:dyDescent="0.25">
      <c r="A139" s="36" t="s">
        <v>367</v>
      </c>
      <c r="B139" s="37" t="s">
        <v>11</v>
      </c>
      <c r="C139" s="37" t="s">
        <v>29</v>
      </c>
      <c r="D139" s="37" t="s">
        <v>30</v>
      </c>
      <c r="E139" s="37" t="s">
        <v>61</v>
      </c>
      <c r="F139" s="37">
        <v>1</v>
      </c>
      <c r="G139" s="38">
        <v>1518</v>
      </c>
      <c r="H139" s="37"/>
      <c r="I139" s="38"/>
      <c r="J139" s="39"/>
      <c r="K139" s="38">
        <f t="shared" ref="K139:K151" si="8">J139+G139</f>
        <v>1518</v>
      </c>
      <c r="L139" s="62">
        <v>20210803</v>
      </c>
    </row>
    <row r="140" spans="1:12" x14ac:dyDescent="0.25">
      <c r="A140" s="47" t="s">
        <v>370</v>
      </c>
      <c r="B140" s="44" t="s">
        <v>11</v>
      </c>
      <c r="C140" s="44" t="s">
        <v>371</v>
      </c>
      <c r="D140" s="44" t="s">
        <v>26</v>
      </c>
      <c r="E140" s="44" t="s">
        <v>372</v>
      </c>
      <c r="F140" s="44">
        <v>1</v>
      </c>
      <c r="G140" s="45">
        <v>1518</v>
      </c>
      <c r="H140" s="44"/>
      <c r="I140" s="45"/>
      <c r="J140" s="46"/>
      <c r="K140" s="45">
        <f t="shared" si="8"/>
        <v>1518</v>
      </c>
      <c r="L140" s="63">
        <v>20210805</v>
      </c>
    </row>
    <row r="141" spans="1:12" x14ac:dyDescent="0.25">
      <c r="A141" s="47" t="s">
        <v>369</v>
      </c>
      <c r="B141" s="44" t="s">
        <v>11</v>
      </c>
      <c r="C141" s="44" t="s">
        <v>84</v>
      </c>
      <c r="D141" s="44" t="s">
        <v>26</v>
      </c>
      <c r="E141" s="44" t="s">
        <v>305</v>
      </c>
      <c r="F141" s="44">
        <v>1</v>
      </c>
      <c r="G141" s="45">
        <v>1518</v>
      </c>
      <c r="H141" s="44"/>
      <c r="I141" s="45"/>
      <c r="J141" s="46"/>
      <c r="K141" s="45">
        <f t="shared" si="8"/>
        <v>1518</v>
      </c>
      <c r="L141" s="63">
        <v>20210805</v>
      </c>
    </row>
    <row r="142" spans="1:12" x14ac:dyDescent="0.25">
      <c r="A142" s="47" t="s">
        <v>338</v>
      </c>
      <c r="B142" s="44" t="s">
        <v>11</v>
      </c>
      <c r="C142" s="44" t="s">
        <v>29</v>
      </c>
      <c r="D142" s="44" t="s">
        <v>30</v>
      </c>
      <c r="E142" s="44" t="s">
        <v>62</v>
      </c>
      <c r="F142" s="44">
        <v>1</v>
      </c>
      <c r="G142" s="45">
        <v>1518</v>
      </c>
      <c r="H142" s="44"/>
      <c r="I142" s="45"/>
      <c r="J142" s="46"/>
      <c r="K142" s="45">
        <f t="shared" si="8"/>
        <v>1518</v>
      </c>
      <c r="L142" s="63">
        <v>20210805</v>
      </c>
    </row>
    <row r="143" spans="1:12" x14ac:dyDescent="0.25">
      <c r="A143" s="47" t="s">
        <v>362</v>
      </c>
      <c r="B143" s="44" t="s">
        <v>85</v>
      </c>
      <c r="C143" s="44" t="s">
        <v>240</v>
      </c>
      <c r="D143" s="44" t="s">
        <v>26</v>
      </c>
      <c r="E143" s="44" t="s">
        <v>363</v>
      </c>
      <c r="F143" s="44">
        <v>1</v>
      </c>
      <c r="G143" s="45">
        <v>1518</v>
      </c>
      <c r="H143" s="44"/>
      <c r="I143" s="45"/>
      <c r="J143" s="46"/>
      <c r="K143" s="45">
        <f t="shared" si="8"/>
        <v>1518</v>
      </c>
      <c r="L143" s="63">
        <v>20210809</v>
      </c>
    </row>
    <row r="144" spans="1:12" x14ac:dyDescent="0.25">
      <c r="A144" s="47" t="s">
        <v>368</v>
      </c>
      <c r="B144" s="44" t="s">
        <v>11</v>
      </c>
      <c r="C144" s="44" t="s">
        <v>84</v>
      </c>
      <c r="D144" s="44" t="s">
        <v>26</v>
      </c>
      <c r="E144" s="44" t="s">
        <v>91</v>
      </c>
      <c r="F144" s="44">
        <v>1</v>
      </c>
      <c r="G144" s="45">
        <v>1518</v>
      </c>
      <c r="H144" s="44"/>
      <c r="I144" s="45"/>
      <c r="J144" s="46"/>
      <c r="K144" s="45">
        <f t="shared" si="8"/>
        <v>1518</v>
      </c>
      <c r="L144" s="63">
        <v>20210810</v>
      </c>
    </row>
    <row r="145" spans="1:12" x14ac:dyDescent="0.25">
      <c r="A145" s="47" t="s">
        <v>339</v>
      </c>
      <c r="B145" s="44" t="s">
        <v>11</v>
      </c>
      <c r="C145" s="44" t="s">
        <v>29</v>
      </c>
      <c r="D145" s="44" t="s">
        <v>30</v>
      </c>
      <c r="E145" s="44" t="s">
        <v>61</v>
      </c>
      <c r="F145" s="44">
        <v>1</v>
      </c>
      <c r="G145" s="45">
        <v>1518</v>
      </c>
      <c r="H145" s="44"/>
      <c r="I145" s="45"/>
      <c r="J145" s="46"/>
      <c r="K145" s="45">
        <f t="shared" si="8"/>
        <v>1518</v>
      </c>
      <c r="L145" s="63">
        <v>20210810</v>
      </c>
    </row>
    <row r="146" spans="1:12" x14ac:dyDescent="0.25">
      <c r="A146" s="47" t="s">
        <v>337</v>
      </c>
      <c r="B146" s="44" t="s">
        <v>11</v>
      </c>
      <c r="C146" s="44" t="s">
        <v>156</v>
      </c>
      <c r="D146" s="44" t="s">
        <v>157</v>
      </c>
      <c r="E146" s="44" t="s">
        <v>158</v>
      </c>
      <c r="F146" s="44">
        <v>1</v>
      </c>
      <c r="G146" s="45">
        <v>1518</v>
      </c>
      <c r="H146" s="44"/>
      <c r="I146" s="45"/>
      <c r="J146" s="46"/>
      <c r="K146" s="45">
        <f t="shared" si="8"/>
        <v>1518</v>
      </c>
      <c r="L146" s="63">
        <v>20210810</v>
      </c>
    </row>
    <row r="147" spans="1:12" x14ac:dyDescent="0.25">
      <c r="A147" s="47" t="s">
        <v>336</v>
      </c>
      <c r="B147" s="44" t="s">
        <v>11</v>
      </c>
      <c r="C147" s="44" t="s">
        <v>29</v>
      </c>
      <c r="D147" s="44" t="s">
        <v>30</v>
      </c>
      <c r="E147" s="44" t="s">
        <v>61</v>
      </c>
      <c r="F147" s="44">
        <v>1</v>
      </c>
      <c r="G147" s="45">
        <v>1518</v>
      </c>
      <c r="H147" s="44"/>
      <c r="I147" s="45"/>
      <c r="J147" s="46"/>
      <c r="K147" s="45">
        <f t="shared" si="8"/>
        <v>1518</v>
      </c>
      <c r="L147" s="63">
        <v>20210812</v>
      </c>
    </row>
    <row r="148" spans="1:12" x14ac:dyDescent="0.25">
      <c r="A148" s="47" t="s">
        <v>366</v>
      </c>
      <c r="B148" s="44" t="s">
        <v>11</v>
      </c>
      <c r="C148" s="44" t="s">
        <v>84</v>
      </c>
      <c r="D148" s="44" t="s">
        <v>26</v>
      </c>
      <c r="E148" s="44" t="s">
        <v>171</v>
      </c>
      <c r="F148" s="44">
        <v>1</v>
      </c>
      <c r="G148" s="45">
        <v>1518</v>
      </c>
      <c r="H148" s="44"/>
      <c r="I148" s="45"/>
      <c r="J148" s="46"/>
      <c r="K148" s="45">
        <f t="shared" si="8"/>
        <v>1518</v>
      </c>
      <c r="L148" s="63">
        <v>20210819</v>
      </c>
    </row>
    <row r="149" spans="1:12" x14ac:dyDescent="0.25">
      <c r="A149" s="47" t="s">
        <v>335</v>
      </c>
      <c r="B149" s="44" t="s">
        <v>11</v>
      </c>
      <c r="C149" s="44" t="s">
        <v>29</v>
      </c>
      <c r="D149" s="44" t="s">
        <v>30</v>
      </c>
      <c r="E149" s="44" t="s">
        <v>62</v>
      </c>
      <c r="F149" s="44">
        <v>1</v>
      </c>
      <c r="G149" s="45">
        <v>1518</v>
      </c>
      <c r="H149" s="44"/>
      <c r="I149" s="45"/>
      <c r="J149" s="46"/>
      <c r="K149" s="45">
        <f t="shared" si="8"/>
        <v>1518</v>
      </c>
      <c r="L149" s="63">
        <v>20210819</v>
      </c>
    </row>
    <row r="150" spans="1:12" x14ac:dyDescent="0.25">
      <c r="A150" s="47" t="s">
        <v>333</v>
      </c>
      <c r="B150" s="44" t="s">
        <v>11</v>
      </c>
      <c r="C150" s="44" t="s">
        <v>84</v>
      </c>
      <c r="D150" s="44" t="s">
        <v>26</v>
      </c>
      <c r="E150" s="44" t="s">
        <v>171</v>
      </c>
      <c r="F150" s="44">
        <v>1</v>
      </c>
      <c r="G150" s="45">
        <v>1518</v>
      </c>
      <c r="H150" s="44"/>
      <c r="I150" s="45"/>
      <c r="J150" s="46"/>
      <c r="K150" s="45">
        <f t="shared" si="8"/>
        <v>1518</v>
      </c>
      <c r="L150" s="63">
        <v>20210825</v>
      </c>
    </row>
    <row r="151" spans="1:12" ht="15.75" thickBot="1" x14ac:dyDescent="0.3">
      <c r="A151" s="40" t="s">
        <v>332</v>
      </c>
      <c r="B151" s="41" t="s">
        <v>11</v>
      </c>
      <c r="C151" s="41" t="s">
        <v>84</v>
      </c>
      <c r="D151" s="41" t="s">
        <v>26</v>
      </c>
      <c r="E151" s="41" t="s">
        <v>90</v>
      </c>
      <c r="F151" s="41">
        <v>1</v>
      </c>
      <c r="G151" s="42">
        <v>1518</v>
      </c>
      <c r="H151" s="41"/>
      <c r="I151" s="42"/>
      <c r="J151" s="43"/>
      <c r="K151" s="42">
        <f t="shared" si="8"/>
        <v>1518</v>
      </c>
      <c r="L151" s="64">
        <v>20210830</v>
      </c>
    </row>
    <row r="152" spans="1:12" ht="15.75" thickBot="1" x14ac:dyDescent="0.3">
      <c r="A152" s="71"/>
      <c r="B152" s="72"/>
      <c r="C152" s="72"/>
      <c r="D152" s="72"/>
      <c r="E152" s="72"/>
      <c r="F152" s="72"/>
      <c r="G152" s="73"/>
      <c r="H152" s="72"/>
      <c r="I152" s="73"/>
      <c r="J152" s="74"/>
      <c r="K152" s="73"/>
      <c r="L152" s="75"/>
    </row>
    <row r="153" spans="1:12" x14ac:dyDescent="0.25">
      <c r="A153" s="36" t="s">
        <v>380</v>
      </c>
      <c r="B153" s="37" t="s">
        <v>25</v>
      </c>
      <c r="C153" s="37" t="s">
        <v>36</v>
      </c>
      <c r="D153" s="37" t="s">
        <v>37</v>
      </c>
      <c r="E153" s="37" t="s">
        <v>44</v>
      </c>
      <c r="F153" s="37">
        <v>1</v>
      </c>
      <c r="G153" s="38">
        <v>1096</v>
      </c>
      <c r="H153" s="37"/>
      <c r="I153" s="38"/>
      <c r="J153" s="39"/>
      <c r="K153" s="38">
        <f>J153+G153</f>
        <v>1096</v>
      </c>
      <c r="L153" s="62">
        <v>20210823</v>
      </c>
    </row>
    <row r="154" spans="1:12" x14ac:dyDescent="0.25">
      <c r="A154" s="47" t="s">
        <v>379</v>
      </c>
      <c r="B154" s="44" t="s">
        <v>25</v>
      </c>
      <c r="C154" s="44" t="s">
        <v>36</v>
      </c>
      <c r="D154" s="44" t="s">
        <v>37</v>
      </c>
      <c r="E154" s="44" t="s">
        <v>39</v>
      </c>
      <c r="F154" s="44">
        <v>1</v>
      </c>
      <c r="G154" s="45">
        <v>1096</v>
      </c>
      <c r="H154" s="44"/>
      <c r="I154" s="45"/>
      <c r="J154" s="46"/>
      <c r="K154" s="45">
        <f>J154+G154</f>
        <v>1096</v>
      </c>
      <c r="L154" s="63">
        <v>20210823</v>
      </c>
    </row>
    <row r="155" spans="1:12" ht="15.75" thickBot="1" x14ac:dyDescent="0.3">
      <c r="A155" s="30" t="s">
        <v>378</v>
      </c>
      <c r="B155" s="31" t="s">
        <v>25</v>
      </c>
      <c r="C155" s="31" t="s">
        <v>36</v>
      </c>
      <c r="D155" s="31" t="s">
        <v>37</v>
      </c>
      <c r="E155" s="31" t="s">
        <v>80</v>
      </c>
      <c r="F155" s="31">
        <v>1</v>
      </c>
      <c r="G155" s="32">
        <v>1096</v>
      </c>
      <c r="H155" s="31">
        <v>310</v>
      </c>
      <c r="I155" s="32">
        <v>23</v>
      </c>
      <c r="J155" s="33">
        <f>I155*H155</f>
        <v>7130</v>
      </c>
      <c r="K155" s="32">
        <f>J155+G155</f>
        <v>8226</v>
      </c>
      <c r="L155" s="34">
        <v>20210823</v>
      </c>
    </row>
    <row r="156" spans="1:12" ht="15.75" thickBot="1" x14ac:dyDescent="0.3">
      <c r="A156" s="71"/>
      <c r="B156" s="72"/>
      <c r="C156" s="72"/>
      <c r="D156" s="72"/>
      <c r="E156" s="72"/>
      <c r="F156" s="72"/>
      <c r="G156" s="73"/>
      <c r="H156" s="72"/>
      <c r="I156" s="73"/>
      <c r="J156" s="74"/>
      <c r="K156" s="73"/>
      <c r="L156" s="75"/>
    </row>
    <row r="157" spans="1:12" x14ac:dyDescent="0.25">
      <c r="A157" s="36" t="s">
        <v>356</v>
      </c>
      <c r="B157" s="37" t="s">
        <v>25</v>
      </c>
      <c r="C157" s="37" t="s">
        <v>86</v>
      </c>
      <c r="D157" s="37" t="s">
        <v>87</v>
      </c>
      <c r="E157" s="37" t="s">
        <v>125</v>
      </c>
      <c r="F157" s="37">
        <v>1</v>
      </c>
      <c r="G157" s="38">
        <v>940</v>
      </c>
      <c r="H157" s="37"/>
      <c r="I157" s="38"/>
      <c r="J157" s="39"/>
      <c r="K157" s="38">
        <f t="shared" ref="K157:K171" si="9">J157+G157</f>
        <v>940</v>
      </c>
      <c r="L157" s="62">
        <v>20210819</v>
      </c>
    </row>
    <row r="158" spans="1:12" x14ac:dyDescent="0.25">
      <c r="A158" s="47" t="s">
        <v>357</v>
      </c>
      <c r="B158" s="44" t="s">
        <v>25</v>
      </c>
      <c r="C158" s="44" t="s">
        <v>86</v>
      </c>
      <c r="D158" s="44" t="s">
        <v>87</v>
      </c>
      <c r="E158" s="44" t="s">
        <v>358</v>
      </c>
      <c r="F158" s="44">
        <v>1</v>
      </c>
      <c r="G158" s="45">
        <v>940</v>
      </c>
      <c r="H158" s="44"/>
      <c r="I158" s="45"/>
      <c r="J158" s="46"/>
      <c r="K158" s="45">
        <f t="shared" si="9"/>
        <v>940</v>
      </c>
      <c r="L158" s="63">
        <v>20210821</v>
      </c>
    </row>
    <row r="159" spans="1:12" x14ac:dyDescent="0.25">
      <c r="A159" s="47" t="s">
        <v>355</v>
      </c>
      <c r="B159" s="44" t="s">
        <v>25</v>
      </c>
      <c r="C159" s="44" t="s">
        <v>86</v>
      </c>
      <c r="D159" s="44" t="s">
        <v>87</v>
      </c>
      <c r="E159" s="44" t="s">
        <v>204</v>
      </c>
      <c r="F159" s="44">
        <v>1</v>
      </c>
      <c r="G159" s="45">
        <v>940</v>
      </c>
      <c r="H159" s="44"/>
      <c r="I159" s="45"/>
      <c r="J159" s="46"/>
      <c r="K159" s="45">
        <f t="shared" si="9"/>
        <v>940</v>
      </c>
      <c r="L159" s="63">
        <v>20210821</v>
      </c>
    </row>
    <row r="160" spans="1:12" x14ac:dyDescent="0.25">
      <c r="A160" s="47" t="s">
        <v>353</v>
      </c>
      <c r="B160" s="44" t="s">
        <v>25</v>
      </c>
      <c r="C160" s="44" t="s">
        <v>86</v>
      </c>
      <c r="D160" s="44" t="s">
        <v>87</v>
      </c>
      <c r="E160" s="44" t="s">
        <v>354</v>
      </c>
      <c r="F160" s="44">
        <v>1</v>
      </c>
      <c r="G160" s="45">
        <v>940</v>
      </c>
      <c r="H160" s="44"/>
      <c r="I160" s="45"/>
      <c r="J160" s="46"/>
      <c r="K160" s="45">
        <f t="shared" si="9"/>
        <v>940</v>
      </c>
      <c r="L160" s="63">
        <v>20210821</v>
      </c>
    </row>
    <row r="161" spans="1:12" x14ac:dyDescent="0.25">
      <c r="A161" s="47" t="s">
        <v>351</v>
      </c>
      <c r="B161" s="44" t="s">
        <v>25</v>
      </c>
      <c r="C161" s="44" t="s">
        <v>86</v>
      </c>
      <c r="D161" s="44" t="s">
        <v>87</v>
      </c>
      <c r="E161" s="44" t="s">
        <v>352</v>
      </c>
      <c r="F161" s="44">
        <v>1</v>
      </c>
      <c r="G161" s="45">
        <v>940</v>
      </c>
      <c r="H161" s="44"/>
      <c r="I161" s="45"/>
      <c r="J161" s="46"/>
      <c r="K161" s="45">
        <f t="shared" si="9"/>
        <v>940</v>
      </c>
      <c r="L161" s="63">
        <v>20210821</v>
      </c>
    </row>
    <row r="162" spans="1:12" x14ac:dyDescent="0.25">
      <c r="A162" s="47" t="s">
        <v>349</v>
      </c>
      <c r="B162" s="44" t="s">
        <v>25</v>
      </c>
      <c r="C162" s="44" t="s">
        <v>86</v>
      </c>
      <c r="D162" s="44" t="s">
        <v>87</v>
      </c>
      <c r="E162" s="44" t="s">
        <v>350</v>
      </c>
      <c r="F162" s="44">
        <v>1</v>
      </c>
      <c r="G162" s="45">
        <v>940</v>
      </c>
      <c r="H162" s="44"/>
      <c r="I162" s="45"/>
      <c r="J162" s="46"/>
      <c r="K162" s="45">
        <f t="shared" si="9"/>
        <v>940</v>
      </c>
      <c r="L162" s="63">
        <v>20210821</v>
      </c>
    </row>
    <row r="163" spans="1:12" x14ac:dyDescent="0.25">
      <c r="A163" s="47" t="s">
        <v>375</v>
      </c>
      <c r="B163" s="44" t="s">
        <v>25</v>
      </c>
      <c r="C163" s="44" t="s">
        <v>29</v>
      </c>
      <c r="D163" s="44" t="s">
        <v>100</v>
      </c>
      <c r="E163" s="44" t="s">
        <v>186</v>
      </c>
      <c r="F163" s="44">
        <v>1</v>
      </c>
      <c r="G163" s="45">
        <v>940</v>
      </c>
      <c r="H163" s="44"/>
      <c r="I163" s="45"/>
      <c r="J163" s="46"/>
      <c r="K163" s="45">
        <f t="shared" si="9"/>
        <v>940</v>
      </c>
      <c r="L163" s="63">
        <v>20210823</v>
      </c>
    </row>
    <row r="164" spans="1:12" x14ac:dyDescent="0.25">
      <c r="A164" s="47" t="s">
        <v>374</v>
      </c>
      <c r="B164" s="44" t="s">
        <v>25</v>
      </c>
      <c r="C164" s="44" t="s">
        <v>29</v>
      </c>
      <c r="D164" s="44" t="s">
        <v>100</v>
      </c>
      <c r="E164" s="44" t="s">
        <v>101</v>
      </c>
      <c r="F164" s="44">
        <v>1</v>
      </c>
      <c r="G164" s="45">
        <v>940</v>
      </c>
      <c r="H164" s="44"/>
      <c r="I164" s="45"/>
      <c r="J164" s="46"/>
      <c r="K164" s="45">
        <f t="shared" si="9"/>
        <v>940</v>
      </c>
      <c r="L164" s="63">
        <v>20210823</v>
      </c>
    </row>
    <row r="165" spans="1:12" x14ac:dyDescent="0.25">
      <c r="A165" s="47" t="s">
        <v>373</v>
      </c>
      <c r="B165" s="44" t="s">
        <v>25</v>
      </c>
      <c r="C165" s="44" t="s">
        <v>29</v>
      </c>
      <c r="D165" s="44" t="s">
        <v>100</v>
      </c>
      <c r="E165" s="44" t="s">
        <v>183</v>
      </c>
      <c r="F165" s="44">
        <v>1</v>
      </c>
      <c r="G165" s="45">
        <v>940</v>
      </c>
      <c r="H165" s="44"/>
      <c r="I165" s="45"/>
      <c r="J165" s="46"/>
      <c r="K165" s="45">
        <f t="shared" si="9"/>
        <v>940</v>
      </c>
      <c r="L165" s="63">
        <v>20210823</v>
      </c>
    </row>
    <row r="166" spans="1:12" x14ac:dyDescent="0.25">
      <c r="A166" s="47" t="s">
        <v>347</v>
      </c>
      <c r="B166" s="44" t="s">
        <v>25</v>
      </c>
      <c r="C166" s="44" t="s">
        <v>98</v>
      </c>
      <c r="D166" s="44" t="s">
        <v>145</v>
      </c>
      <c r="E166" s="44" t="s">
        <v>348</v>
      </c>
      <c r="F166" s="44">
        <v>1</v>
      </c>
      <c r="G166" s="45">
        <v>940</v>
      </c>
      <c r="H166" s="44"/>
      <c r="I166" s="45"/>
      <c r="J166" s="46"/>
      <c r="K166" s="45">
        <f t="shared" si="9"/>
        <v>940</v>
      </c>
      <c r="L166" s="63">
        <v>20210825</v>
      </c>
    </row>
    <row r="167" spans="1:12" x14ac:dyDescent="0.25">
      <c r="A167" s="47" t="s">
        <v>340</v>
      </c>
      <c r="B167" s="44" t="s">
        <v>25</v>
      </c>
      <c r="C167" s="44" t="s">
        <v>36</v>
      </c>
      <c r="D167" s="44" t="s">
        <v>341</v>
      </c>
      <c r="E167" s="44" t="s">
        <v>342</v>
      </c>
      <c r="F167" s="44">
        <v>1</v>
      </c>
      <c r="G167" s="45">
        <v>940</v>
      </c>
      <c r="H167" s="44"/>
      <c r="I167" s="45"/>
      <c r="J167" s="46"/>
      <c r="K167" s="45">
        <f t="shared" si="9"/>
        <v>940</v>
      </c>
      <c r="L167" s="63">
        <v>20210825</v>
      </c>
    </row>
    <row r="168" spans="1:12" x14ac:dyDescent="0.25">
      <c r="A168" s="47" t="s">
        <v>376</v>
      </c>
      <c r="B168" s="44" t="s">
        <v>25</v>
      </c>
      <c r="C168" s="44" t="s">
        <v>36</v>
      </c>
      <c r="D168" s="44" t="s">
        <v>75</v>
      </c>
      <c r="E168" s="44" t="s">
        <v>377</v>
      </c>
      <c r="F168" s="44">
        <v>1</v>
      </c>
      <c r="G168" s="45">
        <v>940</v>
      </c>
      <c r="H168" s="44"/>
      <c r="I168" s="45"/>
      <c r="J168" s="46"/>
      <c r="K168" s="45">
        <f t="shared" si="9"/>
        <v>940</v>
      </c>
      <c r="L168" s="63">
        <v>20210825</v>
      </c>
    </row>
    <row r="169" spans="1:12" x14ac:dyDescent="0.25">
      <c r="A169" s="47" t="s">
        <v>346</v>
      </c>
      <c r="B169" s="44" t="s">
        <v>25</v>
      </c>
      <c r="C169" s="44" t="s">
        <v>29</v>
      </c>
      <c r="D169" s="44" t="s">
        <v>88</v>
      </c>
      <c r="E169" s="44" t="s">
        <v>223</v>
      </c>
      <c r="F169" s="44">
        <v>1</v>
      </c>
      <c r="G169" s="45">
        <v>940</v>
      </c>
      <c r="H169" s="44"/>
      <c r="I169" s="45"/>
      <c r="J169" s="46"/>
      <c r="K169" s="45">
        <f t="shared" si="9"/>
        <v>940</v>
      </c>
      <c r="L169" s="63">
        <v>20210825</v>
      </c>
    </row>
    <row r="170" spans="1:12" x14ac:dyDescent="0.25">
      <c r="A170" s="47" t="s">
        <v>344</v>
      </c>
      <c r="B170" s="44" t="s">
        <v>25</v>
      </c>
      <c r="C170" s="44" t="s">
        <v>29</v>
      </c>
      <c r="D170" s="44" t="s">
        <v>88</v>
      </c>
      <c r="E170" s="44" t="s">
        <v>345</v>
      </c>
      <c r="F170" s="44">
        <v>1</v>
      </c>
      <c r="G170" s="45">
        <v>940</v>
      </c>
      <c r="H170" s="44"/>
      <c r="I170" s="45"/>
      <c r="J170" s="46"/>
      <c r="K170" s="45">
        <f t="shared" si="9"/>
        <v>940</v>
      </c>
      <c r="L170" s="63">
        <v>20210825</v>
      </c>
    </row>
    <row r="171" spans="1:12" ht="15.75" thickBot="1" x14ac:dyDescent="0.3">
      <c r="A171" s="40" t="s">
        <v>343</v>
      </c>
      <c r="B171" s="41" t="s">
        <v>25</v>
      </c>
      <c r="C171" s="41" t="s">
        <v>29</v>
      </c>
      <c r="D171" s="41" t="s">
        <v>88</v>
      </c>
      <c r="E171" s="41" t="s">
        <v>89</v>
      </c>
      <c r="F171" s="41">
        <v>1</v>
      </c>
      <c r="G171" s="42">
        <v>940</v>
      </c>
      <c r="H171" s="41"/>
      <c r="I171" s="42"/>
      <c r="J171" s="43"/>
      <c r="K171" s="42">
        <f t="shared" si="9"/>
        <v>940</v>
      </c>
      <c r="L171" s="64">
        <v>20210825</v>
      </c>
    </row>
    <row r="172" spans="1:12" ht="15.75" thickBot="1" x14ac:dyDescent="0.3">
      <c r="A172" s="71"/>
      <c r="B172" s="72"/>
      <c r="C172" s="72"/>
      <c r="D172" s="72"/>
      <c r="E172" s="72"/>
      <c r="F172" s="72"/>
      <c r="G172" s="73"/>
      <c r="H172" s="72"/>
      <c r="I172" s="73"/>
      <c r="J172" s="74"/>
      <c r="K172" s="73"/>
      <c r="L172" s="75"/>
    </row>
    <row r="173" spans="1:12" x14ac:dyDescent="0.25">
      <c r="A173" s="36" t="s">
        <v>359</v>
      </c>
      <c r="B173" s="37" t="s">
        <v>25</v>
      </c>
      <c r="C173" s="37" t="s">
        <v>29</v>
      </c>
      <c r="D173" s="37" t="s">
        <v>30</v>
      </c>
      <c r="E173" s="37" t="s">
        <v>188</v>
      </c>
      <c r="F173" s="37">
        <v>1</v>
      </c>
      <c r="G173" s="38">
        <v>885</v>
      </c>
      <c r="H173" s="37"/>
      <c r="I173" s="38"/>
      <c r="J173" s="39"/>
      <c r="K173" s="38">
        <f>J173+G173</f>
        <v>885</v>
      </c>
      <c r="L173" s="62">
        <v>20210810</v>
      </c>
    </row>
    <row r="174" spans="1:12" x14ac:dyDescent="0.25">
      <c r="A174" s="47" t="s">
        <v>360</v>
      </c>
      <c r="B174" s="44" t="s">
        <v>25</v>
      </c>
      <c r="C174" s="44" t="s">
        <v>29</v>
      </c>
      <c r="D174" s="44" t="s">
        <v>30</v>
      </c>
      <c r="E174" s="44" t="s">
        <v>319</v>
      </c>
      <c r="F174" s="44">
        <v>1</v>
      </c>
      <c r="G174" s="45">
        <v>885</v>
      </c>
      <c r="H174" s="44"/>
      <c r="I174" s="45"/>
      <c r="J174" s="46"/>
      <c r="K174" s="45">
        <f>J174+G174</f>
        <v>885</v>
      </c>
      <c r="L174" s="63">
        <v>20210812</v>
      </c>
    </row>
    <row r="175" spans="1:12" ht="15.75" thickBot="1" x14ac:dyDescent="0.3">
      <c r="A175" s="40" t="s">
        <v>361</v>
      </c>
      <c r="B175" s="41" t="s">
        <v>25</v>
      </c>
      <c r="C175" s="41" t="s">
        <v>153</v>
      </c>
      <c r="D175" s="41" t="s">
        <v>26</v>
      </c>
      <c r="E175" s="41" t="s">
        <v>154</v>
      </c>
      <c r="F175" s="41">
        <v>1</v>
      </c>
      <c r="G175" s="42">
        <v>885</v>
      </c>
      <c r="H175" s="41"/>
      <c r="I175" s="42"/>
      <c r="J175" s="43"/>
      <c r="K175" s="42">
        <f>J175+G175</f>
        <v>885</v>
      </c>
      <c r="L175" s="64">
        <v>20210823</v>
      </c>
    </row>
    <row r="178" spans="1:12" x14ac:dyDescent="0.25">
      <c r="A178" s="47" t="s">
        <v>0</v>
      </c>
      <c r="B178" s="44" t="s">
        <v>1</v>
      </c>
      <c r="C178" s="44" t="s">
        <v>2</v>
      </c>
      <c r="D178" s="44" t="s">
        <v>3</v>
      </c>
      <c r="E178" s="44" t="s">
        <v>4</v>
      </c>
      <c r="F178" s="44"/>
      <c r="G178" s="45" t="s">
        <v>6</v>
      </c>
      <c r="H178" s="44" t="s">
        <v>7</v>
      </c>
      <c r="I178" s="45" t="s">
        <v>8</v>
      </c>
      <c r="J178" s="46" t="s">
        <v>9</v>
      </c>
      <c r="K178" s="45" t="s">
        <v>10</v>
      </c>
      <c r="L178" s="63" t="s">
        <v>5</v>
      </c>
    </row>
    <row r="179" spans="1:12" x14ac:dyDescent="0.25">
      <c r="A179" s="47" t="s">
        <v>398</v>
      </c>
      <c r="B179" s="44" t="s">
        <v>11</v>
      </c>
      <c r="C179" s="44" t="s">
        <v>36</v>
      </c>
      <c r="D179" s="44" t="s">
        <v>280</v>
      </c>
      <c r="E179" s="44" t="s">
        <v>281</v>
      </c>
      <c r="F179" s="44">
        <v>1</v>
      </c>
      <c r="G179" s="45">
        <v>1782</v>
      </c>
      <c r="H179" s="44"/>
      <c r="I179" s="45"/>
      <c r="J179" s="46"/>
      <c r="K179" s="45">
        <f>J179+G179</f>
        <v>1782</v>
      </c>
      <c r="L179" s="63">
        <v>20210907</v>
      </c>
    </row>
    <row r="180" spans="1:12" x14ac:dyDescent="0.25">
      <c r="A180" s="28" t="s">
        <v>390</v>
      </c>
      <c r="B180" s="22" t="s">
        <v>11</v>
      </c>
      <c r="C180" s="22" t="s">
        <v>36</v>
      </c>
      <c r="D180" s="22" t="s">
        <v>37</v>
      </c>
      <c r="E180" s="22" t="s">
        <v>80</v>
      </c>
      <c r="F180" s="22">
        <v>1</v>
      </c>
      <c r="G180" s="23">
        <v>1782</v>
      </c>
      <c r="H180" s="22">
        <v>324</v>
      </c>
      <c r="I180" s="23">
        <v>23</v>
      </c>
      <c r="J180" s="24">
        <f>I180*H180</f>
        <v>7452</v>
      </c>
      <c r="K180" s="23">
        <f>J180+G180</f>
        <v>9234</v>
      </c>
      <c r="L180" s="29">
        <v>20210924</v>
      </c>
    </row>
    <row r="181" spans="1:12" ht="15.75" thickBot="1" x14ac:dyDescent="0.3"/>
    <row r="182" spans="1:12" x14ac:dyDescent="0.25">
      <c r="A182" s="36" t="s">
        <v>424</v>
      </c>
      <c r="B182" s="37" t="s">
        <v>11</v>
      </c>
      <c r="C182" s="37" t="s">
        <v>86</v>
      </c>
      <c r="D182" s="37" t="s">
        <v>87</v>
      </c>
      <c r="E182" s="37" t="s">
        <v>425</v>
      </c>
      <c r="F182" s="37">
        <v>1</v>
      </c>
      <c r="G182" s="38">
        <v>1622</v>
      </c>
      <c r="H182" s="37"/>
      <c r="I182" s="38"/>
      <c r="J182" s="39"/>
      <c r="K182" s="38">
        <f t="shared" ref="K182:K189" si="10">J182+G182</f>
        <v>1622</v>
      </c>
      <c r="L182" s="62">
        <v>20210803</v>
      </c>
    </row>
    <row r="183" spans="1:12" x14ac:dyDescent="0.25">
      <c r="A183" s="47" t="s">
        <v>422</v>
      </c>
      <c r="B183" s="44" t="s">
        <v>11</v>
      </c>
      <c r="C183" s="44" t="s">
        <v>86</v>
      </c>
      <c r="D183" s="44" t="s">
        <v>87</v>
      </c>
      <c r="E183" s="44" t="s">
        <v>135</v>
      </c>
      <c r="F183" s="44">
        <v>1</v>
      </c>
      <c r="G183" s="45">
        <v>1622</v>
      </c>
      <c r="H183" s="44"/>
      <c r="I183" s="45"/>
      <c r="J183" s="46"/>
      <c r="K183" s="45">
        <f t="shared" si="10"/>
        <v>1622</v>
      </c>
      <c r="L183" s="63">
        <v>20210819</v>
      </c>
    </row>
    <row r="184" spans="1:12" x14ac:dyDescent="0.25">
      <c r="A184" s="28" t="s">
        <v>387</v>
      </c>
      <c r="B184" s="22" t="s">
        <v>388</v>
      </c>
      <c r="C184" s="22" t="s">
        <v>77</v>
      </c>
      <c r="D184" s="22" t="s">
        <v>113</v>
      </c>
      <c r="E184" s="22" t="s">
        <v>389</v>
      </c>
      <c r="F184" s="22">
        <v>1</v>
      </c>
      <c r="G184" s="23">
        <v>1622</v>
      </c>
      <c r="H184" s="22">
        <v>80</v>
      </c>
      <c r="I184" s="23">
        <v>23</v>
      </c>
      <c r="J184" s="24">
        <f>I184*H184</f>
        <v>1840</v>
      </c>
      <c r="K184" s="23">
        <f t="shared" si="10"/>
        <v>3462</v>
      </c>
      <c r="L184" s="29">
        <v>20210924</v>
      </c>
    </row>
    <row r="185" spans="1:12" x14ac:dyDescent="0.25">
      <c r="A185" s="47" t="s">
        <v>393</v>
      </c>
      <c r="B185" s="44" t="s">
        <v>11</v>
      </c>
      <c r="C185" s="44" t="s">
        <v>29</v>
      </c>
      <c r="D185" s="44" t="s">
        <v>88</v>
      </c>
      <c r="E185" s="44" t="s">
        <v>223</v>
      </c>
      <c r="F185" s="44">
        <v>1</v>
      </c>
      <c r="G185" s="45">
        <v>1622</v>
      </c>
      <c r="H185" s="44"/>
      <c r="I185" s="45"/>
      <c r="J185" s="46"/>
      <c r="K185" s="45">
        <f t="shared" si="10"/>
        <v>1622</v>
      </c>
      <c r="L185" s="63">
        <v>20210927</v>
      </c>
    </row>
    <row r="186" spans="1:12" x14ac:dyDescent="0.25">
      <c r="A186" s="47" t="s">
        <v>394</v>
      </c>
      <c r="B186" s="44" t="s">
        <v>11</v>
      </c>
      <c r="C186" s="44" t="s">
        <v>29</v>
      </c>
      <c r="D186" s="44" t="s">
        <v>88</v>
      </c>
      <c r="E186" s="44" t="s">
        <v>89</v>
      </c>
      <c r="F186" s="44">
        <v>1</v>
      </c>
      <c r="G186" s="45">
        <v>1622</v>
      </c>
      <c r="H186" s="44"/>
      <c r="I186" s="45"/>
      <c r="J186" s="46"/>
      <c r="K186" s="45">
        <f t="shared" si="10"/>
        <v>1622</v>
      </c>
      <c r="L186" s="63">
        <v>20210927</v>
      </c>
    </row>
    <row r="187" spans="1:12" x14ac:dyDescent="0.25">
      <c r="A187" s="47" t="s">
        <v>382</v>
      </c>
      <c r="B187" s="44" t="s">
        <v>11</v>
      </c>
      <c r="C187" s="44" t="s">
        <v>86</v>
      </c>
      <c r="D187" s="44" t="s">
        <v>87</v>
      </c>
      <c r="E187" s="44" t="s">
        <v>365</v>
      </c>
      <c r="F187" s="44">
        <v>1</v>
      </c>
      <c r="G187" s="45">
        <v>1622</v>
      </c>
      <c r="H187" s="44"/>
      <c r="I187" s="45"/>
      <c r="J187" s="46"/>
      <c r="K187" s="45">
        <f t="shared" si="10"/>
        <v>1622</v>
      </c>
      <c r="L187" s="63">
        <v>20210928</v>
      </c>
    </row>
    <row r="188" spans="1:12" x14ac:dyDescent="0.25">
      <c r="A188" s="47" t="s">
        <v>385</v>
      </c>
      <c r="B188" s="44" t="s">
        <v>85</v>
      </c>
      <c r="C188" s="44" t="s">
        <v>86</v>
      </c>
      <c r="D188" s="44" t="s">
        <v>87</v>
      </c>
      <c r="E188" s="44" t="s">
        <v>386</v>
      </c>
      <c r="F188" s="44">
        <v>1</v>
      </c>
      <c r="G188" s="45">
        <v>1622</v>
      </c>
      <c r="H188" s="44"/>
      <c r="I188" s="45"/>
      <c r="J188" s="46"/>
      <c r="K188" s="45">
        <f t="shared" si="10"/>
        <v>1622</v>
      </c>
      <c r="L188" s="63">
        <v>20210928</v>
      </c>
    </row>
    <row r="189" spans="1:12" ht="15.75" thickBot="1" x14ac:dyDescent="0.3">
      <c r="A189" s="30" t="s">
        <v>381</v>
      </c>
      <c r="B189" s="31" t="s">
        <v>11</v>
      </c>
      <c r="C189" s="31" t="s">
        <v>29</v>
      </c>
      <c r="D189" s="31" t="s">
        <v>88</v>
      </c>
      <c r="E189" s="31" t="s">
        <v>89</v>
      </c>
      <c r="F189" s="31">
        <v>1</v>
      </c>
      <c r="G189" s="32">
        <v>1622</v>
      </c>
      <c r="H189" s="31">
        <v>80</v>
      </c>
      <c r="I189" s="32">
        <v>23</v>
      </c>
      <c r="J189" s="33">
        <f>I189*H189</f>
        <v>1840</v>
      </c>
      <c r="K189" s="32">
        <f t="shared" si="10"/>
        <v>3462</v>
      </c>
      <c r="L189" s="34">
        <v>20210930</v>
      </c>
    </row>
    <row r="191" spans="1:12" ht="15.75" thickBot="1" x14ac:dyDescent="0.3"/>
    <row r="192" spans="1:12" x14ac:dyDescent="0.25">
      <c r="A192" s="36" t="s">
        <v>423</v>
      </c>
      <c r="B192" s="37" t="s">
        <v>11</v>
      </c>
      <c r="C192" s="37" t="s">
        <v>70</v>
      </c>
      <c r="D192" s="37" t="s">
        <v>26</v>
      </c>
      <c r="E192" s="37" t="s">
        <v>238</v>
      </c>
      <c r="F192" s="37">
        <v>1</v>
      </c>
      <c r="G192" s="38">
        <v>1518</v>
      </c>
      <c r="H192" s="37"/>
      <c r="I192" s="38"/>
      <c r="J192" s="39"/>
      <c r="K192" s="38">
        <f t="shared" ref="K192:K198" si="11">J192+G192</f>
        <v>1518</v>
      </c>
      <c r="L192" s="62">
        <v>20210906</v>
      </c>
    </row>
    <row r="193" spans="1:12" x14ac:dyDescent="0.25">
      <c r="A193" s="47" t="s">
        <v>396</v>
      </c>
      <c r="B193" s="44" t="s">
        <v>85</v>
      </c>
      <c r="C193" s="44" t="s">
        <v>84</v>
      </c>
      <c r="D193" s="44" t="s">
        <v>26</v>
      </c>
      <c r="E193" s="44" t="s">
        <v>397</v>
      </c>
      <c r="F193" s="44">
        <v>1</v>
      </c>
      <c r="G193" s="45">
        <v>1518</v>
      </c>
      <c r="H193" s="44"/>
      <c r="I193" s="45"/>
      <c r="J193" s="46"/>
      <c r="K193" s="45">
        <f t="shared" si="11"/>
        <v>1518</v>
      </c>
      <c r="L193" s="63">
        <v>20210913</v>
      </c>
    </row>
    <row r="194" spans="1:12" x14ac:dyDescent="0.25">
      <c r="A194" s="47" t="s">
        <v>391</v>
      </c>
      <c r="B194" s="44" t="s">
        <v>85</v>
      </c>
      <c r="C194" s="44" t="s">
        <v>84</v>
      </c>
      <c r="D194" s="44" t="s">
        <v>26</v>
      </c>
      <c r="E194" s="44" t="s">
        <v>171</v>
      </c>
      <c r="F194" s="44">
        <v>1</v>
      </c>
      <c r="G194" s="45">
        <v>1518</v>
      </c>
      <c r="H194" s="44"/>
      <c r="I194" s="45"/>
      <c r="J194" s="46"/>
      <c r="K194" s="45">
        <f t="shared" si="11"/>
        <v>1518</v>
      </c>
      <c r="L194" s="63">
        <v>20210916</v>
      </c>
    </row>
    <row r="195" spans="1:12" x14ac:dyDescent="0.25">
      <c r="A195" s="47" t="s">
        <v>392</v>
      </c>
      <c r="B195" s="44" t="s">
        <v>11</v>
      </c>
      <c r="C195" s="44" t="s">
        <v>84</v>
      </c>
      <c r="D195" s="44" t="s">
        <v>26</v>
      </c>
      <c r="E195" s="44" t="s">
        <v>309</v>
      </c>
      <c r="F195" s="44">
        <v>1</v>
      </c>
      <c r="G195" s="45">
        <v>1518</v>
      </c>
      <c r="H195" s="44"/>
      <c r="I195" s="45"/>
      <c r="J195" s="46"/>
      <c r="K195" s="45">
        <f t="shared" si="11"/>
        <v>1518</v>
      </c>
      <c r="L195" s="63">
        <v>20210921</v>
      </c>
    </row>
    <row r="196" spans="1:12" x14ac:dyDescent="0.25">
      <c r="A196" s="47" t="s">
        <v>395</v>
      </c>
      <c r="B196" s="44" t="s">
        <v>11</v>
      </c>
      <c r="C196" s="44" t="s">
        <v>84</v>
      </c>
      <c r="D196" s="44" t="s">
        <v>26</v>
      </c>
      <c r="E196" s="44" t="s">
        <v>305</v>
      </c>
      <c r="F196" s="44">
        <v>1</v>
      </c>
      <c r="G196" s="45">
        <v>1518</v>
      </c>
      <c r="H196" s="44"/>
      <c r="I196" s="45"/>
      <c r="J196" s="46"/>
      <c r="K196" s="45">
        <f t="shared" si="11"/>
        <v>1518</v>
      </c>
      <c r="L196" s="63">
        <v>20210921</v>
      </c>
    </row>
    <row r="197" spans="1:12" x14ac:dyDescent="0.25">
      <c r="A197" s="28" t="s">
        <v>384</v>
      </c>
      <c r="B197" s="22" t="s">
        <v>11</v>
      </c>
      <c r="C197" s="22" t="s">
        <v>199</v>
      </c>
      <c r="D197" s="22" t="s">
        <v>206</v>
      </c>
      <c r="E197" s="22" t="s">
        <v>207</v>
      </c>
      <c r="F197" s="22">
        <v>1</v>
      </c>
      <c r="G197" s="23">
        <v>1518</v>
      </c>
      <c r="H197" s="22">
        <v>80</v>
      </c>
      <c r="I197" s="23">
        <v>23</v>
      </c>
      <c r="J197" s="24">
        <f>I197*H197</f>
        <v>1840</v>
      </c>
      <c r="K197" s="23">
        <f t="shared" si="11"/>
        <v>3358</v>
      </c>
      <c r="L197" s="29">
        <v>20210928</v>
      </c>
    </row>
    <row r="198" spans="1:12" ht="15.75" thickBot="1" x14ac:dyDescent="0.3">
      <c r="A198" s="40" t="s">
        <v>383</v>
      </c>
      <c r="B198" s="41" t="s">
        <v>11</v>
      </c>
      <c r="C198" s="41" t="s">
        <v>84</v>
      </c>
      <c r="D198" s="41" t="s">
        <v>26</v>
      </c>
      <c r="E198" s="41" t="s">
        <v>161</v>
      </c>
      <c r="F198" s="41">
        <v>1</v>
      </c>
      <c r="G198" s="42">
        <v>1518</v>
      </c>
      <c r="H198" s="41"/>
      <c r="I198" s="42"/>
      <c r="J198" s="43"/>
      <c r="K198" s="42">
        <f t="shared" si="11"/>
        <v>1518</v>
      </c>
      <c r="L198" s="64">
        <v>20210928</v>
      </c>
    </row>
    <row r="199" spans="1:12" x14ac:dyDescent="0.25">
      <c r="A199" s="82"/>
      <c r="B199" s="83"/>
      <c r="C199" s="83"/>
      <c r="D199" s="83"/>
      <c r="E199" s="83"/>
      <c r="F199" s="83"/>
      <c r="G199" s="84"/>
      <c r="H199" s="83"/>
      <c r="I199" s="84"/>
      <c r="J199" s="85"/>
      <c r="K199" s="84"/>
      <c r="L199" s="86"/>
    </row>
    <row r="200" spans="1:12" ht="15.75" thickBot="1" x14ac:dyDescent="0.3">
      <c r="A200" s="66"/>
      <c r="B200" s="67"/>
      <c r="C200" s="67"/>
      <c r="D200" s="67"/>
      <c r="E200" s="67"/>
      <c r="F200" s="67"/>
      <c r="G200" s="68"/>
      <c r="H200" s="67"/>
      <c r="I200" s="68"/>
      <c r="J200" s="69"/>
      <c r="K200" s="68"/>
      <c r="L200" s="70"/>
    </row>
    <row r="201" spans="1:12" x14ac:dyDescent="0.25">
      <c r="A201" s="36" t="s">
        <v>417</v>
      </c>
      <c r="B201" s="37" t="s">
        <v>25</v>
      </c>
      <c r="C201" s="37" t="s">
        <v>98</v>
      </c>
      <c r="D201" s="37" t="s">
        <v>72</v>
      </c>
      <c r="E201" s="37" t="s">
        <v>418</v>
      </c>
      <c r="F201" s="37">
        <v>1</v>
      </c>
      <c r="G201" s="38">
        <v>940</v>
      </c>
      <c r="H201" s="37"/>
      <c r="I201" s="38"/>
      <c r="J201" s="39"/>
      <c r="K201" s="38">
        <f>J201+G201</f>
        <v>940</v>
      </c>
      <c r="L201" s="62">
        <v>20210907</v>
      </c>
    </row>
    <row r="202" spans="1:12" x14ac:dyDescent="0.25">
      <c r="A202" s="47" t="s">
        <v>416</v>
      </c>
      <c r="B202" s="44" t="s">
        <v>25</v>
      </c>
      <c r="C202" s="44" t="s">
        <v>98</v>
      </c>
      <c r="D202" s="44" t="s">
        <v>72</v>
      </c>
      <c r="E202" s="44" t="s">
        <v>99</v>
      </c>
      <c r="F202" s="44">
        <v>1</v>
      </c>
      <c r="G202" s="45">
        <v>940</v>
      </c>
      <c r="H202" s="44"/>
      <c r="I202" s="45"/>
      <c r="J202" s="46"/>
      <c r="K202" s="45">
        <f>J202+G202</f>
        <v>940</v>
      </c>
      <c r="L202" s="63">
        <v>20210907</v>
      </c>
    </row>
    <row r="203" spans="1:12" x14ac:dyDescent="0.25">
      <c r="A203" s="47" t="s">
        <v>415</v>
      </c>
      <c r="B203" s="44" t="s">
        <v>25</v>
      </c>
      <c r="C203" s="44" t="s">
        <v>51</v>
      </c>
      <c r="D203" s="44" t="s">
        <v>52</v>
      </c>
      <c r="E203" s="44" t="s">
        <v>254</v>
      </c>
      <c r="F203" s="44">
        <v>1</v>
      </c>
      <c r="G203" s="45">
        <v>940</v>
      </c>
      <c r="H203" s="44"/>
      <c r="I203" s="45"/>
      <c r="J203" s="46"/>
      <c r="K203" s="45">
        <f>J203+G203</f>
        <v>940</v>
      </c>
      <c r="L203" s="63">
        <v>20210907</v>
      </c>
    </row>
    <row r="204" spans="1:12" x14ac:dyDescent="0.25">
      <c r="A204" s="28" t="s">
        <v>413</v>
      </c>
      <c r="B204" s="22" t="s">
        <v>25</v>
      </c>
      <c r="C204" s="22" t="s">
        <v>51</v>
      </c>
      <c r="D204" s="22" t="s">
        <v>52</v>
      </c>
      <c r="E204" s="22" t="s">
        <v>414</v>
      </c>
      <c r="F204" s="22">
        <v>1</v>
      </c>
      <c r="G204" s="23">
        <v>940</v>
      </c>
      <c r="H204" s="22">
        <v>322</v>
      </c>
      <c r="I204" s="23">
        <v>23</v>
      </c>
      <c r="J204" s="24">
        <f>I204*H204</f>
        <v>7406</v>
      </c>
      <c r="K204" s="23">
        <f>J204+G204</f>
        <v>8346</v>
      </c>
      <c r="L204" s="29">
        <v>20210907</v>
      </c>
    </row>
    <row r="205" spans="1:12" ht="15.75" thickBot="1" x14ac:dyDescent="0.3">
      <c r="A205" s="40" t="s">
        <v>421</v>
      </c>
      <c r="B205" s="41" t="s">
        <v>25</v>
      </c>
      <c r="C205" s="41" t="s">
        <v>86</v>
      </c>
      <c r="D205" s="41" t="s">
        <v>87</v>
      </c>
      <c r="E205" s="41" t="s">
        <v>365</v>
      </c>
      <c r="F205" s="41">
        <v>1</v>
      </c>
      <c r="G205" s="42">
        <v>940</v>
      </c>
      <c r="H205" s="41"/>
      <c r="I205" s="42"/>
      <c r="J205" s="43"/>
      <c r="K205" s="42">
        <f>J205+G205</f>
        <v>940</v>
      </c>
      <c r="L205" s="64">
        <v>20210915</v>
      </c>
    </row>
    <row r="206" spans="1:12" x14ac:dyDescent="0.25">
      <c r="A206" s="82"/>
      <c r="B206" s="83"/>
      <c r="C206" s="83"/>
      <c r="D206" s="83"/>
      <c r="E206" s="83"/>
      <c r="F206" s="83"/>
      <c r="G206" s="84"/>
      <c r="H206" s="83"/>
      <c r="I206" s="84"/>
      <c r="J206" s="85"/>
      <c r="K206" s="84"/>
      <c r="L206" s="86"/>
    </row>
    <row r="207" spans="1:12" ht="15.75" thickBot="1" x14ac:dyDescent="0.3">
      <c r="A207" s="66"/>
      <c r="B207" s="67"/>
      <c r="C207" s="67"/>
      <c r="D207" s="67"/>
      <c r="E207" s="67"/>
      <c r="F207" s="67"/>
      <c r="G207" s="68"/>
      <c r="H207" s="67"/>
      <c r="I207" s="68"/>
      <c r="J207" s="69"/>
      <c r="K207" s="68"/>
      <c r="L207" s="70"/>
    </row>
    <row r="208" spans="1:12" x14ac:dyDescent="0.25">
      <c r="A208" s="36" t="s">
        <v>420</v>
      </c>
      <c r="B208" s="37" t="s">
        <v>25</v>
      </c>
      <c r="C208" s="37" t="s">
        <v>29</v>
      </c>
      <c r="D208" s="37" t="s">
        <v>30</v>
      </c>
      <c r="E208" s="37" t="s">
        <v>319</v>
      </c>
      <c r="F208" s="37">
        <v>1</v>
      </c>
      <c r="G208" s="38">
        <v>885</v>
      </c>
      <c r="H208" s="37"/>
      <c r="I208" s="38"/>
      <c r="J208" s="39"/>
      <c r="K208" s="38">
        <f t="shared" ref="K208:K217" si="12">J208+G208</f>
        <v>885</v>
      </c>
      <c r="L208" s="62">
        <v>20210902</v>
      </c>
    </row>
    <row r="209" spans="1:12" x14ac:dyDescent="0.25">
      <c r="A209" s="47" t="s">
        <v>419</v>
      </c>
      <c r="B209" s="44" t="s">
        <v>25</v>
      </c>
      <c r="C209" s="44" t="s">
        <v>29</v>
      </c>
      <c r="D209" s="44" t="s">
        <v>30</v>
      </c>
      <c r="E209" s="44" t="s">
        <v>188</v>
      </c>
      <c r="F209" s="44">
        <v>1</v>
      </c>
      <c r="G209" s="45">
        <v>885</v>
      </c>
      <c r="H209" s="44"/>
      <c r="I209" s="45"/>
      <c r="J209" s="46"/>
      <c r="K209" s="45">
        <f t="shared" si="12"/>
        <v>885</v>
      </c>
      <c r="L209" s="63">
        <v>20210902</v>
      </c>
    </row>
    <row r="210" spans="1:12" x14ac:dyDescent="0.25">
      <c r="A210" s="47" t="s">
        <v>410</v>
      </c>
      <c r="B210" s="44" t="s">
        <v>25</v>
      </c>
      <c r="C210" s="44" t="s">
        <v>127</v>
      </c>
      <c r="D210" s="44" t="s">
        <v>128</v>
      </c>
      <c r="E210" s="44" t="s">
        <v>411</v>
      </c>
      <c r="F210" s="44">
        <v>1</v>
      </c>
      <c r="G210" s="45">
        <v>885</v>
      </c>
      <c r="H210" s="44"/>
      <c r="I210" s="45"/>
      <c r="J210" s="46"/>
      <c r="K210" s="45">
        <f t="shared" si="12"/>
        <v>885</v>
      </c>
      <c r="L210" s="63">
        <v>20210923</v>
      </c>
    </row>
    <row r="211" spans="1:12" x14ac:dyDescent="0.25">
      <c r="A211" s="47" t="s">
        <v>408</v>
      </c>
      <c r="B211" s="44" t="s">
        <v>25</v>
      </c>
      <c r="C211" s="44" t="s">
        <v>127</v>
      </c>
      <c r="D211" s="44" t="s">
        <v>128</v>
      </c>
      <c r="E211" s="44" t="s">
        <v>409</v>
      </c>
      <c r="F211" s="44">
        <v>1</v>
      </c>
      <c r="G211" s="45">
        <v>885</v>
      </c>
      <c r="H211" s="44"/>
      <c r="I211" s="45"/>
      <c r="J211" s="46"/>
      <c r="K211" s="45">
        <f t="shared" si="12"/>
        <v>885</v>
      </c>
      <c r="L211" s="63">
        <v>20210923</v>
      </c>
    </row>
    <row r="212" spans="1:12" x14ac:dyDescent="0.25">
      <c r="A212" s="47" t="s">
        <v>406</v>
      </c>
      <c r="B212" s="44" t="s">
        <v>25</v>
      </c>
      <c r="C212" s="44" t="s">
        <v>127</v>
      </c>
      <c r="D212" s="44" t="s">
        <v>128</v>
      </c>
      <c r="E212" s="44" t="s">
        <v>407</v>
      </c>
      <c r="F212" s="44">
        <v>1</v>
      </c>
      <c r="G212" s="45">
        <v>885</v>
      </c>
      <c r="H212" s="44"/>
      <c r="I212" s="45"/>
      <c r="J212" s="46"/>
      <c r="K212" s="45">
        <f t="shared" si="12"/>
        <v>885</v>
      </c>
      <c r="L212" s="63">
        <v>20210923</v>
      </c>
    </row>
    <row r="213" spans="1:12" x14ac:dyDescent="0.25">
      <c r="A213" s="47" t="s">
        <v>405</v>
      </c>
      <c r="B213" s="44" t="s">
        <v>25</v>
      </c>
      <c r="C213" s="44" t="s">
        <v>127</v>
      </c>
      <c r="D213" s="44" t="s">
        <v>128</v>
      </c>
      <c r="E213" s="44" t="s">
        <v>129</v>
      </c>
      <c r="F213" s="44">
        <v>1</v>
      </c>
      <c r="G213" s="45">
        <v>885</v>
      </c>
      <c r="H213" s="44"/>
      <c r="I213" s="45"/>
      <c r="J213" s="46"/>
      <c r="K213" s="45">
        <f t="shared" si="12"/>
        <v>885</v>
      </c>
      <c r="L213" s="63">
        <v>20210923</v>
      </c>
    </row>
    <row r="214" spans="1:12" x14ac:dyDescent="0.25">
      <c r="A214" s="47" t="s">
        <v>403</v>
      </c>
      <c r="B214" s="44" t="s">
        <v>25</v>
      </c>
      <c r="C214" s="44" t="s">
        <v>127</v>
      </c>
      <c r="D214" s="44" t="s">
        <v>128</v>
      </c>
      <c r="E214" s="44" t="s">
        <v>404</v>
      </c>
      <c r="F214" s="44">
        <v>1</v>
      </c>
      <c r="G214" s="45">
        <v>885</v>
      </c>
      <c r="H214" s="44"/>
      <c r="I214" s="45"/>
      <c r="J214" s="46"/>
      <c r="K214" s="45">
        <f t="shared" si="12"/>
        <v>885</v>
      </c>
      <c r="L214" s="63">
        <v>20210923</v>
      </c>
    </row>
    <row r="215" spans="1:12" x14ac:dyDescent="0.25">
      <c r="A215" s="47" t="s">
        <v>401</v>
      </c>
      <c r="B215" s="44" t="s">
        <v>25</v>
      </c>
      <c r="C215" s="44" t="s">
        <v>127</v>
      </c>
      <c r="D215" s="44" t="s">
        <v>128</v>
      </c>
      <c r="E215" s="44" t="s">
        <v>402</v>
      </c>
      <c r="F215" s="44">
        <v>1</v>
      </c>
      <c r="G215" s="45">
        <v>885</v>
      </c>
      <c r="H215" s="44"/>
      <c r="I215" s="45"/>
      <c r="J215" s="46"/>
      <c r="K215" s="45">
        <f t="shared" si="12"/>
        <v>885</v>
      </c>
      <c r="L215" s="63">
        <v>20210923</v>
      </c>
    </row>
    <row r="216" spans="1:12" x14ac:dyDescent="0.25">
      <c r="A216" s="47" t="s">
        <v>399</v>
      </c>
      <c r="B216" s="44" t="s">
        <v>25</v>
      </c>
      <c r="C216" s="44" t="s">
        <v>127</v>
      </c>
      <c r="D216" s="44" t="s">
        <v>128</v>
      </c>
      <c r="E216" s="44" t="s">
        <v>400</v>
      </c>
      <c r="F216" s="44">
        <v>1</v>
      </c>
      <c r="G216" s="45">
        <v>885</v>
      </c>
      <c r="H216" s="44"/>
      <c r="I216" s="45"/>
      <c r="J216" s="46"/>
      <c r="K216" s="45">
        <f t="shared" si="12"/>
        <v>885</v>
      </c>
      <c r="L216" s="63">
        <v>20210923</v>
      </c>
    </row>
    <row r="217" spans="1:12" ht="15.75" thickBot="1" x14ac:dyDescent="0.3">
      <c r="A217" s="40" t="s">
        <v>412</v>
      </c>
      <c r="B217" s="41" t="s">
        <v>25</v>
      </c>
      <c r="C217" s="41" t="s">
        <v>127</v>
      </c>
      <c r="D217" s="41" t="s">
        <v>128</v>
      </c>
      <c r="E217" s="41" t="s">
        <v>285</v>
      </c>
      <c r="F217" s="41">
        <v>1</v>
      </c>
      <c r="G217" s="42">
        <v>885</v>
      </c>
      <c r="H217" s="41"/>
      <c r="I217" s="42"/>
      <c r="J217" s="43"/>
      <c r="K217" s="42">
        <f t="shared" si="12"/>
        <v>885</v>
      </c>
      <c r="L217" s="64">
        <v>20210928</v>
      </c>
    </row>
    <row r="222" spans="1:12" ht="15.75" thickBot="1" x14ac:dyDescent="0.3">
      <c r="A222" s="66" t="s">
        <v>0</v>
      </c>
      <c r="B222" s="67" t="s">
        <v>1</v>
      </c>
      <c r="C222" s="67" t="s">
        <v>2</v>
      </c>
      <c r="D222" s="67" t="s">
        <v>3</v>
      </c>
      <c r="E222" s="67" t="s">
        <v>4</v>
      </c>
      <c r="F222" s="67"/>
      <c r="G222" s="68" t="s">
        <v>6</v>
      </c>
      <c r="H222" s="67" t="s">
        <v>7</v>
      </c>
      <c r="I222" s="68" t="s">
        <v>8</v>
      </c>
      <c r="J222" s="69" t="s">
        <v>9</v>
      </c>
      <c r="K222" s="68" t="s">
        <v>10</v>
      </c>
      <c r="L222" s="70" t="s">
        <v>5</v>
      </c>
    </row>
    <row r="223" spans="1:12" x14ac:dyDescent="0.25">
      <c r="A223" s="50" t="s">
        <v>445</v>
      </c>
      <c r="B223" s="48" t="s">
        <v>11</v>
      </c>
      <c r="C223" s="48" t="s">
        <v>36</v>
      </c>
      <c r="D223" s="48" t="s">
        <v>37</v>
      </c>
      <c r="E223" s="48" t="s">
        <v>80</v>
      </c>
      <c r="F223" s="48">
        <v>1</v>
      </c>
      <c r="G223" s="49">
        <v>1782</v>
      </c>
      <c r="H223" s="48">
        <v>310</v>
      </c>
      <c r="I223" s="49">
        <v>23</v>
      </c>
      <c r="J223" s="51">
        <f>I223*H223</f>
        <v>7130</v>
      </c>
      <c r="K223" s="49">
        <f>J223+G223</f>
        <v>8912</v>
      </c>
      <c r="L223" s="115">
        <v>20211015</v>
      </c>
    </row>
    <row r="224" spans="1:12" x14ac:dyDescent="0.25">
      <c r="A224" s="47" t="s">
        <v>440</v>
      </c>
      <c r="B224" s="44" t="s">
        <v>11</v>
      </c>
      <c r="C224" s="44" t="s">
        <v>36</v>
      </c>
      <c r="D224" s="44" t="s">
        <v>280</v>
      </c>
      <c r="E224" s="44" t="s">
        <v>281</v>
      </c>
      <c r="F224" s="44">
        <v>1</v>
      </c>
      <c r="G224" s="45">
        <v>1782</v>
      </c>
      <c r="H224" s="44"/>
      <c r="I224" s="45"/>
      <c r="J224" s="46"/>
      <c r="K224" s="45">
        <f>J224+G224</f>
        <v>1782</v>
      </c>
      <c r="L224" s="63">
        <v>20211021</v>
      </c>
    </row>
    <row r="225" spans="1:14" ht="15.75" thickBot="1" x14ac:dyDescent="0.3">
      <c r="A225" s="30" t="s">
        <v>433</v>
      </c>
      <c r="B225" s="31" t="s">
        <v>11</v>
      </c>
      <c r="C225" s="31" t="s">
        <v>36</v>
      </c>
      <c r="D225" s="31" t="s">
        <v>434</v>
      </c>
      <c r="E225" s="31" t="s">
        <v>435</v>
      </c>
      <c r="F225" s="31">
        <v>1</v>
      </c>
      <c r="G225" s="32">
        <v>1782</v>
      </c>
      <c r="H225" s="31">
        <v>360</v>
      </c>
      <c r="I225" s="32">
        <v>23</v>
      </c>
      <c r="J225" s="33">
        <f>I225*H225</f>
        <v>8280</v>
      </c>
      <c r="K225" s="32">
        <f>J225+G225</f>
        <v>10062</v>
      </c>
      <c r="L225" s="34">
        <v>20211025</v>
      </c>
    </row>
    <row r="226" spans="1:14" ht="15.75" thickBot="1" x14ac:dyDescent="0.3"/>
    <row r="227" spans="1:14" x14ac:dyDescent="0.25">
      <c r="A227" s="36" t="s">
        <v>446</v>
      </c>
      <c r="B227" s="37" t="s">
        <v>11</v>
      </c>
      <c r="C227" s="37" t="s">
        <v>199</v>
      </c>
      <c r="D227" s="37" t="s">
        <v>291</v>
      </c>
      <c r="E227" s="37" t="s">
        <v>292</v>
      </c>
      <c r="F227" s="37">
        <v>1</v>
      </c>
      <c r="G227" s="38">
        <v>1622</v>
      </c>
      <c r="H227" s="37"/>
      <c r="I227" s="38"/>
      <c r="J227" s="39"/>
      <c r="K227" s="38">
        <f t="shared" ref="K227:K236" si="13">J227+G227</f>
        <v>1622</v>
      </c>
      <c r="L227" s="62">
        <v>20211004</v>
      </c>
    </row>
    <row r="228" spans="1:14" x14ac:dyDescent="0.25">
      <c r="A228" s="28" t="s">
        <v>488</v>
      </c>
      <c r="B228" s="22" t="s">
        <v>11</v>
      </c>
      <c r="C228" s="22" t="s">
        <v>29</v>
      </c>
      <c r="D228" s="22" t="s">
        <v>88</v>
      </c>
      <c r="E228" s="22" t="s">
        <v>345</v>
      </c>
      <c r="F228" s="22">
        <v>1</v>
      </c>
      <c r="G228" s="23">
        <v>1622</v>
      </c>
      <c r="H228" s="22">
        <v>80</v>
      </c>
      <c r="I228" s="23">
        <v>23</v>
      </c>
      <c r="J228" s="24">
        <f>I228*H228</f>
        <v>1840</v>
      </c>
      <c r="K228" s="23">
        <f t="shared" si="13"/>
        <v>3462</v>
      </c>
      <c r="L228" s="29">
        <v>20211012</v>
      </c>
    </row>
    <row r="229" spans="1:14" x14ac:dyDescent="0.25">
      <c r="A229" s="105" t="s">
        <v>442</v>
      </c>
      <c r="B229" s="106" t="s">
        <v>85</v>
      </c>
      <c r="C229" s="106" t="s">
        <v>437</v>
      </c>
      <c r="D229" s="106" t="s">
        <v>443</v>
      </c>
      <c r="E229" s="106" t="s">
        <v>444</v>
      </c>
      <c r="F229" s="106">
        <v>1</v>
      </c>
      <c r="G229" s="107">
        <v>3244</v>
      </c>
      <c r="H229" s="106"/>
      <c r="I229" s="107"/>
      <c r="J229" s="108"/>
      <c r="K229" s="107">
        <f t="shared" si="13"/>
        <v>3244</v>
      </c>
      <c r="L229" s="109">
        <v>20211013</v>
      </c>
      <c r="N229" s="26">
        <f>G229/2</f>
        <v>1622</v>
      </c>
    </row>
    <row r="230" spans="1:14" x14ac:dyDescent="0.25">
      <c r="A230" s="28" t="s">
        <v>487</v>
      </c>
      <c r="B230" s="22" t="s">
        <v>11</v>
      </c>
      <c r="C230" s="22" t="s">
        <v>29</v>
      </c>
      <c r="D230" s="22" t="s">
        <v>88</v>
      </c>
      <c r="E230" s="22" t="s">
        <v>223</v>
      </c>
      <c r="F230" s="22">
        <v>1</v>
      </c>
      <c r="G230" s="23">
        <v>1622</v>
      </c>
      <c r="H230" s="22">
        <v>80</v>
      </c>
      <c r="I230" s="23">
        <v>23</v>
      </c>
      <c r="J230" s="24">
        <f>I230*H230</f>
        <v>1840</v>
      </c>
      <c r="K230" s="23">
        <f t="shared" si="13"/>
        <v>3462</v>
      </c>
      <c r="L230" s="29">
        <v>20211015</v>
      </c>
    </row>
    <row r="231" spans="1:14" x14ac:dyDescent="0.25">
      <c r="A231" s="28" t="s">
        <v>441</v>
      </c>
      <c r="B231" s="22" t="s">
        <v>11</v>
      </c>
      <c r="C231" s="22" t="s">
        <v>29</v>
      </c>
      <c r="D231" s="22" t="s">
        <v>68</v>
      </c>
      <c r="E231" s="22" t="s">
        <v>252</v>
      </c>
      <c r="F231" s="22">
        <v>1</v>
      </c>
      <c r="G231" s="23">
        <v>1622</v>
      </c>
      <c r="H231" s="22">
        <v>322</v>
      </c>
      <c r="I231" s="23">
        <v>23</v>
      </c>
      <c r="J231" s="24">
        <f>I231*H231</f>
        <v>7406</v>
      </c>
      <c r="K231" s="23">
        <f t="shared" si="13"/>
        <v>9028</v>
      </c>
      <c r="L231" s="29">
        <v>20211015</v>
      </c>
    </row>
    <row r="232" spans="1:14" x14ac:dyDescent="0.25">
      <c r="A232" s="28" t="s">
        <v>428</v>
      </c>
      <c r="B232" s="22" t="s">
        <v>11</v>
      </c>
      <c r="C232" s="22" t="s">
        <v>70</v>
      </c>
      <c r="D232" s="22" t="s">
        <v>72</v>
      </c>
      <c r="E232" s="22" t="s">
        <v>261</v>
      </c>
      <c r="F232" s="22">
        <v>1</v>
      </c>
      <c r="G232" s="23">
        <v>1622</v>
      </c>
      <c r="H232" s="22">
        <v>322</v>
      </c>
      <c r="I232" s="23">
        <v>23</v>
      </c>
      <c r="J232" s="24">
        <f>I232*H232</f>
        <v>7406</v>
      </c>
      <c r="K232" s="23">
        <f t="shared" si="13"/>
        <v>9028</v>
      </c>
      <c r="L232" s="29">
        <v>20211025</v>
      </c>
    </row>
    <row r="233" spans="1:14" x14ac:dyDescent="0.25">
      <c r="A233" s="47" t="s">
        <v>430</v>
      </c>
      <c r="B233" s="44" t="s">
        <v>11</v>
      </c>
      <c r="C233" s="44" t="s">
        <v>274</v>
      </c>
      <c r="D233" s="44" t="s">
        <v>275</v>
      </c>
      <c r="E233" s="44" t="s">
        <v>431</v>
      </c>
      <c r="F233" s="44">
        <v>1</v>
      </c>
      <c r="G233" s="45">
        <v>1622</v>
      </c>
      <c r="H233" s="44"/>
      <c r="I233" s="45"/>
      <c r="J233" s="46"/>
      <c r="K233" s="45">
        <f t="shared" si="13"/>
        <v>1622</v>
      </c>
      <c r="L233" s="63">
        <v>20211026</v>
      </c>
    </row>
    <row r="234" spans="1:14" x14ac:dyDescent="0.25">
      <c r="A234" s="47" t="s">
        <v>426</v>
      </c>
      <c r="B234" s="44" t="s">
        <v>11</v>
      </c>
      <c r="C234" s="44" t="s">
        <v>51</v>
      </c>
      <c r="D234" s="44" t="s">
        <v>148</v>
      </c>
      <c r="E234" s="44" t="s">
        <v>427</v>
      </c>
      <c r="F234" s="44">
        <v>1</v>
      </c>
      <c r="G234" s="45">
        <v>1622</v>
      </c>
      <c r="H234" s="44"/>
      <c r="I234" s="45"/>
      <c r="J234" s="46"/>
      <c r="K234" s="45">
        <f t="shared" si="13"/>
        <v>1622</v>
      </c>
      <c r="L234" s="63">
        <v>20211028</v>
      </c>
    </row>
    <row r="235" spans="1:14" x14ac:dyDescent="0.25">
      <c r="A235" s="47" t="s">
        <v>483</v>
      </c>
      <c r="B235" s="44" t="s">
        <v>85</v>
      </c>
      <c r="C235" s="44" t="s">
        <v>51</v>
      </c>
      <c r="D235" s="44" t="s">
        <v>148</v>
      </c>
      <c r="E235" s="44" t="s">
        <v>151</v>
      </c>
      <c r="F235" s="44">
        <v>1</v>
      </c>
      <c r="G235" s="45">
        <v>1622</v>
      </c>
      <c r="H235" s="44"/>
      <c r="I235" s="45"/>
      <c r="J235" s="46"/>
      <c r="K235" s="45">
        <f t="shared" si="13"/>
        <v>1622</v>
      </c>
      <c r="L235" s="63">
        <v>20211028</v>
      </c>
    </row>
    <row r="236" spans="1:14" ht="15.75" thickBot="1" x14ac:dyDescent="0.3">
      <c r="A236" s="30" t="s">
        <v>432</v>
      </c>
      <c r="B236" s="31" t="s">
        <v>11</v>
      </c>
      <c r="C236" s="31" t="s">
        <v>29</v>
      </c>
      <c r="D236" s="31" t="s">
        <v>88</v>
      </c>
      <c r="E236" s="31" t="s">
        <v>89</v>
      </c>
      <c r="F236" s="31">
        <v>1</v>
      </c>
      <c r="G236" s="32">
        <v>1622</v>
      </c>
      <c r="H236" s="31">
        <v>80</v>
      </c>
      <c r="I236" s="32">
        <v>23</v>
      </c>
      <c r="J236" s="33">
        <f>I236*H236</f>
        <v>1840</v>
      </c>
      <c r="K236" s="32">
        <f t="shared" si="13"/>
        <v>3462</v>
      </c>
      <c r="L236" s="34">
        <v>20211029</v>
      </c>
    </row>
    <row r="237" spans="1:14" ht="15.75" thickBot="1" x14ac:dyDescent="0.3"/>
    <row r="238" spans="1:14" x14ac:dyDescent="0.25">
      <c r="A238" s="36" t="s">
        <v>489</v>
      </c>
      <c r="B238" s="37" t="s">
        <v>11</v>
      </c>
      <c r="C238" s="37" t="s">
        <v>84</v>
      </c>
      <c r="D238" s="37" t="s">
        <v>26</v>
      </c>
      <c r="E238" s="37" t="s">
        <v>91</v>
      </c>
      <c r="F238" s="37">
        <v>1</v>
      </c>
      <c r="G238" s="38">
        <v>1518</v>
      </c>
      <c r="H238" s="37"/>
      <c r="I238" s="38"/>
      <c r="J238" s="39"/>
      <c r="K238" s="38">
        <f>J238+G238</f>
        <v>1518</v>
      </c>
      <c r="L238" s="62">
        <v>20211013</v>
      </c>
    </row>
    <row r="239" spans="1:14" x14ac:dyDescent="0.25">
      <c r="A239" s="47" t="s">
        <v>447</v>
      </c>
      <c r="B239" s="44" t="s">
        <v>11</v>
      </c>
      <c r="C239" s="44" t="s">
        <v>84</v>
      </c>
      <c r="D239" s="44" t="s">
        <v>26</v>
      </c>
      <c r="E239" s="44" t="s">
        <v>166</v>
      </c>
      <c r="F239" s="44">
        <v>1</v>
      </c>
      <c r="G239" s="45">
        <v>1518</v>
      </c>
      <c r="H239" s="44"/>
      <c r="I239" s="45"/>
      <c r="J239" s="46"/>
      <c r="K239" s="45">
        <f>J239+G239</f>
        <v>1518</v>
      </c>
      <c r="L239" s="63">
        <v>20211013</v>
      </c>
    </row>
    <row r="240" spans="1:14" x14ac:dyDescent="0.25">
      <c r="A240" s="105" t="s">
        <v>484</v>
      </c>
      <c r="B240" s="106" t="s">
        <v>85</v>
      </c>
      <c r="C240" s="106" t="s">
        <v>437</v>
      </c>
      <c r="D240" s="106" t="s">
        <v>485</v>
      </c>
      <c r="E240" s="106" t="s">
        <v>486</v>
      </c>
      <c r="F240" s="106">
        <v>1</v>
      </c>
      <c r="G240" s="107">
        <v>3036</v>
      </c>
      <c r="H240" s="106"/>
      <c r="I240" s="107"/>
      <c r="J240" s="108"/>
      <c r="K240" s="107">
        <f>J240+G240</f>
        <v>3036</v>
      </c>
      <c r="L240" s="109">
        <v>20211005</v>
      </c>
      <c r="N240" s="26">
        <f>G240/2</f>
        <v>1518</v>
      </c>
    </row>
    <row r="241" spans="1:12" x14ac:dyDescent="0.25">
      <c r="A241" s="47" t="s">
        <v>429</v>
      </c>
      <c r="B241" s="44" t="s">
        <v>11</v>
      </c>
      <c r="C241" s="44" t="s">
        <v>77</v>
      </c>
      <c r="D241" s="44" t="s">
        <v>78</v>
      </c>
      <c r="E241" s="44" t="s">
        <v>325</v>
      </c>
      <c r="F241" s="44">
        <v>1</v>
      </c>
      <c r="G241" s="45">
        <v>1518</v>
      </c>
      <c r="H241" s="44"/>
      <c r="I241" s="45"/>
      <c r="J241" s="46"/>
      <c r="K241" s="45">
        <f>J241+G241</f>
        <v>1518</v>
      </c>
      <c r="L241" s="63">
        <v>20211026</v>
      </c>
    </row>
    <row r="242" spans="1:12" ht="15.75" thickBot="1" x14ac:dyDescent="0.3">
      <c r="A242" s="116" t="s">
        <v>436</v>
      </c>
      <c r="B242" s="117" t="s">
        <v>85</v>
      </c>
      <c r="C242" s="117" t="s">
        <v>437</v>
      </c>
      <c r="D242" s="117" t="s">
        <v>438</v>
      </c>
      <c r="E242" s="117" t="s">
        <v>439</v>
      </c>
      <c r="F242" s="117">
        <v>1</v>
      </c>
      <c r="G242" s="118">
        <v>3036</v>
      </c>
      <c r="H242" s="117"/>
      <c r="I242" s="118"/>
      <c r="J242" s="119"/>
      <c r="K242" s="118">
        <f>J242+G242</f>
        <v>3036</v>
      </c>
      <c r="L242" s="120">
        <v>20211025</v>
      </c>
    </row>
    <row r="243" spans="1:12" ht="15.75" thickBot="1" x14ac:dyDescent="0.3">
      <c r="A243" s="110"/>
      <c r="B243" s="111"/>
      <c r="C243" s="111"/>
      <c r="D243" s="111"/>
      <c r="E243" s="111"/>
      <c r="F243" s="111"/>
      <c r="G243" s="112"/>
      <c r="H243" s="111"/>
      <c r="I243" s="112"/>
      <c r="J243" s="113"/>
      <c r="K243" s="112"/>
      <c r="L243" s="114"/>
    </row>
    <row r="244" spans="1:12" x14ac:dyDescent="0.25">
      <c r="A244" s="36" t="s">
        <v>450</v>
      </c>
      <c r="B244" s="37" t="s">
        <v>25</v>
      </c>
      <c r="C244" s="37" t="s">
        <v>36</v>
      </c>
      <c r="D244" s="37" t="s">
        <v>451</v>
      </c>
      <c r="E244" s="37" t="s">
        <v>452</v>
      </c>
      <c r="F244" s="37">
        <v>1</v>
      </c>
      <c r="G244" s="38">
        <v>1096</v>
      </c>
      <c r="H244" s="37"/>
      <c r="I244" s="38"/>
      <c r="J244" s="39"/>
      <c r="K244" s="38">
        <f>J244+G244</f>
        <v>1096</v>
      </c>
      <c r="L244" s="62">
        <v>20211022</v>
      </c>
    </row>
    <row r="245" spans="1:12" ht="15.75" thickBot="1" x14ac:dyDescent="0.3">
      <c r="A245" s="30" t="s">
        <v>449</v>
      </c>
      <c r="B245" s="31" t="s">
        <v>25</v>
      </c>
      <c r="C245" s="31" t="s">
        <v>36</v>
      </c>
      <c r="D245" s="31" t="s">
        <v>56</v>
      </c>
      <c r="E245" s="31" t="s">
        <v>111</v>
      </c>
      <c r="F245" s="31">
        <v>1</v>
      </c>
      <c r="G245" s="32">
        <v>1096</v>
      </c>
      <c r="H245" s="31">
        <v>522</v>
      </c>
      <c r="I245" s="32">
        <v>23</v>
      </c>
      <c r="J245" s="33">
        <f>I245*H245</f>
        <v>12006</v>
      </c>
      <c r="K245" s="32">
        <f>J245+G245</f>
        <v>13102</v>
      </c>
      <c r="L245" s="34">
        <v>20211022</v>
      </c>
    </row>
    <row r="246" spans="1:12" ht="15.75" thickBot="1" x14ac:dyDescent="0.3"/>
    <row r="247" spans="1:12" x14ac:dyDescent="0.25">
      <c r="A247" s="36" t="s">
        <v>462</v>
      </c>
      <c r="B247" s="37" t="s">
        <v>25</v>
      </c>
      <c r="C247" s="37" t="s">
        <v>29</v>
      </c>
      <c r="D247" s="37" t="s">
        <v>100</v>
      </c>
      <c r="E247" s="37" t="s">
        <v>186</v>
      </c>
      <c r="F247" s="37">
        <v>1</v>
      </c>
      <c r="G247" s="38">
        <v>940</v>
      </c>
      <c r="H247" s="37"/>
      <c r="I247" s="38"/>
      <c r="J247" s="39"/>
      <c r="K247" s="38">
        <f t="shared" ref="K247:K256" si="14">J247+G247</f>
        <v>940</v>
      </c>
      <c r="L247" s="62">
        <v>20211013</v>
      </c>
    </row>
    <row r="248" spans="1:12" x14ac:dyDescent="0.25">
      <c r="A248" s="47" t="s">
        <v>461</v>
      </c>
      <c r="B248" s="44" t="s">
        <v>25</v>
      </c>
      <c r="C248" s="44" t="s">
        <v>29</v>
      </c>
      <c r="D248" s="44" t="s">
        <v>100</v>
      </c>
      <c r="E248" s="44" t="s">
        <v>101</v>
      </c>
      <c r="F248" s="44">
        <v>1</v>
      </c>
      <c r="G248" s="45">
        <v>940</v>
      </c>
      <c r="H248" s="44"/>
      <c r="I248" s="45"/>
      <c r="J248" s="46"/>
      <c r="K248" s="45">
        <f t="shared" si="14"/>
        <v>940</v>
      </c>
      <c r="L248" s="63">
        <v>20211013</v>
      </c>
    </row>
    <row r="249" spans="1:12" x14ac:dyDescent="0.25">
      <c r="A249" s="47" t="s">
        <v>460</v>
      </c>
      <c r="B249" s="44" t="s">
        <v>25</v>
      </c>
      <c r="C249" s="44" t="s">
        <v>29</v>
      </c>
      <c r="D249" s="44" t="s">
        <v>100</v>
      </c>
      <c r="E249" s="44" t="s">
        <v>183</v>
      </c>
      <c r="F249" s="44">
        <v>1</v>
      </c>
      <c r="G249" s="45">
        <v>940</v>
      </c>
      <c r="H249" s="44"/>
      <c r="I249" s="45"/>
      <c r="J249" s="46"/>
      <c r="K249" s="45">
        <f t="shared" si="14"/>
        <v>940</v>
      </c>
      <c r="L249" s="63">
        <v>20211013</v>
      </c>
    </row>
    <row r="250" spans="1:12" x14ac:dyDescent="0.25">
      <c r="A250" s="28" t="s">
        <v>481</v>
      </c>
      <c r="B250" s="22" t="s">
        <v>25</v>
      </c>
      <c r="C250" s="22" t="s">
        <v>77</v>
      </c>
      <c r="D250" s="22" t="s">
        <v>113</v>
      </c>
      <c r="E250" s="22" t="s">
        <v>482</v>
      </c>
      <c r="F250" s="22">
        <v>1</v>
      </c>
      <c r="G250" s="23">
        <v>940</v>
      </c>
      <c r="H250" s="22">
        <v>80</v>
      </c>
      <c r="I250" s="23">
        <v>23</v>
      </c>
      <c r="J250" s="24">
        <f>I250*H250</f>
        <v>1840</v>
      </c>
      <c r="K250" s="23">
        <f t="shared" si="14"/>
        <v>2780</v>
      </c>
      <c r="L250" s="29">
        <v>20211018</v>
      </c>
    </row>
    <row r="251" spans="1:12" x14ac:dyDescent="0.25">
      <c r="A251" s="47" t="s">
        <v>480</v>
      </c>
      <c r="B251" s="44" t="s">
        <v>25</v>
      </c>
      <c r="C251" s="44" t="s">
        <v>77</v>
      </c>
      <c r="D251" s="44" t="s">
        <v>113</v>
      </c>
      <c r="E251" s="44" t="s">
        <v>389</v>
      </c>
      <c r="F251" s="44">
        <v>1</v>
      </c>
      <c r="G251" s="45">
        <v>940</v>
      </c>
      <c r="H251" s="44"/>
      <c r="I251" s="45"/>
      <c r="J251" s="46"/>
      <c r="K251" s="45">
        <f t="shared" si="14"/>
        <v>940</v>
      </c>
      <c r="L251" s="63">
        <v>20211018</v>
      </c>
    </row>
    <row r="252" spans="1:12" x14ac:dyDescent="0.25">
      <c r="A252" s="47" t="s">
        <v>479</v>
      </c>
      <c r="B252" s="44" t="s">
        <v>25</v>
      </c>
      <c r="C252" s="44" t="s">
        <v>77</v>
      </c>
      <c r="D252" s="44" t="s">
        <v>113</v>
      </c>
      <c r="E252" s="44" t="s">
        <v>114</v>
      </c>
      <c r="F252" s="44">
        <v>1</v>
      </c>
      <c r="G252" s="45">
        <v>940</v>
      </c>
      <c r="H252" s="44"/>
      <c r="I252" s="45"/>
      <c r="J252" s="46"/>
      <c r="K252" s="45">
        <f t="shared" si="14"/>
        <v>940</v>
      </c>
      <c r="L252" s="63">
        <v>20211018</v>
      </c>
    </row>
    <row r="253" spans="1:12" x14ac:dyDescent="0.25">
      <c r="A253" s="47" t="s">
        <v>477</v>
      </c>
      <c r="B253" s="44" t="s">
        <v>25</v>
      </c>
      <c r="C253" s="44" t="s">
        <v>77</v>
      </c>
      <c r="D253" s="44" t="s">
        <v>113</v>
      </c>
      <c r="E253" s="44" t="s">
        <v>478</v>
      </c>
      <c r="F253" s="44">
        <v>1</v>
      </c>
      <c r="G253" s="45">
        <v>940</v>
      </c>
      <c r="H253" s="44"/>
      <c r="I253" s="45"/>
      <c r="J253" s="46"/>
      <c r="K253" s="45">
        <f t="shared" si="14"/>
        <v>940</v>
      </c>
      <c r="L253" s="63">
        <v>20211018</v>
      </c>
    </row>
    <row r="254" spans="1:12" x14ac:dyDescent="0.25">
      <c r="A254" s="47" t="s">
        <v>468</v>
      </c>
      <c r="B254" s="44" t="s">
        <v>25</v>
      </c>
      <c r="C254" s="44" t="s">
        <v>98</v>
      </c>
      <c r="D254" s="44" t="s">
        <v>225</v>
      </c>
      <c r="E254" s="44" t="s">
        <v>228</v>
      </c>
      <c r="F254" s="44">
        <v>1</v>
      </c>
      <c r="G254" s="45">
        <v>940</v>
      </c>
      <c r="H254" s="44"/>
      <c r="I254" s="45"/>
      <c r="J254" s="46"/>
      <c r="K254" s="45">
        <f t="shared" si="14"/>
        <v>940</v>
      </c>
      <c r="L254" s="63">
        <v>20211021</v>
      </c>
    </row>
    <row r="255" spans="1:12" x14ac:dyDescent="0.25">
      <c r="A255" s="47" t="s">
        <v>467</v>
      </c>
      <c r="B255" s="44" t="s">
        <v>25</v>
      </c>
      <c r="C255" s="44" t="s">
        <v>98</v>
      </c>
      <c r="D255" s="44" t="s">
        <v>225</v>
      </c>
      <c r="E255" s="44" t="s">
        <v>226</v>
      </c>
      <c r="F255" s="44">
        <v>1</v>
      </c>
      <c r="G255" s="45">
        <v>940</v>
      </c>
      <c r="H255" s="44"/>
      <c r="I255" s="45"/>
      <c r="J255" s="46"/>
      <c r="K255" s="45">
        <f t="shared" si="14"/>
        <v>940</v>
      </c>
      <c r="L255" s="63">
        <v>20211021</v>
      </c>
    </row>
    <row r="256" spans="1:12" ht="15.75" thickBot="1" x14ac:dyDescent="0.3">
      <c r="A256" s="40" t="s">
        <v>448</v>
      </c>
      <c r="B256" s="41" t="s">
        <v>25</v>
      </c>
      <c r="C256" s="41" t="s">
        <v>51</v>
      </c>
      <c r="D256" s="41" t="s">
        <v>148</v>
      </c>
      <c r="E256" s="41" t="s">
        <v>149</v>
      </c>
      <c r="F256" s="41">
        <v>1</v>
      </c>
      <c r="G256" s="42">
        <v>940</v>
      </c>
      <c r="H256" s="41"/>
      <c r="I256" s="42"/>
      <c r="J256" s="43"/>
      <c r="K256" s="42">
        <f t="shared" si="14"/>
        <v>940</v>
      </c>
      <c r="L256" s="64">
        <v>20211021</v>
      </c>
    </row>
    <row r="257" spans="1:12" ht="15.75" thickBot="1" x14ac:dyDescent="0.3"/>
    <row r="258" spans="1:12" x14ac:dyDescent="0.25">
      <c r="A258" s="36" t="s">
        <v>476</v>
      </c>
      <c r="B258" s="37" t="s">
        <v>25</v>
      </c>
      <c r="C258" s="37" t="s">
        <v>240</v>
      </c>
      <c r="D258" s="37" t="s">
        <v>26</v>
      </c>
      <c r="E258" s="37" t="s">
        <v>249</v>
      </c>
      <c r="F258" s="37">
        <v>1</v>
      </c>
      <c r="G258" s="38">
        <v>885</v>
      </c>
      <c r="H258" s="37"/>
      <c r="I258" s="38"/>
      <c r="J258" s="39"/>
      <c r="K258" s="38">
        <f t="shared" ref="K258:K275" si="15">J258+G258</f>
        <v>885</v>
      </c>
      <c r="L258" s="62">
        <v>20211021</v>
      </c>
    </row>
    <row r="259" spans="1:12" x14ac:dyDescent="0.25">
      <c r="A259" s="47" t="s">
        <v>475</v>
      </c>
      <c r="B259" s="44" t="s">
        <v>25</v>
      </c>
      <c r="C259" s="44" t="s">
        <v>240</v>
      </c>
      <c r="D259" s="44" t="s">
        <v>26</v>
      </c>
      <c r="E259" s="44" t="s">
        <v>247</v>
      </c>
      <c r="F259" s="44">
        <v>1</v>
      </c>
      <c r="G259" s="45">
        <v>885</v>
      </c>
      <c r="H259" s="44"/>
      <c r="I259" s="45"/>
      <c r="J259" s="46"/>
      <c r="K259" s="45">
        <f t="shared" si="15"/>
        <v>885</v>
      </c>
      <c r="L259" s="63">
        <v>20211021</v>
      </c>
    </row>
    <row r="260" spans="1:12" x14ac:dyDescent="0.25">
      <c r="A260" s="47" t="s">
        <v>474</v>
      </c>
      <c r="B260" s="44" t="s">
        <v>25</v>
      </c>
      <c r="C260" s="44" t="s">
        <v>240</v>
      </c>
      <c r="D260" s="44" t="s">
        <v>26</v>
      </c>
      <c r="E260" s="44" t="s">
        <v>245</v>
      </c>
      <c r="F260" s="44">
        <v>1</v>
      </c>
      <c r="G260" s="45">
        <v>885</v>
      </c>
      <c r="H260" s="44"/>
      <c r="I260" s="45"/>
      <c r="J260" s="46"/>
      <c r="K260" s="45">
        <f t="shared" si="15"/>
        <v>885</v>
      </c>
      <c r="L260" s="63">
        <v>20211021</v>
      </c>
    </row>
    <row r="261" spans="1:12" x14ac:dyDescent="0.25">
      <c r="A261" s="47" t="s">
        <v>473</v>
      </c>
      <c r="B261" s="44" t="s">
        <v>25</v>
      </c>
      <c r="C261" s="44" t="s">
        <v>240</v>
      </c>
      <c r="D261" s="44" t="s">
        <v>26</v>
      </c>
      <c r="E261" s="44" t="s">
        <v>271</v>
      </c>
      <c r="F261" s="44">
        <v>1</v>
      </c>
      <c r="G261" s="45">
        <v>885</v>
      </c>
      <c r="H261" s="44"/>
      <c r="I261" s="45"/>
      <c r="J261" s="46"/>
      <c r="K261" s="45">
        <f t="shared" si="15"/>
        <v>885</v>
      </c>
      <c r="L261" s="63">
        <v>20211021</v>
      </c>
    </row>
    <row r="262" spans="1:12" x14ac:dyDescent="0.25">
      <c r="A262" s="47" t="s">
        <v>472</v>
      </c>
      <c r="B262" s="44" t="s">
        <v>25</v>
      </c>
      <c r="C262" s="44" t="s">
        <v>240</v>
      </c>
      <c r="D262" s="44" t="s">
        <v>26</v>
      </c>
      <c r="E262" s="44" t="s">
        <v>243</v>
      </c>
      <c r="F262" s="44">
        <v>1</v>
      </c>
      <c r="G262" s="45">
        <v>885</v>
      </c>
      <c r="H262" s="44"/>
      <c r="I262" s="45"/>
      <c r="J262" s="46"/>
      <c r="K262" s="45">
        <f t="shared" si="15"/>
        <v>885</v>
      </c>
      <c r="L262" s="63">
        <v>20211021</v>
      </c>
    </row>
    <row r="263" spans="1:12" x14ac:dyDescent="0.25">
      <c r="A263" s="47" t="s">
        <v>470</v>
      </c>
      <c r="B263" s="44" t="s">
        <v>25</v>
      </c>
      <c r="C263" s="44" t="s">
        <v>240</v>
      </c>
      <c r="D263" s="44" t="s">
        <v>26</v>
      </c>
      <c r="E263" s="44" t="s">
        <v>471</v>
      </c>
      <c r="F263" s="44">
        <v>1</v>
      </c>
      <c r="G263" s="45">
        <v>885</v>
      </c>
      <c r="H263" s="44"/>
      <c r="I263" s="45"/>
      <c r="J263" s="46"/>
      <c r="K263" s="45">
        <f t="shared" si="15"/>
        <v>885</v>
      </c>
      <c r="L263" s="63">
        <v>20211021</v>
      </c>
    </row>
    <row r="264" spans="1:12" x14ac:dyDescent="0.25">
      <c r="A264" s="47" t="s">
        <v>469</v>
      </c>
      <c r="B264" s="44" t="s">
        <v>25</v>
      </c>
      <c r="C264" s="44" t="s">
        <v>240</v>
      </c>
      <c r="D264" s="44" t="s">
        <v>26</v>
      </c>
      <c r="E264" s="44" t="s">
        <v>363</v>
      </c>
      <c r="F264" s="44">
        <v>1</v>
      </c>
      <c r="G264" s="45">
        <v>885</v>
      </c>
      <c r="H264" s="44"/>
      <c r="I264" s="45"/>
      <c r="J264" s="46"/>
      <c r="K264" s="45">
        <f t="shared" si="15"/>
        <v>885</v>
      </c>
      <c r="L264" s="63">
        <v>20211021</v>
      </c>
    </row>
    <row r="265" spans="1:12" x14ac:dyDescent="0.25">
      <c r="A265" s="47" t="s">
        <v>466</v>
      </c>
      <c r="B265" s="44" t="s">
        <v>25</v>
      </c>
      <c r="C265" s="44" t="s">
        <v>70</v>
      </c>
      <c r="D265" s="44" t="s">
        <v>26</v>
      </c>
      <c r="E265" s="44" t="s">
        <v>238</v>
      </c>
      <c r="F265" s="44">
        <v>1</v>
      </c>
      <c r="G265" s="45">
        <v>885</v>
      </c>
      <c r="H265" s="44"/>
      <c r="I265" s="45"/>
      <c r="J265" s="46"/>
      <c r="K265" s="45">
        <f t="shared" si="15"/>
        <v>885</v>
      </c>
      <c r="L265" s="63">
        <v>20211022</v>
      </c>
    </row>
    <row r="266" spans="1:12" x14ac:dyDescent="0.25">
      <c r="A266" s="47" t="s">
        <v>465</v>
      </c>
      <c r="B266" s="44" t="s">
        <v>25</v>
      </c>
      <c r="C266" s="44" t="s">
        <v>70</v>
      </c>
      <c r="D266" s="44" t="s">
        <v>26</v>
      </c>
      <c r="E266" s="44" t="s">
        <v>236</v>
      </c>
      <c r="F266" s="44">
        <v>1</v>
      </c>
      <c r="G266" s="45">
        <v>885</v>
      </c>
      <c r="H266" s="44"/>
      <c r="I266" s="45"/>
      <c r="J266" s="46"/>
      <c r="K266" s="45">
        <f t="shared" si="15"/>
        <v>885</v>
      </c>
      <c r="L266" s="63">
        <v>20211022</v>
      </c>
    </row>
    <row r="267" spans="1:12" x14ac:dyDescent="0.25">
      <c r="A267" s="47" t="s">
        <v>464</v>
      </c>
      <c r="B267" s="44" t="s">
        <v>25</v>
      </c>
      <c r="C267" s="44" t="s">
        <v>70</v>
      </c>
      <c r="D267" s="44" t="s">
        <v>26</v>
      </c>
      <c r="E267" s="44" t="s">
        <v>234</v>
      </c>
      <c r="F267" s="44">
        <v>1</v>
      </c>
      <c r="G267" s="45">
        <v>885</v>
      </c>
      <c r="H267" s="44"/>
      <c r="I267" s="45"/>
      <c r="J267" s="46"/>
      <c r="K267" s="45">
        <f t="shared" si="15"/>
        <v>885</v>
      </c>
      <c r="L267" s="63">
        <v>20211022</v>
      </c>
    </row>
    <row r="268" spans="1:12" x14ac:dyDescent="0.25">
      <c r="A268" s="47" t="s">
        <v>463</v>
      </c>
      <c r="B268" s="44" t="s">
        <v>25</v>
      </c>
      <c r="C268" s="44" t="s">
        <v>70</v>
      </c>
      <c r="D268" s="44" t="s">
        <v>26</v>
      </c>
      <c r="E268" s="44" t="s">
        <v>232</v>
      </c>
      <c r="F268" s="44">
        <v>1</v>
      </c>
      <c r="G268" s="45">
        <v>885</v>
      </c>
      <c r="H268" s="44"/>
      <c r="I268" s="45"/>
      <c r="J268" s="46"/>
      <c r="K268" s="45">
        <f t="shared" si="15"/>
        <v>885</v>
      </c>
      <c r="L268" s="63">
        <v>20211022</v>
      </c>
    </row>
    <row r="269" spans="1:12" x14ac:dyDescent="0.25">
      <c r="A269" s="47" t="s">
        <v>459</v>
      </c>
      <c r="B269" s="44" t="s">
        <v>25</v>
      </c>
      <c r="C269" s="44" t="s">
        <v>51</v>
      </c>
      <c r="D269" s="44" t="s">
        <v>178</v>
      </c>
      <c r="E269" s="44" t="s">
        <v>181</v>
      </c>
      <c r="F269" s="44">
        <v>1</v>
      </c>
      <c r="G269" s="45">
        <v>885</v>
      </c>
      <c r="H269" s="44"/>
      <c r="I269" s="45"/>
      <c r="J269" s="46"/>
      <c r="K269" s="45">
        <f t="shared" si="15"/>
        <v>885</v>
      </c>
      <c r="L269" s="63">
        <v>20211022</v>
      </c>
    </row>
    <row r="270" spans="1:12" x14ac:dyDescent="0.25">
      <c r="A270" s="47" t="s">
        <v>458</v>
      </c>
      <c r="B270" s="44" t="s">
        <v>25</v>
      </c>
      <c r="C270" s="44" t="s">
        <v>51</v>
      </c>
      <c r="D270" s="44" t="s">
        <v>178</v>
      </c>
      <c r="E270" s="44" t="s">
        <v>179</v>
      </c>
      <c r="F270" s="44">
        <v>1</v>
      </c>
      <c r="G270" s="45">
        <v>885</v>
      </c>
      <c r="H270" s="44"/>
      <c r="I270" s="45"/>
      <c r="J270" s="46"/>
      <c r="K270" s="45">
        <f t="shared" si="15"/>
        <v>885</v>
      </c>
      <c r="L270" s="63">
        <v>20211022</v>
      </c>
    </row>
    <row r="271" spans="1:12" x14ac:dyDescent="0.25">
      <c r="A271" s="47" t="s">
        <v>457</v>
      </c>
      <c r="B271" s="44" t="s">
        <v>25</v>
      </c>
      <c r="C271" s="44" t="s">
        <v>29</v>
      </c>
      <c r="D271" s="44" t="s">
        <v>30</v>
      </c>
      <c r="E271" s="44" t="s">
        <v>62</v>
      </c>
      <c r="F271" s="44">
        <v>1</v>
      </c>
      <c r="G271" s="45">
        <v>885</v>
      </c>
      <c r="H271" s="44"/>
      <c r="I271" s="45"/>
      <c r="J271" s="46"/>
      <c r="K271" s="45">
        <f t="shared" si="15"/>
        <v>885</v>
      </c>
      <c r="L271" s="63">
        <v>20211022</v>
      </c>
    </row>
    <row r="272" spans="1:12" x14ac:dyDescent="0.25">
      <c r="A272" s="47" t="s">
        <v>456</v>
      </c>
      <c r="B272" s="44" t="s">
        <v>25</v>
      </c>
      <c r="C272" s="44" t="s">
        <v>29</v>
      </c>
      <c r="D272" s="44" t="s">
        <v>30</v>
      </c>
      <c r="E272" s="44" t="s">
        <v>61</v>
      </c>
      <c r="F272" s="44">
        <v>1</v>
      </c>
      <c r="G272" s="45">
        <v>885</v>
      </c>
      <c r="H272" s="44"/>
      <c r="I272" s="45"/>
      <c r="J272" s="46"/>
      <c r="K272" s="45">
        <f t="shared" si="15"/>
        <v>885</v>
      </c>
      <c r="L272" s="63">
        <v>20211022</v>
      </c>
    </row>
    <row r="273" spans="1:14" x14ac:dyDescent="0.25">
      <c r="A273" s="47" t="s">
        <v>455</v>
      </c>
      <c r="B273" s="44" t="s">
        <v>25</v>
      </c>
      <c r="C273" s="44" t="s">
        <v>29</v>
      </c>
      <c r="D273" s="44" t="s">
        <v>30</v>
      </c>
      <c r="E273" s="44" t="s">
        <v>319</v>
      </c>
      <c r="F273" s="44">
        <v>1</v>
      </c>
      <c r="G273" s="45">
        <v>885</v>
      </c>
      <c r="H273" s="44"/>
      <c r="I273" s="45"/>
      <c r="J273" s="46"/>
      <c r="K273" s="45">
        <f t="shared" si="15"/>
        <v>885</v>
      </c>
      <c r="L273" s="63">
        <v>20211022</v>
      </c>
    </row>
    <row r="274" spans="1:14" x14ac:dyDescent="0.25">
      <c r="A274" s="47" t="s">
        <v>454</v>
      </c>
      <c r="B274" s="44" t="s">
        <v>25</v>
      </c>
      <c r="C274" s="44" t="s">
        <v>29</v>
      </c>
      <c r="D274" s="44" t="s">
        <v>30</v>
      </c>
      <c r="E274" s="44" t="s">
        <v>188</v>
      </c>
      <c r="F274" s="44">
        <v>1</v>
      </c>
      <c r="G274" s="45">
        <v>885</v>
      </c>
      <c r="H274" s="44"/>
      <c r="I274" s="45"/>
      <c r="J274" s="46"/>
      <c r="K274" s="45">
        <f t="shared" si="15"/>
        <v>885</v>
      </c>
      <c r="L274" s="63">
        <v>20211022</v>
      </c>
    </row>
    <row r="275" spans="1:14" ht="15.75" thickBot="1" x14ac:dyDescent="0.3">
      <c r="A275" s="40" t="s">
        <v>453</v>
      </c>
      <c r="B275" s="41" t="s">
        <v>25</v>
      </c>
      <c r="C275" s="41" t="s">
        <v>156</v>
      </c>
      <c r="D275" s="41" t="s">
        <v>157</v>
      </c>
      <c r="E275" s="41" t="s">
        <v>158</v>
      </c>
      <c r="F275" s="41">
        <v>1</v>
      </c>
      <c r="G275" s="42">
        <v>885</v>
      </c>
      <c r="H275" s="41"/>
      <c r="I275" s="42"/>
      <c r="J275" s="43"/>
      <c r="K275" s="42">
        <f t="shared" si="15"/>
        <v>885</v>
      </c>
      <c r="L275" s="64">
        <v>20211022</v>
      </c>
    </row>
    <row r="279" spans="1:14" ht="15.75" thickBot="1" x14ac:dyDescent="0.3">
      <c r="A279" s="66" t="s">
        <v>0</v>
      </c>
      <c r="B279" s="67" t="s">
        <v>1</v>
      </c>
      <c r="C279" s="67" t="s">
        <v>2</v>
      </c>
      <c r="D279" s="67" t="s">
        <v>3</v>
      </c>
      <c r="E279" s="67" t="s">
        <v>4</v>
      </c>
      <c r="F279" s="67"/>
      <c r="G279" s="68" t="s">
        <v>6</v>
      </c>
      <c r="H279" s="67" t="s">
        <v>7</v>
      </c>
      <c r="I279" s="68" t="s">
        <v>8</v>
      </c>
      <c r="J279" s="69" t="s">
        <v>9</v>
      </c>
      <c r="K279" s="68" t="s">
        <v>10</v>
      </c>
      <c r="L279" s="70" t="s">
        <v>5</v>
      </c>
    </row>
    <row r="280" spans="1:14" x14ac:dyDescent="0.25">
      <c r="A280" s="125" t="s">
        <v>504</v>
      </c>
      <c r="B280" s="126" t="s">
        <v>85</v>
      </c>
      <c r="C280" s="126" t="s">
        <v>437</v>
      </c>
      <c r="D280" s="126" t="s">
        <v>505</v>
      </c>
      <c r="E280" s="126" t="s">
        <v>506</v>
      </c>
      <c r="F280" s="126">
        <v>1</v>
      </c>
      <c r="G280" s="127">
        <v>3244</v>
      </c>
      <c r="H280" s="126"/>
      <c r="I280" s="127"/>
      <c r="J280" s="128"/>
      <c r="K280" s="127">
        <f>J280+G280</f>
        <v>3244</v>
      </c>
      <c r="L280" s="129">
        <v>20211115</v>
      </c>
      <c r="N280" s="26">
        <f>G280/2</f>
        <v>1622</v>
      </c>
    </row>
    <row r="281" spans="1:14" x14ac:dyDescent="0.25">
      <c r="A281" s="105" t="s">
        <v>501</v>
      </c>
      <c r="B281" s="106" t="s">
        <v>85</v>
      </c>
      <c r="C281" s="106" t="s">
        <v>437</v>
      </c>
      <c r="D281" s="106" t="s">
        <v>502</v>
      </c>
      <c r="E281" s="106" t="s">
        <v>503</v>
      </c>
      <c r="F281" s="106">
        <v>1</v>
      </c>
      <c r="G281" s="107">
        <v>3244</v>
      </c>
      <c r="H281" s="106"/>
      <c r="I281" s="107"/>
      <c r="J281" s="108"/>
      <c r="K281" s="107">
        <v>3244</v>
      </c>
      <c r="L281" s="109">
        <v>20211115</v>
      </c>
      <c r="N281" s="26">
        <f>G281/2</f>
        <v>1622</v>
      </c>
    </row>
    <row r="282" spans="1:14" x14ac:dyDescent="0.25">
      <c r="A282" s="47" t="s">
        <v>568</v>
      </c>
      <c r="B282" s="44" t="s">
        <v>11</v>
      </c>
      <c r="C282" s="44" t="s">
        <v>86</v>
      </c>
      <c r="D282" s="44" t="s">
        <v>87</v>
      </c>
      <c r="E282" s="44" t="s">
        <v>365</v>
      </c>
      <c r="F282" s="44">
        <v>1</v>
      </c>
      <c r="G282" s="45">
        <v>1622</v>
      </c>
      <c r="H282" s="44"/>
      <c r="I282" s="45"/>
      <c r="J282" s="46"/>
      <c r="K282" s="45">
        <v>1622</v>
      </c>
      <c r="L282" s="63">
        <v>20211116</v>
      </c>
    </row>
    <row r="283" spans="1:14" x14ac:dyDescent="0.25">
      <c r="A283" s="47" t="s">
        <v>567</v>
      </c>
      <c r="B283" s="44" t="s">
        <v>11</v>
      </c>
      <c r="C283" s="44" t="s">
        <v>86</v>
      </c>
      <c r="D283" s="44" t="s">
        <v>87</v>
      </c>
      <c r="E283" s="44" t="s">
        <v>204</v>
      </c>
      <c r="F283" s="44">
        <v>1</v>
      </c>
      <c r="G283" s="45">
        <v>1622</v>
      </c>
      <c r="H283" s="44"/>
      <c r="I283" s="45"/>
      <c r="J283" s="46"/>
      <c r="K283" s="45">
        <v>1622</v>
      </c>
      <c r="L283" s="63">
        <v>20211116</v>
      </c>
    </row>
    <row r="284" spans="1:14" x14ac:dyDescent="0.25">
      <c r="A284" s="47" t="s">
        <v>569</v>
      </c>
      <c r="B284" s="44" t="s">
        <v>85</v>
      </c>
      <c r="C284" s="44" t="s">
        <v>86</v>
      </c>
      <c r="D284" s="44" t="s">
        <v>87</v>
      </c>
      <c r="E284" s="44" t="s">
        <v>135</v>
      </c>
      <c r="F284" s="44">
        <v>1</v>
      </c>
      <c r="G284" s="45">
        <v>1622</v>
      </c>
      <c r="H284" s="44"/>
      <c r="I284" s="45"/>
      <c r="J284" s="46"/>
      <c r="K284" s="45">
        <v>1622</v>
      </c>
      <c r="L284" s="63">
        <v>20211118</v>
      </c>
    </row>
    <row r="285" spans="1:14" ht="15.75" thickBot="1" x14ac:dyDescent="0.3">
      <c r="A285" s="116" t="s">
        <v>493</v>
      </c>
      <c r="B285" s="117" t="s">
        <v>85</v>
      </c>
      <c r="C285" s="117" t="s">
        <v>437</v>
      </c>
      <c r="D285" s="117" t="s">
        <v>494</v>
      </c>
      <c r="E285" s="117" t="s">
        <v>495</v>
      </c>
      <c r="F285" s="117">
        <v>1</v>
      </c>
      <c r="G285" s="118">
        <v>3244</v>
      </c>
      <c r="H285" s="117"/>
      <c r="I285" s="118"/>
      <c r="J285" s="119"/>
      <c r="K285" s="118">
        <v>3244</v>
      </c>
      <c r="L285" s="120">
        <v>20211120</v>
      </c>
      <c r="N285" s="26">
        <f>G285/2</f>
        <v>1622</v>
      </c>
    </row>
    <row r="286" spans="1:14" ht="15.75" thickBot="1" x14ac:dyDescent="0.3">
      <c r="A286" s="110"/>
      <c r="B286" s="111"/>
      <c r="C286" s="111"/>
      <c r="D286" s="111"/>
      <c r="E286" s="111"/>
      <c r="F286" s="111"/>
      <c r="G286" s="112"/>
      <c r="H286" s="111"/>
      <c r="I286" s="112"/>
      <c r="J286" s="113"/>
      <c r="K286" s="112"/>
      <c r="L286" s="114"/>
      <c r="N286" s="26"/>
    </row>
    <row r="287" spans="1:14" x14ac:dyDescent="0.25">
      <c r="A287" s="36" t="s">
        <v>508</v>
      </c>
      <c r="B287" s="37" t="s">
        <v>11</v>
      </c>
      <c r="C287" s="37" t="s">
        <v>29</v>
      </c>
      <c r="D287" s="37" t="s">
        <v>30</v>
      </c>
      <c r="E287" s="37" t="s">
        <v>62</v>
      </c>
      <c r="F287" s="37">
        <v>1</v>
      </c>
      <c r="G287" s="38">
        <v>1518</v>
      </c>
      <c r="H287" s="37"/>
      <c r="I287" s="38"/>
      <c r="J287" s="39"/>
      <c r="K287" s="38">
        <v>1518</v>
      </c>
      <c r="L287" s="62">
        <v>20211102</v>
      </c>
    </row>
    <row r="288" spans="1:14" x14ac:dyDescent="0.25">
      <c r="A288" s="47" t="s">
        <v>507</v>
      </c>
      <c r="B288" s="44" t="s">
        <v>11</v>
      </c>
      <c r="C288" s="44" t="s">
        <v>29</v>
      </c>
      <c r="D288" s="44" t="s">
        <v>30</v>
      </c>
      <c r="E288" s="44" t="s">
        <v>62</v>
      </c>
      <c r="F288" s="44">
        <v>1</v>
      </c>
      <c r="G288" s="45">
        <v>1518</v>
      </c>
      <c r="H288" s="44"/>
      <c r="I288" s="45"/>
      <c r="J288" s="46"/>
      <c r="K288" s="45">
        <v>1518</v>
      </c>
      <c r="L288" s="63">
        <v>20211105</v>
      </c>
    </row>
    <row r="289" spans="1:14" x14ac:dyDescent="0.25">
      <c r="A289" s="47" t="s">
        <v>509</v>
      </c>
      <c r="B289" s="44" t="s">
        <v>11</v>
      </c>
      <c r="C289" s="44" t="s">
        <v>29</v>
      </c>
      <c r="D289" s="44" t="s">
        <v>30</v>
      </c>
      <c r="E289" s="44" t="s">
        <v>61</v>
      </c>
      <c r="F289" s="44">
        <v>1</v>
      </c>
      <c r="G289" s="45">
        <v>1518</v>
      </c>
      <c r="H289" s="44"/>
      <c r="I289" s="45"/>
      <c r="J289" s="46"/>
      <c r="K289" s="45">
        <v>1518</v>
      </c>
      <c r="L289" s="63">
        <v>20211109</v>
      </c>
    </row>
    <row r="290" spans="1:14" x14ac:dyDescent="0.25">
      <c r="A290" s="47" t="s">
        <v>500</v>
      </c>
      <c r="B290" s="44" t="s">
        <v>11</v>
      </c>
      <c r="C290" s="44" t="s">
        <v>84</v>
      </c>
      <c r="D290" s="44" t="s">
        <v>26</v>
      </c>
      <c r="E290" s="44" t="s">
        <v>166</v>
      </c>
      <c r="F290" s="44">
        <v>1</v>
      </c>
      <c r="G290" s="45">
        <v>1518</v>
      </c>
      <c r="H290" s="44"/>
      <c r="I290" s="45"/>
      <c r="J290" s="46"/>
      <c r="K290" s="45">
        <v>1518</v>
      </c>
      <c r="L290" s="63">
        <v>20211115</v>
      </c>
    </row>
    <row r="291" spans="1:14" x14ac:dyDescent="0.25">
      <c r="A291" s="105" t="s">
        <v>496</v>
      </c>
      <c r="B291" s="106" t="s">
        <v>85</v>
      </c>
      <c r="C291" s="106" t="s">
        <v>437</v>
      </c>
      <c r="D291" s="106" t="s">
        <v>497</v>
      </c>
      <c r="E291" s="106" t="s">
        <v>498</v>
      </c>
      <c r="F291" s="106">
        <v>1</v>
      </c>
      <c r="G291" s="107">
        <v>3036</v>
      </c>
      <c r="H291" s="106"/>
      <c r="I291" s="107"/>
      <c r="J291" s="108"/>
      <c r="K291" s="107">
        <v>3036</v>
      </c>
      <c r="L291" s="109">
        <v>20211117</v>
      </c>
      <c r="N291" s="26">
        <f>G291/2</f>
        <v>1518</v>
      </c>
    </row>
    <row r="292" spans="1:14" x14ac:dyDescent="0.25">
      <c r="A292" s="47" t="s">
        <v>492</v>
      </c>
      <c r="B292" s="44" t="s">
        <v>11</v>
      </c>
      <c r="C292" s="44" t="s">
        <v>371</v>
      </c>
      <c r="D292" s="44" t="s">
        <v>26</v>
      </c>
      <c r="E292" s="44" t="s">
        <v>372</v>
      </c>
      <c r="F292" s="44">
        <v>1</v>
      </c>
      <c r="G292" s="45">
        <v>1518</v>
      </c>
      <c r="H292" s="44"/>
      <c r="I292" s="45"/>
      <c r="J292" s="46"/>
      <c r="K292" s="45">
        <v>1518</v>
      </c>
      <c r="L292" s="63">
        <v>20211117</v>
      </c>
    </row>
    <row r="293" spans="1:14" ht="15.75" thickBot="1" x14ac:dyDescent="0.3">
      <c r="A293" s="40" t="s">
        <v>499</v>
      </c>
      <c r="B293" s="41" t="s">
        <v>11</v>
      </c>
      <c r="C293" s="41" t="s">
        <v>240</v>
      </c>
      <c r="D293" s="41" t="s">
        <v>26</v>
      </c>
      <c r="E293" s="41" t="s">
        <v>245</v>
      </c>
      <c r="F293" s="41">
        <v>1</v>
      </c>
      <c r="G293" s="42">
        <v>1518</v>
      </c>
      <c r="H293" s="41"/>
      <c r="I293" s="42"/>
      <c r="J293" s="43"/>
      <c r="K293" s="42">
        <v>1518</v>
      </c>
      <c r="L293" s="64">
        <v>20211125</v>
      </c>
    </row>
    <row r="294" spans="1:14" ht="15.75" thickBot="1" x14ac:dyDescent="0.3">
      <c r="A294" s="71"/>
      <c r="B294" s="72"/>
      <c r="C294" s="72"/>
      <c r="D294" s="72"/>
      <c r="E294" s="72"/>
      <c r="F294" s="72"/>
      <c r="G294" s="73"/>
      <c r="H294" s="72"/>
      <c r="I294" s="73"/>
      <c r="J294" s="74"/>
      <c r="K294" s="73"/>
      <c r="L294" s="75"/>
    </row>
    <row r="295" spans="1:14" x14ac:dyDescent="0.25">
      <c r="A295" s="50" t="s">
        <v>513</v>
      </c>
      <c r="B295" s="48" t="s">
        <v>25</v>
      </c>
      <c r="C295" s="48" t="s">
        <v>36</v>
      </c>
      <c r="D295" s="48" t="s">
        <v>514</v>
      </c>
      <c r="E295" s="48" t="s">
        <v>515</v>
      </c>
      <c r="F295" s="48">
        <v>1</v>
      </c>
      <c r="G295" s="49">
        <v>1096</v>
      </c>
      <c r="H295" s="48">
        <v>510</v>
      </c>
      <c r="I295" s="49">
        <v>23</v>
      </c>
      <c r="J295" s="51">
        <f>I295*H295</f>
        <v>11730</v>
      </c>
      <c r="K295" s="49">
        <v>12826</v>
      </c>
      <c r="L295" s="115">
        <v>20211119</v>
      </c>
    </row>
    <row r="296" spans="1:14" x14ac:dyDescent="0.25">
      <c r="A296" s="47" t="s">
        <v>516</v>
      </c>
      <c r="B296" s="44" t="s">
        <v>25</v>
      </c>
      <c r="C296" s="44" t="s">
        <v>36</v>
      </c>
      <c r="D296" s="44" t="s">
        <v>517</v>
      </c>
      <c r="E296" s="44" t="s">
        <v>518</v>
      </c>
      <c r="F296" s="44">
        <v>1</v>
      </c>
      <c r="G296" s="45">
        <v>1096</v>
      </c>
      <c r="H296" s="44"/>
      <c r="I296" s="45"/>
      <c r="J296" s="46"/>
      <c r="K296" s="45">
        <v>1096</v>
      </c>
      <c r="L296" s="63">
        <v>20211119</v>
      </c>
    </row>
    <row r="297" spans="1:14" x14ac:dyDescent="0.25">
      <c r="A297" s="28" t="s">
        <v>519</v>
      </c>
      <c r="B297" s="22" t="s">
        <v>25</v>
      </c>
      <c r="C297" s="22" t="s">
        <v>36</v>
      </c>
      <c r="D297" s="22" t="s">
        <v>520</v>
      </c>
      <c r="E297" s="22" t="s">
        <v>521</v>
      </c>
      <c r="F297" s="22">
        <v>1</v>
      </c>
      <c r="G297" s="23">
        <v>1096</v>
      </c>
      <c r="H297" s="22">
        <v>588</v>
      </c>
      <c r="I297" s="23">
        <v>23</v>
      </c>
      <c r="J297" s="24">
        <f>I297*H297</f>
        <v>13524</v>
      </c>
      <c r="K297" s="23">
        <v>14620</v>
      </c>
      <c r="L297" s="29">
        <v>20211126</v>
      </c>
    </row>
    <row r="298" spans="1:14" x14ac:dyDescent="0.25">
      <c r="A298" s="47" t="s">
        <v>510</v>
      </c>
      <c r="B298" s="44" t="s">
        <v>25</v>
      </c>
      <c r="C298" s="44" t="s">
        <v>36</v>
      </c>
      <c r="D298" s="44" t="s">
        <v>511</v>
      </c>
      <c r="E298" s="44" t="s">
        <v>512</v>
      </c>
      <c r="F298" s="44">
        <v>1</v>
      </c>
      <c r="G298" s="45">
        <v>1096</v>
      </c>
      <c r="H298" s="44"/>
      <c r="I298" s="45"/>
      <c r="J298" s="46"/>
      <c r="K298" s="45">
        <v>1096</v>
      </c>
      <c r="L298" s="63">
        <v>20211126</v>
      </c>
    </row>
    <row r="299" spans="1:14" x14ac:dyDescent="0.25">
      <c r="A299" s="47" t="s">
        <v>525</v>
      </c>
      <c r="B299" s="44" t="s">
        <v>25</v>
      </c>
      <c r="C299" s="44" t="s">
        <v>36</v>
      </c>
      <c r="D299" s="44" t="s">
        <v>526</v>
      </c>
      <c r="E299" s="44" t="s">
        <v>527</v>
      </c>
      <c r="F299" s="44">
        <v>1</v>
      </c>
      <c r="G299" s="45">
        <v>1096</v>
      </c>
      <c r="H299" s="44"/>
      <c r="I299" s="45"/>
      <c r="J299" s="46"/>
      <c r="K299" s="45">
        <v>1096</v>
      </c>
      <c r="L299" s="63">
        <v>20211126</v>
      </c>
    </row>
    <row r="300" spans="1:14" x14ac:dyDescent="0.25">
      <c r="A300" s="28" t="s">
        <v>522</v>
      </c>
      <c r="B300" s="22" t="s">
        <v>25</v>
      </c>
      <c r="C300" s="22" t="s">
        <v>36</v>
      </c>
      <c r="D300" s="22" t="s">
        <v>523</v>
      </c>
      <c r="E300" s="22" t="s">
        <v>524</v>
      </c>
      <c r="F300" s="22">
        <v>1</v>
      </c>
      <c r="G300" s="23">
        <v>1096</v>
      </c>
      <c r="H300" s="22">
        <v>502</v>
      </c>
      <c r="I300" s="23">
        <v>23</v>
      </c>
      <c r="J300" s="24">
        <f>I300*H300</f>
        <v>11546</v>
      </c>
      <c r="K300" s="23">
        <v>12642</v>
      </c>
      <c r="L300" s="29">
        <v>20211129</v>
      </c>
    </row>
    <row r="301" spans="1:14" ht="15.75" thickBot="1" x14ac:dyDescent="0.3">
      <c r="A301" s="40" t="s">
        <v>528</v>
      </c>
      <c r="B301" s="41" t="s">
        <v>25</v>
      </c>
      <c r="C301" s="41" t="s">
        <v>36</v>
      </c>
      <c r="D301" s="41" t="s">
        <v>529</v>
      </c>
      <c r="E301" s="41" t="s">
        <v>530</v>
      </c>
      <c r="F301" s="41">
        <v>1</v>
      </c>
      <c r="G301" s="42">
        <v>1096</v>
      </c>
      <c r="H301" s="41"/>
      <c r="I301" s="42"/>
      <c r="J301" s="43"/>
      <c r="K301" s="42">
        <v>1096</v>
      </c>
      <c r="L301" s="64">
        <v>20211129</v>
      </c>
    </row>
    <row r="302" spans="1:14" ht="15.75" thickBot="1" x14ac:dyDescent="0.3">
      <c r="A302" s="71"/>
      <c r="B302" s="72"/>
      <c r="C302" s="72"/>
      <c r="D302" s="72"/>
      <c r="E302" s="72"/>
      <c r="F302" s="72"/>
      <c r="G302" s="73"/>
      <c r="H302" s="72"/>
      <c r="I302" s="73"/>
      <c r="J302" s="74"/>
      <c r="K302" s="73"/>
      <c r="L302" s="75"/>
    </row>
    <row r="303" spans="1:14" x14ac:dyDescent="0.25">
      <c r="A303" s="36" t="s">
        <v>535</v>
      </c>
      <c r="B303" s="37" t="s">
        <v>25</v>
      </c>
      <c r="C303" s="37" t="s">
        <v>199</v>
      </c>
      <c r="D303" s="37" t="s">
        <v>536</v>
      </c>
      <c r="E303" s="37" t="s">
        <v>537</v>
      </c>
      <c r="F303" s="37">
        <v>1</v>
      </c>
      <c r="G303" s="38">
        <v>940</v>
      </c>
      <c r="H303" s="37"/>
      <c r="I303" s="38"/>
      <c r="J303" s="39"/>
      <c r="K303" s="38">
        <v>940</v>
      </c>
      <c r="L303" s="62">
        <v>20211102</v>
      </c>
    </row>
    <row r="304" spans="1:14" x14ac:dyDescent="0.25">
      <c r="A304" s="47" t="s">
        <v>531</v>
      </c>
      <c r="B304" s="44" t="s">
        <v>25</v>
      </c>
      <c r="C304" s="44" t="s">
        <v>532</v>
      </c>
      <c r="D304" s="44" t="s">
        <v>533</v>
      </c>
      <c r="E304" s="44" t="s">
        <v>534</v>
      </c>
      <c r="F304" s="44">
        <v>1</v>
      </c>
      <c r="G304" s="45">
        <v>940</v>
      </c>
      <c r="H304" s="44"/>
      <c r="I304" s="45"/>
      <c r="J304" s="46"/>
      <c r="K304" s="45">
        <v>940</v>
      </c>
      <c r="L304" s="63">
        <v>20211102</v>
      </c>
    </row>
    <row r="305" spans="1:12" x14ac:dyDescent="0.25">
      <c r="A305" s="47" t="s">
        <v>544</v>
      </c>
      <c r="B305" s="44" t="s">
        <v>25</v>
      </c>
      <c r="C305" s="44" t="s">
        <v>274</v>
      </c>
      <c r="D305" s="44" t="s">
        <v>275</v>
      </c>
      <c r="E305" s="44" t="s">
        <v>431</v>
      </c>
      <c r="F305" s="44">
        <v>1</v>
      </c>
      <c r="G305" s="45">
        <v>940</v>
      </c>
      <c r="H305" s="44"/>
      <c r="I305" s="45"/>
      <c r="J305" s="46"/>
      <c r="K305" s="45">
        <v>940</v>
      </c>
      <c r="L305" s="63">
        <v>20211102</v>
      </c>
    </row>
    <row r="306" spans="1:12" x14ac:dyDescent="0.25">
      <c r="A306" s="28" t="s">
        <v>565</v>
      </c>
      <c r="B306" s="22" t="s">
        <v>25</v>
      </c>
      <c r="C306" s="22" t="s">
        <v>36</v>
      </c>
      <c r="D306" s="22" t="s">
        <v>561</v>
      </c>
      <c r="E306" s="22" t="s">
        <v>566</v>
      </c>
      <c r="F306" s="22">
        <v>1</v>
      </c>
      <c r="G306" s="23">
        <v>940</v>
      </c>
      <c r="H306" s="22">
        <v>120</v>
      </c>
      <c r="I306" s="23">
        <v>23</v>
      </c>
      <c r="J306" s="24">
        <f>I306*H306</f>
        <v>2760</v>
      </c>
      <c r="K306" s="23">
        <v>3700</v>
      </c>
      <c r="L306" s="29">
        <v>20211102</v>
      </c>
    </row>
    <row r="307" spans="1:12" x14ac:dyDescent="0.25">
      <c r="A307" s="47" t="s">
        <v>563</v>
      </c>
      <c r="B307" s="44" t="s">
        <v>25</v>
      </c>
      <c r="C307" s="44" t="s">
        <v>36</v>
      </c>
      <c r="D307" s="44" t="s">
        <v>561</v>
      </c>
      <c r="E307" s="44" t="s">
        <v>564</v>
      </c>
      <c r="F307" s="44">
        <v>1</v>
      </c>
      <c r="G307" s="45">
        <v>940</v>
      </c>
      <c r="H307" s="44"/>
      <c r="I307" s="45"/>
      <c r="J307" s="46"/>
      <c r="K307" s="45">
        <v>940</v>
      </c>
      <c r="L307" s="63">
        <v>20211102</v>
      </c>
    </row>
    <row r="308" spans="1:12" x14ac:dyDescent="0.25">
      <c r="A308" s="47" t="s">
        <v>560</v>
      </c>
      <c r="B308" s="44" t="s">
        <v>25</v>
      </c>
      <c r="C308" s="44" t="s">
        <v>36</v>
      </c>
      <c r="D308" s="44" t="s">
        <v>561</v>
      </c>
      <c r="E308" s="44" t="s">
        <v>562</v>
      </c>
      <c r="F308" s="44">
        <v>1</v>
      </c>
      <c r="G308" s="45">
        <v>940</v>
      </c>
      <c r="H308" s="44"/>
      <c r="I308" s="45"/>
      <c r="J308" s="46"/>
      <c r="K308" s="45">
        <v>940</v>
      </c>
      <c r="L308" s="63">
        <v>20211102</v>
      </c>
    </row>
    <row r="309" spans="1:12" x14ac:dyDescent="0.25">
      <c r="A309" s="47" t="s">
        <v>543</v>
      </c>
      <c r="B309" s="44" t="s">
        <v>25</v>
      </c>
      <c r="C309" s="44" t="s">
        <v>51</v>
      </c>
      <c r="D309" s="44" t="s">
        <v>148</v>
      </c>
      <c r="E309" s="44" t="s">
        <v>427</v>
      </c>
      <c r="F309" s="44">
        <v>1</v>
      </c>
      <c r="G309" s="45">
        <v>940</v>
      </c>
      <c r="H309" s="44"/>
      <c r="I309" s="45"/>
      <c r="J309" s="46"/>
      <c r="K309" s="45">
        <v>940</v>
      </c>
      <c r="L309" s="63">
        <v>20211103</v>
      </c>
    </row>
    <row r="310" spans="1:12" x14ac:dyDescent="0.25">
      <c r="A310" s="28" t="s">
        <v>547</v>
      </c>
      <c r="B310" s="22" t="s">
        <v>25</v>
      </c>
      <c r="C310" s="22" t="s">
        <v>36</v>
      </c>
      <c r="D310" s="22" t="s">
        <v>75</v>
      </c>
      <c r="E310" s="22" t="s">
        <v>76</v>
      </c>
      <c r="F310" s="22">
        <v>1</v>
      </c>
      <c r="G310" s="23">
        <v>940</v>
      </c>
      <c r="H310" s="22">
        <v>322</v>
      </c>
      <c r="I310" s="23">
        <v>23</v>
      </c>
      <c r="J310" s="24">
        <f>I310*H310</f>
        <v>7406</v>
      </c>
      <c r="K310" s="23">
        <v>8346</v>
      </c>
      <c r="L310" s="29">
        <v>20211105</v>
      </c>
    </row>
    <row r="311" spans="1:12" x14ac:dyDescent="0.25">
      <c r="A311" s="47" t="s">
        <v>559</v>
      </c>
      <c r="B311" s="44" t="s">
        <v>25</v>
      </c>
      <c r="C311" s="44" t="s">
        <v>36</v>
      </c>
      <c r="D311" s="44" t="s">
        <v>95</v>
      </c>
      <c r="E311" s="44" t="s">
        <v>96</v>
      </c>
      <c r="F311" s="44">
        <v>1</v>
      </c>
      <c r="G311" s="45">
        <v>940</v>
      </c>
      <c r="H311" s="44"/>
      <c r="I311" s="45"/>
      <c r="J311" s="46"/>
      <c r="K311" s="45">
        <v>940</v>
      </c>
      <c r="L311" s="63">
        <v>20211105</v>
      </c>
    </row>
    <row r="312" spans="1:12" x14ac:dyDescent="0.25">
      <c r="A312" s="28" t="s">
        <v>541</v>
      </c>
      <c r="B312" s="22" t="s">
        <v>25</v>
      </c>
      <c r="C312" s="22" t="s">
        <v>29</v>
      </c>
      <c r="D312" s="22" t="s">
        <v>539</v>
      </c>
      <c r="E312" s="22" t="s">
        <v>542</v>
      </c>
      <c r="F312" s="22">
        <v>1</v>
      </c>
      <c r="G312" s="23">
        <v>940</v>
      </c>
      <c r="H312" s="22">
        <v>364</v>
      </c>
      <c r="I312" s="23">
        <v>23</v>
      </c>
      <c r="J312" s="24">
        <f>I312*H312</f>
        <v>8372</v>
      </c>
      <c r="K312" s="23">
        <v>9312</v>
      </c>
      <c r="L312" s="29">
        <v>20211126</v>
      </c>
    </row>
    <row r="313" spans="1:12" ht="15.75" thickBot="1" x14ac:dyDescent="0.3">
      <c r="A313" s="40" t="s">
        <v>538</v>
      </c>
      <c r="B313" s="41" t="s">
        <v>25</v>
      </c>
      <c r="C313" s="41" t="s">
        <v>29</v>
      </c>
      <c r="D313" s="41" t="s">
        <v>539</v>
      </c>
      <c r="E313" s="41" t="s">
        <v>540</v>
      </c>
      <c r="F313" s="41">
        <v>1</v>
      </c>
      <c r="G313" s="42">
        <v>940</v>
      </c>
      <c r="H313" s="41"/>
      <c r="I313" s="42"/>
      <c r="J313" s="43"/>
      <c r="K313" s="42">
        <v>940</v>
      </c>
      <c r="L313" s="64">
        <v>20211126</v>
      </c>
    </row>
    <row r="314" spans="1:12" ht="15.75" thickBot="1" x14ac:dyDescent="0.3">
      <c r="A314" s="71"/>
      <c r="B314" s="72"/>
      <c r="C314" s="72"/>
      <c r="D314" s="72"/>
      <c r="E314" s="72"/>
      <c r="F314" s="72"/>
      <c r="G314" s="73"/>
      <c r="H314" s="72"/>
      <c r="I314" s="73"/>
      <c r="J314" s="74"/>
      <c r="K314" s="73"/>
      <c r="L314" s="75"/>
    </row>
    <row r="315" spans="1:12" x14ac:dyDescent="0.25">
      <c r="A315" s="36" t="s">
        <v>546</v>
      </c>
      <c r="B315" s="37" t="s">
        <v>25</v>
      </c>
      <c r="C315" s="37" t="s">
        <v>29</v>
      </c>
      <c r="D315" s="37" t="s">
        <v>30</v>
      </c>
      <c r="E315" s="37" t="s">
        <v>319</v>
      </c>
      <c r="F315" s="37">
        <v>1</v>
      </c>
      <c r="G315" s="38">
        <v>885</v>
      </c>
      <c r="H315" s="37"/>
      <c r="I315" s="38"/>
      <c r="J315" s="39"/>
      <c r="K315" s="38">
        <v>885</v>
      </c>
      <c r="L315" s="62">
        <v>20211102</v>
      </c>
    </row>
    <row r="316" spans="1:12" x14ac:dyDescent="0.25">
      <c r="A316" s="47" t="s">
        <v>558</v>
      </c>
      <c r="B316" s="44" t="s">
        <v>25</v>
      </c>
      <c r="C316" s="44" t="s">
        <v>84</v>
      </c>
      <c r="D316" s="44" t="s">
        <v>26</v>
      </c>
      <c r="E316" s="44" t="s">
        <v>91</v>
      </c>
      <c r="F316" s="44">
        <v>1</v>
      </c>
      <c r="G316" s="45">
        <v>885</v>
      </c>
      <c r="H316" s="44"/>
      <c r="I316" s="45"/>
      <c r="J316" s="46"/>
      <c r="K316" s="45">
        <v>885</v>
      </c>
      <c r="L316" s="63">
        <v>20211115</v>
      </c>
    </row>
    <row r="317" spans="1:12" x14ac:dyDescent="0.25">
      <c r="A317" s="47" t="s">
        <v>557</v>
      </c>
      <c r="B317" s="44" t="s">
        <v>25</v>
      </c>
      <c r="C317" s="44" t="s">
        <v>84</v>
      </c>
      <c r="D317" s="44" t="s">
        <v>26</v>
      </c>
      <c r="E317" s="44" t="s">
        <v>397</v>
      </c>
      <c r="F317" s="44">
        <v>1</v>
      </c>
      <c r="G317" s="45">
        <v>885</v>
      </c>
      <c r="H317" s="44"/>
      <c r="I317" s="45"/>
      <c r="J317" s="46"/>
      <c r="K317" s="45">
        <v>885</v>
      </c>
      <c r="L317" s="63">
        <v>20211115</v>
      </c>
    </row>
    <row r="318" spans="1:12" x14ac:dyDescent="0.25">
      <c r="A318" s="47" t="s">
        <v>556</v>
      </c>
      <c r="B318" s="44" t="s">
        <v>25</v>
      </c>
      <c r="C318" s="44" t="s">
        <v>84</v>
      </c>
      <c r="D318" s="44" t="s">
        <v>26</v>
      </c>
      <c r="E318" s="44" t="s">
        <v>168</v>
      </c>
      <c r="F318" s="44">
        <v>1</v>
      </c>
      <c r="G318" s="45">
        <v>885</v>
      </c>
      <c r="H318" s="44"/>
      <c r="I318" s="45"/>
      <c r="J318" s="46"/>
      <c r="K318" s="45">
        <v>885</v>
      </c>
      <c r="L318" s="63">
        <v>20211115</v>
      </c>
    </row>
    <row r="319" spans="1:12" x14ac:dyDescent="0.25">
      <c r="A319" s="47" t="s">
        <v>555</v>
      </c>
      <c r="B319" s="44" t="s">
        <v>25</v>
      </c>
      <c r="C319" s="44" t="s">
        <v>84</v>
      </c>
      <c r="D319" s="44" t="s">
        <v>26</v>
      </c>
      <c r="E319" s="44" t="s">
        <v>90</v>
      </c>
      <c r="F319" s="44">
        <v>1</v>
      </c>
      <c r="G319" s="45">
        <v>885</v>
      </c>
      <c r="H319" s="44"/>
      <c r="I319" s="45"/>
      <c r="J319" s="46"/>
      <c r="K319" s="45">
        <v>885</v>
      </c>
      <c r="L319" s="63">
        <v>20211115</v>
      </c>
    </row>
    <row r="320" spans="1:12" x14ac:dyDescent="0.25">
      <c r="A320" s="47" t="s">
        <v>553</v>
      </c>
      <c r="B320" s="44" t="s">
        <v>25</v>
      </c>
      <c r="C320" s="44" t="s">
        <v>84</v>
      </c>
      <c r="D320" s="44" t="s">
        <v>26</v>
      </c>
      <c r="E320" s="44" t="s">
        <v>554</v>
      </c>
      <c r="F320" s="44">
        <v>1</v>
      </c>
      <c r="G320" s="45">
        <v>885</v>
      </c>
      <c r="H320" s="44"/>
      <c r="I320" s="45"/>
      <c r="J320" s="46"/>
      <c r="K320" s="45">
        <v>885</v>
      </c>
      <c r="L320" s="63">
        <v>20211115</v>
      </c>
    </row>
    <row r="321" spans="1:12" x14ac:dyDescent="0.25">
      <c r="A321" s="47" t="s">
        <v>552</v>
      </c>
      <c r="B321" s="44" t="s">
        <v>25</v>
      </c>
      <c r="C321" s="44" t="s">
        <v>84</v>
      </c>
      <c r="D321" s="44" t="s">
        <v>26</v>
      </c>
      <c r="E321" s="44" t="s">
        <v>163</v>
      </c>
      <c r="F321" s="44">
        <v>1</v>
      </c>
      <c r="G321" s="45">
        <v>885</v>
      </c>
      <c r="H321" s="44"/>
      <c r="I321" s="45"/>
      <c r="J321" s="46"/>
      <c r="K321" s="45">
        <v>885</v>
      </c>
      <c r="L321" s="63">
        <v>20211115</v>
      </c>
    </row>
    <row r="322" spans="1:12" x14ac:dyDescent="0.25">
      <c r="A322" s="47" t="s">
        <v>551</v>
      </c>
      <c r="B322" s="44" t="s">
        <v>25</v>
      </c>
      <c r="C322" s="44" t="s">
        <v>84</v>
      </c>
      <c r="D322" s="44" t="s">
        <v>26</v>
      </c>
      <c r="E322" s="44" t="s">
        <v>288</v>
      </c>
      <c r="F322" s="44">
        <v>1</v>
      </c>
      <c r="G322" s="45">
        <v>885</v>
      </c>
      <c r="H322" s="44"/>
      <c r="I322" s="45"/>
      <c r="J322" s="46"/>
      <c r="K322" s="45">
        <v>885</v>
      </c>
      <c r="L322" s="63">
        <v>20211115</v>
      </c>
    </row>
    <row r="323" spans="1:12" x14ac:dyDescent="0.25">
      <c r="A323" s="47" t="s">
        <v>549</v>
      </c>
      <c r="B323" s="44" t="s">
        <v>25</v>
      </c>
      <c r="C323" s="44" t="s">
        <v>84</v>
      </c>
      <c r="D323" s="44" t="s">
        <v>26</v>
      </c>
      <c r="E323" s="44" t="s">
        <v>550</v>
      </c>
      <c r="F323" s="44">
        <v>1</v>
      </c>
      <c r="G323" s="45">
        <v>885</v>
      </c>
      <c r="H323" s="44"/>
      <c r="I323" s="45"/>
      <c r="J323" s="46"/>
      <c r="K323" s="45">
        <v>885</v>
      </c>
      <c r="L323" s="63">
        <v>20211115</v>
      </c>
    </row>
    <row r="324" spans="1:12" x14ac:dyDescent="0.25">
      <c r="A324" s="47" t="s">
        <v>548</v>
      </c>
      <c r="B324" s="44" t="s">
        <v>25</v>
      </c>
      <c r="C324" s="44" t="s">
        <v>84</v>
      </c>
      <c r="D324" s="44" t="s">
        <v>26</v>
      </c>
      <c r="E324" s="44" t="s">
        <v>161</v>
      </c>
      <c r="F324" s="44">
        <v>1</v>
      </c>
      <c r="G324" s="45">
        <v>885</v>
      </c>
      <c r="H324" s="44"/>
      <c r="I324" s="45"/>
      <c r="J324" s="46"/>
      <c r="K324" s="45">
        <v>885</v>
      </c>
      <c r="L324" s="63">
        <v>20211115</v>
      </c>
    </row>
    <row r="325" spans="1:12" ht="15.75" thickBot="1" x14ac:dyDescent="0.3">
      <c r="A325" s="40" t="s">
        <v>545</v>
      </c>
      <c r="B325" s="41" t="s">
        <v>25</v>
      </c>
      <c r="C325" s="41" t="s">
        <v>153</v>
      </c>
      <c r="D325" s="41" t="s">
        <v>26</v>
      </c>
      <c r="E325" s="41" t="s">
        <v>154</v>
      </c>
      <c r="F325" s="41">
        <v>1</v>
      </c>
      <c r="G325" s="42">
        <v>885</v>
      </c>
      <c r="H325" s="41"/>
      <c r="I325" s="42"/>
      <c r="J325" s="43"/>
      <c r="K325" s="42">
        <v>885</v>
      </c>
      <c r="L325" s="64">
        <v>20211119</v>
      </c>
    </row>
    <row r="328" spans="1:12" ht="15.75" thickBot="1" x14ac:dyDescent="0.3">
      <c r="A328" s="66" t="s">
        <v>0</v>
      </c>
      <c r="B328" s="67" t="s">
        <v>1</v>
      </c>
      <c r="C328" s="67" t="s">
        <v>2</v>
      </c>
      <c r="D328" s="67" t="s">
        <v>3</v>
      </c>
      <c r="E328" s="67" t="s">
        <v>4</v>
      </c>
      <c r="F328" s="67"/>
      <c r="G328" s="68" t="s">
        <v>6</v>
      </c>
      <c r="H328" s="67" t="s">
        <v>7</v>
      </c>
      <c r="I328" s="68" t="s">
        <v>8</v>
      </c>
      <c r="J328" s="69" t="s">
        <v>9</v>
      </c>
      <c r="K328" s="68" t="s">
        <v>10</v>
      </c>
      <c r="L328" s="70" t="s">
        <v>5</v>
      </c>
    </row>
    <row r="329" spans="1:12" x14ac:dyDescent="0.25">
      <c r="A329" s="36" t="s">
        <v>578</v>
      </c>
      <c r="B329" s="37" t="s">
        <v>11</v>
      </c>
      <c r="C329" s="37" t="s">
        <v>199</v>
      </c>
      <c r="D329" s="37" t="s">
        <v>291</v>
      </c>
      <c r="E329" s="37" t="s">
        <v>292</v>
      </c>
      <c r="F329" s="37">
        <v>1</v>
      </c>
      <c r="G329" s="38">
        <v>1622</v>
      </c>
      <c r="H329" s="37"/>
      <c r="I329" s="38"/>
      <c r="J329" s="39"/>
      <c r="K329" s="38">
        <f>J329+G329</f>
        <v>1622</v>
      </c>
      <c r="L329" s="62">
        <v>20211207</v>
      </c>
    </row>
    <row r="330" spans="1:12" x14ac:dyDescent="0.25">
      <c r="A330" s="47" t="s">
        <v>603</v>
      </c>
      <c r="B330" s="44" t="s">
        <v>388</v>
      </c>
      <c r="C330" s="44" t="s">
        <v>274</v>
      </c>
      <c r="D330" s="44" t="s">
        <v>275</v>
      </c>
      <c r="E330" s="44" t="s">
        <v>431</v>
      </c>
      <c r="F330" s="44">
        <v>1</v>
      </c>
      <c r="G330" s="45">
        <v>1622</v>
      </c>
      <c r="H330" s="44"/>
      <c r="I330" s="45"/>
      <c r="J330" s="46"/>
      <c r="K330" s="45">
        <f>J330+G330</f>
        <v>1622</v>
      </c>
      <c r="L330" s="63">
        <v>20211209</v>
      </c>
    </row>
    <row r="331" spans="1:12" x14ac:dyDescent="0.25">
      <c r="A331" s="28" t="s">
        <v>573</v>
      </c>
      <c r="B331" s="22" t="s">
        <v>85</v>
      </c>
      <c r="C331" s="22" t="s">
        <v>574</v>
      </c>
      <c r="D331" s="22" t="s">
        <v>575</v>
      </c>
      <c r="E331" s="22" t="s">
        <v>576</v>
      </c>
      <c r="F331" s="22">
        <v>1</v>
      </c>
      <c r="G331" s="23">
        <v>1622</v>
      </c>
      <c r="H331" s="22">
        <v>80</v>
      </c>
      <c r="I331" s="23">
        <v>23</v>
      </c>
      <c r="J331" s="24">
        <f>I331*H331</f>
        <v>1840</v>
      </c>
      <c r="K331" s="23">
        <f>J331+G331</f>
        <v>3462</v>
      </c>
      <c r="L331" s="29">
        <v>20211214</v>
      </c>
    </row>
    <row r="332" spans="1:12" x14ac:dyDescent="0.25">
      <c r="A332" s="28" t="s">
        <v>577</v>
      </c>
      <c r="B332" s="22" t="s">
        <v>11</v>
      </c>
      <c r="C332" s="22" t="s">
        <v>29</v>
      </c>
      <c r="D332" s="22" t="s">
        <v>68</v>
      </c>
      <c r="E332" s="22" t="s">
        <v>69</v>
      </c>
      <c r="F332" s="22">
        <v>1</v>
      </c>
      <c r="G332" s="23">
        <v>1622</v>
      </c>
      <c r="H332" s="22">
        <v>644</v>
      </c>
      <c r="I332" s="23">
        <v>23</v>
      </c>
      <c r="J332" s="24">
        <f>I332*H332</f>
        <v>14812</v>
      </c>
      <c r="K332" s="23">
        <f>J332+G332</f>
        <v>16434</v>
      </c>
      <c r="L332" s="29">
        <v>20211224</v>
      </c>
    </row>
    <row r="333" spans="1:12" ht="15.75" thickBot="1" x14ac:dyDescent="0.3">
      <c r="A333" s="30" t="s">
        <v>604</v>
      </c>
      <c r="B333" s="31" t="s">
        <v>388</v>
      </c>
      <c r="C333" s="31" t="s">
        <v>532</v>
      </c>
      <c r="D333" s="31" t="s">
        <v>533</v>
      </c>
      <c r="E333" s="31" t="s">
        <v>534</v>
      </c>
      <c r="F333" s="31">
        <v>1</v>
      </c>
      <c r="G333" s="32">
        <v>1622</v>
      </c>
      <c r="H333" s="31">
        <v>120</v>
      </c>
      <c r="I333" s="32">
        <v>23</v>
      </c>
      <c r="J333" s="33">
        <f>I333*H333</f>
        <v>2760</v>
      </c>
      <c r="K333" s="32">
        <f>J333+G333</f>
        <v>4382</v>
      </c>
      <c r="L333" s="34">
        <v>20211228</v>
      </c>
    </row>
    <row r="334" spans="1:12" ht="15.75" thickBot="1" x14ac:dyDescent="0.3">
      <c r="A334" s="71"/>
      <c r="B334" s="72"/>
      <c r="C334" s="72"/>
      <c r="D334" s="72"/>
      <c r="E334" s="72"/>
      <c r="F334" s="72"/>
      <c r="G334" s="73"/>
      <c r="H334" s="72"/>
      <c r="I334" s="73"/>
      <c r="J334" s="74"/>
      <c r="K334" s="73"/>
      <c r="L334" s="75"/>
    </row>
    <row r="335" spans="1:12" x14ac:dyDescent="0.25">
      <c r="A335" s="50" t="s">
        <v>590</v>
      </c>
      <c r="B335" s="48" t="s">
        <v>25</v>
      </c>
      <c r="C335" s="48" t="s">
        <v>36</v>
      </c>
      <c r="D335" s="48" t="s">
        <v>37</v>
      </c>
      <c r="E335" s="48" t="s">
        <v>591</v>
      </c>
      <c r="F335" s="48">
        <v>1</v>
      </c>
      <c r="G335" s="49">
        <v>1096</v>
      </c>
      <c r="H335" s="48">
        <v>323</v>
      </c>
      <c r="I335" s="49">
        <v>23</v>
      </c>
      <c r="J335" s="51">
        <f>I335*H335</f>
        <v>7429</v>
      </c>
      <c r="K335" s="49">
        <f>J335+G335</f>
        <v>8525</v>
      </c>
      <c r="L335" s="115">
        <v>20211227</v>
      </c>
    </row>
    <row r="336" spans="1:12" x14ac:dyDescent="0.25">
      <c r="A336" s="47" t="s">
        <v>587</v>
      </c>
      <c r="B336" s="44" t="s">
        <v>25</v>
      </c>
      <c r="C336" s="44" t="s">
        <v>29</v>
      </c>
      <c r="D336" s="44" t="s">
        <v>588</v>
      </c>
      <c r="E336" s="44" t="s">
        <v>589</v>
      </c>
      <c r="F336" s="44">
        <v>1</v>
      </c>
      <c r="G336" s="45">
        <v>1096</v>
      </c>
      <c r="H336" s="44"/>
      <c r="I336" s="45"/>
      <c r="J336" s="46"/>
      <c r="K336" s="45">
        <f>J336+G336</f>
        <v>1096</v>
      </c>
      <c r="L336" s="63">
        <v>20211227</v>
      </c>
    </row>
    <row r="337" spans="1:12" x14ac:dyDescent="0.25">
      <c r="A337" s="47" t="s">
        <v>605</v>
      </c>
      <c r="B337" s="44" t="s">
        <v>25</v>
      </c>
      <c r="C337" s="44" t="s">
        <v>36</v>
      </c>
      <c r="D337" s="44" t="s">
        <v>434</v>
      </c>
      <c r="E337" s="44" t="s">
        <v>435</v>
      </c>
      <c r="F337" s="44">
        <v>1</v>
      </c>
      <c r="G337" s="45">
        <v>1096</v>
      </c>
      <c r="H337" s="44"/>
      <c r="I337" s="45"/>
      <c r="J337" s="46"/>
      <c r="K337" s="45">
        <f>J337+G337</f>
        <v>1096</v>
      </c>
      <c r="L337" s="63">
        <v>20211228</v>
      </c>
    </row>
    <row r="338" spans="1:12" ht="15.75" thickBot="1" x14ac:dyDescent="0.3">
      <c r="A338" s="30" t="s">
        <v>606</v>
      </c>
      <c r="B338" s="31" t="s">
        <v>25</v>
      </c>
      <c r="C338" s="31" t="s">
        <v>36</v>
      </c>
      <c r="D338" s="31" t="s">
        <v>607</v>
      </c>
      <c r="E338" s="31" t="s">
        <v>608</v>
      </c>
      <c r="F338" s="31">
        <v>1</v>
      </c>
      <c r="G338" s="32">
        <v>1096</v>
      </c>
      <c r="H338" s="31">
        <v>435</v>
      </c>
      <c r="I338" s="32">
        <v>23</v>
      </c>
      <c r="J338" s="33">
        <f>I338*H338</f>
        <v>10005</v>
      </c>
      <c r="K338" s="32">
        <f>J338+G338</f>
        <v>11101</v>
      </c>
      <c r="L338" s="34">
        <v>20211228</v>
      </c>
    </row>
    <row r="339" spans="1:12" ht="15.75" thickBot="1" x14ac:dyDescent="0.3">
      <c r="A339" s="71"/>
      <c r="B339" s="72"/>
      <c r="C339" s="72"/>
      <c r="D339" s="72"/>
      <c r="E339" s="72"/>
      <c r="F339" s="72"/>
      <c r="G339" s="73"/>
      <c r="H339" s="72"/>
      <c r="I339" s="73"/>
      <c r="J339" s="74"/>
      <c r="K339" s="73"/>
      <c r="L339" s="75"/>
    </row>
    <row r="340" spans="1:12" x14ac:dyDescent="0.25">
      <c r="A340" s="36" t="s">
        <v>579</v>
      </c>
      <c r="B340" s="37" t="s">
        <v>25</v>
      </c>
      <c r="C340" s="37" t="s">
        <v>29</v>
      </c>
      <c r="D340" s="37" t="s">
        <v>68</v>
      </c>
      <c r="E340" s="37" t="s">
        <v>252</v>
      </c>
      <c r="F340" s="37">
        <v>1</v>
      </c>
      <c r="G340" s="38">
        <v>940</v>
      </c>
      <c r="H340" s="37"/>
      <c r="I340" s="38"/>
      <c r="J340" s="39"/>
      <c r="K340" s="38">
        <f t="shared" ref="K340:K351" si="16">J340+G340</f>
        <v>940</v>
      </c>
      <c r="L340" s="62">
        <v>20211206</v>
      </c>
    </row>
    <row r="341" spans="1:12" x14ac:dyDescent="0.25">
      <c r="A341" s="47" t="s">
        <v>594</v>
      </c>
      <c r="B341" s="44" t="s">
        <v>25</v>
      </c>
      <c r="C341" s="44" t="s">
        <v>29</v>
      </c>
      <c r="D341" s="44" t="s">
        <v>100</v>
      </c>
      <c r="E341" s="44" t="s">
        <v>186</v>
      </c>
      <c r="F341" s="44">
        <v>1</v>
      </c>
      <c r="G341" s="45">
        <v>940</v>
      </c>
      <c r="H341" s="44"/>
      <c r="I341" s="45"/>
      <c r="J341" s="46"/>
      <c r="K341" s="45">
        <f t="shared" si="16"/>
        <v>940</v>
      </c>
      <c r="L341" s="63">
        <v>20211207</v>
      </c>
    </row>
    <row r="342" spans="1:12" x14ac:dyDescent="0.25">
      <c r="A342" s="47" t="s">
        <v>593</v>
      </c>
      <c r="B342" s="44" t="s">
        <v>25</v>
      </c>
      <c r="C342" s="44" t="s">
        <v>29</v>
      </c>
      <c r="D342" s="44" t="s">
        <v>100</v>
      </c>
      <c r="E342" s="44" t="s">
        <v>101</v>
      </c>
      <c r="F342" s="44">
        <v>1</v>
      </c>
      <c r="G342" s="45">
        <v>940</v>
      </c>
      <c r="H342" s="44"/>
      <c r="I342" s="45"/>
      <c r="J342" s="46"/>
      <c r="K342" s="45">
        <f t="shared" si="16"/>
        <v>940</v>
      </c>
      <c r="L342" s="63">
        <v>20211207</v>
      </c>
    </row>
    <row r="343" spans="1:12" x14ac:dyDescent="0.25">
      <c r="A343" s="47" t="s">
        <v>592</v>
      </c>
      <c r="B343" s="44" t="s">
        <v>25</v>
      </c>
      <c r="C343" s="44" t="s">
        <v>29</v>
      </c>
      <c r="D343" s="44" t="s">
        <v>100</v>
      </c>
      <c r="E343" s="44" t="s">
        <v>183</v>
      </c>
      <c r="F343" s="44">
        <v>1</v>
      </c>
      <c r="G343" s="45">
        <v>940</v>
      </c>
      <c r="H343" s="44"/>
      <c r="I343" s="45"/>
      <c r="J343" s="46"/>
      <c r="K343" s="45">
        <f t="shared" si="16"/>
        <v>940</v>
      </c>
      <c r="L343" s="63">
        <v>20211207</v>
      </c>
    </row>
    <row r="344" spans="1:12" x14ac:dyDescent="0.25">
      <c r="A344" s="28" t="s">
        <v>582</v>
      </c>
      <c r="B344" s="22" t="s">
        <v>25</v>
      </c>
      <c r="C344" s="22" t="s">
        <v>29</v>
      </c>
      <c r="D344" s="22" t="s">
        <v>88</v>
      </c>
      <c r="E344" s="22" t="s">
        <v>223</v>
      </c>
      <c r="F344" s="22">
        <v>1</v>
      </c>
      <c r="G344" s="23">
        <v>940</v>
      </c>
      <c r="H344" s="22">
        <v>80</v>
      </c>
      <c r="I344" s="23">
        <v>23</v>
      </c>
      <c r="J344" s="24">
        <f>I344*H344</f>
        <v>1840</v>
      </c>
      <c r="K344" s="23">
        <f t="shared" si="16"/>
        <v>2780</v>
      </c>
      <c r="L344" s="29">
        <v>20211209</v>
      </c>
    </row>
    <row r="345" spans="1:12" x14ac:dyDescent="0.25">
      <c r="A345" s="47" t="s">
        <v>581</v>
      </c>
      <c r="B345" s="44" t="s">
        <v>25</v>
      </c>
      <c r="C345" s="44" t="s">
        <v>29</v>
      </c>
      <c r="D345" s="44" t="s">
        <v>88</v>
      </c>
      <c r="E345" s="44" t="s">
        <v>345</v>
      </c>
      <c r="F345" s="44">
        <v>1</v>
      </c>
      <c r="G345" s="45">
        <v>940</v>
      </c>
      <c r="H345" s="44"/>
      <c r="I345" s="45"/>
      <c r="J345" s="46"/>
      <c r="K345" s="45">
        <f t="shared" si="16"/>
        <v>940</v>
      </c>
      <c r="L345" s="63">
        <v>20211209</v>
      </c>
    </row>
    <row r="346" spans="1:12" x14ac:dyDescent="0.25">
      <c r="A346" s="47" t="s">
        <v>580</v>
      </c>
      <c r="B346" s="44" t="s">
        <v>25</v>
      </c>
      <c r="C346" s="44" t="s">
        <v>29</v>
      </c>
      <c r="D346" s="44" t="s">
        <v>88</v>
      </c>
      <c r="E346" s="44" t="s">
        <v>89</v>
      </c>
      <c r="F346" s="44">
        <v>1</v>
      </c>
      <c r="G346" s="45">
        <v>940</v>
      </c>
      <c r="H346" s="44"/>
      <c r="I346" s="45"/>
      <c r="J346" s="46"/>
      <c r="K346" s="45">
        <f t="shared" si="16"/>
        <v>940</v>
      </c>
      <c r="L346" s="63">
        <v>20211209</v>
      </c>
    </row>
    <row r="347" spans="1:12" x14ac:dyDescent="0.25">
      <c r="A347" s="47" t="s">
        <v>598</v>
      </c>
      <c r="B347" s="44" t="s">
        <v>25</v>
      </c>
      <c r="C347" s="44" t="s">
        <v>70</v>
      </c>
      <c r="D347" s="44" t="s">
        <v>72</v>
      </c>
      <c r="E347" s="44" t="s">
        <v>261</v>
      </c>
      <c r="F347" s="44">
        <v>1</v>
      </c>
      <c r="G347" s="45">
        <v>940</v>
      </c>
      <c r="H347" s="44"/>
      <c r="I347" s="45"/>
      <c r="J347" s="46"/>
      <c r="K347" s="45">
        <f t="shared" si="16"/>
        <v>940</v>
      </c>
      <c r="L347" s="63">
        <v>20211213</v>
      </c>
    </row>
    <row r="348" spans="1:12" x14ac:dyDescent="0.25">
      <c r="A348" s="47" t="s">
        <v>597</v>
      </c>
      <c r="B348" s="44" t="s">
        <v>25</v>
      </c>
      <c r="C348" s="44" t="s">
        <v>70</v>
      </c>
      <c r="D348" s="44" t="s">
        <v>72</v>
      </c>
      <c r="E348" s="44" t="s">
        <v>259</v>
      </c>
      <c r="F348" s="44">
        <v>1</v>
      </c>
      <c r="G348" s="45">
        <v>940</v>
      </c>
      <c r="H348" s="44"/>
      <c r="I348" s="45"/>
      <c r="J348" s="46"/>
      <c r="K348" s="45">
        <f t="shared" si="16"/>
        <v>940</v>
      </c>
      <c r="L348" s="63">
        <v>20211213</v>
      </c>
    </row>
    <row r="349" spans="1:12" x14ac:dyDescent="0.25">
      <c r="A349" s="47" t="s">
        <v>596</v>
      </c>
      <c r="B349" s="44" t="s">
        <v>25</v>
      </c>
      <c r="C349" s="44" t="s">
        <v>70</v>
      </c>
      <c r="D349" s="44" t="s">
        <v>72</v>
      </c>
      <c r="E349" s="44" t="s">
        <v>257</v>
      </c>
      <c r="F349" s="44">
        <v>1</v>
      </c>
      <c r="G349" s="45">
        <v>940</v>
      </c>
      <c r="H349" s="44"/>
      <c r="I349" s="45"/>
      <c r="J349" s="46"/>
      <c r="K349" s="45">
        <f t="shared" si="16"/>
        <v>940</v>
      </c>
      <c r="L349" s="63">
        <v>20211213</v>
      </c>
    </row>
    <row r="350" spans="1:12" x14ac:dyDescent="0.25">
      <c r="A350" s="28" t="s">
        <v>595</v>
      </c>
      <c r="B350" s="22" t="s">
        <v>25</v>
      </c>
      <c r="C350" s="22" t="s">
        <v>70</v>
      </c>
      <c r="D350" s="22" t="s">
        <v>72</v>
      </c>
      <c r="E350" s="22" t="s">
        <v>73</v>
      </c>
      <c r="F350" s="22">
        <v>1</v>
      </c>
      <c r="G350" s="23">
        <v>940</v>
      </c>
      <c r="H350" s="22">
        <v>322</v>
      </c>
      <c r="I350" s="23">
        <v>23</v>
      </c>
      <c r="J350" s="24">
        <f>I350*H350</f>
        <v>7406</v>
      </c>
      <c r="K350" s="23">
        <f t="shared" si="16"/>
        <v>8346</v>
      </c>
      <c r="L350" s="29">
        <v>20211213</v>
      </c>
    </row>
    <row r="351" spans="1:12" ht="15.75" thickBot="1" x14ac:dyDescent="0.3">
      <c r="A351" s="30" t="s">
        <v>609</v>
      </c>
      <c r="B351" s="31" t="s">
        <v>25</v>
      </c>
      <c r="C351" s="31" t="s">
        <v>140</v>
      </c>
      <c r="D351" s="31" t="s">
        <v>141</v>
      </c>
      <c r="E351" s="31" t="s">
        <v>142</v>
      </c>
      <c r="F351" s="31">
        <v>1</v>
      </c>
      <c r="G351" s="32">
        <v>940</v>
      </c>
      <c r="H351" s="31">
        <v>50</v>
      </c>
      <c r="I351" s="32">
        <v>23</v>
      </c>
      <c r="J351" s="33">
        <f>I351*H351</f>
        <v>1150</v>
      </c>
      <c r="K351" s="32">
        <f t="shared" si="16"/>
        <v>2090</v>
      </c>
      <c r="L351" s="34">
        <v>20211216</v>
      </c>
    </row>
    <row r="352" spans="1:12" ht="15.75" thickBot="1" x14ac:dyDescent="0.3">
      <c r="A352" s="71"/>
      <c r="B352" s="72"/>
      <c r="C352" s="72"/>
      <c r="D352" s="72"/>
      <c r="E352" s="72"/>
      <c r="F352" s="72"/>
      <c r="G352" s="73"/>
      <c r="H352" s="72"/>
      <c r="I352" s="73"/>
      <c r="J352" s="74"/>
      <c r="K352" s="73"/>
      <c r="L352" s="75"/>
    </row>
    <row r="353" spans="1:14" x14ac:dyDescent="0.25">
      <c r="A353" s="36" t="s">
        <v>585</v>
      </c>
      <c r="B353" s="37" t="s">
        <v>25</v>
      </c>
      <c r="C353" s="37" t="s">
        <v>29</v>
      </c>
      <c r="D353" s="37" t="s">
        <v>30</v>
      </c>
      <c r="E353" s="37" t="s">
        <v>62</v>
      </c>
      <c r="F353" s="37">
        <v>1</v>
      </c>
      <c r="G353" s="38">
        <v>885</v>
      </c>
      <c r="H353" s="37"/>
      <c r="I353" s="38"/>
      <c r="J353" s="39"/>
      <c r="K353" s="38">
        <f t="shared" ref="K353:K362" si="17">J353+G353</f>
        <v>885</v>
      </c>
      <c r="L353" s="62">
        <v>20211202</v>
      </c>
    </row>
    <row r="354" spans="1:14" x14ac:dyDescent="0.25">
      <c r="A354" s="47" t="s">
        <v>584</v>
      </c>
      <c r="B354" s="44" t="s">
        <v>25</v>
      </c>
      <c r="C354" s="44" t="s">
        <v>29</v>
      </c>
      <c r="D354" s="44" t="s">
        <v>30</v>
      </c>
      <c r="E354" s="44" t="s">
        <v>61</v>
      </c>
      <c r="F354" s="44">
        <v>1</v>
      </c>
      <c r="G354" s="45">
        <v>885</v>
      </c>
      <c r="H354" s="44"/>
      <c r="I354" s="45"/>
      <c r="J354" s="46"/>
      <c r="K354" s="45">
        <f t="shared" si="17"/>
        <v>885</v>
      </c>
      <c r="L354" s="63">
        <v>20211202</v>
      </c>
    </row>
    <row r="355" spans="1:14" x14ac:dyDescent="0.25">
      <c r="A355" s="47" t="s">
        <v>586</v>
      </c>
      <c r="B355" s="44" t="s">
        <v>25</v>
      </c>
      <c r="C355" s="44" t="s">
        <v>29</v>
      </c>
      <c r="D355" s="44" t="s">
        <v>30</v>
      </c>
      <c r="E355" s="44" t="s">
        <v>319</v>
      </c>
      <c r="F355" s="44">
        <v>1</v>
      </c>
      <c r="G355" s="45">
        <v>885</v>
      </c>
      <c r="H355" s="44"/>
      <c r="I355" s="45"/>
      <c r="J355" s="46"/>
      <c r="K355" s="45">
        <f t="shared" si="17"/>
        <v>885</v>
      </c>
      <c r="L355" s="63">
        <v>20211202</v>
      </c>
    </row>
    <row r="356" spans="1:14" x14ac:dyDescent="0.25">
      <c r="A356" s="47" t="s">
        <v>583</v>
      </c>
      <c r="B356" s="44" t="s">
        <v>25</v>
      </c>
      <c r="C356" s="44" t="s">
        <v>29</v>
      </c>
      <c r="D356" s="44" t="s">
        <v>30</v>
      </c>
      <c r="E356" s="44" t="s">
        <v>188</v>
      </c>
      <c r="F356" s="44">
        <v>1</v>
      </c>
      <c r="G356" s="45">
        <v>885</v>
      </c>
      <c r="H356" s="44"/>
      <c r="I356" s="45"/>
      <c r="J356" s="46"/>
      <c r="K356" s="45">
        <f t="shared" si="17"/>
        <v>885</v>
      </c>
      <c r="L356" s="63">
        <v>20211202</v>
      </c>
    </row>
    <row r="357" spans="1:14" x14ac:dyDescent="0.25">
      <c r="A357" s="47" t="s">
        <v>602</v>
      </c>
      <c r="B357" s="44" t="s">
        <v>25</v>
      </c>
      <c r="C357" s="44" t="s">
        <v>77</v>
      </c>
      <c r="D357" s="44" t="s">
        <v>78</v>
      </c>
      <c r="E357" s="44" t="s">
        <v>325</v>
      </c>
      <c r="F357" s="44">
        <v>1</v>
      </c>
      <c r="G357" s="45">
        <v>885</v>
      </c>
      <c r="H357" s="44"/>
      <c r="I357" s="45"/>
      <c r="J357" s="46"/>
      <c r="K357" s="45">
        <f t="shared" si="17"/>
        <v>885</v>
      </c>
      <c r="L357" s="63">
        <v>20211203</v>
      </c>
    </row>
    <row r="358" spans="1:14" x14ac:dyDescent="0.25">
      <c r="A358" s="47" t="s">
        <v>601</v>
      </c>
      <c r="B358" s="44" t="s">
        <v>25</v>
      </c>
      <c r="C358" s="44" t="s">
        <v>77</v>
      </c>
      <c r="D358" s="44" t="s">
        <v>78</v>
      </c>
      <c r="E358" s="44" t="s">
        <v>107</v>
      </c>
      <c r="F358" s="44">
        <v>1</v>
      </c>
      <c r="G358" s="45">
        <v>885</v>
      </c>
      <c r="H358" s="44"/>
      <c r="I358" s="45"/>
      <c r="J358" s="46"/>
      <c r="K358" s="45">
        <f t="shared" si="17"/>
        <v>885</v>
      </c>
      <c r="L358" s="63">
        <v>20211203</v>
      </c>
    </row>
    <row r="359" spans="1:14" x14ac:dyDescent="0.25">
      <c r="A359" s="47" t="s">
        <v>600</v>
      </c>
      <c r="B359" s="44" t="s">
        <v>25</v>
      </c>
      <c r="C359" s="44" t="s">
        <v>77</v>
      </c>
      <c r="D359" s="44" t="s">
        <v>78</v>
      </c>
      <c r="E359" s="44" t="s">
        <v>313</v>
      </c>
      <c r="F359" s="44">
        <v>1</v>
      </c>
      <c r="G359" s="45">
        <v>885</v>
      </c>
      <c r="H359" s="44"/>
      <c r="I359" s="45"/>
      <c r="J359" s="46"/>
      <c r="K359" s="45">
        <f t="shared" si="17"/>
        <v>885</v>
      </c>
      <c r="L359" s="63">
        <v>20211203</v>
      </c>
    </row>
    <row r="360" spans="1:14" x14ac:dyDescent="0.25">
      <c r="A360" s="47" t="s">
        <v>599</v>
      </c>
      <c r="B360" s="44" t="s">
        <v>25</v>
      </c>
      <c r="C360" s="44" t="s">
        <v>77</v>
      </c>
      <c r="D360" s="44" t="s">
        <v>78</v>
      </c>
      <c r="E360" s="44" t="s">
        <v>311</v>
      </c>
      <c r="F360" s="44">
        <v>1</v>
      </c>
      <c r="G360" s="45">
        <v>885</v>
      </c>
      <c r="H360" s="44"/>
      <c r="I360" s="45"/>
      <c r="J360" s="46"/>
      <c r="K360" s="45">
        <f t="shared" si="17"/>
        <v>885</v>
      </c>
      <c r="L360" s="63">
        <v>20211203</v>
      </c>
    </row>
    <row r="361" spans="1:14" x14ac:dyDescent="0.25">
      <c r="A361" s="47" t="s">
        <v>611</v>
      </c>
      <c r="B361" s="44" t="s">
        <v>25</v>
      </c>
      <c r="C361" s="44" t="s">
        <v>109</v>
      </c>
      <c r="D361" s="44" t="s">
        <v>65</v>
      </c>
      <c r="E361" s="44" t="s">
        <v>612</v>
      </c>
      <c r="F361" s="44">
        <v>1</v>
      </c>
      <c r="G361" s="45">
        <v>885</v>
      </c>
      <c r="H361" s="44"/>
      <c r="I361" s="45"/>
      <c r="J361" s="46"/>
      <c r="K361" s="45">
        <f t="shared" si="17"/>
        <v>885</v>
      </c>
      <c r="L361" s="63">
        <v>20211217</v>
      </c>
    </row>
    <row r="362" spans="1:14" ht="15.75" thickBot="1" x14ac:dyDescent="0.3">
      <c r="A362" s="30" t="s">
        <v>610</v>
      </c>
      <c r="B362" s="31" t="s">
        <v>25</v>
      </c>
      <c r="C362" s="31" t="s">
        <v>109</v>
      </c>
      <c r="D362" s="31" t="s">
        <v>65</v>
      </c>
      <c r="E362" s="31" t="s">
        <v>66</v>
      </c>
      <c r="F362" s="31">
        <v>1</v>
      </c>
      <c r="G362" s="32">
        <v>885</v>
      </c>
      <c r="H362" s="31">
        <v>80</v>
      </c>
      <c r="I362" s="32">
        <v>23</v>
      </c>
      <c r="J362" s="33">
        <f>I362*H362</f>
        <v>1840</v>
      </c>
      <c r="K362" s="32">
        <f t="shared" si="17"/>
        <v>2725</v>
      </c>
      <c r="L362" s="34">
        <v>20211217</v>
      </c>
    </row>
    <row r="365" spans="1:14" x14ac:dyDescent="0.25">
      <c r="A365" s="47" t="s">
        <v>0</v>
      </c>
      <c r="B365" s="44" t="s">
        <v>1</v>
      </c>
      <c r="C365" s="44" t="s">
        <v>2</v>
      </c>
      <c r="D365" s="44" t="s">
        <v>3</v>
      </c>
      <c r="E365" s="44" t="s">
        <v>4</v>
      </c>
      <c r="F365" s="44"/>
      <c r="G365" s="45" t="s">
        <v>6</v>
      </c>
      <c r="H365" s="44" t="s">
        <v>7</v>
      </c>
      <c r="I365" s="45" t="s">
        <v>8</v>
      </c>
      <c r="J365" s="46" t="s">
        <v>9</v>
      </c>
      <c r="K365" s="45" t="s">
        <v>10</v>
      </c>
      <c r="L365" s="63" t="s">
        <v>5</v>
      </c>
    </row>
    <row r="366" spans="1:14" ht="15.75" thickBot="1" x14ac:dyDescent="0.3">
      <c r="A366" s="66"/>
      <c r="B366" s="67"/>
      <c r="C366" s="67"/>
      <c r="D366" s="67"/>
      <c r="E366" s="67"/>
      <c r="F366" s="67"/>
      <c r="G366" s="68"/>
      <c r="H366" s="67"/>
      <c r="I366" s="68"/>
      <c r="J366" s="69"/>
      <c r="K366" s="68"/>
      <c r="L366" s="70"/>
      <c r="N366" s="26">
        <f>G387/2</f>
        <v>2277</v>
      </c>
    </row>
    <row r="367" spans="1:14" ht="15.75" thickBot="1" x14ac:dyDescent="0.3">
      <c r="A367" s="100" t="s">
        <v>696</v>
      </c>
      <c r="B367" s="101" t="s">
        <v>11</v>
      </c>
      <c r="C367" s="101" t="s">
        <v>36</v>
      </c>
      <c r="D367" s="101" t="s">
        <v>37</v>
      </c>
      <c r="E367" s="101" t="s">
        <v>80</v>
      </c>
      <c r="F367" s="101">
        <v>1</v>
      </c>
      <c r="G367" s="102">
        <v>2673</v>
      </c>
      <c r="H367" s="101">
        <v>323</v>
      </c>
      <c r="I367" s="102">
        <v>30</v>
      </c>
      <c r="J367" s="103">
        <f>I367*H367</f>
        <v>9690</v>
      </c>
      <c r="K367" s="102">
        <f>J367+G367</f>
        <v>12363</v>
      </c>
      <c r="L367" s="104">
        <v>20220118</v>
      </c>
    </row>
    <row r="368" spans="1:14" ht="15.75" thickBot="1" x14ac:dyDescent="0.3">
      <c r="A368" s="71"/>
      <c r="B368" s="72"/>
      <c r="C368" s="72"/>
      <c r="D368" s="72"/>
      <c r="E368" s="72"/>
      <c r="F368" s="72"/>
      <c r="G368" s="73"/>
      <c r="H368" s="72"/>
      <c r="I368" s="73"/>
      <c r="J368" s="74"/>
      <c r="K368" s="73"/>
      <c r="L368" s="75"/>
    </row>
    <row r="369" spans="1:12" x14ac:dyDescent="0.25">
      <c r="A369" s="36" t="s">
        <v>729</v>
      </c>
      <c r="B369" s="37" t="s">
        <v>11</v>
      </c>
      <c r="C369" s="37" t="s">
        <v>730</v>
      </c>
      <c r="D369" s="37" t="s">
        <v>731</v>
      </c>
      <c r="E369" s="37" t="s">
        <v>732</v>
      </c>
      <c r="F369" s="37">
        <v>1</v>
      </c>
      <c r="G369" s="38">
        <v>2433</v>
      </c>
      <c r="H369" s="37"/>
      <c r="I369" s="38"/>
      <c r="J369" s="39"/>
      <c r="K369" s="38">
        <f t="shared" ref="K369:K378" si="18">J369+G369</f>
        <v>2433</v>
      </c>
      <c r="L369" s="62">
        <v>20220104</v>
      </c>
    </row>
    <row r="370" spans="1:12" x14ac:dyDescent="0.25">
      <c r="A370" s="47" t="s">
        <v>688</v>
      </c>
      <c r="B370" s="44" t="s">
        <v>11</v>
      </c>
      <c r="C370" s="44" t="s">
        <v>36</v>
      </c>
      <c r="D370" s="44" t="s">
        <v>689</v>
      </c>
      <c r="E370" s="44" t="s">
        <v>690</v>
      </c>
      <c r="F370" s="44">
        <v>1</v>
      </c>
      <c r="G370" s="45">
        <v>2433</v>
      </c>
      <c r="H370" s="44"/>
      <c r="I370" s="45"/>
      <c r="J370" s="46"/>
      <c r="K370" s="45">
        <f t="shared" si="18"/>
        <v>2433</v>
      </c>
      <c r="L370" s="63">
        <v>20220110</v>
      </c>
    </row>
    <row r="371" spans="1:12" x14ac:dyDescent="0.25">
      <c r="A371" s="47" t="s">
        <v>630</v>
      </c>
      <c r="B371" s="44" t="s">
        <v>388</v>
      </c>
      <c r="C371" s="44" t="s">
        <v>70</v>
      </c>
      <c r="D371" s="44" t="s">
        <v>213</v>
      </c>
      <c r="E371" s="44" t="s">
        <v>631</v>
      </c>
      <c r="F371" s="44">
        <v>1</v>
      </c>
      <c r="G371" s="45">
        <v>2433</v>
      </c>
      <c r="H371" s="44"/>
      <c r="I371" s="45"/>
      <c r="J371" s="46"/>
      <c r="K371" s="45">
        <f t="shared" si="18"/>
        <v>2433</v>
      </c>
      <c r="L371" s="63">
        <v>20220113</v>
      </c>
    </row>
    <row r="372" spans="1:12" x14ac:dyDescent="0.25">
      <c r="A372" s="47" t="s">
        <v>733</v>
      </c>
      <c r="B372" s="44" t="s">
        <v>11</v>
      </c>
      <c r="C372" s="44" t="s">
        <v>86</v>
      </c>
      <c r="D372" s="44" t="s">
        <v>132</v>
      </c>
      <c r="E372" s="44" t="s">
        <v>734</v>
      </c>
      <c r="F372" s="44">
        <v>1</v>
      </c>
      <c r="G372" s="45">
        <v>2433</v>
      </c>
      <c r="H372" s="44"/>
      <c r="I372" s="45"/>
      <c r="J372" s="46"/>
      <c r="K372" s="45">
        <f t="shared" si="18"/>
        <v>2433</v>
      </c>
      <c r="L372" s="63">
        <v>20220113</v>
      </c>
    </row>
    <row r="373" spans="1:12" x14ac:dyDescent="0.25">
      <c r="A373" s="47" t="s">
        <v>726</v>
      </c>
      <c r="B373" s="44" t="s">
        <v>11</v>
      </c>
      <c r="C373" s="44" t="s">
        <v>36</v>
      </c>
      <c r="D373" s="44" t="s">
        <v>727</v>
      </c>
      <c r="E373" s="44" t="s">
        <v>728</v>
      </c>
      <c r="F373" s="44">
        <v>1</v>
      </c>
      <c r="G373" s="45">
        <v>2433</v>
      </c>
      <c r="H373" s="44"/>
      <c r="I373" s="45"/>
      <c r="J373" s="46"/>
      <c r="K373" s="45">
        <f t="shared" si="18"/>
        <v>2433</v>
      </c>
      <c r="L373" s="63">
        <v>20220117</v>
      </c>
    </row>
    <row r="374" spans="1:12" x14ac:dyDescent="0.25">
      <c r="A374" s="47" t="s">
        <v>685</v>
      </c>
      <c r="B374" s="44" t="s">
        <v>11</v>
      </c>
      <c r="C374" s="44" t="s">
        <v>29</v>
      </c>
      <c r="D374" s="44" t="s">
        <v>686</v>
      </c>
      <c r="E374" s="44" t="s">
        <v>687</v>
      </c>
      <c r="F374" s="44">
        <v>1</v>
      </c>
      <c r="G374" s="45">
        <v>2433</v>
      </c>
      <c r="H374" s="44"/>
      <c r="I374" s="45"/>
      <c r="J374" s="46"/>
      <c r="K374" s="45">
        <f t="shared" si="18"/>
        <v>2433</v>
      </c>
      <c r="L374" s="63">
        <v>20220117</v>
      </c>
    </row>
    <row r="375" spans="1:12" x14ac:dyDescent="0.25">
      <c r="A375" s="47" t="s">
        <v>680</v>
      </c>
      <c r="B375" s="44" t="s">
        <v>11</v>
      </c>
      <c r="C375" s="44" t="s">
        <v>86</v>
      </c>
      <c r="D375" s="44" t="s">
        <v>132</v>
      </c>
      <c r="E375" s="44" t="s">
        <v>681</v>
      </c>
      <c r="F375" s="44">
        <v>1</v>
      </c>
      <c r="G375" s="45">
        <v>2433</v>
      </c>
      <c r="H375" s="44"/>
      <c r="I375" s="45"/>
      <c r="J375" s="46"/>
      <c r="K375" s="45">
        <f t="shared" si="18"/>
        <v>2433</v>
      </c>
      <c r="L375" s="63">
        <v>20220117</v>
      </c>
    </row>
    <row r="376" spans="1:12" x14ac:dyDescent="0.25">
      <c r="A376" s="47" t="s">
        <v>624</v>
      </c>
      <c r="B376" s="44" t="s">
        <v>85</v>
      </c>
      <c r="C376" s="44" t="s">
        <v>621</v>
      </c>
      <c r="D376" s="44" t="s">
        <v>625</v>
      </c>
      <c r="E376" s="44" t="s">
        <v>626</v>
      </c>
      <c r="F376" s="44">
        <v>1</v>
      </c>
      <c r="G376" s="45">
        <v>2433</v>
      </c>
      <c r="H376" s="44"/>
      <c r="I376" s="45"/>
      <c r="J376" s="46"/>
      <c r="K376" s="45">
        <f t="shared" si="18"/>
        <v>2433</v>
      </c>
      <c r="L376" s="63">
        <v>20220120</v>
      </c>
    </row>
    <row r="377" spans="1:12" x14ac:dyDescent="0.25">
      <c r="A377" s="47" t="s">
        <v>627</v>
      </c>
      <c r="B377" s="44" t="s">
        <v>85</v>
      </c>
      <c r="C377" s="44" t="s">
        <v>621</v>
      </c>
      <c r="D377" s="44" t="s">
        <v>628</v>
      </c>
      <c r="E377" s="44" t="s">
        <v>629</v>
      </c>
      <c r="F377" s="44">
        <v>1</v>
      </c>
      <c r="G377" s="45">
        <v>2433</v>
      </c>
      <c r="H377" s="44"/>
      <c r="I377" s="45"/>
      <c r="J377" s="46"/>
      <c r="K377" s="45">
        <f t="shared" si="18"/>
        <v>2433</v>
      </c>
      <c r="L377" s="63">
        <v>20220121</v>
      </c>
    </row>
    <row r="378" spans="1:12" ht="15.75" thickBot="1" x14ac:dyDescent="0.3">
      <c r="A378" s="30" t="s">
        <v>620</v>
      </c>
      <c r="B378" s="31" t="s">
        <v>85</v>
      </c>
      <c r="C378" s="31" t="s">
        <v>621</v>
      </c>
      <c r="D378" s="31" t="s">
        <v>622</v>
      </c>
      <c r="E378" s="31" t="s">
        <v>623</v>
      </c>
      <c r="F378" s="31">
        <v>1</v>
      </c>
      <c r="G378" s="32">
        <v>2433</v>
      </c>
      <c r="H378" s="31">
        <v>94</v>
      </c>
      <c r="I378" s="32">
        <v>30</v>
      </c>
      <c r="J378" s="33">
        <f>I378*H378</f>
        <v>2820</v>
      </c>
      <c r="K378" s="32">
        <f t="shared" si="18"/>
        <v>5253</v>
      </c>
      <c r="L378" s="34">
        <v>20220124</v>
      </c>
    </row>
    <row r="379" spans="1:12" ht="15.75" thickBot="1" x14ac:dyDescent="0.3">
      <c r="A379" s="71"/>
      <c r="B379" s="72"/>
      <c r="C379" s="72"/>
      <c r="D379" s="72"/>
      <c r="E379" s="72"/>
      <c r="F379" s="72"/>
      <c r="G379" s="73"/>
      <c r="H379" s="72"/>
      <c r="I379" s="73"/>
      <c r="J379" s="74"/>
      <c r="K379" s="73"/>
      <c r="L379" s="75"/>
    </row>
    <row r="380" spans="1:12" x14ac:dyDescent="0.25">
      <c r="A380" s="130" t="s">
        <v>618</v>
      </c>
      <c r="B380" s="131" t="s">
        <v>11</v>
      </c>
      <c r="C380" s="131" t="s">
        <v>199</v>
      </c>
      <c r="D380" s="131" t="s">
        <v>291</v>
      </c>
      <c r="E380" s="131" t="s">
        <v>292</v>
      </c>
      <c r="F380" s="131">
        <v>1</v>
      </c>
      <c r="G380" s="132">
        <v>1518</v>
      </c>
      <c r="H380" s="131"/>
      <c r="I380" s="132"/>
      <c r="J380" s="133"/>
      <c r="K380" s="132">
        <f t="shared" ref="K380:K387" si="19">J380+G380</f>
        <v>1518</v>
      </c>
      <c r="L380" s="134">
        <v>20220201</v>
      </c>
    </row>
    <row r="381" spans="1:12" x14ac:dyDescent="0.25">
      <c r="A381" s="47" t="s">
        <v>675</v>
      </c>
      <c r="B381" s="44" t="s">
        <v>11</v>
      </c>
      <c r="C381" s="44" t="s">
        <v>212</v>
      </c>
      <c r="D381" s="44" t="s">
        <v>676</v>
      </c>
      <c r="E381" s="44" t="s">
        <v>677</v>
      </c>
      <c r="F381" s="44">
        <v>1</v>
      </c>
      <c r="G381" s="45">
        <v>2277</v>
      </c>
      <c r="H381" s="44"/>
      <c r="I381" s="45"/>
      <c r="J381" s="46"/>
      <c r="K381" s="45">
        <f t="shared" si="19"/>
        <v>2277</v>
      </c>
      <c r="L381" s="63">
        <v>20220111</v>
      </c>
    </row>
    <row r="382" spans="1:12" x14ac:dyDescent="0.25">
      <c r="A382" s="47" t="s">
        <v>678</v>
      </c>
      <c r="B382" s="44" t="s">
        <v>11</v>
      </c>
      <c r="C382" s="44" t="s">
        <v>212</v>
      </c>
      <c r="D382" s="44" t="s">
        <v>676</v>
      </c>
      <c r="E382" s="44" t="s">
        <v>679</v>
      </c>
      <c r="F382" s="44">
        <v>1</v>
      </c>
      <c r="G382" s="45">
        <v>2277</v>
      </c>
      <c r="H382" s="44"/>
      <c r="I382" s="45"/>
      <c r="J382" s="46"/>
      <c r="K382" s="45">
        <f t="shared" si="19"/>
        <v>2277</v>
      </c>
      <c r="L382" s="63">
        <v>20220111</v>
      </c>
    </row>
    <row r="383" spans="1:12" x14ac:dyDescent="0.25">
      <c r="A383" s="47" t="s">
        <v>682</v>
      </c>
      <c r="B383" s="44" t="s">
        <v>11</v>
      </c>
      <c r="C383" s="44" t="s">
        <v>140</v>
      </c>
      <c r="D383" s="44" t="s">
        <v>683</v>
      </c>
      <c r="E383" s="44" t="s">
        <v>684</v>
      </c>
      <c r="F383" s="44">
        <v>1</v>
      </c>
      <c r="G383" s="45">
        <v>2277</v>
      </c>
      <c r="H383" s="44"/>
      <c r="I383" s="45"/>
      <c r="J383" s="46"/>
      <c r="K383" s="45">
        <f t="shared" si="19"/>
        <v>2277</v>
      </c>
      <c r="L383" s="63">
        <v>20220111</v>
      </c>
    </row>
    <row r="384" spans="1:12" x14ac:dyDescent="0.25">
      <c r="A384" s="47" t="s">
        <v>691</v>
      </c>
      <c r="B384" s="44" t="s">
        <v>692</v>
      </c>
      <c r="C384" s="44" t="s">
        <v>693</v>
      </c>
      <c r="D384" s="44" t="s">
        <v>676</v>
      </c>
      <c r="E384" s="44" t="s">
        <v>694</v>
      </c>
      <c r="F384" s="44">
        <v>1</v>
      </c>
      <c r="G384" s="45">
        <v>2277</v>
      </c>
      <c r="H384" s="44"/>
      <c r="I384" s="45"/>
      <c r="J384" s="46"/>
      <c r="K384" s="45">
        <f t="shared" si="19"/>
        <v>2277</v>
      </c>
      <c r="L384" s="63">
        <v>20220111</v>
      </c>
    </row>
    <row r="385" spans="1:12" x14ac:dyDescent="0.25">
      <c r="A385" s="28" t="s">
        <v>695</v>
      </c>
      <c r="B385" s="22" t="s">
        <v>11</v>
      </c>
      <c r="C385" s="22" t="s">
        <v>36</v>
      </c>
      <c r="D385" s="22" t="s">
        <v>175</v>
      </c>
      <c r="E385" s="22" t="s">
        <v>176</v>
      </c>
      <c r="F385" s="22">
        <v>1</v>
      </c>
      <c r="G385" s="23">
        <v>2277</v>
      </c>
      <c r="H385" s="22">
        <v>590</v>
      </c>
      <c r="I385" s="23">
        <v>30</v>
      </c>
      <c r="J385" s="24">
        <f>I385*H385</f>
        <v>17700</v>
      </c>
      <c r="K385" s="23">
        <f t="shared" si="19"/>
        <v>19977</v>
      </c>
      <c r="L385" s="29">
        <v>20220113</v>
      </c>
    </row>
    <row r="386" spans="1:12" x14ac:dyDescent="0.25">
      <c r="A386" s="47" t="s">
        <v>619</v>
      </c>
      <c r="B386" s="44" t="s">
        <v>11</v>
      </c>
      <c r="C386" s="44" t="s">
        <v>240</v>
      </c>
      <c r="D386" s="44" t="s">
        <v>26</v>
      </c>
      <c r="E386" s="44" t="s">
        <v>249</v>
      </c>
      <c r="F386" s="44">
        <v>1</v>
      </c>
      <c r="G386" s="45">
        <v>2277</v>
      </c>
      <c r="H386" s="44"/>
      <c r="I386" s="45"/>
      <c r="J386" s="46"/>
      <c r="K386" s="45">
        <f t="shared" si="19"/>
        <v>2277</v>
      </c>
      <c r="L386" s="63">
        <v>20220125</v>
      </c>
    </row>
    <row r="387" spans="1:12" ht="15.75" thickBot="1" x14ac:dyDescent="0.3">
      <c r="A387" s="116" t="s">
        <v>705</v>
      </c>
      <c r="B387" s="117" t="s">
        <v>85</v>
      </c>
      <c r="C387" s="117" t="s">
        <v>437</v>
      </c>
      <c r="D387" s="117" t="s">
        <v>706</v>
      </c>
      <c r="E387" s="117" t="s">
        <v>707</v>
      </c>
      <c r="F387" s="117">
        <v>1</v>
      </c>
      <c r="G387" s="118">
        <v>4554</v>
      </c>
      <c r="H387" s="117"/>
      <c r="I387" s="118"/>
      <c r="J387" s="119"/>
      <c r="K387" s="118">
        <f t="shared" si="19"/>
        <v>4554</v>
      </c>
      <c r="L387" s="120">
        <v>20220127</v>
      </c>
    </row>
    <row r="388" spans="1:12" ht="15.75" thickBot="1" x14ac:dyDescent="0.3">
      <c r="A388" s="71"/>
      <c r="B388" s="72"/>
      <c r="C388" s="72"/>
      <c r="D388" s="72"/>
      <c r="E388" s="72"/>
      <c r="F388" s="72"/>
      <c r="G388" s="73"/>
      <c r="H388" s="72"/>
      <c r="I388" s="73"/>
      <c r="J388" s="74"/>
      <c r="K388" s="73"/>
      <c r="L388" s="75"/>
    </row>
    <row r="389" spans="1:12" x14ac:dyDescent="0.25">
      <c r="A389" s="50" t="s">
        <v>709</v>
      </c>
      <c r="B389" s="48" t="s">
        <v>25</v>
      </c>
      <c r="C389" s="48" t="s">
        <v>36</v>
      </c>
      <c r="D389" s="48" t="s">
        <v>41</v>
      </c>
      <c r="E389" s="48" t="s">
        <v>42</v>
      </c>
      <c r="F389" s="48">
        <v>1</v>
      </c>
      <c r="G389" s="49">
        <v>1644</v>
      </c>
      <c r="H389" s="48">
        <v>290</v>
      </c>
      <c r="I389" s="49">
        <v>30</v>
      </c>
      <c r="J389" s="51">
        <f>I389*H389</f>
        <v>8700</v>
      </c>
      <c r="K389" s="49">
        <f>J389+G389</f>
        <v>10344</v>
      </c>
      <c r="L389" s="115">
        <v>20220128</v>
      </c>
    </row>
    <row r="390" spans="1:12" ht="15.75" thickBot="1" x14ac:dyDescent="0.3">
      <c r="A390" s="40" t="s">
        <v>708</v>
      </c>
      <c r="B390" s="41" t="s">
        <v>25</v>
      </c>
      <c r="C390" s="41" t="s">
        <v>36</v>
      </c>
      <c r="D390" s="41" t="s">
        <v>82</v>
      </c>
      <c r="E390" s="41" t="s">
        <v>83</v>
      </c>
      <c r="F390" s="41">
        <v>1</v>
      </c>
      <c r="G390" s="42">
        <v>1644</v>
      </c>
      <c r="H390" s="41"/>
      <c r="I390" s="42"/>
      <c r="J390" s="43"/>
      <c r="K390" s="42">
        <f>J390+G390</f>
        <v>1644</v>
      </c>
      <c r="L390" s="64">
        <v>20220128</v>
      </c>
    </row>
    <row r="391" spans="1:12" x14ac:dyDescent="0.25">
      <c r="A391" s="82"/>
      <c r="B391" s="83"/>
      <c r="C391" s="83"/>
      <c r="D391" s="83"/>
      <c r="E391" s="83"/>
      <c r="F391" s="83"/>
      <c r="G391" s="84"/>
      <c r="H391" s="83"/>
      <c r="I391" s="84"/>
      <c r="J391" s="85"/>
      <c r="K391" s="84"/>
      <c r="L391" s="86"/>
    </row>
    <row r="392" spans="1:12" ht="15.75" thickBot="1" x14ac:dyDescent="0.3">
      <c r="A392" s="66"/>
      <c r="B392" s="67"/>
      <c r="C392" s="67"/>
      <c r="D392" s="67"/>
      <c r="E392" s="67"/>
      <c r="F392" s="67"/>
      <c r="G392" s="68"/>
      <c r="H392" s="67"/>
      <c r="I392" s="68"/>
      <c r="J392" s="69"/>
      <c r="K392" s="68"/>
      <c r="L392" s="70"/>
    </row>
    <row r="393" spans="1:12" x14ac:dyDescent="0.25">
      <c r="A393" s="36" t="s">
        <v>701</v>
      </c>
      <c r="B393" s="37" t="s">
        <v>25</v>
      </c>
      <c r="C393" s="37" t="s">
        <v>86</v>
      </c>
      <c r="D393" s="37" t="s">
        <v>132</v>
      </c>
      <c r="E393" s="37" t="s">
        <v>278</v>
      </c>
      <c r="F393" s="37">
        <v>1</v>
      </c>
      <c r="G393" s="38">
        <v>1410</v>
      </c>
      <c r="H393" s="37"/>
      <c r="I393" s="38"/>
      <c r="J393" s="39"/>
      <c r="K393" s="38">
        <f t="shared" ref="K393:K417" si="20">J393+G393</f>
        <v>1410</v>
      </c>
      <c r="L393" s="62">
        <v>20220110</v>
      </c>
    </row>
    <row r="394" spans="1:12" x14ac:dyDescent="0.25">
      <c r="A394" s="47" t="s">
        <v>699</v>
      </c>
      <c r="B394" s="44" t="s">
        <v>25</v>
      </c>
      <c r="C394" s="44" t="s">
        <v>86</v>
      </c>
      <c r="D394" s="44" t="s">
        <v>132</v>
      </c>
      <c r="E394" s="44" t="s">
        <v>700</v>
      </c>
      <c r="F394" s="44">
        <v>1</v>
      </c>
      <c r="G394" s="45">
        <v>1410</v>
      </c>
      <c r="H394" s="44"/>
      <c r="I394" s="45"/>
      <c r="J394" s="46"/>
      <c r="K394" s="45">
        <f t="shared" si="20"/>
        <v>1410</v>
      </c>
      <c r="L394" s="63">
        <v>20220110</v>
      </c>
    </row>
    <row r="395" spans="1:12" x14ac:dyDescent="0.25">
      <c r="A395" s="47" t="s">
        <v>697</v>
      </c>
      <c r="B395" s="44" t="s">
        <v>25</v>
      </c>
      <c r="C395" s="44" t="s">
        <v>86</v>
      </c>
      <c r="D395" s="44" t="s">
        <v>132</v>
      </c>
      <c r="E395" s="44" t="s">
        <v>698</v>
      </c>
      <c r="F395" s="44">
        <v>1</v>
      </c>
      <c r="G395" s="45">
        <v>1410</v>
      </c>
      <c r="H395" s="44"/>
      <c r="I395" s="45"/>
      <c r="J395" s="46"/>
      <c r="K395" s="45">
        <f t="shared" si="20"/>
        <v>1410</v>
      </c>
      <c r="L395" s="63">
        <v>20220110</v>
      </c>
    </row>
    <row r="396" spans="1:12" x14ac:dyDescent="0.25">
      <c r="A396" s="47" t="s">
        <v>725</v>
      </c>
      <c r="B396" s="44" t="s">
        <v>25</v>
      </c>
      <c r="C396" s="44" t="s">
        <v>199</v>
      </c>
      <c r="D396" s="44" t="s">
        <v>291</v>
      </c>
      <c r="E396" s="44" t="s">
        <v>292</v>
      </c>
      <c r="F396" s="44">
        <v>1</v>
      </c>
      <c r="G396" s="45">
        <v>1410</v>
      </c>
      <c r="H396" s="44"/>
      <c r="I396" s="45"/>
      <c r="J396" s="46"/>
      <c r="K396" s="45">
        <f t="shared" si="20"/>
        <v>1410</v>
      </c>
      <c r="L396" s="63">
        <v>20220111</v>
      </c>
    </row>
    <row r="397" spans="1:12" x14ac:dyDescent="0.25">
      <c r="A397" s="47" t="s">
        <v>637</v>
      </c>
      <c r="B397" s="44" t="s">
        <v>25</v>
      </c>
      <c r="C397" s="44" t="s">
        <v>70</v>
      </c>
      <c r="D397" s="44" t="s">
        <v>213</v>
      </c>
      <c r="E397" s="44" t="s">
        <v>638</v>
      </c>
      <c r="F397" s="44">
        <v>1</v>
      </c>
      <c r="G397" s="45">
        <v>1410</v>
      </c>
      <c r="H397" s="44"/>
      <c r="I397" s="45"/>
      <c r="J397" s="46"/>
      <c r="K397" s="45">
        <f t="shared" si="20"/>
        <v>1410</v>
      </c>
      <c r="L397" s="63">
        <v>20220113</v>
      </c>
    </row>
    <row r="398" spans="1:12" x14ac:dyDescent="0.25">
      <c r="A398" s="47" t="s">
        <v>635</v>
      </c>
      <c r="B398" s="44" t="s">
        <v>25</v>
      </c>
      <c r="C398" s="44" t="s">
        <v>70</v>
      </c>
      <c r="D398" s="44" t="s">
        <v>213</v>
      </c>
      <c r="E398" s="44" t="s">
        <v>636</v>
      </c>
      <c r="F398" s="44">
        <v>1</v>
      </c>
      <c r="G398" s="45">
        <v>1410</v>
      </c>
      <c r="H398" s="44"/>
      <c r="I398" s="45"/>
      <c r="J398" s="46"/>
      <c r="K398" s="45">
        <f t="shared" si="20"/>
        <v>1410</v>
      </c>
      <c r="L398" s="63">
        <v>20220113</v>
      </c>
    </row>
    <row r="399" spans="1:12" x14ac:dyDescent="0.25">
      <c r="A399" s="47" t="s">
        <v>703</v>
      </c>
      <c r="B399" s="44" t="s">
        <v>25</v>
      </c>
      <c r="C399" s="44" t="s">
        <v>86</v>
      </c>
      <c r="D399" s="44" t="s">
        <v>132</v>
      </c>
      <c r="E399" s="44" t="s">
        <v>704</v>
      </c>
      <c r="F399" s="44">
        <v>1</v>
      </c>
      <c r="G399" s="45">
        <v>1410</v>
      </c>
      <c r="H399" s="44"/>
      <c r="I399" s="45"/>
      <c r="J399" s="46"/>
      <c r="K399" s="45">
        <f t="shared" si="20"/>
        <v>1410</v>
      </c>
      <c r="L399" s="63">
        <v>20220113</v>
      </c>
    </row>
    <row r="400" spans="1:12" x14ac:dyDescent="0.25">
      <c r="A400" s="47" t="s">
        <v>702</v>
      </c>
      <c r="B400" s="44" t="s">
        <v>25</v>
      </c>
      <c r="C400" s="44" t="s">
        <v>86</v>
      </c>
      <c r="D400" s="44" t="s">
        <v>132</v>
      </c>
      <c r="E400" s="44" t="s">
        <v>133</v>
      </c>
      <c r="F400" s="44">
        <v>1</v>
      </c>
      <c r="G400" s="45">
        <v>1410</v>
      </c>
      <c r="H400" s="44"/>
      <c r="I400" s="45"/>
      <c r="J400" s="46"/>
      <c r="K400" s="45">
        <f t="shared" si="20"/>
        <v>1410</v>
      </c>
      <c r="L400" s="63">
        <v>20220113</v>
      </c>
    </row>
    <row r="401" spans="1:12" x14ac:dyDescent="0.25">
      <c r="A401" s="47" t="s">
        <v>639</v>
      </c>
      <c r="B401" s="44" t="s">
        <v>25</v>
      </c>
      <c r="C401" s="44" t="s">
        <v>51</v>
      </c>
      <c r="D401" s="44" t="s">
        <v>640</v>
      </c>
      <c r="E401" s="44" t="s">
        <v>641</v>
      </c>
      <c r="F401" s="44">
        <v>1</v>
      </c>
      <c r="G401" s="45">
        <v>1410</v>
      </c>
      <c r="H401" s="44"/>
      <c r="I401" s="45"/>
      <c r="J401" s="46"/>
      <c r="K401" s="45">
        <f t="shared" si="20"/>
        <v>1410</v>
      </c>
      <c r="L401" s="63">
        <v>20220118</v>
      </c>
    </row>
    <row r="402" spans="1:12" x14ac:dyDescent="0.25">
      <c r="A402" s="47" t="s">
        <v>673</v>
      </c>
      <c r="B402" s="44" t="s">
        <v>25</v>
      </c>
      <c r="C402" s="44" t="s">
        <v>643</v>
      </c>
      <c r="D402" s="44" t="s">
        <v>649</v>
      </c>
      <c r="E402" s="44" t="s">
        <v>674</v>
      </c>
      <c r="F402" s="44">
        <v>1</v>
      </c>
      <c r="G402" s="45">
        <v>1410</v>
      </c>
      <c r="H402" s="44"/>
      <c r="I402" s="45"/>
      <c r="J402" s="46"/>
      <c r="K402" s="45">
        <f t="shared" si="20"/>
        <v>1410</v>
      </c>
      <c r="L402" s="63">
        <v>20220118</v>
      </c>
    </row>
    <row r="403" spans="1:12" x14ac:dyDescent="0.25">
      <c r="A403" s="47" t="s">
        <v>669</v>
      </c>
      <c r="B403" s="44" t="s">
        <v>25</v>
      </c>
      <c r="C403" s="44" t="s">
        <v>643</v>
      </c>
      <c r="D403" s="44" t="s">
        <v>649</v>
      </c>
      <c r="E403" s="44" t="s">
        <v>670</v>
      </c>
      <c r="F403" s="44">
        <v>1</v>
      </c>
      <c r="G403" s="45">
        <v>1410</v>
      </c>
      <c r="H403" s="44"/>
      <c r="I403" s="45"/>
      <c r="J403" s="46"/>
      <c r="K403" s="45">
        <f t="shared" si="20"/>
        <v>1410</v>
      </c>
      <c r="L403" s="63">
        <v>20220118</v>
      </c>
    </row>
    <row r="404" spans="1:12" x14ac:dyDescent="0.25">
      <c r="A404" s="47" t="s">
        <v>667</v>
      </c>
      <c r="B404" s="44" t="s">
        <v>25</v>
      </c>
      <c r="C404" s="44" t="s">
        <v>643</v>
      </c>
      <c r="D404" s="44" t="s">
        <v>649</v>
      </c>
      <c r="E404" s="44" t="s">
        <v>668</v>
      </c>
      <c r="F404" s="44">
        <v>1</v>
      </c>
      <c r="G404" s="45">
        <v>1410</v>
      </c>
      <c r="H404" s="44"/>
      <c r="I404" s="45"/>
      <c r="J404" s="46"/>
      <c r="K404" s="45">
        <f t="shared" si="20"/>
        <v>1410</v>
      </c>
      <c r="L404" s="63">
        <v>20220118</v>
      </c>
    </row>
    <row r="405" spans="1:12" x14ac:dyDescent="0.25">
      <c r="A405" s="47" t="s">
        <v>665</v>
      </c>
      <c r="B405" s="44" t="s">
        <v>25</v>
      </c>
      <c r="C405" s="44" t="s">
        <v>643</v>
      </c>
      <c r="D405" s="44" t="s">
        <v>649</v>
      </c>
      <c r="E405" s="44" t="s">
        <v>666</v>
      </c>
      <c r="F405" s="44">
        <v>1</v>
      </c>
      <c r="G405" s="45">
        <v>1410</v>
      </c>
      <c r="H405" s="44"/>
      <c r="I405" s="45"/>
      <c r="J405" s="46"/>
      <c r="K405" s="45">
        <f t="shared" si="20"/>
        <v>1410</v>
      </c>
      <c r="L405" s="63">
        <v>20220118</v>
      </c>
    </row>
    <row r="406" spans="1:12" x14ac:dyDescent="0.25">
      <c r="A406" s="47" t="s">
        <v>663</v>
      </c>
      <c r="B406" s="44" t="s">
        <v>25</v>
      </c>
      <c r="C406" s="44" t="s">
        <v>643</v>
      </c>
      <c r="D406" s="44" t="s">
        <v>649</v>
      </c>
      <c r="E406" s="44" t="s">
        <v>664</v>
      </c>
      <c r="F406" s="44">
        <v>1</v>
      </c>
      <c r="G406" s="45">
        <v>1410</v>
      </c>
      <c r="H406" s="44"/>
      <c r="I406" s="45"/>
      <c r="J406" s="46"/>
      <c r="K406" s="45">
        <f t="shared" si="20"/>
        <v>1410</v>
      </c>
      <c r="L406" s="63">
        <v>20220118</v>
      </c>
    </row>
    <row r="407" spans="1:12" x14ac:dyDescent="0.25">
      <c r="A407" s="47" t="s">
        <v>661</v>
      </c>
      <c r="B407" s="44" t="s">
        <v>25</v>
      </c>
      <c r="C407" s="44" t="s">
        <v>643</v>
      </c>
      <c r="D407" s="44" t="s">
        <v>649</v>
      </c>
      <c r="E407" s="44" t="s">
        <v>662</v>
      </c>
      <c r="F407" s="44">
        <v>1</v>
      </c>
      <c r="G407" s="45">
        <v>1410</v>
      </c>
      <c r="H407" s="44"/>
      <c r="I407" s="45"/>
      <c r="J407" s="46"/>
      <c r="K407" s="45">
        <f t="shared" si="20"/>
        <v>1410</v>
      </c>
      <c r="L407" s="63">
        <v>20220118</v>
      </c>
    </row>
    <row r="408" spans="1:12" x14ac:dyDescent="0.25">
      <c r="A408" s="47" t="s">
        <v>648</v>
      </c>
      <c r="B408" s="44" t="s">
        <v>25</v>
      </c>
      <c r="C408" s="44" t="s">
        <v>643</v>
      </c>
      <c r="D408" s="44" t="s">
        <v>649</v>
      </c>
      <c r="E408" s="44" t="s">
        <v>650</v>
      </c>
      <c r="F408" s="44">
        <v>1</v>
      </c>
      <c r="G408" s="45">
        <v>1410</v>
      </c>
      <c r="H408" s="44"/>
      <c r="I408" s="45"/>
      <c r="J408" s="46"/>
      <c r="K408" s="45">
        <f t="shared" si="20"/>
        <v>1410</v>
      </c>
      <c r="L408" s="63">
        <v>20220118</v>
      </c>
    </row>
    <row r="409" spans="1:12" x14ac:dyDescent="0.25">
      <c r="A409" s="47" t="s">
        <v>657</v>
      </c>
      <c r="B409" s="44" t="s">
        <v>25</v>
      </c>
      <c r="C409" s="44" t="s">
        <v>643</v>
      </c>
      <c r="D409" s="44" t="s">
        <v>644</v>
      </c>
      <c r="E409" s="44" t="s">
        <v>658</v>
      </c>
      <c r="F409" s="44">
        <v>1</v>
      </c>
      <c r="G409" s="45">
        <v>1410</v>
      </c>
      <c r="H409" s="44"/>
      <c r="I409" s="45"/>
      <c r="J409" s="46"/>
      <c r="K409" s="45">
        <f t="shared" si="20"/>
        <v>1410</v>
      </c>
      <c r="L409" s="63">
        <v>20220118</v>
      </c>
    </row>
    <row r="410" spans="1:12" x14ac:dyDescent="0.25">
      <c r="A410" s="47" t="s">
        <v>653</v>
      </c>
      <c r="B410" s="44" t="s">
        <v>25</v>
      </c>
      <c r="C410" s="44" t="s">
        <v>643</v>
      </c>
      <c r="D410" s="44" t="s">
        <v>644</v>
      </c>
      <c r="E410" s="44" t="s">
        <v>654</v>
      </c>
      <c r="F410" s="44">
        <v>1</v>
      </c>
      <c r="G410" s="45">
        <v>1410</v>
      </c>
      <c r="H410" s="44"/>
      <c r="I410" s="45"/>
      <c r="J410" s="46"/>
      <c r="K410" s="45">
        <f t="shared" si="20"/>
        <v>1410</v>
      </c>
      <c r="L410" s="63">
        <v>20220118</v>
      </c>
    </row>
    <row r="411" spans="1:12" x14ac:dyDescent="0.25">
      <c r="A411" s="47" t="s">
        <v>646</v>
      </c>
      <c r="B411" s="44" t="s">
        <v>25</v>
      </c>
      <c r="C411" s="44" t="s">
        <v>643</v>
      </c>
      <c r="D411" s="44" t="s">
        <v>644</v>
      </c>
      <c r="E411" s="44" t="s">
        <v>647</v>
      </c>
      <c r="F411" s="44">
        <v>1</v>
      </c>
      <c r="G411" s="45">
        <v>1410</v>
      </c>
      <c r="H411" s="44"/>
      <c r="I411" s="45"/>
      <c r="J411" s="46"/>
      <c r="K411" s="45">
        <f t="shared" si="20"/>
        <v>1410</v>
      </c>
      <c r="L411" s="63">
        <v>20220118</v>
      </c>
    </row>
    <row r="412" spans="1:12" x14ac:dyDescent="0.25">
      <c r="A412" s="47" t="s">
        <v>632</v>
      </c>
      <c r="B412" s="44" t="s">
        <v>25</v>
      </c>
      <c r="C412" s="44" t="s">
        <v>153</v>
      </c>
      <c r="D412" s="44" t="s">
        <v>633</v>
      </c>
      <c r="E412" s="44" t="s">
        <v>634</v>
      </c>
      <c r="F412" s="44">
        <v>1</v>
      </c>
      <c r="G412" s="45">
        <v>1410</v>
      </c>
      <c r="H412" s="44"/>
      <c r="I412" s="45"/>
      <c r="J412" s="46"/>
      <c r="K412" s="45">
        <f t="shared" si="20"/>
        <v>1410</v>
      </c>
      <c r="L412" s="63">
        <v>20220121</v>
      </c>
    </row>
    <row r="413" spans="1:12" x14ac:dyDescent="0.25">
      <c r="A413" s="47" t="s">
        <v>671</v>
      </c>
      <c r="B413" s="44" t="s">
        <v>25</v>
      </c>
      <c r="C413" s="44" t="s">
        <v>643</v>
      </c>
      <c r="D413" s="44" t="s">
        <v>644</v>
      </c>
      <c r="E413" s="44" t="s">
        <v>672</v>
      </c>
      <c r="F413" s="44">
        <v>1</v>
      </c>
      <c r="G413" s="45">
        <v>1410</v>
      </c>
      <c r="H413" s="44"/>
      <c r="I413" s="45"/>
      <c r="J413" s="46"/>
      <c r="K413" s="45">
        <f t="shared" si="20"/>
        <v>1410</v>
      </c>
      <c r="L413" s="63">
        <v>20220121</v>
      </c>
    </row>
    <row r="414" spans="1:12" x14ac:dyDescent="0.25">
      <c r="A414" s="47" t="s">
        <v>659</v>
      </c>
      <c r="B414" s="44" t="s">
        <v>25</v>
      </c>
      <c r="C414" s="44" t="s">
        <v>643</v>
      </c>
      <c r="D414" s="44" t="s">
        <v>644</v>
      </c>
      <c r="E414" s="44" t="s">
        <v>660</v>
      </c>
      <c r="F414" s="44">
        <v>1</v>
      </c>
      <c r="G414" s="45">
        <v>1410</v>
      </c>
      <c r="H414" s="44"/>
      <c r="I414" s="45"/>
      <c r="J414" s="46"/>
      <c r="K414" s="45">
        <f t="shared" si="20"/>
        <v>1410</v>
      </c>
      <c r="L414" s="63">
        <v>20220121</v>
      </c>
    </row>
    <row r="415" spans="1:12" x14ac:dyDescent="0.25">
      <c r="A415" s="47" t="s">
        <v>655</v>
      </c>
      <c r="B415" s="44" t="s">
        <v>25</v>
      </c>
      <c r="C415" s="44" t="s">
        <v>643</v>
      </c>
      <c r="D415" s="44" t="s">
        <v>644</v>
      </c>
      <c r="E415" s="44" t="s">
        <v>656</v>
      </c>
      <c r="F415" s="44">
        <v>1</v>
      </c>
      <c r="G415" s="45">
        <v>1410</v>
      </c>
      <c r="H415" s="44"/>
      <c r="I415" s="45"/>
      <c r="J415" s="46"/>
      <c r="K415" s="45">
        <f t="shared" si="20"/>
        <v>1410</v>
      </c>
      <c r="L415" s="63">
        <v>20220121</v>
      </c>
    </row>
    <row r="416" spans="1:12" x14ac:dyDescent="0.25">
      <c r="A416" s="47" t="s">
        <v>651</v>
      </c>
      <c r="B416" s="44" t="s">
        <v>25</v>
      </c>
      <c r="C416" s="44" t="s">
        <v>643</v>
      </c>
      <c r="D416" s="44" t="s">
        <v>644</v>
      </c>
      <c r="E416" s="44" t="s">
        <v>652</v>
      </c>
      <c r="F416" s="44">
        <v>1</v>
      </c>
      <c r="G416" s="45">
        <v>1410</v>
      </c>
      <c r="H416" s="44"/>
      <c r="I416" s="45"/>
      <c r="J416" s="46"/>
      <c r="K416" s="45">
        <f t="shared" si="20"/>
        <v>1410</v>
      </c>
      <c r="L416" s="63">
        <v>20220121</v>
      </c>
    </row>
    <row r="417" spans="1:12" ht="15.75" thickBot="1" x14ac:dyDescent="0.3">
      <c r="A417" s="40" t="s">
        <v>642</v>
      </c>
      <c r="B417" s="41" t="s">
        <v>25</v>
      </c>
      <c r="C417" s="41" t="s">
        <v>643</v>
      </c>
      <c r="D417" s="41" t="s">
        <v>644</v>
      </c>
      <c r="E417" s="41" t="s">
        <v>645</v>
      </c>
      <c r="F417" s="41">
        <v>1</v>
      </c>
      <c r="G417" s="42">
        <v>1410</v>
      </c>
      <c r="H417" s="41"/>
      <c r="I417" s="42"/>
      <c r="J417" s="43"/>
      <c r="K417" s="42">
        <f t="shared" si="20"/>
        <v>1410</v>
      </c>
      <c r="L417" s="64">
        <v>20220121</v>
      </c>
    </row>
    <row r="418" spans="1:12" x14ac:dyDescent="0.25">
      <c r="A418" s="82"/>
      <c r="B418" s="83"/>
      <c r="C418" s="83"/>
      <c r="D418" s="83"/>
      <c r="E418" s="83"/>
      <c r="F418" s="83"/>
      <c r="G418" s="84"/>
      <c r="H418" s="83"/>
      <c r="I418" s="84"/>
      <c r="J418" s="85"/>
      <c r="K418" s="84"/>
      <c r="L418" s="86"/>
    </row>
    <row r="419" spans="1:12" x14ac:dyDescent="0.25">
      <c r="A419" s="47" t="s">
        <v>713</v>
      </c>
      <c r="B419" s="44" t="s">
        <v>25</v>
      </c>
      <c r="C419" s="44" t="s">
        <v>84</v>
      </c>
      <c r="D419" s="44" t="s">
        <v>26</v>
      </c>
      <c r="E419" s="44" t="s">
        <v>309</v>
      </c>
      <c r="F419" s="44">
        <v>1</v>
      </c>
      <c r="G419" s="45">
        <v>1328</v>
      </c>
      <c r="H419" s="44"/>
      <c r="I419" s="45"/>
      <c r="J419" s="46"/>
      <c r="K419" s="45">
        <f t="shared" ref="K419:K430" si="21">J419+G419</f>
        <v>1328</v>
      </c>
      <c r="L419" s="63">
        <v>20220110</v>
      </c>
    </row>
    <row r="420" spans="1:12" x14ac:dyDescent="0.25">
      <c r="A420" s="47" t="s">
        <v>712</v>
      </c>
      <c r="B420" s="44" t="s">
        <v>25</v>
      </c>
      <c r="C420" s="44" t="s">
        <v>84</v>
      </c>
      <c r="D420" s="44" t="s">
        <v>26</v>
      </c>
      <c r="E420" s="44" t="s">
        <v>307</v>
      </c>
      <c r="F420" s="44">
        <v>1</v>
      </c>
      <c r="G420" s="45">
        <v>1328</v>
      </c>
      <c r="H420" s="44"/>
      <c r="I420" s="45"/>
      <c r="J420" s="46"/>
      <c r="K420" s="45">
        <f t="shared" si="21"/>
        <v>1328</v>
      </c>
      <c r="L420" s="63">
        <v>20220110</v>
      </c>
    </row>
    <row r="421" spans="1:12" x14ac:dyDescent="0.25">
      <c r="A421" s="47" t="s">
        <v>711</v>
      </c>
      <c r="B421" s="44" t="s">
        <v>25</v>
      </c>
      <c r="C421" s="44" t="s">
        <v>84</v>
      </c>
      <c r="D421" s="44" t="s">
        <v>26</v>
      </c>
      <c r="E421" s="44" t="s">
        <v>305</v>
      </c>
      <c r="F421" s="44">
        <v>1</v>
      </c>
      <c r="G421" s="45">
        <v>1328</v>
      </c>
      <c r="H421" s="44"/>
      <c r="I421" s="45"/>
      <c r="J421" s="46"/>
      <c r="K421" s="45">
        <f t="shared" si="21"/>
        <v>1328</v>
      </c>
      <c r="L421" s="63">
        <v>20220110</v>
      </c>
    </row>
    <row r="422" spans="1:12" x14ac:dyDescent="0.25">
      <c r="A422" s="47" t="s">
        <v>722</v>
      </c>
      <c r="B422" s="44" t="s">
        <v>25</v>
      </c>
      <c r="C422" s="44" t="s">
        <v>29</v>
      </c>
      <c r="D422" s="44" t="s">
        <v>30</v>
      </c>
      <c r="E422" s="44" t="s">
        <v>62</v>
      </c>
      <c r="F422" s="44">
        <v>1</v>
      </c>
      <c r="G422" s="45">
        <v>1328</v>
      </c>
      <c r="H422" s="44"/>
      <c r="I422" s="45"/>
      <c r="J422" s="46"/>
      <c r="K422" s="45">
        <f t="shared" si="21"/>
        <v>1328</v>
      </c>
      <c r="L422" s="63">
        <v>20220110</v>
      </c>
    </row>
    <row r="423" spans="1:12" x14ac:dyDescent="0.25">
      <c r="A423" s="47" t="s">
        <v>721</v>
      </c>
      <c r="B423" s="44" t="s">
        <v>25</v>
      </c>
      <c r="C423" s="44" t="s">
        <v>29</v>
      </c>
      <c r="D423" s="44" t="s">
        <v>30</v>
      </c>
      <c r="E423" s="44" t="s">
        <v>61</v>
      </c>
      <c r="F423" s="44">
        <v>1</v>
      </c>
      <c r="G423" s="45">
        <v>1328</v>
      </c>
      <c r="H423" s="44"/>
      <c r="I423" s="45"/>
      <c r="J423" s="46"/>
      <c r="K423" s="45">
        <f t="shared" si="21"/>
        <v>1328</v>
      </c>
      <c r="L423" s="63">
        <v>20220110</v>
      </c>
    </row>
    <row r="424" spans="1:12" x14ac:dyDescent="0.25">
      <c r="A424" s="47" t="s">
        <v>720</v>
      </c>
      <c r="B424" s="44" t="s">
        <v>25</v>
      </c>
      <c r="C424" s="44" t="s">
        <v>29</v>
      </c>
      <c r="D424" s="44" t="s">
        <v>30</v>
      </c>
      <c r="E424" s="44" t="s">
        <v>319</v>
      </c>
      <c r="F424" s="44">
        <v>1</v>
      </c>
      <c r="G424" s="45">
        <v>1328</v>
      </c>
      <c r="H424" s="44"/>
      <c r="I424" s="45"/>
      <c r="J424" s="46"/>
      <c r="K424" s="45">
        <f t="shared" si="21"/>
        <v>1328</v>
      </c>
      <c r="L424" s="63">
        <v>20220110</v>
      </c>
    </row>
    <row r="425" spans="1:12" x14ac:dyDescent="0.25">
      <c r="A425" s="47" t="s">
        <v>719</v>
      </c>
      <c r="B425" s="44" t="s">
        <v>25</v>
      </c>
      <c r="C425" s="44" t="s">
        <v>29</v>
      </c>
      <c r="D425" s="44" t="s">
        <v>30</v>
      </c>
      <c r="E425" s="44" t="s">
        <v>188</v>
      </c>
      <c r="F425" s="44">
        <v>1</v>
      </c>
      <c r="G425" s="45">
        <v>1328</v>
      </c>
      <c r="H425" s="44"/>
      <c r="I425" s="45"/>
      <c r="J425" s="46"/>
      <c r="K425" s="45">
        <f t="shared" si="21"/>
        <v>1328</v>
      </c>
      <c r="L425" s="63">
        <v>20220110</v>
      </c>
    </row>
    <row r="426" spans="1:12" x14ac:dyDescent="0.25">
      <c r="A426" s="47" t="s">
        <v>710</v>
      </c>
      <c r="B426" s="44" t="s">
        <v>25</v>
      </c>
      <c r="C426" s="44" t="s">
        <v>84</v>
      </c>
      <c r="D426" s="44" t="s">
        <v>26</v>
      </c>
      <c r="E426" s="44" t="s">
        <v>303</v>
      </c>
      <c r="F426" s="44">
        <v>1</v>
      </c>
      <c r="G426" s="45">
        <v>1328</v>
      </c>
      <c r="H426" s="44"/>
      <c r="I426" s="45"/>
      <c r="J426" s="46"/>
      <c r="K426" s="45">
        <f t="shared" si="21"/>
        <v>1328</v>
      </c>
      <c r="L426" s="63">
        <v>20220111</v>
      </c>
    </row>
    <row r="427" spans="1:12" x14ac:dyDescent="0.25">
      <c r="A427" s="47" t="s">
        <v>724</v>
      </c>
      <c r="B427" s="44" t="s">
        <v>25</v>
      </c>
      <c r="C427" s="44" t="s">
        <v>315</v>
      </c>
      <c r="D427" s="44" t="s">
        <v>26</v>
      </c>
      <c r="E427" s="44" t="s">
        <v>323</v>
      </c>
      <c r="F427" s="44">
        <v>1</v>
      </c>
      <c r="G427" s="45">
        <v>1328</v>
      </c>
      <c r="H427" s="44"/>
      <c r="I427" s="45"/>
      <c r="J427" s="46"/>
      <c r="K427" s="45">
        <f t="shared" si="21"/>
        <v>1328</v>
      </c>
      <c r="L427" s="63">
        <v>20220113</v>
      </c>
    </row>
    <row r="428" spans="1:12" x14ac:dyDescent="0.25">
      <c r="A428" s="47" t="s">
        <v>723</v>
      </c>
      <c r="B428" s="44" t="s">
        <v>25</v>
      </c>
      <c r="C428" s="44" t="s">
        <v>315</v>
      </c>
      <c r="D428" s="44" t="s">
        <v>26</v>
      </c>
      <c r="E428" s="44" t="s">
        <v>316</v>
      </c>
      <c r="F428" s="44">
        <v>1</v>
      </c>
      <c r="G428" s="45">
        <v>1328</v>
      </c>
      <c r="H428" s="44"/>
      <c r="I428" s="45"/>
      <c r="J428" s="46"/>
      <c r="K428" s="45">
        <f t="shared" si="21"/>
        <v>1328</v>
      </c>
      <c r="L428" s="63">
        <v>20220113</v>
      </c>
    </row>
    <row r="429" spans="1:12" x14ac:dyDescent="0.25">
      <c r="A429" s="47" t="s">
        <v>717</v>
      </c>
      <c r="B429" s="44" t="s">
        <v>25</v>
      </c>
      <c r="C429" s="44" t="s">
        <v>29</v>
      </c>
      <c r="D429" s="44" t="s">
        <v>715</v>
      </c>
      <c r="E429" s="44" t="s">
        <v>718</v>
      </c>
      <c r="F429" s="44">
        <v>1</v>
      </c>
      <c r="G429" s="45">
        <v>1328</v>
      </c>
      <c r="H429" s="44"/>
      <c r="I429" s="45"/>
      <c r="J429" s="46"/>
      <c r="K429" s="45">
        <f t="shared" si="21"/>
        <v>1328</v>
      </c>
      <c r="L429" s="63">
        <v>20220125</v>
      </c>
    </row>
    <row r="430" spans="1:12" x14ac:dyDescent="0.25">
      <c r="A430" s="47" t="s">
        <v>714</v>
      </c>
      <c r="B430" s="44" t="s">
        <v>25</v>
      </c>
      <c r="C430" s="44" t="s">
        <v>29</v>
      </c>
      <c r="D430" s="44" t="s">
        <v>715</v>
      </c>
      <c r="E430" s="44" t="s">
        <v>716</v>
      </c>
      <c r="F430" s="44">
        <v>1</v>
      </c>
      <c r="G430" s="45">
        <v>1328</v>
      </c>
      <c r="H430" s="44"/>
      <c r="I430" s="45"/>
      <c r="J430" s="46"/>
      <c r="K430" s="45">
        <f t="shared" si="21"/>
        <v>1328</v>
      </c>
      <c r="L430" s="63">
        <v>20220125</v>
      </c>
    </row>
    <row r="433" spans="1:12" x14ac:dyDescent="0.25">
      <c r="K433" s="26">
        <f>SUM(K367:K430)</f>
        <v>140121</v>
      </c>
    </row>
    <row r="434" spans="1:12" ht="15.75" thickBot="1" x14ac:dyDescent="0.3">
      <c r="A434" s="66" t="s">
        <v>0</v>
      </c>
      <c r="B434" s="67" t="s">
        <v>1</v>
      </c>
      <c r="C434" s="67" t="s">
        <v>2</v>
      </c>
      <c r="D434" s="67" t="s">
        <v>3</v>
      </c>
      <c r="E434" s="67" t="s">
        <v>4</v>
      </c>
      <c r="F434" s="67"/>
      <c r="G434" s="68" t="s">
        <v>6</v>
      </c>
      <c r="H434" s="67" t="s">
        <v>7</v>
      </c>
      <c r="I434" s="68" t="s">
        <v>8</v>
      </c>
      <c r="J434" s="69" t="s">
        <v>9</v>
      </c>
      <c r="K434" s="68" t="s">
        <v>10</v>
      </c>
      <c r="L434" s="70" t="s">
        <v>5</v>
      </c>
    </row>
    <row r="435" spans="1:12" x14ac:dyDescent="0.25">
      <c r="A435" s="50" t="s">
        <v>864</v>
      </c>
      <c r="B435" s="48" t="s">
        <v>862</v>
      </c>
      <c r="C435" s="48" t="s">
        <v>621</v>
      </c>
      <c r="D435" s="48" t="s">
        <v>865</v>
      </c>
      <c r="E435" s="48" t="s">
        <v>866</v>
      </c>
      <c r="F435" s="48">
        <v>1</v>
      </c>
      <c r="G435" s="49">
        <v>2673</v>
      </c>
      <c r="H435" s="48">
        <v>370</v>
      </c>
      <c r="I435" s="49">
        <v>30</v>
      </c>
      <c r="J435" s="51">
        <f>I435*H435</f>
        <v>11100</v>
      </c>
      <c r="K435" s="49">
        <f>J435+G435</f>
        <v>13773</v>
      </c>
      <c r="L435" s="115">
        <v>20220201</v>
      </c>
    </row>
    <row r="436" spans="1:12" ht="15.75" thickBot="1" x14ac:dyDescent="0.3">
      <c r="A436" s="30" t="s">
        <v>856</v>
      </c>
      <c r="B436" s="31" t="s">
        <v>11</v>
      </c>
      <c r="C436" s="31" t="s">
        <v>36</v>
      </c>
      <c r="D436" s="31" t="s">
        <v>37</v>
      </c>
      <c r="E436" s="31" t="s">
        <v>591</v>
      </c>
      <c r="F436" s="31">
        <v>1</v>
      </c>
      <c r="G436" s="32">
        <v>2673</v>
      </c>
      <c r="H436" s="31">
        <v>323</v>
      </c>
      <c r="I436" s="32">
        <v>30</v>
      </c>
      <c r="J436" s="33">
        <f>I436*H436</f>
        <v>9690</v>
      </c>
      <c r="K436" s="32">
        <f>J436+G436</f>
        <v>12363</v>
      </c>
      <c r="L436" s="34">
        <v>20220201</v>
      </c>
    </row>
    <row r="437" spans="1:12" ht="15.75" thickBot="1" x14ac:dyDescent="0.3">
      <c r="A437" s="71"/>
      <c r="B437" s="72"/>
      <c r="C437" s="72"/>
      <c r="D437" s="72"/>
      <c r="E437" s="72"/>
      <c r="F437" s="72"/>
      <c r="G437" s="73"/>
      <c r="H437" s="72"/>
      <c r="I437" s="73"/>
      <c r="J437" s="74"/>
      <c r="K437" s="73"/>
      <c r="L437" s="75"/>
    </row>
    <row r="438" spans="1:12" x14ac:dyDescent="0.25">
      <c r="A438" s="36" t="s">
        <v>618</v>
      </c>
      <c r="B438" s="37" t="s">
        <v>11</v>
      </c>
      <c r="C438" s="37" t="s">
        <v>199</v>
      </c>
      <c r="D438" s="37" t="s">
        <v>291</v>
      </c>
      <c r="E438" s="37" t="s">
        <v>292</v>
      </c>
      <c r="F438" s="37">
        <v>1</v>
      </c>
      <c r="G438" s="38">
        <v>2433</v>
      </c>
      <c r="H438" s="37"/>
      <c r="I438" s="38"/>
      <c r="J438" s="39"/>
      <c r="K438" s="38">
        <f t="shared" ref="K438:K460" si="22">J438+G438</f>
        <v>2433</v>
      </c>
      <c r="L438" s="62">
        <v>20220201</v>
      </c>
    </row>
    <row r="439" spans="1:12" x14ac:dyDescent="0.25">
      <c r="A439" s="47" t="s">
        <v>874</v>
      </c>
      <c r="B439" s="44" t="s">
        <v>11</v>
      </c>
      <c r="C439" s="44" t="s">
        <v>70</v>
      </c>
      <c r="D439" s="44" t="s">
        <v>213</v>
      </c>
      <c r="E439" s="44" t="s">
        <v>875</v>
      </c>
      <c r="F439" s="44">
        <v>1</v>
      </c>
      <c r="G439" s="45">
        <v>2433</v>
      </c>
      <c r="H439" s="44"/>
      <c r="I439" s="45"/>
      <c r="J439" s="46"/>
      <c r="K439" s="45">
        <f t="shared" si="22"/>
        <v>2433</v>
      </c>
      <c r="L439" s="63">
        <v>20220201</v>
      </c>
    </row>
    <row r="440" spans="1:12" x14ac:dyDescent="0.25">
      <c r="A440" s="47" t="s">
        <v>854</v>
      </c>
      <c r="B440" s="44" t="s">
        <v>11</v>
      </c>
      <c r="C440" s="44" t="s">
        <v>36</v>
      </c>
      <c r="D440" s="44" t="s">
        <v>727</v>
      </c>
      <c r="E440" s="44" t="s">
        <v>855</v>
      </c>
      <c r="F440" s="44">
        <v>1</v>
      </c>
      <c r="G440" s="45">
        <v>2433</v>
      </c>
      <c r="H440" s="44"/>
      <c r="I440" s="45"/>
      <c r="J440" s="46"/>
      <c r="K440" s="45">
        <f t="shared" si="22"/>
        <v>2433</v>
      </c>
      <c r="L440" s="63">
        <v>20220202</v>
      </c>
    </row>
    <row r="441" spans="1:12" x14ac:dyDescent="0.25">
      <c r="A441" s="47" t="s">
        <v>863</v>
      </c>
      <c r="B441" s="44" t="s">
        <v>11</v>
      </c>
      <c r="C441" s="44" t="s">
        <v>36</v>
      </c>
      <c r="D441" s="44" t="s">
        <v>689</v>
      </c>
      <c r="E441" s="44" t="s">
        <v>758</v>
      </c>
      <c r="F441" s="44">
        <v>1</v>
      </c>
      <c r="G441" s="45">
        <v>2433</v>
      </c>
      <c r="H441" s="44"/>
      <c r="I441" s="45"/>
      <c r="J441" s="46"/>
      <c r="K441" s="45">
        <f t="shared" si="22"/>
        <v>2433</v>
      </c>
      <c r="L441" s="63">
        <v>20220202</v>
      </c>
    </row>
    <row r="442" spans="1:12" x14ac:dyDescent="0.25">
      <c r="A442" s="28" t="s">
        <v>770</v>
      </c>
      <c r="B442" s="22" t="s">
        <v>11</v>
      </c>
      <c r="C442" s="22" t="s">
        <v>29</v>
      </c>
      <c r="D442" s="22" t="s">
        <v>88</v>
      </c>
      <c r="E442" s="22" t="s">
        <v>345</v>
      </c>
      <c r="F442" s="22">
        <v>1</v>
      </c>
      <c r="G442" s="23">
        <v>2433</v>
      </c>
      <c r="H442" s="22">
        <v>80</v>
      </c>
      <c r="I442" s="23">
        <v>30</v>
      </c>
      <c r="J442" s="24">
        <f>I442*H442</f>
        <v>2400</v>
      </c>
      <c r="K442" s="23">
        <f t="shared" si="22"/>
        <v>4833</v>
      </c>
      <c r="L442" s="29">
        <v>20220208</v>
      </c>
    </row>
    <row r="443" spans="1:12" x14ac:dyDescent="0.25">
      <c r="A443" s="47" t="s">
        <v>735</v>
      </c>
      <c r="B443" s="44" t="s">
        <v>388</v>
      </c>
      <c r="C443" s="44" t="s">
        <v>86</v>
      </c>
      <c r="D443" s="44" t="s">
        <v>132</v>
      </c>
      <c r="E443" s="44" t="s">
        <v>736</v>
      </c>
      <c r="F443" s="44">
        <v>1</v>
      </c>
      <c r="G443" s="45">
        <v>2433</v>
      </c>
      <c r="H443" s="44"/>
      <c r="I443" s="45"/>
      <c r="J443" s="46"/>
      <c r="K443" s="45">
        <f t="shared" si="22"/>
        <v>2433</v>
      </c>
      <c r="L443" s="63">
        <v>20220208</v>
      </c>
    </row>
    <row r="444" spans="1:12" x14ac:dyDescent="0.25">
      <c r="A444" s="47" t="s">
        <v>873</v>
      </c>
      <c r="B444" s="44" t="s">
        <v>25</v>
      </c>
      <c r="C444" s="44" t="s">
        <v>86</v>
      </c>
      <c r="D444" s="44" t="s">
        <v>132</v>
      </c>
      <c r="E444" s="44" t="s">
        <v>736</v>
      </c>
      <c r="F444" s="44">
        <v>1</v>
      </c>
      <c r="G444" s="45">
        <v>2433</v>
      </c>
      <c r="H444" s="44"/>
      <c r="I444" s="45"/>
      <c r="J444" s="46"/>
      <c r="K444" s="45">
        <f t="shared" si="22"/>
        <v>2433</v>
      </c>
      <c r="L444" s="63">
        <v>20220208</v>
      </c>
    </row>
    <row r="445" spans="1:12" x14ac:dyDescent="0.25">
      <c r="A445" s="47" t="s">
        <v>759</v>
      </c>
      <c r="B445" s="44" t="s">
        <v>11</v>
      </c>
      <c r="C445" s="44" t="s">
        <v>70</v>
      </c>
      <c r="D445" s="44" t="s">
        <v>213</v>
      </c>
      <c r="E445" s="44" t="s">
        <v>631</v>
      </c>
      <c r="F445" s="44">
        <v>1</v>
      </c>
      <c r="G445" s="45">
        <v>2433</v>
      </c>
      <c r="H445" s="44"/>
      <c r="I445" s="45"/>
      <c r="J445" s="46"/>
      <c r="K445" s="45">
        <f t="shared" si="22"/>
        <v>2433</v>
      </c>
      <c r="L445" s="63">
        <v>20220211</v>
      </c>
    </row>
    <row r="446" spans="1:12" x14ac:dyDescent="0.25">
      <c r="A446" s="47" t="s">
        <v>859</v>
      </c>
      <c r="B446" s="44" t="s">
        <v>11</v>
      </c>
      <c r="C446" s="44" t="s">
        <v>29</v>
      </c>
      <c r="D446" s="44" t="s">
        <v>100</v>
      </c>
      <c r="E446" s="44" t="s">
        <v>183</v>
      </c>
      <c r="F446" s="44">
        <v>1</v>
      </c>
      <c r="G446" s="45">
        <v>2433</v>
      </c>
      <c r="H446" s="44"/>
      <c r="I446" s="45"/>
      <c r="J446" s="46"/>
      <c r="K446" s="45">
        <f t="shared" si="22"/>
        <v>2433</v>
      </c>
      <c r="L446" s="63">
        <v>20220211</v>
      </c>
    </row>
    <row r="447" spans="1:12" x14ac:dyDescent="0.25">
      <c r="A447" s="47" t="s">
        <v>768</v>
      </c>
      <c r="B447" s="44" t="s">
        <v>11</v>
      </c>
      <c r="C447" s="44" t="s">
        <v>29</v>
      </c>
      <c r="D447" s="44" t="s">
        <v>686</v>
      </c>
      <c r="E447" s="44" t="s">
        <v>769</v>
      </c>
      <c r="F447" s="44">
        <v>1</v>
      </c>
      <c r="G447" s="45">
        <v>2433</v>
      </c>
      <c r="H447" s="44"/>
      <c r="I447" s="45"/>
      <c r="J447" s="46"/>
      <c r="K447" s="45">
        <f t="shared" si="22"/>
        <v>2433</v>
      </c>
      <c r="L447" s="63">
        <v>20220211</v>
      </c>
    </row>
    <row r="448" spans="1:12" x14ac:dyDescent="0.25">
      <c r="A448" s="47" t="s">
        <v>766</v>
      </c>
      <c r="B448" s="44" t="s">
        <v>11</v>
      </c>
      <c r="C448" s="44" t="s">
        <v>29</v>
      </c>
      <c r="D448" s="44" t="s">
        <v>686</v>
      </c>
      <c r="E448" s="44" t="s">
        <v>767</v>
      </c>
      <c r="F448" s="44">
        <v>1</v>
      </c>
      <c r="G448" s="45">
        <v>2433</v>
      </c>
      <c r="H448" s="44"/>
      <c r="I448" s="45"/>
      <c r="J448" s="46"/>
      <c r="K448" s="45">
        <f t="shared" si="22"/>
        <v>2433</v>
      </c>
      <c r="L448" s="63">
        <v>20220211</v>
      </c>
    </row>
    <row r="449" spans="1:12" x14ac:dyDescent="0.25">
      <c r="A449" s="47" t="s">
        <v>757</v>
      </c>
      <c r="B449" s="44" t="s">
        <v>11</v>
      </c>
      <c r="C449" s="44" t="s">
        <v>36</v>
      </c>
      <c r="D449" s="44" t="s">
        <v>689</v>
      </c>
      <c r="E449" s="44" t="s">
        <v>758</v>
      </c>
      <c r="F449" s="44">
        <v>1</v>
      </c>
      <c r="G449" s="45">
        <v>2433</v>
      </c>
      <c r="H449" s="44"/>
      <c r="I449" s="45"/>
      <c r="J449" s="46"/>
      <c r="K449" s="45">
        <f t="shared" si="22"/>
        <v>2433</v>
      </c>
      <c r="L449" s="63">
        <v>20220215</v>
      </c>
    </row>
    <row r="450" spans="1:12" x14ac:dyDescent="0.25">
      <c r="A450" s="47" t="s">
        <v>771</v>
      </c>
      <c r="B450" s="44" t="s">
        <v>11</v>
      </c>
      <c r="C450" s="44" t="s">
        <v>98</v>
      </c>
      <c r="D450" s="44" t="s">
        <v>213</v>
      </c>
      <c r="E450" s="44" t="s">
        <v>772</v>
      </c>
      <c r="F450" s="44">
        <v>1</v>
      </c>
      <c r="G450" s="45">
        <v>2433</v>
      </c>
      <c r="H450" s="44"/>
      <c r="I450" s="45"/>
      <c r="J450" s="46"/>
      <c r="K450" s="45">
        <f t="shared" si="22"/>
        <v>2433</v>
      </c>
      <c r="L450" s="63">
        <v>20220218</v>
      </c>
    </row>
    <row r="451" spans="1:12" x14ac:dyDescent="0.25">
      <c r="A451" s="47" t="s">
        <v>861</v>
      </c>
      <c r="B451" s="44" t="s">
        <v>862</v>
      </c>
      <c r="C451" s="44" t="s">
        <v>36</v>
      </c>
      <c r="D451" s="44" t="s">
        <v>727</v>
      </c>
      <c r="E451" s="44" t="s">
        <v>728</v>
      </c>
      <c r="F451" s="44">
        <v>1</v>
      </c>
      <c r="G451" s="45">
        <v>2433</v>
      </c>
      <c r="H451" s="44"/>
      <c r="I451" s="45"/>
      <c r="J451" s="46"/>
      <c r="K451" s="45">
        <f t="shared" si="22"/>
        <v>2433</v>
      </c>
      <c r="L451" s="63">
        <v>20220218</v>
      </c>
    </row>
    <row r="452" spans="1:12" x14ac:dyDescent="0.25">
      <c r="A452" s="47" t="s">
        <v>750</v>
      </c>
      <c r="B452" s="44" t="s">
        <v>11</v>
      </c>
      <c r="C452" s="44" t="s">
        <v>29</v>
      </c>
      <c r="D452" s="44" t="s">
        <v>751</v>
      </c>
      <c r="E452" s="44" t="s">
        <v>752</v>
      </c>
      <c r="F452" s="44">
        <v>1</v>
      </c>
      <c r="G452" s="45">
        <v>2433</v>
      </c>
      <c r="H452" s="44"/>
      <c r="I452" s="45"/>
      <c r="J452" s="46"/>
      <c r="K452" s="45">
        <f t="shared" si="22"/>
        <v>2433</v>
      </c>
      <c r="L452" s="63">
        <v>20220221</v>
      </c>
    </row>
    <row r="453" spans="1:12" x14ac:dyDescent="0.25">
      <c r="A453" s="47" t="s">
        <v>753</v>
      </c>
      <c r="B453" s="44" t="s">
        <v>11</v>
      </c>
      <c r="C453" s="44" t="s">
        <v>643</v>
      </c>
      <c r="D453" s="44" t="s">
        <v>649</v>
      </c>
      <c r="E453" s="44" t="s">
        <v>670</v>
      </c>
      <c r="F453" s="44">
        <v>1</v>
      </c>
      <c r="G453" s="45">
        <v>2433</v>
      </c>
      <c r="H453" s="44"/>
      <c r="I453" s="45"/>
      <c r="J453" s="46"/>
      <c r="K453" s="45">
        <f t="shared" si="22"/>
        <v>2433</v>
      </c>
      <c r="L453" s="63">
        <v>20220222</v>
      </c>
    </row>
    <row r="454" spans="1:12" x14ac:dyDescent="0.25">
      <c r="A454" s="47" t="s">
        <v>743</v>
      </c>
      <c r="B454" s="44" t="s">
        <v>11</v>
      </c>
      <c r="C454" s="44" t="s">
        <v>51</v>
      </c>
      <c r="D454" s="44" t="s">
        <v>731</v>
      </c>
      <c r="E454" s="44" t="s">
        <v>744</v>
      </c>
      <c r="F454" s="44">
        <v>1</v>
      </c>
      <c r="G454" s="45">
        <v>2433</v>
      </c>
      <c r="H454" s="44"/>
      <c r="I454" s="45"/>
      <c r="J454" s="46"/>
      <c r="K454" s="45">
        <f t="shared" si="22"/>
        <v>2433</v>
      </c>
      <c r="L454" s="63">
        <v>20220223</v>
      </c>
    </row>
    <row r="455" spans="1:12" x14ac:dyDescent="0.25">
      <c r="A455" s="28" t="s">
        <v>745</v>
      </c>
      <c r="B455" s="22" t="s">
        <v>11</v>
      </c>
      <c r="C455" s="22" t="s">
        <v>199</v>
      </c>
      <c r="D455" s="22" t="s">
        <v>206</v>
      </c>
      <c r="E455" s="22" t="s">
        <v>207</v>
      </c>
      <c r="F455" s="22">
        <v>1</v>
      </c>
      <c r="G455" s="23">
        <v>2433</v>
      </c>
      <c r="H455" s="22">
        <v>80</v>
      </c>
      <c r="I455" s="23">
        <v>30</v>
      </c>
      <c r="J455" s="24">
        <f>I455*H455</f>
        <v>2400</v>
      </c>
      <c r="K455" s="23">
        <f t="shared" si="22"/>
        <v>4833</v>
      </c>
      <c r="L455" s="29">
        <v>20220224</v>
      </c>
    </row>
    <row r="456" spans="1:12" x14ac:dyDescent="0.25">
      <c r="A456" s="47" t="s">
        <v>762</v>
      </c>
      <c r="B456" s="44" t="s">
        <v>11</v>
      </c>
      <c r="C456" s="44" t="s">
        <v>36</v>
      </c>
      <c r="D456" s="44" t="s">
        <v>689</v>
      </c>
      <c r="E456" s="44" t="s">
        <v>763</v>
      </c>
      <c r="F456" s="44">
        <v>1</v>
      </c>
      <c r="G456" s="45">
        <v>2433</v>
      </c>
      <c r="H456" s="44"/>
      <c r="I456" s="45"/>
      <c r="J456" s="46"/>
      <c r="K456" s="45">
        <f t="shared" si="22"/>
        <v>2433</v>
      </c>
      <c r="L456" s="63">
        <v>20220224</v>
      </c>
    </row>
    <row r="457" spans="1:12" x14ac:dyDescent="0.25">
      <c r="A457" s="47" t="s">
        <v>737</v>
      </c>
      <c r="B457" s="44" t="s">
        <v>11</v>
      </c>
      <c r="C457" s="44" t="s">
        <v>36</v>
      </c>
      <c r="D457" s="44" t="s">
        <v>263</v>
      </c>
      <c r="E457" s="44" t="s">
        <v>738</v>
      </c>
      <c r="F457" s="44">
        <v>1</v>
      </c>
      <c r="G457" s="45">
        <v>2433</v>
      </c>
      <c r="H457" s="44"/>
      <c r="I457" s="45"/>
      <c r="J457" s="46"/>
      <c r="K457" s="45">
        <f t="shared" si="22"/>
        <v>2433</v>
      </c>
      <c r="L457" s="63">
        <v>20220225</v>
      </c>
    </row>
    <row r="458" spans="1:12" x14ac:dyDescent="0.25">
      <c r="A458" s="47" t="s">
        <v>747</v>
      </c>
      <c r="B458" s="44" t="s">
        <v>388</v>
      </c>
      <c r="C458" s="44" t="s">
        <v>36</v>
      </c>
      <c r="D458" s="44" t="s">
        <v>689</v>
      </c>
      <c r="E458" s="44" t="s">
        <v>690</v>
      </c>
      <c r="F458" s="44">
        <v>1</v>
      </c>
      <c r="G458" s="45">
        <v>2433</v>
      </c>
      <c r="H458" s="44"/>
      <c r="I458" s="45"/>
      <c r="J458" s="46"/>
      <c r="K458" s="45">
        <f t="shared" si="22"/>
        <v>2433</v>
      </c>
      <c r="L458" s="63">
        <v>20220225</v>
      </c>
    </row>
    <row r="459" spans="1:12" x14ac:dyDescent="0.25">
      <c r="A459" s="47" t="s">
        <v>857</v>
      </c>
      <c r="B459" s="44" t="s">
        <v>11</v>
      </c>
      <c r="C459" s="44" t="s">
        <v>36</v>
      </c>
      <c r="D459" s="44" t="s">
        <v>689</v>
      </c>
      <c r="E459" s="44" t="s">
        <v>858</v>
      </c>
      <c r="F459" s="44">
        <v>1</v>
      </c>
      <c r="G459" s="45">
        <v>2433</v>
      </c>
      <c r="H459" s="44"/>
      <c r="I459" s="45"/>
      <c r="J459" s="46"/>
      <c r="K459" s="45">
        <f t="shared" si="22"/>
        <v>2433</v>
      </c>
      <c r="L459" s="63">
        <v>20220225</v>
      </c>
    </row>
    <row r="460" spans="1:12" ht="15.75" thickBot="1" x14ac:dyDescent="0.3">
      <c r="A460" s="40" t="s">
        <v>860</v>
      </c>
      <c r="B460" s="41" t="s">
        <v>11</v>
      </c>
      <c r="C460" s="41" t="s">
        <v>36</v>
      </c>
      <c r="D460" s="41" t="s">
        <v>689</v>
      </c>
      <c r="E460" s="41" t="s">
        <v>210</v>
      </c>
      <c r="F460" s="41">
        <v>1</v>
      </c>
      <c r="G460" s="42">
        <v>2433</v>
      </c>
      <c r="H460" s="41"/>
      <c r="I460" s="42"/>
      <c r="J460" s="43"/>
      <c r="K460" s="42">
        <f t="shared" si="22"/>
        <v>2433</v>
      </c>
      <c r="L460" s="64">
        <v>20220225</v>
      </c>
    </row>
    <row r="461" spans="1:12" ht="15.75" thickBot="1" x14ac:dyDescent="0.3">
      <c r="A461" s="71"/>
      <c r="B461" s="72"/>
      <c r="C461" s="72"/>
      <c r="D461" s="72"/>
      <c r="E461" s="72"/>
      <c r="F461" s="72"/>
      <c r="G461" s="73"/>
      <c r="H461" s="72"/>
      <c r="I461" s="73"/>
      <c r="J461" s="74"/>
      <c r="K461" s="73"/>
      <c r="L461" s="75"/>
    </row>
    <row r="462" spans="1:12" x14ac:dyDescent="0.25">
      <c r="A462" s="36" t="s">
        <v>764</v>
      </c>
      <c r="B462" s="37" t="s">
        <v>11</v>
      </c>
      <c r="C462" s="37" t="s">
        <v>765</v>
      </c>
      <c r="D462" s="37" t="s">
        <v>26</v>
      </c>
      <c r="E462" s="37" t="s">
        <v>271</v>
      </c>
      <c r="F462" s="37">
        <v>1</v>
      </c>
      <c r="G462" s="38">
        <v>2277</v>
      </c>
      <c r="H462" s="37"/>
      <c r="I462" s="38"/>
      <c r="J462" s="39"/>
      <c r="K462" s="38">
        <f t="shared" ref="K462:K467" si="23">J462+G462</f>
        <v>2277</v>
      </c>
      <c r="L462" s="62">
        <v>20220215</v>
      </c>
    </row>
    <row r="463" spans="1:12" x14ac:dyDescent="0.25">
      <c r="A463" s="47" t="s">
        <v>761</v>
      </c>
      <c r="B463" s="44" t="s">
        <v>11</v>
      </c>
      <c r="C463" s="44" t="s">
        <v>371</v>
      </c>
      <c r="D463" s="44" t="s">
        <v>26</v>
      </c>
      <c r="E463" s="44" t="s">
        <v>372</v>
      </c>
      <c r="F463" s="44">
        <v>1</v>
      </c>
      <c r="G463" s="45">
        <v>2277</v>
      </c>
      <c r="H463" s="44"/>
      <c r="I463" s="45"/>
      <c r="J463" s="46"/>
      <c r="K463" s="45">
        <f t="shared" si="23"/>
        <v>2277</v>
      </c>
      <c r="L463" s="63">
        <v>20220217</v>
      </c>
    </row>
    <row r="464" spans="1:12" x14ac:dyDescent="0.25">
      <c r="A464" s="47" t="s">
        <v>756</v>
      </c>
      <c r="B464" s="44" t="s">
        <v>11</v>
      </c>
      <c r="C464" s="44" t="s">
        <v>84</v>
      </c>
      <c r="D464" s="44" t="s">
        <v>26</v>
      </c>
      <c r="E464" s="44" t="s">
        <v>91</v>
      </c>
      <c r="F464" s="44">
        <v>1</v>
      </c>
      <c r="G464" s="45">
        <v>2277</v>
      </c>
      <c r="H464" s="44"/>
      <c r="I464" s="45"/>
      <c r="J464" s="46"/>
      <c r="K464" s="45">
        <f t="shared" si="23"/>
        <v>2277</v>
      </c>
      <c r="L464" s="63">
        <v>20220218</v>
      </c>
    </row>
    <row r="465" spans="1:12" x14ac:dyDescent="0.25">
      <c r="A465" s="47" t="s">
        <v>754</v>
      </c>
      <c r="B465" s="44" t="s">
        <v>11</v>
      </c>
      <c r="C465" s="44" t="s">
        <v>84</v>
      </c>
      <c r="D465" s="44" t="s">
        <v>26</v>
      </c>
      <c r="E465" s="44" t="s">
        <v>755</v>
      </c>
      <c r="F465" s="44">
        <v>1</v>
      </c>
      <c r="G465" s="45">
        <v>2277</v>
      </c>
      <c r="H465" s="44"/>
      <c r="I465" s="45"/>
      <c r="J465" s="46"/>
      <c r="K465" s="45">
        <f t="shared" si="23"/>
        <v>2277</v>
      </c>
      <c r="L465" s="63">
        <v>20220218</v>
      </c>
    </row>
    <row r="466" spans="1:12" x14ac:dyDescent="0.25">
      <c r="A466" s="47" t="s">
        <v>746</v>
      </c>
      <c r="B466" s="44" t="s">
        <v>11</v>
      </c>
      <c r="C466" s="44" t="s">
        <v>29</v>
      </c>
      <c r="D466" s="44" t="s">
        <v>30</v>
      </c>
      <c r="E466" s="44" t="s">
        <v>62</v>
      </c>
      <c r="F466" s="44">
        <v>1</v>
      </c>
      <c r="G466" s="45">
        <v>2277</v>
      </c>
      <c r="H466" s="44"/>
      <c r="I466" s="45"/>
      <c r="J466" s="46"/>
      <c r="K466" s="45">
        <f t="shared" si="23"/>
        <v>2277</v>
      </c>
      <c r="L466" s="63">
        <v>20220225</v>
      </c>
    </row>
    <row r="467" spans="1:12" ht="15.75" thickBot="1" x14ac:dyDescent="0.3">
      <c r="A467" s="40" t="s">
        <v>739</v>
      </c>
      <c r="B467" s="41" t="s">
        <v>11</v>
      </c>
      <c r="C467" s="41" t="s">
        <v>740</v>
      </c>
      <c r="D467" s="41" t="s">
        <v>741</v>
      </c>
      <c r="E467" s="41" t="s">
        <v>742</v>
      </c>
      <c r="F467" s="41">
        <v>1</v>
      </c>
      <c r="G467" s="42">
        <v>2277</v>
      </c>
      <c r="H467" s="41"/>
      <c r="I467" s="42"/>
      <c r="J467" s="43"/>
      <c r="K467" s="42">
        <f t="shared" si="23"/>
        <v>2277</v>
      </c>
      <c r="L467" s="64">
        <v>20220225</v>
      </c>
    </row>
    <row r="468" spans="1:12" ht="15.75" thickBot="1" x14ac:dyDescent="0.3">
      <c r="A468" s="71"/>
      <c r="B468" s="72"/>
      <c r="C468" s="72"/>
      <c r="D468" s="72"/>
      <c r="E468" s="72"/>
      <c r="F468" s="72"/>
      <c r="G468" s="73"/>
      <c r="H468" s="72"/>
      <c r="I468" s="73"/>
      <c r="J468" s="74"/>
      <c r="K468" s="73"/>
      <c r="L468" s="75"/>
    </row>
    <row r="469" spans="1:12" x14ac:dyDescent="0.25">
      <c r="A469" s="50" t="s">
        <v>809</v>
      </c>
      <c r="B469" s="48" t="s">
        <v>25</v>
      </c>
      <c r="C469" s="48" t="s">
        <v>36</v>
      </c>
      <c r="D469" s="48" t="s">
        <v>175</v>
      </c>
      <c r="E469" s="48" t="s">
        <v>176</v>
      </c>
      <c r="F469" s="48">
        <v>1</v>
      </c>
      <c r="G469" s="49">
        <v>1644</v>
      </c>
      <c r="H469" s="48">
        <v>686</v>
      </c>
      <c r="I469" s="49">
        <v>30</v>
      </c>
      <c r="J469" s="51">
        <f>I469*H469</f>
        <v>20580</v>
      </c>
      <c r="K469" s="49">
        <f t="shared" ref="K469:K474" si="24">J469+G469</f>
        <v>22224</v>
      </c>
      <c r="L469" s="115">
        <v>20220204</v>
      </c>
    </row>
    <row r="470" spans="1:12" x14ac:dyDescent="0.25">
      <c r="A470" s="47" t="s">
        <v>808</v>
      </c>
      <c r="B470" s="44" t="s">
        <v>25</v>
      </c>
      <c r="C470" s="44" t="s">
        <v>36</v>
      </c>
      <c r="D470" s="44" t="s">
        <v>59</v>
      </c>
      <c r="E470" s="44" t="s">
        <v>60</v>
      </c>
      <c r="F470" s="44">
        <v>1</v>
      </c>
      <c r="G470" s="45">
        <v>1644</v>
      </c>
      <c r="H470" s="44"/>
      <c r="I470" s="45"/>
      <c r="J470" s="46"/>
      <c r="K470" s="45">
        <f t="shared" si="24"/>
        <v>1644</v>
      </c>
      <c r="L470" s="63">
        <v>20220204</v>
      </c>
    </row>
    <row r="471" spans="1:12" x14ac:dyDescent="0.25">
      <c r="A471" s="47" t="s">
        <v>782</v>
      </c>
      <c r="B471" s="44" t="s">
        <v>25</v>
      </c>
      <c r="C471" s="44" t="s">
        <v>36</v>
      </c>
      <c r="D471" s="44" t="s">
        <v>37</v>
      </c>
      <c r="E471" s="44" t="s">
        <v>44</v>
      </c>
      <c r="F471" s="44">
        <v>1</v>
      </c>
      <c r="G471" s="45">
        <v>1644</v>
      </c>
      <c r="H471" s="44"/>
      <c r="I471" s="45"/>
      <c r="J471" s="46"/>
      <c r="K471" s="45">
        <f t="shared" si="24"/>
        <v>1644</v>
      </c>
      <c r="L471" s="63">
        <v>20220225</v>
      </c>
    </row>
    <row r="472" spans="1:12" x14ac:dyDescent="0.25">
      <c r="A472" s="28" t="s">
        <v>779</v>
      </c>
      <c r="B472" s="22" t="s">
        <v>25</v>
      </c>
      <c r="C472" s="22" t="s">
        <v>36</v>
      </c>
      <c r="D472" s="22" t="s">
        <v>37</v>
      </c>
      <c r="E472" s="22" t="s">
        <v>80</v>
      </c>
      <c r="F472" s="22">
        <v>1</v>
      </c>
      <c r="G472" s="23">
        <v>1644</v>
      </c>
      <c r="H472" s="22">
        <v>332</v>
      </c>
      <c r="I472" s="23">
        <v>30</v>
      </c>
      <c r="J472" s="24">
        <f>I472*H472</f>
        <v>9960</v>
      </c>
      <c r="K472" s="23">
        <f t="shared" si="24"/>
        <v>11604</v>
      </c>
      <c r="L472" s="29">
        <v>20220225</v>
      </c>
    </row>
    <row r="473" spans="1:12" x14ac:dyDescent="0.25">
      <c r="A473" s="47" t="s">
        <v>780</v>
      </c>
      <c r="B473" s="44" t="s">
        <v>25</v>
      </c>
      <c r="C473" s="44" t="s">
        <v>36</v>
      </c>
      <c r="D473" s="44" t="s">
        <v>781</v>
      </c>
      <c r="E473" s="44" t="s">
        <v>39</v>
      </c>
      <c r="F473" s="44">
        <v>1</v>
      </c>
      <c r="G473" s="45">
        <v>1644</v>
      </c>
      <c r="H473" s="44"/>
      <c r="I473" s="45"/>
      <c r="J473" s="46"/>
      <c r="K473" s="45">
        <f t="shared" si="24"/>
        <v>1644</v>
      </c>
      <c r="L473" s="63">
        <v>20220225</v>
      </c>
    </row>
    <row r="474" spans="1:12" ht="15.75" thickBot="1" x14ac:dyDescent="0.3">
      <c r="A474" s="40" t="s">
        <v>783</v>
      </c>
      <c r="B474" s="41" t="s">
        <v>25</v>
      </c>
      <c r="C474" s="41" t="s">
        <v>29</v>
      </c>
      <c r="D474" s="41" t="s">
        <v>588</v>
      </c>
      <c r="E474" s="41" t="s">
        <v>784</v>
      </c>
      <c r="F474" s="41">
        <v>1</v>
      </c>
      <c r="G474" s="42">
        <v>1644</v>
      </c>
      <c r="H474" s="41"/>
      <c r="I474" s="42"/>
      <c r="J474" s="43"/>
      <c r="K474" s="42">
        <f t="shared" si="24"/>
        <v>1644</v>
      </c>
      <c r="L474" s="64">
        <v>20220225</v>
      </c>
    </row>
    <row r="475" spans="1:12" ht="15.75" thickBot="1" x14ac:dyDescent="0.3">
      <c r="A475" s="71"/>
      <c r="B475" s="72"/>
      <c r="C475" s="72"/>
      <c r="D475" s="72"/>
      <c r="E475" s="72"/>
      <c r="F475" s="72"/>
      <c r="G475" s="73"/>
      <c r="H475" s="72"/>
      <c r="I475" s="73"/>
      <c r="J475" s="74"/>
      <c r="K475" s="73"/>
      <c r="L475" s="75"/>
    </row>
    <row r="476" spans="1:12" x14ac:dyDescent="0.25">
      <c r="A476" s="36" t="s">
        <v>802</v>
      </c>
      <c r="B476" s="37" t="s">
        <v>25</v>
      </c>
      <c r="C476" s="37" t="s">
        <v>98</v>
      </c>
      <c r="D476" s="37" t="s">
        <v>225</v>
      </c>
      <c r="E476" s="37" t="s">
        <v>228</v>
      </c>
      <c r="F476" s="37">
        <v>1</v>
      </c>
      <c r="G476" s="38">
        <v>1410</v>
      </c>
      <c r="H476" s="37"/>
      <c r="I476" s="38"/>
      <c r="J476" s="39"/>
      <c r="K476" s="38">
        <f t="shared" ref="K476:K519" si="25">J476+G476</f>
        <v>1410</v>
      </c>
      <c r="L476" s="62">
        <v>20220209</v>
      </c>
    </row>
    <row r="477" spans="1:12" x14ac:dyDescent="0.25">
      <c r="A477" s="47" t="s">
        <v>801</v>
      </c>
      <c r="B477" s="44" t="s">
        <v>25</v>
      </c>
      <c r="C477" s="44" t="s">
        <v>98</v>
      </c>
      <c r="D477" s="44" t="s">
        <v>225</v>
      </c>
      <c r="E477" s="44" t="s">
        <v>226</v>
      </c>
      <c r="F477" s="44">
        <v>1</v>
      </c>
      <c r="G477" s="45">
        <v>1410</v>
      </c>
      <c r="H477" s="44"/>
      <c r="I477" s="45"/>
      <c r="J477" s="46"/>
      <c r="K477" s="45">
        <f t="shared" si="25"/>
        <v>1410</v>
      </c>
      <c r="L477" s="63">
        <v>20220209</v>
      </c>
    </row>
    <row r="478" spans="1:12" x14ac:dyDescent="0.25">
      <c r="A478" s="47" t="s">
        <v>789</v>
      </c>
      <c r="B478" s="44" t="s">
        <v>25</v>
      </c>
      <c r="C478" s="44" t="s">
        <v>29</v>
      </c>
      <c r="D478" s="44" t="s">
        <v>100</v>
      </c>
      <c r="E478" s="44" t="s">
        <v>186</v>
      </c>
      <c r="F478" s="44">
        <v>1</v>
      </c>
      <c r="G478" s="45">
        <v>1410</v>
      </c>
      <c r="H478" s="44"/>
      <c r="I478" s="45"/>
      <c r="J478" s="46"/>
      <c r="K478" s="45">
        <f t="shared" si="25"/>
        <v>1410</v>
      </c>
      <c r="L478" s="63">
        <v>20220209</v>
      </c>
    </row>
    <row r="479" spans="1:12" x14ac:dyDescent="0.25">
      <c r="A479" s="47" t="s">
        <v>787</v>
      </c>
      <c r="B479" s="44" t="s">
        <v>25</v>
      </c>
      <c r="C479" s="44" t="s">
        <v>29</v>
      </c>
      <c r="D479" s="44" t="s">
        <v>100</v>
      </c>
      <c r="E479" s="44" t="s">
        <v>788</v>
      </c>
      <c r="F479" s="44">
        <v>1</v>
      </c>
      <c r="G479" s="45">
        <v>1410</v>
      </c>
      <c r="H479" s="44"/>
      <c r="I479" s="45"/>
      <c r="J479" s="46"/>
      <c r="K479" s="45">
        <f t="shared" si="25"/>
        <v>1410</v>
      </c>
      <c r="L479" s="63">
        <v>20220209</v>
      </c>
    </row>
    <row r="480" spans="1:12" x14ac:dyDescent="0.25">
      <c r="A480" s="47" t="s">
        <v>797</v>
      </c>
      <c r="B480" s="44" t="s">
        <v>25</v>
      </c>
      <c r="C480" s="44" t="s">
        <v>86</v>
      </c>
      <c r="D480" s="44" t="s">
        <v>87</v>
      </c>
      <c r="E480" s="44" t="s">
        <v>358</v>
      </c>
      <c r="F480" s="44">
        <v>1</v>
      </c>
      <c r="G480" s="45">
        <v>1410</v>
      </c>
      <c r="H480" s="44"/>
      <c r="I480" s="45"/>
      <c r="J480" s="46"/>
      <c r="K480" s="45">
        <f t="shared" si="25"/>
        <v>1410</v>
      </c>
      <c r="L480" s="63">
        <v>20220209</v>
      </c>
    </row>
    <row r="481" spans="1:12" x14ac:dyDescent="0.25">
      <c r="A481" s="47" t="s">
        <v>796</v>
      </c>
      <c r="B481" s="44" t="s">
        <v>25</v>
      </c>
      <c r="C481" s="44" t="s">
        <v>86</v>
      </c>
      <c r="D481" s="44" t="s">
        <v>87</v>
      </c>
      <c r="E481" s="44" t="s">
        <v>365</v>
      </c>
      <c r="F481" s="44">
        <v>1</v>
      </c>
      <c r="G481" s="45">
        <v>1410</v>
      </c>
      <c r="H481" s="44"/>
      <c r="I481" s="45"/>
      <c r="J481" s="46"/>
      <c r="K481" s="45">
        <f t="shared" si="25"/>
        <v>1410</v>
      </c>
      <c r="L481" s="63">
        <v>20220209</v>
      </c>
    </row>
    <row r="482" spans="1:12" x14ac:dyDescent="0.25">
      <c r="A482" s="47" t="s">
        <v>795</v>
      </c>
      <c r="B482" s="44" t="s">
        <v>25</v>
      </c>
      <c r="C482" s="44" t="s">
        <v>86</v>
      </c>
      <c r="D482" s="44" t="s">
        <v>87</v>
      </c>
      <c r="E482" s="44" t="s">
        <v>125</v>
      </c>
      <c r="F482" s="44">
        <v>1</v>
      </c>
      <c r="G482" s="45">
        <v>1410</v>
      </c>
      <c r="H482" s="44"/>
      <c r="I482" s="45"/>
      <c r="J482" s="46"/>
      <c r="K482" s="45">
        <f t="shared" si="25"/>
        <v>1410</v>
      </c>
      <c r="L482" s="63">
        <v>20220209</v>
      </c>
    </row>
    <row r="483" spans="1:12" x14ac:dyDescent="0.25">
      <c r="A483" s="47" t="s">
        <v>794</v>
      </c>
      <c r="B483" s="44" t="s">
        <v>25</v>
      </c>
      <c r="C483" s="44" t="s">
        <v>86</v>
      </c>
      <c r="D483" s="44" t="s">
        <v>87</v>
      </c>
      <c r="E483" s="44" t="s">
        <v>204</v>
      </c>
      <c r="F483" s="44">
        <v>1</v>
      </c>
      <c r="G483" s="45">
        <v>1410</v>
      </c>
      <c r="H483" s="44"/>
      <c r="I483" s="45"/>
      <c r="J483" s="46"/>
      <c r="K483" s="45">
        <f t="shared" si="25"/>
        <v>1410</v>
      </c>
      <c r="L483" s="63">
        <v>20220209</v>
      </c>
    </row>
    <row r="484" spans="1:12" x14ac:dyDescent="0.25">
      <c r="A484" s="47" t="s">
        <v>792</v>
      </c>
      <c r="B484" s="44" t="s">
        <v>25</v>
      </c>
      <c r="C484" s="44" t="s">
        <v>86</v>
      </c>
      <c r="D484" s="44" t="s">
        <v>87</v>
      </c>
      <c r="E484" s="44" t="s">
        <v>793</v>
      </c>
      <c r="F484" s="44">
        <v>1</v>
      </c>
      <c r="G484" s="45">
        <v>1410</v>
      </c>
      <c r="H484" s="44"/>
      <c r="I484" s="45"/>
      <c r="J484" s="46"/>
      <c r="K484" s="45">
        <f t="shared" si="25"/>
        <v>1410</v>
      </c>
      <c r="L484" s="63">
        <v>20220209</v>
      </c>
    </row>
    <row r="485" spans="1:12" x14ac:dyDescent="0.25">
      <c r="A485" s="47" t="s">
        <v>791</v>
      </c>
      <c r="B485" s="44" t="s">
        <v>25</v>
      </c>
      <c r="C485" s="44" t="s">
        <v>86</v>
      </c>
      <c r="D485" s="44" t="s">
        <v>87</v>
      </c>
      <c r="E485" s="44" t="s">
        <v>386</v>
      </c>
      <c r="F485" s="44">
        <v>1</v>
      </c>
      <c r="G485" s="45">
        <v>1410</v>
      </c>
      <c r="H485" s="44"/>
      <c r="I485" s="45"/>
      <c r="J485" s="46"/>
      <c r="K485" s="45">
        <f t="shared" si="25"/>
        <v>1410</v>
      </c>
      <c r="L485" s="63">
        <v>20220209</v>
      </c>
    </row>
    <row r="486" spans="1:12" x14ac:dyDescent="0.25">
      <c r="A486" s="47" t="s">
        <v>790</v>
      </c>
      <c r="B486" s="44" t="s">
        <v>25</v>
      </c>
      <c r="C486" s="44" t="s">
        <v>86</v>
      </c>
      <c r="D486" s="44" t="s">
        <v>87</v>
      </c>
      <c r="E486" s="44" t="s">
        <v>350</v>
      </c>
      <c r="F486" s="44">
        <v>1</v>
      </c>
      <c r="G486" s="45">
        <v>1410</v>
      </c>
      <c r="H486" s="44"/>
      <c r="I486" s="45"/>
      <c r="J486" s="46"/>
      <c r="K486" s="45">
        <f t="shared" si="25"/>
        <v>1410</v>
      </c>
      <c r="L486" s="63">
        <v>20220209</v>
      </c>
    </row>
    <row r="487" spans="1:12" x14ac:dyDescent="0.25">
      <c r="A487" s="28" t="s">
        <v>760</v>
      </c>
      <c r="B487" s="22" t="s">
        <v>25</v>
      </c>
      <c r="C487" s="22" t="s">
        <v>199</v>
      </c>
      <c r="D487" s="22" t="s">
        <v>200</v>
      </c>
      <c r="E487" s="22" t="s">
        <v>201</v>
      </c>
      <c r="F487" s="22">
        <v>1</v>
      </c>
      <c r="G487" s="23">
        <v>1410</v>
      </c>
      <c r="H487" s="22">
        <v>322</v>
      </c>
      <c r="I487" s="23">
        <v>30</v>
      </c>
      <c r="J487" s="24">
        <f>I487*H487</f>
        <v>9660</v>
      </c>
      <c r="K487" s="23">
        <f t="shared" si="25"/>
        <v>11070</v>
      </c>
      <c r="L487" s="29">
        <v>20220210</v>
      </c>
    </row>
    <row r="488" spans="1:12" x14ac:dyDescent="0.25">
      <c r="A488" s="47" t="s">
        <v>785</v>
      </c>
      <c r="B488" s="44" t="s">
        <v>25</v>
      </c>
      <c r="C488" s="44" t="s">
        <v>36</v>
      </c>
      <c r="D488" s="44" t="s">
        <v>75</v>
      </c>
      <c r="E488" s="44" t="s">
        <v>377</v>
      </c>
      <c r="F488" s="44">
        <v>1</v>
      </c>
      <c r="G488" s="45">
        <v>1410</v>
      </c>
      <c r="H488" s="44"/>
      <c r="I488" s="45"/>
      <c r="J488" s="46"/>
      <c r="K488" s="45">
        <f t="shared" si="25"/>
        <v>1410</v>
      </c>
      <c r="L488" s="63">
        <v>20220210</v>
      </c>
    </row>
    <row r="489" spans="1:12" x14ac:dyDescent="0.25">
      <c r="A489" s="47" t="s">
        <v>850</v>
      </c>
      <c r="B489" s="44" t="s">
        <v>25</v>
      </c>
      <c r="C489" s="44" t="s">
        <v>36</v>
      </c>
      <c r="D489" s="44" t="s">
        <v>689</v>
      </c>
      <c r="E489" s="44" t="s">
        <v>851</v>
      </c>
      <c r="F489" s="44">
        <v>1</v>
      </c>
      <c r="G489" s="45">
        <v>1410</v>
      </c>
      <c r="H489" s="44"/>
      <c r="I489" s="45"/>
      <c r="J489" s="46"/>
      <c r="K489" s="45">
        <f t="shared" si="25"/>
        <v>1410</v>
      </c>
      <c r="L489" s="63">
        <v>20220214</v>
      </c>
    </row>
    <row r="490" spans="1:12" x14ac:dyDescent="0.25">
      <c r="A490" s="47" t="s">
        <v>849</v>
      </c>
      <c r="B490" s="44" t="s">
        <v>25</v>
      </c>
      <c r="C490" s="44" t="s">
        <v>36</v>
      </c>
      <c r="D490" s="44" t="s">
        <v>689</v>
      </c>
      <c r="E490" s="44" t="s">
        <v>690</v>
      </c>
      <c r="F490" s="44">
        <v>1</v>
      </c>
      <c r="G490" s="45">
        <v>1410</v>
      </c>
      <c r="H490" s="44"/>
      <c r="I490" s="45"/>
      <c r="J490" s="46"/>
      <c r="K490" s="45">
        <f t="shared" si="25"/>
        <v>1410</v>
      </c>
      <c r="L490" s="63">
        <v>20220214</v>
      </c>
    </row>
    <row r="491" spans="1:12" x14ac:dyDescent="0.25">
      <c r="A491" s="47" t="s">
        <v>847</v>
      </c>
      <c r="B491" s="44" t="s">
        <v>25</v>
      </c>
      <c r="C491" s="44" t="s">
        <v>36</v>
      </c>
      <c r="D491" s="44" t="s">
        <v>689</v>
      </c>
      <c r="E491" s="44" t="s">
        <v>848</v>
      </c>
      <c r="F491" s="44">
        <v>1</v>
      </c>
      <c r="G491" s="45">
        <v>1410</v>
      </c>
      <c r="H491" s="44"/>
      <c r="I491" s="45"/>
      <c r="J491" s="46"/>
      <c r="K491" s="45">
        <f t="shared" si="25"/>
        <v>1410</v>
      </c>
      <c r="L491" s="63">
        <v>20220214</v>
      </c>
    </row>
    <row r="492" spans="1:12" x14ac:dyDescent="0.25">
      <c r="A492" s="47" t="s">
        <v>841</v>
      </c>
      <c r="B492" s="44" t="s">
        <v>25</v>
      </c>
      <c r="C492" s="44" t="s">
        <v>36</v>
      </c>
      <c r="D492" s="44" t="s">
        <v>689</v>
      </c>
      <c r="E492" s="44" t="s">
        <v>842</v>
      </c>
      <c r="F492" s="44">
        <v>1</v>
      </c>
      <c r="G492" s="45">
        <v>1410</v>
      </c>
      <c r="H492" s="44"/>
      <c r="I492" s="45"/>
      <c r="J492" s="46"/>
      <c r="K492" s="45">
        <f t="shared" si="25"/>
        <v>1410</v>
      </c>
      <c r="L492" s="63">
        <v>20220214</v>
      </c>
    </row>
    <row r="493" spans="1:12" x14ac:dyDescent="0.25">
      <c r="A493" s="47" t="s">
        <v>839</v>
      </c>
      <c r="B493" s="44" t="s">
        <v>25</v>
      </c>
      <c r="C493" s="44" t="s">
        <v>36</v>
      </c>
      <c r="D493" s="44" t="s">
        <v>689</v>
      </c>
      <c r="E493" s="44" t="s">
        <v>840</v>
      </c>
      <c r="F493" s="44">
        <v>1</v>
      </c>
      <c r="G493" s="45">
        <v>1410</v>
      </c>
      <c r="H493" s="44"/>
      <c r="I493" s="45"/>
      <c r="J493" s="46"/>
      <c r="K493" s="45">
        <f t="shared" si="25"/>
        <v>1410</v>
      </c>
      <c r="L493" s="63">
        <v>20220214</v>
      </c>
    </row>
    <row r="494" spans="1:12" x14ac:dyDescent="0.25">
      <c r="A494" s="47" t="s">
        <v>837</v>
      </c>
      <c r="B494" s="44" t="s">
        <v>25</v>
      </c>
      <c r="C494" s="44" t="s">
        <v>36</v>
      </c>
      <c r="D494" s="44" t="s">
        <v>689</v>
      </c>
      <c r="E494" s="44" t="s">
        <v>838</v>
      </c>
      <c r="F494" s="44">
        <v>1</v>
      </c>
      <c r="G494" s="45">
        <v>1410</v>
      </c>
      <c r="H494" s="44"/>
      <c r="I494" s="45"/>
      <c r="J494" s="46"/>
      <c r="K494" s="45">
        <f t="shared" si="25"/>
        <v>1410</v>
      </c>
      <c r="L494" s="63">
        <v>20220214</v>
      </c>
    </row>
    <row r="495" spans="1:12" x14ac:dyDescent="0.25">
      <c r="A495" s="47" t="s">
        <v>835</v>
      </c>
      <c r="B495" s="44" t="s">
        <v>25</v>
      </c>
      <c r="C495" s="44" t="s">
        <v>36</v>
      </c>
      <c r="D495" s="44" t="s">
        <v>689</v>
      </c>
      <c r="E495" s="44" t="s">
        <v>836</v>
      </c>
      <c r="F495" s="44">
        <v>1</v>
      </c>
      <c r="G495" s="45">
        <v>1410</v>
      </c>
      <c r="H495" s="44"/>
      <c r="I495" s="45"/>
      <c r="J495" s="46"/>
      <c r="K495" s="45">
        <f t="shared" si="25"/>
        <v>1410</v>
      </c>
      <c r="L495" s="63">
        <v>20220214</v>
      </c>
    </row>
    <row r="496" spans="1:12" x14ac:dyDescent="0.25">
      <c r="A496" s="47" t="s">
        <v>833</v>
      </c>
      <c r="B496" s="44" t="s">
        <v>25</v>
      </c>
      <c r="C496" s="44" t="s">
        <v>36</v>
      </c>
      <c r="D496" s="44" t="s">
        <v>689</v>
      </c>
      <c r="E496" s="44" t="s">
        <v>834</v>
      </c>
      <c r="F496" s="44">
        <v>1</v>
      </c>
      <c r="G496" s="45">
        <v>1410</v>
      </c>
      <c r="H496" s="44"/>
      <c r="I496" s="45"/>
      <c r="J496" s="46"/>
      <c r="K496" s="45">
        <f t="shared" si="25"/>
        <v>1410</v>
      </c>
      <c r="L496" s="63">
        <v>20220214</v>
      </c>
    </row>
    <row r="497" spans="1:12" x14ac:dyDescent="0.25">
      <c r="A497" s="47" t="s">
        <v>831</v>
      </c>
      <c r="B497" s="44" t="s">
        <v>25</v>
      </c>
      <c r="C497" s="44" t="s">
        <v>36</v>
      </c>
      <c r="D497" s="44" t="s">
        <v>689</v>
      </c>
      <c r="E497" s="44" t="s">
        <v>832</v>
      </c>
      <c r="F497" s="44">
        <v>1</v>
      </c>
      <c r="G497" s="45">
        <v>1410</v>
      </c>
      <c r="H497" s="44"/>
      <c r="I497" s="45"/>
      <c r="J497" s="46"/>
      <c r="K497" s="45">
        <f t="shared" si="25"/>
        <v>1410</v>
      </c>
      <c r="L497" s="63">
        <v>20220214</v>
      </c>
    </row>
    <row r="498" spans="1:12" x14ac:dyDescent="0.25">
      <c r="A498" s="47" t="s">
        <v>829</v>
      </c>
      <c r="B498" s="44" t="s">
        <v>25</v>
      </c>
      <c r="C498" s="44" t="s">
        <v>36</v>
      </c>
      <c r="D498" s="44" t="s">
        <v>689</v>
      </c>
      <c r="E498" s="44" t="s">
        <v>830</v>
      </c>
      <c r="F498" s="44">
        <v>1</v>
      </c>
      <c r="G498" s="45">
        <v>1410</v>
      </c>
      <c r="H498" s="44"/>
      <c r="I498" s="45"/>
      <c r="J498" s="46"/>
      <c r="K498" s="45">
        <f t="shared" si="25"/>
        <v>1410</v>
      </c>
      <c r="L498" s="63">
        <v>20220214</v>
      </c>
    </row>
    <row r="499" spans="1:12" x14ac:dyDescent="0.25">
      <c r="A499" s="47" t="s">
        <v>827</v>
      </c>
      <c r="B499" s="44" t="s">
        <v>25</v>
      </c>
      <c r="C499" s="44" t="s">
        <v>36</v>
      </c>
      <c r="D499" s="44" t="s">
        <v>689</v>
      </c>
      <c r="E499" s="44" t="s">
        <v>828</v>
      </c>
      <c r="F499" s="44">
        <v>1</v>
      </c>
      <c r="G499" s="45">
        <v>1410</v>
      </c>
      <c r="H499" s="44"/>
      <c r="I499" s="45"/>
      <c r="J499" s="46"/>
      <c r="K499" s="45">
        <f t="shared" si="25"/>
        <v>1410</v>
      </c>
      <c r="L499" s="63">
        <v>20220214</v>
      </c>
    </row>
    <row r="500" spans="1:12" x14ac:dyDescent="0.25">
      <c r="A500" s="47" t="s">
        <v>825</v>
      </c>
      <c r="B500" s="44" t="s">
        <v>25</v>
      </c>
      <c r="C500" s="44" t="s">
        <v>36</v>
      </c>
      <c r="D500" s="44" t="s">
        <v>689</v>
      </c>
      <c r="E500" s="44" t="s">
        <v>826</v>
      </c>
      <c r="F500" s="44">
        <v>1</v>
      </c>
      <c r="G500" s="45">
        <v>1410</v>
      </c>
      <c r="H500" s="44"/>
      <c r="I500" s="45"/>
      <c r="J500" s="46"/>
      <c r="K500" s="45">
        <f t="shared" si="25"/>
        <v>1410</v>
      </c>
      <c r="L500" s="63">
        <v>20220214</v>
      </c>
    </row>
    <row r="501" spans="1:12" x14ac:dyDescent="0.25">
      <c r="A501" s="47" t="s">
        <v>775</v>
      </c>
      <c r="B501" s="44" t="s">
        <v>25</v>
      </c>
      <c r="C501" s="44" t="s">
        <v>36</v>
      </c>
      <c r="D501" s="44" t="s">
        <v>727</v>
      </c>
      <c r="E501" s="44" t="s">
        <v>776</v>
      </c>
      <c r="F501" s="44">
        <v>1</v>
      </c>
      <c r="G501" s="45">
        <v>1410</v>
      </c>
      <c r="H501" s="44"/>
      <c r="I501" s="45"/>
      <c r="J501" s="46"/>
      <c r="K501" s="45">
        <f t="shared" si="25"/>
        <v>1410</v>
      </c>
      <c r="L501" s="63">
        <v>20220218</v>
      </c>
    </row>
    <row r="502" spans="1:12" x14ac:dyDescent="0.25">
      <c r="A502" s="47" t="s">
        <v>773</v>
      </c>
      <c r="B502" s="44" t="s">
        <v>25</v>
      </c>
      <c r="C502" s="44" t="s">
        <v>36</v>
      </c>
      <c r="D502" s="44" t="s">
        <v>727</v>
      </c>
      <c r="E502" s="44" t="s">
        <v>774</v>
      </c>
      <c r="F502" s="44">
        <v>1</v>
      </c>
      <c r="G502" s="45">
        <v>1410</v>
      </c>
      <c r="H502" s="44"/>
      <c r="I502" s="45"/>
      <c r="J502" s="46"/>
      <c r="K502" s="45">
        <f t="shared" si="25"/>
        <v>1410</v>
      </c>
      <c r="L502" s="63">
        <v>20220218</v>
      </c>
    </row>
    <row r="503" spans="1:12" x14ac:dyDescent="0.25">
      <c r="A503" s="47" t="s">
        <v>748</v>
      </c>
      <c r="B503" s="44" t="s">
        <v>25</v>
      </c>
      <c r="C503" s="44" t="s">
        <v>98</v>
      </c>
      <c r="D503" s="44" t="s">
        <v>213</v>
      </c>
      <c r="E503" s="44" t="s">
        <v>749</v>
      </c>
      <c r="F503" s="44">
        <v>1</v>
      </c>
      <c r="G503" s="45">
        <v>1410</v>
      </c>
      <c r="H503" s="44"/>
      <c r="I503" s="45"/>
      <c r="J503" s="46"/>
      <c r="K503" s="45">
        <f t="shared" si="25"/>
        <v>1410</v>
      </c>
      <c r="L503" s="63">
        <v>20220221</v>
      </c>
    </row>
    <row r="504" spans="1:12" x14ac:dyDescent="0.25">
      <c r="A504" s="47" t="s">
        <v>871</v>
      </c>
      <c r="B504" s="44" t="s">
        <v>25</v>
      </c>
      <c r="C504" s="44" t="s">
        <v>51</v>
      </c>
      <c r="D504" s="44" t="s">
        <v>731</v>
      </c>
      <c r="E504" s="44" t="s">
        <v>872</v>
      </c>
      <c r="F504" s="44">
        <v>1</v>
      </c>
      <c r="G504" s="45">
        <v>1410</v>
      </c>
      <c r="H504" s="44"/>
      <c r="I504" s="45"/>
      <c r="J504" s="46"/>
      <c r="K504" s="45">
        <f t="shared" si="25"/>
        <v>1410</v>
      </c>
      <c r="L504" s="63">
        <v>20220223</v>
      </c>
    </row>
    <row r="505" spans="1:12" x14ac:dyDescent="0.25">
      <c r="A505" s="47" t="s">
        <v>777</v>
      </c>
      <c r="B505" s="44" t="s">
        <v>25</v>
      </c>
      <c r="C505" s="44" t="s">
        <v>51</v>
      </c>
      <c r="D505" s="44" t="s">
        <v>731</v>
      </c>
      <c r="E505" s="44" t="s">
        <v>778</v>
      </c>
      <c r="F505" s="44">
        <v>1</v>
      </c>
      <c r="G505" s="45">
        <v>1410</v>
      </c>
      <c r="H505" s="44"/>
      <c r="I505" s="45"/>
      <c r="J505" s="46"/>
      <c r="K505" s="45">
        <f t="shared" si="25"/>
        <v>1410</v>
      </c>
      <c r="L505" s="63">
        <v>20220223</v>
      </c>
    </row>
    <row r="506" spans="1:12" x14ac:dyDescent="0.25">
      <c r="A506" s="47" t="s">
        <v>869</v>
      </c>
      <c r="B506" s="44" t="s">
        <v>25</v>
      </c>
      <c r="C506" s="44" t="s">
        <v>51</v>
      </c>
      <c r="D506" s="44" t="s">
        <v>731</v>
      </c>
      <c r="E506" s="44" t="s">
        <v>870</v>
      </c>
      <c r="F506" s="44">
        <v>1</v>
      </c>
      <c r="G506" s="45">
        <v>1410</v>
      </c>
      <c r="H506" s="44"/>
      <c r="I506" s="45"/>
      <c r="J506" s="46"/>
      <c r="K506" s="45">
        <f t="shared" si="25"/>
        <v>1410</v>
      </c>
      <c r="L506" s="63">
        <v>20220223</v>
      </c>
    </row>
    <row r="507" spans="1:12" x14ac:dyDescent="0.25">
      <c r="A507" s="47" t="s">
        <v>867</v>
      </c>
      <c r="B507" s="44" t="s">
        <v>25</v>
      </c>
      <c r="C507" s="44" t="s">
        <v>51</v>
      </c>
      <c r="D507" s="44" t="s">
        <v>731</v>
      </c>
      <c r="E507" s="44" t="s">
        <v>868</v>
      </c>
      <c r="F507" s="44">
        <v>1</v>
      </c>
      <c r="G507" s="45">
        <v>1410</v>
      </c>
      <c r="H507" s="44"/>
      <c r="I507" s="45"/>
      <c r="J507" s="46"/>
      <c r="K507" s="45">
        <f t="shared" si="25"/>
        <v>1410</v>
      </c>
      <c r="L507" s="63">
        <v>20220223</v>
      </c>
    </row>
    <row r="508" spans="1:12" x14ac:dyDescent="0.25">
      <c r="A508" s="47" t="s">
        <v>852</v>
      </c>
      <c r="B508" s="44" t="s">
        <v>25</v>
      </c>
      <c r="C508" s="44" t="s">
        <v>36</v>
      </c>
      <c r="D508" s="44" t="s">
        <v>689</v>
      </c>
      <c r="E508" s="44" t="s">
        <v>853</v>
      </c>
      <c r="F508" s="44">
        <v>1</v>
      </c>
      <c r="G508" s="45">
        <v>1410</v>
      </c>
      <c r="H508" s="44"/>
      <c r="I508" s="45"/>
      <c r="J508" s="46"/>
      <c r="K508" s="45">
        <f t="shared" si="25"/>
        <v>1410</v>
      </c>
      <c r="L508" s="63">
        <v>20220224</v>
      </c>
    </row>
    <row r="509" spans="1:12" x14ac:dyDescent="0.25">
      <c r="A509" s="47" t="s">
        <v>845</v>
      </c>
      <c r="B509" s="44" t="s">
        <v>25</v>
      </c>
      <c r="C509" s="44" t="s">
        <v>36</v>
      </c>
      <c r="D509" s="44" t="s">
        <v>689</v>
      </c>
      <c r="E509" s="44" t="s">
        <v>846</v>
      </c>
      <c r="F509" s="44">
        <v>1</v>
      </c>
      <c r="G509" s="45">
        <v>1410</v>
      </c>
      <c r="H509" s="44"/>
      <c r="I509" s="45"/>
      <c r="J509" s="46"/>
      <c r="K509" s="45">
        <f t="shared" si="25"/>
        <v>1410</v>
      </c>
      <c r="L509" s="63">
        <v>20220224</v>
      </c>
    </row>
    <row r="510" spans="1:12" x14ac:dyDescent="0.25">
      <c r="A510" s="47" t="s">
        <v>819</v>
      </c>
      <c r="B510" s="44" t="s">
        <v>25</v>
      </c>
      <c r="C510" s="44" t="s">
        <v>36</v>
      </c>
      <c r="D510" s="44" t="s">
        <v>263</v>
      </c>
      <c r="E510" s="44" t="s">
        <v>820</v>
      </c>
      <c r="F510" s="44">
        <v>1</v>
      </c>
      <c r="G510" s="45">
        <v>1410</v>
      </c>
      <c r="H510" s="44"/>
      <c r="I510" s="45"/>
      <c r="J510" s="46"/>
      <c r="K510" s="45">
        <f t="shared" si="25"/>
        <v>1410</v>
      </c>
      <c r="L510" s="63">
        <v>20220225</v>
      </c>
    </row>
    <row r="511" spans="1:12" x14ac:dyDescent="0.25">
      <c r="A511" s="47" t="s">
        <v>818</v>
      </c>
      <c r="B511" s="44" t="s">
        <v>25</v>
      </c>
      <c r="C511" s="44" t="s">
        <v>36</v>
      </c>
      <c r="D511" s="44" t="s">
        <v>263</v>
      </c>
      <c r="E511" s="44" t="s">
        <v>264</v>
      </c>
      <c r="F511" s="44">
        <v>1</v>
      </c>
      <c r="G511" s="45">
        <v>1410</v>
      </c>
      <c r="H511" s="44"/>
      <c r="I511" s="45"/>
      <c r="J511" s="46"/>
      <c r="K511" s="45">
        <f t="shared" si="25"/>
        <v>1410</v>
      </c>
      <c r="L511" s="63">
        <v>20220225</v>
      </c>
    </row>
    <row r="512" spans="1:12" x14ac:dyDescent="0.25">
      <c r="A512" s="47" t="s">
        <v>816</v>
      </c>
      <c r="B512" s="44" t="s">
        <v>25</v>
      </c>
      <c r="C512" s="44" t="s">
        <v>36</v>
      </c>
      <c r="D512" s="44" t="s">
        <v>263</v>
      </c>
      <c r="E512" s="44" t="s">
        <v>817</v>
      </c>
      <c r="F512" s="44">
        <v>1</v>
      </c>
      <c r="G512" s="45">
        <v>1410</v>
      </c>
      <c r="H512" s="44"/>
      <c r="I512" s="45"/>
      <c r="J512" s="46"/>
      <c r="K512" s="45">
        <f t="shared" si="25"/>
        <v>1410</v>
      </c>
      <c r="L512" s="63">
        <v>20220225</v>
      </c>
    </row>
    <row r="513" spans="1:12" x14ac:dyDescent="0.25">
      <c r="A513" s="47" t="s">
        <v>814</v>
      </c>
      <c r="B513" s="44" t="s">
        <v>25</v>
      </c>
      <c r="C513" s="44" t="s">
        <v>36</v>
      </c>
      <c r="D513" s="44" t="s">
        <v>263</v>
      </c>
      <c r="E513" s="44" t="s">
        <v>815</v>
      </c>
      <c r="F513" s="44">
        <v>1</v>
      </c>
      <c r="G513" s="45">
        <v>1410</v>
      </c>
      <c r="H513" s="44"/>
      <c r="I513" s="45"/>
      <c r="J513" s="46"/>
      <c r="K513" s="45">
        <f t="shared" si="25"/>
        <v>1410</v>
      </c>
      <c r="L513" s="63">
        <v>20220225</v>
      </c>
    </row>
    <row r="514" spans="1:12" x14ac:dyDescent="0.25">
      <c r="A514" s="47" t="s">
        <v>812</v>
      </c>
      <c r="B514" s="44" t="s">
        <v>25</v>
      </c>
      <c r="C514" s="44" t="s">
        <v>36</v>
      </c>
      <c r="D514" s="44" t="s">
        <v>263</v>
      </c>
      <c r="E514" s="44" t="s">
        <v>813</v>
      </c>
      <c r="F514" s="44">
        <v>1</v>
      </c>
      <c r="G514" s="45">
        <v>1410</v>
      </c>
      <c r="H514" s="44"/>
      <c r="I514" s="45"/>
      <c r="J514" s="46"/>
      <c r="K514" s="45">
        <f t="shared" si="25"/>
        <v>1410</v>
      </c>
      <c r="L514" s="63">
        <v>20220225</v>
      </c>
    </row>
    <row r="515" spans="1:12" x14ac:dyDescent="0.25">
      <c r="A515" s="47" t="s">
        <v>843</v>
      </c>
      <c r="B515" s="44" t="s">
        <v>25</v>
      </c>
      <c r="C515" s="44" t="s">
        <v>36</v>
      </c>
      <c r="D515" s="44" t="s">
        <v>689</v>
      </c>
      <c r="E515" s="44" t="s">
        <v>844</v>
      </c>
      <c r="F515" s="44">
        <v>1</v>
      </c>
      <c r="G515" s="45">
        <v>1410</v>
      </c>
      <c r="H515" s="44"/>
      <c r="I515" s="45"/>
      <c r="J515" s="46"/>
      <c r="K515" s="45">
        <f t="shared" si="25"/>
        <v>1410</v>
      </c>
      <c r="L515" s="63">
        <v>20220225</v>
      </c>
    </row>
    <row r="516" spans="1:12" x14ac:dyDescent="0.25">
      <c r="A516" s="47" t="s">
        <v>823</v>
      </c>
      <c r="B516" s="44" t="s">
        <v>25</v>
      </c>
      <c r="C516" s="44" t="s">
        <v>36</v>
      </c>
      <c r="D516" s="44" t="s">
        <v>689</v>
      </c>
      <c r="E516" s="44" t="s">
        <v>824</v>
      </c>
      <c r="F516" s="44">
        <v>1</v>
      </c>
      <c r="G516" s="45">
        <v>1410</v>
      </c>
      <c r="H516" s="44"/>
      <c r="I516" s="45"/>
      <c r="J516" s="46"/>
      <c r="K516" s="45">
        <f t="shared" si="25"/>
        <v>1410</v>
      </c>
      <c r="L516" s="63">
        <v>20220225</v>
      </c>
    </row>
    <row r="517" spans="1:12" x14ac:dyDescent="0.25">
      <c r="A517" s="47" t="s">
        <v>821</v>
      </c>
      <c r="B517" s="44" t="s">
        <v>25</v>
      </c>
      <c r="C517" s="44" t="s">
        <v>36</v>
      </c>
      <c r="D517" s="44" t="s">
        <v>689</v>
      </c>
      <c r="E517" s="44" t="s">
        <v>822</v>
      </c>
      <c r="F517" s="44">
        <v>1</v>
      </c>
      <c r="G517" s="45">
        <v>1410</v>
      </c>
      <c r="H517" s="44"/>
      <c r="I517" s="45"/>
      <c r="J517" s="46"/>
      <c r="K517" s="45">
        <f t="shared" si="25"/>
        <v>1410</v>
      </c>
      <c r="L517" s="63">
        <v>20220225</v>
      </c>
    </row>
    <row r="518" spans="1:12" x14ac:dyDescent="0.25">
      <c r="A518" s="47" t="s">
        <v>811</v>
      </c>
      <c r="B518" s="44" t="s">
        <v>25</v>
      </c>
      <c r="C518" s="44" t="s">
        <v>86</v>
      </c>
      <c r="D518" s="44" t="s">
        <v>132</v>
      </c>
      <c r="E518" s="44" t="s">
        <v>681</v>
      </c>
      <c r="F518" s="44">
        <v>1</v>
      </c>
      <c r="G518" s="45">
        <v>1410</v>
      </c>
      <c r="H518" s="44"/>
      <c r="I518" s="45"/>
      <c r="J518" s="46"/>
      <c r="K518" s="45">
        <f t="shared" si="25"/>
        <v>1410</v>
      </c>
      <c r="L518" s="63">
        <v>20220225</v>
      </c>
    </row>
    <row r="519" spans="1:12" ht="15.75" thickBot="1" x14ac:dyDescent="0.3">
      <c r="A519" s="40" t="s">
        <v>810</v>
      </c>
      <c r="B519" s="41" t="s">
        <v>25</v>
      </c>
      <c r="C519" s="41" t="s">
        <v>86</v>
      </c>
      <c r="D519" s="41" t="s">
        <v>132</v>
      </c>
      <c r="E519" s="41" t="s">
        <v>734</v>
      </c>
      <c r="F519" s="41">
        <v>1</v>
      </c>
      <c r="G519" s="42">
        <v>1410</v>
      </c>
      <c r="H519" s="41"/>
      <c r="I519" s="42"/>
      <c r="J519" s="43"/>
      <c r="K519" s="42">
        <f t="shared" si="25"/>
        <v>1410</v>
      </c>
      <c r="L519" s="64">
        <v>20220225</v>
      </c>
    </row>
    <row r="520" spans="1:12" ht="15.75" thickBot="1" x14ac:dyDescent="0.3">
      <c r="A520" s="71"/>
      <c r="B520" s="72"/>
      <c r="C520" s="72"/>
      <c r="D520" s="72"/>
      <c r="E520" s="72"/>
      <c r="F520" s="72"/>
      <c r="G520" s="73"/>
      <c r="H520" s="72"/>
      <c r="I520" s="73"/>
      <c r="J520" s="74"/>
      <c r="K520" s="73"/>
      <c r="L520" s="75"/>
    </row>
    <row r="521" spans="1:12" x14ac:dyDescent="0.25">
      <c r="A521" s="36" t="s">
        <v>807</v>
      </c>
      <c r="B521" s="37" t="s">
        <v>25</v>
      </c>
      <c r="C521" s="37" t="s">
        <v>84</v>
      </c>
      <c r="D521" s="37" t="s">
        <v>26</v>
      </c>
      <c r="E521" s="37" t="s">
        <v>166</v>
      </c>
      <c r="F521" s="37">
        <v>1</v>
      </c>
      <c r="G521" s="38">
        <v>1328</v>
      </c>
      <c r="H521" s="37"/>
      <c r="I521" s="38"/>
      <c r="J521" s="39"/>
      <c r="K521" s="38">
        <f t="shared" ref="K521:K529" si="26">J521+G521</f>
        <v>1328</v>
      </c>
      <c r="L521" s="62">
        <v>20220218</v>
      </c>
    </row>
    <row r="522" spans="1:12" x14ac:dyDescent="0.25">
      <c r="A522" s="47" t="s">
        <v>786</v>
      </c>
      <c r="B522" s="44" t="s">
        <v>25</v>
      </c>
      <c r="C522" s="44" t="s">
        <v>153</v>
      </c>
      <c r="D522" s="44" t="s">
        <v>26</v>
      </c>
      <c r="E522" s="44" t="s">
        <v>154</v>
      </c>
      <c r="F522" s="44">
        <v>1</v>
      </c>
      <c r="G522" s="45">
        <v>1328</v>
      </c>
      <c r="H522" s="44"/>
      <c r="I522" s="45"/>
      <c r="J522" s="46"/>
      <c r="K522" s="45">
        <f t="shared" si="26"/>
        <v>1328</v>
      </c>
      <c r="L522" s="63">
        <v>20220221</v>
      </c>
    </row>
    <row r="523" spans="1:12" x14ac:dyDescent="0.25">
      <c r="A523" s="47" t="s">
        <v>800</v>
      </c>
      <c r="B523" s="44" t="s">
        <v>25</v>
      </c>
      <c r="C523" s="44" t="s">
        <v>29</v>
      </c>
      <c r="D523" s="44" t="s">
        <v>30</v>
      </c>
      <c r="E523" s="44" t="s">
        <v>61</v>
      </c>
      <c r="F523" s="44">
        <v>1</v>
      </c>
      <c r="G523" s="45">
        <v>1328</v>
      </c>
      <c r="H523" s="44"/>
      <c r="I523" s="45"/>
      <c r="J523" s="46"/>
      <c r="K523" s="45">
        <f t="shared" si="26"/>
        <v>1328</v>
      </c>
      <c r="L523" s="63">
        <v>20220221</v>
      </c>
    </row>
    <row r="524" spans="1:12" x14ac:dyDescent="0.25">
      <c r="A524" s="47" t="s">
        <v>799</v>
      </c>
      <c r="B524" s="44" t="s">
        <v>25</v>
      </c>
      <c r="C524" s="44" t="s">
        <v>29</v>
      </c>
      <c r="D524" s="44" t="s">
        <v>30</v>
      </c>
      <c r="E524" s="44" t="s">
        <v>319</v>
      </c>
      <c r="F524" s="44">
        <v>1</v>
      </c>
      <c r="G524" s="45">
        <v>1328</v>
      </c>
      <c r="H524" s="44"/>
      <c r="I524" s="45"/>
      <c r="J524" s="46"/>
      <c r="K524" s="45">
        <f t="shared" si="26"/>
        <v>1328</v>
      </c>
      <c r="L524" s="63">
        <v>20220221</v>
      </c>
    </row>
    <row r="525" spans="1:12" x14ac:dyDescent="0.25">
      <c r="A525" s="47" t="s">
        <v>798</v>
      </c>
      <c r="B525" s="44" t="s">
        <v>25</v>
      </c>
      <c r="C525" s="44" t="s">
        <v>29</v>
      </c>
      <c r="D525" s="44" t="s">
        <v>30</v>
      </c>
      <c r="E525" s="44" t="s">
        <v>188</v>
      </c>
      <c r="F525" s="44">
        <v>1</v>
      </c>
      <c r="G525" s="45">
        <v>1328</v>
      </c>
      <c r="H525" s="44"/>
      <c r="I525" s="45"/>
      <c r="J525" s="46"/>
      <c r="K525" s="45">
        <f t="shared" si="26"/>
        <v>1328</v>
      </c>
      <c r="L525" s="63">
        <v>20220221</v>
      </c>
    </row>
    <row r="526" spans="1:12" x14ac:dyDescent="0.25">
      <c r="A526" s="47" t="s">
        <v>806</v>
      </c>
      <c r="B526" s="44" t="s">
        <v>25</v>
      </c>
      <c r="C526" s="44" t="s">
        <v>70</v>
      </c>
      <c r="D526" s="44" t="s">
        <v>26</v>
      </c>
      <c r="E526" s="44" t="s">
        <v>238</v>
      </c>
      <c r="F526" s="44">
        <v>1</v>
      </c>
      <c r="G526" s="45">
        <v>1328</v>
      </c>
      <c r="H526" s="44"/>
      <c r="I526" s="45"/>
      <c r="J526" s="46"/>
      <c r="K526" s="45">
        <f t="shared" si="26"/>
        <v>1328</v>
      </c>
      <c r="L526" s="63">
        <v>20220222</v>
      </c>
    </row>
    <row r="527" spans="1:12" x14ac:dyDescent="0.25">
      <c r="A527" s="47" t="s">
        <v>805</v>
      </c>
      <c r="B527" s="44" t="s">
        <v>25</v>
      </c>
      <c r="C527" s="44" t="s">
        <v>70</v>
      </c>
      <c r="D527" s="44" t="s">
        <v>26</v>
      </c>
      <c r="E527" s="44" t="s">
        <v>236</v>
      </c>
      <c r="F527" s="44">
        <v>1</v>
      </c>
      <c r="G527" s="45">
        <v>1328</v>
      </c>
      <c r="H527" s="44"/>
      <c r="I527" s="45"/>
      <c r="J527" s="46"/>
      <c r="K527" s="45">
        <f t="shared" si="26"/>
        <v>1328</v>
      </c>
      <c r="L527" s="63">
        <v>20220222</v>
      </c>
    </row>
    <row r="528" spans="1:12" x14ac:dyDescent="0.25">
      <c r="A528" s="47" t="s">
        <v>804</v>
      </c>
      <c r="B528" s="44" t="s">
        <v>25</v>
      </c>
      <c r="C528" s="44" t="s">
        <v>70</v>
      </c>
      <c r="D528" s="44" t="s">
        <v>26</v>
      </c>
      <c r="E528" s="44" t="s">
        <v>234</v>
      </c>
      <c r="F528" s="44">
        <v>1</v>
      </c>
      <c r="G528" s="45">
        <v>1328</v>
      </c>
      <c r="H528" s="44"/>
      <c r="I528" s="45"/>
      <c r="J528" s="46"/>
      <c r="K528" s="45">
        <f t="shared" si="26"/>
        <v>1328</v>
      </c>
      <c r="L528" s="63">
        <v>20220222</v>
      </c>
    </row>
    <row r="529" spans="1:12" ht="15.75" thickBot="1" x14ac:dyDescent="0.3">
      <c r="A529" s="40" t="s">
        <v>803</v>
      </c>
      <c r="B529" s="41" t="s">
        <v>25</v>
      </c>
      <c r="C529" s="41" t="s">
        <v>70</v>
      </c>
      <c r="D529" s="41" t="s">
        <v>26</v>
      </c>
      <c r="E529" s="41" t="s">
        <v>232</v>
      </c>
      <c r="F529" s="41">
        <v>1</v>
      </c>
      <c r="G529" s="42">
        <v>1328</v>
      </c>
      <c r="H529" s="41"/>
      <c r="I529" s="42"/>
      <c r="J529" s="43"/>
      <c r="K529" s="42">
        <f t="shared" si="26"/>
        <v>1328</v>
      </c>
      <c r="L529" s="64">
        <v>20220222</v>
      </c>
    </row>
    <row r="532" spans="1:12" ht="15.75" thickBot="1" x14ac:dyDescent="0.3">
      <c r="A532" s="66" t="s">
        <v>0</v>
      </c>
      <c r="B532" s="67" t="s">
        <v>1</v>
      </c>
      <c r="C532" s="67" t="s">
        <v>2</v>
      </c>
      <c r="D532" s="67" t="s">
        <v>3</v>
      </c>
      <c r="E532" s="67" t="s">
        <v>4</v>
      </c>
      <c r="F532" s="67"/>
      <c r="G532" s="68" t="s">
        <v>6</v>
      </c>
      <c r="H532" s="67" t="s">
        <v>7</v>
      </c>
      <c r="I532" s="68" t="s">
        <v>8</v>
      </c>
      <c r="J532" s="69" t="s">
        <v>9</v>
      </c>
      <c r="K532" s="68" t="s">
        <v>10</v>
      </c>
      <c r="L532" s="70" t="s">
        <v>5</v>
      </c>
    </row>
    <row r="533" spans="1:12" x14ac:dyDescent="0.25">
      <c r="A533" s="50" t="s">
        <v>940</v>
      </c>
      <c r="B533" s="48" t="s">
        <v>11</v>
      </c>
      <c r="C533" s="48" t="s">
        <v>36</v>
      </c>
      <c r="D533" s="48" t="s">
        <v>781</v>
      </c>
      <c r="E533" s="48" t="s">
        <v>39</v>
      </c>
      <c r="F533" s="48">
        <v>1</v>
      </c>
      <c r="G533" s="49">
        <v>2673</v>
      </c>
      <c r="H533" s="48">
        <v>323</v>
      </c>
      <c r="I533" s="49">
        <v>30</v>
      </c>
      <c r="J533" s="51">
        <f>I533*H533</f>
        <v>9690</v>
      </c>
      <c r="K533" s="49">
        <f>J533+G533</f>
        <v>12363</v>
      </c>
      <c r="L533" s="115">
        <v>20220303</v>
      </c>
    </row>
    <row r="534" spans="1:12" x14ac:dyDescent="0.25">
      <c r="A534" s="28" t="s">
        <v>917</v>
      </c>
      <c r="B534" s="22" t="s">
        <v>862</v>
      </c>
      <c r="C534" s="22" t="s">
        <v>36</v>
      </c>
      <c r="D534" s="22" t="s">
        <v>918</v>
      </c>
      <c r="E534" s="22" t="s">
        <v>591</v>
      </c>
      <c r="F534" s="22">
        <v>1</v>
      </c>
      <c r="G534" s="23">
        <v>2673</v>
      </c>
      <c r="H534" s="22">
        <v>478</v>
      </c>
      <c r="I534" s="23">
        <v>30</v>
      </c>
      <c r="J534" s="24">
        <f>I534*H534</f>
        <v>14340</v>
      </c>
      <c r="K534" s="23">
        <f>J534+G534</f>
        <v>17013</v>
      </c>
      <c r="L534" s="29">
        <v>20220311</v>
      </c>
    </row>
    <row r="535" spans="1:12" x14ac:dyDescent="0.25">
      <c r="A535" s="47" t="s">
        <v>919</v>
      </c>
      <c r="B535" s="44" t="s">
        <v>692</v>
      </c>
      <c r="C535" s="44" t="s">
        <v>70</v>
      </c>
      <c r="D535" s="44" t="s">
        <v>920</v>
      </c>
      <c r="E535" s="44" t="s">
        <v>921</v>
      </c>
      <c r="F535" s="44">
        <v>1</v>
      </c>
      <c r="G535" s="45">
        <v>2673</v>
      </c>
      <c r="H535" s="44"/>
      <c r="I535" s="45"/>
      <c r="J535" s="46"/>
      <c r="K535" s="45">
        <f>J535+G535</f>
        <v>2673</v>
      </c>
      <c r="L535" s="63">
        <v>20220311</v>
      </c>
    </row>
    <row r="536" spans="1:12" x14ac:dyDescent="0.25">
      <c r="A536" s="28" t="s">
        <v>928</v>
      </c>
      <c r="B536" s="22" t="s">
        <v>692</v>
      </c>
      <c r="C536" s="22" t="s">
        <v>70</v>
      </c>
      <c r="D536" s="22" t="s">
        <v>72</v>
      </c>
      <c r="E536" s="22" t="s">
        <v>261</v>
      </c>
      <c r="F536" s="22">
        <v>1</v>
      </c>
      <c r="G536" s="23">
        <v>2673</v>
      </c>
      <c r="H536" s="22">
        <v>322</v>
      </c>
      <c r="I536" s="23">
        <v>30</v>
      </c>
      <c r="J536" s="24">
        <f>I536*H536</f>
        <v>9660</v>
      </c>
      <c r="K536" s="23">
        <f>J536+G536</f>
        <v>12333</v>
      </c>
      <c r="L536" s="29">
        <v>20220314</v>
      </c>
    </row>
    <row r="537" spans="1:12" ht="15.75" thickBot="1" x14ac:dyDescent="0.3">
      <c r="A537" s="30" t="s">
        <v>911</v>
      </c>
      <c r="B537" s="31" t="s">
        <v>11</v>
      </c>
      <c r="C537" s="31" t="s">
        <v>29</v>
      </c>
      <c r="D537" s="31" t="s">
        <v>539</v>
      </c>
      <c r="E537" s="31" t="s">
        <v>542</v>
      </c>
      <c r="F537" s="31">
        <v>1</v>
      </c>
      <c r="G537" s="32">
        <v>2673</v>
      </c>
      <c r="H537" s="31">
        <v>728</v>
      </c>
      <c r="I537" s="32">
        <v>30</v>
      </c>
      <c r="J537" s="33">
        <f>I537*H537</f>
        <v>21840</v>
      </c>
      <c r="K537" s="32">
        <f>J537+G537</f>
        <v>24513</v>
      </c>
      <c r="L537" s="34">
        <v>20220323</v>
      </c>
    </row>
    <row r="538" spans="1:12" x14ac:dyDescent="0.25">
      <c r="A538" s="82"/>
      <c r="B538" s="83"/>
      <c r="C538" s="83"/>
      <c r="D538" s="83"/>
      <c r="E538" s="83"/>
      <c r="F538" s="83"/>
      <c r="G538" s="84"/>
      <c r="H538" s="83"/>
      <c r="I538" s="84"/>
      <c r="J538" s="85"/>
      <c r="K538" s="84"/>
      <c r="L538" s="86"/>
    </row>
    <row r="539" spans="1:12" ht="15.75" thickBot="1" x14ac:dyDescent="0.3">
      <c r="A539" s="66"/>
      <c r="B539" s="67"/>
      <c r="C539" s="67"/>
      <c r="D539" s="67"/>
      <c r="E539" s="67"/>
      <c r="F539" s="67"/>
      <c r="G539" s="68"/>
      <c r="H539" s="67"/>
      <c r="I539" s="68"/>
      <c r="J539" s="69"/>
      <c r="K539" s="68"/>
      <c r="L539" s="70"/>
    </row>
    <row r="540" spans="1:12" x14ac:dyDescent="0.25">
      <c r="A540" s="36" t="s">
        <v>971</v>
      </c>
      <c r="B540" s="37" t="s">
        <v>11</v>
      </c>
      <c r="C540" s="37" t="s">
        <v>70</v>
      </c>
      <c r="D540" s="37" t="s">
        <v>930</v>
      </c>
      <c r="E540" s="37" t="s">
        <v>931</v>
      </c>
      <c r="F540" s="37">
        <v>1</v>
      </c>
      <c r="G540" s="38">
        <v>2433</v>
      </c>
      <c r="H540" s="37"/>
      <c r="I540" s="38"/>
      <c r="J540" s="39"/>
      <c r="K540" s="38">
        <f t="shared" ref="K540:K558" si="27">J540+G540</f>
        <v>2433</v>
      </c>
      <c r="L540" s="62">
        <v>20220303</v>
      </c>
    </row>
    <row r="541" spans="1:12" x14ac:dyDescent="0.25">
      <c r="A541" s="47" t="s">
        <v>924</v>
      </c>
      <c r="B541" s="44" t="s">
        <v>11</v>
      </c>
      <c r="C541" s="44" t="s">
        <v>70</v>
      </c>
      <c r="D541" s="44" t="s">
        <v>213</v>
      </c>
      <c r="E541" s="44" t="s">
        <v>875</v>
      </c>
      <c r="F541" s="44">
        <v>1</v>
      </c>
      <c r="G541" s="45">
        <v>2433</v>
      </c>
      <c r="H541" s="44"/>
      <c r="I541" s="45"/>
      <c r="J541" s="46"/>
      <c r="K541" s="45">
        <f t="shared" si="27"/>
        <v>2433</v>
      </c>
      <c r="L541" s="63">
        <v>20220308</v>
      </c>
    </row>
    <row r="542" spans="1:12" x14ac:dyDescent="0.25">
      <c r="A542" s="47" t="s">
        <v>966</v>
      </c>
      <c r="B542" s="44" t="s">
        <v>11</v>
      </c>
      <c r="C542" s="44" t="s">
        <v>51</v>
      </c>
      <c r="D542" s="44" t="s">
        <v>731</v>
      </c>
      <c r="E542" s="44" t="s">
        <v>967</v>
      </c>
      <c r="F542" s="44">
        <v>1</v>
      </c>
      <c r="G542" s="45">
        <v>2433</v>
      </c>
      <c r="H542" s="44"/>
      <c r="I542" s="45"/>
      <c r="J542" s="46"/>
      <c r="K542" s="45">
        <f t="shared" si="27"/>
        <v>2433</v>
      </c>
      <c r="L542" s="63">
        <v>20220309</v>
      </c>
    </row>
    <row r="543" spans="1:12" x14ac:dyDescent="0.25">
      <c r="A543" s="28" t="s">
        <v>968</v>
      </c>
      <c r="B543" s="22" t="s">
        <v>11</v>
      </c>
      <c r="C543" s="22" t="s">
        <v>29</v>
      </c>
      <c r="D543" s="22" t="s">
        <v>969</v>
      </c>
      <c r="E543" s="22" t="s">
        <v>970</v>
      </c>
      <c r="F543" s="22">
        <v>1</v>
      </c>
      <c r="G543" s="23">
        <v>2433</v>
      </c>
      <c r="H543" s="22">
        <v>644</v>
      </c>
      <c r="I543" s="23">
        <v>30</v>
      </c>
      <c r="J543" s="24">
        <f>I543*H543</f>
        <v>19320</v>
      </c>
      <c r="K543" s="23">
        <f t="shared" si="27"/>
        <v>21753</v>
      </c>
      <c r="L543" s="29">
        <v>20220309</v>
      </c>
    </row>
    <row r="544" spans="1:12" x14ac:dyDescent="0.25">
      <c r="A544" s="47" t="s">
        <v>929</v>
      </c>
      <c r="B544" s="44" t="s">
        <v>692</v>
      </c>
      <c r="C544" s="44" t="s">
        <v>70</v>
      </c>
      <c r="D544" s="44" t="s">
        <v>930</v>
      </c>
      <c r="E544" s="44" t="s">
        <v>931</v>
      </c>
      <c r="F544" s="44">
        <v>1</v>
      </c>
      <c r="G544" s="45">
        <v>2433</v>
      </c>
      <c r="H544" s="44"/>
      <c r="I544" s="45"/>
      <c r="J544" s="46"/>
      <c r="K544" s="45">
        <f t="shared" si="27"/>
        <v>2433</v>
      </c>
      <c r="L544" s="63">
        <v>20220309</v>
      </c>
    </row>
    <row r="545" spans="1:12" x14ac:dyDescent="0.25">
      <c r="A545" s="47" t="s">
        <v>939</v>
      </c>
      <c r="B545" s="44" t="s">
        <v>11</v>
      </c>
      <c r="C545" s="44" t="s">
        <v>897</v>
      </c>
      <c r="D545" s="44" t="s">
        <v>904</v>
      </c>
      <c r="E545" s="44" t="s">
        <v>905</v>
      </c>
      <c r="F545" s="44">
        <v>1</v>
      </c>
      <c r="G545" s="45">
        <v>2433</v>
      </c>
      <c r="H545" s="44"/>
      <c r="I545" s="45"/>
      <c r="J545" s="46"/>
      <c r="K545" s="45">
        <f t="shared" si="27"/>
        <v>2433</v>
      </c>
      <c r="L545" s="63">
        <v>20220310</v>
      </c>
    </row>
    <row r="546" spans="1:12" x14ac:dyDescent="0.25">
      <c r="A546" s="28" t="s">
        <v>912</v>
      </c>
      <c r="B546" s="22" t="s">
        <v>11</v>
      </c>
      <c r="C546" s="22" t="s">
        <v>199</v>
      </c>
      <c r="D546" s="22" t="s">
        <v>206</v>
      </c>
      <c r="E546" s="22" t="s">
        <v>207</v>
      </c>
      <c r="F546" s="22">
        <v>1</v>
      </c>
      <c r="G546" s="23">
        <v>2433</v>
      </c>
      <c r="H546" s="22">
        <v>80</v>
      </c>
      <c r="I546" s="23">
        <v>30</v>
      </c>
      <c r="J546" s="24">
        <f>I546*H546</f>
        <v>2400</v>
      </c>
      <c r="K546" s="23">
        <f t="shared" si="27"/>
        <v>4833</v>
      </c>
      <c r="L546" s="29">
        <v>20220310</v>
      </c>
    </row>
    <row r="547" spans="1:12" x14ac:dyDescent="0.25">
      <c r="A547" s="47" t="s">
        <v>936</v>
      </c>
      <c r="B547" s="44" t="s">
        <v>862</v>
      </c>
      <c r="C547" s="44" t="s">
        <v>621</v>
      </c>
      <c r="D547" s="44" t="s">
        <v>937</v>
      </c>
      <c r="E547" s="44" t="s">
        <v>938</v>
      </c>
      <c r="F547" s="44">
        <v>1</v>
      </c>
      <c r="G547" s="45">
        <v>2433</v>
      </c>
      <c r="H547" s="44"/>
      <c r="I547" s="45"/>
      <c r="J547" s="46"/>
      <c r="K547" s="45">
        <f t="shared" si="27"/>
        <v>2433</v>
      </c>
      <c r="L547" s="63">
        <v>20220311</v>
      </c>
    </row>
    <row r="548" spans="1:12" x14ac:dyDescent="0.25">
      <c r="A548" s="47" t="s">
        <v>906</v>
      </c>
      <c r="B548" s="44" t="s">
        <v>388</v>
      </c>
      <c r="C548" s="44" t="s">
        <v>878</v>
      </c>
      <c r="D548" s="44" t="s">
        <v>132</v>
      </c>
      <c r="E548" s="44" t="s">
        <v>879</v>
      </c>
      <c r="F548" s="44">
        <v>1</v>
      </c>
      <c r="G548" s="45">
        <v>2433</v>
      </c>
      <c r="H548" s="44"/>
      <c r="I548" s="45"/>
      <c r="J548" s="46"/>
      <c r="K548" s="45">
        <f t="shared" si="27"/>
        <v>2433</v>
      </c>
      <c r="L548" s="63">
        <v>20220311</v>
      </c>
    </row>
    <row r="549" spans="1:12" x14ac:dyDescent="0.25">
      <c r="A549" s="47" t="s">
        <v>903</v>
      </c>
      <c r="B549" s="44" t="s">
        <v>11</v>
      </c>
      <c r="C549" s="44" t="s">
        <v>897</v>
      </c>
      <c r="D549" s="44" t="s">
        <v>904</v>
      </c>
      <c r="E549" s="44" t="s">
        <v>905</v>
      </c>
      <c r="F549" s="44">
        <v>1</v>
      </c>
      <c r="G549" s="45">
        <v>2433</v>
      </c>
      <c r="H549" s="44"/>
      <c r="I549" s="45"/>
      <c r="J549" s="46"/>
      <c r="K549" s="45">
        <f t="shared" si="27"/>
        <v>2433</v>
      </c>
      <c r="L549" s="63">
        <v>20220314</v>
      </c>
    </row>
    <row r="550" spans="1:12" x14ac:dyDescent="0.25">
      <c r="A550" s="47" t="s">
        <v>908</v>
      </c>
      <c r="B550" s="44" t="s">
        <v>11</v>
      </c>
      <c r="C550" s="44" t="s">
        <v>86</v>
      </c>
      <c r="D550" s="44" t="s">
        <v>132</v>
      </c>
      <c r="E550" s="44" t="s">
        <v>734</v>
      </c>
      <c r="F550" s="44">
        <v>1</v>
      </c>
      <c r="G550" s="45">
        <v>2433</v>
      </c>
      <c r="H550" s="44"/>
      <c r="I550" s="45"/>
      <c r="J550" s="46"/>
      <c r="K550" s="45">
        <f t="shared" si="27"/>
        <v>2433</v>
      </c>
      <c r="L550" s="63">
        <v>20220315</v>
      </c>
    </row>
    <row r="551" spans="1:12" x14ac:dyDescent="0.25">
      <c r="A551" s="28" t="s">
        <v>907</v>
      </c>
      <c r="B551" s="22" t="s">
        <v>388</v>
      </c>
      <c r="C551" s="22" t="s">
        <v>98</v>
      </c>
      <c r="D551" s="22" t="s">
        <v>145</v>
      </c>
      <c r="E551" s="22" t="s">
        <v>348</v>
      </c>
      <c r="F551" s="22">
        <v>1</v>
      </c>
      <c r="G551" s="23">
        <v>2433</v>
      </c>
      <c r="H551" s="22">
        <v>80</v>
      </c>
      <c r="I551" s="23">
        <v>30</v>
      </c>
      <c r="J551" s="24">
        <f>I551*H551</f>
        <v>2400</v>
      </c>
      <c r="K551" s="23">
        <f t="shared" si="27"/>
        <v>4833</v>
      </c>
      <c r="L551" s="29">
        <v>20220315</v>
      </c>
    </row>
    <row r="552" spans="1:12" x14ac:dyDescent="0.25">
      <c r="A552" s="28" t="s">
        <v>925</v>
      </c>
      <c r="B552" s="22" t="s">
        <v>692</v>
      </c>
      <c r="C552" s="22" t="s">
        <v>70</v>
      </c>
      <c r="D552" s="22" t="s">
        <v>926</v>
      </c>
      <c r="E552" s="22" t="s">
        <v>927</v>
      </c>
      <c r="F552" s="22">
        <v>1</v>
      </c>
      <c r="G552" s="23">
        <v>2433</v>
      </c>
      <c r="H552" s="22">
        <v>244</v>
      </c>
      <c r="I552" s="23">
        <v>30</v>
      </c>
      <c r="J552" s="24">
        <f>I552*H552</f>
        <v>7320</v>
      </c>
      <c r="K552" s="23">
        <f t="shared" si="27"/>
        <v>9753</v>
      </c>
      <c r="L552" s="29">
        <v>20220315</v>
      </c>
    </row>
    <row r="553" spans="1:12" x14ac:dyDescent="0.25">
      <c r="A553" s="28" t="s">
        <v>902</v>
      </c>
      <c r="B553" s="22" t="s">
        <v>11</v>
      </c>
      <c r="C553" s="22" t="s">
        <v>29</v>
      </c>
      <c r="D553" s="22" t="s">
        <v>88</v>
      </c>
      <c r="E553" s="22" t="s">
        <v>89</v>
      </c>
      <c r="F553" s="22">
        <v>1</v>
      </c>
      <c r="G553" s="23">
        <v>2433</v>
      </c>
      <c r="H553" s="22">
        <v>80</v>
      </c>
      <c r="I553" s="23">
        <v>30</v>
      </c>
      <c r="J553" s="24">
        <f>I553*H553</f>
        <v>2400</v>
      </c>
      <c r="K553" s="23">
        <f t="shared" si="27"/>
        <v>4833</v>
      </c>
      <c r="L553" s="29">
        <v>20220316</v>
      </c>
    </row>
    <row r="554" spans="1:12" x14ac:dyDescent="0.25">
      <c r="A554" s="47" t="s">
        <v>900</v>
      </c>
      <c r="B554" s="44" t="s">
        <v>11</v>
      </c>
      <c r="C554" s="44" t="s">
        <v>29</v>
      </c>
      <c r="D554" s="44" t="s">
        <v>686</v>
      </c>
      <c r="E554" s="44" t="s">
        <v>901</v>
      </c>
      <c r="F554" s="44">
        <v>1</v>
      </c>
      <c r="G554" s="45">
        <v>2433</v>
      </c>
      <c r="H554" s="44"/>
      <c r="I554" s="45"/>
      <c r="J554" s="46"/>
      <c r="K554" s="45">
        <f t="shared" si="27"/>
        <v>2433</v>
      </c>
      <c r="L554" s="63">
        <v>20220316</v>
      </c>
    </row>
    <row r="555" spans="1:12" x14ac:dyDescent="0.25">
      <c r="A555" s="47" t="s">
        <v>893</v>
      </c>
      <c r="B555" s="44" t="s">
        <v>11</v>
      </c>
      <c r="C555" s="44" t="s">
        <v>36</v>
      </c>
      <c r="D555" s="44" t="s">
        <v>689</v>
      </c>
      <c r="E555" s="44" t="s">
        <v>838</v>
      </c>
      <c r="F555" s="44">
        <v>1</v>
      </c>
      <c r="G555" s="45">
        <v>2433</v>
      </c>
      <c r="H555" s="44"/>
      <c r="I555" s="45"/>
      <c r="J555" s="46"/>
      <c r="K555" s="45">
        <f t="shared" si="27"/>
        <v>2433</v>
      </c>
      <c r="L555" s="63">
        <v>20220321</v>
      </c>
    </row>
    <row r="556" spans="1:12" x14ac:dyDescent="0.25">
      <c r="A556" s="47" t="s">
        <v>877</v>
      </c>
      <c r="B556" s="44" t="s">
        <v>388</v>
      </c>
      <c r="C556" s="44" t="s">
        <v>878</v>
      </c>
      <c r="D556" s="44" t="s">
        <v>132</v>
      </c>
      <c r="E556" s="44" t="s">
        <v>879</v>
      </c>
      <c r="F556" s="44">
        <v>1</v>
      </c>
      <c r="G556" s="45">
        <v>2433</v>
      </c>
      <c r="H556" s="44"/>
      <c r="I556" s="45"/>
      <c r="J556" s="46"/>
      <c r="K556" s="45">
        <f t="shared" si="27"/>
        <v>2433</v>
      </c>
      <c r="L556" s="63">
        <v>20220328</v>
      </c>
    </row>
    <row r="557" spans="1:12" x14ac:dyDescent="0.25">
      <c r="A557" s="47" t="s">
        <v>896</v>
      </c>
      <c r="B557" s="44" t="s">
        <v>11</v>
      </c>
      <c r="C557" s="44" t="s">
        <v>897</v>
      </c>
      <c r="D557" s="44" t="s">
        <v>898</v>
      </c>
      <c r="E557" s="44" t="s">
        <v>899</v>
      </c>
      <c r="F557" s="44">
        <v>1</v>
      </c>
      <c r="G557" s="45">
        <v>2433</v>
      </c>
      <c r="H557" s="44"/>
      <c r="I557" s="45"/>
      <c r="J557" s="46"/>
      <c r="K557" s="45">
        <f t="shared" si="27"/>
        <v>2433</v>
      </c>
      <c r="L557" s="63">
        <v>20220329</v>
      </c>
    </row>
    <row r="558" spans="1:12" ht="15.75" thickBot="1" x14ac:dyDescent="0.3">
      <c r="A558" s="40" t="s">
        <v>876</v>
      </c>
      <c r="B558" s="41" t="s">
        <v>11</v>
      </c>
      <c r="C558" s="41" t="s">
        <v>29</v>
      </c>
      <c r="D558" s="41" t="s">
        <v>751</v>
      </c>
      <c r="E558" s="41" t="s">
        <v>752</v>
      </c>
      <c r="F558" s="41">
        <v>1</v>
      </c>
      <c r="G558" s="42">
        <v>2433</v>
      </c>
      <c r="H558" s="41"/>
      <c r="I558" s="42"/>
      <c r="J558" s="43"/>
      <c r="K558" s="42">
        <f t="shared" si="27"/>
        <v>2433</v>
      </c>
      <c r="L558" s="64">
        <v>20220331</v>
      </c>
    </row>
    <row r="559" spans="1:12" x14ac:dyDescent="0.25">
      <c r="A559" s="82"/>
      <c r="B559" s="83"/>
      <c r="C559" s="83"/>
      <c r="D559" s="83"/>
      <c r="E559" s="83"/>
      <c r="F559" s="83"/>
      <c r="G559" s="84"/>
      <c r="H559" s="83"/>
      <c r="I559" s="84"/>
      <c r="J559" s="85"/>
      <c r="K559" s="84"/>
      <c r="L559" s="86"/>
    </row>
    <row r="560" spans="1:12" ht="15.75" thickBot="1" x14ac:dyDescent="0.3">
      <c r="A560" s="66"/>
      <c r="B560" s="67"/>
      <c r="C560" s="67"/>
      <c r="D560" s="67"/>
      <c r="E560" s="67"/>
      <c r="F560" s="67"/>
      <c r="G560" s="68"/>
      <c r="H560" s="67"/>
      <c r="I560" s="68"/>
      <c r="J560" s="69"/>
      <c r="K560" s="68"/>
      <c r="L560" s="70"/>
    </row>
    <row r="561" spans="1:12" x14ac:dyDescent="0.25">
      <c r="A561" s="36" t="s">
        <v>932</v>
      </c>
      <c r="B561" s="37" t="s">
        <v>11</v>
      </c>
      <c r="C561" s="37" t="s">
        <v>70</v>
      </c>
      <c r="D561" s="37" t="s">
        <v>26</v>
      </c>
      <c r="E561" s="37" t="s">
        <v>238</v>
      </c>
      <c r="F561" s="37">
        <v>1</v>
      </c>
      <c r="G561" s="38">
        <v>2277</v>
      </c>
      <c r="H561" s="37"/>
      <c r="I561" s="38"/>
      <c r="J561" s="39"/>
      <c r="K561" s="38">
        <f t="shared" ref="K561:K570" si="28">J561+G561</f>
        <v>2277</v>
      </c>
      <c r="L561" s="62">
        <v>20220304</v>
      </c>
    </row>
    <row r="562" spans="1:12" x14ac:dyDescent="0.25">
      <c r="A562" s="28" t="s">
        <v>909</v>
      </c>
      <c r="B562" s="22" t="s">
        <v>862</v>
      </c>
      <c r="C562" s="22" t="s">
        <v>109</v>
      </c>
      <c r="D562" s="22" t="s">
        <v>65</v>
      </c>
      <c r="E562" s="22" t="s">
        <v>910</v>
      </c>
      <c r="F562" s="22">
        <v>1</v>
      </c>
      <c r="G562" s="23">
        <v>2277</v>
      </c>
      <c r="H562" s="22">
        <v>80</v>
      </c>
      <c r="I562" s="23">
        <v>30</v>
      </c>
      <c r="J562" s="24">
        <f>I562*H562</f>
        <v>2400</v>
      </c>
      <c r="K562" s="23">
        <f t="shared" si="28"/>
        <v>4677</v>
      </c>
      <c r="L562" s="29">
        <v>20220314</v>
      </c>
    </row>
    <row r="563" spans="1:12" x14ac:dyDescent="0.25">
      <c r="A563" s="47" t="s">
        <v>933</v>
      </c>
      <c r="B563" s="44" t="s">
        <v>862</v>
      </c>
      <c r="C563" s="44" t="s">
        <v>621</v>
      </c>
      <c r="D563" s="44" t="s">
        <v>934</v>
      </c>
      <c r="E563" s="44" t="s">
        <v>935</v>
      </c>
      <c r="F563" s="44">
        <v>1</v>
      </c>
      <c r="G563" s="45">
        <v>2277</v>
      </c>
      <c r="H563" s="44"/>
      <c r="I563" s="45"/>
      <c r="J563" s="46"/>
      <c r="K563" s="45">
        <f t="shared" si="28"/>
        <v>2277</v>
      </c>
      <c r="L563" s="63">
        <v>20220316</v>
      </c>
    </row>
    <row r="564" spans="1:12" x14ac:dyDescent="0.25">
      <c r="A564" s="47" t="s">
        <v>892</v>
      </c>
      <c r="B564" s="44" t="s">
        <v>11</v>
      </c>
      <c r="C564" s="44" t="s">
        <v>77</v>
      </c>
      <c r="D564" s="44" t="s">
        <v>78</v>
      </c>
      <c r="E564" s="44" t="s">
        <v>107</v>
      </c>
      <c r="F564" s="44">
        <v>1</v>
      </c>
      <c r="G564" s="45">
        <v>2277</v>
      </c>
      <c r="H564" s="44"/>
      <c r="I564" s="45"/>
      <c r="J564" s="46"/>
      <c r="K564" s="45">
        <f t="shared" si="28"/>
        <v>2277</v>
      </c>
      <c r="L564" s="63">
        <v>20220318</v>
      </c>
    </row>
    <row r="565" spans="1:12" x14ac:dyDescent="0.25">
      <c r="A565" s="47" t="s">
        <v>922</v>
      </c>
      <c r="B565" s="44" t="s">
        <v>692</v>
      </c>
      <c r="C565" s="44" t="s">
        <v>70</v>
      </c>
      <c r="D565" s="44" t="s">
        <v>886</v>
      </c>
      <c r="E565" s="44" t="s">
        <v>923</v>
      </c>
      <c r="F565" s="44">
        <v>1</v>
      </c>
      <c r="G565" s="45">
        <v>2277</v>
      </c>
      <c r="H565" s="44"/>
      <c r="I565" s="45"/>
      <c r="J565" s="46"/>
      <c r="K565" s="45">
        <f t="shared" si="28"/>
        <v>2277</v>
      </c>
      <c r="L565" s="63">
        <v>20220322</v>
      </c>
    </row>
    <row r="566" spans="1:12" x14ac:dyDescent="0.25">
      <c r="A566" s="47" t="s">
        <v>913</v>
      </c>
      <c r="B566" s="44" t="s">
        <v>11</v>
      </c>
      <c r="C566" s="44" t="s">
        <v>914</v>
      </c>
      <c r="D566" s="44" t="s">
        <v>915</v>
      </c>
      <c r="E566" s="44" t="s">
        <v>916</v>
      </c>
      <c r="F566" s="44">
        <v>1</v>
      </c>
      <c r="G566" s="45">
        <v>2277</v>
      </c>
      <c r="H566" s="44"/>
      <c r="I566" s="45"/>
      <c r="J566" s="46"/>
      <c r="K566" s="45">
        <f t="shared" si="28"/>
        <v>2277</v>
      </c>
      <c r="L566" s="63">
        <v>20220323</v>
      </c>
    </row>
    <row r="567" spans="1:12" x14ac:dyDescent="0.25">
      <c r="A567" s="47" t="s">
        <v>894</v>
      </c>
      <c r="B567" s="44" t="s">
        <v>11</v>
      </c>
      <c r="C567" s="44" t="s">
        <v>84</v>
      </c>
      <c r="D567" s="44" t="s">
        <v>26</v>
      </c>
      <c r="E567" s="44" t="s">
        <v>166</v>
      </c>
      <c r="F567" s="44">
        <v>1</v>
      </c>
      <c r="G567" s="45">
        <v>2277</v>
      </c>
      <c r="H567" s="44"/>
      <c r="I567" s="45"/>
      <c r="J567" s="46"/>
      <c r="K567" s="45">
        <f t="shared" si="28"/>
        <v>2277</v>
      </c>
      <c r="L567" s="63">
        <v>20220323</v>
      </c>
    </row>
    <row r="568" spans="1:12" x14ac:dyDescent="0.25">
      <c r="A568" s="47" t="s">
        <v>895</v>
      </c>
      <c r="B568" s="44" t="s">
        <v>11</v>
      </c>
      <c r="C568" s="44" t="s">
        <v>84</v>
      </c>
      <c r="D568" s="44" t="s">
        <v>26</v>
      </c>
      <c r="E568" s="44" t="s">
        <v>161</v>
      </c>
      <c r="F568" s="44">
        <v>1</v>
      </c>
      <c r="G568" s="45">
        <v>2277</v>
      </c>
      <c r="H568" s="44"/>
      <c r="I568" s="45"/>
      <c r="J568" s="46"/>
      <c r="K568" s="45">
        <f t="shared" si="28"/>
        <v>2277</v>
      </c>
      <c r="L568" s="63">
        <v>20220323</v>
      </c>
    </row>
    <row r="569" spans="1:12" x14ac:dyDescent="0.25">
      <c r="A569" s="47" t="s">
        <v>890</v>
      </c>
      <c r="B569" s="44" t="s">
        <v>862</v>
      </c>
      <c r="C569" s="44" t="s">
        <v>84</v>
      </c>
      <c r="D569" s="44" t="s">
        <v>26</v>
      </c>
      <c r="E569" s="44" t="s">
        <v>891</v>
      </c>
      <c r="F569" s="44">
        <v>1</v>
      </c>
      <c r="G569" s="45">
        <v>2277</v>
      </c>
      <c r="H569" s="44"/>
      <c r="I569" s="45"/>
      <c r="J569" s="46"/>
      <c r="K569" s="45">
        <f t="shared" si="28"/>
        <v>2277</v>
      </c>
      <c r="L569" s="63">
        <v>20220328</v>
      </c>
    </row>
    <row r="570" spans="1:12" ht="15.75" thickBot="1" x14ac:dyDescent="0.3">
      <c r="A570" s="40" t="s">
        <v>888</v>
      </c>
      <c r="B570" s="41" t="s">
        <v>862</v>
      </c>
      <c r="C570" s="41" t="s">
        <v>84</v>
      </c>
      <c r="D570" s="41" t="s">
        <v>26</v>
      </c>
      <c r="E570" s="41" t="s">
        <v>889</v>
      </c>
      <c r="F570" s="41">
        <v>1</v>
      </c>
      <c r="G570" s="42">
        <v>2277</v>
      </c>
      <c r="H570" s="41"/>
      <c r="I570" s="42"/>
      <c r="J570" s="43"/>
      <c r="K570" s="42">
        <f t="shared" si="28"/>
        <v>2277</v>
      </c>
      <c r="L570" s="64">
        <v>20220328</v>
      </c>
    </row>
    <row r="571" spans="1:12" x14ac:dyDescent="0.25">
      <c r="A571" s="82"/>
      <c r="B571" s="83"/>
      <c r="C571" s="83"/>
      <c r="D571" s="83"/>
      <c r="E571" s="83"/>
      <c r="F571" s="83"/>
      <c r="G571" s="84"/>
      <c r="H571" s="83"/>
      <c r="I571" s="84"/>
      <c r="J571" s="85"/>
      <c r="K571" s="84"/>
      <c r="L571" s="86"/>
    </row>
    <row r="572" spans="1:12" ht="15.75" thickBot="1" x14ac:dyDescent="0.3">
      <c r="A572" s="66"/>
      <c r="B572" s="67"/>
      <c r="C572" s="67"/>
      <c r="D572" s="67"/>
      <c r="E572" s="67"/>
      <c r="F572" s="67"/>
      <c r="G572" s="68"/>
      <c r="H572" s="67"/>
      <c r="I572" s="68"/>
      <c r="J572" s="69"/>
      <c r="K572" s="68"/>
      <c r="L572" s="70"/>
    </row>
    <row r="573" spans="1:12" x14ac:dyDescent="0.25">
      <c r="A573" s="50" t="s">
        <v>963</v>
      </c>
      <c r="B573" s="48" t="s">
        <v>25</v>
      </c>
      <c r="C573" s="48" t="s">
        <v>51</v>
      </c>
      <c r="D573" s="48" t="s">
        <v>52</v>
      </c>
      <c r="E573" s="48" t="s">
        <v>254</v>
      </c>
      <c r="F573" s="48">
        <v>1</v>
      </c>
      <c r="G573" s="49">
        <v>1644</v>
      </c>
      <c r="H573" s="48">
        <v>322</v>
      </c>
      <c r="I573" s="49">
        <v>30</v>
      </c>
      <c r="J573" s="51">
        <f>I573*H573</f>
        <v>9660</v>
      </c>
      <c r="K573" s="49">
        <f>J573+G573</f>
        <v>11304</v>
      </c>
      <c r="L573" s="115">
        <v>20220308</v>
      </c>
    </row>
    <row r="574" spans="1:12" x14ac:dyDescent="0.25">
      <c r="A574" s="47" t="s">
        <v>962</v>
      </c>
      <c r="B574" s="44" t="s">
        <v>25</v>
      </c>
      <c r="C574" s="44" t="s">
        <v>51</v>
      </c>
      <c r="D574" s="44" t="s">
        <v>52</v>
      </c>
      <c r="E574" s="44" t="s">
        <v>414</v>
      </c>
      <c r="F574" s="44">
        <v>1</v>
      </c>
      <c r="G574" s="45">
        <v>1644</v>
      </c>
      <c r="H574" s="44"/>
      <c r="I574" s="45"/>
      <c r="J574" s="46"/>
      <c r="K574" s="45">
        <f>J574+G574</f>
        <v>1644</v>
      </c>
      <c r="L574" s="63">
        <v>20220308</v>
      </c>
    </row>
    <row r="575" spans="1:12" x14ac:dyDescent="0.25">
      <c r="A575" s="47" t="s">
        <v>965</v>
      </c>
      <c r="B575" s="44" t="s">
        <v>25</v>
      </c>
      <c r="C575" s="44" t="s">
        <v>98</v>
      </c>
      <c r="D575" s="44" t="s">
        <v>72</v>
      </c>
      <c r="E575" s="44" t="s">
        <v>418</v>
      </c>
      <c r="F575" s="44">
        <v>1</v>
      </c>
      <c r="G575" s="45">
        <v>1644</v>
      </c>
      <c r="H575" s="44"/>
      <c r="I575" s="45"/>
      <c r="J575" s="46"/>
      <c r="K575" s="45">
        <f>J575+G575</f>
        <v>1644</v>
      </c>
      <c r="L575" s="63">
        <v>20220314</v>
      </c>
    </row>
    <row r="576" spans="1:12" ht="15.75" thickBot="1" x14ac:dyDescent="0.3">
      <c r="A576" s="40" t="s">
        <v>964</v>
      </c>
      <c r="B576" s="41" t="s">
        <v>25</v>
      </c>
      <c r="C576" s="41" t="s">
        <v>98</v>
      </c>
      <c r="D576" s="41" t="s">
        <v>72</v>
      </c>
      <c r="E576" s="41" t="s">
        <v>99</v>
      </c>
      <c r="F576" s="41">
        <v>1</v>
      </c>
      <c r="G576" s="42">
        <v>1644</v>
      </c>
      <c r="H576" s="41"/>
      <c r="I576" s="42"/>
      <c r="J576" s="43"/>
      <c r="K576" s="42">
        <f>J576+G576</f>
        <v>1644</v>
      </c>
      <c r="L576" s="64">
        <v>20220314</v>
      </c>
    </row>
    <row r="577" spans="1:12" x14ac:dyDescent="0.25">
      <c r="A577" s="82"/>
      <c r="B577" s="83"/>
      <c r="C577" s="83"/>
      <c r="D577" s="83"/>
      <c r="E577" s="83"/>
      <c r="F577" s="83"/>
      <c r="G577" s="84"/>
      <c r="H577" s="83"/>
      <c r="I577" s="84"/>
      <c r="J577" s="85"/>
      <c r="K577" s="84"/>
      <c r="L577" s="86"/>
    </row>
    <row r="578" spans="1:12" ht="15.75" thickBot="1" x14ac:dyDescent="0.3">
      <c r="A578" s="66"/>
      <c r="B578" s="67"/>
      <c r="C578" s="67"/>
      <c r="D578" s="67"/>
      <c r="E578" s="67"/>
      <c r="F578" s="67"/>
      <c r="G578" s="68"/>
      <c r="H578" s="67"/>
      <c r="I578" s="68"/>
      <c r="J578" s="69"/>
      <c r="K578" s="68"/>
      <c r="L578" s="70"/>
    </row>
    <row r="579" spans="1:12" x14ac:dyDescent="0.25">
      <c r="A579" s="36" t="s">
        <v>973</v>
      </c>
      <c r="B579" s="37" t="s">
        <v>25</v>
      </c>
      <c r="C579" s="37" t="s">
        <v>86</v>
      </c>
      <c r="D579" s="37" t="s">
        <v>87</v>
      </c>
      <c r="E579" s="37" t="s">
        <v>354</v>
      </c>
      <c r="F579" s="37">
        <v>1</v>
      </c>
      <c r="G579" s="38">
        <v>1410</v>
      </c>
      <c r="H579" s="37"/>
      <c r="I579" s="38"/>
      <c r="J579" s="39"/>
      <c r="K579" s="38">
        <f>J579+G579</f>
        <v>1410</v>
      </c>
      <c r="L579" s="62">
        <v>20220207</v>
      </c>
    </row>
    <row r="580" spans="1:12" x14ac:dyDescent="0.25">
      <c r="A580" s="47" t="s">
        <v>972</v>
      </c>
      <c r="B580" s="44" t="s">
        <v>25</v>
      </c>
      <c r="C580" s="44" t="s">
        <v>98</v>
      </c>
      <c r="D580" s="44" t="s">
        <v>145</v>
      </c>
      <c r="E580" s="44" t="s">
        <v>348</v>
      </c>
      <c r="F580" s="44">
        <v>1</v>
      </c>
      <c r="G580" s="45">
        <v>1410</v>
      </c>
      <c r="H580" s="44"/>
      <c r="I580" s="45"/>
      <c r="J580" s="46"/>
      <c r="K580" s="45">
        <f>J580+G580</f>
        <v>1410</v>
      </c>
      <c r="L580" s="63">
        <v>20220225</v>
      </c>
    </row>
    <row r="581" spans="1:12" ht="15.75" thickBot="1" x14ac:dyDescent="0.3">
      <c r="A581" s="40" t="s">
        <v>941</v>
      </c>
      <c r="B581" s="41" t="s">
        <v>25</v>
      </c>
      <c r="C581" s="41" t="s">
        <v>878</v>
      </c>
      <c r="D581" s="41" t="s">
        <v>132</v>
      </c>
      <c r="E581" s="41" t="s">
        <v>879</v>
      </c>
      <c r="F581" s="41">
        <v>1</v>
      </c>
      <c r="G581" s="42">
        <v>1410</v>
      </c>
      <c r="H581" s="41"/>
      <c r="I581" s="42"/>
      <c r="J581" s="43"/>
      <c r="K581" s="42">
        <f>J581+G581</f>
        <v>1410</v>
      </c>
      <c r="L581" s="64">
        <v>20220311</v>
      </c>
    </row>
    <row r="582" spans="1:12" x14ac:dyDescent="0.25">
      <c r="A582" s="82"/>
      <c r="B582" s="83"/>
      <c r="C582" s="83"/>
      <c r="D582" s="83"/>
      <c r="E582" s="83"/>
      <c r="F582" s="83"/>
      <c r="G582" s="84"/>
      <c r="H582" s="83"/>
      <c r="I582" s="84"/>
      <c r="J582" s="85"/>
      <c r="K582" s="84"/>
      <c r="L582" s="86"/>
    </row>
    <row r="583" spans="1:12" ht="15.75" thickBot="1" x14ac:dyDescent="0.3">
      <c r="A583" s="66"/>
      <c r="B583" s="67"/>
      <c r="C583" s="67"/>
      <c r="D583" s="67"/>
      <c r="E583" s="67"/>
      <c r="F583" s="67"/>
      <c r="G583" s="68"/>
      <c r="H583" s="67"/>
      <c r="I583" s="68"/>
      <c r="J583" s="69"/>
      <c r="K583" s="68"/>
      <c r="L583" s="70"/>
    </row>
    <row r="584" spans="1:12" x14ac:dyDescent="0.25">
      <c r="A584" s="36" t="s">
        <v>959</v>
      </c>
      <c r="B584" s="37" t="s">
        <v>25</v>
      </c>
      <c r="C584" s="37" t="s">
        <v>29</v>
      </c>
      <c r="D584" s="37" t="s">
        <v>30</v>
      </c>
      <c r="E584" s="37" t="s">
        <v>62</v>
      </c>
      <c r="F584" s="37">
        <v>1</v>
      </c>
      <c r="G584" s="38">
        <v>1328</v>
      </c>
      <c r="H584" s="37"/>
      <c r="I584" s="38"/>
      <c r="J584" s="39"/>
      <c r="K584" s="38">
        <f t="shared" ref="K584:K601" si="29">J584+G584</f>
        <v>1328</v>
      </c>
      <c r="L584" s="62">
        <v>20220302</v>
      </c>
    </row>
    <row r="585" spans="1:12" x14ac:dyDescent="0.25">
      <c r="A585" s="47" t="s">
        <v>958</v>
      </c>
      <c r="B585" s="44" t="s">
        <v>25</v>
      </c>
      <c r="C585" s="44" t="s">
        <v>29</v>
      </c>
      <c r="D585" s="44" t="s">
        <v>30</v>
      </c>
      <c r="E585" s="44" t="s">
        <v>61</v>
      </c>
      <c r="F585" s="44">
        <v>1</v>
      </c>
      <c r="G585" s="45">
        <v>1328</v>
      </c>
      <c r="H585" s="44"/>
      <c r="I585" s="45"/>
      <c r="J585" s="46"/>
      <c r="K585" s="45">
        <f t="shared" si="29"/>
        <v>1328</v>
      </c>
      <c r="L585" s="63">
        <v>20220302</v>
      </c>
    </row>
    <row r="586" spans="1:12" x14ac:dyDescent="0.25">
      <c r="A586" s="47" t="s">
        <v>957</v>
      </c>
      <c r="B586" s="44" t="s">
        <v>25</v>
      </c>
      <c r="C586" s="44" t="s">
        <v>29</v>
      </c>
      <c r="D586" s="44" t="s">
        <v>30</v>
      </c>
      <c r="E586" s="44" t="s">
        <v>319</v>
      </c>
      <c r="F586" s="44">
        <v>1</v>
      </c>
      <c r="G586" s="45">
        <v>1328</v>
      </c>
      <c r="H586" s="44"/>
      <c r="I586" s="45"/>
      <c r="J586" s="46"/>
      <c r="K586" s="45">
        <f t="shared" si="29"/>
        <v>1328</v>
      </c>
      <c r="L586" s="63">
        <v>20220302</v>
      </c>
    </row>
    <row r="587" spans="1:12" x14ac:dyDescent="0.25">
      <c r="A587" s="47" t="s">
        <v>956</v>
      </c>
      <c r="B587" s="44" t="s">
        <v>25</v>
      </c>
      <c r="C587" s="44" t="s">
        <v>29</v>
      </c>
      <c r="D587" s="44" t="s">
        <v>30</v>
      </c>
      <c r="E587" s="44" t="s">
        <v>188</v>
      </c>
      <c r="F587" s="44">
        <v>1</v>
      </c>
      <c r="G587" s="45">
        <v>1328</v>
      </c>
      <c r="H587" s="44"/>
      <c r="I587" s="45"/>
      <c r="J587" s="46"/>
      <c r="K587" s="45">
        <f t="shared" si="29"/>
        <v>1328</v>
      </c>
      <c r="L587" s="63">
        <v>20220302</v>
      </c>
    </row>
    <row r="588" spans="1:12" x14ac:dyDescent="0.25">
      <c r="A588" s="47" t="s">
        <v>955</v>
      </c>
      <c r="B588" s="44" t="s">
        <v>25</v>
      </c>
      <c r="C588" s="44" t="s">
        <v>127</v>
      </c>
      <c r="D588" s="44" t="s">
        <v>128</v>
      </c>
      <c r="E588" s="44" t="s">
        <v>285</v>
      </c>
      <c r="F588" s="44">
        <v>1</v>
      </c>
      <c r="G588" s="45">
        <v>1328</v>
      </c>
      <c r="H588" s="44"/>
      <c r="I588" s="45"/>
      <c r="J588" s="46"/>
      <c r="K588" s="45">
        <f t="shared" si="29"/>
        <v>1328</v>
      </c>
      <c r="L588" s="63">
        <v>20220307</v>
      </c>
    </row>
    <row r="589" spans="1:12" x14ac:dyDescent="0.25">
      <c r="A589" s="47" t="s">
        <v>954</v>
      </c>
      <c r="B589" s="44" t="s">
        <v>25</v>
      </c>
      <c r="C589" s="44" t="s">
        <v>127</v>
      </c>
      <c r="D589" s="44" t="s">
        <v>128</v>
      </c>
      <c r="E589" s="44" t="s">
        <v>411</v>
      </c>
      <c r="F589" s="44">
        <v>1</v>
      </c>
      <c r="G589" s="45">
        <v>1328</v>
      </c>
      <c r="H589" s="44"/>
      <c r="I589" s="45"/>
      <c r="J589" s="46"/>
      <c r="K589" s="45">
        <f t="shared" si="29"/>
        <v>1328</v>
      </c>
      <c r="L589" s="63">
        <v>20220307</v>
      </c>
    </row>
    <row r="590" spans="1:12" x14ac:dyDescent="0.25">
      <c r="A590" s="47" t="s">
        <v>953</v>
      </c>
      <c r="B590" s="44" t="s">
        <v>25</v>
      </c>
      <c r="C590" s="44" t="s">
        <v>127</v>
      </c>
      <c r="D590" s="44" t="s">
        <v>128</v>
      </c>
      <c r="E590" s="44" t="s">
        <v>409</v>
      </c>
      <c r="F590" s="44">
        <v>1</v>
      </c>
      <c r="G590" s="45">
        <v>1328</v>
      </c>
      <c r="H590" s="44"/>
      <c r="I590" s="45"/>
      <c r="J590" s="46"/>
      <c r="K590" s="45">
        <f t="shared" si="29"/>
        <v>1328</v>
      </c>
      <c r="L590" s="63">
        <v>20220307</v>
      </c>
    </row>
    <row r="591" spans="1:12" x14ac:dyDescent="0.25">
      <c r="A591" s="47" t="s">
        <v>952</v>
      </c>
      <c r="B591" s="44" t="s">
        <v>25</v>
      </c>
      <c r="C591" s="44" t="s">
        <v>127</v>
      </c>
      <c r="D591" s="44" t="s">
        <v>128</v>
      </c>
      <c r="E591" s="44" t="s">
        <v>407</v>
      </c>
      <c r="F591" s="44">
        <v>1</v>
      </c>
      <c r="G591" s="45">
        <v>1328</v>
      </c>
      <c r="H591" s="44"/>
      <c r="I591" s="45"/>
      <c r="J591" s="46"/>
      <c r="K591" s="45">
        <f t="shared" si="29"/>
        <v>1328</v>
      </c>
      <c r="L591" s="63">
        <v>20220307</v>
      </c>
    </row>
    <row r="592" spans="1:12" x14ac:dyDescent="0.25">
      <c r="A592" s="47" t="s">
        <v>951</v>
      </c>
      <c r="B592" s="44" t="s">
        <v>25</v>
      </c>
      <c r="C592" s="44" t="s">
        <v>127</v>
      </c>
      <c r="D592" s="44" t="s">
        <v>128</v>
      </c>
      <c r="E592" s="44" t="s">
        <v>129</v>
      </c>
      <c r="F592" s="44">
        <v>1</v>
      </c>
      <c r="G592" s="45">
        <v>1328</v>
      </c>
      <c r="H592" s="44"/>
      <c r="I592" s="45"/>
      <c r="J592" s="46"/>
      <c r="K592" s="45">
        <f t="shared" si="29"/>
        <v>1328</v>
      </c>
      <c r="L592" s="63">
        <v>20220307</v>
      </c>
    </row>
    <row r="593" spans="1:12" x14ac:dyDescent="0.25">
      <c r="A593" s="47" t="s">
        <v>949</v>
      </c>
      <c r="B593" s="44" t="s">
        <v>25</v>
      </c>
      <c r="C593" s="44" t="s">
        <v>127</v>
      </c>
      <c r="D593" s="44" t="s">
        <v>128</v>
      </c>
      <c r="E593" s="44" t="s">
        <v>950</v>
      </c>
      <c r="F593" s="44">
        <v>1</v>
      </c>
      <c r="G593" s="45">
        <v>1328</v>
      </c>
      <c r="H593" s="44"/>
      <c r="I593" s="45"/>
      <c r="J593" s="46"/>
      <c r="K593" s="45">
        <f t="shared" si="29"/>
        <v>1328</v>
      </c>
      <c r="L593" s="63">
        <v>20220307</v>
      </c>
    </row>
    <row r="594" spans="1:12" x14ac:dyDescent="0.25">
      <c r="A594" s="47" t="s">
        <v>948</v>
      </c>
      <c r="B594" s="44" t="s">
        <v>25</v>
      </c>
      <c r="C594" s="44" t="s">
        <v>127</v>
      </c>
      <c r="D594" s="44" t="s">
        <v>128</v>
      </c>
      <c r="E594" s="44" t="s">
        <v>404</v>
      </c>
      <c r="F594" s="44">
        <v>1</v>
      </c>
      <c r="G594" s="45">
        <v>1328</v>
      </c>
      <c r="H594" s="44"/>
      <c r="I594" s="45"/>
      <c r="J594" s="46"/>
      <c r="K594" s="45">
        <f t="shared" si="29"/>
        <v>1328</v>
      </c>
      <c r="L594" s="63">
        <v>20220307</v>
      </c>
    </row>
    <row r="595" spans="1:12" x14ac:dyDescent="0.25">
      <c r="A595" s="47" t="s">
        <v>947</v>
      </c>
      <c r="B595" s="44" t="s">
        <v>25</v>
      </c>
      <c r="C595" s="44" t="s">
        <v>127</v>
      </c>
      <c r="D595" s="44" t="s">
        <v>128</v>
      </c>
      <c r="E595" s="44" t="s">
        <v>402</v>
      </c>
      <c r="F595" s="44">
        <v>1</v>
      </c>
      <c r="G595" s="45">
        <v>1328</v>
      </c>
      <c r="H595" s="44"/>
      <c r="I595" s="45"/>
      <c r="J595" s="46"/>
      <c r="K595" s="45">
        <f t="shared" si="29"/>
        <v>1328</v>
      </c>
      <c r="L595" s="63">
        <v>20220307</v>
      </c>
    </row>
    <row r="596" spans="1:12" x14ac:dyDescent="0.25">
      <c r="A596" s="47" t="s">
        <v>945</v>
      </c>
      <c r="B596" s="44" t="s">
        <v>25</v>
      </c>
      <c r="C596" s="44" t="s">
        <v>127</v>
      </c>
      <c r="D596" s="44" t="s">
        <v>128</v>
      </c>
      <c r="E596" s="44" t="s">
        <v>946</v>
      </c>
      <c r="F596" s="44">
        <v>1</v>
      </c>
      <c r="G596" s="45">
        <v>1328</v>
      </c>
      <c r="H596" s="44"/>
      <c r="I596" s="45"/>
      <c r="J596" s="46"/>
      <c r="K596" s="45">
        <f t="shared" si="29"/>
        <v>1328</v>
      </c>
      <c r="L596" s="63">
        <v>20220307</v>
      </c>
    </row>
    <row r="597" spans="1:12" x14ac:dyDescent="0.25">
      <c r="A597" s="47" t="s">
        <v>943</v>
      </c>
      <c r="B597" s="44" t="s">
        <v>25</v>
      </c>
      <c r="C597" s="44" t="s">
        <v>127</v>
      </c>
      <c r="D597" s="44" t="s">
        <v>128</v>
      </c>
      <c r="E597" s="44" t="s">
        <v>944</v>
      </c>
      <c r="F597" s="44">
        <v>1</v>
      </c>
      <c r="G597" s="45">
        <v>1328</v>
      </c>
      <c r="H597" s="44"/>
      <c r="I597" s="45"/>
      <c r="J597" s="46"/>
      <c r="K597" s="45">
        <f t="shared" si="29"/>
        <v>1328</v>
      </c>
      <c r="L597" s="63">
        <v>20220307</v>
      </c>
    </row>
    <row r="598" spans="1:12" x14ac:dyDescent="0.25">
      <c r="A598" s="47" t="s">
        <v>942</v>
      </c>
      <c r="B598" s="44" t="s">
        <v>25</v>
      </c>
      <c r="C598" s="44" t="s">
        <v>127</v>
      </c>
      <c r="D598" s="44" t="s">
        <v>128</v>
      </c>
      <c r="E598" s="44" t="s">
        <v>400</v>
      </c>
      <c r="F598" s="44">
        <v>1</v>
      </c>
      <c r="G598" s="45">
        <v>1328</v>
      </c>
      <c r="H598" s="44"/>
      <c r="I598" s="45"/>
      <c r="J598" s="46"/>
      <c r="K598" s="45">
        <f t="shared" si="29"/>
        <v>1328</v>
      </c>
      <c r="L598" s="63">
        <v>20220307</v>
      </c>
    </row>
    <row r="599" spans="1:12" x14ac:dyDescent="0.25">
      <c r="A599" s="47" t="s">
        <v>960</v>
      </c>
      <c r="B599" s="44" t="s">
        <v>25</v>
      </c>
      <c r="C599" s="44" t="s">
        <v>740</v>
      </c>
      <c r="D599" s="44" t="s">
        <v>741</v>
      </c>
      <c r="E599" s="44" t="s">
        <v>961</v>
      </c>
      <c r="F599" s="44">
        <v>1</v>
      </c>
      <c r="G599" s="45">
        <v>1328</v>
      </c>
      <c r="H599" s="44"/>
      <c r="I599" s="45"/>
      <c r="J599" s="46"/>
      <c r="K599" s="45">
        <f t="shared" si="29"/>
        <v>1328</v>
      </c>
      <c r="L599" s="63">
        <v>20220308</v>
      </c>
    </row>
    <row r="600" spans="1:12" x14ac:dyDescent="0.25">
      <c r="A600" s="47" t="s">
        <v>880</v>
      </c>
      <c r="B600" s="44" t="s">
        <v>25</v>
      </c>
      <c r="C600" s="44" t="s">
        <v>881</v>
      </c>
      <c r="D600" s="44" t="s">
        <v>882</v>
      </c>
      <c r="E600" s="44" t="s">
        <v>883</v>
      </c>
      <c r="F600" s="44">
        <v>1</v>
      </c>
      <c r="G600" s="45">
        <v>1328</v>
      </c>
      <c r="H600" s="44"/>
      <c r="I600" s="45"/>
      <c r="J600" s="46"/>
      <c r="K600" s="45">
        <f t="shared" si="29"/>
        <v>1328</v>
      </c>
      <c r="L600" s="63">
        <v>20220330</v>
      </c>
    </row>
    <row r="601" spans="1:12" ht="15.75" thickBot="1" x14ac:dyDescent="0.3">
      <c r="A601" s="40" t="s">
        <v>884</v>
      </c>
      <c r="B601" s="41" t="s">
        <v>25</v>
      </c>
      <c r="C601" s="41" t="s">
        <v>885</v>
      </c>
      <c r="D601" s="41" t="s">
        <v>886</v>
      </c>
      <c r="E601" s="41" t="s">
        <v>887</v>
      </c>
      <c r="F601" s="41">
        <v>1</v>
      </c>
      <c r="G601" s="42">
        <v>1328</v>
      </c>
      <c r="H601" s="41"/>
      <c r="I601" s="42"/>
      <c r="J601" s="43"/>
      <c r="K601" s="42">
        <f t="shared" si="29"/>
        <v>1328</v>
      </c>
      <c r="L601" s="64">
        <v>20220330</v>
      </c>
    </row>
    <row r="604" spans="1:12" ht="15.75" thickBot="1" x14ac:dyDescent="0.3">
      <c r="A604" s="66" t="s">
        <v>0</v>
      </c>
      <c r="B604" s="67" t="s">
        <v>1</v>
      </c>
      <c r="C604" s="67" t="s">
        <v>2</v>
      </c>
      <c r="D604" s="67" t="s">
        <v>3</v>
      </c>
      <c r="E604" s="67" t="s">
        <v>4</v>
      </c>
      <c r="F604" s="67"/>
      <c r="G604" s="68" t="s">
        <v>6</v>
      </c>
      <c r="H604" s="67" t="s">
        <v>7</v>
      </c>
      <c r="I604" s="68" t="s">
        <v>8</v>
      </c>
      <c r="J604" s="69" t="s">
        <v>9</v>
      </c>
      <c r="K604" s="68" t="s">
        <v>10</v>
      </c>
      <c r="L604" s="70" t="s">
        <v>5</v>
      </c>
    </row>
    <row r="605" spans="1:12" ht="15.75" thickBot="1" x14ac:dyDescent="0.3">
      <c r="A605" s="100" t="s">
        <v>1000</v>
      </c>
      <c r="B605" s="101" t="s">
        <v>11</v>
      </c>
      <c r="C605" s="101" t="s">
        <v>36</v>
      </c>
      <c r="D605" s="101" t="s">
        <v>37</v>
      </c>
      <c r="E605" s="101" t="s">
        <v>1001</v>
      </c>
      <c r="F605" s="101">
        <v>1</v>
      </c>
      <c r="G605" s="102">
        <v>2673</v>
      </c>
      <c r="H605" s="101">
        <v>323</v>
      </c>
      <c r="I605" s="102">
        <v>30</v>
      </c>
      <c r="J605" s="103">
        <f>I605*H605</f>
        <v>9690</v>
      </c>
      <c r="K605" s="102">
        <f>J605+G605</f>
        <v>12363</v>
      </c>
      <c r="L605" s="104">
        <v>20220405</v>
      </c>
    </row>
    <row r="606" spans="1:12" ht="15.75" thickBot="1" x14ac:dyDescent="0.3">
      <c r="A606" s="71"/>
      <c r="B606" s="72"/>
      <c r="C606" s="72"/>
      <c r="D606" s="72"/>
      <c r="E606" s="72"/>
      <c r="F606" s="72"/>
      <c r="G606" s="73"/>
      <c r="H606" s="72"/>
      <c r="I606" s="73"/>
      <c r="J606" s="74"/>
      <c r="K606" s="73"/>
      <c r="L606" s="75"/>
    </row>
    <row r="607" spans="1:12" x14ac:dyDescent="0.25">
      <c r="A607" s="36" t="s">
        <v>1080</v>
      </c>
      <c r="B607" s="37" t="s">
        <v>11</v>
      </c>
      <c r="C607" s="37" t="s">
        <v>86</v>
      </c>
      <c r="D607" s="37" t="s">
        <v>87</v>
      </c>
      <c r="E607" s="37" t="s">
        <v>793</v>
      </c>
      <c r="F607" s="37">
        <v>1</v>
      </c>
      <c r="G607" s="38">
        <v>2433</v>
      </c>
      <c r="H607" s="37"/>
      <c r="I607" s="38"/>
      <c r="J607" s="39"/>
      <c r="K607" s="38">
        <f t="shared" ref="K607:K625" si="30">J607+G607</f>
        <v>2433</v>
      </c>
      <c r="L607" s="62">
        <v>20220401</v>
      </c>
    </row>
    <row r="608" spans="1:12" x14ac:dyDescent="0.25">
      <c r="A608" s="47" t="s">
        <v>1087</v>
      </c>
      <c r="B608" s="44" t="s">
        <v>11</v>
      </c>
      <c r="C608" s="44" t="s">
        <v>36</v>
      </c>
      <c r="D608" s="44" t="s">
        <v>689</v>
      </c>
      <c r="E608" s="44" t="s">
        <v>840</v>
      </c>
      <c r="F608" s="44">
        <v>1</v>
      </c>
      <c r="G608" s="45">
        <v>2433</v>
      </c>
      <c r="H608" s="44"/>
      <c r="I608" s="45"/>
      <c r="J608" s="46"/>
      <c r="K608" s="45">
        <f t="shared" si="30"/>
        <v>2433</v>
      </c>
      <c r="L608" s="63">
        <v>20220407</v>
      </c>
    </row>
    <row r="609" spans="1:12" x14ac:dyDescent="0.25">
      <c r="A609" s="47" t="s">
        <v>1084</v>
      </c>
      <c r="B609" s="44" t="s">
        <v>862</v>
      </c>
      <c r="C609" s="44" t="s">
        <v>86</v>
      </c>
      <c r="D609" s="44" t="s">
        <v>87</v>
      </c>
      <c r="E609" s="44" t="s">
        <v>125</v>
      </c>
      <c r="F609" s="44">
        <v>1</v>
      </c>
      <c r="G609" s="45">
        <v>2433</v>
      </c>
      <c r="H609" s="44"/>
      <c r="I609" s="45"/>
      <c r="J609" s="46"/>
      <c r="K609" s="45">
        <f t="shared" si="30"/>
        <v>2433</v>
      </c>
      <c r="L609" s="63">
        <v>20220408</v>
      </c>
    </row>
    <row r="610" spans="1:12" x14ac:dyDescent="0.25">
      <c r="A610" s="47" t="s">
        <v>1079</v>
      </c>
      <c r="B610" s="44" t="s">
        <v>11</v>
      </c>
      <c r="C610" s="44" t="s">
        <v>86</v>
      </c>
      <c r="D610" s="44" t="s">
        <v>87</v>
      </c>
      <c r="E610" s="44" t="s">
        <v>352</v>
      </c>
      <c r="F610" s="44">
        <v>1</v>
      </c>
      <c r="G610" s="45">
        <v>2433</v>
      </c>
      <c r="H610" s="44"/>
      <c r="I610" s="45"/>
      <c r="J610" s="46"/>
      <c r="K610" s="45">
        <f t="shared" si="30"/>
        <v>2433</v>
      </c>
      <c r="L610" s="63">
        <v>20220408</v>
      </c>
    </row>
    <row r="611" spans="1:12" x14ac:dyDescent="0.25">
      <c r="A611" s="47" t="s">
        <v>1085</v>
      </c>
      <c r="B611" s="44" t="s">
        <v>11</v>
      </c>
      <c r="C611" s="44" t="s">
        <v>36</v>
      </c>
      <c r="D611" s="44" t="s">
        <v>263</v>
      </c>
      <c r="E611" s="44" t="s">
        <v>1086</v>
      </c>
      <c r="F611" s="44">
        <v>1</v>
      </c>
      <c r="G611" s="45">
        <v>2433</v>
      </c>
      <c r="H611" s="44"/>
      <c r="I611" s="45"/>
      <c r="J611" s="46"/>
      <c r="K611" s="45">
        <f t="shared" si="30"/>
        <v>2433</v>
      </c>
      <c r="L611" s="63">
        <v>20220412</v>
      </c>
    </row>
    <row r="612" spans="1:12" x14ac:dyDescent="0.25">
      <c r="A612" s="47" t="s">
        <v>999</v>
      </c>
      <c r="B612" s="44" t="s">
        <v>11</v>
      </c>
      <c r="C612" s="44" t="s">
        <v>86</v>
      </c>
      <c r="D612" s="44" t="s">
        <v>87</v>
      </c>
      <c r="E612" s="44" t="s">
        <v>793</v>
      </c>
      <c r="F612" s="44">
        <v>1</v>
      </c>
      <c r="G612" s="45">
        <v>2433</v>
      </c>
      <c r="H612" s="44"/>
      <c r="I612" s="45"/>
      <c r="J612" s="46"/>
      <c r="K612" s="45">
        <f t="shared" si="30"/>
        <v>2433</v>
      </c>
      <c r="L612" s="63">
        <v>20220412</v>
      </c>
    </row>
    <row r="613" spans="1:12" x14ac:dyDescent="0.25">
      <c r="A613" s="47" t="s">
        <v>1083</v>
      </c>
      <c r="B613" s="44" t="s">
        <v>862</v>
      </c>
      <c r="C613" s="44" t="s">
        <v>29</v>
      </c>
      <c r="D613" s="44" t="s">
        <v>686</v>
      </c>
      <c r="E613" s="44" t="s">
        <v>901</v>
      </c>
      <c r="F613" s="44">
        <v>1</v>
      </c>
      <c r="G613" s="45">
        <v>2433</v>
      </c>
      <c r="H613" s="44"/>
      <c r="I613" s="45"/>
      <c r="J613" s="46"/>
      <c r="K613" s="45">
        <f t="shared" si="30"/>
        <v>2433</v>
      </c>
      <c r="L613" s="63">
        <v>20220413</v>
      </c>
    </row>
    <row r="614" spans="1:12" x14ac:dyDescent="0.25">
      <c r="A614" s="47" t="s">
        <v>1081</v>
      </c>
      <c r="B614" s="44" t="s">
        <v>11</v>
      </c>
      <c r="C614" s="44" t="s">
        <v>86</v>
      </c>
      <c r="D614" s="44" t="s">
        <v>132</v>
      </c>
      <c r="E614" s="44" t="s">
        <v>133</v>
      </c>
      <c r="F614" s="44">
        <v>1</v>
      </c>
      <c r="G614" s="45">
        <v>2433</v>
      </c>
      <c r="H614" s="44"/>
      <c r="I614" s="45"/>
      <c r="J614" s="46"/>
      <c r="K614" s="45">
        <f t="shared" si="30"/>
        <v>2433</v>
      </c>
      <c r="L614" s="63">
        <v>20220418</v>
      </c>
    </row>
    <row r="615" spans="1:12" x14ac:dyDescent="0.25">
      <c r="A615" s="47" t="s">
        <v>994</v>
      </c>
      <c r="B615" s="44" t="s">
        <v>11</v>
      </c>
      <c r="C615" s="44" t="s">
        <v>98</v>
      </c>
      <c r="D615" s="44" t="s">
        <v>213</v>
      </c>
      <c r="E615" s="44" t="s">
        <v>749</v>
      </c>
      <c r="F615" s="44">
        <v>1</v>
      </c>
      <c r="G615" s="45">
        <v>2433</v>
      </c>
      <c r="H615" s="44"/>
      <c r="I615" s="45"/>
      <c r="J615" s="46"/>
      <c r="K615" s="45">
        <f t="shared" si="30"/>
        <v>2433</v>
      </c>
      <c r="L615" s="63">
        <v>20220419</v>
      </c>
    </row>
    <row r="616" spans="1:12" x14ac:dyDescent="0.25">
      <c r="A616" s="47" t="s">
        <v>1082</v>
      </c>
      <c r="B616" s="44" t="s">
        <v>11</v>
      </c>
      <c r="C616" s="44" t="s">
        <v>86</v>
      </c>
      <c r="D616" s="44" t="s">
        <v>132</v>
      </c>
      <c r="E616" s="44" t="s">
        <v>704</v>
      </c>
      <c r="F616" s="44">
        <v>1</v>
      </c>
      <c r="G616" s="45">
        <v>2433</v>
      </c>
      <c r="H616" s="44"/>
      <c r="I616" s="45"/>
      <c r="J616" s="46"/>
      <c r="K616" s="45">
        <f t="shared" si="30"/>
        <v>2433</v>
      </c>
      <c r="L616" s="63">
        <v>20220419</v>
      </c>
    </row>
    <row r="617" spans="1:12" x14ac:dyDescent="0.25">
      <c r="A617" s="28" t="s">
        <v>987</v>
      </c>
      <c r="B617" s="22" t="s">
        <v>11</v>
      </c>
      <c r="C617" s="22" t="s">
        <v>29</v>
      </c>
      <c r="D617" s="22" t="s">
        <v>68</v>
      </c>
      <c r="E617" s="22" t="s">
        <v>252</v>
      </c>
      <c r="F617" s="22">
        <v>1</v>
      </c>
      <c r="G617" s="23">
        <v>2433</v>
      </c>
      <c r="H617" s="22">
        <v>322</v>
      </c>
      <c r="I617" s="23">
        <v>30</v>
      </c>
      <c r="J617" s="24">
        <f>I617*H617</f>
        <v>9660</v>
      </c>
      <c r="K617" s="23">
        <f t="shared" si="30"/>
        <v>12093</v>
      </c>
      <c r="L617" s="29">
        <v>20220420</v>
      </c>
    </row>
    <row r="618" spans="1:12" x14ac:dyDescent="0.25">
      <c r="A618" s="47" t="s">
        <v>981</v>
      </c>
      <c r="B618" s="44" t="s">
        <v>862</v>
      </c>
      <c r="C618" s="44" t="s">
        <v>878</v>
      </c>
      <c r="D618" s="44" t="s">
        <v>132</v>
      </c>
      <c r="E618" s="44" t="s">
        <v>879</v>
      </c>
      <c r="F618" s="44">
        <v>1</v>
      </c>
      <c r="G618" s="45">
        <v>2433</v>
      </c>
      <c r="H618" s="44"/>
      <c r="I618" s="45"/>
      <c r="J618" s="46"/>
      <c r="K618" s="45">
        <f t="shared" si="30"/>
        <v>2433</v>
      </c>
      <c r="L618" s="63">
        <v>20220421</v>
      </c>
    </row>
    <row r="619" spans="1:12" x14ac:dyDescent="0.25">
      <c r="A619" s="47" t="s">
        <v>982</v>
      </c>
      <c r="B619" s="44" t="s">
        <v>11</v>
      </c>
      <c r="C619" s="44" t="s">
        <v>98</v>
      </c>
      <c r="D619" s="44" t="s">
        <v>213</v>
      </c>
      <c r="E619" s="44" t="s">
        <v>772</v>
      </c>
      <c r="F619" s="44">
        <v>1</v>
      </c>
      <c r="G619" s="45">
        <v>2433</v>
      </c>
      <c r="H619" s="44"/>
      <c r="I619" s="45"/>
      <c r="J619" s="46"/>
      <c r="K619" s="45">
        <f t="shared" si="30"/>
        <v>2433</v>
      </c>
      <c r="L619" s="63">
        <v>20220422</v>
      </c>
    </row>
    <row r="620" spans="1:12" x14ac:dyDescent="0.25">
      <c r="A620" s="47" t="s">
        <v>983</v>
      </c>
      <c r="B620" s="44" t="s">
        <v>11</v>
      </c>
      <c r="C620" s="44" t="s">
        <v>36</v>
      </c>
      <c r="D620" s="44" t="s">
        <v>263</v>
      </c>
      <c r="E620" s="44" t="s">
        <v>817</v>
      </c>
      <c r="F620" s="44">
        <v>1</v>
      </c>
      <c r="G620" s="45">
        <v>2433</v>
      </c>
      <c r="H620" s="44"/>
      <c r="I620" s="45"/>
      <c r="J620" s="46"/>
      <c r="K620" s="45">
        <f t="shared" si="30"/>
        <v>2433</v>
      </c>
      <c r="L620" s="63">
        <v>20220422</v>
      </c>
    </row>
    <row r="621" spans="1:12" x14ac:dyDescent="0.25">
      <c r="A621" s="28" t="s">
        <v>979</v>
      </c>
      <c r="B621" s="22" t="s">
        <v>11</v>
      </c>
      <c r="C621" s="22" t="s">
        <v>29</v>
      </c>
      <c r="D621" s="22" t="s">
        <v>88</v>
      </c>
      <c r="E621" s="22" t="s">
        <v>223</v>
      </c>
      <c r="F621" s="22">
        <v>1</v>
      </c>
      <c r="G621" s="23">
        <v>2433</v>
      </c>
      <c r="H621" s="22">
        <v>90</v>
      </c>
      <c r="I621" s="23">
        <v>30</v>
      </c>
      <c r="J621" s="24">
        <f>I621*H621</f>
        <v>2700</v>
      </c>
      <c r="K621" s="23">
        <f t="shared" si="30"/>
        <v>5133</v>
      </c>
      <c r="L621" s="29">
        <v>20220422</v>
      </c>
    </row>
    <row r="622" spans="1:12" x14ac:dyDescent="0.25">
      <c r="A622" s="47" t="s">
        <v>1088</v>
      </c>
      <c r="B622" s="44" t="s">
        <v>11</v>
      </c>
      <c r="C622" s="44" t="s">
        <v>86</v>
      </c>
      <c r="D622" s="44" t="s">
        <v>87</v>
      </c>
      <c r="E622" s="44" t="s">
        <v>350</v>
      </c>
      <c r="F622" s="44">
        <v>1</v>
      </c>
      <c r="G622" s="45">
        <v>2433</v>
      </c>
      <c r="H622" s="44"/>
      <c r="I622" s="45"/>
      <c r="J622" s="46"/>
      <c r="K622" s="45">
        <f t="shared" si="30"/>
        <v>2433</v>
      </c>
      <c r="L622" s="63">
        <v>20220427</v>
      </c>
    </row>
    <row r="623" spans="1:12" x14ac:dyDescent="0.25">
      <c r="A623" s="47" t="s">
        <v>980</v>
      </c>
      <c r="B623" s="44" t="s">
        <v>388</v>
      </c>
      <c r="C623" s="44" t="s">
        <v>29</v>
      </c>
      <c r="D623" s="44" t="s">
        <v>100</v>
      </c>
      <c r="E623" s="44" t="s">
        <v>788</v>
      </c>
      <c r="F623" s="44">
        <v>1</v>
      </c>
      <c r="G623" s="45">
        <v>2433</v>
      </c>
      <c r="H623" s="44"/>
      <c r="I623" s="45"/>
      <c r="J623" s="46"/>
      <c r="K623" s="45">
        <f t="shared" si="30"/>
        <v>2433</v>
      </c>
      <c r="L623" s="63">
        <v>20220428</v>
      </c>
    </row>
    <row r="624" spans="1:12" ht="15.75" thickBot="1" x14ac:dyDescent="0.3">
      <c r="A624" s="30" t="s">
        <v>975</v>
      </c>
      <c r="B624" s="31" t="s">
        <v>11</v>
      </c>
      <c r="C624" s="31" t="s">
        <v>77</v>
      </c>
      <c r="D624" s="31" t="s">
        <v>976</v>
      </c>
      <c r="E624" s="31" t="s">
        <v>977</v>
      </c>
      <c r="F624" s="31">
        <v>1</v>
      </c>
      <c r="G624" s="32">
        <v>2433</v>
      </c>
      <c r="H624" s="31">
        <v>120</v>
      </c>
      <c r="I624" s="32">
        <v>30</v>
      </c>
      <c r="J624" s="33">
        <f>I624*H624</f>
        <v>3600</v>
      </c>
      <c r="K624" s="32">
        <f t="shared" si="30"/>
        <v>6033</v>
      </c>
      <c r="L624" s="34">
        <v>20220429</v>
      </c>
    </row>
    <row r="625" spans="1:12" x14ac:dyDescent="0.25">
      <c r="A625" s="82" t="s">
        <v>995</v>
      </c>
      <c r="B625" s="83" t="s">
        <v>11</v>
      </c>
      <c r="C625" s="83" t="s">
        <v>36</v>
      </c>
      <c r="D625" s="83" t="s">
        <v>689</v>
      </c>
      <c r="E625" s="83" t="s">
        <v>824</v>
      </c>
      <c r="F625" s="83">
        <v>1</v>
      </c>
      <c r="G625" s="84">
        <v>2433</v>
      </c>
      <c r="H625" s="83"/>
      <c r="I625" s="84"/>
      <c r="J625" s="85"/>
      <c r="K625" s="84">
        <f t="shared" si="30"/>
        <v>2433</v>
      </c>
      <c r="L625" s="86">
        <v>20220503</v>
      </c>
    </row>
    <row r="626" spans="1:12" ht="15.75" thickBot="1" x14ac:dyDescent="0.3">
      <c r="A626" s="66"/>
      <c r="B626" s="67"/>
      <c r="C626" s="67"/>
      <c r="D626" s="67"/>
      <c r="E626" s="67"/>
      <c r="F626" s="67"/>
      <c r="G626" s="68"/>
      <c r="H626" s="67"/>
      <c r="I626" s="68"/>
      <c r="J626" s="69"/>
      <c r="K626" s="68"/>
      <c r="L626" s="70"/>
    </row>
    <row r="627" spans="1:12" x14ac:dyDescent="0.25">
      <c r="A627" s="50" t="s">
        <v>1089</v>
      </c>
      <c r="B627" s="48" t="s">
        <v>692</v>
      </c>
      <c r="C627" s="48" t="s">
        <v>914</v>
      </c>
      <c r="D627" s="48" t="s">
        <v>1090</v>
      </c>
      <c r="E627" s="48" t="s">
        <v>1091</v>
      </c>
      <c r="F627" s="48">
        <v>1</v>
      </c>
      <c r="G627" s="49">
        <v>2277</v>
      </c>
      <c r="H627" s="48">
        <v>180</v>
      </c>
      <c r="I627" s="49">
        <v>30</v>
      </c>
      <c r="J627" s="51">
        <f>I627*H627</f>
        <v>5400</v>
      </c>
      <c r="K627" s="49">
        <f t="shared" ref="K627:K635" si="31">J627+G627</f>
        <v>7677</v>
      </c>
      <c r="L627" s="115">
        <v>20220406</v>
      </c>
    </row>
    <row r="628" spans="1:12" x14ac:dyDescent="0.25">
      <c r="A628" s="47" t="s">
        <v>1078</v>
      </c>
      <c r="B628" s="44" t="s">
        <v>11</v>
      </c>
      <c r="C628" s="44" t="s">
        <v>881</v>
      </c>
      <c r="D628" s="44" t="s">
        <v>882</v>
      </c>
      <c r="E628" s="44" t="s">
        <v>883</v>
      </c>
      <c r="F628" s="44">
        <v>1</v>
      </c>
      <c r="G628" s="45">
        <v>2277</v>
      </c>
      <c r="H628" s="44"/>
      <c r="I628" s="45"/>
      <c r="J628" s="46"/>
      <c r="K628" s="45">
        <f t="shared" si="31"/>
        <v>2277</v>
      </c>
      <c r="L628" s="63">
        <v>20220408</v>
      </c>
    </row>
    <row r="629" spans="1:12" x14ac:dyDescent="0.25">
      <c r="A629" s="28" t="s">
        <v>996</v>
      </c>
      <c r="B629" s="22" t="s">
        <v>11</v>
      </c>
      <c r="C629" s="22" t="s">
        <v>885</v>
      </c>
      <c r="D629" s="22" t="s">
        <v>997</v>
      </c>
      <c r="E629" s="22" t="s">
        <v>998</v>
      </c>
      <c r="F629" s="22">
        <v>1</v>
      </c>
      <c r="G629" s="23">
        <v>2277</v>
      </c>
      <c r="H629" s="22">
        <v>280</v>
      </c>
      <c r="I629" s="23">
        <v>30</v>
      </c>
      <c r="J629" s="24">
        <f>I629*H629</f>
        <v>8400</v>
      </c>
      <c r="K629" s="23">
        <f t="shared" si="31"/>
        <v>10677</v>
      </c>
      <c r="L629" s="29">
        <v>20220408</v>
      </c>
    </row>
    <row r="630" spans="1:12" x14ac:dyDescent="0.25">
      <c r="A630" s="47" t="s">
        <v>984</v>
      </c>
      <c r="B630" s="44" t="s">
        <v>11</v>
      </c>
      <c r="C630" s="44" t="s">
        <v>127</v>
      </c>
      <c r="D630" s="44" t="s">
        <v>128</v>
      </c>
      <c r="E630" s="44" t="s">
        <v>411</v>
      </c>
      <c r="F630" s="44">
        <v>1</v>
      </c>
      <c r="G630" s="45">
        <v>2277</v>
      </c>
      <c r="H630" s="44"/>
      <c r="I630" s="45"/>
      <c r="J630" s="46"/>
      <c r="K630" s="45">
        <f t="shared" si="31"/>
        <v>2277</v>
      </c>
      <c r="L630" s="63">
        <v>20220413</v>
      </c>
    </row>
    <row r="631" spans="1:12" x14ac:dyDescent="0.25">
      <c r="A631" s="47" t="s">
        <v>988</v>
      </c>
      <c r="B631" s="44" t="s">
        <v>11</v>
      </c>
      <c r="C631" s="44" t="s">
        <v>127</v>
      </c>
      <c r="D631" s="44" t="s">
        <v>128</v>
      </c>
      <c r="E631" s="44" t="s">
        <v>950</v>
      </c>
      <c r="F631" s="44">
        <v>1</v>
      </c>
      <c r="G631" s="45">
        <v>2277</v>
      </c>
      <c r="H631" s="44"/>
      <c r="I631" s="45"/>
      <c r="J631" s="46"/>
      <c r="K631" s="45">
        <f t="shared" si="31"/>
        <v>2277</v>
      </c>
      <c r="L631" s="63">
        <v>20220413</v>
      </c>
    </row>
    <row r="632" spans="1:12" x14ac:dyDescent="0.25">
      <c r="A632" s="47" t="s">
        <v>993</v>
      </c>
      <c r="B632" s="44" t="s">
        <v>11</v>
      </c>
      <c r="C632" s="44" t="s">
        <v>765</v>
      </c>
      <c r="D632" s="44" t="s">
        <v>26</v>
      </c>
      <c r="E632" s="44" t="s">
        <v>363</v>
      </c>
      <c r="F632" s="44">
        <v>1</v>
      </c>
      <c r="G632" s="45">
        <v>2277</v>
      </c>
      <c r="H632" s="44"/>
      <c r="I632" s="45"/>
      <c r="J632" s="46"/>
      <c r="K632" s="45">
        <f t="shared" si="31"/>
        <v>2277</v>
      </c>
      <c r="L632" s="63">
        <v>20220413</v>
      </c>
    </row>
    <row r="633" spans="1:12" x14ac:dyDescent="0.25">
      <c r="A633" s="47" t="s">
        <v>989</v>
      </c>
      <c r="B633" s="44" t="s">
        <v>11</v>
      </c>
      <c r="C633" s="44" t="s">
        <v>199</v>
      </c>
      <c r="D633" s="44" t="s">
        <v>990</v>
      </c>
      <c r="E633" s="44" t="s">
        <v>991</v>
      </c>
      <c r="F633" s="44">
        <v>1</v>
      </c>
      <c r="G633" s="45">
        <v>2277</v>
      </c>
      <c r="H633" s="44"/>
      <c r="I633" s="45"/>
      <c r="J633" s="46"/>
      <c r="K633" s="45">
        <f t="shared" si="31"/>
        <v>2277</v>
      </c>
      <c r="L633" s="63">
        <v>20220425</v>
      </c>
    </row>
    <row r="634" spans="1:12" x14ac:dyDescent="0.25">
      <c r="A634" s="47" t="s">
        <v>992</v>
      </c>
      <c r="B634" s="44" t="s">
        <v>11</v>
      </c>
      <c r="C634" s="44" t="s">
        <v>84</v>
      </c>
      <c r="D634" s="44" t="s">
        <v>26</v>
      </c>
      <c r="E634" s="44" t="s">
        <v>889</v>
      </c>
      <c r="F634" s="44">
        <v>1</v>
      </c>
      <c r="G634" s="45">
        <v>2277</v>
      </c>
      <c r="H634" s="44"/>
      <c r="I634" s="45"/>
      <c r="J634" s="46"/>
      <c r="K634" s="45">
        <f t="shared" si="31"/>
        <v>2277</v>
      </c>
      <c r="L634" s="63">
        <v>20220425</v>
      </c>
    </row>
    <row r="635" spans="1:12" ht="15.75" thickBot="1" x14ac:dyDescent="0.3">
      <c r="A635" s="40" t="s">
        <v>985</v>
      </c>
      <c r="B635" s="41" t="s">
        <v>11</v>
      </c>
      <c r="C635" s="41" t="s">
        <v>986</v>
      </c>
      <c r="D635" s="41" t="s">
        <v>26</v>
      </c>
      <c r="E635" s="41" t="s">
        <v>316</v>
      </c>
      <c r="F635" s="41">
        <v>1</v>
      </c>
      <c r="G635" s="42">
        <v>2277</v>
      </c>
      <c r="H635" s="41"/>
      <c r="I635" s="42"/>
      <c r="J635" s="43"/>
      <c r="K635" s="42">
        <f t="shared" si="31"/>
        <v>2277</v>
      </c>
      <c r="L635" s="64">
        <v>20220425</v>
      </c>
    </row>
    <row r="636" spans="1:12" ht="15.75" thickBot="1" x14ac:dyDescent="0.3">
      <c r="A636" s="71"/>
      <c r="B636" s="72"/>
      <c r="C636" s="72"/>
      <c r="D636" s="72"/>
      <c r="E636" s="72"/>
      <c r="F636" s="72"/>
      <c r="G636" s="73"/>
      <c r="H636" s="72"/>
      <c r="I636" s="73"/>
      <c r="J636" s="74"/>
      <c r="K636" s="73"/>
      <c r="L636" s="75"/>
    </row>
    <row r="637" spans="1:12" x14ac:dyDescent="0.25">
      <c r="A637" s="50" t="s">
        <v>1066</v>
      </c>
      <c r="B637" s="48" t="s">
        <v>25</v>
      </c>
      <c r="C637" s="48" t="s">
        <v>70</v>
      </c>
      <c r="D637" s="48" t="s">
        <v>920</v>
      </c>
      <c r="E637" s="48" t="s">
        <v>921</v>
      </c>
      <c r="F637" s="48">
        <v>1</v>
      </c>
      <c r="G637" s="49">
        <v>1410</v>
      </c>
      <c r="H637" s="48">
        <v>472</v>
      </c>
      <c r="I637" s="49">
        <v>30</v>
      </c>
      <c r="J637" s="51">
        <f>I637*H637</f>
        <v>14160</v>
      </c>
      <c r="K637" s="49">
        <f t="shared" ref="K637:K655" si="32">J637+G637</f>
        <v>15570</v>
      </c>
      <c r="L637" s="115">
        <v>20220409</v>
      </c>
    </row>
    <row r="638" spans="1:12" x14ac:dyDescent="0.25">
      <c r="A638" s="47" t="s">
        <v>1064</v>
      </c>
      <c r="B638" s="44" t="s">
        <v>25</v>
      </c>
      <c r="C638" s="44" t="s">
        <v>70</v>
      </c>
      <c r="D638" s="44" t="s">
        <v>920</v>
      </c>
      <c r="E638" s="44" t="s">
        <v>1065</v>
      </c>
      <c r="F638" s="44">
        <v>1</v>
      </c>
      <c r="G638" s="45">
        <v>1410</v>
      </c>
      <c r="H638" s="44"/>
      <c r="I638" s="45"/>
      <c r="J638" s="46"/>
      <c r="K638" s="45">
        <f t="shared" si="32"/>
        <v>1410</v>
      </c>
      <c r="L638" s="63">
        <v>20220409</v>
      </c>
    </row>
    <row r="639" spans="1:12" x14ac:dyDescent="0.25">
      <c r="A639" s="47" t="s">
        <v>1062</v>
      </c>
      <c r="B639" s="44" t="s">
        <v>25</v>
      </c>
      <c r="C639" s="44" t="s">
        <v>70</v>
      </c>
      <c r="D639" s="44" t="s">
        <v>920</v>
      </c>
      <c r="E639" s="44" t="s">
        <v>1063</v>
      </c>
      <c r="F639" s="44">
        <v>1</v>
      </c>
      <c r="G639" s="45">
        <v>1410</v>
      </c>
      <c r="H639" s="44"/>
      <c r="I639" s="45"/>
      <c r="J639" s="46"/>
      <c r="K639" s="45">
        <f t="shared" si="32"/>
        <v>1410</v>
      </c>
      <c r="L639" s="63">
        <v>20220409</v>
      </c>
    </row>
    <row r="640" spans="1:12" x14ac:dyDescent="0.25">
      <c r="A640" s="47" t="s">
        <v>1060</v>
      </c>
      <c r="B640" s="44" t="s">
        <v>25</v>
      </c>
      <c r="C640" s="44" t="s">
        <v>70</v>
      </c>
      <c r="D640" s="44" t="s">
        <v>920</v>
      </c>
      <c r="E640" s="44" t="s">
        <v>1061</v>
      </c>
      <c r="F640" s="44">
        <v>1</v>
      </c>
      <c r="G640" s="45">
        <v>1410</v>
      </c>
      <c r="H640" s="44"/>
      <c r="I640" s="45"/>
      <c r="J640" s="46"/>
      <c r="K640" s="45">
        <f t="shared" si="32"/>
        <v>1410</v>
      </c>
      <c r="L640" s="63">
        <v>20220409</v>
      </c>
    </row>
    <row r="641" spans="1:12" x14ac:dyDescent="0.25">
      <c r="A641" s="47" t="s">
        <v>1036</v>
      </c>
      <c r="B641" s="44" t="s">
        <v>25</v>
      </c>
      <c r="C641" s="44" t="s">
        <v>153</v>
      </c>
      <c r="D641" s="44" t="s">
        <v>633</v>
      </c>
      <c r="E641" s="44" t="s">
        <v>634</v>
      </c>
      <c r="F641" s="44">
        <v>1</v>
      </c>
      <c r="G641" s="45">
        <v>1410</v>
      </c>
      <c r="H641" s="44"/>
      <c r="I641" s="45"/>
      <c r="J641" s="46"/>
      <c r="K641" s="45">
        <f t="shared" si="32"/>
        <v>1410</v>
      </c>
      <c r="L641" s="63">
        <v>20220419</v>
      </c>
    </row>
    <row r="642" spans="1:12" x14ac:dyDescent="0.25">
      <c r="A642" s="47" t="s">
        <v>1077</v>
      </c>
      <c r="B642" s="44" t="s">
        <v>25</v>
      </c>
      <c r="C642" s="44" t="s">
        <v>51</v>
      </c>
      <c r="D642" s="44" t="s">
        <v>148</v>
      </c>
      <c r="E642" s="44" t="s">
        <v>427</v>
      </c>
      <c r="F642" s="44">
        <v>1</v>
      </c>
      <c r="G642" s="45">
        <v>1410</v>
      </c>
      <c r="H642" s="44"/>
      <c r="I642" s="45"/>
      <c r="J642" s="46"/>
      <c r="K642" s="45">
        <f t="shared" si="32"/>
        <v>1410</v>
      </c>
      <c r="L642" s="63">
        <v>20220420</v>
      </c>
    </row>
    <row r="643" spans="1:12" x14ac:dyDescent="0.25">
      <c r="A643" s="47" t="s">
        <v>1076</v>
      </c>
      <c r="B643" s="44" t="s">
        <v>25</v>
      </c>
      <c r="C643" s="44" t="s">
        <v>51</v>
      </c>
      <c r="D643" s="44" t="s">
        <v>148</v>
      </c>
      <c r="E643" s="44" t="s">
        <v>149</v>
      </c>
      <c r="F643" s="44">
        <v>1</v>
      </c>
      <c r="G643" s="45">
        <v>1410</v>
      </c>
      <c r="H643" s="44"/>
      <c r="I643" s="45"/>
      <c r="J643" s="46"/>
      <c r="K643" s="45">
        <f t="shared" si="32"/>
        <v>1410</v>
      </c>
      <c r="L643" s="63">
        <v>20220420</v>
      </c>
    </row>
    <row r="644" spans="1:12" x14ac:dyDescent="0.25">
      <c r="A644" s="47" t="s">
        <v>1075</v>
      </c>
      <c r="B644" s="44" t="s">
        <v>25</v>
      </c>
      <c r="C644" s="44" t="s">
        <v>29</v>
      </c>
      <c r="D644" s="44" t="s">
        <v>100</v>
      </c>
      <c r="E644" s="44" t="s">
        <v>186</v>
      </c>
      <c r="F644" s="44">
        <v>1</v>
      </c>
      <c r="G644" s="45">
        <v>1410</v>
      </c>
      <c r="H644" s="44"/>
      <c r="I644" s="45"/>
      <c r="J644" s="46"/>
      <c r="K644" s="45">
        <f t="shared" si="32"/>
        <v>1410</v>
      </c>
      <c r="L644" s="63">
        <v>20220420</v>
      </c>
    </row>
    <row r="645" spans="1:12" x14ac:dyDescent="0.25">
      <c r="A645" s="47" t="s">
        <v>1074</v>
      </c>
      <c r="B645" s="44" t="s">
        <v>25</v>
      </c>
      <c r="C645" s="44" t="s">
        <v>29</v>
      </c>
      <c r="D645" s="44" t="s">
        <v>100</v>
      </c>
      <c r="E645" s="44" t="s">
        <v>788</v>
      </c>
      <c r="F645" s="44">
        <v>1</v>
      </c>
      <c r="G645" s="45">
        <v>1410</v>
      </c>
      <c r="H645" s="44"/>
      <c r="I645" s="45"/>
      <c r="J645" s="46"/>
      <c r="K645" s="45">
        <f t="shared" si="32"/>
        <v>1410</v>
      </c>
      <c r="L645" s="63">
        <v>20220420</v>
      </c>
    </row>
    <row r="646" spans="1:12" x14ac:dyDescent="0.25">
      <c r="A646" s="47" t="s">
        <v>1073</v>
      </c>
      <c r="B646" s="44" t="s">
        <v>25</v>
      </c>
      <c r="C646" s="44" t="s">
        <v>29</v>
      </c>
      <c r="D646" s="44" t="s">
        <v>100</v>
      </c>
      <c r="E646" s="44" t="s">
        <v>183</v>
      </c>
      <c r="F646" s="44">
        <v>1</v>
      </c>
      <c r="G646" s="45">
        <v>1410</v>
      </c>
      <c r="H646" s="44"/>
      <c r="I646" s="45"/>
      <c r="J646" s="46"/>
      <c r="K646" s="45">
        <f t="shared" si="32"/>
        <v>1410</v>
      </c>
      <c r="L646" s="63">
        <v>20220420</v>
      </c>
    </row>
    <row r="647" spans="1:12" x14ac:dyDescent="0.25">
      <c r="A647" s="47" t="s">
        <v>1044</v>
      </c>
      <c r="B647" s="44" t="s">
        <v>25</v>
      </c>
      <c r="C647" s="44" t="s">
        <v>29</v>
      </c>
      <c r="D647" s="44" t="s">
        <v>686</v>
      </c>
      <c r="E647" s="44" t="s">
        <v>1045</v>
      </c>
      <c r="F647" s="44">
        <v>1</v>
      </c>
      <c r="G647" s="45">
        <v>1410</v>
      </c>
      <c r="H647" s="44"/>
      <c r="I647" s="45"/>
      <c r="J647" s="46"/>
      <c r="K647" s="45">
        <f t="shared" si="32"/>
        <v>1410</v>
      </c>
      <c r="L647" s="63">
        <v>20220420</v>
      </c>
    </row>
    <row r="648" spans="1:12" x14ac:dyDescent="0.25">
      <c r="A648" s="47" t="s">
        <v>1042</v>
      </c>
      <c r="B648" s="44" t="s">
        <v>25</v>
      </c>
      <c r="C648" s="44" t="s">
        <v>29</v>
      </c>
      <c r="D648" s="44" t="s">
        <v>686</v>
      </c>
      <c r="E648" s="44" t="s">
        <v>1043</v>
      </c>
      <c r="F648" s="44">
        <v>1</v>
      </c>
      <c r="G648" s="45">
        <v>1410</v>
      </c>
      <c r="H648" s="44"/>
      <c r="I648" s="45"/>
      <c r="J648" s="46"/>
      <c r="K648" s="45">
        <f t="shared" si="32"/>
        <v>1410</v>
      </c>
      <c r="L648" s="63">
        <v>20220420</v>
      </c>
    </row>
    <row r="649" spans="1:12" x14ac:dyDescent="0.25">
      <c r="A649" s="47" t="s">
        <v>1039</v>
      </c>
      <c r="B649" s="44" t="s">
        <v>25</v>
      </c>
      <c r="C649" s="44" t="s">
        <v>29</v>
      </c>
      <c r="D649" s="44" t="s">
        <v>686</v>
      </c>
      <c r="E649" s="44" t="s">
        <v>687</v>
      </c>
      <c r="F649" s="44">
        <v>1</v>
      </c>
      <c r="G649" s="45">
        <v>1410</v>
      </c>
      <c r="H649" s="44"/>
      <c r="I649" s="45"/>
      <c r="J649" s="46"/>
      <c r="K649" s="45">
        <f t="shared" si="32"/>
        <v>1410</v>
      </c>
      <c r="L649" s="63">
        <v>20220420</v>
      </c>
    </row>
    <row r="650" spans="1:12" x14ac:dyDescent="0.25">
      <c r="A650" s="47" t="s">
        <v>1046</v>
      </c>
      <c r="B650" s="44" t="s">
        <v>25</v>
      </c>
      <c r="C650" s="44" t="s">
        <v>29</v>
      </c>
      <c r="D650" s="44" t="s">
        <v>686</v>
      </c>
      <c r="E650" s="44" t="s">
        <v>1047</v>
      </c>
      <c r="F650" s="44">
        <v>1</v>
      </c>
      <c r="G650" s="45">
        <v>1410</v>
      </c>
      <c r="H650" s="44"/>
      <c r="I650" s="45"/>
      <c r="J650" s="46"/>
      <c r="K650" s="45">
        <f t="shared" si="32"/>
        <v>1410</v>
      </c>
      <c r="L650" s="63">
        <v>20220421</v>
      </c>
    </row>
    <row r="651" spans="1:12" x14ac:dyDescent="0.25">
      <c r="A651" s="47" t="s">
        <v>1037</v>
      </c>
      <c r="B651" s="44" t="s">
        <v>25</v>
      </c>
      <c r="C651" s="44" t="s">
        <v>29</v>
      </c>
      <c r="D651" s="44" t="s">
        <v>686</v>
      </c>
      <c r="E651" s="44" t="s">
        <v>1038</v>
      </c>
      <c r="F651" s="44">
        <v>1</v>
      </c>
      <c r="G651" s="45">
        <v>1410</v>
      </c>
      <c r="H651" s="44"/>
      <c r="I651" s="45"/>
      <c r="J651" s="46"/>
      <c r="K651" s="45">
        <f t="shared" si="32"/>
        <v>1410</v>
      </c>
      <c r="L651" s="63">
        <v>20220421</v>
      </c>
    </row>
    <row r="652" spans="1:12" x14ac:dyDescent="0.25">
      <c r="A652" s="47" t="s">
        <v>978</v>
      </c>
      <c r="B652" s="44" t="s">
        <v>25</v>
      </c>
      <c r="C652" s="44" t="s">
        <v>36</v>
      </c>
      <c r="D652" s="44" t="s">
        <v>341</v>
      </c>
      <c r="E652" s="44" t="s">
        <v>342</v>
      </c>
      <c r="F652" s="44">
        <v>1</v>
      </c>
      <c r="G652" s="45">
        <v>1410</v>
      </c>
      <c r="H652" s="44"/>
      <c r="I652" s="45"/>
      <c r="J652" s="46"/>
      <c r="K652" s="45">
        <f t="shared" si="32"/>
        <v>1410</v>
      </c>
      <c r="L652" s="63">
        <v>20220422</v>
      </c>
    </row>
    <row r="653" spans="1:12" x14ac:dyDescent="0.25">
      <c r="A653" s="47" t="s">
        <v>1035</v>
      </c>
      <c r="B653" s="44" t="s">
        <v>25</v>
      </c>
      <c r="C653" s="44" t="s">
        <v>29</v>
      </c>
      <c r="D653" s="44" t="s">
        <v>88</v>
      </c>
      <c r="E653" s="44" t="s">
        <v>345</v>
      </c>
      <c r="F653" s="44">
        <v>1</v>
      </c>
      <c r="G653" s="45">
        <v>1410</v>
      </c>
      <c r="H653" s="44"/>
      <c r="I653" s="45"/>
      <c r="J653" s="46"/>
      <c r="K653" s="45">
        <f t="shared" si="32"/>
        <v>1410</v>
      </c>
      <c r="L653" s="63">
        <v>20220422</v>
      </c>
    </row>
    <row r="654" spans="1:12" x14ac:dyDescent="0.25">
      <c r="A654" s="47" t="s">
        <v>1034</v>
      </c>
      <c r="B654" s="44" t="s">
        <v>25</v>
      </c>
      <c r="C654" s="44" t="s">
        <v>29</v>
      </c>
      <c r="D654" s="44" t="s">
        <v>88</v>
      </c>
      <c r="E654" s="44" t="s">
        <v>89</v>
      </c>
      <c r="F654" s="44">
        <v>1</v>
      </c>
      <c r="G654" s="45">
        <v>1410</v>
      </c>
      <c r="H654" s="44"/>
      <c r="I654" s="45"/>
      <c r="J654" s="46"/>
      <c r="K654" s="45">
        <f t="shared" si="32"/>
        <v>1410</v>
      </c>
      <c r="L654" s="63">
        <v>20220422</v>
      </c>
    </row>
    <row r="655" spans="1:12" ht="15.75" thickBot="1" x14ac:dyDescent="0.3">
      <c r="A655" s="40" t="s">
        <v>1040</v>
      </c>
      <c r="B655" s="41" t="s">
        <v>25</v>
      </c>
      <c r="C655" s="41" t="s">
        <v>29</v>
      </c>
      <c r="D655" s="41" t="s">
        <v>686</v>
      </c>
      <c r="E655" s="41" t="s">
        <v>1041</v>
      </c>
      <c r="F655" s="41">
        <v>1</v>
      </c>
      <c r="G655" s="42">
        <v>1410</v>
      </c>
      <c r="H655" s="41"/>
      <c r="I655" s="42"/>
      <c r="J655" s="43"/>
      <c r="K655" s="42">
        <f t="shared" si="32"/>
        <v>1410</v>
      </c>
      <c r="L655" s="64">
        <v>20220422</v>
      </c>
    </row>
    <row r="656" spans="1:12" ht="15.75" thickBot="1" x14ac:dyDescent="0.3">
      <c r="A656" s="71"/>
      <c r="B656" s="72"/>
      <c r="C656" s="72"/>
      <c r="D656" s="72"/>
      <c r="E656" s="72"/>
      <c r="F656" s="72"/>
      <c r="G656" s="73"/>
      <c r="H656" s="72"/>
      <c r="I656" s="73"/>
      <c r="J656" s="74"/>
      <c r="K656" s="73"/>
      <c r="L656" s="75"/>
    </row>
    <row r="657" spans="1:12" x14ac:dyDescent="0.25">
      <c r="A657" s="36" t="s">
        <v>1072</v>
      </c>
      <c r="B657" s="37" t="s">
        <v>25</v>
      </c>
      <c r="C657" s="37" t="s">
        <v>765</v>
      </c>
      <c r="D657" s="37" t="s">
        <v>26</v>
      </c>
      <c r="E657" s="37" t="s">
        <v>249</v>
      </c>
      <c r="F657" s="37">
        <v>1</v>
      </c>
      <c r="G657" s="38">
        <v>1328</v>
      </c>
      <c r="H657" s="37"/>
      <c r="I657" s="38"/>
      <c r="J657" s="39"/>
      <c r="K657" s="38">
        <f t="shared" ref="K657:K683" si="33">J657+G657</f>
        <v>1328</v>
      </c>
      <c r="L657" s="62">
        <v>20220401</v>
      </c>
    </row>
    <row r="658" spans="1:12" x14ac:dyDescent="0.25">
      <c r="A658" s="47" t="s">
        <v>1071</v>
      </c>
      <c r="B658" s="44" t="s">
        <v>25</v>
      </c>
      <c r="C658" s="44" t="s">
        <v>765</v>
      </c>
      <c r="D658" s="44" t="s">
        <v>26</v>
      </c>
      <c r="E658" s="44" t="s">
        <v>247</v>
      </c>
      <c r="F658" s="44">
        <v>1</v>
      </c>
      <c r="G658" s="45">
        <v>1328</v>
      </c>
      <c r="H658" s="44"/>
      <c r="I658" s="45"/>
      <c r="J658" s="46"/>
      <c r="K658" s="45">
        <f t="shared" si="33"/>
        <v>1328</v>
      </c>
      <c r="L658" s="63">
        <v>20220401</v>
      </c>
    </row>
    <row r="659" spans="1:12" x14ac:dyDescent="0.25">
      <c r="A659" s="47" t="s">
        <v>1070</v>
      </c>
      <c r="B659" s="44" t="s">
        <v>25</v>
      </c>
      <c r="C659" s="44" t="s">
        <v>765</v>
      </c>
      <c r="D659" s="44" t="s">
        <v>26</v>
      </c>
      <c r="E659" s="44" t="s">
        <v>271</v>
      </c>
      <c r="F659" s="44">
        <v>1</v>
      </c>
      <c r="G659" s="45">
        <v>1328</v>
      </c>
      <c r="H659" s="44"/>
      <c r="I659" s="45"/>
      <c r="J659" s="46"/>
      <c r="K659" s="45">
        <f t="shared" si="33"/>
        <v>1328</v>
      </c>
      <c r="L659" s="63">
        <v>20220401</v>
      </c>
    </row>
    <row r="660" spans="1:12" x14ac:dyDescent="0.25">
      <c r="A660" s="47" t="s">
        <v>1068</v>
      </c>
      <c r="B660" s="44" t="s">
        <v>25</v>
      </c>
      <c r="C660" s="44" t="s">
        <v>765</v>
      </c>
      <c r="D660" s="44" t="s">
        <v>26</v>
      </c>
      <c r="E660" s="44" t="s">
        <v>471</v>
      </c>
      <c r="F660" s="44">
        <v>1</v>
      </c>
      <c r="G660" s="45">
        <v>1328</v>
      </c>
      <c r="H660" s="44"/>
      <c r="I660" s="45"/>
      <c r="J660" s="46"/>
      <c r="K660" s="45">
        <f t="shared" si="33"/>
        <v>1328</v>
      </c>
      <c r="L660" s="63">
        <v>20220401</v>
      </c>
    </row>
    <row r="661" spans="1:12" x14ac:dyDescent="0.25">
      <c r="A661" s="47" t="s">
        <v>1067</v>
      </c>
      <c r="B661" s="44" t="s">
        <v>25</v>
      </c>
      <c r="C661" s="44" t="s">
        <v>765</v>
      </c>
      <c r="D661" s="44" t="s">
        <v>26</v>
      </c>
      <c r="E661" s="44" t="s">
        <v>363</v>
      </c>
      <c r="F661" s="44">
        <v>1</v>
      </c>
      <c r="G661" s="45">
        <v>1328</v>
      </c>
      <c r="H661" s="44"/>
      <c r="I661" s="45"/>
      <c r="J661" s="46"/>
      <c r="K661" s="45">
        <f t="shared" si="33"/>
        <v>1328</v>
      </c>
      <c r="L661" s="63">
        <v>20220401</v>
      </c>
    </row>
    <row r="662" spans="1:12" x14ac:dyDescent="0.25">
      <c r="A662" s="47" t="s">
        <v>1051</v>
      </c>
      <c r="B662" s="44" t="s">
        <v>25</v>
      </c>
      <c r="C662" s="44" t="s">
        <v>765</v>
      </c>
      <c r="D662" s="44" t="s">
        <v>26</v>
      </c>
      <c r="E662" s="44" t="s">
        <v>245</v>
      </c>
      <c r="F662" s="44">
        <v>1</v>
      </c>
      <c r="G662" s="45">
        <v>1328</v>
      </c>
      <c r="H662" s="44"/>
      <c r="I662" s="45"/>
      <c r="J662" s="46"/>
      <c r="K662" s="45">
        <f t="shared" si="33"/>
        <v>1328</v>
      </c>
      <c r="L662" s="63">
        <v>20220405</v>
      </c>
    </row>
    <row r="663" spans="1:12" x14ac:dyDescent="0.25">
      <c r="A663" s="47" t="s">
        <v>1069</v>
      </c>
      <c r="B663" s="44" t="s">
        <v>25</v>
      </c>
      <c r="C663" s="44" t="s">
        <v>765</v>
      </c>
      <c r="D663" s="44" t="s">
        <v>26</v>
      </c>
      <c r="E663" s="44" t="s">
        <v>243</v>
      </c>
      <c r="F663" s="44">
        <v>1</v>
      </c>
      <c r="G663" s="45">
        <v>1328</v>
      </c>
      <c r="H663" s="44"/>
      <c r="I663" s="45"/>
      <c r="J663" s="46"/>
      <c r="K663" s="45">
        <f t="shared" si="33"/>
        <v>1328</v>
      </c>
      <c r="L663" s="63">
        <v>20220405</v>
      </c>
    </row>
    <row r="664" spans="1:12" x14ac:dyDescent="0.25">
      <c r="A664" s="47" t="s">
        <v>1049</v>
      </c>
      <c r="B664" s="44" t="s">
        <v>25</v>
      </c>
      <c r="C664" s="44" t="s">
        <v>51</v>
      </c>
      <c r="D664" s="44" t="s">
        <v>178</v>
      </c>
      <c r="E664" s="44" t="s">
        <v>181</v>
      </c>
      <c r="F664" s="44">
        <v>1</v>
      </c>
      <c r="G664" s="45">
        <v>1328</v>
      </c>
      <c r="H664" s="44"/>
      <c r="I664" s="45"/>
      <c r="J664" s="46"/>
      <c r="K664" s="45">
        <f t="shared" si="33"/>
        <v>1328</v>
      </c>
      <c r="L664" s="63">
        <v>20220405</v>
      </c>
    </row>
    <row r="665" spans="1:12" x14ac:dyDescent="0.25">
      <c r="A665" s="47" t="s">
        <v>1048</v>
      </c>
      <c r="B665" s="44" t="s">
        <v>25</v>
      </c>
      <c r="C665" s="44" t="s">
        <v>51</v>
      </c>
      <c r="D665" s="44" t="s">
        <v>178</v>
      </c>
      <c r="E665" s="44" t="s">
        <v>179</v>
      </c>
      <c r="F665" s="44">
        <v>1</v>
      </c>
      <c r="G665" s="45">
        <v>1328</v>
      </c>
      <c r="H665" s="44"/>
      <c r="I665" s="45"/>
      <c r="J665" s="46"/>
      <c r="K665" s="45">
        <f t="shared" si="33"/>
        <v>1328</v>
      </c>
      <c r="L665" s="63">
        <v>20220405</v>
      </c>
    </row>
    <row r="666" spans="1:12" x14ac:dyDescent="0.25">
      <c r="A666" s="47" t="s">
        <v>1050</v>
      </c>
      <c r="B666" s="44" t="s">
        <v>25</v>
      </c>
      <c r="C666" s="44" t="s">
        <v>156</v>
      </c>
      <c r="D666" s="44" t="s">
        <v>157</v>
      </c>
      <c r="E666" s="44" t="s">
        <v>158</v>
      </c>
      <c r="F666" s="44">
        <v>1</v>
      </c>
      <c r="G666" s="45">
        <v>1328</v>
      </c>
      <c r="H666" s="44"/>
      <c r="I666" s="45"/>
      <c r="J666" s="46"/>
      <c r="K666" s="45">
        <f t="shared" si="33"/>
        <v>1328</v>
      </c>
      <c r="L666" s="63">
        <v>20220405</v>
      </c>
    </row>
    <row r="667" spans="1:12" x14ac:dyDescent="0.25">
      <c r="A667" s="47" t="s">
        <v>1055</v>
      </c>
      <c r="B667" s="44" t="s">
        <v>25</v>
      </c>
      <c r="C667" s="44" t="s">
        <v>29</v>
      </c>
      <c r="D667" s="44" t="s">
        <v>1053</v>
      </c>
      <c r="E667" s="44" t="s">
        <v>1056</v>
      </c>
      <c r="F667" s="44">
        <v>1</v>
      </c>
      <c r="G667" s="45">
        <v>1328</v>
      </c>
      <c r="H667" s="44"/>
      <c r="I667" s="45"/>
      <c r="J667" s="46"/>
      <c r="K667" s="45">
        <f t="shared" si="33"/>
        <v>1328</v>
      </c>
      <c r="L667" s="63">
        <v>20220408</v>
      </c>
    </row>
    <row r="668" spans="1:12" x14ac:dyDescent="0.25">
      <c r="A668" s="47" t="s">
        <v>1052</v>
      </c>
      <c r="B668" s="44" t="s">
        <v>25</v>
      </c>
      <c r="C668" s="44" t="s">
        <v>29</v>
      </c>
      <c r="D668" s="44" t="s">
        <v>1053</v>
      </c>
      <c r="E668" s="44" t="s">
        <v>1054</v>
      </c>
      <c r="F668" s="44">
        <v>1</v>
      </c>
      <c r="G668" s="45">
        <v>1328</v>
      </c>
      <c r="H668" s="44"/>
      <c r="I668" s="45"/>
      <c r="J668" s="46"/>
      <c r="K668" s="45">
        <f t="shared" si="33"/>
        <v>1328</v>
      </c>
      <c r="L668" s="63">
        <v>20220408</v>
      </c>
    </row>
    <row r="669" spans="1:12" x14ac:dyDescent="0.25">
      <c r="A669" s="28" t="s">
        <v>1002</v>
      </c>
      <c r="B669" s="22" t="s">
        <v>25</v>
      </c>
      <c r="C669" s="22" t="s">
        <v>885</v>
      </c>
      <c r="D669" s="22" t="s">
        <v>1003</v>
      </c>
      <c r="E669" s="22" t="s">
        <v>1004</v>
      </c>
      <c r="F669" s="22">
        <v>1</v>
      </c>
      <c r="G669" s="23">
        <v>1328</v>
      </c>
      <c r="H669" s="22">
        <v>180</v>
      </c>
      <c r="I669" s="23">
        <v>30</v>
      </c>
      <c r="J669" s="24">
        <f>I669*H669</f>
        <v>5400</v>
      </c>
      <c r="K669" s="23">
        <f t="shared" si="33"/>
        <v>6728</v>
      </c>
      <c r="L669" s="29">
        <v>20220420</v>
      </c>
    </row>
    <row r="670" spans="1:12" x14ac:dyDescent="0.25">
      <c r="A670" s="47" t="s">
        <v>1029</v>
      </c>
      <c r="B670" s="44" t="s">
        <v>25</v>
      </c>
      <c r="C670" s="44" t="s">
        <v>885</v>
      </c>
      <c r="D670" s="44" t="s">
        <v>997</v>
      </c>
      <c r="E670" s="44" t="s">
        <v>1030</v>
      </c>
      <c r="F670" s="44">
        <v>1</v>
      </c>
      <c r="G670" s="45">
        <v>1328</v>
      </c>
      <c r="H670" s="44"/>
      <c r="I670" s="45"/>
      <c r="J670" s="46"/>
      <c r="K670" s="45">
        <f t="shared" si="33"/>
        <v>1328</v>
      </c>
      <c r="L670" s="63">
        <v>20220422</v>
      </c>
    </row>
    <row r="671" spans="1:12" x14ac:dyDescent="0.25">
      <c r="A671" s="47" t="s">
        <v>1023</v>
      </c>
      <c r="B671" s="44" t="s">
        <v>25</v>
      </c>
      <c r="C671" s="44" t="s">
        <v>885</v>
      </c>
      <c r="D671" s="44" t="s">
        <v>997</v>
      </c>
      <c r="E671" s="44" t="s">
        <v>1024</v>
      </c>
      <c r="F671" s="44">
        <v>1</v>
      </c>
      <c r="G671" s="45">
        <v>1328</v>
      </c>
      <c r="H671" s="44"/>
      <c r="I671" s="45"/>
      <c r="J671" s="46"/>
      <c r="K671" s="45">
        <f t="shared" si="33"/>
        <v>1328</v>
      </c>
      <c r="L671" s="63">
        <v>20220422</v>
      </c>
    </row>
    <row r="672" spans="1:12" x14ac:dyDescent="0.25">
      <c r="A672" s="47" t="s">
        <v>1021</v>
      </c>
      <c r="B672" s="44" t="s">
        <v>25</v>
      </c>
      <c r="C672" s="44" t="s">
        <v>885</v>
      </c>
      <c r="D672" s="44" t="s">
        <v>997</v>
      </c>
      <c r="E672" s="44" t="s">
        <v>1022</v>
      </c>
      <c r="F672" s="44">
        <v>1</v>
      </c>
      <c r="G672" s="45">
        <v>1328</v>
      </c>
      <c r="H672" s="44"/>
      <c r="I672" s="45"/>
      <c r="J672" s="46"/>
      <c r="K672" s="45">
        <f t="shared" si="33"/>
        <v>1328</v>
      </c>
      <c r="L672" s="63">
        <v>20220422</v>
      </c>
    </row>
    <row r="673" spans="1:12" x14ac:dyDescent="0.25">
      <c r="A673" s="47" t="s">
        <v>1017</v>
      </c>
      <c r="B673" s="44" t="s">
        <v>25</v>
      </c>
      <c r="C673" s="44" t="s">
        <v>885</v>
      </c>
      <c r="D673" s="44" t="s">
        <v>997</v>
      </c>
      <c r="E673" s="44" t="s">
        <v>1018</v>
      </c>
      <c r="F673" s="44">
        <v>1</v>
      </c>
      <c r="G673" s="45">
        <v>1328</v>
      </c>
      <c r="H673" s="44"/>
      <c r="I673" s="45"/>
      <c r="J673" s="46"/>
      <c r="K673" s="45">
        <f t="shared" si="33"/>
        <v>1328</v>
      </c>
      <c r="L673" s="63">
        <v>20220422</v>
      </c>
    </row>
    <row r="674" spans="1:12" x14ac:dyDescent="0.25">
      <c r="A674" s="47" t="s">
        <v>1012</v>
      </c>
      <c r="B674" s="44" t="s">
        <v>25</v>
      </c>
      <c r="C674" s="44" t="s">
        <v>885</v>
      </c>
      <c r="D674" s="44" t="s">
        <v>997</v>
      </c>
      <c r="E674" s="44" t="s">
        <v>1013</v>
      </c>
      <c r="F674" s="44">
        <v>1</v>
      </c>
      <c r="G674" s="45">
        <v>1328</v>
      </c>
      <c r="H674" s="44"/>
      <c r="I674" s="45"/>
      <c r="J674" s="46"/>
      <c r="K674" s="45">
        <f t="shared" si="33"/>
        <v>1328</v>
      </c>
      <c r="L674" s="63">
        <v>20220422</v>
      </c>
    </row>
    <row r="675" spans="1:12" x14ac:dyDescent="0.25">
      <c r="A675" s="47" t="s">
        <v>1010</v>
      </c>
      <c r="B675" s="44" t="s">
        <v>25</v>
      </c>
      <c r="C675" s="44" t="s">
        <v>885</v>
      </c>
      <c r="D675" s="44" t="s">
        <v>997</v>
      </c>
      <c r="E675" s="44" t="s">
        <v>1011</v>
      </c>
      <c r="F675" s="44">
        <v>1</v>
      </c>
      <c r="G675" s="45">
        <v>1328</v>
      </c>
      <c r="H675" s="44"/>
      <c r="I675" s="45"/>
      <c r="J675" s="46"/>
      <c r="K675" s="45">
        <f t="shared" si="33"/>
        <v>1328</v>
      </c>
      <c r="L675" s="63">
        <v>20220422</v>
      </c>
    </row>
    <row r="676" spans="1:12" x14ac:dyDescent="0.25">
      <c r="A676" s="28" t="s">
        <v>1008</v>
      </c>
      <c r="B676" s="22" t="s">
        <v>25</v>
      </c>
      <c r="C676" s="22" t="s">
        <v>885</v>
      </c>
      <c r="D676" s="22" t="s">
        <v>997</v>
      </c>
      <c r="E676" s="22" t="s">
        <v>1009</v>
      </c>
      <c r="F676" s="22">
        <v>1</v>
      </c>
      <c r="G676" s="23">
        <v>1328</v>
      </c>
      <c r="H676" s="22">
        <v>280</v>
      </c>
      <c r="I676" s="23">
        <v>30</v>
      </c>
      <c r="J676" s="24">
        <f>I676*H676</f>
        <v>8400</v>
      </c>
      <c r="K676" s="23">
        <f t="shared" si="33"/>
        <v>9728</v>
      </c>
      <c r="L676" s="29">
        <v>20220422</v>
      </c>
    </row>
    <row r="677" spans="1:12" x14ac:dyDescent="0.25">
      <c r="A677" s="47" t="s">
        <v>1031</v>
      </c>
      <c r="B677" s="44" t="s">
        <v>25</v>
      </c>
      <c r="C677" s="44" t="s">
        <v>199</v>
      </c>
      <c r="D677" s="44" t="s">
        <v>1032</v>
      </c>
      <c r="E677" s="44" t="s">
        <v>1033</v>
      </c>
      <c r="F677" s="44">
        <v>1</v>
      </c>
      <c r="G677" s="45">
        <v>1328</v>
      </c>
      <c r="H677" s="44"/>
      <c r="I677" s="45"/>
      <c r="J677" s="46"/>
      <c r="K677" s="45">
        <f t="shared" si="33"/>
        <v>1328</v>
      </c>
      <c r="L677" s="63">
        <v>20220427</v>
      </c>
    </row>
    <row r="678" spans="1:12" x14ac:dyDescent="0.25">
      <c r="A678" s="28" t="s">
        <v>1057</v>
      </c>
      <c r="B678" s="22" t="s">
        <v>25</v>
      </c>
      <c r="C678" s="22" t="s">
        <v>199</v>
      </c>
      <c r="D678" s="22" t="s">
        <v>1058</v>
      </c>
      <c r="E678" s="22" t="s">
        <v>1059</v>
      </c>
      <c r="F678" s="22">
        <v>1</v>
      </c>
      <c r="G678" s="23">
        <v>1328</v>
      </c>
      <c r="H678" s="22">
        <v>180</v>
      </c>
      <c r="I678" s="23">
        <v>30</v>
      </c>
      <c r="J678" s="24">
        <f>I678*H678</f>
        <v>5400</v>
      </c>
      <c r="K678" s="23">
        <f t="shared" si="33"/>
        <v>6728</v>
      </c>
      <c r="L678" s="29">
        <v>20220427</v>
      </c>
    </row>
    <row r="679" spans="1:12" x14ac:dyDescent="0.25">
      <c r="A679" s="28" t="s">
        <v>1014</v>
      </c>
      <c r="B679" s="22" t="s">
        <v>25</v>
      </c>
      <c r="C679" s="22" t="s">
        <v>885</v>
      </c>
      <c r="D679" s="22" t="s">
        <v>1015</v>
      </c>
      <c r="E679" s="22" t="s">
        <v>1016</v>
      </c>
      <c r="F679" s="22">
        <v>1</v>
      </c>
      <c r="G679" s="23">
        <v>1328</v>
      </c>
      <c r="H679" s="22">
        <v>280</v>
      </c>
      <c r="I679" s="23">
        <v>30</v>
      </c>
      <c r="J679" s="24">
        <f>I679*H679</f>
        <v>8400</v>
      </c>
      <c r="K679" s="23">
        <f t="shared" si="33"/>
        <v>9728</v>
      </c>
      <c r="L679" s="29">
        <v>20220427</v>
      </c>
    </row>
    <row r="680" spans="1:12" x14ac:dyDescent="0.25">
      <c r="A680" s="47" t="s">
        <v>1005</v>
      </c>
      <c r="B680" s="44" t="s">
        <v>25</v>
      </c>
      <c r="C680" s="44" t="s">
        <v>885</v>
      </c>
      <c r="D680" s="44" t="s">
        <v>1006</v>
      </c>
      <c r="E680" s="44" t="s">
        <v>1007</v>
      </c>
      <c r="F680" s="44">
        <v>1</v>
      </c>
      <c r="G680" s="45">
        <v>1328</v>
      </c>
      <c r="H680" s="44"/>
      <c r="I680" s="45"/>
      <c r="J680" s="46"/>
      <c r="K680" s="45">
        <f t="shared" si="33"/>
        <v>1328</v>
      </c>
      <c r="L680" s="63">
        <v>20220428</v>
      </c>
    </row>
    <row r="681" spans="1:12" x14ac:dyDescent="0.25">
      <c r="A681" s="47" t="s">
        <v>1027</v>
      </c>
      <c r="B681" s="44" t="s">
        <v>25</v>
      </c>
      <c r="C681" s="44" t="s">
        <v>885</v>
      </c>
      <c r="D681" s="44" t="s">
        <v>997</v>
      </c>
      <c r="E681" s="44" t="s">
        <v>1028</v>
      </c>
      <c r="F681" s="44">
        <v>1</v>
      </c>
      <c r="G681" s="45">
        <v>1328</v>
      </c>
      <c r="H681" s="44"/>
      <c r="I681" s="45"/>
      <c r="J681" s="46"/>
      <c r="K681" s="45">
        <f t="shared" si="33"/>
        <v>1328</v>
      </c>
      <c r="L681" s="63">
        <v>20220429</v>
      </c>
    </row>
    <row r="682" spans="1:12" x14ac:dyDescent="0.25">
      <c r="A682" s="47" t="s">
        <v>1025</v>
      </c>
      <c r="B682" s="44" t="s">
        <v>25</v>
      </c>
      <c r="C682" s="44" t="s">
        <v>885</v>
      </c>
      <c r="D682" s="44" t="s">
        <v>997</v>
      </c>
      <c r="E682" s="44" t="s">
        <v>1026</v>
      </c>
      <c r="F682" s="44">
        <v>1</v>
      </c>
      <c r="G682" s="45">
        <v>1328</v>
      </c>
      <c r="H682" s="44"/>
      <c r="I682" s="45"/>
      <c r="J682" s="46"/>
      <c r="K682" s="45">
        <f t="shared" si="33"/>
        <v>1328</v>
      </c>
      <c r="L682" s="63">
        <v>20220429</v>
      </c>
    </row>
    <row r="683" spans="1:12" ht="15.75" thickBot="1" x14ac:dyDescent="0.3">
      <c r="A683" s="30" t="s">
        <v>1019</v>
      </c>
      <c r="B683" s="31" t="s">
        <v>25</v>
      </c>
      <c r="C683" s="31" t="s">
        <v>885</v>
      </c>
      <c r="D683" s="31" t="s">
        <v>997</v>
      </c>
      <c r="E683" s="31" t="s">
        <v>1020</v>
      </c>
      <c r="F683" s="31">
        <v>1</v>
      </c>
      <c r="G683" s="32">
        <v>1328</v>
      </c>
      <c r="H683" s="31">
        <v>280</v>
      </c>
      <c r="I683" s="32">
        <v>30</v>
      </c>
      <c r="J683" s="33">
        <f>I683*H683</f>
        <v>8400</v>
      </c>
      <c r="K683" s="32">
        <f t="shared" si="33"/>
        <v>9728</v>
      </c>
      <c r="L683" s="34">
        <v>20220429</v>
      </c>
    </row>
    <row r="686" spans="1:12" ht="15.75" thickBot="1" x14ac:dyDescent="0.3">
      <c r="A686" s="66" t="s">
        <v>0</v>
      </c>
      <c r="B686" s="67" t="s">
        <v>1</v>
      </c>
      <c r="C686" s="67" t="s">
        <v>2</v>
      </c>
      <c r="D686" s="67" t="s">
        <v>3</v>
      </c>
      <c r="E686" s="67" t="s">
        <v>4</v>
      </c>
      <c r="F686" s="67"/>
      <c r="G686" s="68" t="s">
        <v>6</v>
      </c>
      <c r="H686" s="67" t="s">
        <v>7</v>
      </c>
      <c r="I686" s="68" t="s">
        <v>8</v>
      </c>
      <c r="J686" s="69" t="s">
        <v>9</v>
      </c>
      <c r="K686" s="68" t="s">
        <v>10</v>
      </c>
      <c r="L686" s="70" t="s">
        <v>5</v>
      </c>
    </row>
    <row r="687" spans="1:12" x14ac:dyDescent="0.25">
      <c r="A687" s="50" t="s">
        <v>1262</v>
      </c>
      <c r="B687" s="48" t="s">
        <v>11</v>
      </c>
      <c r="C687" s="48" t="s">
        <v>36</v>
      </c>
      <c r="D687" s="48" t="s">
        <v>37</v>
      </c>
      <c r="E687" s="48" t="s">
        <v>1001</v>
      </c>
      <c r="F687" s="48">
        <v>1</v>
      </c>
      <c r="G687" s="49">
        <v>2673</v>
      </c>
      <c r="H687" s="48">
        <v>323</v>
      </c>
      <c r="I687" s="49">
        <v>30</v>
      </c>
      <c r="J687" s="51">
        <f>I687*H687</f>
        <v>9690</v>
      </c>
      <c r="K687" s="49">
        <f>J687+G687</f>
        <v>12363</v>
      </c>
      <c r="L687" s="115">
        <v>20220502</v>
      </c>
    </row>
    <row r="688" spans="1:12" x14ac:dyDescent="0.25">
      <c r="A688" s="28" t="s">
        <v>1261</v>
      </c>
      <c r="B688" s="22" t="s">
        <v>11</v>
      </c>
      <c r="C688" s="22" t="s">
        <v>29</v>
      </c>
      <c r="D688" s="22" t="s">
        <v>68</v>
      </c>
      <c r="E688" s="22" t="s">
        <v>69</v>
      </c>
      <c r="F688" s="22">
        <v>1</v>
      </c>
      <c r="G688" s="23">
        <v>2673</v>
      </c>
      <c r="H688" s="22">
        <v>322</v>
      </c>
      <c r="I688" s="23">
        <v>30</v>
      </c>
      <c r="J688" s="24">
        <f>I688*H688</f>
        <v>9660</v>
      </c>
      <c r="K688" s="23">
        <f>J688+G688</f>
        <v>12333</v>
      </c>
      <c r="L688" s="29">
        <v>20220504</v>
      </c>
    </row>
    <row r="689" spans="1:12" ht="15.75" thickBot="1" x14ac:dyDescent="0.3">
      <c r="A689" s="30" t="s">
        <v>1108</v>
      </c>
      <c r="B689" s="31" t="s">
        <v>11</v>
      </c>
      <c r="C689" s="31" t="s">
        <v>36</v>
      </c>
      <c r="D689" s="31" t="s">
        <v>37</v>
      </c>
      <c r="E689" s="31" t="s">
        <v>1109</v>
      </c>
      <c r="F689" s="31">
        <v>1</v>
      </c>
      <c r="G689" s="32">
        <v>2673</v>
      </c>
      <c r="H689" s="31">
        <v>323</v>
      </c>
      <c r="I689" s="32">
        <v>30</v>
      </c>
      <c r="J689" s="33">
        <f>I689*H689</f>
        <v>9690</v>
      </c>
      <c r="K689" s="32">
        <f>J689+G689</f>
        <v>12363</v>
      </c>
      <c r="L689" s="34">
        <v>20220509</v>
      </c>
    </row>
    <row r="690" spans="1:12" ht="15.75" thickBot="1" x14ac:dyDescent="0.3">
      <c r="A690" s="71"/>
      <c r="B690" s="72"/>
      <c r="C690" s="72"/>
      <c r="D690" s="72"/>
      <c r="E690" s="72"/>
      <c r="F690" s="72"/>
      <c r="G690" s="73"/>
      <c r="H690" s="72"/>
      <c r="I690" s="73"/>
      <c r="J690" s="74"/>
      <c r="K690" s="73"/>
      <c r="L690" s="75"/>
    </row>
    <row r="691" spans="1:12" x14ac:dyDescent="0.25">
      <c r="A691" s="36" t="s">
        <v>1255</v>
      </c>
      <c r="B691" s="37" t="s">
        <v>11</v>
      </c>
      <c r="C691" s="37" t="s">
        <v>36</v>
      </c>
      <c r="D691" s="37" t="s">
        <v>263</v>
      </c>
      <c r="E691" s="37" t="s">
        <v>1086</v>
      </c>
      <c r="F691" s="37">
        <v>1</v>
      </c>
      <c r="G691" s="38">
        <v>2433</v>
      </c>
      <c r="H691" s="37"/>
      <c r="I691" s="38"/>
      <c r="J691" s="39"/>
      <c r="K691" s="38">
        <f t="shared" ref="K691:K704" si="34">J691+G691</f>
        <v>2433</v>
      </c>
      <c r="L691" s="62">
        <v>20220503</v>
      </c>
    </row>
    <row r="692" spans="1:12" x14ac:dyDescent="0.25">
      <c r="A692" s="47" t="s">
        <v>995</v>
      </c>
      <c r="B692" s="44" t="s">
        <v>11</v>
      </c>
      <c r="C692" s="44" t="s">
        <v>36</v>
      </c>
      <c r="D692" s="44" t="s">
        <v>689</v>
      </c>
      <c r="E692" s="44" t="s">
        <v>824</v>
      </c>
      <c r="F692" s="44">
        <v>1</v>
      </c>
      <c r="G692" s="45">
        <v>2433</v>
      </c>
      <c r="H692" s="44"/>
      <c r="I692" s="45"/>
      <c r="J692" s="46"/>
      <c r="K692" s="45">
        <f t="shared" si="34"/>
        <v>2433</v>
      </c>
      <c r="L692" s="63">
        <v>20220503</v>
      </c>
    </row>
    <row r="693" spans="1:12" x14ac:dyDescent="0.25">
      <c r="A693" s="28" t="s">
        <v>1110</v>
      </c>
      <c r="B693" s="22" t="s">
        <v>862</v>
      </c>
      <c r="C693" s="22" t="s">
        <v>36</v>
      </c>
      <c r="D693" s="22" t="s">
        <v>1111</v>
      </c>
      <c r="E693" s="22" t="s">
        <v>1112</v>
      </c>
      <c r="F693" s="22">
        <v>1</v>
      </c>
      <c r="G693" s="23">
        <v>2433</v>
      </c>
      <c r="H693" s="22">
        <v>380</v>
      </c>
      <c r="I693" s="23">
        <v>30</v>
      </c>
      <c r="J693" s="24">
        <f>I693*H693</f>
        <v>11400</v>
      </c>
      <c r="K693" s="23">
        <f t="shared" si="34"/>
        <v>13833</v>
      </c>
      <c r="L693" s="29">
        <v>20220506</v>
      </c>
    </row>
    <row r="694" spans="1:12" x14ac:dyDescent="0.25">
      <c r="A694" s="47" t="s">
        <v>1256</v>
      </c>
      <c r="B694" s="44" t="s">
        <v>11</v>
      </c>
      <c r="C694" s="44" t="s">
        <v>897</v>
      </c>
      <c r="D694" s="44" t="s">
        <v>898</v>
      </c>
      <c r="E694" s="44" t="s">
        <v>899</v>
      </c>
      <c r="F694" s="44">
        <v>1</v>
      </c>
      <c r="G694" s="45">
        <v>2433</v>
      </c>
      <c r="H694" s="44"/>
      <c r="I694" s="45"/>
      <c r="J694" s="46"/>
      <c r="K694" s="45">
        <f t="shared" si="34"/>
        <v>2433</v>
      </c>
      <c r="L694" s="63">
        <v>20220510</v>
      </c>
    </row>
    <row r="695" spans="1:12" x14ac:dyDescent="0.25">
      <c r="A695" s="47" t="s">
        <v>1254</v>
      </c>
      <c r="B695" s="44" t="s">
        <v>11</v>
      </c>
      <c r="C695" s="44" t="s">
        <v>77</v>
      </c>
      <c r="D695" s="44" t="s">
        <v>294</v>
      </c>
      <c r="E695" s="44" t="s">
        <v>297</v>
      </c>
      <c r="F695" s="44">
        <v>1</v>
      </c>
      <c r="G695" s="45">
        <v>2433</v>
      </c>
      <c r="H695" s="44"/>
      <c r="I695" s="45"/>
      <c r="J695" s="46"/>
      <c r="K695" s="45">
        <f t="shared" si="34"/>
        <v>2433</v>
      </c>
      <c r="L695" s="63">
        <v>20220510</v>
      </c>
    </row>
    <row r="696" spans="1:12" x14ac:dyDescent="0.25">
      <c r="A696" s="28" t="s">
        <v>1258</v>
      </c>
      <c r="B696" s="22" t="s">
        <v>11</v>
      </c>
      <c r="C696" s="22" t="s">
        <v>70</v>
      </c>
      <c r="D696" s="22" t="s">
        <v>926</v>
      </c>
      <c r="E696" s="22" t="s">
        <v>927</v>
      </c>
      <c r="F696" s="22">
        <v>1</v>
      </c>
      <c r="G696" s="23">
        <v>2433</v>
      </c>
      <c r="H696" s="22">
        <v>500</v>
      </c>
      <c r="I696" s="23">
        <v>30</v>
      </c>
      <c r="J696" s="24">
        <f>I696*H696</f>
        <v>15000</v>
      </c>
      <c r="K696" s="23">
        <f t="shared" si="34"/>
        <v>17433</v>
      </c>
      <c r="L696" s="29">
        <v>20220510</v>
      </c>
    </row>
    <row r="697" spans="1:12" x14ac:dyDescent="0.25">
      <c r="A697" s="47" t="s">
        <v>1257</v>
      </c>
      <c r="B697" s="44" t="s">
        <v>11</v>
      </c>
      <c r="C697" s="44" t="s">
        <v>86</v>
      </c>
      <c r="D697" s="44" t="s">
        <v>87</v>
      </c>
      <c r="E697" s="44" t="s">
        <v>358</v>
      </c>
      <c r="F697" s="44">
        <v>1</v>
      </c>
      <c r="G697" s="45">
        <v>2433</v>
      </c>
      <c r="H697" s="44"/>
      <c r="I697" s="45"/>
      <c r="J697" s="46"/>
      <c r="K697" s="45">
        <f t="shared" si="34"/>
        <v>2433</v>
      </c>
      <c r="L697" s="63">
        <v>20220513</v>
      </c>
    </row>
    <row r="698" spans="1:12" x14ac:dyDescent="0.25">
      <c r="A698" s="47" t="s">
        <v>1100</v>
      </c>
      <c r="B698" s="44" t="s">
        <v>11</v>
      </c>
      <c r="C698" s="44" t="s">
        <v>86</v>
      </c>
      <c r="D698" s="44" t="s">
        <v>87</v>
      </c>
      <c r="E698" s="44" t="s">
        <v>352</v>
      </c>
      <c r="F698" s="44">
        <v>1</v>
      </c>
      <c r="G698" s="45">
        <v>2433</v>
      </c>
      <c r="H698" s="44"/>
      <c r="I698" s="45"/>
      <c r="J698" s="46"/>
      <c r="K698" s="45">
        <f t="shared" si="34"/>
        <v>2433</v>
      </c>
      <c r="L698" s="63">
        <v>20220517</v>
      </c>
    </row>
    <row r="699" spans="1:12" x14ac:dyDescent="0.25">
      <c r="A699" s="47" t="s">
        <v>1099</v>
      </c>
      <c r="B699" s="44" t="s">
        <v>11</v>
      </c>
      <c r="C699" s="44" t="s">
        <v>86</v>
      </c>
      <c r="D699" s="44" t="s">
        <v>87</v>
      </c>
      <c r="E699" s="44" t="s">
        <v>793</v>
      </c>
      <c r="F699" s="44">
        <v>1</v>
      </c>
      <c r="G699" s="45">
        <v>2433</v>
      </c>
      <c r="H699" s="44"/>
      <c r="I699" s="45"/>
      <c r="J699" s="46"/>
      <c r="K699" s="45">
        <f t="shared" si="34"/>
        <v>2433</v>
      </c>
      <c r="L699" s="63">
        <v>20220517</v>
      </c>
    </row>
    <row r="700" spans="1:12" x14ac:dyDescent="0.25">
      <c r="A700" s="47" t="s">
        <v>1103</v>
      </c>
      <c r="B700" s="44" t="s">
        <v>11</v>
      </c>
      <c r="C700" s="44" t="s">
        <v>29</v>
      </c>
      <c r="D700" s="44" t="s">
        <v>751</v>
      </c>
      <c r="E700" s="44" t="s">
        <v>1096</v>
      </c>
      <c r="F700" s="44">
        <v>1</v>
      </c>
      <c r="G700" s="45">
        <v>2433</v>
      </c>
      <c r="H700" s="44"/>
      <c r="I700" s="45"/>
      <c r="J700" s="46"/>
      <c r="K700" s="45">
        <f t="shared" si="34"/>
        <v>2433</v>
      </c>
      <c r="L700" s="63">
        <v>20220519</v>
      </c>
    </row>
    <row r="701" spans="1:12" x14ac:dyDescent="0.25">
      <c r="A701" s="47" t="s">
        <v>1106</v>
      </c>
      <c r="B701" s="44" t="s">
        <v>11</v>
      </c>
      <c r="C701" s="44" t="s">
        <v>36</v>
      </c>
      <c r="D701" s="44" t="s">
        <v>727</v>
      </c>
      <c r="E701" s="44" t="s">
        <v>855</v>
      </c>
      <c r="F701" s="44">
        <v>1</v>
      </c>
      <c r="G701" s="45">
        <v>2433</v>
      </c>
      <c r="H701" s="44"/>
      <c r="I701" s="45"/>
      <c r="J701" s="46"/>
      <c r="K701" s="45">
        <f t="shared" si="34"/>
        <v>2433</v>
      </c>
      <c r="L701" s="63">
        <v>20220520</v>
      </c>
    </row>
    <row r="702" spans="1:12" x14ac:dyDescent="0.25">
      <c r="A702" s="47" t="s">
        <v>1093</v>
      </c>
      <c r="B702" s="44" t="s">
        <v>11</v>
      </c>
      <c r="C702" s="44" t="s">
        <v>29</v>
      </c>
      <c r="D702" s="44" t="s">
        <v>751</v>
      </c>
      <c r="E702" s="44" t="s">
        <v>752</v>
      </c>
      <c r="F702" s="44">
        <v>1</v>
      </c>
      <c r="G702" s="45">
        <v>2433</v>
      </c>
      <c r="H702" s="44"/>
      <c r="I702" s="45"/>
      <c r="J702" s="46"/>
      <c r="K702" s="45">
        <f t="shared" si="34"/>
        <v>2433</v>
      </c>
      <c r="L702" s="63">
        <v>20220524</v>
      </c>
    </row>
    <row r="703" spans="1:12" x14ac:dyDescent="0.25">
      <c r="A703" s="47" t="s">
        <v>1094</v>
      </c>
      <c r="B703" s="44" t="s">
        <v>11</v>
      </c>
      <c r="C703" s="44" t="s">
        <v>36</v>
      </c>
      <c r="D703" s="44" t="s">
        <v>727</v>
      </c>
      <c r="E703" s="44" t="s">
        <v>774</v>
      </c>
      <c r="F703" s="44">
        <v>1</v>
      </c>
      <c r="G703" s="45">
        <v>2433</v>
      </c>
      <c r="H703" s="44"/>
      <c r="I703" s="45"/>
      <c r="J703" s="46"/>
      <c r="K703" s="45">
        <f t="shared" si="34"/>
        <v>2433</v>
      </c>
      <c r="L703" s="63">
        <v>20220530</v>
      </c>
    </row>
    <row r="704" spans="1:12" ht="15.75" thickBot="1" x14ac:dyDescent="0.3">
      <c r="A704" s="40" t="s">
        <v>1260</v>
      </c>
      <c r="B704" s="41" t="s">
        <v>692</v>
      </c>
      <c r="C704" s="41" t="s">
        <v>36</v>
      </c>
      <c r="D704" s="41" t="s">
        <v>689</v>
      </c>
      <c r="E704" s="41" t="s">
        <v>836</v>
      </c>
      <c r="F704" s="41">
        <v>1</v>
      </c>
      <c r="G704" s="42">
        <v>2433</v>
      </c>
      <c r="H704" s="41"/>
      <c r="I704" s="42"/>
      <c r="J704" s="43"/>
      <c r="K704" s="42">
        <f t="shared" si="34"/>
        <v>2433</v>
      </c>
      <c r="L704" s="64">
        <v>20220531</v>
      </c>
    </row>
    <row r="705" spans="1:12" ht="15.75" thickBot="1" x14ac:dyDescent="0.3">
      <c r="A705" s="71"/>
      <c r="B705" s="72"/>
      <c r="C705" s="72"/>
      <c r="D705" s="72"/>
      <c r="E705" s="72"/>
      <c r="F705" s="72"/>
      <c r="G705" s="73"/>
      <c r="H705" s="72"/>
      <c r="I705" s="73"/>
      <c r="J705" s="74"/>
      <c r="K705" s="73"/>
      <c r="L705" s="75"/>
    </row>
    <row r="706" spans="1:12" x14ac:dyDescent="0.25">
      <c r="A706" s="36" t="s">
        <v>1113</v>
      </c>
      <c r="B706" s="37" t="s">
        <v>11</v>
      </c>
      <c r="C706" s="37" t="s">
        <v>127</v>
      </c>
      <c r="D706" s="37" t="s">
        <v>128</v>
      </c>
      <c r="E706" s="37" t="s">
        <v>407</v>
      </c>
      <c r="F706" s="37">
        <v>1</v>
      </c>
      <c r="G706" s="38">
        <v>2277</v>
      </c>
      <c r="H706" s="37"/>
      <c r="I706" s="38"/>
      <c r="J706" s="39"/>
      <c r="K706" s="38">
        <f t="shared" ref="K706:K717" si="35">J706+G706</f>
        <v>2277</v>
      </c>
      <c r="L706" s="62">
        <v>20220504</v>
      </c>
    </row>
    <row r="707" spans="1:12" x14ac:dyDescent="0.25">
      <c r="A707" s="47" t="s">
        <v>1137</v>
      </c>
      <c r="B707" s="44" t="s">
        <v>11</v>
      </c>
      <c r="C707" s="44" t="s">
        <v>127</v>
      </c>
      <c r="D707" s="44" t="s">
        <v>128</v>
      </c>
      <c r="E707" s="44" t="s">
        <v>129</v>
      </c>
      <c r="F707" s="44">
        <v>1</v>
      </c>
      <c r="G707" s="45">
        <v>2277</v>
      </c>
      <c r="H707" s="44"/>
      <c r="I707" s="45"/>
      <c r="J707" s="46"/>
      <c r="K707" s="45">
        <f t="shared" si="35"/>
        <v>2277</v>
      </c>
      <c r="L707" s="63">
        <v>20220504</v>
      </c>
    </row>
    <row r="708" spans="1:12" x14ac:dyDescent="0.25">
      <c r="A708" s="47" t="s">
        <v>1259</v>
      </c>
      <c r="B708" s="44" t="s">
        <v>862</v>
      </c>
      <c r="C708" s="44" t="s">
        <v>29</v>
      </c>
      <c r="D708" s="44" t="s">
        <v>1053</v>
      </c>
      <c r="E708" s="44" t="s">
        <v>1056</v>
      </c>
      <c r="F708" s="44">
        <v>1</v>
      </c>
      <c r="G708" s="45">
        <v>2277</v>
      </c>
      <c r="H708" s="44"/>
      <c r="I708" s="45"/>
      <c r="J708" s="46"/>
      <c r="K708" s="45">
        <f t="shared" si="35"/>
        <v>2277</v>
      </c>
      <c r="L708" s="63">
        <v>20220505</v>
      </c>
    </row>
    <row r="709" spans="1:12" x14ac:dyDescent="0.25">
      <c r="A709" s="47" t="s">
        <v>1198</v>
      </c>
      <c r="B709" s="44" t="s">
        <v>11</v>
      </c>
      <c r="C709" s="44" t="s">
        <v>29</v>
      </c>
      <c r="D709" s="44" t="s">
        <v>30</v>
      </c>
      <c r="E709" s="44" t="s">
        <v>62</v>
      </c>
      <c r="F709" s="44">
        <v>1</v>
      </c>
      <c r="G709" s="45">
        <v>2277</v>
      </c>
      <c r="H709" s="44"/>
      <c r="I709" s="45"/>
      <c r="J709" s="46"/>
      <c r="K709" s="45">
        <f t="shared" si="35"/>
        <v>2277</v>
      </c>
      <c r="L709" s="63">
        <v>20220509</v>
      </c>
    </row>
    <row r="710" spans="1:12" x14ac:dyDescent="0.25">
      <c r="A710" s="47" t="s">
        <v>1107</v>
      </c>
      <c r="B710" s="44" t="s">
        <v>11</v>
      </c>
      <c r="C710" s="44" t="s">
        <v>765</v>
      </c>
      <c r="D710" s="44" t="s">
        <v>26</v>
      </c>
      <c r="E710" s="44" t="s">
        <v>363</v>
      </c>
      <c r="F710" s="44">
        <v>1</v>
      </c>
      <c r="G710" s="45">
        <v>2277</v>
      </c>
      <c r="H710" s="44"/>
      <c r="I710" s="45"/>
      <c r="J710" s="46"/>
      <c r="K710" s="45">
        <f t="shared" si="35"/>
        <v>2277</v>
      </c>
      <c r="L710" s="63">
        <v>20220510</v>
      </c>
    </row>
    <row r="711" spans="1:12" x14ac:dyDescent="0.25">
      <c r="A711" s="47" t="s">
        <v>1101</v>
      </c>
      <c r="B711" s="44" t="s">
        <v>11</v>
      </c>
      <c r="C711" s="44" t="s">
        <v>29</v>
      </c>
      <c r="D711" s="44" t="s">
        <v>30</v>
      </c>
      <c r="E711" s="44" t="s">
        <v>62</v>
      </c>
      <c r="F711" s="44">
        <v>1</v>
      </c>
      <c r="G711" s="45">
        <v>2277</v>
      </c>
      <c r="H711" s="44"/>
      <c r="I711" s="45"/>
      <c r="J711" s="46"/>
      <c r="K711" s="45">
        <f t="shared" si="35"/>
        <v>2277</v>
      </c>
      <c r="L711" s="63">
        <v>20220513</v>
      </c>
    </row>
    <row r="712" spans="1:12" x14ac:dyDescent="0.25">
      <c r="A712" s="47" t="s">
        <v>1114</v>
      </c>
      <c r="B712" s="44" t="s">
        <v>862</v>
      </c>
      <c r="C712" s="44" t="s">
        <v>1115</v>
      </c>
      <c r="D712" s="44" t="s">
        <v>886</v>
      </c>
      <c r="E712" s="44" t="s">
        <v>1116</v>
      </c>
      <c r="F712" s="44">
        <v>1</v>
      </c>
      <c r="G712" s="45">
        <v>2277</v>
      </c>
      <c r="H712" s="44"/>
      <c r="I712" s="45"/>
      <c r="J712" s="46"/>
      <c r="K712" s="45">
        <f t="shared" si="35"/>
        <v>2277</v>
      </c>
      <c r="L712" s="63">
        <v>20220516</v>
      </c>
    </row>
    <row r="713" spans="1:12" x14ac:dyDescent="0.25">
      <c r="A713" s="47" t="s">
        <v>1097</v>
      </c>
      <c r="B713" s="44" t="s">
        <v>11</v>
      </c>
      <c r="C713" s="44" t="s">
        <v>29</v>
      </c>
      <c r="D713" s="44" t="s">
        <v>30</v>
      </c>
      <c r="E713" s="44" t="s">
        <v>62</v>
      </c>
      <c r="F713" s="44">
        <v>1</v>
      </c>
      <c r="G713" s="45">
        <v>2277</v>
      </c>
      <c r="H713" s="44"/>
      <c r="I713" s="45"/>
      <c r="J713" s="46"/>
      <c r="K713" s="45">
        <f t="shared" si="35"/>
        <v>2277</v>
      </c>
      <c r="L713" s="63">
        <v>20220519</v>
      </c>
    </row>
    <row r="714" spans="1:12" x14ac:dyDescent="0.25">
      <c r="A714" s="28" t="s">
        <v>1105</v>
      </c>
      <c r="B714" s="22" t="s">
        <v>11</v>
      </c>
      <c r="C714" s="22" t="s">
        <v>885</v>
      </c>
      <c r="D714" s="22" t="s">
        <v>997</v>
      </c>
      <c r="E714" s="22" t="s">
        <v>998</v>
      </c>
      <c r="F714" s="22">
        <v>1</v>
      </c>
      <c r="G714" s="23">
        <v>2277</v>
      </c>
      <c r="H714" s="22">
        <v>280</v>
      </c>
      <c r="I714" s="23">
        <v>30</v>
      </c>
      <c r="J714" s="24">
        <f>I714*H714</f>
        <v>8400</v>
      </c>
      <c r="K714" s="23">
        <f t="shared" si="35"/>
        <v>10677</v>
      </c>
      <c r="L714" s="29">
        <v>20220520</v>
      </c>
    </row>
    <row r="715" spans="1:12" x14ac:dyDescent="0.25">
      <c r="A715" s="47" t="s">
        <v>1104</v>
      </c>
      <c r="B715" s="44" t="s">
        <v>11</v>
      </c>
      <c r="C715" s="44" t="s">
        <v>70</v>
      </c>
      <c r="D715" s="44" t="s">
        <v>886</v>
      </c>
      <c r="E715" s="44" t="s">
        <v>923</v>
      </c>
      <c r="F715" s="44">
        <v>1</v>
      </c>
      <c r="G715" s="45">
        <v>2277</v>
      </c>
      <c r="H715" s="44"/>
      <c r="I715" s="45"/>
      <c r="J715" s="46"/>
      <c r="K715" s="45">
        <f t="shared" si="35"/>
        <v>2277</v>
      </c>
      <c r="L715" s="63">
        <v>20220526</v>
      </c>
    </row>
    <row r="716" spans="1:12" x14ac:dyDescent="0.25">
      <c r="A716" s="47" t="s">
        <v>1098</v>
      </c>
      <c r="B716" s="44" t="s">
        <v>11</v>
      </c>
      <c r="C716" s="44" t="s">
        <v>84</v>
      </c>
      <c r="D716" s="44" t="s">
        <v>26</v>
      </c>
      <c r="E716" s="44" t="s">
        <v>288</v>
      </c>
      <c r="F716" s="44">
        <v>1</v>
      </c>
      <c r="G716" s="45">
        <v>2277</v>
      </c>
      <c r="H716" s="44"/>
      <c r="I716" s="45"/>
      <c r="J716" s="46"/>
      <c r="K716" s="45">
        <f t="shared" si="35"/>
        <v>2277</v>
      </c>
      <c r="L716" s="63">
        <v>20220526</v>
      </c>
    </row>
    <row r="717" spans="1:12" ht="15.75" thickBot="1" x14ac:dyDescent="0.3">
      <c r="A717" s="40" t="s">
        <v>1102</v>
      </c>
      <c r="B717" s="41" t="s">
        <v>11</v>
      </c>
      <c r="C717" s="41" t="s">
        <v>29</v>
      </c>
      <c r="D717" s="41" t="s">
        <v>30</v>
      </c>
      <c r="E717" s="41" t="s">
        <v>61</v>
      </c>
      <c r="F717" s="41">
        <v>1</v>
      </c>
      <c r="G717" s="42">
        <v>2277</v>
      </c>
      <c r="H717" s="41"/>
      <c r="I717" s="42"/>
      <c r="J717" s="43"/>
      <c r="K717" s="42">
        <f t="shared" si="35"/>
        <v>2277</v>
      </c>
      <c r="L717" s="64">
        <v>20220526</v>
      </c>
    </row>
    <row r="718" spans="1:12" ht="15.75" thickBot="1" x14ac:dyDescent="0.3">
      <c r="A718" s="71"/>
      <c r="B718" s="72"/>
      <c r="C718" s="72"/>
      <c r="D718" s="72"/>
      <c r="E718" s="72"/>
      <c r="F718" s="72"/>
      <c r="G718" s="73"/>
      <c r="H718" s="72"/>
      <c r="I718" s="73"/>
      <c r="J718" s="74"/>
      <c r="K718" s="73"/>
      <c r="L718" s="75"/>
    </row>
    <row r="719" spans="1:12" x14ac:dyDescent="0.25">
      <c r="A719" s="50" t="s">
        <v>1211</v>
      </c>
      <c r="B719" s="48" t="s">
        <v>25</v>
      </c>
      <c r="C719" s="48" t="s">
        <v>36</v>
      </c>
      <c r="D719" s="48" t="s">
        <v>451</v>
      </c>
      <c r="E719" s="48" t="s">
        <v>452</v>
      </c>
      <c r="F719" s="48">
        <v>1</v>
      </c>
      <c r="G719" s="49">
        <v>1644</v>
      </c>
      <c r="H719" s="48">
        <v>600</v>
      </c>
      <c r="I719" s="49">
        <v>30</v>
      </c>
      <c r="J719" s="51">
        <f>I719*H719</f>
        <v>18000</v>
      </c>
      <c r="K719" s="49">
        <f t="shared" ref="K719:K725" si="36">J719+G719</f>
        <v>19644</v>
      </c>
      <c r="L719" s="115">
        <v>20220524</v>
      </c>
    </row>
    <row r="720" spans="1:12" x14ac:dyDescent="0.25">
      <c r="A720" s="47" t="s">
        <v>1210</v>
      </c>
      <c r="B720" s="44" t="s">
        <v>25</v>
      </c>
      <c r="C720" s="44" t="s">
        <v>36</v>
      </c>
      <c r="D720" s="44" t="s">
        <v>56</v>
      </c>
      <c r="E720" s="44" t="s">
        <v>111</v>
      </c>
      <c r="F720" s="44">
        <v>1</v>
      </c>
      <c r="G720" s="45">
        <v>1644</v>
      </c>
      <c r="H720" s="44"/>
      <c r="I720" s="45"/>
      <c r="J720" s="46"/>
      <c r="K720" s="45">
        <f t="shared" si="36"/>
        <v>1644</v>
      </c>
      <c r="L720" s="63">
        <v>20220524</v>
      </c>
    </row>
    <row r="721" spans="1:12" x14ac:dyDescent="0.25">
      <c r="A721" s="47" t="s">
        <v>1203</v>
      </c>
      <c r="B721" s="44" t="s">
        <v>25</v>
      </c>
      <c r="C721" s="44" t="s">
        <v>36</v>
      </c>
      <c r="D721" s="44" t="s">
        <v>523</v>
      </c>
      <c r="E721" s="44" t="s">
        <v>524</v>
      </c>
      <c r="F721" s="44">
        <v>1</v>
      </c>
      <c r="G721" s="45">
        <v>1644</v>
      </c>
      <c r="H721" s="44"/>
      <c r="I721" s="45"/>
      <c r="J721" s="46"/>
      <c r="K721" s="45">
        <f t="shared" si="36"/>
        <v>1644</v>
      </c>
      <c r="L721" s="63">
        <v>20220524</v>
      </c>
    </row>
    <row r="722" spans="1:12" x14ac:dyDescent="0.25">
      <c r="A722" s="47" t="s">
        <v>1206</v>
      </c>
      <c r="B722" s="44" t="s">
        <v>25</v>
      </c>
      <c r="C722" s="44" t="s">
        <v>36</v>
      </c>
      <c r="D722" s="44" t="s">
        <v>520</v>
      </c>
      <c r="E722" s="44" t="s">
        <v>521</v>
      </c>
      <c r="F722" s="44">
        <v>1</v>
      </c>
      <c r="G722" s="45">
        <v>1644</v>
      </c>
      <c r="H722" s="44"/>
      <c r="I722" s="45"/>
      <c r="J722" s="46"/>
      <c r="K722" s="45">
        <f t="shared" si="36"/>
        <v>1644</v>
      </c>
      <c r="L722" s="63">
        <v>20220531</v>
      </c>
    </row>
    <row r="723" spans="1:12" x14ac:dyDescent="0.25">
      <c r="A723" s="28" t="s">
        <v>1205</v>
      </c>
      <c r="B723" s="22" t="s">
        <v>25</v>
      </c>
      <c r="C723" s="22" t="s">
        <v>36</v>
      </c>
      <c r="D723" s="22" t="s">
        <v>511</v>
      </c>
      <c r="E723" s="22" t="s">
        <v>512</v>
      </c>
      <c r="F723" s="22">
        <v>1</v>
      </c>
      <c r="G723" s="23">
        <v>1644</v>
      </c>
      <c r="H723" s="22">
        <v>600</v>
      </c>
      <c r="I723" s="23">
        <v>30</v>
      </c>
      <c r="J723" s="24">
        <f>I723*H723</f>
        <v>18000</v>
      </c>
      <c r="K723" s="23">
        <f t="shared" si="36"/>
        <v>19644</v>
      </c>
      <c r="L723" s="29">
        <v>20220531</v>
      </c>
    </row>
    <row r="724" spans="1:12" x14ac:dyDescent="0.25">
      <c r="A724" s="47" t="s">
        <v>1207</v>
      </c>
      <c r="B724" s="44" t="s">
        <v>25</v>
      </c>
      <c r="C724" s="44" t="s">
        <v>36</v>
      </c>
      <c r="D724" s="44" t="s">
        <v>526</v>
      </c>
      <c r="E724" s="44" t="s">
        <v>527</v>
      </c>
      <c r="F724" s="44">
        <v>1</v>
      </c>
      <c r="G724" s="45">
        <v>1644</v>
      </c>
      <c r="H724" s="44"/>
      <c r="I724" s="45"/>
      <c r="J724" s="46"/>
      <c r="K724" s="45">
        <f t="shared" si="36"/>
        <v>1644</v>
      </c>
      <c r="L724" s="63">
        <v>20220531</v>
      </c>
    </row>
    <row r="725" spans="1:12" ht="15.75" thickBot="1" x14ac:dyDescent="0.3">
      <c r="A725" s="40" t="s">
        <v>1204</v>
      </c>
      <c r="B725" s="41" t="s">
        <v>25</v>
      </c>
      <c r="C725" s="41" t="s">
        <v>36</v>
      </c>
      <c r="D725" s="41" t="s">
        <v>529</v>
      </c>
      <c r="E725" s="41" t="s">
        <v>530</v>
      </c>
      <c r="F725" s="41">
        <v>1</v>
      </c>
      <c r="G725" s="42">
        <v>1644</v>
      </c>
      <c r="H725" s="41"/>
      <c r="I725" s="42"/>
      <c r="J725" s="43"/>
      <c r="K725" s="42">
        <f t="shared" si="36"/>
        <v>1644</v>
      </c>
      <c r="L725" s="64">
        <v>20220531</v>
      </c>
    </row>
    <row r="726" spans="1:12" ht="15.75" thickBot="1" x14ac:dyDescent="0.3">
      <c r="A726" s="71"/>
      <c r="B726" s="72"/>
      <c r="C726" s="72"/>
      <c r="D726" s="72"/>
      <c r="E726" s="72"/>
      <c r="F726" s="72"/>
      <c r="G726" s="73"/>
      <c r="H726" s="72"/>
      <c r="I726" s="73"/>
      <c r="J726" s="74"/>
      <c r="K726" s="73"/>
      <c r="L726" s="75"/>
    </row>
    <row r="727" spans="1:12" x14ac:dyDescent="0.25">
      <c r="A727" s="36" t="s">
        <v>1143</v>
      </c>
      <c r="B727" s="37" t="s">
        <v>25</v>
      </c>
      <c r="C727" s="37" t="s">
        <v>36</v>
      </c>
      <c r="D727" s="37" t="s">
        <v>1111</v>
      </c>
      <c r="E727" s="37" t="s">
        <v>1144</v>
      </c>
      <c r="F727" s="37">
        <v>1</v>
      </c>
      <c r="G727" s="38">
        <v>1410</v>
      </c>
      <c r="H727" s="37"/>
      <c r="I727" s="38"/>
      <c r="J727" s="39"/>
      <c r="K727" s="38">
        <f t="shared" ref="K727:K758" si="37">J727+G727</f>
        <v>1410</v>
      </c>
      <c r="L727" s="62">
        <v>20220506</v>
      </c>
    </row>
    <row r="728" spans="1:12" x14ac:dyDescent="0.25">
      <c r="A728" s="47" t="s">
        <v>1141</v>
      </c>
      <c r="B728" s="44" t="s">
        <v>25</v>
      </c>
      <c r="C728" s="44" t="s">
        <v>36</v>
      </c>
      <c r="D728" s="44" t="s">
        <v>1111</v>
      </c>
      <c r="E728" s="44" t="s">
        <v>1142</v>
      </c>
      <c r="F728" s="44">
        <v>1</v>
      </c>
      <c r="G728" s="45">
        <v>1410</v>
      </c>
      <c r="H728" s="44"/>
      <c r="I728" s="45"/>
      <c r="J728" s="46"/>
      <c r="K728" s="45">
        <f t="shared" si="37"/>
        <v>1410</v>
      </c>
      <c r="L728" s="63">
        <v>20220506</v>
      </c>
    </row>
    <row r="729" spans="1:12" x14ac:dyDescent="0.25">
      <c r="A729" s="47" t="s">
        <v>1148</v>
      </c>
      <c r="B729" s="44" t="s">
        <v>25</v>
      </c>
      <c r="C729" s="44" t="s">
        <v>36</v>
      </c>
      <c r="D729" s="44" t="s">
        <v>1111</v>
      </c>
      <c r="E729" s="44" t="s">
        <v>1149</v>
      </c>
      <c r="F729" s="44">
        <v>1</v>
      </c>
      <c r="G729" s="45">
        <v>1410</v>
      </c>
      <c r="H729" s="44"/>
      <c r="I729" s="45"/>
      <c r="J729" s="46"/>
      <c r="K729" s="45">
        <f t="shared" si="37"/>
        <v>1410</v>
      </c>
      <c r="L729" s="63">
        <v>20220506</v>
      </c>
    </row>
    <row r="730" spans="1:12" x14ac:dyDescent="0.25">
      <c r="A730" s="28" t="s">
        <v>1212</v>
      </c>
      <c r="B730" s="22" t="s">
        <v>25</v>
      </c>
      <c r="C730" s="22" t="s">
        <v>29</v>
      </c>
      <c r="D730" s="22" t="s">
        <v>88</v>
      </c>
      <c r="E730" s="22" t="s">
        <v>223</v>
      </c>
      <c r="F730" s="22">
        <v>1</v>
      </c>
      <c r="G730" s="23">
        <v>1410</v>
      </c>
      <c r="H730" s="22">
        <v>80</v>
      </c>
      <c r="I730" s="23">
        <v>30</v>
      </c>
      <c r="J730" s="24">
        <f>I730*H730</f>
        <v>2400</v>
      </c>
      <c r="K730" s="23">
        <f t="shared" si="37"/>
        <v>3810</v>
      </c>
      <c r="L730" s="29">
        <v>20220506</v>
      </c>
    </row>
    <row r="731" spans="1:12" x14ac:dyDescent="0.25">
      <c r="A731" s="47" t="s">
        <v>1164</v>
      </c>
      <c r="B731" s="44" t="s">
        <v>25</v>
      </c>
      <c r="C731" s="44" t="s">
        <v>51</v>
      </c>
      <c r="D731" s="44" t="s">
        <v>1160</v>
      </c>
      <c r="E731" s="44" t="s">
        <v>1165</v>
      </c>
      <c r="F731" s="44">
        <v>1</v>
      </c>
      <c r="G731" s="45">
        <v>1410</v>
      </c>
      <c r="H731" s="44"/>
      <c r="I731" s="45"/>
      <c r="J731" s="46"/>
      <c r="K731" s="45">
        <f t="shared" si="37"/>
        <v>1410</v>
      </c>
      <c r="L731" s="63">
        <v>20220509</v>
      </c>
    </row>
    <row r="732" spans="1:12" x14ac:dyDescent="0.25">
      <c r="A732" s="47" t="s">
        <v>1162</v>
      </c>
      <c r="B732" s="44" t="s">
        <v>25</v>
      </c>
      <c r="C732" s="44" t="s">
        <v>51</v>
      </c>
      <c r="D732" s="44" t="s">
        <v>1160</v>
      </c>
      <c r="E732" s="44" t="s">
        <v>1163</v>
      </c>
      <c r="F732" s="44">
        <v>1</v>
      </c>
      <c r="G732" s="45">
        <v>1410</v>
      </c>
      <c r="H732" s="44"/>
      <c r="I732" s="45"/>
      <c r="J732" s="46"/>
      <c r="K732" s="45">
        <f t="shared" si="37"/>
        <v>1410</v>
      </c>
      <c r="L732" s="63">
        <v>20220509</v>
      </c>
    </row>
    <row r="733" spans="1:12" x14ac:dyDescent="0.25">
      <c r="A733" s="47" t="s">
        <v>1159</v>
      </c>
      <c r="B733" s="44" t="s">
        <v>25</v>
      </c>
      <c r="C733" s="44" t="s">
        <v>51</v>
      </c>
      <c r="D733" s="44" t="s">
        <v>1160</v>
      </c>
      <c r="E733" s="44" t="s">
        <v>1161</v>
      </c>
      <c r="F733" s="44">
        <v>1</v>
      </c>
      <c r="G733" s="45">
        <v>1410</v>
      </c>
      <c r="H733" s="44"/>
      <c r="I733" s="45"/>
      <c r="J733" s="46"/>
      <c r="K733" s="45">
        <f t="shared" si="37"/>
        <v>1410</v>
      </c>
      <c r="L733" s="63">
        <v>20220509</v>
      </c>
    </row>
    <row r="734" spans="1:12" x14ac:dyDescent="0.25">
      <c r="A734" s="28" t="s">
        <v>1208</v>
      </c>
      <c r="B734" s="22" t="s">
        <v>25</v>
      </c>
      <c r="C734" s="22" t="s">
        <v>36</v>
      </c>
      <c r="D734" s="22" t="s">
        <v>75</v>
      </c>
      <c r="E734" s="22" t="s">
        <v>76</v>
      </c>
      <c r="F734" s="22">
        <v>1</v>
      </c>
      <c r="G734" s="23">
        <v>1410</v>
      </c>
      <c r="H734" s="22">
        <v>322</v>
      </c>
      <c r="I734" s="23">
        <v>30</v>
      </c>
      <c r="J734" s="24">
        <f>I734*H734</f>
        <v>9660</v>
      </c>
      <c r="K734" s="23">
        <f t="shared" si="37"/>
        <v>11070</v>
      </c>
      <c r="L734" s="29">
        <v>20220510</v>
      </c>
    </row>
    <row r="735" spans="1:12" x14ac:dyDescent="0.25">
      <c r="A735" s="47" t="s">
        <v>1240</v>
      </c>
      <c r="B735" s="44" t="s">
        <v>25</v>
      </c>
      <c r="C735" s="44" t="s">
        <v>29</v>
      </c>
      <c r="D735" s="44" t="s">
        <v>751</v>
      </c>
      <c r="E735" s="44" t="s">
        <v>1241</v>
      </c>
      <c r="F735" s="44">
        <v>1</v>
      </c>
      <c r="G735" s="45">
        <v>1410</v>
      </c>
      <c r="H735" s="44"/>
      <c r="I735" s="45"/>
      <c r="J735" s="46"/>
      <c r="K735" s="45">
        <f t="shared" si="37"/>
        <v>1410</v>
      </c>
      <c r="L735" s="63">
        <v>20220510</v>
      </c>
    </row>
    <row r="736" spans="1:12" x14ac:dyDescent="0.25">
      <c r="A736" s="47" t="s">
        <v>1239</v>
      </c>
      <c r="B736" s="44" t="s">
        <v>25</v>
      </c>
      <c r="C736" s="44" t="s">
        <v>29</v>
      </c>
      <c r="D736" s="44" t="s">
        <v>751</v>
      </c>
      <c r="E736" s="44" t="s">
        <v>752</v>
      </c>
      <c r="F736" s="44">
        <v>1</v>
      </c>
      <c r="G736" s="45">
        <v>1410</v>
      </c>
      <c r="H736" s="44"/>
      <c r="I736" s="45"/>
      <c r="J736" s="46"/>
      <c r="K736" s="45">
        <f t="shared" si="37"/>
        <v>1410</v>
      </c>
      <c r="L736" s="63">
        <v>20220510</v>
      </c>
    </row>
    <row r="737" spans="1:12" x14ac:dyDescent="0.25">
      <c r="A737" s="47" t="s">
        <v>1234</v>
      </c>
      <c r="B737" s="44" t="s">
        <v>25</v>
      </c>
      <c r="C737" s="44" t="s">
        <v>29</v>
      </c>
      <c r="D737" s="44" t="s">
        <v>751</v>
      </c>
      <c r="E737" s="44" t="s">
        <v>1235</v>
      </c>
      <c r="F737" s="44">
        <v>1</v>
      </c>
      <c r="G737" s="45">
        <v>1410</v>
      </c>
      <c r="H737" s="44"/>
      <c r="I737" s="45"/>
      <c r="J737" s="46"/>
      <c r="K737" s="45">
        <f t="shared" si="37"/>
        <v>1410</v>
      </c>
      <c r="L737" s="63">
        <v>20220510</v>
      </c>
    </row>
    <row r="738" spans="1:12" x14ac:dyDescent="0.25">
      <c r="A738" s="28" t="s">
        <v>1128</v>
      </c>
      <c r="B738" s="22" t="s">
        <v>25</v>
      </c>
      <c r="C738" s="22" t="s">
        <v>36</v>
      </c>
      <c r="D738" s="22" t="s">
        <v>1129</v>
      </c>
      <c r="E738" s="22" t="s">
        <v>1130</v>
      </c>
      <c r="F738" s="22">
        <v>1</v>
      </c>
      <c r="G738" s="23">
        <v>1410</v>
      </c>
      <c r="H738" s="22">
        <v>190</v>
      </c>
      <c r="I738" s="23">
        <v>30</v>
      </c>
      <c r="J738" s="24">
        <f>I738*H738</f>
        <v>5700</v>
      </c>
      <c r="K738" s="23">
        <f t="shared" si="37"/>
        <v>7110</v>
      </c>
      <c r="L738" s="29">
        <v>20220511</v>
      </c>
    </row>
    <row r="739" spans="1:12" x14ac:dyDescent="0.25">
      <c r="A739" s="47" t="s">
        <v>1125</v>
      </c>
      <c r="B739" s="44" t="s">
        <v>25</v>
      </c>
      <c r="C739" s="44" t="s">
        <v>36</v>
      </c>
      <c r="D739" s="44" t="s">
        <v>1126</v>
      </c>
      <c r="E739" s="44" t="s">
        <v>1127</v>
      </c>
      <c r="F739" s="44">
        <v>1</v>
      </c>
      <c r="G739" s="45">
        <v>1410</v>
      </c>
      <c r="H739" s="44"/>
      <c r="I739" s="45"/>
      <c r="J739" s="46"/>
      <c r="K739" s="45">
        <f t="shared" si="37"/>
        <v>1410</v>
      </c>
      <c r="L739" s="63">
        <v>20220511</v>
      </c>
    </row>
    <row r="740" spans="1:12" x14ac:dyDescent="0.25">
      <c r="A740" s="28" t="s">
        <v>1200</v>
      </c>
      <c r="B740" s="22" t="s">
        <v>25</v>
      </c>
      <c r="C740" s="22" t="s">
        <v>36</v>
      </c>
      <c r="D740" s="22" t="s">
        <v>1201</v>
      </c>
      <c r="E740" s="22" t="s">
        <v>1202</v>
      </c>
      <c r="F740" s="22">
        <v>1</v>
      </c>
      <c r="G740" s="23">
        <v>1410</v>
      </c>
      <c r="H740" s="22">
        <v>450</v>
      </c>
      <c r="I740" s="23">
        <v>30</v>
      </c>
      <c r="J740" s="24">
        <f>I740*H740</f>
        <v>13500</v>
      </c>
      <c r="K740" s="23">
        <f t="shared" si="37"/>
        <v>14910</v>
      </c>
      <c r="L740" s="29">
        <v>20220513</v>
      </c>
    </row>
    <row r="741" spans="1:12" x14ac:dyDescent="0.25">
      <c r="A741" s="47" t="s">
        <v>1174</v>
      </c>
      <c r="B741" s="44" t="s">
        <v>25</v>
      </c>
      <c r="C741" s="44" t="s">
        <v>70</v>
      </c>
      <c r="D741" s="44" t="s">
        <v>930</v>
      </c>
      <c r="E741" s="44" t="s">
        <v>931</v>
      </c>
      <c r="F741" s="44">
        <v>1</v>
      </c>
      <c r="G741" s="45">
        <v>1410</v>
      </c>
      <c r="H741" s="44"/>
      <c r="I741" s="45"/>
      <c r="J741" s="46"/>
      <c r="K741" s="45">
        <f t="shared" si="37"/>
        <v>1410</v>
      </c>
      <c r="L741" s="63">
        <v>20220516</v>
      </c>
    </row>
    <row r="742" spans="1:12" x14ac:dyDescent="0.25">
      <c r="A742" s="47" t="s">
        <v>1172</v>
      </c>
      <c r="B742" s="44" t="s">
        <v>25</v>
      </c>
      <c r="C742" s="44" t="s">
        <v>70</v>
      </c>
      <c r="D742" s="44" t="s">
        <v>930</v>
      </c>
      <c r="E742" s="44" t="s">
        <v>1173</v>
      </c>
      <c r="F742" s="44">
        <v>1</v>
      </c>
      <c r="G742" s="45">
        <v>1410</v>
      </c>
      <c r="H742" s="44"/>
      <c r="I742" s="45"/>
      <c r="J742" s="46"/>
      <c r="K742" s="45">
        <f t="shared" si="37"/>
        <v>1410</v>
      </c>
      <c r="L742" s="63">
        <v>20220516</v>
      </c>
    </row>
    <row r="743" spans="1:12" x14ac:dyDescent="0.25">
      <c r="A743" s="47" t="s">
        <v>1170</v>
      </c>
      <c r="B743" s="44" t="s">
        <v>25</v>
      </c>
      <c r="C743" s="44" t="s">
        <v>70</v>
      </c>
      <c r="D743" s="44" t="s">
        <v>930</v>
      </c>
      <c r="E743" s="44" t="s">
        <v>1171</v>
      </c>
      <c r="F743" s="44">
        <v>1</v>
      </c>
      <c r="G743" s="45">
        <v>1410</v>
      </c>
      <c r="H743" s="44"/>
      <c r="I743" s="45"/>
      <c r="J743" s="46"/>
      <c r="K743" s="45">
        <f t="shared" si="37"/>
        <v>1410</v>
      </c>
      <c r="L743" s="63">
        <v>20220516</v>
      </c>
    </row>
    <row r="744" spans="1:12" x14ac:dyDescent="0.25">
      <c r="A744" s="47" t="s">
        <v>1168</v>
      </c>
      <c r="B744" s="44" t="s">
        <v>25</v>
      </c>
      <c r="C744" s="44" t="s">
        <v>70</v>
      </c>
      <c r="D744" s="44" t="s">
        <v>930</v>
      </c>
      <c r="E744" s="44" t="s">
        <v>1169</v>
      </c>
      <c r="F744" s="44">
        <v>1</v>
      </c>
      <c r="G744" s="45">
        <v>1410</v>
      </c>
      <c r="H744" s="44"/>
      <c r="I744" s="45"/>
      <c r="J744" s="46"/>
      <c r="K744" s="45">
        <f t="shared" si="37"/>
        <v>1410</v>
      </c>
      <c r="L744" s="63">
        <v>20220516</v>
      </c>
    </row>
    <row r="745" spans="1:12" x14ac:dyDescent="0.25">
      <c r="A745" s="47" t="s">
        <v>1190</v>
      </c>
      <c r="B745" s="44" t="s">
        <v>25</v>
      </c>
      <c r="C745" s="44" t="s">
        <v>1118</v>
      </c>
      <c r="D745" s="44" t="s">
        <v>1188</v>
      </c>
      <c r="E745" s="44" t="s">
        <v>1191</v>
      </c>
      <c r="F745" s="44">
        <v>1</v>
      </c>
      <c r="G745" s="45">
        <v>1410</v>
      </c>
      <c r="H745" s="44"/>
      <c r="I745" s="45"/>
      <c r="J745" s="46"/>
      <c r="K745" s="45">
        <f t="shared" si="37"/>
        <v>1410</v>
      </c>
      <c r="L745" s="63">
        <v>20220517</v>
      </c>
    </row>
    <row r="746" spans="1:12" x14ac:dyDescent="0.25">
      <c r="A746" s="47" t="s">
        <v>1187</v>
      </c>
      <c r="B746" s="44" t="s">
        <v>25</v>
      </c>
      <c r="C746" s="44" t="s">
        <v>1118</v>
      </c>
      <c r="D746" s="44" t="s">
        <v>1188</v>
      </c>
      <c r="E746" s="44" t="s">
        <v>1189</v>
      </c>
      <c r="F746" s="44">
        <v>1</v>
      </c>
      <c r="G746" s="45">
        <v>1410</v>
      </c>
      <c r="H746" s="44"/>
      <c r="I746" s="45"/>
      <c r="J746" s="46"/>
      <c r="K746" s="45">
        <f t="shared" si="37"/>
        <v>1410</v>
      </c>
      <c r="L746" s="63">
        <v>20220517</v>
      </c>
    </row>
    <row r="747" spans="1:12" x14ac:dyDescent="0.25">
      <c r="A747" s="47" t="s">
        <v>1196</v>
      </c>
      <c r="B747" s="44" t="s">
        <v>25</v>
      </c>
      <c r="C747" s="44" t="s">
        <v>1118</v>
      </c>
      <c r="D747" s="44" t="s">
        <v>1188</v>
      </c>
      <c r="E747" s="44" t="s">
        <v>1197</v>
      </c>
      <c r="F747" s="44">
        <v>1</v>
      </c>
      <c r="G747" s="45">
        <v>1410</v>
      </c>
      <c r="H747" s="44"/>
      <c r="I747" s="45"/>
      <c r="J747" s="46"/>
      <c r="K747" s="45">
        <f t="shared" si="37"/>
        <v>1410</v>
      </c>
      <c r="L747" s="63">
        <v>20220517</v>
      </c>
    </row>
    <row r="748" spans="1:12" x14ac:dyDescent="0.25">
      <c r="A748" s="47" t="s">
        <v>1194</v>
      </c>
      <c r="B748" s="44" t="s">
        <v>25</v>
      </c>
      <c r="C748" s="44" t="s">
        <v>1118</v>
      </c>
      <c r="D748" s="44" t="s">
        <v>1188</v>
      </c>
      <c r="E748" s="44" t="s">
        <v>1195</v>
      </c>
      <c r="F748" s="44">
        <v>1</v>
      </c>
      <c r="G748" s="45">
        <v>1410</v>
      </c>
      <c r="H748" s="44"/>
      <c r="I748" s="45"/>
      <c r="J748" s="46"/>
      <c r="K748" s="45">
        <f t="shared" si="37"/>
        <v>1410</v>
      </c>
      <c r="L748" s="63">
        <v>20220517</v>
      </c>
    </row>
    <row r="749" spans="1:12" x14ac:dyDescent="0.25">
      <c r="A749" s="47" t="s">
        <v>1192</v>
      </c>
      <c r="B749" s="44" t="s">
        <v>25</v>
      </c>
      <c r="C749" s="44" t="s">
        <v>1118</v>
      </c>
      <c r="D749" s="44" t="s">
        <v>1188</v>
      </c>
      <c r="E749" s="44" t="s">
        <v>1193</v>
      </c>
      <c r="F749" s="44">
        <v>1</v>
      </c>
      <c r="G749" s="45">
        <v>1410</v>
      </c>
      <c r="H749" s="44"/>
      <c r="I749" s="45"/>
      <c r="J749" s="46"/>
      <c r="K749" s="45">
        <f t="shared" si="37"/>
        <v>1410</v>
      </c>
      <c r="L749" s="63">
        <v>20220517</v>
      </c>
    </row>
    <row r="750" spans="1:12" x14ac:dyDescent="0.25">
      <c r="A750" s="47" t="s">
        <v>1166</v>
      </c>
      <c r="B750" s="44" t="s">
        <v>25</v>
      </c>
      <c r="C750" s="44" t="s">
        <v>98</v>
      </c>
      <c r="D750" s="44" t="s">
        <v>930</v>
      </c>
      <c r="E750" s="44" t="s">
        <v>1167</v>
      </c>
      <c r="F750" s="44">
        <v>1</v>
      </c>
      <c r="G750" s="45">
        <v>1410</v>
      </c>
      <c r="H750" s="44"/>
      <c r="I750" s="45"/>
      <c r="J750" s="46"/>
      <c r="K750" s="45">
        <f t="shared" si="37"/>
        <v>1410</v>
      </c>
      <c r="L750" s="63">
        <v>20220519</v>
      </c>
    </row>
    <row r="751" spans="1:12" x14ac:dyDescent="0.25">
      <c r="A751" s="47" t="s">
        <v>1095</v>
      </c>
      <c r="B751" s="44" t="s">
        <v>25</v>
      </c>
      <c r="C751" s="44" t="s">
        <v>29</v>
      </c>
      <c r="D751" s="44" t="s">
        <v>751</v>
      </c>
      <c r="E751" s="44" t="s">
        <v>1096</v>
      </c>
      <c r="F751" s="44">
        <v>1</v>
      </c>
      <c r="G751" s="45">
        <v>1410</v>
      </c>
      <c r="H751" s="44"/>
      <c r="I751" s="45"/>
      <c r="J751" s="46"/>
      <c r="K751" s="45">
        <f t="shared" si="37"/>
        <v>1410</v>
      </c>
      <c r="L751" s="63">
        <v>20220519</v>
      </c>
    </row>
    <row r="752" spans="1:12" x14ac:dyDescent="0.25">
      <c r="A752" s="47" t="s">
        <v>1181</v>
      </c>
      <c r="B752" s="44" t="s">
        <v>25</v>
      </c>
      <c r="C752" s="44" t="s">
        <v>1182</v>
      </c>
      <c r="D752" s="44" t="s">
        <v>1183</v>
      </c>
      <c r="E752" s="44" t="s">
        <v>1184</v>
      </c>
      <c r="F752" s="44">
        <v>1</v>
      </c>
      <c r="G752" s="45">
        <v>1410</v>
      </c>
      <c r="H752" s="44"/>
      <c r="I752" s="45"/>
      <c r="J752" s="46"/>
      <c r="K752" s="45">
        <f t="shared" si="37"/>
        <v>1410</v>
      </c>
      <c r="L752" s="63">
        <v>20220519</v>
      </c>
    </row>
    <row r="753" spans="1:12" x14ac:dyDescent="0.25">
      <c r="A753" s="28" t="s">
        <v>1209</v>
      </c>
      <c r="B753" s="22" t="s">
        <v>25</v>
      </c>
      <c r="C753" s="22" t="s">
        <v>36</v>
      </c>
      <c r="D753" s="22" t="s">
        <v>95</v>
      </c>
      <c r="E753" s="22" t="s">
        <v>96</v>
      </c>
      <c r="F753" s="22">
        <v>1</v>
      </c>
      <c r="G753" s="23">
        <v>1410</v>
      </c>
      <c r="H753" s="22">
        <v>322</v>
      </c>
      <c r="I753" s="23">
        <v>30</v>
      </c>
      <c r="J753" s="24">
        <f>I753*H753</f>
        <v>9660</v>
      </c>
      <c r="K753" s="23">
        <f t="shared" si="37"/>
        <v>11070</v>
      </c>
      <c r="L753" s="29">
        <v>20220520</v>
      </c>
    </row>
    <row r="754" spans="1:12" x14ac:dyDescent="0.25">
      <c r="A754" s="47" t="s">
        <v>1138</v>
      </c>
      <c r="B754" s="44" t="s">
        <v>25</v>
      </c>
      <c r="C754" s="44" t="s">
        <v>36</v>
      </c>
      <c r="D754" s="44" t="s">
        <v>1139</v>
      </c>
      <c r="E754" s="44" t="s">
        <v>1140</v>
      </c>
      <c r="F754" s="44">
        <v>1</v>
      </c>
      <c r="G754" s="45">
        <v>1410</v>
      </c>
      <c r="H754" s="44"/>
      <c r="I754" s="45"/>
      <c r="J754" s="46"/>
      <c r="K754" s="45">
        <f t="shared" si="37"/>
        <v>1410</v>
      </c>
      <c r="L754" s="63">
        <v>20220520</v>
      </c>
    </row>
    <row r="755" spans="1:12" x14ac:dyDescent="0.25">
      <c r="A755" s="47" t="s">
        <v>1145</v>
      </c>
      <c r="B755" s="44" t="s">
        <v>25</v>
      </c>
      <c r="C755" s="44" t="s">
        <v>36</v>
      </c>
      <c r="D755" s="44" t="s">
        <v>1146</v>
      </c>
      <c r="E755" s="44" t="s">
        <v>1147</v>
      </c>
      <c r="F755" s="44">
        <v>1</v>
      </c>
      <c r="G755" s="45">
        <v>1410</v>
      </c>
      <c r="H755" s="44"/>
      <c r="I755" s="45"/>
      <c r="J755" s="46"/>
      <c r="K755" s="45">
        <f t="shared" si="37"/>
        <v>1410</v>
      </c>
      <c r="L755" s="63">
        <v>20220520</v>
      </c>
    </row>
    <row r="756" spans="1:12" x14ac:dyDescent="0.25">
      <c r="A756" s="47" t="s">
        <v>1151</v>
      </c>
      <c r="B756" s="44" t="s">
        <v>25</v>
      </c>
      <c r="C756" s="44" t="s">
        <v>29</v>
      </c>
      <c r="D756" s="44" t="s">
        <v>969</v>
      </c>
      <c r="E756" s="44" t="s">
        <v>1152</v>
      </c>
      <c r="F756" s="44">
        <v>1</v>
      </c>
      <c r="G756" s="45">
        <v>1410</v>
      </c>
      <c r="H756" s="44"/>
      <c r="I756" s="45"/>
      <c r="J756" s="46"/>
      <c r="K756" s="45">
        <f t="shared" si="37"/>
        <v>1410</v>
      </c>
      <c r="L756" s="63">
        <v>20220520</v>
      </c>
    </row>
    <row r="757" spans="1:12" x14ac:dyDescent="0.25">
      <c r="A757" s="28" t="s">
        <v>1150</v>
      </c>
      <c r="B757" s="22" t="s">
        <v>25</v>
      </c>
      <c r="C757" s="22" t="s">
        <v>29</v>
      </c>
      <c r="D757" s="22" t="s">
        <v>969</v>
      </c>
      <c r="E757" s="22" t="s">
        <v>970</v>
      </c>
      <c r="F757" s="22">
        <v>1</v>
      </c>
      <c r="G757" s="23">
        <v>1410</v>
      </c>
      <c r="H757" s="22">
        <v>380</v>
      </c>
      <c r="I757" s="23">
        <v>30</v>
      </c>
      <c r="J757" s="24">
        <f>I757*H757</f>
        <v>11400</v>
      </c>
      <c r="K757" s="23">
        <f t="shared" si="37"/>
        <v>12810</v>
      </c>
      <c r="L757" s="29">
        <v>20220520</v>
      </c>
    </row>
    <row r="758" spans="1:12" x14ac:dyDescent="0.25">
      <c r="A758" s="47" t="s">
        <v>1224</v>
      </c>
      <c r="B758" s="44" t="s">
        <v>25</v>
      </c>
      <c r="C758" s="44" t="s">
        <v>70</v>
      </c>
      <c r="D758" s="44" t="s">
        <v>213</v>
      </c>
      <c r="E758" s="44" t="s">
        <v>875</v>
      </c>
      <c r="F758" s="44">
        <v>1</v>
      </c>
      <c r="G758" s="45">
        <v>1410</v>
      </c>
      <c r="H758" s="44"/>
      <c r="I758" s="45"/>
      <c r="J758" s="46"/>
      <c r="K758" s="45">
        <f t="shared" si="37"/>
        <v>1410</v>
      </c>
      <c r="L758" s="63">
        <v>20220523</v>
      </c>
    </row>
    <row r="759" spans="1:12" x14ac:dyDescent="0.25">
      <c r="A759" s="47" t="s">
        <v>1223</v>
      </c>
      <c r="B759" s="44" t="s">
        <v>25</v>
      </c>
      <c r="C759" s="44" t="s">
        <v>70</v>
      </c>
      <c r="D759" s="44" t="s">
        <v>213</v>
      </c>
      <c r="E759" s="44" t="s">
        <v>631</v>
      </c>
      <c r="F759" s="44">
        <v>1</v>
      </c>
      <c r="G759" s="45">
        <v>1410</v>
      </c>
      <c r="H759" s="44"/>
      <c r="I759" s="45"/>
      <c r="J759" s="46"/>
      <c r="K759" s="45">
        <f t="shared" ref="K759:K778" si="38">J759+G759</f>
        <v>1410</v>
      </c>
      <c r="L759" s="63">
        <v>20220523</v>
      </c>
    </row>
    <row r="760" spans="1:12" x14ac:dyDescent="0.25">
      <c r="A760" s="47" t="s">
        <v>1222</v>
      </c>
      <c r="B760" s="44" t="s">
        <v>25</v>
      </c>
      <c r="C760" s="44" t="s">
        <v>70</v>
      </c>
      <c r="D760" s="44" t="s">
        <v>213</v>
      </c>
      <c r="E760" s="44" t="s">
        <v>638</v>
      </c>
      <c r="F760" s="44">
        <v>1</v>
      </c>
      <c r="G760" s="45">
        <v>1410</v>
      </c>
      <c r="H760" s="44"/>
      <c r="I760" s="45"/>
      <c r="J760" s="46"/>
      <c r="K760" s="45">
        <f t="shared" si="38"/>
        <v>1410</v>
      </c>
      <c r="L760" s="63">
        <v>20220523</v>
      </c>
    </row>
    <row r="761" spans="1:12" x14ac:dyDescent="0.25">
      <c r="A761" s="47" t="s">
        <v>1221</v>
      </c>
      <c r="B761" s="44" t="s">
        <v>25</v>
      </c>
      <c r="C761" s="44" t="s">
        <v>70</v>
      </c>
      <c r="D761" s="44" t="s">
        <v>213</v>
      </c>
      <c r="E761" s="44" t="s">
        <v>636</v>
      </c>
      <c r="F761" s="44">
        <v>1</v>
      </c>
      <c r="G761" s="45">
        <v>1410</v>
      </c>
      <c r="H761" s="44"/>
      <c r="I761" s="45"/>
      <c r="J761" s="46"/>
      <c r="K761" s="45">
        <f t="shared" si="38"/>
        <v>1410</v>
      </c>
      <c r="L761" s="63">
        <v>20220523</v>
      </c>
    </row>
    <row r="762" spans="1:12" x14ac:dyDescent="0.25">
      <c r="A762" s="47" t="s">
        <v>1227</v>
      </c>
      <c r="B762" s="44" t="s">
        <v>25</v>
      </c>
      <c r="C762" s="44" t="s">
        <v>274</v>
      </c>
      <c r="D762" s="44" t="s">
        <v>275</v>
      </c>
      <c r="E762" s="44" t="s">
        <v>431</v>
      </c>
      <c r="F762" s="44">
        <v>1</v>
      </c>
      <c r="G762" s="45">
        <v>1410</v>
      </c>
      <c r="H762" s="44"/>
      <c r="I762" s="45"/>
      <c r="J762" s="46"/>
      <c r="K762" s="45">
        <f t="shared" si="38"/>
        <v>1410</v>
      </c>
      <c r="L762" s="63">
        <v>20220523</v>
      </c>
    </row>
    <row r="763" spans="1:12" x14ac:dyDescent="0.25">
      <c r="A763" s="47" t="s">
        <v>1225</v>
      </c>
      <c r="B763" s="44" t="s">
        <v>25</v>
      </c>
      <c r="C763" s="44" t="s">
        <v>274</v>
      </c>
      <c r="D763" s="44" t="s">
        <v>275</v>
      </c>
      <c r="E763" s="44" t="s">
        <v>1226</v>
      </c>
      <c r="F763" s="44">
        <v>1</v>
      </c>
      <c r="G763" s="45">
        <v>1410</v>
      </c>
      <c r="H763" s="44"/>
      <c r="I763" s="45"/>
      <c r="J763" s="46"/>
      <c r="K763" s="45">
        <f t="shared" si="38"/>
        <v>1410</v>
      </c>
      <c r="L763" s="63">
        <v>20220523</v>
      </c>
    </row>
    <row r="764" spans="1:12" x14ac:dyDescent="0.25">
      <c r="A764" s="47" t="s">
        <v>1175</v>
      </c>
      <c r="B764" s="44" t="s">
        <v>25</v>
      </c>
      <c r="C764" s="44" t="s">
        <v>36</v>
      </c>
      <c r="D764" s="44" t="s">
        <v>1176</v>
      </c>
      <c r="E764" s="44" t="s">
        <v>1177</v>
      </c>
      <c r="F764" s="44">
        <v>1</v>
      </c>
      <c r="G764" s="45">
        <v>1410</v>
      </c>
      <c r="H764" s="44"/>
      <c r="I764" s="45"/>
      <c r="J764" s="46"/>
      <c r="K764" s="45">
        <f t="shared" si="38"/>
        <v>1410</v>
      </c>
      <c r="L764" s="63">
        <v>20220524</v>
      </c>
    </row>
    <row r="765" spans="1:12" x14ac:dyDescent="0.25">
      <c r="A765" s="47" t="s">
        <v>1215</v>
      </c>
      <c r="B765" s="44" t="s">
        <v>25</v>
      </c>
      <c r="C765" s="44" t="s">
        <v>574</v>
      </c>
      <c r="D765" s="44" t="s">
        <v>575</v>
      </c>
      <c r="E765" s="44" t="s">
        <v>576</v>
      </c>
      <c r="F765" s="44">
        <v>1</v>
      </c>
      <c r="G765" s="45">
        <v>1410</v>
      </c>
      <c r="H765" s="44"/>
      <c r="I765" s="45"/>
      <c r="J765" s="46"/>
      <c r="K765" s="45">
        <f t="shared" si="38"/>
        <v>1410</v>
      </c>
      <c r="L765" s="63">
        <v>20220524</v>
      </c>
    </row>
    <row r="766" spans="1:12" x14ac:dyDescent="0.25">
      <c r="A766" s="28" t="s">
        <v>1213</v>
      </c>
      <c r="B766" s="22" t="s">
        <v>25</v>
      </c>
      <c r="C766" s="22" t="s">
        <v>574</v>
      </c>
      <c r="D766" s="22" t="s">
        <v>575</v>
      </c>
      <c r="E766" s="22" t="s">
        <v>1214</v>
      </c>
      <c r="F766" s="22">
        <v>1</v>
      </c>
      <c r="G766" s="23">
        <v>1410</v>
      </c>
      <c r="H766" s="22">
        <v>80</v>
      </c>
      <c r="I766" s="23">
        <v>30</v>
      </c>
      <c r="J766" s="24">
        <f>I766*H766</f>
        <v>2400</v>
      </c>
      <c r="K766" s="23">
        <f t="shared" si="38"/>
        <v>3810</v>
      </c>
      <c r="L766" s="29">
        <v>20220524</v>
      </c>
    </row>
    <row r="767" spans="1:12" x14ac:dyDescent="0.25">
      <c r="A767" s="47" t="s">
        <v>1220</v>
      </c>
      <c r="B767" s="44" t="s">
        <v>25</v>
      </c>
      <c r="C767" s="44" t="s">
        <v>199</v>
      </c>
      <c r="D767" s="44" t="s">
        <v>536</v>
      </c>
      <c r="E767" s="44" t="s">
        <v>537</v>
      </c>
      <c r="F767" s="44">
        <v>1</v>
      </c>
      <c r="G767" s="45">
        <v>1410</v>
      </c>
      <c r="H767" s="44"/>
      <c r="I767" s="45"/>
      <c r="J767" s="46"/>
      <c r="K767" s="45">
        <f t="shared" si="38"/>
        <v>1410</v>
      </c>
      <c r="L767" s="63">
        <v>20220526</v>
      </c>
    </row>
    <row r="768" spans="1:12" x14ac:dyDescent="0.25">
      <c r="A768" s="47" t="s">
        <v>1219</v>
      </c>
      <c r="B768" s="44" t="s">
        <v>25</v>
      </c>
      <c r="C768" s="44" t="s">
        <v>532</v>
      </c>
      <c r="D768" s="44" t="s">
        <v>533</v>
      </c>
      <c r="E768" s="44" t="s">
        <v>534</v>
      </c>
      <c r="F768" s="44">
        <v>1</v>
      </c>
      <c r="G768" s="45">
        <v>1410</v>
      </c>
      <c r="H768" s="44"/>
      <c r="I768" s="45"/>
      <c r="J768" s="46"/>
      <c r="K768" s="45">
        <f t="shared" si="38"/>
        <v>1410</v>
      </c>
      <c r="L768" s="63">
        <v>20220526</v>
      </c>
    </row>
    <row r="769" spans="1:12" x14ac:dyDescent="0.25">
      <c r="A769" s="47" t="s">
        <v>1218</v>
      </c>
      <c r="B769" s="44" t="s">
        <v>25</v>
      </c>
      <c r="C769" s="44" t="s">
        <v>36</v>
      </c>
      <c r="D769" s="44" t="s">
        <v>561</v>
      </c>
      <c r="E769" s="44" t="s">
        <v>566</v>
      </c>
      <c r="F769" s="44">
        <v>1</v>
      </c>
      <c r="G769" s="45">
        <v>1410</v>
      </c>
      <c r="H769" s="44"/>
      <c r="I769" s="45"/>
      <c r="J769" s="46"/>
      <c r="K769" s="45">
        <f t="shared" si="38"/>
        <v>1410</v>
      </c>
      <c r="L769" s="63">
        <v>20220526</v>
      </c>
    </row>
    <row r="770" spans="1:12" x14ac:dyDescent="0.25">
      <c r="A770" s="47" t="s">
        <v>1217</v>
      </c>
      <c r="B770" s="44" t="s">
        <v>25</v>
      </c>
      <c r="C770" s="44" t="s">
        <v>36</v>
      </c>
      <c r="D770" s="44" t="s">
        <v>561</v>
      </c>
      <c r="E770" s="44" t="s">
        <v>564</v>
      </c>
      <c r="F770" s="44">
        <v>1</v>
      </c>
      <c r="G770" s="45">
        <v>1410</v>
      </c>
      <c r="H770" s="44"/>
      <c r="I770" s="45"/>
      <c r="J770" s="46"/>
      <c r="K770" s="45">
        <f t="shared" si="38"/>
        <v>1410</v>
      </c>
      <c r="L770" s="63">
        <v>20220526</v>
      </c>
    </row>
    <row r="771" spans="1:12" x14ac:dyDescent="0.25">
      <c r="A771" s="28" t="s">
        <v>1216</v>
      </c>
      <c r="B771" s="22" t="s">
        <v>25</v>
      </c>
      <c r="C771" s="22" t="s">
        <v>36</v>
      </c>
      <c r="D771" s="22" t="s">
        <v>561</v>
      </c>
      <c r="E771" s="22" t="s">
        <v>562</v>
      </c>
      <c r="F771" s="22">
        <v>1</v>
      </c>
      <c r="G771" s="23">
        <v>1410</v>
      </c>
      <c r="H771" s="22">
        <v>60</v>
      </c>
      <c r="I771" s="23">
        <v>30</v>
      </c>
      <c r="J771" s="24">
        <f>I771*H771</f>
        <v>1800</v>
      </c>
      <c r="K771" s="23">
        <f t="shared" si="38"/>
        <v>3210</v>
      </c>
      <c r="L771" s="29">
        <v>20220526</v>
      </c>
    </row>
    <row r="772" spans="1:12" x14ac:dyDescent="0.25">
      <c r="A772" s="28" t="s">
        <v>1131</v>
      </c>
      <c r="B772" s="22" t="s">
        <v>25</v>
      </c>
      <c r="C772" s="22" t="s">
        <v>36</v>
      </c>
      <c r="D772" s="22" t="s">
        <v>1132</v>
      </c>
      <c r="E772" s="22" t="s">
        <v>1133</v>
      </c>
      <c r="F772" s="22">
        <v>1</v>
      </c>
      <c r="G772" s="23">
        <v>1410</v>
      </c>
      <c r="H772" s="22">
        <v>200</v>
      </c>
      <c r="I772" s="23">
        <v>30</v>
      </c>
      <c r="J772" s="24">
        <f>I772*H772</f>
        <v>6000</v>
      </c>
      <c r="K772" s="23">
        <f t="shared" si="38"/>
        <v>7410</v>
      </c>
      <c r="L772" s="29">
        <v>20220526</v>
      </c>
    </row>
    <row r="773" spans="1:12" x14ac:dyDescent="0.25">
      <c r="A773" s="28" t="s">
        <v>1117</v>
      </c>
      <c r="B773" s="22" t="s">
        <v>25</v>
      </c>
      <c r="C773" s="22" t="s">
        <v>1118</v>
      </c>
      <c r="D773" s="22" t="s">
        <v>1119</v>
      </c>
      <c r="E773" s="22" t="s">
        <v>1120</v>
      </c>
      <c r="F773" s="22">
        <v>1</v>
      </c>
      <c r="G773" s="23">
        <v>1410</v>
      </c>
      <c r="H773" s="22">
        <v>520</v>
      </c>
      <c r="I773" s="23">
        <v>30</v>
      </c>
      <c r="J773" s="24">
        <f>I773*H773</f>
        <v>15600</v>
      </c>
      <c r="K773" s="23">
        <f t="shared" si="38"/>
        <v>17010</v>
      </c>
      <c r="L773" s="29">
        <v>20220527</v>
      </c>
    </row>
    <row r="774" spans="1:12" x14ac:dyDescent="0.25">
      <c r="A774" s="47" t="s">
        <v>1123</v>
      </c>
      <c r="B774" s="44" t="s">
        <v>25</v>
      </c>
      <c r="C774" s="44" t="s">
        <v>1118</v>
      </c>
      <c r="D774" s="44" t="s">
        <v>1119</v>
      </c>
      <c r="E774" s="44" t="s">
        <v>1124</v>
      </c>
      <c r="F774" s="44">
        <v>1</v>
      </c>
      <c r="G774" s="45">
        <v>1410</v>
      </c>
      <c r="H774" s="44"/>
      <c r="I774" s="45"/>
      <c r="J774" s="46"/>
      <c r="K774" s="45">
        <f t="shared" si="38"/>
        <v>1410</v>
      </c>
      <c r="L774" s="63">
        <v>20220527</v>
      </c>
    </row>
    <row r="775" spans="1:12" x14ac:dyDescent="0.25">
      <c r="A775" s="47" t="s">
        <v>1121</v>
      </c>
      <c r="B775" s="44" t="s">
        <v>25</v>
      </c>
      <c r="C775" s="44" t="s">
        <v>1118</v>
      </c>
      <c r="D775" s="44" t="s">
        <v>1119</v>
      </c>
      <c r="E775" s="44" t="s">
        <v>1122</v>
      </c>
      <c r="F775" s="44">
        <v>1</v>
      </c>
      <c r="G775" s="45">
        <v>1410</v>
      </c>
      <c r="H775" s="44"/>
      <c r="I775" s="45"/>
      <c r="J775" s="46"/>
      <c r="K775" s="45">
        <f t="shared" si="38"/>
        <v>1410</v>
      </c>
      <c r="L775" s="63">
        <v>20220527</v>
      </c>
    </row>
    <row r="776" spans="1:12" x14ac:dyDescent="0.25">
      <c r="A776" s="47" t="s">
        <v>1236</v>
      </c>
      <c r="B776" s="44" t="s">
        <v>25</v>
      </c>
      <c r="C776" s="44" t="s">
        <v>1237</v>
      </c>
      <c r="D776" s="44" t="s">
        <v>1160</v>
      </c>
      <c r="E776" s="44" t="s">
        <v>1238</v>
      </c>
      <c r="F776" s="44">
        <v>1</v>
      </c>
      <c r="G776" s="45">
        <v>1410</v>
      </c>
      <c r="H776" s="44"/>
      <c r="I776" s="45"/>
      <c r="J776" s="46"/>
      <c r="K776" s="45">
        <f t="shared" si="38"/>
        <v>1410</v>
      </c>
      <c r="L776" s="63">
        <v>20220530</v>
      </c>
    </row>
    <row r="777" spans="1:12" x14ac:dyDescent="0.25">
      <c r="A777" s="47" t="s">
        <v>1185</v>
      </c>
      <c r="B777" s="44" t="s">
        <v>25</v>
      </c>
      <c r="C777" s="44" t="s">
        <v>1179</v>
      </c>
      <c r="D777" s="44" t="s">
        <v>930</v>
      </c>
      <c r="E777" s="44" t="s">
        <v>1186</v>
      </c>
      <c r="F777" s="44">
        <v>1</v>
      </c>
      <c r="G777" s="45">
        <v>1410</v>
      </c>
      <c r="H777" s="44"/>
      <c r="I777" s="45"/>
      <c r="J777" s="46"/>
      <c r="K777" s="45">
        <f t="shared" si="38"/>
        <v>1410</v>
      </c>
      <c r="L777" s="63">
        <v>20220530</v>
      </c>
    </row>
    <row r="778" spans="1:12" ht="15.75" thickBot="1" x14ac:dyDescent="0.3">
      <c r="A778" s="40" t="s">
        <v>1178</v>
      </c>
      <c r="B778" s="41" t="s">
        <v>25</v>
      </c>
      <c r="C778" s="41" t="s">
        <v>1179</v>
      </c>
      <c r="D778" s="41" t="s">
        <v>930</v>
      </c>
      <c r="E778" s="41" t="s">
        <v>1180</v>
      </c>
      <c r="F778" s="41">
        <v>1</v>
      </c>
      <c r="G778" s="42">
        <v>1410</v>
      </c>
      <c r="H778" s="41"/>
      <c r="I778" s="42"/>
      <c r="J778" s="43"/>
      <c r="K778" s="42">
        <f t="shared" si="38"/>
        <v>1410</v>
      </c>
      <c r="L778" s="64">
        <v>20220530</v>
      </c>
    </row>
    <row r="779" spans="1:12" ht="15.75" thickBot="1" x14ac:dyDescent="0.3">
      <c r="A779" s="71"/>
      <c r="B779" s="72"/>
      <c r="C779" s="72"/>
      <c r="D779" s="72"/>
      <c r="E779" s="72"/>
      <c r="F779" s="72"/>
      <c r="G779" s="73"/>
      <c r="H779" s="72"/>
      <c r="I779" s="73"/>
      <c r="J779" s="74"/>
      <c r="K779" s="73"/>
      <c r="L779" s="75"/>
    </row>
    <row r="780" spans="1:12" x14ac:dyDescent="0.25">
      <c r="A780" s="36" t="s">
        <v>1244</v>
      </c>
      <c r="B780" s="37" t="s">
        <v>25</v>
      </c>
      <c r="C780" s="37" t="s">
        <v>153</v>
      </c>
      <c r="D780" s="37" t="s">
        <v>26</v>
      </c>
      <c r="E780" s="37" t="s">
        <v>154</v>
      </c>
      <c r="F780" s="37">
        <v>1</v>
      </c>
      <c r="G780" s="38">
        <v>1328</v>
      </c>
      <c r="H780" s="37"/>
      <c r="I780" s="38"/>
      <c r="J780" s="39"/>
      <c r="K780" s="38">
        <f t="shared" ref="K780:K801" si="39">J780+G780</f>
        <v>1328</v>
      </c>
      <c r="L780" s="62">
        <v>20220502</v>
      </c>
    </row>
    <row r="781" spans="1:12" x14ac:dyDescent="0.25">
      <c r="A781" s="47" t="s">
        <v>1253</v>
      </c>
      <c r="B781" s="44" t="s">
        <v>25</v>
      </c>
      <c r="C781" s="44" t="s">
        <v>84</v>
      </c>
      <c r="D781" s="44" t="s">
        <v>26</v>
      </c>
      <c r="E781" s="44" t="s">
        <v>91</v>
      </c>
      <c r="F781" s="44">
        <v>1</v>
      </c>
      <c r="G781" s="45">
        <v>1328</v>
      </c>
      <c r="H781" s="44"/>
      <c r="I781" s="45"/>
      <c r="J781" s="46"/>
      <c r="K781" s="45">
        <f t="shared" si="39"/>
        <v>1328</v>
      </c>
      <c r="L781" s="63">
        <v>20220502</v>
      </c>
    </row>
    <row r="782" spans="1:12" x14ac:dyDescent="0.25">
      <c r="A782" s="47" t="s">
        <v>1252</v>
      </c>
      <c r="B782" s="44" t="s">
        <v>25</v>
      </c>
      <c r="C782" s="44" t="s">
        <v>84</v>
      </c>
      <c r="D782" s="44" t="s">
        <v>26</v>
      </c>
      <c r="E782" s="44" t="s">
        <v>891</v>
      </c>
      <c r="F782" s="44">
        <v>1</v>
      </c>
      <c r="G782" s="45">
        <v>1328</v>
      </c>
      <c r="H782" s="44"/>
      <c r="I782" s="45"/>
      <c r="J782" s="46"/>
      <c r="K782" s="45">
        <f t="shared" si="39"/>
        <v>1328</v>
      </c>
      <c r="L782" s="63">
        <v>20220502</v>
      </c>
    </row>
    <row r="783" spans="1:12" x14ac:dyDescent="0.25">
      <c r="A783" s="47" t="s">
        <v>1251</v>
      </c>
      <c r="B783" s="44" t="s">
        <v>25</v>
      </c>
      <c r="C783" s="44" t="s">
        <v>84</v>
      </c>
      <c r="D783" s="44" t="s">
        <v>26</v>
      </c>
      <c r="E783" s="44" t="s">
        <v>397</v>
      </c>
      <c r="F783" s="44">
        <v>1</v>
      </c>
      <c r="G783" s="45">
        <v>1328</v>
      </c>
      <c r="H783" s="44"/>
      <c r="I783" s="45"/>
      <c r="J783" s="46"/>
      <c r="K783" s="45">
        <f t="shared" si="39"/>
        <v>1328</v>
      </c>
      <c r="L783" s="63">
        <v>20220502</v>
      </c>
    </row>
    <row r="784" spans="1:12" x14ac:dyDescent="0.25">
      <c r="A784" s="47" t="s">
        <v>1250</v>
      </c>
      <c r="B784" s="44" t="s">
        <v>25</v>
      </c>
      <c r="C784" s="44" t="s">
        <v>84</v>
      </c>
      <c r="D784" s="44" t="s">
        <v>26</v>
      </c>
      <c r="E784" s="44" t="s">
        <v>168</v>
      </c>
      <c r="F784" s="44">
        <v>1</v>
      </c>
      <c r="G784" s="45">
        <v>1328</v>
      </c>
      <c r="H784" s="44"/>
      <c r="I784" s="45"/>
      <c r="J784" s="46"/>
      <c r="K784" s="45">
        <f t="shared" si="39"/>
        <v>1328</v>
      </c>
      <c r="L784" s="63">
        <v>20220502</v>
      </c>
    </row>
    <row r="785" spans="1:12" x14ac:dyDescent="0.25">
      <c r="A785" s="47" t="s">
        <v>1249</v>
      </c>
      <c r="B785" s="44" t="s">
        <v>25</v>
      </c>
      <c r="C785" s="44" t="s">
        <v>84</v>
      </c>
      <c r="D785" s="44" t="s">
        <v>26</v>
      </c>
      <c r="E785" s="44" t="s">
        <v>90</v>
      </c>
      <c r="F785" s="44">
        <v>1</v>
      </c>
      <c r="G785" s="45">
        <v>1328</v>
      </c>
      <c r="H785" s="44"/>
      <c r="I785" s="45"/>
      <c r="J785" s="46"/>
      <c r="K785" s="45">
        <f t="shared" si="39"/>
        <v>1328</v>
      </c>
      <c r="L785" s="63">
        <v>20220502</v>
      </c>
    </row>
    <row r="786" spans="1:12" x14ac:dyDescent="0.25">
      <c r="A786" s="47" t="s">
        <v>1248</v>
      </c>
      <c r="B786" s="44" t="s">
        <v>25</v>
      </c>
      <c r="C786" s="44" t="s">
        <v>84</v>
      </c>
      <c r="D786" s="44" t="s">
        <v>26</v>
      </c>
      <c r="E786" s="44" t="s">
        <v>554</v>
      </c>
      <c r="F786" s="44">
        <v>1</v>
      </c>
      <c r="G786" s="45">
        <v>1328</v>
      </c>
      <c r="H786" s="44"/>
      <c r="I786" s="45"/>
      <c r="J786" s="46"/>
      <c r="K786" s="45">
        <f t="shared" si="39"/>
        <v>1328</v>
      </c>
      <c r="L786" s="63">
        <v>20220502</v>
      </c>
    </row>
    <row r="787" spans="1:12" x14ac:dyDescent="0.25">
      <c r="A787" s="47" t="s">
        <v>1247</v>
      </c>
      <c r="B787" s="44" t="s">
        <v>25</v>
      </c>
      <c r="C787" s="44" t="s">
        <v>84</v>
      </c>
      <c r="D787" s="44" t="s">
        <v>26</v>
      </c>
      <c r="E787" s="44" t="s">
        <v>288</v>
      </c>
      <c r="F787" s="44">
        <v>1</v>
      </c>
      <c r="G787" s="45">
        <v>1328</v>
      </c>
      <c r="H787" s="44"/>
      <c r="I787" s="45"/>
      <c r="J787" s="46"/>
      <c r="K787" s="45">
        <f t="shared" si="39"/>
        <v>1328</v>
      </c>
      <c r="L787" s="63">
        <v>20220502</v>
      </c>
    </row>
    <row r="788" spans="1:12" x14ac:dyDescent="0.25">
      <c r="A788" s="47" t="s">
        <v>1246</v>
      </c>
      <c r="B788" s="44" t="s">
        <v>25</v>
      </c>
      <c r="C788" s="44" t="s">
        <v>84</v>
      </c>
      <c r="D788" s="44" t="s">
        <v>26</v>
      </c>
      <c r="E788" s="44" t="s">
        <v>550</v>
      </c>
      <c r="F788" s="44">
        <v>1</v>
      </c>
      <c r="G788" s="45">
        <v>1328</v>
      </c>
      <c r="H788" s="44"/>
      <c r="I788" s="45"/>
      <c r="J788" s="46"/>
      <c r="K788" s="45">
        <f t="shared" si="39"/>
        <v>1328</v>
      </c>
      <c r="L788" s="63">
        <v>20220502</v>
      </c>
    </row>
    <row r="789" spans="1:12" x14ac:dyDescent="0.25">
      <c r="A789" s="47" t="s">
        <v>1245</v>
      </c>
      <c r="B789" s="44" t="s">
        <v>25</v>
      </c>
      <c r="C789" s="44" t="s">
        <v>29</v>
      </c>
      <c r="D789" s="44" t="s">
        <v>30</v>
      </c>
      <c r="E789" s="44" t="s">
        <v>61</v>
      </c>
      <c r="F789" s="44">
        <v>1</v>
      </c>
      <c r="G789" s="45">
        <v>1328</v>
      </c>
      <c r="H789" s="44"/>
      <c r="I789" s="45"/>
      <c r="J789" s="46"/>
      <c r="K789" s="45">
        <f t="shared" si="39"/>
        <v>1328</v>
      </c>
      <c r="L789" s="63">
        <v>20220502</v>
      </c>
    </row>
    <row r="790" spans="1:12" x14ac:dyDescent="0.25">
      <c r="A790" s="47" t="s">
        <v>1243</v>
      </c>
      <c r="B790" s="44" t="s">
        <v>25</v>
      </c>
      <c r="C790" s="44" t="s">
        <v>29</v>
      </c>
      <c r="D790" s="44" t="s">
        <v>30</v>
      </c>
      <c r="E790" s="44" t="s">
        <v>319</v>
      </c>
      <c r="F790" s="44">
        <v>1</v>
      </c>
      <c r="G790" s="45">
        <v>1328</v>
      </c>
      <c r="H790" s="44"/>
      <c r="I790" s="45"/>
      <c r="J790" s="46"/>
      <c r="K790" s="45">
        <f t="shared" si="39"/>
        <v>1328</v>
      </c>
      <c r="L790" s="63">
        <v>20220502</v>
      </c>
    </row>
    <row r="791" spans="1:12" x14ac:dyDescent="0.25">
      <c r="A791" s="47" t="s">
        <v>1242</v>
      </c>
      <c r="B791" s="44" t="s">
        <v>25</v>
      </c>
      <c r="C791" s="44" t="s">
        <v>29</v>
      </c>
      <c r="D791" s="44" t="s">
        <v>30</v>
      </c>
      <c r="E791" s="44" t="s">
        <v>188</v>
      </c>
      <c r="F791" s="44">
        <v>1</v>
      </c>
      <c r="G791" s="45">
        <v>1328</v>
      </c>
      <c r="H791" s="44"/>
      <c r="I791" s="45"/>
      <c r="J791" s="46"/>
      <c r="K791" s="45">
        <f t="shared" si="39"/>
        <v>1328</v>
      </c>
      <c r="L791" s="63">
        <v>20220502</v>
      </c>
    </row>
    <row r="792" spans="1:12" x14ac:dyDescent="0.25">
      <c r="A792" s="47" t="s">
        <v>1199</v>
      </c>
      <c r="B792" s="44" t="s">
        <v>25</v>
      </c>
      <c r="C792" s="44" t="s">
        <v>371</v>
      </c>
      <c r="D792" s="44" t="s">
        <v>26</v>
      </c>
      <c r="E792" s="44" t="s">
        <v>372</v>
      </c>
      <c r="F792" s="44">
        <v>1</v>
      </c>
      <c r="G792" s="45">
        <v>1328</v>
      </c>
      <c r="H792" s="44"/>
      <c r="I792" s="45"/>
      <c r="J792" s="46"/>
      <c r="K792" s="45">
        <f t="shared" si="39"/>
        <v>1328</v>
      </c>
      <c r="L792" s="63">
        <v>20220504</v>
      </c>
    </row>
    <row r="793" spans="1:12" x14ac:dyDescent="0.25">
      <c r="A793" s="47" t="s">
        <v>1232</v>
      </c>
      <c r="B793" s="44" t="s">
        <v>25</v>
      </c>
      <c r="C793" s="44" t="s">
        <v>1115</v>
      </c>
      <c r="D793" s="44" t="s">
        <v>886</v>
      </c>
      <c r="E793" s="44" t="s">
        <v>1233</v>
      </c>
      <c r="F793" s="44">
        <v>1</v>
      </c>
      <c r="G793" s="45">
        <v>1328</v>
      </c>
      <c r="H793" s="44"/>
      <c r="I793" s="45"/>
      <c r="J793" s="46"/>
      <c r="K793" s="45">
        <f t="shared" si="39"/>
        <v>1328</v>
      </c>
      <c r="L793" s="63">
        <v>20220509</v>
      </c>
    </row>
    <row r="794" spans="1:12" x14ac:dyDescent="0.25">
      <c r="A794" s="47" t="s">
        <v>1230</v>
      </c>
      <c r="B794" s="44" t="s">
        <v>25</v>
      </c>
      <c r="C794" s="44" t="s">
        <v>70</v>
      </c>
      <c r="D794" s="44" t="s">
        <v>886</v>
      </c>
      <c r="E794" s="44" t="s">
        <v>1231</v>
      </c>
      <c r="F794" s="44">
        <v>1</v>
      </c>
      <c r="G794" s="45">
        <v>1328</v>
      </c>
      <c r="H794" s="44"/>
      <c r="I794" s="45"/>
      <c r="J794" s="46"/>
      <c r="K794" s="45">
        <f t="shared" si="39"/>
        <v>1328</v>
      </c>
      <c r="L794" s="63">
        <v>20220510</v>
      </c>
    </row>
    <row r="795" spans="1:12" x14ac:dyDescent="0.25">
      <c r="A795" s="47" t="s">
        <v>1228</v>
      </c>
      <c r="B795" s="44" t="s">
        <v>25</v>
      </c>
      <c r="C795" s="44" t="s">
        <v>70</v>
      </c>
      <c r="D795" s="44" t="s">
        <v>886</v>
      </c>
      <c r="E795" s="44" t="s">
        <v>1229</v>
      </c>
      <c r="F795" s="44">
        <v>1</v>
      </c>
      <c r="G795" s="45">
        <v>1328</v>
      </c>
      <c r="H795" s="44"/>
      <c r="I795" s="45"/>
      <c r="J795" s="46"/>
      <c r="K795" s="45">
        <f t="shared" si="39"/>
        <v>1328</v>
      </c>
      <c r="L795" s="63">
        <v>20220510</v>
      </c>
    </row>
    <row r="796" spans="1:12" x14ac:dyDescent="0.25">
      <c r="A796" s="28" t="s">
        <v>1134</v>
      </c>
      <c r="B796" s="22" t="s">
        <v>25</v>
      </c>
      <c r="C796" s="22" t="s">
        <v>914</v>
      </c>
      <c r="D796" s="22" t="s">
        <v>1090</v>
      </c>
      <c r="E796" s="22" t="s">
        <v>1091</v>
      </c>
      <c r="F796" s="22">
        <v>1</v>
      </c>
      <c r="G796" s="23">
        <v>1328</v>
      </c>
      <c r="H796" s="22">
        <v>180</v>
      </c>
      <c r="I796" s="23">
        <v>30</v>
      </c>
      <c r="J796" s="24">
        <f>I796*H796</f>
        <v>5400</v>
      </c>
      <c r="K796" s="23">
        <f t="shared" si="39"/>
        <v>6728</v>
      </c>
      <c r="L796" s="29">
        <v>20220513</v>
      </c>
    </row>
    <row r="797" spans="1:12" x14ac:dyDescent="0.25">
      <c r="A797" s="47" t="s">
        <v>1263</v>
      </c>
      <c r="B797" s="44" t="s">
        <v>25</v>
      </c>
      <c r="C797" s="44" t="s">
        <v>885</v>
      </c>
      <c r="D797" s="44" t="s">
        <v>997</v>
      </c>
      <c r="E797" s="44" t="s">
        <v>1264</v>
      </c>
      <c r="F797" s="44">
        <v>1</v>
      </c>
      <c r="G797" s="45">
        <v>1328</v>
      </c>
      <c r="H797" s="44"/>
      <c r="I797" s="45"/>
      <c r="J797" s="46"/>
      <c r="K797" s="45">
        <f t="shared" si="39"/>
        <v>1328</v>
      </c>
      <c r="L797" s="63">
        <v>20220520</v>
      </c>
    </row>
    <row r="798" spans="1:12" x14ac:dyDescent="0.25">
      <c r="A798" s="47" t="s">
        <v>1136</v>
      </c>
      <c r="B798" s="44" t="s">
        <v>25</v>
      </c>
      <c r="C798" s="44" t="s">
        <v>914</v>
      </c>
      <c r="D798" s="44" t="s">
        <v>915</v>
      </c>
      <c r="E798" s="44" t="s">
        <v>916</v>
      </c>
      <c r="F798" s="44">
        <v>1</v>
      </c>
      <c r="G798" s="45">
        <v>1328</v>
      </c>
      <c r="H798" s="44"/>
      <c r="I798" s="45"/>
      <c r="J798" s="46"/>
      <c r="K798" s="45">
        <f t="shared" si="39"/>
        <v>1328</v>
      </c>
      <c r="L798" s="63">
        <v>20220526</v>
      </c>
    </row>
    <row r="799" spans="1:12" x14ac:dyDescent="0.25">
      <c r="A799" s="28" t="s">
        <v>1153</v>
      </c>
      <c r="B799" s="22" t="s">
        <v>25</v>
      </c>
      <c r="C799" s="22" t="s">
        <v>885</v>
      </c>
      <c r="D799" s="22" t="s">
        <v>1154</v>
      </c>
      <c r="E799" s="22" t="s">
        <v>1155</v>
      </c>
      <c r="F799" s="22">
        <v>1</v>
      </c>
      <c r="G799" s="23">
        <v>1328</v>
      </c>
      <c r="H799" s="22">
        <v>350</v>
      </c>
      <c r="I799" s="23">
        <v>30</v>
      </c>
      <c r="J799" s="24">
        <f>I799*H799</f>
        <v>10500</v>
      </c>
      <c r="K799" s="23">
        <f t="shared" si="39"/>
        <v>11828</v>
      </c>
      <c r="L799" s="29">
        <v>20220527</v>
      </c>
    </row>
    <row r="800" spans="1:12" x14ac:dyDescent="0.25">
      <c r="A800" s="47" t="s">
        <v>1156</v>
      </c>
      <c r="B800" s="44" t="s">
        <v>25</v>
      </c>
      <c r="C800" s="44" t="s">
        <v>885</v>
      </c>
      <c r="D800" s="44" t="s">
        <v>1157</v>
      </c>
      <c r="E800" s="44" t="s">
        <v>1158</v>
      </c>
      <c r="F800" s="44">
        <v>1</v>
      </c>
      <c r="G800" s="45">
        <v>1328</v>
      </c>
      <c r="H800" s="44"/>
      <c r="I800" s="45"/>
      <c r="J800" s="46"/>
      <c r="K800" s="45">
        <f t="shared" si="39"/>
        <v>1328</v>
      </c>
      <c r="L800" s="63">
        <v>20220527</v>
      </c>
    </row>
    <row r="801" spans="1:12" ht="15.75" thickBot="1" x14ac:dyDescent="0.3">
      <c r="A801" s="40" t="s">
        <v>1135</v>
      </c>
      <c r="B801" s="41" t="s">
        <v>25</v>
      </c>
      <c r="C801" s="41" t="s">
        <v>199</v>
      </c>
      <c r="D801" s="41" t="s">
        <v>990</v>
      </c>
      <c r="E801" s="41" t="s">
        <v>991</v>
      </c>
      <c r="F801" s="41">
        <v>1</v>
      </c>
      <c r="G801" s="42">
        <v>1328</v>
      </c>
      <c r="H801" s="41"/>
      <c r="I801" s="42"/>
      <c r="J801" s="43"/>
      <c r="K801" s="42">
        <f t="shared" si="39"/>
        <v>1328</v>
      </c>
      <c r="L801" s="64">
        <v>20220531</v>
      </c>
    </row>
    <row r="804" spans="1:12" ht="15.75" thickBot="1" x14ac:dyDescent="0.3">
      <c r="A804" s="66" t="s">
        <v>0</v>
      </c>
      <c r="B804" s="67" t="s">
        <v>1</v>
      </c>
      <c r="C804" s="67" t="s">
        <v>2</v>
      </c>
      <c r="D804" s="67" t="s">
        <v>3</v>
      </c>
      <c r="E804" s="67" t="s">
        <v>4</v>
      </c>
      <c r="F804" s="67"/>
      <c r="G804" s="68" t="s">
        <v>6</v>
      </c>
      <c r="H804" s="67" t="s">
        <v>7</v>
      </c>
      <c r="I804" s="68" t="s">
        <v>8</v>
      </c>
      <c r="J804" s="69" t="s">
        <v>9</v>
      </c>
      <c r="K804" s="68" t="s">
        <v>10</v>
      </c>
      <c r="L804" s="70" t="s">
        <v>5</v>
      </c>
    </row>
    <row r="805" spans="1:12" x14ac:dyDescent="0.25">
      <c r="A805" s="36" t="s">
        <v>1662</v>
      </c>
      <c r="B805" s="37" t="s">
        <v>11</v>
      </c>
      <c r="C805" s="37" t="s">
        <v>36</v>
      </c>
      <c r="D805" s="37" t="s">
        <v>280</v>
      </c>
      <c r="E805" s="37" t="s">
        <v>281</v>
      </c>
      <c r="F805" s="37">
        <v>1</v>
      </c>
      <c r="G805" s="38">
        <v>2673</v>
      </c>
      <c r="H805" s="37"/>
      <c r="I805" s="38"/>
      <c r="J805" s="39"/>
      <c r="K805" s="38">
        <f>J805+G805</f>
        <v>2673</v>
      </c>
      <c r="L805" s="62">
        <v>20220603</v>
      </c>
    </row>
    <row r="806" spans="1:12" ht="15.75" thickBot="1" x14ac:dyDescent="0.3">
      <c r="A806" s="40" t="s">
        <v>1592</v>
      </c>
      <c r="B806" s="41" t="s">
        <v>11</v>
      </c>
      <c r="C806" s="41" t="s">
        <v>36</v>
      </c>
      <c r="D806" s="41" t="s">
        <v>280</v>
      </c>
      <c r="E806" s="41" t="s">
        <v>281</v>
      </c>
      <c r="F806" s="41">
        <v>1</v>
      </c>
      <c r="G806" s="42">
        <v>2673</v>
      </c>
      <c r="H806" s="41"/>
      <c r="I806" s="42"/>
      <c r="J806" s="43"/>
      <c r="K806" s="42">
        <f>J806+G806</f>
        <v>2673</v>
      </c>
      <c r="L806" s="64">
        <v>20220616</v>
      </c>
    </row>
    <row r="807" spans="1:12" x14ac:dyDescent="0.25">
      <c r="A807" s="82"/>
      <c r="B807" s="83"/>
      <c r="C807" s="83"/>
      <c r="D807" s="83"/>
      <c r="E807" s="83"/>
      <c r="F807" s="83"/>
      <c r="G807" s="84"/>
      <c r="H807" s="83"/>
      <c r="I807" s="84"/>
      <c r="J807" s="85"/>
      <c r="K807" s="84"/>
      <c r="L807" s="86"/>
    </row>
    <row r="808" spans="1:12" ht="15.75" thickBot="1" x14ac:dyDescent="0.3">
      <c r="A808" s="66"/>
      <c r="B808" s="67"/>
      <c r="C808" s="67"/>
      <c r="D808" s="67"/>
      <c r="E808" s="67"/>
      <c r="F808" s="67"/>
      <c r="G808" s="68"/>
      <c r="H808" s="67"/>
      <c r="I808" s="68"/>
      <c r="J808" s="69"/>
      <c r="K808" s="68"/>
      <c r="L808" s="70"/>
    </row>
    <row r="809" spans="1:12" x14ac:dyDescent="0.25">
      <c r="A809" s="36" t="s">
        <v>1661</v>
      </c>
      <c r="B809" s="37" t="s">
        <v>11</v>
      </c>
      <c r="C809" s="37" t="s">
        <v>77</v>
      </c>
      <c r="D809" s="37" t="s">
        <v>294</v>
      </c>
      <c r="E809" s="37" t="s">
        <v>299</v>
      </c>
      <c r="F809" s="37">
        <v>1</v>
      </c>
      <c r="G809" s="38">
        <v>2433</v>
      </c>
      <c r="H809" s="37"/>
      <c r="I809" s="38"/>
      <c r="J809" s="39"/>
      <c r="K809" s="38">
        <f t="shared" ref="K809:K835" si="40">J809+G809</f>
        <v>2433</v>
      </c>
      <c r="L809" s="62">
        <v>20220601</v>
      </c>
    </row>
    <row r="810" spans="1:12" x14ac:dyDescent="0.25">
      <c r="A810" s="47" t="s">
        <v>1644</v>
      </c>
      <c r="B810" s="44" t="s">
        <v>11</v>
      </c>
      <c r="C810" s="44" t="s">
        <v>70</v>
      </c>
      <c r="D810" s="44" t="s">
        <v>213</v>
      </c>
      <c r="E810" s="44" t="s">
        <v>636</v>
      </c>
      <c r="F810" s="44">
        <v>1</v>
      </c>
      <c r="G810" s="45">
        <v>2433</v>
      </c>
      <c r="H810" s="44"/>
      <c r="I810" s="45"/>
      <c r="J810" s="46"/>
      <c r="K810" s="45">
        <f t="shared" si="40"/>
        <v>2433</v>
      </c>
      <c r="L810" s="63">
        <v>20220602</v>
      </c>
    </row>
    <row r="811" spans="1:12" x14ac:dyDescent="0.25">
      <c r="A811" s="47" t="s">
        <v>1621</v>
      </c>
      <c r="B811" s="44" t="s">
        <v>388</v>
      </c>
      <c r="C811" s="44" t="s">
        <v>29</v>
      </c>
      <c r="D811" s="44" t="s">
        <v>100</v>
      </c>
      <c r="E811" s="44" t="s">
        <v>183</v>
      </c>
      <c r="F811" s="44">
        <v>1</v>
      </c>
      <c r="G811" s="45">
        <v>2433</v>
      </c>
      <c r="H811" s="44"/>
      <c r="I811" s="45"/>
      <c r="J811" s="46"/>
      <c r="K811" s="45">
        <f t="shared" si="40"/>
        <v>2433</v>
      </c>
      <c r="L811" s="63">
        <v>20220608</v>
      </c>
    </row>
    <row r="812" spans="1:12" x14ac:dyDescent="0.25">
      <c r="A812" s="47" t="s">
        <v>1657</v>
      </c>
      <c r="B812" s="44" t="s">
        <v>388</v>
      </c>
      <c r="C812" s="44" t="s">
        <v>70</v>
      </c>
      <c r="D812" s="44" t="s">
        <v>930</v>
      </c>
      <c r="E812" s="44" t="s">
        <v>931</v>
      </c>
      <c r="F812" s="44">
        <v>1</v>
      </c>
      <c r="G812" s="45">
        <v>2433</v>
      </c>
      <c r="H812" s="44"/>
      <c r="I812" s="45"/>
      <c r="J812" s="46"/>
      <c r="K812" s="45">
        <f t="shared" si="40"/>
        <v>2433</v>
      </c>
      <c r="L812" s="63">
        <v>20220609</v>
      </c>
    </row>
    <row r="813" spans="1:12" x14ac:dyDescent="0.25">
      <c r="A813" s="47" t="s">
        <v>1596</v>
      </c>
      <c r="B813" s="44" t="s">
        <v>11</v>
      </c>
      <c r="C813" s="44" t="s">
        <v>36</v>
      </c>
      <c r="D813" s="44" t="s">
        <v>689</v>
      </c>
      <c r="E813" s="44" t="s">
        <v>834</v>
      </c>
      <c r="F813" s="44">
        <v>1</v>
      </c>
      <c r="G813" s="45">
        <v>2433</v>
      </c>
      <c r="H813" s="44"/>
      <c r="I813" s="45"/>
      <c r="J813" s="46"/>
      <c r="K813" s="45">
        <f t="shared" si="40"/>
        <v>2433</v>
      </c>
      <c r="L813" s="63">
        <v>20220613</v>
      </c>
    </row>
    <row r="814" spans="1:12" x14ac:dyDescent="0.25">
      <c r="A814" s="47" t="s">
        <v>1595</v>
      </c>
      <c r="B814" s="44" t="s">
        <v>11</v>
      </c>
      <c r="C814" s="44" t="s">
        <v>36</v>
      </c>
      <c r="D814" s="44" t="s">
        <v>689</v>
      </c>
      <c r="E814" s="44" t="s">
        <v>830</v>
      </c>
      <c r="F814" s="44">
        <v>1</v>
      </c>
      <c r="G814" s="45">
        <v>2433</v>
      </c>
      <c r="H814" s="44"/>
      <c r="I814" s="45"/>
      <c r="J814" s="46"/>
      <c r="K814" s="45">
        <f t="shared" si="40"/>
        <v>2433</v>
      </c>
      <c r="L814" s="63">
        <v>20220613</v>
      </c>
    </row>
    <row r="815" spans="1:12" x14ac:dyDescent="0.25">
      <c r="A815" s="47" t="s">
        <v>1622</v>
      </c>
      <c r="B815" s="44" t="s">
        <v>11</v>
      </c>
      <c r="C815" s="44" t="s">
        <v>77</v>
      </c>
      <c r="D815" s="44" t="s">
        <v>294</v>
      </c>
      <c r="E815" s="44" t="s">
        <v>297</v>
      </c>
      <c r="F815" s="44">
        <v>1</v>
      </c>
      <c r="G815" s="45">
        <v>2433</v>
      </c>
      <c r="H815" s="44"/>
      <c r="I815" s="45"/>
      <c r="J815" s="46"/>
      <c r="K815" s="45">
        <f t="shared" si="40"/>
        <v>2433</v>
      </c>
      <c r="L815" s="63">
        <v>20220614</v>
      </c>
    </row>
    <row r="816" spans="1:12" x14ac:dyDescent="0.25">
      <c r="A816" s="28" t="s">
        <v>1655</v>
      </c>
      <c r="B816" s="22" t="s">
        <v>11</v>
      </c>
      <c r="C816" s="22" t="s">
        <v>212</v>
      </c>
      <c r="D816" s="22" t="s">
        <v>213</v>
      </c>
      <c r="E816" s="22" t="s">
        <v>214</v>
      </c>
      <c r="F816" s="22">
        <v>1</v>
      </c>
      <c r="G816" s="23">
        <v>2433</v>
      </c>
      <c r="H816" s="22">
        <v>120</v>
      </c>
      <c r="I816" s="23">
        <v>32</v>
      </c>
      <c r="J816" s="24">
        <f>I816*H816</f>
        <v>3840</v>
      </c>
      <c r="K816" s="23">
        <f t="shared" si="40"/>
        <v>6273</v>
      </c>
      <c r="L816" s="29">
        <v>20220614</v>
      </c>
    </row>
    <row r="817" spans="1:12" x14ac:dyDescent="0.25">
      <c r="A817" s="47" t="s">
        <v>1602</v>
      </c>
      <c r="B817" s="44" t="s">
        <v>11</v>
      </c>
      <c r="C817" s="44" t="s">
        <v>29</v>
      </c>
      <c r="D817" s="44" t="s">
        <v>686</v>
      </c>
      <c r="E817" s="44" t="s">
        <v>1043</v>
      </c>
      <c r="F817" s="44">
        <v>1</v>
      </c>
      <c r="G817" s="45">
        <v>2433</v>
      </c>
      <c r="H817" s="44"/>
      <c r="I817" s="45"/>
      <c r="J817" s="46"/>
      <c r="K817" s="45">
        <f t="shared" si="40"/>
        <v>2433</v>
      </c>
      <c r="L817" s="63">
        <v>20220614</v>
      </c>
    </row>
    <row r="818" spans="1:12" x14ac:dyDescent="0.25">
      <c r="A818" s="47" t="s">
        <v>1645</v>
      </c>
      <c r="B818" s="44" t="s">
        <v>388</v>
      </c>
      <c r="C818" s="44" t="s">
        <v>897</v>
      </c>
      <c r="D818" s="44" t="s">
        <v>898</v>
      </c>
      <c r="E818" s="44" t="s">
        <v>899</v>
      </c>
      <c r="F818" s="44">
        <v>1</v>
      </c>
      <c r="G818" s="45">
        <v>2433</v>
      </c>
      <c r="H818" s="44"/>
      <c r="I818" s="45"/>
      <c r="J818" s="46"/>
      <c r="K818" s="45">
        <f t="shared" si="40"/>
        <v>2433</v>
      </c>
      <c r="L818" s="63">
        <v>20220615</v>
      </c>
    </row>
    <row r="819" spans="1:12" x14ac:dyDescent="0.25">
      <c r="A819" s="47" t="s">
        <v>1610</v>
      </c>
      <c r="B819" s="44" t="s">
        <v>692</v>
      </c>
      <c r="C819" s="44" t="s">
        <v>274</v>
      </c>
      <c r="D819" s="44" t="s">
        <v>275</v>
      </c>
      <c r="E819" s="44" t="s">
        <v>1226</v>
      </c>
      <c r="F819" s="44">
        <v>1</v>
      </c>
      <c r="G819" s="45">
        <v>2433</v>
      </c>
      <c r="H819" s="44"/>
      <c r="I819" s="45"/>
      <c r="J819" s="46"/>
      <c r="K819" s="45">
        <f t="shared" si="40"/>
        <v>2433</v>
      </c>
      <c r="L819" s="63">
        <v>20220615</v>
      </c>
    </row>
    <row r="820" spans="1:12" x14ac:dyDescent="0.25">
      <c r="A820" s="47" t="s">
        <v>1609</v>
      </c>
      <c r="B820" s="44" t="s">
        <v>862</v>
      </c>
      <c r="C820" s="44" t="s">
        <v>621</v>
      </c>
      <c r="D820" s="44" t="s">
        <v>1575</v>
      </c>
      <c r="E820" s="44" t="s">
        <v>938</v>
      </c>
      <c r="F820" s="44">
        <v>1</v>
      </c>
      <c r="G820" s="45">
        <v>2433</v>
      </c>
      <c r="H820" s="44"/>
      <c r="I820" s="45"/>
      <c r="J820" s="46"/>
      <c r="K820" s="45">
        <f t="shared" si="40"/>
        <v>2433</v>
      </c>
      <c r="L820" s="63">
        <v>20220616</v>
      </c>
    </row>
    <row r="821" spans="1:12" x14ac:dyDescent="0.25">
      <c r="A821" s="47" t="s">
        <v>1585</v>
      </c>
      <c r="B821" s="44" t="s">
        <v>862</v>
      </c>
      <c r="C821" s="44" t="s">
        <v>730</v>
      </c>
      <c r="D821" s="44" t="s">
        <v>731</v>
      </c>
      <c r="E821" s="44" t="s">
        <v>1586</v>
      </c>
      <c r="F821" s="44">
        <v>1</v>
      </c>
      <c r="G821" s="45">
        <v>2433</v>
      </c>
      <c r="H821" s="44"/>
      <c r="I821" s="45"/>
      <c r="J821" s="46"/>
      <c r="K821" s="45">
        <f t="shared" si="40"/>
        <v>2433</v>
      </c>
      <c r="L821" s="63">
        <v>20220616</v>
      </c>
    </row>
    <row r="822" spans="1:12" x14ac:dyDescent="0.25">
      <c r="A822" s="47" t="s">
        <v>1583</v>
      </c>
      <c r="B822" s="44" t="s">
        <v>11</v>
      </c>
      <c r="C822" s="44" t="s">
        <v>730</v>
      </c>
      <c r="D822" s="44" t="s">
        <v>731</v>
      </c>
      <c r="E822" s="44" t="s">
        <v>1584</v>
      </c>
      <c r="F822" s="44">
        <v>1</v>
      </c>
      <c r="G822" s="45">
        <v>2433</v>
      </c>
      <c r="H822" s="44"/>
      <c r="I822" s="45"/>
      <c r="J822" s="46"/>
      <c r="K822" s="45">
        <f t="shared" si="40"/>
        <v>2433</v>
      </c>
      <c r="L822" s="63">
        <v>20220616</v>
      </c>
    </row>
    <row r="823" spans="1:12" x14ac:dyDescent="0.25">
      <c r="A823" s="47" t="s">
        <v>1597</v>
      </c>
      <c r="B823" s="44" t="s">
        <v>11</v>
      </c>
      <c r="C823" s="44" t="s">
        <v>730</v>
      </c>
      <c r="D823" s="44" t="s">
        <v>731</v>
      </c>
      <c r="E823" s="44" t="s">
        <v>1598</v>
      </c>
      <c r="F823" s="44">
        <v>1</v>
      </c>
      <c r="G823" s="45">
        <v>2433</v>
      </c>
      <c r="H823" s="44"/>
      <c r="I823" s="45"/>
      <c r="J823" s="46"/>
      <c r="K823" s="45">
        <f t="shared" si="40"/>
        <v>2433</v>
      </c>
      <c r="L823" s="63">
        <v>20220616</v>
      </c>
    </row>
    <row r="824" spans="1:12" x14ac:dyDescent="0.25">
      <c r="A824" s="47" t="s">
        <v>1658</v>
      </c>
      <c r="B824" s="44" t="s">
        <v>11</v>
      </c>
      <c r="C824" s="44" t="s">
        <v>1659</v>
      </c>
      <c r="D824" s="44" t="s">
        <v>213</v>
      </c>
      <c r="E824" s="44" t="s">
        <v>1660</v>
      </c>
      <c r="F824" s="44">
        <v>1</v>
      </c>
      <c r="G824" s="45">
        <v>2433</v>
      </c>
      <c r="H824" s="44"/>
      <c r="I824" s="45"/>
      <c r="J824" s="46"/>
      <c r="K824" s="45">
        <f t="shared" si="40"/>
        <v>2433</v>
      </c>
      <c r="L824" s="63">
        <v>20220621</v>
      </c>
    </row>
    <row r="825" spans="1:12" x14ac:dyDescent="0.25">
      <c r="A825" s="47" t="s">
        <v>1587</v>
      </c>
      <c r="B825" s="44" t="s">
        <v>11</v>
      </c>
      <c r="C825" s="44" t="s">
        <v>36</v>
      </c>
      <c r="D825" s="44" t="s">
        <v>689</v>
      </c>
      <c r="E825" s="44" t="s">
        <v>210</v>
      </c>
      <c r="F825" s="44">
        <v>1</v>
      </c>
      <c r="G825" s="45">
        <v>2433</v>
      </c>
      <c r="H825" s="44"/>
      <c r="I825" s="45"/>
      <c r="J825" s="46"/>
      <c r="K825" s="45">
        <f t="shared" si="40"/>
        <v>2433</v>
      </c>
      <c r="L825" s="63">
        <v>20220621</v>
      </c>
    </row>
    <row r="826" spans="1:12" x14ac:dyDescent="0.25">
      <c r="A826" s="28" t="s">
        <v>1620</v>
      </c>
      <c r="B826" s="22" t="s">
        <v>11</v>
      </c>
      <c r="C826" s="22" t="s">
        <v>29</v>
      </c>
      <c r="D826" s="22" t="s">
        <v>88</v>
      </c>
      <c r="E826" s="22" t="s">
        <v>89</v>
      </c>
      <c r="F826" s="22">
        <v>1</v>
      </c>
      <c r="G826" s="23">
        <v>2433</v>
      </c>
      <c r="H826" s="22">
        <v>90</v>
      </c>
      <c r="I826" s="23">
        <v>30</v>
      </c>
      <c r="J826" s="24">
        <f>I826*H826</f>
        <v>2700</v>
      </c>
      <c r="K826" s="23">
        <f t="shared" si="40"/>
        <v>5133</v>
      </c>
      <c r="L826" s="29">
        <v>20220621</v>
      </c>
    </row>
    <row r="827" spans="1:12" x14ac:dyDescent="0.25">
      <c r="A827" s="47" t="s">
        <v>1663</v>
      </c>
      <c r="B827" s="44" t="s">
        <v>11</v>
      </c>
      <c r="C827" s="44" t="s">
        <v>70</v>
      </c>
      <c r="D827" s="44" t="s">
        <v>72</v>
      </c>
      <c r="E827" s="44" t="s">
        <v>261</v>
      </c>
      <c r="F827" s="44">
        <v>1</v>
      </c>
      <c r="G827" s="45">
        <v>2433</v>
      </c>
      <c r="H827" s="44"/>
      <c r="I827" s="45"/>
      <c r="J827" s="46"/>
      <c r="K827" s="45">
        <f t="shared" si="40"/>
        <v>2433</v>
      </c>
      <c r="L827" s="63">
        <v>20220623</v>
      </c>
    </row>
    <row r="828" spans="1:12" x14ac:dyDescent="0.25">
      <c r="A828" s="47" t="s">
        <v>1577</v>
      </c>
      <c r="B828" s="44" t="s">
        <v>11</v>
      </c>
      <c r="C828" s="44" t="s">
        <v>86</v>
      </c>
      <c r="D828" s="44" t="s">
        <v>87</v>
      </c>
      <c r="E828" s="44" t="s">
        <v>352</v>
      </c>
      <c r="F828" s="44">
        <v>1</v>
      </c>
      <c r="G828" s="45">
        <v>2433</v>
      </c>
      <c r="H828" s="44"/>
      <c r="I828" s="45"/>
      <c r="J828" s="46"/>
      <c r="K828" s="45">
        <f t="shared" si="40"/>
        <v>2433</v>
      </c>
      <c r="L828" s="63">
        <v>20220623</v>
      </c>
    </row>
    <row r="829" spans="1:12" x14ac:dyDescent="0.25">
      <c r="A829" s="47" t="s">
        <v>1580</v>
      </c>
      <c r="B829" s="44" t="s">
        <v>11</v>
      </c>
      <c r="C829" s="44" t="s">
        <v>29</v>
      </c>
      <c r="D829" s="44" t="s">
        <v>686</v>
      </c>
      <c r="E829" s="44" t="s">
        <v>1045</v>
      </c>
      <c r="F829" s="44">
        <v>1</v>
      </c>
      <c r="G829" s="45">
        <v>2433</v>
      </c>
      <c r="H829" s="44"/>
      <c r="I829" s="45"/>
      <c r="J829" s="46"/>
      <c r="K829" s="45">
        <f t="shared" si="40"/>
        <v>2433</v>
      </c>
      <c r="L829" s="63">
        <v>20220624</v>
      </c>
    </row>
    <row r="830" spans="1:12" x14ac:dyDescent="0.25">
      <c r="A830" s="47" t="s">
        <v>1574</v>
      </c>
      <c r="B830" s="44" t="s">
        <v>11</v>
      </c>
      <c r="C830" s="44" t="s">
        <v>621</v>
      </c>
      <c r="D830" s="44" t="s">
        <v>1575</v>
      </c>
      <c r="E830" s="44" t="s">
        <v>938</v>
      </c>
      <c r="F830" s="44">
        <v>1</v>
      </c>
      <c r="G830" s="45">
        <v>2433</v>
      </c>
      <c r="H830" s="44"/>
      <c r="I830" s="45"/>
      <c r="J830" s="46"/>
      <c r="K830" s="45">
        <f t="shared" si="40"/>
        <v>2433</v>
      </c>
      <c r="L830" s="63">
        <v>20220627</v>
      </c>
    </row>
    <row r="831" spans="1:12" x14ac:dyDescent="0.25">
      <c r="A831" s="47" t="s">
        <v>1571</v>
      </c>
      <c r="B831" s="44" t="s">
        <v>11</v>
      </c>
      <c r="C831" s="44" t="s">
        <v>51</v>
      </c>
      <c r="D831" s="44" t="s">
        <v>731</v>
      </c>
      <c r="E831" s="44" t="s">
        <v>1572</v>
      </c>
      <c r="F831" s="44">
        <v>1</v>
      </c>
      <c r="G831" s="45">
        <v>2433</v>
      </c>
      <c r="H831" s="44"/>
      <c r="I831" s="45"/>
      <c r="J831" s="46"/>
      <c r="K831" s="45">
        <f t="shared" si="40"/>
        <v>2433</v>
      </c>
      <c r="L831" s="63">
        <v>20220627</v>
      </c>
    </row>
    <row r="832" spans="1:12" x14ac:dyDescent="0.25">
      <c r="A832" s="47" t="s">
        <v>1593</v>
      </c>
      <c r="B832" s="44" t="s">
        <v>11</v>
      </c>
      <c r="C832" s="44" t="s">
        <v>77</v>
      </c>
      <c r="D832" s="44" t="s">
        <v>294</v>
      </c>
      <c r="E832" s="44" t="s">
        <v>297</v>
      </c>
      <c r="F832" s="44">
        <v>1</v>
      </c>
      <c r="G832" s="45">
        <v>2433</v>
      </c>
      <c r="H832" s="44"/>
      <c r="I832" s="45"/>
      <c r="J832" s="46"/>
      <c r="K832" s="45">
        <f t="shared" si="40"/>
        <v>2433</v>
      </c>
      <c r="L832" s="63">
        <v>20220628</v>
      </c>
    </row>
    <row r="833" spans="1:12" x14ac:dyDescent="0.25">
      <c r="A833" s="47" t="s">
        <v>1581</v>
      </c>
      <c r="B833" s="44" t="s">
        <v>862</v>
      </c>
      <c r="C833" s="44" t="s">
        <v>897</v>
      </c>
      <c r="D833" s="44" t="s">
        <v>898</v>
      </c>
      <c r="E833" s="44" t="s">
        <v>1582</v>
      </c>
      <c r="F833" s="44">
        <v>1</v>
      </c>
      <c r="G833" s="45">
        <v>2433</v>
      </c>
      <c r="H833" s="44"/>
      <c r="I833" s="45"/>
      <c r="J833" s="46"/>
      <c r="K833" s="45">
        <f t="shared" si="40"/>
        <v>2433</v>
      </c>
      <c r="L833" s="63">
        <v>20220629</v>
      </c>
    </row>
    <row r="834" spans="1:12" x14ac:dyDescent="0.25">
      <c r="A834" s="28" t="s">
        <v>1570</v>
      </c>
      <c r="B834" s="22" t="s">
        <v>862</v>
      </c>
      <c r="C834" s="22" t="s">
        <v>51</v>
      </c>
      <c r="D834" s="22" t="s">
        <v>52</v>
      </c>
      <c r="E834" s="22" t="s">
        <v>254</v>
      </c>
      <c r="F834" s="22">
        <v>1</v>
      </c>
      <c r="G834" s="23">
        <v>2433</v>
      </c>
      <c r="H834" s="22">
        <v>328</v>
      </c>
      <c r="I834" s="23">
        <v>30</v>
      </c>
      <c r="J834" s="24">
        <f>I834*H834</f>
        <v>9840</v>
      </c>
      <c r="K834" s="23">
        <f t="shared" si="40"/>
        <v>12273</v>
      </c>
      <c r="L834" s="29">
        <v>20220629</v>
      </c>
    </row>
    <row r="835" spans="1:12" ht="15.75" thickBot="1" x14ac:dyDescent="0.3">
      <c r="A835" s="40" t="s">
        <v>1569</v>
      </c>
      <c r="B835" s="41" t="s">
        <v>862</v>
      </c>
      <c r="C835" s="41" t="s">
        <v>51</v>
      </c>
      <c r="D835" s="41" t="s">
        <v>52</v>
      </c>
      <c r="E835" s="41" t="s">
        <v>414</v>
      </c>
      <c r="F835" s="41">
        <v>1</v>
      </c>
      <c r="G835" s="42">
        <v>2433</v>
      </c>
      <c r="H835" s="41"/>
      <c r="I835" s="42"/>
      <c r="J835" s="43"/>
      <c r="K835" s="42">
        <f t="shared" si="40"/>
        <v>2433</v>
      </c>
      <c r="L835" s="64">
        <v>20220629</v>
      </c>
    </row>
    <row r="836" spans="1:12" x14ac:dyDescent="0.25">
      <c r="A836" s="82"/>
      <c r="B836" s="83"/>
      <c r="C836" s="83"/>
      <c r="D836" s="83"/>
      <c r="E836" s="83"/>
      <c r="F836" s="83"/>
      <c r="G836" s="84"/>
      <c r="H836" s="83"/>
      <c r="I836" s="84"/>
      <c r="J836" s="85"/>
      <c r="K836" s="84"/>
      <c r="L836" s="86"/>
    </row>
    <row r="837" spans="1:12" ht="15.75" thickBot="1" x14ac:dyDescent="0.3">
      <c r="A837" s="66"/>
      <c r="B837" s="67"/>
      <c r="C837" s="67"/>
      <c r="D837" s="67"/>
      <c r="E837" s="67"/>
      <c r="F837" s="67"/>
      <c r="G837" s="68"/>
      <c r="H837" s="67"/>
      <c r="I837" s="68"/>
      <c r="J837" s="69"/>
      <c r="K837" s="68"/>
      <c r="L837" s="70"/>
    </row>
    <row r="838" spans="1:12" x14ac:dyDescent="0.25">
      <c r="A838" s="50" t="s">
        <v>1619</v>
      </c>
      <c r="B838" s="48" t="s">
        <v>11</v>
      </c>
      <c r="C838" s="48" t="s">
        <v>885</v>
      </c>
      <c r="D838" s="48" t="s">
        <v>1003</v>
      </c>
      <c r="E838" s="48" t="s">
        <v>1004</v>
      </c>
      <c r="F838" s="48">
        <v>1</v>
      </c>
      <c r="G838" s="49">
        <v>2277</v>
      </c>
      <c r="H838" s="48">
        <v>160</v>
      </c>
      <c r="I838" s="49">
        <v>30</v>
      </c>
      <c r="J838" s="51">
        <f>I838*H838</f>
        <v>4800</v>
      </c>
      <c r="K838" s="49">
        <f t="shared" ref="K838:K852" si="41">J838+G838</f>
        <v>7077</v>
      </c>
      <c r="L838" s="115">
        <v>20220607</v>
      </c>
    </row>
    <row r="839" spans="1:12" x14ac:dyDescent="0.25">
      <c r="A839" s="47" t="s">
        <v>1656</v>
      </c>
      <c r="B839" s="44" t="s">
        <v>11</v>
      </c>
      <c r="C839" s="44" t="s">
        <v>70</v>
      </c>
      <c r="D839" s="44" t="s">
        <v>886</v>
      </c>
      <c r="E839" s="44" t="s">
        <v>923</v>
      </c>
      <c r="F839" s="44">
        <v>1</v>
      </c>
      <c r="G839" s="45">
        <v>2277</v>
      </c>
      <c r="H839" s="44"/>
      <c r="I839" s="45"/>
      <c r="J839" s="46"/>
      <c r="K839" s="45">
        <f t="shared" si="41"/>
        <v>2277</v>
      </c>
      <c r="L839" s="63">
        <v>20220608</v>
      </c>
    </row>
    <row r="840" spans="1:12" x14ac:dyDescent="0.25">
      <c r="A840" s="47" t="s">
        <v>1611</v>
      </c>
      <c r="B840" s="44" t="s">
        <v>11</v>
      </c>
      <c r="C840" s="44" t="s">
        <v>765</v>
      </c>
      <c r="D840" s="44" t="s">
        <v>26</v>
      </c>
      <c r="E840" s="44" t="s">
        <v>271</v>
      </c>
      <c r="F840" s="44">
        <v>1</v>
      </c>
      <c r="G840" s="45">
        <v>2277</v>
      </c>
      <c r="H840" s="44"/>
      <c r="I840" s="45"/>
      <c r="J840" s="46"/>
      <c r="K840" s="45">
        <f t="shared" si="41"/>
        <v>2277</v>
      </c>
      <c r="L840" s="63">
        <v>20220608</v>
      </c>
    </row>
    <row r="841" spans="1:12" x14ac:dyDescent="0.25">
      <c r="A841" s="47" t="s">
        <v>1617</v>
      </c>
      <c r="B841" s="44" t="s">
        <v>862</v>
      </c>
      <c r="C841" s="44" t="s">
        <v>84</v>
      </c>
      <c r="D841" s="44" t="s">
        <v>26</v>
      </c>
      <c r="E841" s="44" t="s">
        <v>1618</v>
      </c>
      <c r="F841" s="44">
        <v>1</v>
      </c>
      <c r="G841" s="45">
        <v>2277</v>
      </c>
      <c r="H841" s="44"/>
      <c r="I841" s="45"/>
      <c r="J841" s="46"/>
      <c r="K841" s="45">
        <f t="shared" si="41"/>
        <v>2277</v>
      </c>
      <c r="L841" s="63">
        <v>20220608</v>
      </c>
    </row>
    <row r="842" spans="1:12" x14ac:dyDescent="0.25">
      <c r="A842" s="47" t="s">
        <v>1613</v>
      </c>
      <c r="B842" s="44" t="s">
        <v>11</v>
      </c>
      <c r="C842" s="44" t="s">
        <v>84</v>
      </c>
      <c r="D842" s="44" t="s">
        <v>26</v>
      </c>
      <c r="E842" s="44" t="s">
        <v>554</v>
      </c>
      <c r="F842" s="44">
        <v>1</v>
      </c>
      <c r="G842" s="45">
        <v>2277</v>
      </c>
      <c r="H842" s="44"/>
      <c r="I842" s="45"/>
      <c r="J842" s="46"/>
      <c r="K842" s="45">
        <f t="shared" si="41"/>
        <v>2277</v>
      </c>
      <c r="L842" s="63">
        <v>20220613</v>
      </c>
    </row>
    <row r="843" spans="1:12" x14ac:dyDescent="0.25">
      <c r="A843" s="47" t="s">
        <v>1594</v>
      </c>
      <c r="B843" s="44" t="s">
        <v>11</v>
      </c>
      <c r="C843" s="44" t="s">
        <v>70</v>
      </c>
      <c r="D843" s="44" t="s">
        <v>886</v>
      </c>
      <c r="E843" s="44" t="s">
        <v>923</v>
      </c>
      <c r="F843" s="44">
        <v>1</v>
      </c>
      <c r="G843" s="45">
        <v>2277</v>
      </c>
      <c r="H843" s="44"/>
      <c r="I843" s="45"/>
      <c r="J843" s="46"/>
      <c r="K843" s="45">
        <f t="shared" si="41"/>
        <v>2277</v>
      </c>
      <c r="L843" s="63">
        <v>20220614</v>
      </c>
    </row>
    <row r="844" spans="1:12" x14ac:dyDescent="0.25">
      <c r="A844" s="47" t="s">
        <v>1588</v>
      </c>
      <c r="B844" s="44" t="s">
        <v>11</v>
      </c>
      <c r="C844" s="44" t="s">
        <v>29</v>
      </c>
      <c r="D844" s="44" t="s">
        <v>715</v>
      </c>
      <c r="E844" s="44" t="s">
        <v>718</v>
      </c>
      <c r="F844" s="44">
        <v>1</v>
      </c>
      <c r="G844" s="45">
        <v>2277</v>
      </c>
      <c r="H844" s="44"/>
      <c r="I844" s="45"/>
      <c r="J844" s="46"/>
      <c r="K844" s="45">
        <f t="shared" si="41"/>
        <v>2277</v>
      </c>
      <c r="L844" s="63">
        <v>20220616</v>
      </c>
    </row>
    <row r="845" spans="1:12" x14ac:dyDescent="0.25">
      <c r="A845" s="47" t="s">
        <v>1590</v>
      </c>
      <c r="B845" s="44" t="s">
        <v>11</v>
      </c>
      <c r="C845" s="44" t="s">
        <v>29</v>
      </c>
      <c r="D845" s="44" t="s">
        <v>1053</v>
      </c>
      <c r="E845" s="44" t="s">
        <v>1591</v>
      </c>
      <c r="F845" s="44">
        <v>1</v>
      </c>
      <c r="G845" s="45">
        <v>2277</v>
      </c>
      <c r="H845" s="44"/>
      <c r="I845" s="45"/>
      <c r="J845" s="46"/>
      <c r="K845" s="45">
        <f t="shared" si="41"/>
        <v>2277</v>
      </c>
      <c r="L845" s="63">
        <v>20220621</v>
      </c>
    </row>
    <row r="846" spans="1:12" x14ac:dyDescent="0.25">
      <c r="A846" s="47" t="s">
        <v>1600</v>
      </c>
      <c r="B846" s="44" t="s">
        <v>11</v>
      </c>
      <c r="C846" s="44" t="s">
        <v>29</v>
      </c>
      <c r="D846" s="44" t="s">
        <v>30</v>
      </c>
      <c r="E846" s="44" t="s">
        <v>61</v>
      </c>
      <c r="F846" s="44">
        <v>1</v>
      </c>
      <c r="G846" s="45">
        <v>2277</v>
      </c>
      <c r="H846" s="44"/>
      <c r="I846" s="45"/>
      <c r="J846" s="46"/>
      <c r="K846" s="45">
        <f t="shared" si="41"/>
        <v>2277</v>
      </c>
      <c r="L846" s="63">
        <v>20220621</v>
      </c>
    </row>
    <row r="847" spans="1:12" x14ac:dyDescent="0.25">
      <c r="A847" s="47" t="s">
        <v>1601</v>
      </c>
      <c r="B847" s="44" t="s">
        <v>11</v>
      </c>
      <c r="C847" s="44" t="s">
        <v>29</v>
      </c>
      <c r="D847" s="44" t="s">
        <v>30</v>
      </c>
      <c r="E847" s="44" t="s">
        <v>319</v>
      </c>
      <c r="F847" s="44">
        <v>1</v>
      </c>
      <c r="G847" s="45">
        <v>2277</v>
      </c>
      <c r="H847" s="44"/>
      <c r="I847" s="45"/>
      <c r="J847" s="46"/>
      <c r="K847" s="45">
        <f t="shared" si="41"/>
        <v>2277</v>
      </c>
      <c r="L847" s="63">
        <v>20220621</v>
      </c>
    </row>
    <row r="848" spans="1:12" x14ac:dyDescent="0.25">
      <c r="A848" s="47" t="s">
        <v>1578</v>
      </c>
      <c r="B848" s="44" t="s">
        <v>11</v>
      </c>
      <c r="C848" s="44" t="s">
        <v>914</v>
      </c>
      <c r="D848" s="44" t="s">
        <v>915</v>
      </c>
      <c r="E848" s="44" t="s">
        <v>916</v>
      </c>
      <c r="F848" s="44">
        <v>1</v>
      </c>
      <c r="G848" s="45">
        <v>2277</v>
      </c>
      <c r="H848" s="44"/>
      <c r="I848" s="45"/>
      <c r="J848" s="46"/>
      <c r="K848" s="45">
        <f t="shared" si="41"/>
        <v>2277</v>
      </c>
      <c r="L848" s="63">
        <v>20220622</v>
      </c>
    </row>
    <row r="849" spans="1:12" x14ac:dyDescent="0.25">
      <c r="A849" s="47" t="s">
        <v>1612</v>
      </c>
      <c r="B849" s="44" t="s">
        <v>11</v>
      </c>
      <c r="C849" s="44" t="s">
        <v>84</v>
      </c>
      <c r="D849" s="44" t="s">
        <v>26</v>
      </c>
      <c r="E849" s="44" t="s">
        <v>288</v>
      </c>
      <c r="F849" s="44">
        <v>1</v>
      </c>
      <c r="G849" s="45">
        <v>2277</v>
      </c>
      <c r="H849" s="44"/>
      <c r="I849" s="45"/>
      <c r="J849" s="46"/>
      <c r="K849" s="45">
        <f t="shared" si="41"/>
        <v>2277</v>
      </c>
      <c r="L849" s="63">
        <v>20220622</v>
      </c>
    </row>
    <row r="850" spans="1:12" x14ac:dyDescent="0.25">
      <c r="A850" s="47" t="s">
        <v>1599</v>
      </c>
      <c r="B850" s="44" t="s">
        <v>11</v>
      </c>
      <c r="C850" s="44" t="s">
        <v>29</v>
      </c>
      <c r="D850" s="44" t="s">
        <v>30</v>
      </c>
      <c r="E850" s="44" t="s">
        <v>62</v>
      </c>
      <c r="F850" s="44">
        <v>1</v>
      </c>
      <c r="G850" s="45">
        <v>2277</v>
      </c>
      <c r="H850" s="44"/>
      <c r="I850" s="45"/>
      <c r="J850" s="46"/>
      <c r="K850" s="45">
        <f t="shared" si="41"/>
        <v>2277</v>
      </c>
      <c r="L850" s="63">
        <v>20220622</v>
      </c>
    </row>
    <row r="851" spans="1:12" x14ac:dyDescent="0.25">
      <c r="A851" s="47" t="s">
        <v>1573</v>
      </c>
      <c r="B851" s="44" t="s">
        <v>11</v>
      </c>
      <c r="C851" s="44" t="s">
        <v>84</v>
      </c>
      <c r="D851" s="44" t="s">
        <v>26</v>
      </c>
      <c r="E851" s="44" t="s">
        <v>550</v>
      </c>
      <c r="F851" s="44">
        <v>1</v>
      </c>
      <c r="G851" s="45">
        <v>2277</v>
      </c>
      <c r="H851" s="44"/>
      <c r="I851" s="45"/>
      <c r="J851" s="46"/>
      <c r="K851" s="45">
        <f t="shared" si="41"/>
        <v>2277</v>
      </c>
      <c r="L851" s="63">
        <v>20220627</v>
      </c>
    </row>
    <row r="852" spans="1:12" ht="15.75" thickBot="1" x14ac:dyDescent="0.3">
      <c r="A852" s="40" t="s">
        <v>1589</v>
      </c>
      <c r="B852" s="41" t="s">
        <v>11</v>
      </c>
      <c r="C852" s="41" t="s">
        <v>29</v>
      </c>
      <c r="D852" s="41" t="s">
        <v>715</v>
      </c>
      <c r="E852" s="41" t="s">
        <v>716</v>
      </c>
      <c r="F852" s="41">
        <v>1</v>
      </c>
      <c r="G852" s="42">
        <v>2277</v>
      </c>
      <c r="H852" s="41"/>
      <c r="I852" s="42"/>
      <c r="J852" s="43"/>
      <c r="K852" s="42">
        <f t="shared" si="41"/>
        <v>2277</v>
      </c>
      <c r="L852" s="64">
        <v>20220627</v>
      </c>
    </row>
    <row r="853" spans="1:12" x14ac:dyDescent="0.25">
      <c r="A853" s="82"/>
      <c r="B853" s="83"/>
      <c r="C853" s="83"/>
      <c r="D853" s="83"/>
      <c r="E853" s="83"/>
      <c r="F853" s="83"/>
      <c r="G853" s="84"/>
      <c r="H853" s="83"/>
      <c r="I853" s="84"/>
      <c r="J853" s="85"/>
      <c r="K853" s="84"/>
      <c r="L853" s="86"/>
    </row>
    <row r="854" spans="1:12" ht="15.75" thickBot="1" x14ac:dyDescent="0.3">
      <c r="A854" s="66"/>
      <c r="B854" s="67"/>
      <c r="C854" s="67"/>
      <c r="D854" s="67"/>
      <c r="E854" s="67"/>
      <c r="F854" s="67"/>
      <c r="G854" s="68"/>
      <c r="H854" s="67"/>
      <c r="I854" s="68"/>
      <c r="J854" s="69"/>
      <c r="K854" s="68"/>
      <c r="L854" s="70"/>
    </row>
    <row r="855" spans="1:12" x14ac:dyDescent="0.25">
      <c r="A855" s="50" t="s">
        <v>1634</v>
      </c>
      <c r="B855" s="48" t="s">
        <v>25</v>
      </c>
      <c r="C855" s="48" t="s">
        <v>36</v>
      </c>
      <c r="D855" s="48" t="s">
        <v>434</v>
      </c>
      <c r="E855" s="48" t="s">
        <v>435</v>
      </c>
      <c r="F855" s="48">
        <v>1</v>
      </c>
      <c r="G855" s="49">
        <v>1644</v>
      </c>
      <c r="H855" s="48">
        <v>360</v>
      </c>
      <c r="I855" s="49">
        <v>30</v>
      </c>
      <c r="J855" s="51">
        <f>I855*H855</f>
        <v>10800</v>
      </c>
      <c r="K855" s="49">
        <f>J855+G855</f>
        <v>12444</v>
      </c>
      <c r="L855" s="115">
        <v>20220629</v>
      </c>
    </row>
    <row r="856" spans="1:12" ht="15.75" thickBot="1" x14ac:dyDescent="0.3">
      <c r="A856" s="30" t="s">
        <v>1635</v>
      </c>
      <c r="B856" s="31" t="s">
        <v>25</v>
      </c>
      <c r="C856" s="31" t="s">
        <v>36</v>
      </c>
      <c r="D856" s="31" t="s">
        <v>607</v>
      </c>
      <c r="E856" s="31" t="s">
        <v>608</v>
      </c>
      <c r="F856" s="31">
        <v>1</v>
      </c>
      <c r="G856" s="32">
        <v>1644</v>
      </c>
      <c r="H856" s="31">
        <v>379</v>
      </c>
      <c r="I856" s="32">
        <v>30</v>
      </c>
      <c r="J856" s="33">
        <f>I856*H856</f>
        <v>11370</v>
      </c>
      <c r="K856" s="32">
        <f>J856+G856</f>
        <v>13014</v>
      </c>
      <c r="L856" s="34">
        <v>20220630</v>
      </c>
    </row>
    <row r="857" spans="1:12" x14ac:dyDescent="0.25">
      <c r="A857" s="82"/>
      <c r="B857" s="83"/>
      <c r="C857" s="83"/>
      <c r="D857" s="83"/>
      <c r="E857" s="83"/>
      <c r="F857" s="83"/>
      <c r="G857" s="84"/>
      <c r="H857" s="83"/>
      <c r="I857" s="84"/>
      <c r="J857" s="85"/>
      <c r="K857" s="84"/>
      <c r="L857" s="86"/>
    </row>
    <row r="858" spans="1:12" ht="15.75" thickBot="1" x14ac:dyDescent="0.3">
      <c r="A858" s="66"/>
      <c r="B858" s="67"/>
      <c r="C858" s="67"/>
      <c r="D858" s="67"/>
      <c r="E858" s="67"/>
      <c r="F858" s="67"/>
      <c r="G858" s="68"/>
      <c r="H858" s="67"/>
      <c r="I858" s="68"/>
      <c r="J858" s="69"/>
      <c r="K858" s="68"/>
      <c r="L858" s="70"/>
    </row>
    <row r="859" spans="1:12" x14ac:dyDescent="0.25">
      <c r="A859" s="36" t="s">
        <v>1654</v>
      </c>
      <c r="B859" s="37" t="s">
        <v>25</v>
      </c>
      <c r="C859" s="37" t="s">
        <v>897</v>
      </c>
      <c r="D859" s="37" t="s">
        <v>904</v>
      </c>
      <c r="E859" s="37" t="s">
        <v>905</v>
      </c>
      <c r="F859" s="37">
        <v>1</v>
      </c>
      <c r="G859" s="38">
        <v>1410</v>
      </c>
      <c r="H859" s="37"/>
      <c r="I859" s="38"/>
      <c r="J859" s="39"/>
      <c r="K859" s="38">
        <f t="shared" ref="K859:K885" si="42">J859+G859</f>
        <v>1410</v>
      </c>
      <c r="L859" s="62">
        <v>20220601</v>
      </c>
    </row>
    <row r="860" spans="1:12" x14ac:dyDescent="0.25">
      <c r="A860" s="47" t="s">
        <v>1653</v>
      </c>
      <c r="B860" s="44" t="s">
        <v>25</v>
      </c>
      <c r="C860" s="44" t="s">
        <v>897</v>
      </c>
      <c r="D860" s="44" t="s">
        <v>898</v>
      </c>
      <c r="E860" s="44" t="s">
        <v>899</v>
      </c>
      <c r="F860" s="44">
        <v>1</v>
      </c>
      <c r="G860" s="45">
        <v>1410</v>
      </c>
      <c r="H860" s="44"/>
      <c r="I860" s="45"/>
      <c r="J860" s="46"/>
      <c r="K860" s="45">
        <f t="shared" si="42"/>
        <v>1410</v>
      </c>
      <c r="L860" s="63">
        <v>20220601</v>
      </c>
    </row>
    <row r="861" spans="1:12" x14ac:dyDescent="0.25">
      <c r="A861" s="47" t="s">
        <v>1652</v>
      </c>
      <c r="B861" s="44" t="s">
        <v>25</v>
      </c>
      <c r="C861" s="44" t="s">
        <v>29</v>
      </c>
      <c r="D861" s="44" t="s">
        <v>100</v>
      </c>
      <c r="E861" s="44" t="s">
        <v>186</v>
      </c>
      <c r="F861" s="44">
        <v>1</v>
      </c>
      <c r="G861" s="45">
        <v>1410</v>
      </c>
      <c r="H861" s="44"/>
      <c r="I861" s="45"/>
      <c r="J861" s="46"/>
      <c r="K861" s="45">
        <f t="shared" si="42"/>
        <v>1410</v>
      </c>
      <c r="L861" s="63">
        <v>20220601</v>
      </c>
    </row>
    <row r="862" spans="1:12" x14ac:dyDescent="0.25">
      <c r="A862" s="47" t="s">
        <v>1651</v>
      </c>
      <c r="B862" s="44" t="s">
        <v>25</v>
      </c>
      <c r="C862" s="44" t="s">
        <v>29</v>
      </c>
      <c r="D862" s="44" t="s">
        <v>100</v>
      </c>
      <c r="E862" s="44" t="s">
        <v>788</v>
      </c>
      <c r="F862" s="44">
        <v>1</v>
      </c>
      <c r="G862" s="45">
        <v>1410</v>
      </c>
      <c r="H862" s="44"/>
      <c r="I862" s="45"/>
      <c r="J862" s="46"/>
      <c r="K862" s="45">
        <f t="shared" si="42"/>
        <v>1410</v>
      </c>
      <c r="L862" s="63">
        <v>20220601</v>
      </c>
    </row>
    <row r="863" spans="1:12" x14ac:dyDescent="0.25">
      <c r="A863" s="47" t="s">
        <v>1650</v>
      </c>
      <c r="B863" s="44" t="s">
        <v>25</v>
      </c>
      <c r="C863" s="44" t="s">
        <v>29</v>
      </c>
      <c r="D863" s="44" t="s">
        <v>100</v>
      </c>
      <c r="E863" s="44" t="s">
        <v>183</v>
      </c>
      <c r="F863" s="44">
        <v>1</v>
      </c>
      <c r="G863" s="45">
        <v>1410</v>
      </c>
      <c r="H863" s="44"/>
      <c r="I863" s="45"/>
      <c r="J863" s="46"/>
      <c r="K863" s="45">
        <f t="shared" si="42"/>
        <v>1410</v>
      </c>
      <c r="L863" s="63">
        <v>20220601</v>
      </c>
    </row>
    <row r="864" spans="1:12" x14ac:dyDescent="0.25">
      <c r="A864" s="28" t="s">
        <v>1631</v>
      </c>
      <c r="B864" s="22" t="s">
        <v>25</v>
      </c>
      <c r="C864" s="22" t="s">
        <v>70</v>
      </c>
      <c r="D864" s="22" t="s">
        <v>926</v>
      </c>
      <c r="E864" s="22" t="s">
        <v>927</v>
      </c>
      <c r="F864" s="22">
        <v>1</v>
      </c>
      <c r="G864" s="23">
        <v>1410</v>
      </c>
      <c r="H864" s="22">
        <v>240</v>
      </c>
      <c r="I864" s="23">
        <v>30</v>
      </c>
      <c r="J864" s="24">
        <f>I864*H864</f>
        <v>7200</v>
      </c>
      <c r="K864" s="23">
        <f t="shared" si="42"/>
        <v>8610</v>
      </c>
      <c r="L864" s="29">
        <v>20220606</v>
      </c>
    </row>
    <row r="865" spans="1:12" x14ac:dyDescent="0.25">
      <c r="A865" s="28" t="s">
        <v>1639</v>
      </c>
      <c r="B865" s="22" t="s">
        <v>25</v>
      </c>
      <c r="C865" s="22" t="s">
        <v>70</v>
      </c>
      <c r="D865" s="22" t="s">
        <v>72</v>
      </c>
      <c r="E865" s="22" t="s">
        <v>259</v>
      </c>
      <c r="F865" s="22">
        <v>1</v>
      </c>
      <c r="G865" s="23">
        <v>1410</v>
      </c>
      <c r="H865" s="22">
        <v>336</v>
      </c>
      <c r="I865" s="23">
        <v>30</v>
      </c>
      <c r="J865" s="24">
        <f>I865*H865</f>
        <v>10080</v>
      </c>
      <c r="K865" s="23">
        <f t="shared" si="42"/>
        <v>11490</v>
      </c>
      <c r="L865" s="29">
        <v>20220607</v>
      </c>
    </row>
    <row r="866" spans="1:12" x14ac:dyDescent="0.25">
      <c r="A866" s="47" t="s">
        <v>1638</v>
      </c>
      <c r="B866" s="44" t="s">
        <v>25</v>
      </c>
      <c r="C866" s="44" t="s">
        <v>70</v>
      </c>
      <c r="D866" s="44" t="s">
        <v>72</v>
      </c>
      <c r="E866" s="44" t="s">
        <v>257</v>
      </c>
      <c r="F866" s="44">
        <v>1</v>
      </c>
      <c r="G866" s="45">
        <v>1410</v>
      </c>
      <c r="H866" s="44"/>
      <c r="I866" s="45"/>
      <c r="J866" s="46"/>
      <c r="K866" s="45">
        <f t="shared" si="42"/>
        <v>1410</v>
      </c>
      <c r="L866" s="63">
        <v>20220607</v>
      </c>
    </row>
    <row r="867" spans="1:12" x14ac:dyDescent="0.25">
      <c r="A867" s="47" t="s">
        <v>1637</v>
      </c>
      <c r="B867" s="44" t="s">
        <v>25</v>
      </c>
      <c r="C867" s="44" t="s">
        <v>70</v>
      </c>
      <c r="D867" s="44" t="s">
        <v>72</v>
      </c>
      <c r="E867" s="44" t="s">
        <v>73</v>
      </c>
      <c r="F867" s="44">
        <v>1</v>
      </c>
      <c r="G867" s="45">
        <v>1410</v>
      </c>
      <c r="H867" s="44"/>
      <c r="I867" s="45"/>
      <c r="J867" s="46"/>
      <c r="K867" s="45">
        <f t="shared" si="42"/>
        <v>1410</v>
      </c>
      <c r="L867" s="63">
        <v>20220607</v>
      </c>
    </row>
    <row r="868" spans="1:12" x14ac:dyDescent="0.25">
      <c r="A868" s="28" t="s">
        <v>1629</v>
      </c>
      <c r="B868" s="22" t="s">
        <v>25</v>
      </c>
      <c r="C868" s="22" t="s">
        <v>70</v>
      </c>
      <c r="D868" s="22" t="s">
        <v>1354</v>
      </c>
      <c r="E868" s="22" t="s">
        <v>1630</v>
      </c>
      <c r="F868" s="22">
        <v>1</v>
      </c>
      <c r="G868" s="23">
        <v>1410</v>
      </c>
      <c r="H868" s="22">
        <v>457</v>
      </c>
      <c r="I868" s="23">
        <v>30</v>
      </c>
      <c r="J868" s="24">
        <f>I868*H868</f>
        <v>13710</v>
      </c>
      <c r="K868" s="23">
        <f t="shared" si="42"/>
        <v>15120</v>
      </c>
      <c r="L868" s="29">
        <v>20220613</v>
      </c>
    </row>
    <row r="869" spans="1:12" x14ac:dyDescent="0.25">
      <c r="A869" s="47" t="s">
        <v>1627</v>
      </c>
      <c r="B869" s="44" t="s">
        <v>25</v>
      </c>
      <c r="C869" s="44" t="s">
        <v>70</v>
      </c>
      <c r="D869" s="44" t="s">
        <v>1354</v>
      </c>
      <c r="E869" s="44" t="s">
        <v>1628</v>
      </c>
      <c r="F869" s="44">
        <v>1</v>
      </c>
      <c r="G869" s="45">
        <v>1410</v>
      </c>
      <c r="H869" s="44"/>
      <c r="I869" s="45"/>
      <c r="J869" s="46"/>
      <c r="K869" s="45">
        <f t="shared" si="42"/>
        <v>1410</v>
      </c>
      <c r="L869" s="63">
        <v>20220613</v>
      </c>
    </row>
    <row r="870" spans="1:12" x14ac:dyDescent="0.25">
      <c r="A870" s="47" t="s">
        <v>1625</v>
      </c>
      <c r="B870" s="44" t="s">
        <v>25</v>
      </c>
      <c r="C870" s="44" t="s">
        <v>70</v>
      </c>
      <c r="D870" s="44" t="s">
        <v>1354</v>
      </c>
      <c r="E870" s="44" t="s">
        <v>1626</v>
      </c>
      <c r="F870" s="44">
        <v>1</v>
      </c>
      <c r="G870" s="45">
        <v>1410</v>
      </c>
      <c r="H870" s="44"/>
      <c r="I870" s="45"/>
      <c r="J870" s="46"/>
      <c r="K870" s="45">
        <f t="shared" si="42"/>
        <v>1410</v>
      </c>
      <c r="L870" s="63">
        <v>20220613</v>
      </c>
    </row>
    <row r="871" spans="1:12" x14ac:dyDescent="0.25">
      <c r="A871" s="47" t="s">
        <v>1623</v>
      </c>
      <c r="B871" s="44" t="s">
        <v>25</v>
      </c>
      <c r="C871" s="44" t="s">
        <v>70</v>
      </c>
      <c r="D871" s="44" t="s">
        <v>1354</v>
      </c>
      <c r="E871" s="44" t="s">
        <v>1624</v>
      </c>
      <c r="F871" s="44">
        <v>1</v>
      </c>
      <c r="G871" s="45">
        <v>1410</v>
      </c>
      <c r="H871" s="44"/>
      <c r="I871" s="45"/>
      <c r="J871" s="46"/>
      <c r="K871" s="45">
        <f t="shared" si="42"/>
        <v>1410</v>
      </c>
      <c r="L871" s="63">
        <v>20220613</v>
      </c>
    </row>
    <row r="872" spans="1:12" x14ac:dyDescent="0.25">
      <c r="A872" s="47" t="s">
        <v>1642</v>
      </c>
      <c r="B872" s="44" t="s">
        <v>25</v>
      </c>
      <c r="C872" s="44" t="s">
        <v>29</v>
      </c>
      <c r="D872" s="44" t="s">
        <v>686</v>
      </c>
      <c r="E872" s="44" t="s">
        <v>1041</v>
      </c>
      <c r="F872" s="44">
        <v>1</v>
      </c>
      <c r="G872" s="45">
        <v>1410</v>
      </c>
      <c r="H872" s="44"/>
      <c r="I872" s="45"/>
      <c r="J872" s="46"/>
      <c r="K872" s="45">
        <f t="shared" si="42"/>
        <v>1410</v>
      </c>
      <c r="L872" s="63">
        <v>20220614</v>
      </c>
    </row>
    <row r="873" spans="1:12" x14ac:dyDescent="0.25">
      <c r="A873" s="47" t="s">
        <v>1641</v>
      </c>
      <c r="B873" s="44" t="s">
        <v>25</v>
      </c>
      <c r="C873" s="44" t="s">
        <v>29</v>
      </c>
      <c r="D873" s="44" t="s">
        <v>686</v>
      </c>
      <c r="E873" s="44" t="s">
        <v>687</v>
      </c>
      <c r="F873" s="44">
        <v>1</v>
      </c>
      <c r="G873" s="45">
        <v>1410</v>
      </c>
      <c r="H873" s="44"/>
      <c r="I873" s="45"/>
      <c r="J873" s="46"/>
      <c r="K873" s="45">
        <f t="shared" si="42"/>
        <v>1410</v>
      </c>
      <c r="L873" s="63">
        <v>20220614</v>
      </c>
    </row>
    <row r="874" spans="1:12" x14ac:dyDescent="0.25">
      <c r="A874" s="47" t="s">
        <v>1636</v>
      </c>
      <c r="B874" s="44" t="s">
        <v>25</v>
      </c>
      <c r="C874" s="44" t="s">
        <v>29</v>
      </c>
      <c r="D874" s="44" t="s">
        <v>68</v>
      </c>
      <c r="E874" s="44" t="s">
        <v>252</v>
      </c>
      <c r="F874" s="44">
        <v>1</v>
      </c>
      <c r="G874" s="45">
        <v>1410</v>
      </c>
      <c r="H874" s="44"/>
      <c r="I874" s="45"/>
      <c r="J874" s="46"/>
      <c r="K874" s="45">
        <f t="shared" si="42"/>
        <v>1410</v>
      </c>
      <c r="L874" s="63">
        <v>20220622</v>
      </c>
    </row>
    <row r="875" spans="1:12" x14ac:dyDescent="0.25">
      <c r="A875" s="47" t="s">
        <v>1643</v>
      </c>
      <c r="B875" s="44" t="s">
        <v>25</v>
      </c>
      <c r="C875" s="44" t="s">
        <v>29</v>
      </c>
      <c r="D875" s="44" t="s">
        <v>686</v>
      </c>
      <c r="E875" s="44" t="s">
        <v>1047</v>
      </c>
      <c r="F875" s="44">
        <v>1</v>
      </c>
      <c r="G875" s="45">
        <v>1410</v>
      </c>
      <c r="H875" s="44"/>
      <c r="I875" s="45"/>
      <c r="J875" s="46"/>
      <c r="K875" s="45">
        <f t="shared" si="42"/>
        <v>1410</v>
      </c>
      <c r="L875" s="63">
        <v>20220623</v>
      </c>
    </row>
    <row r="876" spans="1:12" x14ac:dyDescent="0.25">
      <c r="A876" s="28" t="s">
        <v>1579</v>
      </c>
      <c r="B876" s="22" t="s">
        <v>25</v>
      </c>
      <c r="C876" s="22" t="s">
        <v>29</v>
      </c>
      <c r="D876" s="22" t="s">
        <v>68</v>
      </c>
      <c r="E876" s="22" t="s">
        <v>69</v>
      </c>
      <c r="F876" s="22">
        <v>1</v>
      </c>
      <c r="G876" s="23">
        <v>1410</v>
      </c>
      <c r="H876" s="22">
        <v>330</v>
      </c>
      <c r="I876" s="23">
        <v>30</v>
      </c>
      <c r="J876" s="24">
        <f>I876*H876</f>
        <v>9900</v>
      </c>
      <c r="K876" s="23">
        <f t="shared" si="42"/>
        <v>11310</v>
      </c>
      <c r="L876" s="29">
        <v>20220624</v>
      </c>
    </row>
    <row r="877" spans="1:12" x14ac:dyDescent="0.25">
      <c r="A877" s="47" t="s">
        <v>1576</v>
      </c>
      <c r="B877" s="44" t="s">
        <v>25</v>
      </c>
      <c r="C877" s="44" t="s">
        <v>51</v>
      </c>
      <c r="D877" s="44" t="s">
        <v>731</v>
      </c>
      <c r="E877" s="44" t="s">
        <v>778</v>
      </c>
      <c r="F877" s="44">
        <v>1</v>
      </c>
      <c r="G877" s="45">
        <v>1410</v>
      </c>
      <c r="H877" s="44"/>
      <c r="I877" s="45"/>
      <c r="J877" s="46"/>
      <c r="K877" s="45">
        <f t="shared" si="42"/>
        <v>1410</v>
      </c>
      <c r="L877" s="63">
        <v>20220627</v>
      </c>
    </row>
    <row r="878" spans="1:12" x14ac:dyDescent="0.25">
      <c r="A878" s="47" t="s">
        <v>1608</v>
      </c>
      <c r="B878" s="44" t="s">
        <v>25</v>
      </c>
      <c r="C878" s="44" t="s">
        <v>643</v>
      </c>
      <c r="D878" s="44" t="s">
        <v>649</v>
      </c>
      <c r="E878" s="44" t="s">
        <v>670</v>
      </c>
      <c r="F878" s="44">
        <v>1</v>
      </c>
      <c r="G878" s="45">
        <v>1410</v>
      </c>
      <c r="H878" s="44"/>
      <c r="I878" s="45"/>
      <c r="J878" s="46"/>
      <c r="K878" s="45">
        <f t="shared" si="42"/>
        <v>1410</v>
      </c>
      <c r="L878" s="63">
        <v>20220627</v>
      </c>
    </row>
    <row r="879" spans="1:12" x14ac:dyDescent="0.25">
      <c r="A879" s="47" t="s">
        <v>1607</v>
      </c>
      <c r="B879" s="44" t="s">
        <v>25</v>
      </c>
      <c r="C879" s="44" t="s">
        <v>643</v>
      </c>
      <c r="D879" s="44" t="s">
        <v>649</v>
      </c>
      <c r="E879" s="44" t="s">
        <v>668</v>
      </c>
      <c r="F879" s="44">
        <v>1</v>
      </c>
      <c r="G879" s="45">
        <v>1410</v>
      </c>
      <c r="H879" s="44"/>
      <c r="I879" s="45"/>
      <c r="J879" s="46"/>
      <c r="K879" s="45">
        <f t="shared" si="42"/>
        <v>1410</v>
      </c>
      <c r="L879" s="63">
        <v>20220627</v>
      </c>
    </row>
    <row r="880" spans="1:12" x14ac:dyDescent="0.25">
      <c r="A880" s="47" t="s">
        <v>1606</v>
      </c>
      <c r="B880" s="44" t="s">
        <v>25</v>
      </c>
      <c r="C880" s="44" t="s">
        <v>643</v>
      </c>
      <c r="D880" s="44" t="s">
        <v>649</v>
      </c>
      <c r="E880" s="44" t="s">
        <v>666</v>
      </c>
      <c r="F880" s="44">
        <v>1</v>
      </c>
      <c r="G880" s="45">
        <v>1410</v>
      </c>
      <c r="H880" s="44"/>
      <c r="I880" s="45"/>
      <c r="J880" s="46"/>
      <c r="K880" s="45">
        <f t="shared" si="42"/>
        <v>1410</v>
      </c>
      <c r="L880" s="63">
        <v>20220627</v>
      </c>
    </row>
    <row r="881" spans="1:12" x14ac:dyDescent="0.25">
      <c r="A881" s="47" t="s">
        <v>1605</v>
      </c>
      <c r="B881" s="44" t="s">
        <v>25</v>
      </c>
      <c r="C881" s="44" t="s">
        <v>643</v>
      </c>
      <c r="D881" s="44" t="s">
        <v>649</v>
      </c>
      <c r="E881" s="44" t="s">
        <v>664</v>
      </c>
      <c r="F881" s="44">
        <v>1</v>
      </c>
      <c r="G881" s="45">
        <v>1410</v>
      </c>
      <c r="H881" s="44"/>
      <c r="I881" s="45"/>
      <c r="J881" s="46"/>
      <c r="K881" s="45">
        <f t="shared" si="42"/>
        <v>1410</v>
      </c>
      <c r="L881" s="63">
        <v>20220627</v>
      </c>
    </row>
    <row r="882" spans="1:12" x14ac:dyDescent="0.25">
      <c r="A882" s="47" t="s">
        <v>1604</v>
      </c>
      <c r="B882" s="44" t="s">
        <v>25</v>
      </c>
      <c r="C882" s="44" t="s">
        <v>643</v>
      </c>
      <c r="D882" s="44" t="s">
        <v>649</v>
      </c>
      <c r="E882" s="44" t="s">
        <v>662</v>
      </c>
      <c r="F882" s="44">
        <v>1</v>
      </c>
      <c r="G882" s="45">
        <v>1410</v>
      </c>
      <c r="H882" s="44"/>
      <c r="I882" s="45"/>
      <c r="J882" s="46"/>
      <c r="K882" s="45">
        <f t="shared" si="42"/>
        <v>1410</v>
      </c>
      <c r="L882" s="63">
        <v>20220627</v>
      </c>
    </row>
    <row r="883" spans="1:12" x14ac:dyDescent="0.25">
      <c r="A883" s="47" t="s">
        <v>1603</v>
      </c>
      <c r="B883" s="44" t="s">
        <v>25</v>
      </c>
      <c r="C883" s="44" t="s">
        <v>643</v>
      </c>
      <c r="D883" s="44" t="s">
        <v>644</v>
      </c>
      <c r="E883" s="44" t="s">
        <v>672</v>
      </c>
      <c r="F883" s="44">
        <v>1</v>
      </c>
      <c r="G883" s="45">
        <v>1410</v>
      </c>
      <c r="H883" s="44"/>
      <c r="I883" s="45"/>
      <c r="J883" s="46"/>
      <c r="K883" s="45">
        <f t="shared" si="42"/>
        <v>1410</v>
      </c>
      <c r="L883" s="63">
        <v>20220627</v>
      </c>
    </row>
    <row r="884" spans="1:12" x14ac:dyDescent="0.25">
      <c r="A884" s="47" t="s">
        <v>1640</v>
      </c>
      <c r="B884" s="44" t="s">
        <v>25</v>
      </c>
      <c r="C884" s="44" t="s">
        <v>29</v>
      </c>
      <c r="D884" s="44" t="s">
        <v>686</v>
      </c>
      <c r="E884" s="44" t="s">
        <v>1038</v>
      </c>
      <c r="F884" s="44">
        <v>1</v>
      </c>
      <c r="G884" s="45">
        <v>1410</v>
      </c>
      <c r="H884" s="44"/>
      <c r="I884" s="45"/>
      <c r="J884" s="46"/>
      <c r="K884" s="45">
        <f t="shared" si="42"/>
        <v>1410</v>
      </c>
      <c r="L884" s="63">
        <v>20220629</v>
      </c>
    </row>
    <row r="885" spans="1:12" ht="15.75" thickBot="1" x14ac:dyDescent="0.3">
      <c r="A885" s="40" t="s">
        <v>1614</v>
      </c>
      <c r="B885" s="41" t="s">
        <v>25</v>
      </c>
      <c r="C885" s="41" t="s">
        <v>897</v>
      </c>
      <c r="D885" s="41" t="s">
        <v>1615</v>
      </c>
      <c r="E885" s="41" t="s">
        <v>1616</v>
      </c>
      <c r="F885" s="41">
        <v>1</v>
      </c>
      <c r="G885" s="42">
        <v>1410</v>
      </c>
      <c r="H885" s="41"/>
      <c r="I885" s="42"/>
      <c r="J885" s="43"/>
      <c r="K885" s="42">
        <f t="shared" si="42"/>
        <v>1410</v>
      </c>
      <c r="L885" s="64">
        <v>20220630</v>
      </c>
    </row>
    <row r="886" spans="1:12" x14ac:dyDescent="0.25">
      <c r="A886" s="82"/>
      <c r="B886" s="83"/>
      <c r="C886" s="83"/>
      <c r="D886" s="83"/>
      <c r="E886" s="83"/>
      <c r="F886" s="83"/>
      <c r="G886" s="84"/>
      <c r="H886" s="83"/>
      <c r="I886" s="84"/>
      <c r="J886" s="85"/>
      <c r="K886" s="84"/>
      <c r="L886" s="86"/>
    </row>
    <row r="887" spans="1:12" ht="15.75" thickBot="1" x14ac:dyDescent="0.3">
      <c r="A887" s="66"/>
      <c r="B887" s="67"/>
      <c r="C887" s="67"/>
      <c r="D887" s="67"/>
      <c r="E887" s="67"/>
      <c r="F887" s="67"/>
      <c r="G887" s="68"/>
      <c r="H887" s="67"/>
      <c r="I887" s="68"/>
      <c r="J887" s="69"/>
      <c r="K887" s="68"/>
      <c r="L887" s="70"/>
    </row>
    <row r="888" spans="1:12" x14ac:dyDescent="0.25">
      <c r="A888" s="36" t="s">
        <v>1649</v>
      </c>
      <c r="B888" s="37" t="s">
        <v>25</v>
      </c>
      <c r="C888" s="37" t="s">
        <v>70</v>
      </c>
      <c r="D888" s="37" t="s">
        <v>26</v>
      </c>
      <c r="E888" s="37" t="s">
        <v>238</v>
      </c>
      <c r="F888" s="37">
        <v>1</v>
      </c>
      <c r="G888" s="38">
        <v>1328</v>
      </c>
      <c r="H888" s="37"/>
      <c r="I888" s="38"/>
      <c r="J888" s="39"/>
      <c r="K888" s="38">
        <f t="shared" ref="K888:K893" si="43">J888+G888</f>
        <v>1328</v>
      </c>
      <c r="L888" s="62">
        <v>20220603</v>
      </c>
    </row>
    <row r="889" spans="1:12" x14ac:dyDescent="0.25">
      <c r="A889" s="47" t="s">
        <v>1648</v>
      </c>
      <c r="B889" s="44" t="s">
        <v>25</v>
      </c>
      <c r="C889" s="44" t="s">
        <v>70</v>
      </c>
      <c r="D889" s="44" t="s">
        <v>26</v>
      </c>
      <c r="E889" s="44" t="s">
        <v>236</v>
      </c>
      <c r="F889" s="44">
        <v>1</v>
      </c>
      <c r="G889" s="45">
        <v>1328</v>
      </c>
      <c r="H889" s="44"/>
      <c r="I889" s="45"/>
      <c r="J889" s="46"/>
      <c r="K889" s="45">
        <f t="shared" si="43"/>
        <v>1328</v>
      </c>
      <c r="L889" s="63">
        <v>20220603</v>
      </c>
    </row>
    <row r="890" spans="1:12" x14ac:dyDescent="0.25">
      <c r="A890" s="47" t="s">
        <v>1647</v>
      </c>
      <c r="B890" s="44" t="s">
        <v>25</v>
      </c>
      <c r="C890" s="44" t="s">
        <v>70</v>
      </c>
      <c r="D890" s="44" t="s">
        <v>26</v>
      </c>
      <c r="E890" s="44" t="s">
        <v>234</v>
      </c>
      <c r="F890" s="44">
        <v>1</v>
      </c>
      <c r="G890" s="45">
        <v>1328</v>
      </c>
      <c r="H890" s="44"/>
      <c r="I890" s="45"/>
      <c r="J890" s="46"/>
      <c r="K890" s="45">
        <f t="shared" si="43"/>
        <v>1328</v>
      </c>
      <c r="L890" s="63">
        <v>20220603</v>
      </c>
    </row>
    <row r="891" spans="1:12" x14ac:dyDescent="0.25">
      <c r="A891" s="47" t="s">
        <v>1646</v>
      </c>
      <c r="B891" s="44" t="s">
        <v>25</v>
      </c>
      <c r="C891" s="44" t="s">
        <v>70</v>
      </c>
      <c r="D891" s="44" t="s">
        <v>26</v>
      </c>
      <c r="E891" s="44" t="s">
        <v>232</v>
      </c>
      <c r="F891" s="44">
        <v>1</v>
      </c>
      <c r="G891" s="45">
        <v>1328</v>
      </c>
      <c r="H891" s="44"/>
      <c r="I891" s="45"/>
      <c r="J891" s="46"/>
      <c r="K891" s="45">
        <f t="shared" si="43"/>
        <v>1328</v>
      </c>
      <c r="L891" s="63">
        <v>20220603</v>
      </c>
    </row>
    <row r="892" spans="1:12" x14ac:dyDescent="0.25">
      <c r="A892" s="28" t="s">
        <v>1633</v>
      </c>
      <c r="B892" s="22" t="s">
        <v>25</v>
      </c>
      <c r="C892" s="22" t="s">
        <v>109</v>
      </c>
      <c r="D892" s="22" t="s">
        <v>65</v>
      </c>
      <c r="E892" s="22" t="s">
        <v>612</v>
      </c>
      <c r="F892" s="22">
        <v>1</v>
      </c>
      <c r="G892" s="23">
        <v>1328</v>
      </c>
      <c r="H892" s="22">
        <v>80</v>
      </c>
      <c r="I892" s="23">
        <v>30</v>
      </c>
      <c r="J892" s="24">
        <f>I892*H892</f>
        <v>2400</v>
      </c>
      <c r="K892" s="23">
        <f t="shared" si="43"/>
        <v>3728</v>
      </c>
      <c r="L892" s="29">
        <v>20220607</v>
      </c>
    </row>
    <row r="893" spans="1:12" ht="15.75" thickBot="1" x14ac:dyDescent="0.3">
      <c r="A893" s="40" t="s">
        <v>1632</v>
      </c>
      <c r="B893" s="41" t="s">
        <v>25</v>
      </c>
      <c r="C893" s="41" t="s">
        <v>109</v>
      </c>
      <c r="D893" s="41" t="s">
        <v>65</v>
      </c>
      <c r="E893" s="41" t="s">
        <v>66</v>
      </c>
      <c r="F893" s="41">
        <v>1</v>
      </c>
      <c r="G893" s="42">
        <v>1328</v>
      </c>
      <c r="H893" s="41"/>
      <c r="I893" s="42"/>
      <c r="J893" s="43"/>
      <c r="K893" s="42">
        <f t="shared" si="43"/>
        <v>1328</v>
      </c>
      <c r="L893" s="64">
        <v>20220607</v>
      </c>
    </row>
    <row r="896" spans="1:12" x14ac:dyDescent="0.25">
      <c r="A896" s="47" t="s">
        <v>0</v>
      </c>
      <c r="B896" s="44" t="s">
        <v>1</v>
      </c>
      <c r="C896" s="44" t="s">
        <v>2</v>
      </c>
      <c r="D896" s="44" t="s">
        <v>3</v>
      </c>
      <c r="E896" s="44" t="s">
        <v>4</v>
      </c>
      <c r="F896" s="44"/>
      <c r="G896" s="45" t="s">
        <v>6</v>
      </c>
      <c r="H896" s="44" t="s">
        <v>7</v>
      </c>
      <c r="I896" s="45" t="s">
        <v>8</v>
      </c>
      <c r="J896" s="46" t="s">
        <v>9</v>
      </c>
      <c r="K896" s="45" t="s">
        <v>10</v>
      </c>
      <c r="L896" s="63" t="s">
        <v>5</v>
      </c>
    </row>
    <row r="898" spans="1:12" x14ac:dyDescent="0.25">
      <c r="A898" s="47"/>
      <c r="B898" s="44"/>
      <c r="C898" s="44"/>
      <c r="D898" s="44"/>
      <c r="E898" s="44"/>
      <c r="F898" s="44"/>
      <c r="G898" s="45"/>
      <c r="H898" s="44"/>
      <c r="I898" s="45"/>
      <c r="J898" s="46"/>
      <c r="K898" s="45"/>
      <c r="L898" s="63"/>
    </row>
    <row r="899" spans="1:12" ht="15.75" thickBot="1" x14ac:dyDescent="0.3">
      <c r="A899" s="66"/>
      <c r="B899" s="67"/>
      <c r="C899" s="67"/>
      <c r="D899" s="67"/>
      <c r="E899" s="67"/>
      <c r="F899" s="67"/>
      <c r="G899" s="68"/>
      <c r="H899" s="67"/>
      <c r="I899" s="68"/>
      <c r="J899" s="69"/>
      <c r="K899" s="68"/>
      <c r="L899" s="70"/>
    </row>
    <row r="900" spans="1:12" x14ac:dyDescent="0.25">
      <c r="A900" s="50" t="s">
        <v>1808</v>
      </c>
      <c r="B900" s="48" t="s">
        <v>388</v>
      </c>
      <c r="C900" s="48" t="s">
        <v>532</v>
      </c>
      <c r="D900" s="48" t="s">
        <v>533</v>
      </c>
      <c r="E900" s="48" t="s">
        <v>534</v>
      </c>
      <c r="F900" s="48">
        <v>1</v>
      </c>
      <c r="G900" s="49">
        <v>3200</v>
      </c>
      <c r="H900" s="48">
        <v>128</v>
      </c>
      <c r="I900" s="49">
        <v>40</v>
      </c>
      <c r="J900" s="51">
        <f>I900*H900</f>
        <v>5120</v>
      </c>
      <c r="K900" s="49">
        <f t="shared" ref="K900:K933" si="44">J900+G900</f>
        <v>8320</v>
      </c>
      <c r="L900" s="115">
        <v>20220704</v>
      </c>
    </row>
    <row r="901" spans="1:12" x14ac:dyDescent="0.25">
      <c r="A901" s="47" t="s">
        <v>1763</v>
      </c>
      <c r="B901" s="44" t="s">
        <v>11</v>
      </c>
      <c r="C901" s="44" t="s">
        <v>268</v>
      </c>
      <c r="D901" s="44" t="s">
        <v>132</v>
      </c>
      <c r="E901" s="44" t="s">
        <v>1764</v>
      </c>
      <c r="F901" s="44">
        <v>1</v>
      </c>
      <c r="G901" s="45">
        <v>3200</v>
      </c>
      <c r="H901" s="44"/>
      <c r="I901" s="45"/>
      <c r="J901" s="46"/>
      <c r="K901" s="45">
        <f t="shared" si="44"/>
        <v>3200</v>
      </c>
      <c r="L901" s="63">
        <v>20220705</v>
      </c>
    </row>
    <row r="902" spans="1:12" x14ac:dyDescent="0.25">
      <c r="A902" s="47" t="s">
        <v>1790</v>
      </c>
      <c r="B902" s="44" t="s">
        <v>862</v>
      </c>
      <c r="C902" s="44" t="s">
        <v>1791</v>
      </c>
      <c r="D902" s="44" t="s">
        <v>1792</v>
      </c>
      <c r="E902" s="44" t="s">
        <v>1793</v>
      </c>
      <c r="F902" s="44">
        <v>1</v>
      </c>
      <c r="G902" s="45">
        <v>3200</v>
      </c>
      <c r="H902" s="44"/>
      <c r="I902" s="45"/>
      <c r="J902" s="46"/>
      <c r="K902" s="45">
        <f t="shared" si="44"/>
        <v>3200</v>
      </c>
      <c r="L902" s="63">
        <v>20220705</v>
      </c>
    </row>
    <row r="903" spans="1:12" x14ac:dyDescent="0.25">
      <c r="A903" s="47" t="s">
        <v>1800</v>
      </c>
      <c r="B903" s="44" t="s">
        <v>862</v>
      </c>
      <c r="C903" s="44" t="s">
        <v>1791</v>
      </c>
      <c r="D903" s="44" t="s">
        <v>1801</v>
      </c>
      <c r="E903" s="44" t="s">
        <v>1802</v>
      </c>
      <c r="F903" s="44">
        <v>1</v>
      </c>
      <c r="G903" s="45">
        <v>3200</v>
      </c>
      <c r="H903" s="44"/>
      <c r="I903" s="45"/>
      <c r="J903" s="46"/>
      <c r="K903" s="45">
        <f t="shared" si="44"/>
        <v>3200</v>
      </c>
      <c r="L903" s="63">
        <v>20220705</v>
      </c>
    </row>
    <row r="904" spans="1:12" x14ac:dyDescent="0.25">
      <c r="A904" s="47" t="s">
        <v>1796</v>
      </c>
      <c r="B904" s="44" t="s">
        <v>11</v>
      </c>
      <c r="C904" s="44" t="s">
        <v>29</v>
      </c>
      <c r="D904" s="44" t="s">
        <v>686</v>
      </c>
      <c r="E904" s="44" t="s">
        <v>687</v>
      </c>
      <c r="F904" s="44">
        <v>1</v>
      </c>
      <c r="G904" s="45">
        <v>3200</v>
      </c>
      <c r="H904" s="44"/>
      <c r="I904" s="45"/>
      <c r="J904" s="46"/>
      <c r="K904" s="45">
        <f t="shared" si="44"/>
        <v>3200</v>
      </c>
      <c r="L904" s="63">
        <v>20220706</v>
      </c>
    </row>
    <row r="905" spans="1:12" s="215" customFormat="1" x14ac:dyDescent="0.25">
      <c r="A905" s="105" t="s">
        <v>1805</v>
      </c>
      <c r="B905" s="106" t="s">
        <v>11</v>
      </c>
      <c r="C905" s="106" t="s">
        <v>77</v>
      </c>
      <c r="D905" s="106" t="s">
        <v>218</v>
      </c>
      <c r="E905" s="106" t="s">
        <v>219</v>
      </c>
      <c r="F905" s="106">
        <v>1</v>
      </c>
      <c r="G905" s="107">
        <v>6400</v>
      </c>
      <c r="H905" s="106"/>
      <c r="I905" s="107"/>
      <c r="J905" s="108"/>
      <c r="K905" s="107">
        <f t="shared" si="44"/>
        <v>6400</v>
      </c>
      <c r="L905" s="109">
        <v>20220708</v>
      </c>
    </row>
    <row r="906" spans="1:12" x14ac:dyDescent="0.25">
      <c r="A906" s="28" t="s">
        <v>1715</v>
      </c>
      <c r="B906" s="22" t="s">
        <v>11</v>
      </c>
      <c r="C906" s="22" t="s">
        <v>98</v>
      </c>
      <c r="D906" s="22" t="s">
        <v>145</v>
      </c>
      <c r="E906" s="22" t="s">
        <v>348</v>
      </c>
      <c r="F906" s="22">
        <v>1</v>
      </c>
      <c r="G906" s="23">
        <v>3200</v>
      </c>
      <c r="H906" s="22">
        <v>90</v>
      </c>
      <c r="I906" s="23">
        <v>40</v>
      </c>
      <c r="J906" s="24">
        <f>I906*H906</f>
        <v>3600</v>
      </c>
      <c r="K906" s="23">
        <f t="shared" si="44"/>
        <v>6800</v>
      </c>
      <c r="L906" s="29">
        <v>20220708</v>
      </c>
    </row>
    <row r="907" spans="1:12" x14ac:dyDescent="0.25">
      <c r="A907" s="47" t="s">
        <v>1728</v>
      </c>
      <c r="B907" s="44" t="s">
        <v>11</v>
      </c>
      <c r="C907" s="44" t="s">
        <v>36</v>
      </c>
      <c r="D907" s="44" t="s">
        <v>689</v>
      </c>
      <c r="E907" s="44" t="s">
        <v>858</v>
      </c>
      <c r="F907" s="44">
        <v>1</v>
      </c>
      <c r="G907" s="45">
        <v>3200</v>
      </c>
      <c r="H907" s="44"/>
      <c r="I907" s="45"/>
      <c r="J907" s="46"/>
      <c r="K907" s="45">
        <f t="shared" si="44"/>
        <v>3200</v>
      </c>
      <c r="L907" s="63">
        <v>20220708</v>
      </c>
    </row>
    <row r="908" spans="1:12" x14ac:dyDescent="0.25">
      <c r="A908" s="47" t="s">
        <v>1724</v>
      </c>
      <c r="B908" s="44" t="s">
        <v>11</v>
      </c>
      <c r="C908" s="44" t="s">
        <v>36</v>
      </c>
      <c r="D908" s="44" t="s">
        <v>689</v>
      </c>
      <c r="E908" s="44" t="s">
        <v>1695</v>
      </c>
      <c r="F908" s="44">
        <v>1</v>
      </c>
      <c r="G908" s="45">
        <v>3200</v>
      </c>
      <c r="H908" s="44"/>
      <c r="I908" s="45"/>
      <c r="J908" s="46"/>
      <c r="K908" s="45">
        <f t="shared" si="44"/>
        <v>3200</v>
      </c>
      <c r="L908" s="63">
        <v>20220708</v>
      </c>
    </row>
    <row r="909" spans="1:12" x14ac:dyDescent="0.25">
      <c r="A909" s="47" t="s">
        <v>1797</v>
      </c>
      <c r="B909" s="44" t="s">
        <v>11</v>
      </c>
      <c r="C909" s="44" t="s">
        <v>29</v>
      </c>
      <c r="D909" s="44" t="s">
        <v>686</v>
      </c>
      <c r="E909" s="44" t="s">
        <v>1047</v>
      </c>
      <c r="F909" s="44">
        <v>1</v>
      </c>
      <c r="G909" s="45">
        <v>3200</v>
      </c>
      <c r="H909" s="44"/>
      <c r="I909" s="45"/>
      <c r="J909" s="46"/>
      <c r="K909" s="45">
        <f t="shared" si="44"/>
        <v>3200</v>
      </c>
      <c r="L909" s="63">
        <v>20220708</v>
      </c>
    </row>
    <row r="910" spans="1:12" x14ac:dyDescent="0.25">
      <c r="A910" s="47" t="s">
        <v>1705</v>
      </c>
      <c r="B910" s="44" t="s">
        <v>11</v>
      </c>
      <c r="C910" s="44" t="s">
        <v>36</v>
      </c>
      <c r="D910" s="44" t="s">
        <v>727</v>
      </c>
      <c r="E910" s="44" t="s">
        <v>1706</v>
      </c>
      <c r="F910" s="44">
        <v>1</v>
      </c>
      <c r="G910" s="45">
        <v>3200</v>
      </c>
      <c r="H910" s="44"/>
      <c r="I910" s="45"/>
      <c r="J910" s="46"/>
      <c r="K910" s="45">
        <f t="shared" si="44"/>
        <v>3200</v>
      </c>
      <c r="L910" s="63">
        <v>20220711</v>
      </c>
    </row>
    <row r="911" spans="1:12" x14ac:dyDescent="0.25">
      <c r="A911" s="47" t="s">
        <v>1704</v>
      </c>
      <c r="B911" s="44" t="s">
        <v>11</v>
      </c>
      <c r="C911" s="44" t="s">
        <v>36</v>
      </c>
      <c r="D911" s="44" t="s">
        <v>689</v>
      </c>
      <c r="E911" s="44" t="s">
        <v>836</v>
      </c>
      <c r="F911" s="44">
        <v>1</v>
      </c>
      <c r="G911" s="45">
        <v>3200</v>
      </c>
      <c r="H911" s="44"/>
      <c r="I911" s="45"/>
      <c r="J911" s="46"/>
      <c r="K911" s="45">
        <f t="shared" si="44"/>
        <v>3200</v>
      </c>
      <c r="L911" s="63">
        <v>20220711</v>
      </c>
    </row>
    <row r="912" spans="1:12" x14ac:dyDescent="0.25">
      <c r="A912" s="47" t="s">
        <v>1795</v>
      </c>
      <c r="B912" s="44" t="s">
        <v>11</v>
      </c>
      <c r="C912" s="44" t="s">
        <v>1118</v>
      </c>
      <c r="D912" s="44" t="s">
        <v>1188</v>
      </c>
      <c r="E912" s="44" t="s">
        <v>1197</v>
      </c>
      <c r="F912" s="44">
        <v>1</v>
      </c>
      <c r="G912" s="45">
        <v>3200</v>
      </c>
      <c r="H912" s="44"/>
      <c r="I912" s="45"/>
      <c r="J912" s="46"/>
      <c r="K912" s="45">
        <f t="shared" si="44"/>
        <v>3200</v>
      </c>
      <c r="L912" s="63">
        <v>20220713</v>
      </c>
    </row>
    <row r="913" spans="1:14" x14ac:dyDescent="0.25">
      <c r="A913" s="47" t="s">
        <v>1698</v>
      </c>
      <c r="B913" s="44" t="s">
        <v>862</v>
      </c>
      <c r="C913" s="44" t="s">
        <v>897</v>
      </c>
      <c r="D913" s="44" t="s">
        <v>898</v>
      </c>
      <c r="E913" s="44" t="s">
        <v>1674</v>
      </c>
      <c r="F913" s="44">
        <v>1</v>
      </c>
      <c r="G913" s="45">
        <v>3200</v>
      </c>
      <c r="H913" s="44"/>
      <c r="I913" s="45"/>
      <c r="J913" s="46"/>
      <c r="K913" s="45">
        <f t="shared" si="44"/>
        <v>3200</v>
      </c>
      <c r="L913" s="63">
        <v>20220713</v>
      </c>
    </row>
    <row r="914" spans="1:14" s="215" customFormat="1" x14ac:dyDescent="0.25">
      <c r="A914" s="105" t="s">
        <v>1804</v>
      </c>
      <c r="B914" s="106" t="s">
        <v>11</v>
      </c>
      <c r="C914" s="106" t="s">
        <v>29</v>
      </c>
      <c r="D914" s="106" t="s">
        <v>686</v>
      </c>
      <c r="E914" s="106" t="s">
        <v>1043</v>
      </c>
      <c r="F914" s="106">
        <v>1</v>
      </c>
      <c r="G914" s="107">
        <v>9600</v>
      </c>
      <c r="H914" s="106"/>
      <c r="I914" s="107"/>
      <c r="J914" s="108"/>
      <c r="K914" s="107">
        <f t="shared" si="44"/>
        <v>9600</v>
      </c>
      <c r="L914" s="109">
        <v>20220715</v>
      </c>
      <c r="N914" s="216"/>
    </row>
    <row r="915" spans="1:14" x14ac:dyDescent="0.25">
      <c r="A915" s="47" t="s">
        <v>1696</v>
      </c>
      <c r="B915" s="44" t="s">
        <v>11</v>
      </c>
      <c r="C915" s="44" t="s">
        <v>29</v>
      </c>
      <c r="D915" s="44" t="s">
        <v>686</v>
      </c>
      <c r="E915" s="44" t="s">
        <v>1697</v>
      </c>
      <c r="F915" s="44">
        <v>1</v>
      </c>
      <c r="G915" s="45">
        <v>3200</v>
      </c>
      <c r="H915" s="44"/>
      <c r="I915" s="45"/>
      <c r="J915" s="46"/>
      <c r="K915" s="45">
        <f t="shared" si="44"/>
        <v>3200</v>
      </c>
      <c r="L915" s="63">
        <v>20220715</v>
      </c>
    </row>
    <row r="916" spans="1:14" x14ac:dyDescent="0.25">
      <c r="A916" s="47" t="s">
        <v>1707</v>
      </c>
      <c r="B916" s="44" t="s">
        <v>11</v>
      </c>
      <c r="C916" s="44" t="s">
        <v>29</v>
      </c>
      <c r="D916" s="44" t="s">
        <v>686</v>
      </c>
      <c r="E916" s="44" t="s">
        <v>1045</v>
      </c>
      <c r="F916" s="44">
        <v>1</v>
      </c>
      <c r="G916" s="45">
        <v>3200</v>
      </c>
      <c r="H916" s="44"/>
      <c r="I916" s="45"/>
      <c r="J916" s="46"/>
      <c r="K916" s="45">
        <f t="shared" si="44"/>
        <v>3200</v>
      </c>
      <c r="L916" s="63">
        <v>20220715</v>
      </c>
    </row>
    <row r="917" spans="1:14" x14ac:dyDescent="0.25">
      <c r="A917" s="47" t="s">
        <v>1690</v>
      </c>
      <c r="B917" s="44" t="s">
        <v>11</v>
      </c>
      <c r="C917" s="44" t="s">
        <v>29</v>
      </c>
      <c r="D917" s="44" t="s">
        <v>686</v>
      </c>
      <c r="E917" s="44" t="s">
        <v>687</v>
      </c>
      <c r="F917" s="44">
        <v>1</v>
      </c>
      <c r="G917" s="45">
        <v>3200</v>
      </c>
      <c r="H917" s="44"/>
      <c r="I917" s="45"/>
      <c r="J917" s="46"/>
      <c r="K917" s="45">
        <f t="shared" si="44"/>
        <v>3200</v>
      </c>
      <c r="L917" s="63">
        <v>20220715</v>
      </c>
    </row>
    <row r="918" spans="1:14" x14ac:dyDescent="0.25">
      <c r="A918" s="47" t="s">
        <v>1693</v>
      </c>
      <c r="B918" s="44" t="s">
        <v>11</v>
      </c>
      <c r="C918" s="44" t="s">
        <v>29</v>
      </c>
      <c r="D918" s="44" t="s">
        <v>686</v>
      </c>
      <c r="E918" s="44" t="s">
        <v>1038</v>
      </c>
      <c r="F918" s="44">
        <v>1</v>
      </c>
      <c r="G918" s="45">
        <v>3200</v>
      </c>
      <c r="H918" s="44"/>
      <c r="I918" s="45"/>
      <c r="J918" s="46"/>
      <c r="K918" s="45">
        <f t="shared" si="44"/>
        <v>3200</v>
      </c>
      <c r="L918" s="63">
        <v>20220715</v>
      </c>
    </row>
    <row r="919" spans="1:14" x14ac:dyDescent="0.25">
      <c r="A919" s="47" t="s">
        <v>1712</v>
      </c>
      <c r="B919" s="44" t="s">
        <v>862</v>
      </c>
      <c r="C919" s="44" t="s">
        <v>1118</v>
      </c>
      <c r="D919" s="44" t="s">
        <v>1713</v>
      </c>
      <c r="E919" s="44" t="s">
        <v>1714</v>
      </c>
      <c r="F919" s="44">
        <v>1</v>
      </c>
      <c r="G919" s="45">
        <v>3200</v>
      </c>
      <c r="H919" s="44"/>
      <c r="I919" s="45"/>
      <c r="J919" s="46"/>
      <c r="K919" s="45">
        <f t="shared" si="44"/>
        <v>3200</v>
      </c>
      <c r="L919" s="63">
        <v>20220715</v>
      </c>
    </row>
    <row r="920" spans="1:14" x14ac:dyDescent="0.25">
      <c r="A920" s="47" t="s">
        <v>1765</v>
      </c>
      <c r="B920" s="44" t="s">
        <v>388</v>
      </c>
      <c r="C920" s="44" t="s">
        <v>29</v>
      </c>
      <c r="D920" s="44" t="s">
        <v>100</v>
      </c>
      <c r="E920" s="44" t="s">
        <v>788</v>
      </c>
      <c r="F920" s="44">
        <v>1</v>
      </c>
      <c r="G920" s="45">
        <v>3200</v>
      </c>
      <c r="H920" s="44"/>
      <c r="I920" s="45"/>
      <c r="J920" s="46"/>
      <c r="K920" s="45">
        <f t="shared" si="44"/>
        <v>3200</v>
      </c>
      <c r="L920" s="63">
        <v>20220718</v>
      </c>
    </row>
    <row r="921" spans="1:14" x14ac:dyDescent="0.25">
      <c r="A921" s="47" t="s">
        <v>1691</v>
      </c>
      <c r="B921" s="44" t="s">
        <v>862</v>
      </c>
      <c r="C921" s="44" t="s">
        <v>1682</v>
      </c>
      <c r="D921" s="44" t="s">
        <v>213</v>
      </c>
      <c r="E921" s="44" t="s">
        <v>1692</v>
      </c>
      <c r="F921" s="44">
        <v>1</v>
      </c>
      <c r="G921" s="45">
        <v>3200</v>
      </c>
      <c r="H921" s="44"/>
      <c r="I921" s="45"/>
      <c r="J921" s="46"/>
      <c r="K921" s="45">
        <f t="shared" si="44"/>
        <v>3200</v>
      </c>
      <c r="L921" s="63">
        <v>20220720</v>
      </c>
    </row>
    <row r="922" spans="1:14" x14ac:dyDescent="0.25">
      <c r="A922" s="47" t="s">
        <v>1677</v>
      </c>
      <c r="B922" s="44" t="s">
        <v>11</v>
      </c>
      <c r="C922" s="44" t="s">
        <v>730</v>
      </c>
      <c r="D922" s="44" t="s">
        <v>731</v>
      </c>
      <c r="E922" s="44" t="s">
        <v>1678</v>
      </c>
      <c r="F922" s="44">
        <v>1</v>
      </c>
      <c r="G922" s="45">
        <v>3200</v>
      </c>
      <c r="H922" s="44"/>
      <c r="I922" s="45"/>
      <c r="J922" s="46"/>
      <c r="K922" s="45">
        <f t="shared" si="44"/>
        <v>3200</v>
      </c>
      <c r="L922" s="63">
        <v>20220721</v>
      </c>
    </row>
    <row r="923" spans="1:14" x14ac:dyDescent="0.25">
      <c r="A923" s="47" t="s">
        <v>1675</v>
      </c>
      <c r="B923" s="44" t="s">
        <v>11</v>
      </c>
      <c r="C923" s="44" t="s">
        <v>730</v>
      </c>
      <c r="D923" s="44" t="s">
        <v>731</v>
      </c>
      <c r="E923" s="44" t="s">
        <v>1676</v>
      </c>
      <c r="F923" s="44">
        <v>1</v>
      </c>
      <c r="G923" s="45">
        <v>3200</v>
      </c>
      <c r="H923" s="44"/>
      <c r="I923" s="45"/>
      <c r="J923" s="46"/>
      <c r="K923" s="45">
        <f t="shared" si="44"/>
        <v>3200</v>
      </c>
      <c r="L923" s="63">
        <v>20220721</v>
      </c>
    </row>
    <row r="924" spans="1:14" x14ac:dyDescent="0.25">
      <c r="A924" s="47" t="s">
        <v>1794</v>
      </c>
      <c r="B924" s="44" t="s">
        <v>11</v>
      </c>
      <c r="C924" s="44" t="s">
        <v>86</v>
      </c>
      <c r="D924" s="44" t="s">
        <v>132</v>
      </c>
      <c r="E924" s="44" t="s">
        <v>704</v>
      </c>
      <c r="F924" s="44">
        <v>1</v>
      </c>
      <c r="G924" s="45">
        <v>3200</v>
      </c>
      <c r="H924" s="44"/>
      <c r="I924" s="45"/>
      <c r="J924" s="46"/>
      <c r="K924" s="45">
        <f t="shared" si="44"/>
        <v>3200</v>
      </c>
      <c r="L924" s="63">
        <v>20220721</v>
      </c>
    </row>
    <row r="925" spans="1:14" x14ac:dyDescent="0.25">
      <c r="A925" s="47" t="s">
        <v>1813</v>
      </c>
      <c r="B925" s="44" t="s">
        <v>692</v>
      </c>
      <c r="C925" s="44" t="s">
        <v>730</v>
      </c>
      <c r="D925" s="44" t="s">
        <v>731</v>
      </c>
      <c r="E925" s="44" t="s">
        <v>1814</v>
      </c>
      <c r="F925" s="44">
        <v>1</v>
      </c>
      <c r="G925" s="45">
        <v>3200</v>
      </c>
      <c r="H925" s="44"/>
      <c r="I925" s="45"/>
      <c r="J925" s="46"/>
      <c r="K925" s="45">
        <f t="shared" si="44"/>
        <v>3200</v>
      </c>
      <c r="L925" s="63">
        <v>20220721</v>
      </c>
    </row>
    <row r="926" spans="1:14" x14ac:dyDescent="0.25">
      <c r="A926" s="47" t="s">
        <v>1811</v>
      </c>
      <c r="B926" s="44" t="s">
        <v>692</v>
      </c>
      <c r="C926" s="44" t="s">
        <v>730</v>
      </c>
      <c r="D926" s="44" t="s">
        <v>731</v>
      </c>
      <c r="E926" s="44" t="s">
        <v>1812</v>
      </c>
      <c r="F926" s="44">
        <v>1</v>
      </c>
      <c r="G926" s="45">
        <v>3200</v>
      </c>
      <c r="H926" s="44"/>
      <c r="I926" s="45"/>
      <c r="J926" s="46"/>
      <c r="K926" s="45">
        <f t="shared" si="44"/>
        <v>3200</v>
      </c>
      <c r="L926" s="63">
        <v>20220722</v>
      </c>
    </row>
    <row r="927" spans="1:14" x14ac:dyDescent="0.25">
      <c r="A927" s="47" t="s">
        <v>1680</v>
      </c>
      <c r="B927" s="44" t="s">
        <v>388</v>
      </c>
      <c r="C927" s="44" t="s">
        <v>86</v>
      </c>
      <c r="D927" s="44" t="s">
        <v>132</v>
      </c>
      <c r="E927" s="44" t="s">
        <v>700</v>
      </c>
      <c r="F927" s="44">
        <v>1</v>
      </c>
      <c r="G927" s="45">
        <v>3200</v>
      </c>
      <c r="H927" s="44"/>
      <c r="I927" s="45"/>
      <c r="J927" s="46"/>
      <c r="K927" s="45">
        <f t="shared" si="44"/>
        <v>3200</v>
      </c>
      <c r="L927" s="63">
        <v>20220725</v>
      </c>
    </row>
    <row r="928" spans="1:14" x14ac:dyDescent="0.25">
      <c r="A928" s="47" t="s">
        <v>1694</v>
      </c>
      <c r="B928" s="44" t="s">
        <v>11</v>
      </c>
      <c r="C928" s="44" t="s">
        <v>36</v>
      </c>
      <c r="D928" s="44" t="s">
        <v>689</v>
      </c>
      <c r="E928" s="44" t="s">
        <v>1695</v>
      </c>
      <c r="F928" s="44">
        <v>1</v>
      </c>
      <c r="G928" s="45">
        <v>3200</v>
      </c>
      <c r="H928" s="44"/>
      <c r="I928" s="45"/>
      <c r="J928" s="46"/>
      <c r="K928" s="45">
        <f t="shared" si="44"/>
        <v>3200</v>
      </c>
      <c r="L928" s="63">
        <v>20220726</v>
      </c>
    </row>
    <row r="929" spans="1:12" x14ac:dyDescent="0.25">
      <c r="A929" s="47" t="s">
        <v>1673</v>
      </c>
      <c r="B929" s="44" t="s">
        <v>11</v>
      </c>
      <c r="C929" s="44" t="s">
        <v>897</v>
      </c>
      <c r="D929" s="44" t="s">
        <v>898</v>
      </c>
      <c r="E929" s="44" t="s">
        <v>1674</v>
      </c>
      <c r="F929" s="44">
        <v>1</v>
      </c>
      <c r="G929" s="45">
        <v>3200</v>
      </c>
      <c r="H929" s="44"/>
      <c r="I929" s="45"/>
      <c r="J929" s="46"/>
      <c r="K929" s="45">
        <f t="shared" si="44"/>
        <v>3200</v>
      </c>
      <c r="L929" s="63">
        <v>20220727</v>
      </c>
    </row>
    <row r="930" spans="1:12" x14ac:dyDescent="0.25">
      <c r="A930" s="47" t="s">
        <v>1681</v>
      </c>
      <c r="B930" s="44" t="s">
        <v>862</v>
      </c>
      <c r="C930" s="44" t="s">
        <v>1682</v>
      </c>
      <c r="D930" s="44" t="s">
        <v>930</v>
      </c>
      <c r="E930" s="44" t="s">
        <v>1683</v>
      </c>
      <c r="F930" s="44">
        <v>1</v>
      </c>
      <c r="G930" s="45">
        <v>3200</v>
      </c>
      <c r="H930" s="44"/>
      <c r="I930" s="45"/>
      <c r="J930" s="46"/>
      <c r="K930" s="45">
        <f t="shared" si="44"/>
        <v>3200</v>
      </c>
      <c r="L930" s="63">
        <v>20220727</v>
      </c>
    </row>
    <row r="931" spans="1:12" x14ac:dyDescent="0.25">
      <c r="A931" s="47" t="s">
        <v>1672</v>
      </c>
      <c r="B931" s="44" t="s">
        <v>11</v>
      </c>
      <c r="C931" s="44" t="s">
        <v>36</v>
      </c>
      <c r="D931" s="44" t="s">
        <v>263</v>
      </c>
      <c r="E931" s="44" t="s">
        <v>813</v>
      </c>
      <c r="F931" s="44">
        <v>1</v>
      </c>
      <c r="G931" s="45">
        <v>3200</v>
      </c>
      <c r="H931" s="44"/>
      <c r="I931" s="45"/>
      <c r="J931" s="46"/>
      <c r="K931" s="45">
        <f t="shared" si="44"/>
        <v>3200</v>
      </c>
      <c r="L931" s="63">
        <v>20220728</v>
      </c>
    </row>
    <row r="932" spans="1:12" x14ac:dyDescent="0.25">
      <c r="A932" s="47" t="s">
        <v>1669</v>
      </c>
      <c r="B932" s="44" t="s">
        <v>11</v>
      </c>
      <c r="C932" s="44" t="s">
        <v>29</v>
      </c>
      <c r="D932" s="44" t="s">
        <v>686</v>
      </c>
      <c r="E932" s="44" t="s">
        <v>1047</v>
      </c>
      <c r="F932" s="44">
        <v>1</v>
      </c>
      <c r="G932" s="45">
        <v>3200</v>
      </c>
      <c r="H932" s="44"/>
      <c r="I932" s="45"/>
      <c r="J932" s="46"/>
      <c r="K932" s="45">
        <f t="shared" si="44"/>
        <v>3200</v>
      </c>
      <c r="L932" s="63">
        <v>20220728</v>
      </c>
    </row>
    <row r="933" spans="1:12" ht="15.75" thickBot="1" x14ac:dyDescent="0.3">
      <c r="A933" s="40" t="s">
        <v>1664</v>
      </c>
      <c r="B933" s="41" t="s">
        <v>11</v>
      </c>
      <c r="C933" s="41" t="s">
        <v>29</v>
      </c>
      <c r="D933" s="41" t="s">
        <v>100</v>
      </c>
      <c r="E933" s="41" t="s">
        <v>788</v>
      </c>
      <c r="F933" s="41">
        <v>1</v>
      </c>
      <c r="G933" s="42">
        <v>3200</v>
      </c>
      <c r="H933" s="41"/>
      <c r="I933" s="42"/>
      <c r="J933" s="43"/>
      <c r="K933" s="42">
        <f t="shared" si="44"/>
        <v>3200</v>
      </c>
      <c r="L933" s="64">
        <v>20220729</v>
      </c>
    </row>
    <row r="934" spans="1:12" x14ac:dyDescent="0.25">
      <c r="A934" s="82"/>
      <c r="B934" s="83"/>
      <c r="C934" s="83"/>
      <c r="D934" s="83"/>
      <c r="E934" s="83"/>
      <c r="F934" s="83"/>
      <c r="G934" s="84"/>
      <c r="H934" s="83"/>
      <c r="I934" s="84"/>
      <c r="J934" s="85"/>
      <c r="K934" s="84"/>
      <c r="L934" s="86"/>
    </row>
    <row r="935" spans="1:12" ht="15.75" thickBot="1" x14ac:dyDescent="0.3">
      <c r="A935" s="66"/>
      <c r="B935" s="67"/>
      <c r="C935" s="67"/>
      <c r="D935" s="67"/>
      <c r="E935" s="67"/>
      <c r="F935" s="67"/>
      <c r="G935" s="68"/>
      <c r="H935" s="67"/>
      <c r="I935" s="68"/>
      <c r="J935" s="69"/>
      <c r="K935" s="68"/>
      <c r="L935" s="70"/>
    </row>
    <row r="936" spans="1:12" x14ac:dyDescent="0.25">
      <c r="A936" s="36" t="s">
        <v>1770</v>
      </c>
      <c r="B936" s="37" t="s">
        <v>11</v>
      </c>
      <c r="C936" s="37" t="s">
        <v>29</v>
      </c>
      <c r="D936" s="37" t="s">
        <v>30</v>
      </c>
      <c r="E936" s="37" t="s">
        <v>61</v>
      </c>
      <c r="F936" s="37">
        <v>1</v>
      </c>
      <c r="G936" s="38">
        <v>3000</v>
      </c>
      <c r="H936" s="37"/>
      <c r="I936" s="38"/>
      <c r="J936" s="39"/>
      <c r="K936" s="38">
        <f t="shared" ref="K936:K951" si="45">J936+G936</f>
        <v>3000</v>
      </c>
      <c r="L936" s="62">
        <v>20220701</v>
      </c>
    </row>
    <row r="937" spans="1:12" x14ac:dyDescent="0.25">
      <c r="A937" s="47" t="s">
        <v>1771</v>
      </c>
      <c r="B937" s="44" t="s">
        <v>11</v>
      </c>
      <c r="C937" s="44" t="s">
        <v>29</v>
      </c>
      <c r="D937" s="44" t="s">
        <v>30</v>
      </c>
      <c r="E937" s="44" t="s">
        <v>188</v>
      </c>
      <c r="F937" s="44">
        <v>1</v>
      </c>
      <c r="G937" s="45">
        <v>3000</v>
      </c>
      <c r="H937" s="44"/>
      <c r="I937" s="45"/>
      <c r="J937" s="46"/>
      <c r="K937" s="45">
        <f t="shared" si="45"/>
        <v>3000</v>
      </c>
      <c r="L937" s="63">
        <v>20220701</v>
      </c>
    </row>
    <row r="938" spans="1:12" x14ac:dyDescent="0.25">
      <c r="A938" s="28" t="s">
        <v>1803</v>
      </c>
      <c r="B938" s="22" t="s">
        <v>11</v>
      </c>
      <c r="C938" s="22" t="s">
        <v>885</v>
      </c>
      <c r="D938" s="22" t="s">
        <v>997</v>
      </c>
      <c r="E938" s="22" t="s">
        <v>1030</v>
      </c>
      <c r="F938" s="22">
        <v>1</v>
      </c>
      <c r="G938" s="23">
        <v>3000</v>
      </c>
      <c r="H938" s="22">
        <v>283</v>
      </c>
      <c r="I938" s="23">
        <v>40</v>
      </c>
      <c r="J938" s="24">
        <f>I938*H938</f>
        <v>11320</v>
      </c>
      <c r="K938" s="23">
        <f t="shared" si="45"/>
        <v>14320</v>
      </c>
      <c r="L938" s="29">
        <v>20220706</v>
      </c>
    </row>
    <row r="939" spans="1:12" x14ac:dyDescent="0.25">
      <c r="A939" s="47" t="s">
        <v>1798</v>
      </c>
      <c r="B939" s="44" t="s">
        <v>11</v>
      </c>
      <c r="C939" s="44" t="s">
        <v>84</v>
      </c>
      <c r="D939" s="44" t="s">
        <v>26</v>
      </c>
      <c r="E939" s="44" t="s">
        <v>91</v>
      </c>
      <c r="F939" s="44">
        <v>1</v>
      </c>
      <c r="G939" s="45">
        <v>3000</v>
      </c>
      <c r="H939" s="44"/>
      <c r="I939" s="45"/>
      <c r="J939" s="46"/>
      <c r="K939" s="45">
        <f t="shared" si="45"/>
        <v>3000</v>
      </c>
      <c r="L939" s="63">
        <v>20220706</v>
      </c>
    </row>
    <row r="940" spans="1:12" x14ac:dyDescent="0.25">
      <c r="A940" s="47" t="s">
        <v>1799</v>
      </c>
      <c r="B940" s="44" t="s">
        <v>11</v>
      </c>
      <c r="C940" s="44" t="s">
        <v>84</v>
      </c>
      <c r="D940" s="44" t="s">
        <v>26</v>
      </c>
      <c r="E940" s="44" t="s">
        <v>1618</v>
      </c>
      <c r="F940" s="44">
        <v>1</v>
      </c>
      <c r="G940" s="45">
        <v>3000</v>
      </c>
      <c r="H940" s="44"/>
      <c r="I940" s="45"/>
      <c r="J940" s="46"/>
      <c r="K940" s="45">
        <f t="shared" si="45"/>
        <v>3000</v>
      </c>
      <c r="L940" s="63">
        <v>20220706</v>
      </c>
    </row>
    <row r="941" spans="1:12" x14ac:dyDescent="0.25">
      <c r="A941" s="47" t="s">
        <v>1725</v>
      </c>
      <c r="B941" s="44" t="s">
        <v>862</v>
      </c>
      <c r="C941" s="44" t="s">
        <v>1709</v>
      </c>
      <c r="D941" s="44" t="s">
        <v>1726</v>
      </c>
      <c r="E941" s="44" t="s">
        <v>1727</v>
      </c>
      <c r="F941" s="44">
        <v>1</v>
      </c>
      <c r="G941" s="45">
        <v>3000</v>
      </c>
      <c r="H941" s="44"/>
      <c r="I941" s="45"/>
      <c r="J941" s="46"/>
      <c r="K941" s="45">
        <f t="shared" si="45"/>
        <v>3000</v>
      </c>
      <c r="L941" s="63">
        <v>20220711</v>
      </c>
    </row>
    <row r="942" spans="1:12" x14ac:dyDescent="0.25">
      <c r="A942" s="47" t="s">
        <v>1701</v>
      </c>
      <c r="B942" s="44" t="s">
        <v>11</v>
      </c>
      <c r="C942" s="44" t="s">
        <v>29</v>
      </c>
      <c r="D942" s="44" t="s">
        <v>30</v>
      </c>
      <c r="E942" s="44" t="s">
        <v>61</v>
      </c>
      <c r="F942" s="44">
        <v>1</v>
      </c>
      <c r="G942" s="45">
        <v>3000</v>
      </c>
      <c r="H942" s="44"/>
      <c r="I942" s="45"/>
      <c r="J942" s="46"/>
      <c r="K942" s="45">
        <f t="shared" si="45"/>
        <v>3000</v>
      </c>
      <c r="L942" s="63">
        <v>20220712</v>
      </c>
    </row>
    <row r="943" spans="1:12" x14ac:dyDescent="0.25">
      <c r="A943" s="47" t="s">
        <v>1708</v>
      </c>
      <c r="B943" s="44" t="s">
        <v>862</v>
      </c>
      <c r="C943" s="44" t="s">
        <v>1709</v>
      </c>
      <c r="D943" s="44" t="s">
        <v>1710</v>
      </c>
      <c r="E943" s="44" t="s">
        <v>1711</v>
      </c>
      <c r="F943" s="44">
        <v>1</v>
      </c>
      <c r="G943" s="45">
        <v>3000</v>
      </c>
      <c r="H943" s="44"/>
      <c r="I943" s="45"/>
      <c r="J943" s="46"/>
      <c r="K943" s="45">
        <f t="shared" si="45"/>
        <v>3000</v>
      </c>
      <c r="L943" s="63">
        <v>20220714</v>
      </c>
    </row>
    <row r="944" spans="1:12" x14ac:dyDescent="0.25">
      <c r="A944" s="47" t="s">
        <v>1772</v>
      </c>
      <c r="B944" s="44" t="s">
        <v>11</v>
      </c>
      <c r="C944" s="44" t="s">
        <v>29</v>
      </c>
      <c r="D944" s="44" t="s">
        <v>30</v>
      </c>
      <c r="E944" s="44" t="s">
        <v>319</v>
      </c>
      <c r="F944" s="44">
        <v>1</v>
      </c>
      <c r="G944" s="45">
        <v>3000</v>
      </c>
      <c r="H944" s="44"/>
      <c r="I944" s="45"/>
      <c r="J944" s="46"/>
      <c r="K944" s="45">
        <f t="shared" si="45"/>
        <v>3000</v>
      </c>
      <c r="L944" s="63">
        <v>20220715</v>
      </c>
    </row>
    <row r="945" spans="1:12" x14ac:dyDescent="0.25">
      <c r="A945" s="47" t="s">
        <v>1699</v>
      </c>
      <c r="B945" s="44" t="s">
        <v>11</v>
      </c>
      <c r="C945" s="44" t="s">
        <v>84</v>
      </c>
      <c r="D945" s="44" t="s">
        <v>26</v>
      </c>
      <c r="E945" s="44" t="s">
        <v>1700</v>
      </c>
      <c r="F945" s="44">
        <v>1</v>
      </c>
      <c r="G945" s="45">
        <v>3000</v>
      </c>
      <c r="H945" s="44"/>
      <c r="I945" s="45"/>
      <c r="J945" s="46"/>
      <c r="K945" s="45">
        <f t="shared" si="45"/>
        <v>3000</v>
      </c>
      <c r="L945" s="63">
        <v>20220720</v>
      </c>
    </row>
    <row r="946" spans="1:12" x14ac:dyDescent="0.25">
      <c r="A946" s="28" t="s">
        <v>1686</v>
      </c>
      <c r="B946" s="22" t="s">
        <v>11</v>
      </c>
      <c r="C946" s="22" t="s">
        <v>914</v>
      </c>
      <c r="D946" s="22" t="s">
        <v>1289</v>
      </c>
      <c r="E946" s="22" t="s">
        <v>1687</v>
      </c>
      <c r="F946" s="22">
        <v>1</v>
      </c>
      <c r="G946" s="23">
        <v>3000</v>
      </c>
      <c r="H946" s="22">
        <v>140</v>
      </c>
      <c r="I946" s="23">
        <v>40</v>
      </c>
      <c r="J946" s="24">
        <f>I946*H946</f>
        <v>5600</v>
      </c>
      <c r="K946" s="23">
        <f t="shared" si="45"/>
        <v>8600</v>
      </c>
      <c r="L946" s="29">
        <v>20220722</v>
      </c>
    </row>
    <row r="947" spans="1:12" s="215" customFormat="1" x14ac:dyDescent="0.25">
      <c r="A947" s="105" t="s">
        <v>1688</v>
      </c>
      <c r="B947" s="106" t="s">
        <v>862</v>
      </c>
      <c r="C947" s="106" t="s">
        <v>437</v>
      </c>
      <c r="D947" s="106" t="s">
        <v>497</v>
      </c>
      <c r="E947" s="106" t="s">
        <v>1689</v>
      </c>
      <c r="F947" s="106">
        <v>1</v>
      </c>
      <c r="G947" s="107">
        <v>9000</v>
      </c>
      <c r="H947" s="106"/>
      <c r="I947" s="107"/>
      <c r="J947" s="108"/>
      <c r="K947" s="107">
        <f t="shared" si="45"/>
        <v>9000</v>
      </c>
      <c r="L947" s="109">
        <v>20220725</v>
      </c>
    </row>
    <row r="948" spans="1:12" x14ac:dyDescent="0.25">
      <c r="A948" s="47" t="s">
        <v>1684</v>
      </c>
      <c r="B948" s="44" t="s">
        <v>862</v>
      </c>
      <c r="C948" s="44" t="s">
        <v>84</v>
      </c>
      <c r="D948" s="44" t="s">
        <v>26</v>
      </c>
      <c r="E948" s="44" t="s">
        <v>1685</v>
      </c>
      <c r="F948" s="44">
        <v>1</v>
      </c>
      <c r="G948" s="45">
        <v>3000</v>
      </c>
      <c r="H948" s="44"/>
      <c r="I948" s="45"/>
      <c r="J948" s="46"/>
      <c r="K948" s="45">
        <f t="shared" si="45"/>
        <v>3000</v>
      </c>
      <c r="L948" s="63">
        <v>20220725</v>
      </c>
    </row>
    <row r="949" spans="1:12" x14ac:dyDescent="0.25">
      <c r="A949" s="47" t="s">
        <v>1679</v>
      </c>
      <c r="B949" s="44" t="s">
        <v>11</v>
      </c>
      <c r="C949" s="44" t="s">
        <v>84</v>
      </c>
      <c r="D949" s="44" t="s">
        <v>26</v>
      </c>
      <c r="E949" s="44" t="s">
        <v>166</v>
      </c>
      <c r="F949" s="44">
        <v>1</v>
      </c>
      <c r="G949" s="45">
        <v>3000</v>
      </c>
      <c r="H949" s="44"/>
      <c r="I949" s="45"/>
      <c r="J949" s="46"/>
      <c r="K949" s="45">
        <f t="shared" si="45"/>
        <v>3000</v>
      </c>
      <c r="L949" s="63">
        <v>20220727</v>
      </c>
    </row>
    <row r="950" spans="1:12" x14ac:dyDescent="0.25">
      <c r="A950" s="28" t="s">
        <v>1670</v>
      </c>
      <c r="B950" s="22" t="s">
        <v>11</v>
      </c>
      <c r="C950" s="22" t="s">
        <v>70</v>
      </c>
      <c r="D950" s="22" t="s">
        <v>1364</v>
      </c>
      <c r="E950" s="22" t="s">
        <v>1671</v>
      </c>
      <c r="F950" s="22">
        <v>1</v>
      </c>
      <c r="G950" s="23">
        <v>3000</v>
      </c>
      <c r="H950" s="22">
        <v>174</v>
      </c>
      <c r="I950" s="23">
        <v>40</v>
      </c>
      <c r="J950" s="24">
        <f>I950*H950</f>
        <v>6960</v>
      </c>
      <c r="K950" s="23">
        <f t="shared" si="45"/>
        <v>9960</v>
      </c>
      <c r="L950" s="29">
        <v>20220728</v>
      </c>
    </row>
    <row r="951" spans="1:12" s="215" customFormat="1" ht="15.75" thickBot="1" x14ac:dyDescent="0.3">
      <c r="A951" s="217" t="s">
        <v>1702</v>
      </c>
      <c r="B951" s="218" t="s">
        <v>11</v>
      </c>
      <c r="C951" s="218" t="s">
        <v>70</v>
      </c>
      <c r="D951" s="218" t="s">
        <v>1364</v>
      </c>
      <c r="E951" s="218" t="s">
        <v>1703</v>
      </c>
      <c r="F951" s="218">
        <v>1</v>
      </c>
      <c r="G951" s="219">
        <v>6000</v>
      </c>
      <c r="H951" s="218">
        <v>174</v>
      </c>
      <c r="I951" s="219">
        <v>40</v>
      </c>
      <c r="J951" s="220">
        <f>I951*H951</f>
        <v>6960</v>
      </c>
      <c r="K951" s="219">
        <f t="shared" si="45"/>
        <v>12960</v>
      </c>
      <c r="L951" s="221">
        <v>20220728</v>
      </c>
    </row>
    <row r="952" spans="1:12" ht="15.75" thickBot="1" x14ac:dyDescent="0.3">
      <c r="A952" s="71"/>
      <c r="B952" s="72"/>
      <c r="C952" s="72"/>
      <c r="D952" s="72"/>
      <c r="E952" s="72"/>
      <c r="F952" s="72"/>
      <c r="G952" s="73"/>
      <c r="H952" s="72"/>
      <c r="I952" s="73"/>
      <c r="J952" s="74"/>
      <c r="K952" s="73"/>
      <c r="L952" s="75"/>
    </row>
    <row r="953" spans="1:12" x14ac:dyDescent="0.25">
      <c r="A953" s="50" t="s">
        <v>1732</v>
      </c>
      <c r="B953" s="48" t="s">
        <v>25</v>
      </c>
      <c r="C953" s="48" t="s">
        <v>36</v>
      </c>
      <c r="D953" s="48" t="s">
        <v>41</v>
      </c>
      <c r="E953" s="48" t="s">
        <v>42</v>
      </c>
      <c r="F953" s="48">
        <v>1</v>
      </c>
      <c r="G953" s="49">
        <v>1850</v>
      </c>
      <c r="H953" s="48">
        <v>291</v>
      </c>
      <c r="I953" s="49">
        <v>40</v>
      </c>
      <c r="J953" s="51">
        <f>I953*H953</f>
        <v>11640</v>
      </c>
      <c r="K953" s="49">
        <f>J953+G953</f>
        <v>13490</v>
      </c>
      <c r="L953" s="115">
        <v>20220729</v>
      </c>
    </row>
    <row r="954" spans="1:12" ht="15.75" thickBot="1" x14ac:dyDescent="0.3">
      <c r="A954" s="40" t="s">
        <v>1731</v>
      </c>
      <c r="B954" s="41" t="s">
        <v>25</v>
      </c>
      <c r="C954" s="41" t="s">
        <v>36</v>
      </c>
      <c r="D954" s="41" t="s">
        <v>82</v>
      </c>
      <c r="E954" s="41" t="s">
        <v>83</v>
      </c>
      <c r="F954" s="41">
        <v>1</v>
      </c>
      <c r="G954" s="42">
        <v>1850</v>
      </c>
      <c r="H954" s="41"/>
      <c r="I954" s="42"/>
      <c r="J954" s="43"/>
      <c r="K954" s="42">
        <f>J954+G954</f>
        <v>1850</v>
      </c>
      <c r="L954" s="64">
        <v>20220729</v>
      </c>
    </row>
    <row r="955" spans="1:12" x14ac:dyDescent="0.25">
      <c r="A955" s="82"/>
      <c r="B955" s="83"/>
      <c r="C955" s="83"/>
      <c r="D955" s="83"/>
      <c r="E955" s="83"/>
      <c r="F955" s="83"/>
      <c r="G955" s="84"/>
      <c r="H955" s="83"/>
      <c r="I955" s="84"/>
      <c r="J955" s="85"/>
      <c r="K955" s="84"/>
      <c r="L955" s="86"/>
    </row>
    <row r="956" spans="1:12" ht="15.75" thickBot="1" x14ac:dyDescent="0.3">
      <c r="A956" s="66"/>
      <c r="B956" s="67"/>
      <c r="C956" s="67"/>
      <c r="D956" s="67"/>
      <c r="E956" s="67"/>
      <c r="F956" s="67"/>
      <c r="G956" s="68"/>
      <c r="H956" s="67"/>
      <c r="I956" s="68"/>
      <c r="J956" s="69"/>
      <c r="K956" s="68"/>
      <c r="L956" s="70"/>
    </row>
    <row r="957" spans="1:12" x14ac:dyDescent="0.25">
      <c r="A957" s="222" t="s">
        <v>1806</v>
      </c>
      <c r="B957" s="223" t="s">
        <v>25</v>
      </c>
      <c r="C957" s="223" t="s">
        <v>897</v>
      </c>
      <c r="D957" s="223" t="s">
        <v>904</v>
      </c>
      <c r="E957" s="223" t="s">
        <v>905</v>
      </c>
      <c r="F957" s="223">
        <v>1</v>
      </c>
      <c r="G957" s="224">
        <v>1410</v>
      </c>
      <c r="H957" s="223"/>
      <c r="I957" s="224"/>
      <c r="J957" s="225"/>
      <c r="K957" s="224">
        <f t="shared" ref="K957:K988" si="46">J957+G957</f>
        <v>1410</v>
      </c>
      <c r="L957" s="226">
        <v>20220629</v>
      </c>
    </row>
    <row r="958" spans="1:12" x14ac:dyDescent="0.25">
      <c r="A958" s="47" t="s">
        <v>1769</v>
      </c>
      <c r="B958" s="44" t="s">
        <v>25</v>
      </c>
      <c r="C958" s="44" t="s">
        <v>199</v>
      </c>
      <c r="D958" s="44" t="s">
        <v>291</v>
      </c>
      <c r="E958" s="44" t="s">
        <v>292</v>
      </c>
      <c r="F958" s="44">
        <v>1</v>
      </c>
      <c r="G958" s="45">
        <v>1600</v>
      </c>
      <c r="H958" s="44"/>
      <c r="I958" s="45"/>
      <c r="J958" s="46"/>
      <c r="K958" s="45">
        <f t="shared" si="46"/>
        <v>1600</v>
      </c>
      <c r="L958" s="63">
        <v>20220704</v>
      </c>
    </row>
    <row r="959" spans="1:12" x14ac:dyDescent="0.25">
      <c r="A959" s="47" t="s">
        <v>1768</v>
      </c>
      <c r="B959" s="44" t="s">
        <v>25</v>
      </c>
      <c r="C959" s="44" t="s">
        <v>29</v>
      </c>
      <c r="D959" s="44" t="s">
        <v>100</v>
      </c>
      <c r="E959" s="44" t="s">
        <v>186</v>
      </c>
      <c r="F959" s="44">
        <v>1</v>
      </c>
      <c r="G959" s="45">
        <v>1600</v>
      </c>
      <c r="H959" s="44"/>
      <c r="I959" s="45"/>
      <c r="J959" s="46"/>
      <c r="K959" s="45">
        <f t="shared" si="46"/>
        <v>1600</v>
      </c>
      <c r="L959" s="63">
        <v>20220704</v>
      </c>
    </row>
    <row r="960" spans="1:12" x14ac:dyDescent="0.25">
      <c r="A960" s="47" t="s">
        <v>1767</v>
      </c>
      <c r="B960" s="44" t="s">
        <v>25</v>
      </c>
      <c r="C960" s="44" t="s">
        <v>29</v>
      </c>
      <c r="D960" s="44" t="s">
        <v>100</v>
      </c>
      <c r="E960" s="44" t="s">
        <v>788</v>
      </c>
      <c r="F960" s="44">
        <v>1</v>
      </c>
      <c r="G960" s="45">
        <v>1600</v>
      </c>
      <c r="H960" s="44"/>
      <c r="I960" s="45"/>
      <c r="J960" s="46"/>
      <c r="K960" s="45">
        <f t="shared" si="46"/>
        <v>1600</v>
      </c>
      <c r="L960" s="63">
        <v>20220704</v>
      </c>
    </row>
    <row r="961" spans="1:12" x14ac:dyDescent="0.25">
      <c r="A961" s="47" t="s">
        <v>1766</v>
      </c>
      <c r="B961" s="44" t="s">
        <v>25</v>
      </c>
      <c r="C961" s="44" t="s">
        <v>29</v>
      </c>
      <c r="D961" s="44" t="s">
        <v>100</v>
      </c>
      <c r="E961" s="44" t="s">
        <v>183</v>
      </c>
      <c r="F961" s="44">
        <v>1</v>
      </c>
      <c r="G961" s="45">
        <v>1600</v>
      </c>
      <c r="H961" s="44"/>
      <c r="I961" s="45"/>
      <c r="J961" s="46"/>
      <c r="K961" s="45">
        <f t="shared" si="46"/>
        <v>1600</v>
      </c>
      <c r="L961" s="63">
        <v>20220704</v>
      </c>
    </row>
    <row r="962" spans="1:12" x14ac:dyDescent="0.25">
      <c r="A962" s="47" t="s">
        <v>1729</v>
      </c>
      <c r="B962" s="44" t="s">
        <v>25</v>
      </c>
      <c r="C962" s="44" t="s">
        <v>36</v>
      </c>
      <c r="D962" s="44" t="s">
        <v>689</v>
      </c>
      <c r="E962" s="44" t="s">
        <v>1730</v>
      </c>
      <c r="F962" s="44">
        <v>1</v>
      </c>
      <c r="G962" s="45">
        <v>1600</v>
      </c>
      <c r="H962" s="44"/>
      <c r="I962" s="45"/>
      <c r="J962" s="46"/>
      <c r="K962" s="45">
        <f t="shared" si="46"/>
        <v>1600</v>
      </c>
      <c r="L962" s="63">
        <v>20220708</v>
      </c>
    </row>
    <row r="963" spans="1:12" x14ac:dyDescent="0.25">
      <c r="A963" s="28" t="s">
        <v>1807</v>
      </c>
      <c r="B963" s="22" t="s">
        <v>25</v>
      </c>
      <c r="C963" s="22" t="s">
        <v>140</v>
      </c>
      <c r="D963" s="22" t="s">
        <v>141</v>
      </c>
      <c r="E963" s="22" t="s">
        <v>142</v>
      </c>
      <c r="F963" s="22">
        <v>1</v>
      </c>
      <c r="G963" s="23">
        <v>1600</v>
      </c>
      <c r="H963" s="22">
        <v>53</v>
      </c>
      <c r="I963" s="23">
        <v>40</v>
      </c>
      <c r="J963" s="24">
        <f>I963*H963</f>
        <v>2120</v>
      </c>
      <c r="K963" s="23">
        <f t="shared" si="46"/>
        <v>3720</v>
      </c>
      <c r="L963" s="29">
        <v>20220711</v>
      </c>
    </row>
    <row r="964" spans="1:12" x14ac:dyDescent="0.25">
      <c r="A964" s="47" t="s">
        <v>1756</v>
      </c>
      <c r="B964" s="44" t="s">
        <v>25</v>
      </c>
      <c r="C964" s="44" t="s">
        <v>51</v>
      </c>
      <c r="D964" s="44" t="s">
        <v>640</v>
      </c>
      <c r="E964" s="44" t="s">
        <v>641</v>
      </c>
      <c r="F964" s="44">
        <v>1</v>
      </c>
      <c r="G964" s="45">
        <v>1600</v>
      </c>
      <c r="H964" s="44"/>
      <c r="I964" s="45"/>
      <c r="J964" s="46"/>
      <c r="K964" s="45">
        <f t="shared" si="46"/>
        <v>1600</v>
      </c>
      <c r="L964" s="63">
        <v>20220711</v>
      </c>
    </row>
    <row r="965" spans="1:12" x14ac:dyDescent="0.25">
      <c r="A965" s="28" t="s">
        <v>1761</v>
      </c>
      <c r="B965" s="22" t="s">
        <v>25</v>
      </c>
      <c r="C965" s="22" t="s">
        <v>51</v>
      </c>
      <c r="D965" s="22" t="s">
        <v>1392</v>
      </c>
      <c r="E965" s="22" t="s">
        <v>1762</v>
      </c>
      <c r="F965" s="22">
        <v>1</v>
      </c>
      <c r="G965" s="23">
        <v>1600</v>
      </c>
      <c r="H965" s="22">
        <v>370</v>
      </c>
      <c r="I965" s="23">
        <v>40</v>
      </c>
      <c r="J965" s="24">
        <f>I965*H965</f>
        <v>14800</v>
      </c>
      <c r="K965" s="23">
        <f t="shared" si="46"/>
        <v>16400</v>
      </c>
      <c r="L965" s="29">
        <v>20220711</v>
      </c>
    </row>
    <row r="966" spans="1:12" x14ac:dyDescent="0.25">
      <c r="A966" s="47" t="s">
        <v>1759</v>
      </c>
      <c r="B966" s="44" t="s">
        <v>25</v>
      </c>
      <c r="C966" s="44" t="s">
        <v>51</v>
      </c>
      <c r="D966" s="44" t="s">
        <v>1392</v>
      </c>
      <c r="E966" s="44" t="s">
        <v>1760</v>
      </c>
      <c r="F966" s="44">
        <v>1</v>
      </c>
      <c r="G966" s="45">
        <v>1600</v>
      </c>
      <c r="H966" s="44"/>
      <c r="I966" s="45"/>
      <c r="J966" s="46"/>
      <c r="K966" s="45">
        <f t="shared" si="46"/>
        <v>1600</v>
      </c>
      <c r="L966" s="63">
        <v>20220711</v>
      </c>
    </row>
    <row r="967" spans="1:12" x14ac:dyDescent="0.25">
      <c r="A967" s="47" t="s">
        <v>1758</v>
      </c>
      <c r="B967" s="44" t="s">
        <v>25</v>
      </c>
      <c r="C967" s="44" t="s">
        <v>643</v>
      </c>
      <c r="D967" s="44" t="s">
        <v>649</v>
      </c>
      <c r="E967" s="44" t="s">
        <v>674</v>
      </c>
      <c r="F967" s="44">
        <v>1</v>
      </c>
      <c r="G967" s="45">
        <v>1600</v>
      </c>
      <c r="H967" s="44"/>
      <c r="I967" s="45"/>
      <c r="J967" s="46"/>
      <c r="K967" s="45">
        <f t="shared" si="46"/>
        <v>1600</v>
      </c>
      <c r="L967" s="63">
        <v>20220711</v>
      </c>
    </row>
    <row r="968" spans="1:12" x14ac:dyDescent="0.25">
      <c r="A968" s="47" t="s">
        <v>1757</v>
      </c>
      <c r="B968" s="44" t="s">
        <v>25</v>
      </c>
      <c r="C968" s="44" t="s">
        <v>643</v>
      </c>
      <c r="D968" s="44" t="s">
        <v>649</v>
      </c>
      <c r="E968" s="44" t="s">
        <v>650</v>
      </c>
      <c r="F968" s="44">
        <v>1</v>
      </c>
      <c r="G968" s="45">
        <v>1600</v>
      </c>
      <c r="H968" s="44"/>
      <c r="I968" s="45"/>
      <c r="J968" s="46"/>
      <c r="K968" s="45">
        <f t="shared" si="46"/>
        <v>1600</v>
      </c>
      <c r="L968" s="63">
        <v>20220711</v>
      </c>
    </row>
    <row r="969" spans="1:12" x14ac:dyDescent="0.25">
      <c r="A969" s="47" t="s">
        <v>1786</v>
      </c>
      <c r="B969" s="44" t="s">
        <v>25</v>
      </c>
      <c r="C969" s="44" t="s">
        <v>643</v>
      </c>
      <c r="D969" s="44" t="s">
        <v>644</v>
      </c>
      <c r="E969" s="44" t="s">
        <v>660</v>
      </c>
      <c r="F969" s="44">
        <v>1</v>
      </c>
      <c r="G969" s="45">
        <v>1600</v>
      </c>
      <c r="H969" s="44"/>
      <c r="I969" s="45"/>
      <c r="J969" s="46"/>
      <c r="K969" s="45">
        <f t="shared" si="46"/>
        <v>1600</v>
      </c>
      <c r="L969" s="63">
        <v>20220711</v>
      </c>
    </row>
    <row r="970" spans="1:12" x14ac:dyDescent="0.25">
      <c r="A970" s="47" t="s">
        <v>1789</v>
      </c>
      <c r="B970" s="44" t="s">
        <v>25</v>
      </c>
      <c r="C970" s="44" t="s">
        <v>643</v>
      </c>
      <c r="D970" s="44" t="s">
        <v>644</v>
      </c>
      <c r="E970" s="44" t="s">
        <v>658</v>
      </c>
      <c r="F970" s="44">
        <v>1</v>
      </c>
      <c r="G970" s="45">
        <v>1600</v>
      </c>
      <c r="H970" s="44"/>
      <c r="I970" s="45"/>
      <c r="J970" s="46"/>
      <c r="K970" s="45">
        <f t="shared" si="46"/>
        <v>1600</v>
      </c>
      <c r="L970" s="63">
        <v>20220711</v>
      </c>
    </row>
    <row r="971" spans="1:12" x14ac:dyDescent="0.25">
      <c r="A971" s="47" t="s">
        <v>1785</v>
      </c>
      <c r="B971" s="44" t="s">
        <v>25</v>
      </c>
      <c r="C971" s="44" t="s">
        <v>643</v>
      </c>
      <c r="D971" s="44" t="s">
        <v>644</v>
      </c>
      <c r="E971" s="44" t="s">
        <v>656</v>
      </c>
      <c r="F971" s="44">
        <v>1</v>
      </c>
      <c r="G971" s="45">
        <v>1600</v>
      </c>
      <c r="H971" s="44"/>
      <c r="I971" s="45"/>
      <c r="J971" s="46"/>
      <c r="K971" s="45">
        <f t="shared" si="46"/>
        <v>1600</v>
      </c>
      <c r="L971" s="63">
        <v>20220711</v>
      </c>
    </row>
    <row r="972" spans="1:12" x14ac:dyDescent="0.25">
      <c r="A972" s="47" t="s">
        <v>1784</v>
      </c>
      <c r="B972" s="44" t="s">
        <v>25</v>
      </c>
      <c r="C972" s="44" t="s">
        <v>643</v>
      </c>
      <c r="D972" s="44" t="s">
        <v>644</v>
      </c>
      <c r="E972" s="44" t="s">
        <v>652</v>
      </c>
      <c r="F972" s="44">
        <v>1</v>
      </c>
      <c r="G972" s="45">
        <v>1600</v>
      </c>
      <c r="H972" s="44"/>
      <c r="I972" s="45"/>
      <c r="J972" s="46"/>
      <c r="K972" s="45">
        <f t="shared" si="46"/>
        <v>1600</v>
      </c>
      <c r="L972" s="63">
        <v>20220711</v>
      </c>
    </row>
    <row r="973" spans="1:12" x14ac:dyDescent="0.25">
      <c r="A973" s="47" t="s">
        <v>1787</v>
      </c>
      <c r="B973" s="44" t="s">
        <v>25</v>
      </c>
      <c r="C973" s="44" t="s">
        <v>643</v>
      </c>
      <c r="D973" s="44" t="s">
        <v>644</v>
      </c>
      <c r="E973" s="44" t="s">
        <v>647</v>
      </c>
      <c r="F973" s="44">
        <v>1</v>
      </c>
      <c r="G973" s="45">
        <v>1600</v>
      </c>
      <c r="H973" s="44"/>
      <c r="I973" s="45"/>
      <c r="J973" s="46"/>
      <c r="K973" s="45">
        <f t="shared" si="46"/>
        <v>1600</v>
      </c>
      <c r="L973" s="63">
        <v>20220711</v>
      </c>
    </row>
    <row r="974" spans="1:12" x14ac:dyDescent="0.25">
      <c r="A974" s="47" t="s">
        <v>1783</v>
      </c>
      <c r="B974" s="44" t="s">
        <v>25</v>
      </c>
      <c r="C974" s="44" t="s">
        <v>643</v>
      </c>
      <c r="D974" s="44" t="s">
        <v>644</v>
      </c>
      <c r="E974" s="44" t="s">
        <v>645</v>
      </c>
      <c r="F974" s="44">
        <v>1</v>
      </c>
      <c r="G974" s="45">
        <v>1600</v>
      </c>
      <c r="H974" s="44"/>
      <c r="I974" s="45"/>
      <c r="J974" s="46"/>
      <c r="K974" s="45">
        <f t="shared" si="46"/>
        <v>1600</v>
      </c>
      <c r="L974" s="63">
        <v>20220711</v>
      </c>
    </row>
    <row r="975" spans="1:12" x14ac:dyDescent="0.25">
      <c r="A975" s="47" t="s">
        <v>1788</v>
      </c>
      <c r="B975" s="44" t="s">
        <v>25</v>
      </c>
      <c r="C975" s="44" t="s">
        <v>643</v>
      </c>
      <c r="D975" s="44" t="s">
        <v>644</v>
      </c>
      <c r="E975" s="44" t="s">
        <v>654</v>
      </c>
      <c r="F975" s="44">
        <v>1</v>
      </c>
      <c r="G975" s="45">
        <v>1600</v>
      </c>
      <c r="H975" s="44"/>
      <c r="I975" s="45"/>
      <c r="J975" s="46"/>
      <c r="K975" s="45">
        <f t="shared" si="46"/>
        <v>1600</v>
      </c>
      <c r="L975" s="63">
        <v>20220712</v>
      </c>
    </row>
    <row r="976" spans="1:12" x14ac:dyDescent="0.25">
      <c r="A976" s="47" t="s">
        <v>1722</v>
      </c>
      <c r="B976" s="44" t="s">
        <v>25</v>
      </c>
      <c r="C976" s="44" t="s">
        <v>77</v>
      </c>
      <c r="D976" s="44" t="s">
        <v>1325</v>
      </c>
      <c r="E976" s="44" t="s">
        <v>1723</v>
      </c>
      <c r="F976" s="44">
        <v>1</v>
      </c>
      <c r="G976" s="45">
        <v>1600</v>
      </c>
      <c r="H976" s="44"/>
      <c r="I976" s="45"/>
      <c r="J976" s="46"/>
      <c r="K976" s="45">
        <f t="shared" si="46"/>
        <v>1600</v>
      </c>
      <c r="L976" s="63">
        <v>20220713</v>
      </c>
    </row>
    <row r="977" spans="1:12" x14ac:dyDescent="0.25">
      <c r="A977" s="47" t="s">
        <v>1720</v>
      </c>
      <c r="B977" s="44" t="s">
        <v>25</v>
      </c>
      <c r="C977" s="44" t="s">
        <v>77</v>
      </c>
      <c r="D977" s="44" t="s">
        <v>1325</v>
      </c>
      <c r="E977" s="44" t="s">
        <v>1721</v>
      </c>
      <c r="F977" s="44">
        <v>1</v>
      </c>
      <c r="G977" s="45">
        <v>1600</v>
      </c>
      <c r="H977" s="44"/>
      <c r="I977" s="45"/>
      <c r="J977" s="46"/>
      <c r="K977" s="45">
        <f t="shared" si="46"/>
        <v>1600</v>
      </c>
      <c r="L977" s="63">
        <v>20220713</v>
      </c>
    </row>
    <row r="978" spans="1:12" x14ac:dyDescent="0.25">
      <c r="A978" s="47" t="s">
        <v>1718</v>
      </c>
      <c r="B978" s="44" t="s">
        <v>25</v>
      </c>
      <c r="C978" s="44" t="s">
        <v>77</v>
      </c>
      <c r="D978" s="44" t="s">
        <v>1325</v>
      </c>
      <c r="E978" s="44" t="s">
        <v>1719</v>
      </c>
      <c r="F978" s="44">
        <v>1</v>
      </c>
      <c r="G978" s="45">
        <v>1600</v>
      </c>
      <c r="H978" s="44"/>
      <c r="I978" s="45"/>
      <c r="J978" s="46"/>
      <c r="K978" s="45">
        <f t="shared" si="46"/>
        <v>1600</v>
      </c>
      <c r="L978" s="63">
        <v>20220713</v>
      </c>
    </row>
    <row r="979" spans="1:12" x14ac:dyDescent="0.25">
      <c r="A979" s="47" t="s">
        <v>1716</v>
      </c>
      <c r="B979" s="44" t="s">
        <v>25</v>
      </c>
      <c r="C979" s="44" t="s">
        <v>77</v>
      </c>
      <c r="D979" s="44" t="s">
        <v>1325</v>
      </c>
      <c r="E979" s="44" t="s">
        <v>1717</v>
      </c>
      <c r="F979" s="44">
        <v>1</v>
      </c>
      <c r="G979" s="45">
        <v>1600</v>
      </c>
      <c r="H979" s="44"/>
      <c r="I979" s="45"/>
      <c r="J979" s="46"/>
      <c r="K979" s="45">
        <f t="shared" si="46"/>
        <v>1600</v>
      </c>
      <c r="L979" s="63">
        <v>20220713</v>
      </c>
    </row>
    <row r="980" spans="1:12" x14ac:dyDescent="0.25">
      <c r="A980" s="47" t="s">
        <v>1755</v>
      </c>
      <c r="B980" s="44" t="s">
        <v>25</v>
      </c>
      <c r="C980" s="44" t="s">
        <v>86</v>
      </c>
      <c r="D980" s="44" t="s">
        <v>132</v>
      </c>
      <c r="E980" s="44" t="s">
        <v>681</v>
      </c>
      <c r="F980" s="44">
        <v>1</v>
      </c>
      <c r="G980" s="45">
        <v>1600</v>
      </c>
      <c r="H980" s="44"/>
      <c r="I980" s="45"/>
      <c r="J980" s="46"/>
      <c r="K980" s="45">
        <f t="shared" si="46"/>
        <v>1600</v>
      </c>
      <c r="L980" s="63">
        <v>20220718</v>
      </c>
    </row>
    <row r="981" spans="1:12" x14ac:dyDescent="0.25">
      <c r="A981" s="47" t="s">
        <v>1752</v>
      </c>
      <c r="B981" s="44" t="s">
        <v>25</v>
      </c>
      <c r="C981" s="44" t="s">
        <v>86</v>
      </c>
      <c r="D981" s="44" t="s">
        <v>132</v>
      </c>
      <c r="E981" s="44" t="s">
        <v>734</v>
      </c>
      <c r="F981" s="44">
        <v>1</v>
      </c>
      <c r="G981" s="45">
        <v>1600</v>
      </c>
      <c r="H981" s="44"/>
      <c r="I981" s="45"/>
      <c r="J981" s="46"/>
      <c r="K981" s="45">
        <f t="shared" si="46"/>
        <v>1600</v>
      </c>
      <c r="L981" s="63">
        <v>20220718</v>
      </c>
    </row>
    <row r="982" spans="1:12" x14ac:dyDescent="0.25">
      <c r="A982" s="47" t="s">
        <v>1751</v>
      </c>
      <c r="B982" s="44" t="s">
        <v>25</v>
      </c>
      <c r="C982" s="44" t="s">
        <v>86</v>
      </c>
      <c r="D982" s="44" t="s">
        <v>132</v>
      </c>
      <c r="E982" s="44" t="s">
        <v>700</v>
      </c>
      <c r="F982" s="44">
        <v>1</v>
      </c>
      <c r="G982" s="45">
        <v>1600</v>
      </c>
      <c r="H982" s="44"/>
      <c r="I982" s="45"/>
      <c r="J982" s="46"/>
      <c r="K982" s="45">
        <f t="shared" si="46"/>
        <v>1600</v>
      </c>
      <c r="L982" s="63">
        <v>20220718</v>
      </c>
    </row>
    <row r="983" spans="1:12" x14ac:dyDescent="0.25">
      <c r="A983" s="47" t="s">
        <v>1750</v>
      </c>
      <c r="B983" s="44" t="s">
        <v>25</v>
      </c>
      <c r="C983" s="44" t="s">
        <v>86</v>
      </c>
      <c r="D983" s="44" t="s">
        <v>132</v>
      </c>
      <c r="E983" s="44" t="s">
        <v>736</v>
      </c>
      <c r="F983" s="44">
        <v>1</v>
      </c>
      <c r="G983" s="45">
        <v>1600</v>
      </c>
      <c r="H983" s="44"/>
      <c r="I983" s="45"/>
      <c r="J983" s="46"/>
      <c r="K983" s="45">
        <f t="shared" si="46"/>
        <v>1600</v>
      </c>
      <c r="L983" s="63">
        <v>20220718</v>
      </c>
    </row>
    <row r="984" spans="1:12" x14ac:dyDescent="0.25">
      <c r="A984" s="47" t="s">
        <v>1749</v>
      </c>
      <c r="B984" s="44" t="s">
        <v>25</v>
      </c>
      <c r="C984" s="44" t="s">
        <v>86</v>
      </c>
      <c r="D984" s="44" t="s">
        <v>132</v>
      </c>
      <c r="E984" s="44" t="s">
        <v>698</v>
      </c>
      <c r="F984" s="44">
        <v>1</v>
      </c>
      <c r="G984" s="45">
        <v>1600</v>
      </c>
      <c r="H984" s="44"/>
      <c r="I984" s="45"/>
      <c r="J984" s="46"/>
      <c r="K984" s="45">
        <f t="shared" si="46"/>
        <v>1600</v>
      </c>
      <c r="L984" s="63">
        <v>20220718</v>
      </c>
    </row>
    <row r="985" spans="1:12" x14ac:dyDescent="0.25">
      <c r="A985" s="47" t="s">
        <v>1809</v>
      </c>
      <c r="B985" s="44" t="s">
        <v>25</v>
      </c>
      <c r="C985" s="44" t="s">
        <v>1237</v>
      </c>
      <c r="D985" s="44" t="s">
        <v>1301</v>
      </c>
      <c r="E985" s="44" t="s">
        <v>1810</v>
      </c>
      <c r="F985" s="44">
        <v>1</v>
      </c>
      <c r="G985" s="45">
        <v>1600</v>
      </c>
      <c r="H985" s="44"/>
      <c r="I985" s="45"/>
      <c r="J985" s="46"/>
      <c r="K985" s="45">
        <f t="shared" si="46"/>
        <v>1600</v>
      </c>
      <c r="L985" s="63">
        <v>20220720</v>
      </c>
    </row>
    <row r="986" spans="1:12" x14ac:dyDescent="0.25">
      <c r="A986" s="47" t="s">
        <v>1748</v>
      </c>
      <c r="B986" s="44" t="s">
        <v>25</v>
      </c>
      <c r="C986" s="44" t="s">
        <v>153</v>
      </c>
      <c r="D986" s="44" t="s">
        <v>633</v>
      </c>
      <c r="E986" s="44" t="s">
        <v>634</v>
      </c>
      <c r="F986" s="44">
        <v>1</v>
      </c>
      <c r="G986" s="45">
        <v>1600</v>
      </c>
      <c r="H986" s="44"/>
      <c r="I986" s="45"/>
      <c r="J986" s="46"/>
      <c r="K986" s="45">
        <f t="shared" si="46"/>
        <v>1600</v>
      </c>
      <c r="L986" s="63">
        <v>20220720</v>
      </c>
    </row>
    <row r="987" spans="1:12" x14ac:dyDescent="0.25">
      <c r="A987" s="47" t="s">
        <v>1754</v>
      </c>
      <c r="B987" s="44" t="s">
        <v>25</v>
      </c>
      <c r="C987" s="44" t="s">
        <v>86</v>
      </c>
      <c r="D987" s="44" t="s">
        <v>132</v>
      </c>
      <c r="E987" s="44" t="s">
        <v>133</v>
      </c>
      <c r="F987" s="44">
        <v>1</v>
      </c>
      <c r="G987" s="45">
        <v>1600</v>
      </c>
      <c r="H987" s="44"/>
      <c r="I987" s="45"/>
      <c r="J987" s="46"/>
      <c r="K987" s="45">
        <f t="shared" si="46"/>
        <v>1600</v>
      </c>
      <c r="L987" s="63">
        <v>20220726</v>
      </c>
    </row>
    <row r="988" spans="1:12" ht="15.75" thickBot="1" x14ac:dyDescent="0.3">
      <c r="A988" s="40" t="s">
        <v>1753</v>
      </c>
      <c r="B988" s="41" t="s">
        <v>25</v>
      </c>
      <c r="C988" s="41" t="s">
        <v>86</v>
      </c>
      <c r="D988" s="41" t="s">
        <v>132</v>
      </c>
      <c r="E988" s="41" t="s">
        <v>278</v>
      </c>
      <c r="F988" s="41">
        <v>1</v>
      </c>
      <c r="G988" s="42">
        <v>1600</v>
      </c>
      <c r="H988" s="41"/>
      <c r="I988" s="42"/>
      <c r="J988" s="43"/>
      <c r="K988" s="42">
        <f t="shared" si="46"/>
        <v>1600</v>
      </c>
      <c r="L988" s="64">
        <v>20220726</v>
      </c>
    </row>
    <row r="989" spans="1:12" x14ac:dyDescent="0.25">
      <c r="A989" s="82"/>
      <c r="B989" s="83"/>
      <c r="C989" s="83"/>
      <c r="D989" s="83"/>
      <c r="E989" s="83"/>
      <c r="F989" s="83"/>
      <c r="G989" s="84"/>
      <c r="H989" s="83"/>
      <c r="I989" s="84"/>
      <c r="J989" s="85"/>
      <c r="K989" s="84"/>
      <c r="L989" s="86"/>
    </row>
    <row r="990" spans="1:12" ht="15.75" thickBot="1" x14ac:dyDescent="0.3">
      <c r="A990" s="66"/>
      <c r="B990" s="67"/>
      <c r="C990" s="67"/>
      <c r="D990" s="67"/>
      <c r="E990" s="67"/>
      <c r="F990" s="67"/>
      <c r="G990" s="68"/>
      <c r="H990" s="67"/>
      <c r="I990" s="68"/>
      <c r="J990" s="69"/>
      <c r="K990" s="68"/>
      <c r="L990" s="70"/>
    </row>
    <row r="991" spans="1:12" x14ac:dyDescent="0.25">
      <c r="A991" s="36" t="s">
        <v>1774</v>
      </c>
      <c r="B991" s="37" t="s">
        <v>25</v>
      </c>
      <c r="C991" s="37" t="s">
        <v>29</v>
      </c>
      <c r="D991" s="37" t="s">
        <v>30</v>
      </c>
      <c r="E991" s="37" t="s">
        <v>62</v>
      </c>
      <c r="F991" s="37">
        <v>1</v>
      </c>
      <c r="G991" s="38">
        <v>1500</v>
      </c>
      <c r="H991" s="37"/>
      <c r="I991" s="38"/>
      <c r="J991" s="39"/>
      <c r="K991" s="38">
        <f t="shared" ref="K991:K1011" si="47">J991+G991</f>
        <v>1500</v>
      </c>
      <c r="L991" s="62">
        <v>20220701</v>
      </c>
    </row>
    <row r="992" spans="1:12" x14ac:dyDescent="0.25">
      <c r="A992" s="47" t="s">
        <v>1746</v>
      </c>
      <c r="B992" s="44" t="s">
        <v>25</v>
      </c>
      <c r="C992" s="44" t="s">
        <v>29</v>
      </c>
      <c r="D992" s="44" t="s">
        <v>715</v>
      </c>
      <c r="E992" s="44" t="s">
        <v>718</v>
      </c>
      <c r="F992" s="44">
        <v>1</v>
      </c>
      <c r="G992" s="45">
        <v>1500</v>
      </c>
      <c r="H992" s="44"/>
      <c r="I992" s="45"/>
      <c r="J992" s="46"/>
      <c r="K992" s="45">
        <f t="shared" si="47"/>
        <v>1500</v>
      </c>
      <c r="L992" s="63">
        <v>20220705</v>
      </c>
    </row>
    <row r="993" spans="1:12" x14ac:dyDescent="0.25">
      <c r="A993" s="47" t="s">
        <v>1745</v>
      </c>
      <c r="B993" s="44" t="s">
        <v>25</v>
      </c>
      <c r="C993" s="44" t="s">
        <v>29</v>
      </c>
      <c r="D993" s="44" t="s">
        <v>715</v>
      </c>
      <c r="E993" s="44" t="s">
        <v>716</v>
      </c>
      <c r="F993" s="44">
        <v>1</v>
      </c>
      <c r="G993" s="45">
        <v>1500</v>
      </c>
      <c r="H993" s="44"/>
      <c r="I993" s="45"/>
      <c r="J993" s="46"/>
      <c r="K993" s="45">
        <f t="shared" si="47"/>
        <v>1500</v>
      </c>
      <c r="L993" s="63">
        <v>20220705</v>
      </c>
    </row>
    <row r="994" spans="1:12" x14ac:dyDescent="0.25">
      <c r="A994" s="47" t="s">
        <v>1747</v>
      </c>
      <c r="B994" s="44" t="s">
        <v>25</v>
      </c>
      <c r="C994" s="44" t="s">
        <v>740</v>
      </c>
      <c r="D994" s="44" t="s">
        <v>741</v>
      </c>
      <c r="E994" s="44" t="s">
        <v>742</v>
      </c>
      <c r="F994" s="44">
        <v>1</v>
      </c>
      <c r="G994" s="45">
        <v>1500</v>
      </c>
      <c r="H994" s="44"/>
      <c r="I994" s="45"/>
      <c r="J994" s="46"/>
      <c r="K994" s="45">
        <f t="shared" si="47"/>
        <v>1500</v>
      </c>
      <c r="L994" s="63">
        <v>20220705</v>
      </c>
    </row>
    <row r="995" spans="1:12" x14ac:dyDescent="0.25">
      <c r="A995" s="47" t="s">
        <v>1773</v>
      </c>
      <c r="B995" s="44" t="s">
        <v>25</v>
      </c>
      <c r="C995" s="44" t="s">
        <v>153</v>
      </c>
      <c r="D995" s="44" t="s">
        <v>26</v>
      </c>
      <c r="E995" s="44" t="s">
        <v>154</v>
      </c>
      <c r="F995" s="44">
        <v>1</v>
      </c>
      <c r="G995" s="45">
        <v>1500</v>
      </c>
      <c r="H995" s="44"/>
      <c r="I995" s="45"/>
      <c r="J995" s="46"/>
      <c r="K995" s="45">
        <f t="shared" si="47"/>
        <v>1500</v>
      </c>
      <c r="L995" s="63">
        <v>20220706</v>
      </c>
    </row>
    <row r="996" spans="1:12" x14ac:dyDescent="0.25">
      <c r="A996" s="47" t="s">
        <v>1781</v>
      </c>
      <c r="B996" s="44" t="s">
        <v>25</v>
      </c>
      <c r="C996" s="44" t="s">
        <v>84</v>
      </c>
      <c r="D996" s="44" t="s">
        <v>26</v>
      </c>
      <c r="E996" s="44" t="s">
        <v>755</v>
      </c>
      <c r="F996" s="44">
        <v>1</v>
      </c>
      <c r="G996" s="45">
        <v>1500</v>
      </c>
      <c r="H996" s="44"/>
      <c r="I996" s="45"/>
      <c r="J996" s="46"/>
      <c r="K996" s="45">
        <f t="shared" si="47"/>
        <v>1500</v>
      </c>
      <c r="L996" s="63">
        <v>20220706</v>
      </c>
    </row>
    <row r="997" spans="1:12" x14ac:dyDescent="0.25">
      <c r="A997" s="47" t="s">
        <v>1782</v>
      </c>
      <c r="B997" s="44" t="s">
        <v>25</v>
      </c>
      <c r="C997" s="44" t="s">
        <v>84</v>
      </c>
      <c r="D997" s="44" t="s">
        <v>26</v>
      </c>
      <c r="E997" s="44" t="s">
        <v>166</v>
      </c>
      <c r="F997" s="44">
        <v>1</v>
      </c>
      <c r="G997" s="45">
        <v>1500</v>
      </c>
      <c r="H997" s="44"/>
      <c r="I997" s="45"/>
      <c r="J997" s="46"/>
      <c r="K997" s="45">
        <f t="shared" si="47"/>
        <v>1500</v>
      </c>
      <c r="L997" s="63">
        <v>20220706</v>
      </c>
    </row>
    <row r="998" spans="1:12" x14ac:dyDescent="0.25">
      <c r="A998" s="47" t="s">
        <v>1780</v>
      </c>
      <c r="B998" s="44" t="s">
        <v>25</v>
      </c>
      <c r="C998" s="44" t="s">
        <v>84</v>
      </c>
      <c r="D998" s="44" t="s">
        <v>26</v>
      </c>
      <c r="E998" s="44" t="s">
        <v>309</v>
      </c>
      <c r="F998" s="44">
        <v>1</v>
      </c>
      <c r="G998" s="45">
        <v>1500</v>
      </c>
      <c r="H998" s="44"/>
      <c r="I998" s="45"/>
      <c r="J998" s="46"/>
      <c r="K998" s="45">
        <f t="shared" si="47"/>
        <v>1500</v>
      </c>
      <c r="L998" s="63">
        <v>20220706</v>
      </c>
    </row>
    <row r="999" spans="1:12" x14ac:dyDescent="0.25">
      <c r="A999" s="47" t="s">
        <v>1778</v>
      </c>
      <c r="B999" s="44" t="s">
        <v>25</v>
      </c>
      <c r="C999" s="44" t="s">
        <v>84</v>
      </c>
      <c r="D999" s="44" t="s">
        <v>26</v>
      </c>
      <c r="E999" s="44" t="s">
        <v>305</v>
      </c>
      <c r="F999" s="44">
        <v>1</v>
      </c>
      <c r="G999" s="45">
        <v>1500</v>
      </c>
      <c r="H999" s="44"/>
      <c r="I999" s="45"/>
      <c r="J999" s="46"/>
      <c r="K999" s="45">
        <f t="shared" si="47"/>
        <v>1500</v>
      </c>
      <c r="L999" s="63">
        <v>20220706</v>
      </c>
    </row>
    <row r="1000" spans="1:12" x14ac:dyDescent="0.25">
      <c r="A1000" s="47" t="s">
        <v>1777</v>
      </c>
      <c r="B1000" s="44" t="s">
        <v>25</v>
      </c>
      <c r="C1000" s="44" t="s">
        <v>84</v>
      </c>
      <c r="D1000" s="44" t="s">
        <v>26</v>
      </c>
      <c r="E1000" s="44" t="s">
        <v>303</v>
      </c>
      <c r="F1000" s="44">
        <v>1</v>
      </c>
      <c r="G1000" s="45">
        <v>1500</v>
      </c>
      <c r="H1000" s="44"/>
      <c r="I1000" s="45"/>
      <c r="J1000" s="46"/>
      <c r="K1000" s="45">
        <f t="shared" si="47"/>
        <v>1500</v>
      </c>
      <c r="L1000" s="63">
        <v>20220706</v>
      </c>
    </row>
    <row r="1001" spans="1:12" x14ac:dyDescent="0.25">
      <c r="A1001" s="47" t="s">
        <v>1776</v>
      </c>
      <c r="B1001" s="44" t="s">
        <v>25</v>
      </c>
      <c r="C1001" s="44" t="s">
        <v>986</v>
      </c>
      <c r="D1001" s="44" t="s">
        <v>26</v>
      </c>
      <c r="E1001" s="44" t="s">
        <v>323</v>
      </c>
      <c r="F1001" s="44">
        <v>1</v>
      </c>
      <c r="G1001" s="45">
        <v>1500</v>
      </c>
      <c r="H1001" s="44"/>
      <c r="I1001" s="45"/>
      <c r="J1001" s="46"/>
      <c r="K1001" s="45">
        <f t="shared" si="47"/>
        <v>1500</v>
      </c>
      <c r="L1001" s="63">
        <v>20220706</v>
      </c>
    </row>
    <row r="1002" spans="1:12" x14ac:dyDescent="0.25">
      <c r="A1002" s="47" t="s">
        <v>1775</v>
      </c>
      <c r="B1002" s="44" t="s">
        <v>25</v>
      </c>
      <c r="C1002" s="44" t="s">
        <v>986</v>
      </c>
      <c r="D1002" s="44" t="s">
        <v>26</v>
      </c>
      <c r="E1002" s="44" t="s">
        <v>316</v>
      </c>
      <c r="F1002" s="44">
        <v>1</v>
      </c>
      <c r="G1002" s="45">
        <v>1500</v>
      </c>
      <c r="H1002" s="44"/>
      <c r="I1002" s="45"/>
      <c r="J1002" s="46"/>
      <c r="K1002" s="45">
        <f t="shared" si="47"/>
        <v>1500</v>
      </c>
      <c r="L1002" s="63">
        <v>20220706</v>
      </c>
    </row>
    <row r="1003" spans="1:12" x14ac:dyDescent="0.25">
      <c r="A1003" s="47" t="s">
        <v>1779</v>
      </c>
      <c r="B1003" s="44" t="s">
        <v>25</v>
      </c>
      <c r="C1003" s="44" t="s">
        <v>84</v>
      </c>
      <c r="D1003" s="44" t="s">
        <v>26</v>
      </c>
      <c r="E1003" s="44" t="s">
        <v>307</v>
      </c>
      <c r="F1003" s="44">
        <v>1</v>
      </c>
      <c r="G1003" s="45">
        <v>1500</v>
      </c>
      <c r="H1003" s="44"/>
      <c r="I1003" s="45"/>
      <c r="J1003" s="46"/>
      <c r="K1003" s="45">
        <f t="shared" si="47"/>
        <v>1500</v>
      </c>
      <c r="L1003" s="63">
        <v>20220707</v>
      </c>
    </row>
    <row r="1004" spans="1:12" x14ac:dyDescent="0.25">
      <c r="A1004" s="28" t="s">
        <v>1737</v>
      </c>
      <c r="B1004" s="22" t="s">
        <v>25</v>
      </c>
      <c r="C1004" s="22" t="s">
        <v>1406</v>
      </c>
      <c r="D1004" s="22" t="s">
        <v>1407</v>
      </c>
      <c r="E1004" s="22" t="s">
        <v>1738</v>
      </c>
      <c r="F1004" s="22">
        <v>1</v>
      </c>
      <c r="G1004" s="23">
        <v>1500</v>
      </c>
      <c r="H1004" s="22">
        <v>159</v>
      </c>
      <c r="I1004" s="23">
        <v>40</v>
      </c>
      <c r="J1004" s="24">
        <f>I1004*H1004</f>
        <v>6360</v>
      </c>
      <c r="K1004" s="23">
        <f t="shared" si="47"/>
        <v>7860</v>
      </c>
      <c r="L1004" s="29">
        <v>20220711</v>
      </c>
    </row>
    <row r="1005" spans="1:12" x14ac:dyDescent="0.25">
      <c r="A1005" s="47" t="s">
        <v>1743</v>
      </c>
      <c r="B1005" s="44" t="s">
        <v>25</v>
      </c>
      <c r="C1005" s="44" t="s">
        <v>1406</v>
      </c>
      <c r="D1005" s="44" t="s">
        <v>1407</v>
      </c>
      <c r="E1005" s="44" t="s">
        <v>1744</v>
      </c>
      <c r="F1005" s="44">
        <v>1</v>
      </c>
      <c r="G1005" s="45">
        <v>1500</v>
      </c>
      <c r="H1005" s="44"/>
      <c r="I1005" s="45"/>
      <c r="J1005" s="46"/>
      <c r="K1005" s="45">
        <f t="shared" si="47"/>
        <v>1500</v>
      </c>
      <c r="L1005" s="63">
        <v>20220721</v>
      </c>
    </row>
    <row r="1006" spans="1:12" x14ac:dyDescent="0.25">
      <c r="A1006" s="47" t="s">
        <v>1741</v>
      </c>
      <c r="B1006" s="44" t="s">
        <v>25</v>
      </c>
      <c r="C1006" s="44" t="s">
        <v>1406</v>
      </c>
      <c r="D1006" s="44" t="s">
        <v>1407</v>
      </c>
      <c r="E1006" s="44" t="s">
        <v>1742</v>
      </c>
      <c r="F1006" s="44">
        <v>1</v>
      </c>
      <c r="G1006" s="45">
        <v>1500</v>
      </c>
      <c r="H1006" s="44"/>
      <c r="I1006" s="45"/>
      <c r="J1006" s="46"/>
      <c r="K1006" s="45">
        <f t="shared" si="47"/>
        <v>1500</v>
      </c>
      <c r="L1006" s="63">
        <v>20220721</v>
      </c>
    </row>
    <row r="1007" spans="1:12" x14ac:dyDescent="0.25">
      <c r="A1007" s="47" t="s">
        <v>1739</v>
      </c>
      <c r="B1007" s="44" t="s">
        <v>25</v>
      </c>
      <c r="C1007" s="44" t="s">
        <v>1406</v>
      </c>
      <c r="D1007" s="44" t="s">
        <v>1407</v>
      </c>
      <c r="E1007" s="44" t="s">
        <v>1740</v>
      </c>
      <c r="F1007" s="44">
        <v>1</v>
      </c>
      <c r="G1007" s="45">
        <v>1500</v>
      </c>
      <c r="H1007" s="44"/>
      <c r="I1007" s="45"/>
      <c r="J1007" s="46"/>
      <c r="K1007" s="45">
        <f t="shared" si="47"/>
        <v>1500</v>
      </c>
      <c r="L1007" s="63">
        <v>20220721</v>
      </c>
    </row>
    <row r="1008" spans="1:12" x14ac:dyDescent="0.25">
      <c r="A1008" s="47" t="s">
        <v>1735</v>
      </c>
      <c r="B1008" s="44" t="s">
        <v>25</v>
      </c>
      <c r="C1008" s="44" t="s">
        <v>1406</v>
      </c>
      <c r="D1008" s="44" t="s">
        <v>1407</v>
      </c>
      <c r="E1008" s="44" t="s">
        <v>1736</v>
      </c>
      <c r="F1008" s="44">
        <v>1</v>
      </c>
      <c r="G1008" s="45">
        <v>1500</v>
      </c>
      <c r="H1008" s="44"/>
      <c r="I1008" s="45"/>
      <c r="J1008" s="46"/>
      <c r="K1008" s="45">
        <f t="shared" si="47"/>
        <v>1500</v>
      </c>
      <c r="L1008" s="63">
        <v>20220721</v>
      </c>
    </row>
    <row r="1009" spans="1:12" x14ac:dyDescent="0.25">
      <c r="A1009" s="28" t="s">
        <v>1733</v>
      </c>
      <c r="B1009" s="22" t="s">
        <v>25</v>
      </c>
      <c r="C1009" s="22" t="s">
        <v>1406</v>
      </c>
      <c r="D1009" s="22" t="s">
        <v>1407</v>
      </c>
      <c r="E1009" s="22" t="s">
        <v>1734</v>
      </c>
      <c r="F1009" s="22">
        <v>1</v>
      </c>
      <c r="G1009" s="23">
        <v>1500</v>
      </c>
      <c r="H1009" s="22">
        <v>159</v>
      </c>
      <c r="I1009" s="23">
        <v>40</v>
      </c>
      <c r="J1009" s="24">
        <f>I1009*H1009</f>
        <v>6360</v>
      </c>
      <c r="K1009" s="23">
        <f t="shared" si="47"/>
        <v>7860</v>
      </c>
      <c r="L1009" s="29">
        <v>20220721</v>
      </c>
    </row>
    <row r="1010" spans="1:12" x14ac:dyDescent="0.25">
      <c r="A1010" s="47" t="s">
        <v>1665</v>
      </c>
      <c r="B1010" s="44" t="s">
        <v>25</v>
      </c>
      <c r="C1010" s="44" t="s">
        <v>70</v>
      </c>
      <c r="D1010" s="44" t="s">
        <v>1364</v>
      </c>
      <c r="E1010" s="44" t="s">
        <v>1666</v>
      </c>
      <c r="F1010" s="44">
        <v>1</v>
      </c>
      <c r="G1010" s="45">
        <v>1500</v>
      </c>
      <c r="H1010" s="44"/>
      <c r="I1010" s="45"/>
      <c r="J1010" s="46"/>
      <c r="K1010" s="45">
        <f t="shared" si="47"/>
        <v>1500</v>
      </c>
      <c r="L1010" s="63">
        <v>20220728</v>
      </c>
    </row>
    <row r="1011" spans="1:12" ht="15.75" thickBot="1" x14ac:dyDescent="0.3">
      <c r="A1011" s="40" t="s">
        <v>1667</v>
      </c>
      <c r="B1011" s="41" t="s">
        <v>25</v>
      </c>
      <c r="C1011" s="41" t="s">
        <v>70</v>
      </c>
      <c r="D1011" s="41" t="s">
        <v>1364</v>
      </c>
      <c r="E1011" s="41" t="s">
        <v>1668</v>
      </c>
      <c r="F1011" s="41">
        <v>1</v>
      </c>
      <c r="G1011" s="42">
        <v>1500</v>
      </c>
      <c r="H1011" s="41"/>
      <c r="I1011" s="42"/>
      <c r="J1011" s="43"/>
      <c r="K1011" s="42">
        <f t="shared" si="47"/>
        <v>1500</v>
      </c>
      <c r="L1011" s="64">
        <v>20220728</v>
      </c>
    </row>
    <row r="1012" spans="1:12" x14ac:dyDescent="0.25">
      <c r="A1012" s="82"/>
      <c r="B1012" s="83"/>
      <c r="C1012" s="83"/>
      <c r="D1012" s="83"/>
      <c r="E1012" s="83"/>
      <c r="F1012" s="83"/>
      <c r="G1012" s="84"/>
      <c r="H1012" s="83"/>
      <c r="I1012" s="84"/>
      <c r="J1012" s="85"/>
      <c r="K1012" s="84"/>
      <c r="L1012" s="86"/>
    </row>
    <row r="1015" spans="1:12" x14ac:dyDescent="0.25">
      <c r="A1015" s="47" t="s">
        <v>0</v>
      </c>
      <c r="B1015" s="44" t="s">
        <v>1</v>
      </c>
      <c r="C1015" s="44" t="s">
        <v>2</v>
      </c>
      <c r="D1015" s="44" t="s">
        <v>3</v>
      </c>
      <c r="E1015" s="44" t="s">
        <v>4</v>
      </c>
      <c r="F1015" s="44"/>
      <c r="G1015" s="45" t="s">
        <v>6</v>
      </c>
      <c r="H1015" s="44" t="s">
        <v>7</v>
      </c>
      <c r="I1015" s="45" t="s">
        <v>8</v>
      </c>
      <c r="J1015" s="46" t="s">
        <v>9</v>
      </c>
      <c r="K1015" s="45" t="s">
        <v>10</v>
      </c>
      <c r="L1015" s="63" t="s">
        <v>5</v>
      </c>
    </row>
    <row r="1016" spans="1:12" x14ac:dyDescent="0.25">
      <c r="A1016" s="47"/>
      <c r="B1016" s="44"/>
      <c r="C1016" s="44"/>
      <c r="D1016" s="44"/>
      <c r="E1016" s="44"/>
      <c r="F1016" s="44"/>
      <c r="G1016" s="45"/>
      <c r="H1016" s="44"/>
      <c r="I1016" s="45"/>
      <c r="J1016" s="46"/>
      <c r="K1016" s="45"/>
      <c r="L1016" s="63"/>
    </row>
    <row r="1017" spans="1:12" ht="15.75" thickBot="1" x14ac:dyDescent="0.3">
      <c r="A1017" s="66"/>
      <c r="B1017" s="67"/>
      <c r="C1017" s="67"/>
      <c r="D1017" s="67"/>
      <c r="E1017" s="67"/>
      <c r="F1017" s="67"/>
      <c r="G1017" s="68"/>
      <c r="H1017" s="67"/>
      <c r="I1017" s="68"/>
      <c r="J1017" s="69"/>
      <c r="K1017" s="68"/>
      <c r="L1017" s="70"/>
    </row>
    <row r="1018" spans="1:12" x14ac:dyDescent="0.25">
      <c r="A1018" s="36" t="s">
        <v>1964</v>
      </c>
      <c r="B1018" s="37" t="s">
        <v>11</v>
      </c>
      <c r="C1018" s="37" t="s">
        <v>29</v>
      </c>
      <c r="D1018" s="37" t="s">
        <v>1362</v>
      </c>
      <c r="E1018" s="37" t="s">
        <v>1965</v>
      </c>
      <c r="F1018" s="37">
        <v>1</v>
      </c>
      <c r="G1018" s="38">
        <v>3700</v>
      </c>
      <c r="H1018" s="37"/>
      <c r="I1018" s="38"/>
      <c r="J1018" s="39"/>
      <c r="K1018" s="38">
        <f>J1018+G1018</f>
        <v>3700</v>
      </c>
      <c r="L1018" s="62">
        <v>20220803</v>
      </c>
    </row>
    <row r="1019" spans="1:12" x14ac:dyDescent="0.25">
      <c r="A1019" s="28" t="s">
        <v>1967</v>
      </c>
      <c r="B1019" s="22" t="s">
        <v>11</v>
      </c>
      <c r="C1019" s="22" t="s">
        <v>29</v>
      </c>
      <c r="D1019" s="22" t="s">
        <v>1362</v>
      </c>
      <c r="E1019" s="22" t="s">
        <v>1968</v>
      </c>
      <c r="F1019" s="22">
        <v>1</v>
      </c>
      <c r="G1019" s="23">
        <v>3700</v>
      </c>
      <c r="H1019" s="22">
        <v>476</v>
      </c>
      <c r="I1019" s="23">
        <v>40</v>
      </c>
      <c r="J1019" s="24">
        <f>I1019*H1019</f>
        <v>19040</v>
      </c>
      <c r="K1019" s="23">
        <f>J1019+G1019</f>
        <v>22740</v>
      </c>
      <c r="L1019" s="29">
        <v>20220803</v>
      </c>
    </row>
    <row r="1020" spans="1:12" x14ac:dyDescent="0.25">
      <c r="A1020" s="28" t="s">
        <v>1895</v>
      </c>
      <c r="B1020" s="22" t="s">
        <v>11</v>
      </c>
      <c r="C1020" s="22" t="s">
        <v>36</v>
      </c>
      <c r="D1020" s="22" t="s">
        <v>781</v>
      </c>
      <c r="E1020" s="22" t="s">
        <v>39</v>
      </c>
      <c r="F1020" s="22">
        <v>1</v>
      </c>
      <c r="G1020" s="23">
        <v>3700</v>
      </c>
      <c r="H1020" s="22">
        <v>323</v>
      </c>
      <c r="I1020" s="23">
        <v>40</v>
      </c>
      <c r="J1020" s="24">
        <f>I1020*H1020</f>
        <v>12920</v>
      </c>
      <c r="K1020" s="23">
        <f>J1020+G1020</f>
        <v>16620</v>
      </c>
      <c r="L1020" s="29">
        <v>20220816</v>
      </c>
    </row>
    <row r="1021" spans="1:12" ht="15.75" thickBot="1" x14ac:dyDescent="0.3">
      <c r="A1021" s="30" t="s">
        <v>1842</v>
      </c>
      <c r="B1021" s="31" t="s">
        <v>862</v>
      </c>
      <c r="C1021" s="31" t="s">
        <v>621</v>
      </c>
      <c r="D1021" s="31" t="s">
        <v>1843</v>
      </c>
      <c r="E1021" s="31" t="s">
        <v>1844</v>
      </c>
      <c r="F1021" s="31">
        <v>1</v>
      </c>
      <c r="G1021" s="32">
        <v>3700</v>
      </c>
      <c r="H1021" s="31">
        <v>480</v>
      </c>
      <c r="I1021" s="32">
        <v>40</v>
      </c>
      <c r="J1021" s="33">
        <f>I1021*H1021</f>
        <v>19200</v>
      </c>
      <c r="K1021" s="32">
        <f>J1021+G1021</f>
        <v>22900</v>
      </c>
      <c r="L1021" s="34">
        <v>20220829</v>
      </c>
    </row>
    <row r="1022" spans="1:12" ht="15.75" thickBot="1" x14ac:dyDescent="0.3">
      <c r="A1022" s="71"/>
      <c r="B1022" s="72"/>
      <c r="C1022" s="72"/>
      <c r="D1022" s="72"/>
      <c r="E1022" s="72"/>
      <c r="F1022" s="72"/>
      <c r="G1022" s="73"/>
      <c r="H1022" s="72"/>
      <c r="I1022" s="73"/>
      <c r="J1022" s="74"/>
      <c r="K1022" s="73"/>
      <c r="L1022" s="75"/>
    </row>
    <row r="1023" spans="1:12" x14ac:dyDescent="0.25">
      <c r="A1023" s="36" t="s">
        <v>1959</v>
      </c>
      <c r="B1023" s="37" t="s">
        <v>11</v>
      </c>
      <c r="C1023" s="37" t="s">
        <v>36</v>
      </c>
      <c r="D1023" s="37" t="s">
        <v>263</v>
      </c>
      <c r="E1023" s="37" t="s">
        <v>264</v>
      </c>
      <c r="F1023" s="37">
        <v>1</v>
      </c>
      <c r="G1023" s="38">
        <v>3200</v>
      </c>
      <c r="H1023" s="37"/>
      <c r="I1023" s="38"/>
      <c r="J1023" s="39"/>
      <c r="K1023" s="38">
        <f t="shared" ref="K1023:K1052" si="48">J1023+G1023</f>
        <v>3200</v>
      </c>
      <c r="L1023" s="62">
        <v>20220802</v>
      </c>
    </row>
    <row r="1024" spans="1:12" x14ac:dyDescent="0.25">
      <c r="A1024" s="47" t="s">
        <v>1892</v>
      </c>
      <c r="B1024" s="44" t="s">
        <v>862</v>
      </c>
      <c r="C1024" s="44" t="s">
        <v>1682</v>
      </c>
      <c r="D1024" s="44" t="s">
        <v>930</v>
      </c>
      <c r="E1024" s="44" t="s">
        <v>1683</v>
      </c>
      <c r="F1024" s="44">
        <v>1</v>
      </c>
      <c r="G1024" s="45">
        <v>3200</v>
      </c>
      <c r="H1024" s="44"/>
      <c r="I1024" s="45"/>
      <c r="J1024" s="46"/>
      <c r="K1024" s="45">
        <f t="shared" si="48"/>
        <v>3200</v>
      </c>
      <c r="L1024" s="63">
        <v>20220803</v>
      </c>
    </row>
    <row r="1025" spans="1:12" x14ac:dyDescent="0.25">
      <c r="A1025" s="47" t="s">
        <v>1893</v>
      </c>
      <c r="B1025" s="44" t="s">
        <v>11</v>
      </c>
      <c r="C1025" s="44" t="s">
        <v>897</v>
      </c>
      <c r="D1025" s="44" t="s">
        <v>904</v>
      </c>
      <c r="E1025" s="44" t="s">
        <v>905</v>
      </c>
      <c r="F1025" s="44">
        <v>1</v>
      </c>
      <c r="G1025" s="45">
        <v>3200</v>
      </c>
      <c r="H1025" s="44"/>
      <c r="I1025" s="45"/>
      <c r="J1025" s="46"/>
      <c r="K1025" s="45">
        <f t="shared" si="48"/>
        <v>3200</v>
      </c>
      <c r="L1025" s="63">
        <v>20220804</v>
      </c>
    </row>
    <row r="1026" spans="1:12" x14ac:dyDescent="0.25">
      <c r="A1026" s="47" t="s">
        <v>1894</v>
      </c>
      <c r="B1026" s="44" t="s">
        <v>11</v>
      </c>
      <c r="C1026" s="44" t="s">
        <v>77</v>
      </c>
      <c r="D1026" s="44" t="s">
        <v>294</v>
      </c>
      <c r="E1026" s="44" t="s">
        <v>297</v>
      </c>
      <c r="F1026" s="44">
        <v>1</v>
      </c>
      <c r="G1026" s="45">
        <v>3200</v>
      </c>
      <c r="H1026" s="44"/>
      <c r="I1026" s="45"/>
      <c r="J1026" s="46"/>
      <c r="K1026" s="45">
        <f t="shared" si="48"/>
        <v>3200</v>
      </c>
      <c r="L1026" s="63">
        <v>20220805</v>
      </c>
    </row>
    <row r="1027" spans="1:12" x14ac:dyDescent="0.25">
      <c r="A1027" s="47" t="s">
        <v>1852</v>
      </c>
      <c r="B1027" s="44" t="s">
        <v>11</v>
      </c>
      <c r="C1027" s="44" t="s">
        <v>98</v>
      </c>
      <c r="D1027" s="44" t="s">
        <v>225</v>
      </c>
      <c r="E1027" s="44" t="s">
        <v>226</v>
      </c>
      <c r="F1027" s="44">
        <v>1</v>
      </c>
      <c r="G1027" s="45">
        <v>3200</v>
      </c>
      <c r="H1027" s="44"/>
      <c r="I1027" s="45"/>
      <c r="J1027" s="46"/>
      <c r="K1027" s="45">
        <f t="shared" si="48"/>
        <v>3200</v>
      </c>
      <c r="L1027" s="63">
        <v>20220805</v>
      </c>
    </row>
    <row r="1028" spans="1:12" x14ac:dyDescent="0.25">
      <c r="A1028" s="47" t="s">
        <v>1848</v>
      </c>
      <c r="B1028" s="44" t="s">
        <v>11</v>
      </c>
      <c r="C1028" s="44" t="s">
        <v>730</v>
      </c>
      <c r="D1028" s="44" t="s">
        <v>731</v>
      </c>
      <c r="E1028" s="44" t="s">
        <v>1849</v>
      </c>
      <c r="F1028" s="44">
        <v>1</v>
      </c>
      <c r="G1028" s="45">
        <v>3200</v>
      </c>
      <c r="H1028" s="44"/>
      <c r="I1028" s="45"/>
      <c r="J1028" s="46"/>
      <c r="K1028" s="45">
        <f t="shared" si="48"/>
        <v>3200</v>
      </c>
      <c r="L1028" s="63">
        <v>20220808</v>
      </c>
    </row>
    <row r="1029" spans="1:12" x14ac:dyDescent="0.25">
      <c r="A1029" s="47" t="s">
        <v>1850</v>
      </c>
      <c r="B1029" s="44" t="s">
        <v>11</v>
      </c>
      <c r="C1029" s="44" t="s">
        <v>730</v>
      </c>
      <c r="D1029" s="44" t="s">
        <v>731</v>
      </c>
      <c r="E1029" s="44" t="s">
        <v>1851</v>
      </c>
      <c r="F1029" s="44">
        <v>1</v>
      </c>
      <c r="G1029" s="45">
        <v>3200</v>
      </c>
      <c r="H1029" s="44"/>
      <c r="I1029" s="45"/>
      <c r="J1029" s="46"/>
      <c r="K1029" s="45">
        <f t="shared" si="48"/>
        <v>3200</v>
      </c>
      <c r="L1029" s="63">
        <v>20220808</v>
      </c>
    </row>
    <row r="1030" spans="1:12" x14ac:dyDescent="0.25">
      <c r="A1030" s="47" t="s">
        <v>1966</v>
      </c>
      <c r="B1030" s="44" t="s">
        <v>388</v>
      </c>
      <c r="C1030" s="44" t="s">
        <v>730</v>
      </c>
      <c r="D1030" s="44" t="s">
        <v>731</v>
      </c>
      <c r="E1030" s="44" t="s">
        <v>1812</v>
      </c>
      <c r="F1030" s="44">
        <v>1</v>
      </c>
      <c r="G1030" s="45">
        <v>3200</v>
      </c>
      <c r="H1030" s="44"/>
      <c r="I1030" s="45"/>
      <c r="J1030" s="46"/>
      <c r="K1030" s="45">
        <f t="shared" si="48"/>
        <v>3200</v>
      </c>
      <c r="L1030" s="63">
        <v>20220808</v>
      </c>
    </row>
    <row r="1031" spans="1:12" x14ac:dyDescent="0.25">
      <c r="A1031" s="28" t="s">
        <v>1853</v>
      </c>
      <c r="B1031" s="22" t="s">
        <v>11</v>
      </c>
      <c r="C1031" s="22" t="s">
        <v>199</v>
      </c>
      <c r="D1031" s="22" t="s">
        <v>206</v>
      </c>
      <c r="E1031" s="22" t="s">
        <v>207</v>
      </c>
      <c r="F1031" s="22">
        <v>1</v>
      </c>
      <c r="G1031" s="23">
        <v>3200</v>
      </c>
      <c r="H1031" s="22">
        <v>89</v>
      </c>
      <c r="I1031" s="23">
        <v>40</v>
      </c>
      <c r="J1031" s="24">
        <f>I1031*H1031</f>
        <v>3560</v>
      </c>
      <c r="K1031" s="23">
        <f t="shared" si="48"/>
        <v>6760</v>
      </c>
      <c r="L1031" s="29">
        <v>20220809</v>
      </c>
    </row>
    <row r="1032" spans="1:12" x14ac:dyDescent="0.25">
      <c r="A1032" s="47" t="s">
        <v>1845</v>
      </c>
      <c r="B1032" s="44" t="s">
        <v>11</v>
      </c>
      <c r="C1032" s="44" t="s">
        <v>86</v>
      </c>
      <c r="D1032" s="44" t="s">
        <v>132</v>
      </c>
      <c r="E1032" s="44" t="s">
        <v>704</v>
      </c>
      <c r="F1032" s="44">
        <v>1</v>
      </c>
      <c r="G1032" s="45">
        <v>3200</v>
      </c>
      <c r="H1032" s="44"/>
      <c r="I1032" s="45"/>
      <c r="J1032" s="46"/>
      <c r="K1032" s="45">
        <f t="shared" si="48"/>
        <v>3200</v>
      </c>
      <c r="L1032" s="63">
        <v>20220809</v>
      </c>
    </row>
    <row r="1033" spans="1:12" x14ac:dyDescent="0.25">
      <c r="A1033" s="47" t="s">
        <v>1891</v>
      </c>
      <c r="B1033" s="44" t="s">
        <v>11</v>
      </c>
      <c r="C1033" s="44" t="s">
        <v>29</v>
      </c>
      <c r="D1033" s="44" t="s">
        <v>686</v>
      </c>
      <c r="E1033" s="44" t="s">
        <v>1697</v>
      </c>
      <c r="F1033" s="44">
        <v>1</v>
      </c>
      <c r="G1033" s="45">
        <v>3200</v>
      </c>
      <c r="H1033" s="44"/>
      <c r="I1033" s="45"/>
      <c r="J1033" s="46"/>
      <c r="K1033" s="45">
        <f t="shared" si="48"/>
        <v>3200</v>
      </c>
      <c r="L1033" s="63">
        <v>20220811</v>
      </c>
    </row>
    <row r="1034" spans="1:12" x14ac:dyDescent="0.25">
      <c r="A1034" s="47" t="s">
        <v>1864</v>
      </c>
      <c r="B1034" s="44" t="s">
        <v>11</v>
      </c>
      <c r="C1034" s="44" t="s">
        <v>36</v>
      </c>
      <c r="D1034" s="44" t="s">
        <v>727</v>
      </c>
      <c r="E1034" s="44" t="s">
        <v>1706</v>
      </c>
      <c r="F1034" s="44">
        <v>1</v>
      </c>
      <c r="G1034" s="45">
        <v>3200</v>
      </c>
      <c r="H1034" s="44"/>
      <c r="I1034" s="45"/>
      <c r="J1034" s="46"/>
      <c r="K1034" s="45">
        <f t="shared" si="48"/>
        <v>3200</v>
      </c>
      <c r="L1034" s="63">
        <v>20220812</v>
      </c>
    </row>
    <row r="1035" spans="1:12" x14ac:dyDescent="0.25">
      <c r="A1035" s="47" t="s">
        <v>1960</v>
      </c>
      <c r="B1035" s="44" t="s">
        <v>11</v>
      </c>
      <c r="C1035" s="44" t="s">
        <v>36</v>
      </c>
      <c r="D1035" s="44" t="s">
        <v>689</v>
      </c>
      <c r="E1035" s="44" t="s">
        <v>858</v>
      </c>
      <c r="F1035" s="44">
        <v>1</v>
      </c>
      <c r="G1035" s="45">
        <v>3200</v>
      </c>
      <c r="H1035" s="44"/>
      <c r="I1035" s="45"/>
      <c r="J1035" s="46"/>
      <c r="K1035" s="45">
        <f t="shared" si="48"/>
        <v>3200</v>
      </c>
      <c r="L1035" s="63">
        <v>20220812</v>
      </c>
    </row>
    <row r="1036" spans="1:12" x14ac:dyDescent="0.25">
      <c r="A1036" s="47" t="s">
        <v>1869</v>
      </c>
      <c r="B1036" s="44" t="s">
        <v>388</v>
      </c>
      <c r="C1036" s="44" t="s">
        <v>36</v>
      </c>
      <c r="D1036" s="44" t="s">
        <v>689</v>
      </c>
      <c r="E1036" s="44" t="s">
        <v>848</v>
      </c>
      <c r="F1036" s="44">
        <v>1</v>
      </c>
      <c r="G1036" s="45">
        <v>3200</v>
      </c>
      <c r="H1036" s="44"/>
      <c r="I1036" s="45"/>
      <c r="J1036" s="46"/>
      <c r="K1036" s="45">
        <f t="shared" si="48"/>
        <v>3200</v>
      </c>
      <c r="L1036" s="63">
        <v>20220812</v>
      </c>
    </row>
    <row r="1037" spans="1:12" x14ac:dyDescent="0.25">
      <c r="A1037" s="105" t="s">
        <v>1854</v>
      </c>
      <c r="B1037" s="106" t="s">
        <v>11</v>
      </c>
      <c r="C1037" s="106" t="s">
        <v>36</v>
      </c>
      <c r="D1037" s="106" t="s">
        <v>689</v>
      </c>
      <c r="E1037" s="106" t="s">
        <v>1855</v>
      </c>
      <c r="F1037" s="106">
        <v>1</v>
      </c>
      <c r="G1037" s="107">
        <v>6400</v>
      </c>
      <c r="H1037" s="106"/>
      <c r="I1037" s="107"/>
      <c r="J1037" s="108"/>
      <c r="K1037" s="107">
        <f t="shared" si="48"/>
        <v>6400</v>
      </c>
      <c r="L1037" s="109">
        <v>20220816</v>
      </c>
    </row>
    <row r="1038" spans="1:12" x14ac:dyDescent="0.25">
      <c r="A1038" s="47" t="s">
        <v>1835</v>
      </c>
      <c r="B1038" s="44" t="s">
        <v>11</v>
      </c>
      <c r="C1038" s="44" t="s">
        <v>36</v>
      </c>
      <c r="D1038" s="44" t="s">
        <v>689</v>
      </c>
      <c r="E1038" s="44" t="s">
        <v>842</v>
      </c>
      <c r="F1038" s="44">
        <v>1</v>
      </c>
      <c r="G1038" s="45">
        <v>3200</v>
      </c>
      <c r="H1038" s="44"/>
      <c r="I1038" s="45"/>
      <c r="J1038" s="46"/>
      <c r="K1038" s="45">
        <f t="shared" si="48"/>
        <v>3200</v>
      </c>
      <c r="L1038" s="63">
        <v>20220816</v>
      </c>
    </row>
    <row r="1039" spans="1:12" x14ac:dyDescent="0.25">
      <c r="A1039" s="28" t="s">
        <v>1836</v>
      </c>
      <c r="B1039" s="22" t="s">
        <v>11</v>
      </c>
      <c r="C1039" s="22" t="s">
        <v>29</v>
      </c>
      <c r="D1039" s="22" t="s">
        <v>88</v>
      </c>
      <c r="E1039" s="22" t="s">
        <v>223</v>
      </c>
      <c r="F1039" s="22">
        <v>1</v>
      </c>
      <c r="G1039" s="23">
        <v>3200</v>
      </c>
      <c r="H1039" s="22">
        <v>90</v>
      </c>
      <c r="I1039" s="23">
        <v>40</v>
      </c>
      <c r="J1039" s="24">
        <f>I1039*H1039</f>
        <v>3600</v>
      </c>
      <c r="K1039" s="23">
        <f t="shared" si="48"/>
        <v>6800</v>
      </c>
      <c r="L1039" s="29">
        <v>20220816</v>
      </c>
    </row>
    <row r="1040" spans="1:12" x14ac:dyDescent="0.25">
      <c r="A1040" s="47" t="s">
        <v>1834</v>
      </c>
      <c r="B1040" s="44" t="s">
        <v>11</v>
      </c>
      <c r="C1040" s="44" t="s">
        <v>86</v>
      </c>
      <c r="D1040" s="44" t="s">
        <v>132</v>
      </c>
      <c r="E1040" s="44" t="s">
        <v>704</v>
      </c>
      <c r="F1040" s="44">
        <v>1</v>
      </c>
      <c r="G1040" s="45">
        <v>3200</v>
      </c>
      <c r="H1040" s="44"/>
      <c r="I1040" s="45"/>
      <c r="J1040" s="46"/>
      <c r="K1040" s="45">
        <f t="shared" si="48"/>
        <v>3200</v>
      </c>
      <c r="L1040" s="63">
        <v>20220817</v>
      </c>
    </row>
    <row r="1041" spans="1:14" x14ac:dyDescent="0.25">
      <c r="A1041" s="47" t="s">
        <v>1831</v>
      </c>
      <c r="B1041" s="44" t="s">
        <v>862</v>
      </c>
      <c r="C1041" s="44" t="s">
        <v>1118</v>
      </c>
      <c r="D1041" s="44" t="s">
        <v>1713</v>
      </c>
      <c r="E1041" s="44" t="s">
        <v>1714</v>
      </c>
      <c r="F1041" s="44">
        <v>1</v>
      </c>
      <c r="G1041" s="45">
        <v>3200</v>
      </c>
      <c r="H1041" s="44"/>
      <c r="I1041" s="45"/>
      <c r="J1041" s="46"/>
      <c r="K1041" s="45">
        <f t="shared" si="48"/>
        <v>3200</v>
      </c>
      <c r="L1041" s="63">
        <v>20220818</v>
      </c>
    </row>
    <row r="1042" spans="1:14" x14ac:dyDescent="0.25">
      <c r="A1042" s="47" t="s">
        <v>1863</v>
      </c>
      <c r="B1042" s="44" t="s">
        <v>11</v>
      </c>
      <c r="C1042" s="44" t="s">
        <v>77</v>
      </c>
      <c r="D1042" s="44" t="s">
        <v>218</v>
      </c>
      <c r="E1042" s="44" t="s">
        <v>219</v>
      </c>
      <c r="F1042" s="44">
        <v>1</v>
      </c>
      <c r="G1042" s="45">
        <v>3200</v>
      </c>
      <c r="H1042" s="44"/>
      <c r="I1042" s="45"/>
      <c r="J1042" s="46"/>
      <c r="K1042" s="45">
        <f t="shared" si="48"/>
        <v>3200</v>
      </c>
      <c r="L1042" s="63">
        <v>20220819</v>
      </c>
    </row>
    <row r="1043" spans="1:14" x14ac:dyDescent="0.25">
      <c r="A1043" s="105" t="s">
        <v>1866</v>
      </c>
      <c r="B1043" s="106" t="s">
        <v>11</v>
      </c>
      <c r="C1043" s="106" t="s">
        <v>36</v>
      </c>
      <c r="D1043" s="106" t="s">
        <v>689</v>
      </c>
      <c r="E1043" s="106" t="s">
        <v>264</v>
      </c>
      <c r="F1043" s="106">
        <v>1</v>
      </c>
      <c r="G1043" s="107">
        <v>6400</v>
      </c>
      <c r="H1043" s="106"/>
      <c r="I1043" s="107"/>
      <c r="J1043" s="108"/>
      <c r="K1043" s="107">
        <f t="shared" si="48"/>
        <v>6400</v>
      </c>
      <c r="L1043" s="109">
        <v>20220822</v>
      </c>
    </row>
    <row r="1044" spans="1:14" x14ac:dyDescent="0.25">
      <c r="A1044" s="47" t="s">
        <v>1840</v>
      </c>
      <c r="B1044" s="44" t="s">
        <v>388</v>
      </c>
      <c r="C1044" s="44" t="s">
        <v>51</v>
      </c>
      <c r="D1044" s="44" t="s">
        <v>731</v>
      </c>
      <c r="E1044" s="44" t="s">
        <v>967</v>
      </c>
      <c r="F1044" s="44">
        <v>1</v>
      </c>
      <c r="G1044" s="45">
        <v>3200</v>
      </c>
      <c r="H1044" s="44"/>
      <c r="I1044" s="45"/>
      <c r="J1044" s="46"/>
      <c r="K1044" s="45">
        <f t="shared" si="48"/>
        <v>3200</v>
      </c>
      <c r="L1044" s="63">
        <v>20220822</v>
      </c>
    </row>
    <row r="1045" spans="1:14" x14ac:dyDescent="0.25">
      <c r="A1045" s="47" t="s">
        <v>1841</v>
      </c>
      <c r="B1045" s="44" t="s">
        <v>388</v>
      </c>
      <c r="C1045" s="44" t="s">
        <v>51</v>
      </c>
      <c r="D1045" s="44" t="s">
        <v>731</v>
      </c>
      <c r="E1045" s="44" t="s">
        <v>744</v>
      </c>
      <c r="F1045" s="44">
        <v>1</v>
      </c>
      <c r="G1045" s="45">
        <v>3200</v>
      </c>
      <c r="H1045" s="44"/>
      <c r="I1045" s="45"/>
      <c r="J1045" s="46"/>
      <c r="K1045" s="45">
        <f t="shared" si="48"/>
        <v>3200</v>
      </c>
      <c r="L1045" s="63">
        <v>20220822</v>
      </c>
    </row>
    <row r="1046" spans="1:14" x14ac:dyDescent="0.25">
      <c r="A1046" s="47" t="s">
        <v>1829</v>
      </c>
      <c r="B1046" s="44" t="s">
        <v>11</v>
      </c>
      <c r="C1046" s="44" t="s">
        <v>1118</v>
      </c>
      <c r="D1046" s="44" t="s">
        <v>1713</v>
      </c>
      <c r="E1046" s="44" t="s">
        <v>1714</v>
      </c>
      <c r="F1046" s="44">
        <v>1</v>
      </c>
      <c r="G1046" s="45">
        <v>3200</v>
      </c>
      <c r="H1046" s="44"/>
      <c r="I1046" s="45"/>
      <c r="J1046" s="46"/>
      <c r="K1046" s="45">
        <f t="shared" si="48"/>
        <v>3200</v>
      </c>
      <c r="L1046" s="63">
        <v>20220824</v>
      </c>
    </row>
    <row r="1047" spans="1:14" x14ac:dyDescent="0.25">
      <c r="A1047" s="47" t="s">
        <v>1838</v>
      </c>
      <c r="B1047" s="44" t="s">
        <v>11</v>
      </c>
      <c r="C1047" s="44" t="s">
        <v>86</v>
      </c>
      <c r="D1047" s="44" t="s">
        <v>132</v>
      </c>
      <c r="E1047" s="44" t="s">
        <v>734</v>
      </c>
      <c r="F1047" s="44">
        <v>1</v>
      </c>
      <c r="G1047" s="45">
        <v>3200</v>
      </c>
      <c r="H1047" s="44"/>
      <c r="I1047" s="45"/>
      <c r="J1047" s="46"/>
      <c r="K1047" s="45">
        <f t="shared" si="48"/>
        <v>3200</v>
      </c>
      <c r="L1047" s="63">
        <v>20220825</v>
      </c>
    </row>
    <row r="1048" spans="1:14" x14ac:dyDescent="0.25">
      <c r="A1048" s="47" t="s">
        <v>1824</v>
      </c>
      <c r="B1048" s="44" t="s">
        <v>862</v>
      </c>
      <c r="C1048" s="44" t="s">
        <v>29</v>
      </c>
      <c r="D1048" s="44" t="s">
        <v>100</v>
      </c>
      <c r="E1048" s="44" t="s">
        <v>1825</v>
      </c>
      <c r="F1048" s="44">
        <v>1</v>
      </c>
      <c r="G1048" s="45">
        <v>3200</v>
      </c>
      <c r="H1048" s="44"/>
      <c r="I1048" s="45"/>
      <c r="J1048" s="46"/>
      <c r="K1048" s="45">
        <f t="shared" si="48"/>
        <v>3200</v>
      </c>
      <c r="L1048" s="63">
        <v>20220825</v>
      </c>
    </row>
    <row r="1049" spans="1:14" x14ac:dyDescent="0.25">
      <c r="A1049" s="242" t="s">
        <v>1865</v>
      </c>
      <c r="B1049" s="243" t="s">
        <v>11</v>
      </c>
      <c r="C1049" s="243" t="s">
        <v>36</v>
      </c>
      <c r="D1049" s="243" t="s">
        <v>689</v>
      </c>
      <c r="E1049" s="243" t="s">
        <v>1695</v>
      </c>
      <c r="F1049" s="243">
        <v>1</v>
      </c>
      <c r="G1049" s="244">
        <v>6400</v>
      </c>
      <c r="H1049" s="243"/>
      <c r="I1049" s="244"/>
      <c r="J1049" s="245"/>
      <c r="K1049" s="244">
        <f t="shared" si="48"/>
        <v>6400</v>
      </c>
      <c r="L1049" s="246">
        <v>20220826</v>
      </c>
    </row>
    <row r="1050" spans="1:14" x14ac:dyDescent="0.25">
      <c r="A1050" s="47" t="s">
        <v>1819</v>
      </c>
      <c r="B1050" s="44" t="s">
        <v>11</v>
      </c>
      <c r="C1050" s="44" t="s">
        <v>77</v>
      </c>
      <c r="D1050" s="44" t="s">
        <v>218</v>
      </c>
      <c r="E1050" s="44" t="s">
        <v>219</v>
      </c>
      <c r="F1050" s="44">
        <v>1</v>
      </c>
      <c r="G1050" s="45">
        <v>3200</v>
      </c>
      <c r="H1050" s="44"/>
      <c r="I1050" s="45"/>
      <c r="J1050" s="46"/>
      <c r="K1050" s="45">
        <f t="shared" si="48"/>
        <v>3200</v>
      </c>
      <c r="L1050" s="63">
        <v>20220829</v>
      </c>
    </row>
    <row r="1051" spans="1:14" x14ac:dyDescent="0.25">
      <c r="A1051" s="47" t="s">
        <v>1830</v>
      </c>
      <c r="B1051" s="44" t="s">
        <v>11</v>
      </c>
      <c r="C1051" s="44" t="s">
        <v>36</v>
      </c>
      <c r="D1051" s="44" t="s">
        <v>689</v>
      </c>
      <c r="E1051" s="44" t="s">
        <v>842</v>
      </c>
      <c r="F1051" s="44">
        <v>1</v>
      </c>
      <c r="G1051" s="45">
        <v>3200</v>
      </c>
      <c r="H1051" s="44"/>
      <c r="I1051" s="45"/>
      <c r="J1051" s="46"/>
      <c r="K1051" s="45">
        <f t="shared" si="48"/>
        <v>3200</v>
      </c>
      <c r="L1051" s="63">
        <v>20220830</v>
      </c>
    </row>
    <row r="1052" spans="1:14" ht="15.75" thickBot="1" x14ac:dyDescent="0.3">
      <c r="A1052" s="40" t="s">
        <v>1832</v>
      </c>
      <c r="B1052" s="41" t="s">
        <v>11</v>
      </c>
      <c r="C1052" s="41" t="s">
        <v>274</v>
      </c>
      <c r="D1052" s="41" t="s">
        <v>275</v>
      </c>
      <c r="E1052" s="41" t="s">
        <v>431</v>
      </c>
      <c r="F1052" s="41">
        <v>1</v>
      </c>
      <c r="G1052" s="42">
        <v>3200</v>
      </c>
      <c r="H1052" s="41"/>
      <c r="I1052" s="42"/>
      <c r="J1052" s="43"/>
      <c r="K1052" s="42">
        <f t="shared" si="48"/>
        <v>3200</v>
      </c>
      <c r="L1052" s="64">
        <v>20220831</v>
      </c>
    </row>
    <row r="1053" spans="1:14" ht="15.75" thickBot="1" x14ac:dyDescent="0.3">
      <c r="A1053" s="71"/>
      <c r="B1053" s="72"/>
      <c r="C1053" s="72"/>
      <c r="D1053" s="72"/>
      <c r="E1053" s="72"/>
      <c r="F1053" s="72"/>
      <c r="G1053" s="73"/>
      <c r="H1053" s="72"/>
      <c r="I1053" s="73"/>
      <c r="J1053" s="74"/>
      <c r="K1053" s="73"/>
      <c r="L1053" s="75"/>
    </row>
    <row r="1054" spans="1:14" x14ac:dyDescent="0.25">
      <c r="A1054" s="125" t="s">
        <v>1969</v>
      </c>
      <c r="B1054" s="126" t="s">
        <v>11</v>
      </c>
      <c r="C1054" s="126" t="s">
        <v>84</v>
      </c>
      <c r="D1054" s="126" t="s">
        <v>26</v>
      </c>
      <c r="E1054" s="126" t="s">
        <v>554</v>
      </c>
      <c r="F1054" s="126">
        <v>1</v>
      </c>
      <c r="G1054" s="127">
        <v>6000</v>
      </c>
      <c r="H1054" s="126"/>
      <c r="I1054" s="127"/>
      <c r="J1054" s="128"/>
      <c r="K1054" s="127">
        <f t="shared" ref="K1054:K1073" si="49">J1054+G1054</f>
        <v>6000</v>
      </c>
      <c r="L1054" s="129">
        <v>20220802</v>
      </c>
      <c r="M1054" s="215"/>
      <c r="N1054" s="215"/>
    </row>
    <row r="1055" spans="1:14" s="215" customFormat="1" x14ac:dyDescent="0.25">
      <c r="A1055" s="47" t="s">
        <v>1868</v>
      </c>
      <c r="B1055" s="44" t="s">
        <v>11</v>
      </c>
      <c r="C1055" s="44" t="s">
        <v>70</v>
      </c>
      <c r="D1055" s="44" t="s">
        <v>1364</v>
      </c>
      <c r="E1055" s="44" t="s">
        <v>1668</v>
      </c>
      <c r="F1055" s="44">
        <v>1</v>
      </c>
      <c r="G1055" s="45">
        <v>3000</v>
      </c>
      <c r="H1055" s="44"/>
      <c r="I1055" s="45"/>
      <c r="J1055" s="46"/>
      <c r="K1055" s="45">
        <f t="shared" si="49"/>
        <v>3000</v>
      </c>
      <c r="L1055" s="63">
        <v>20220803</v>
      </c>
      <c r="M1055" s="25"/>
      <c r="N1055" s="25"/>
    </row>
    <row r="1056" spans="1:14" s="215" customFormat="1" x14ac:dyDescent="0.25">
      <c r="A1056" s="47" t="s">
        <v>1950</v>
      </c>
      <c r="B1056" s="44" t="s">
        <v>11</v>
      </c>
      <c r="C1056" s="44" t="s">
        <v>70</v>
      </c>
      <c r="D1056" s="44" t="s">
        <v>1364</v>
      </c>
      <c r="E1056" s="44" t="s">
        <v>1671</v>
      </c>
      <c r="F1056" s="44">
        <v>1</v>
      </c>
      <c r="G1056" s="45">
        <v>3000</v>
      </c>
      <c r="H1056" s="44"/>
      <c r="I1056" s="45"/>
      <c r="J1056" s="46"/>
      <c r="K1056" s="45">
        <f t="shared" si="49"/>
        <v>3000</v>
      </c>
      <c r="L1056" s="63">
        <v>20220803</v>
      </c>
      <c r="M1056" s="25"/>
      <c r="N1056" s="25"/>
    </row>
    <row r="1057" spans="1:14" x14ac:dyDescent="0.25">
      <c r="A1057" s="47" t="s">
        <v>1951</v>
      </c>
      <c r="B1057" s="44" t="s">
        <v>11</v>
      </c>
      <c r="C1057" s="44" t="s">
        <v>70</v>
      </c>
      <c r="D1057" s="44" t="s">
        <v>1364</v>
      </c>
      <c r="E1057" s="44" t="s">
        <v>1666</v>
      </c>
      <c r="F1057" s="44">
        <v>1</v>
      </c>
      <c r="G1057" s="45">
        <v>3000</v>
      </c>
      <c r="H1057" s="44"/>
      <c r="I1057" s="45"/>
      <c r="J1057" s="46"/>
      <c r="K1057" s="45">
        <f t="shared" si="49"/>
        <v>3000</v>
      </c>
      <c r="L1057" s="63">
        <v>20220803</v>
      </c>
    </row>
    <row r="1058" spans="1:14" x14ac:dyDescent="0.25">
      <c r="A1058" s="28" t="s">
        <v>1952</v>
      </c>
      <c r="B1058" s="22" t="s">
        <v>11</v>
      </c>
      <c r="C1058" s="22" t="s">
        <v>70</v>
      </c>
      <c r="D1058" s="22" t="s">
        <v>1364</v>
      </c>
      <c r="E1058" s="22" t="s">
        <v>1703</v>
      </c>
      <c r="F1058" s="22">
        <v>1</v>
      </c>
      <c r="G1058" s="23">
        <v>3000</v>
      </c>
      <c r="H1058" s="22">
        <v>174</v>
      </c>
      <c r="I1058" s="23">
        <v>40</v>
      </c>
      <c r="J1058" s="24">
        <f>I1058*H1058</f>
        <v>6960</v>
      </c>
      <c r="K1058" s="23">
        <f t="shared" si="49"/>
        <v>9960</v>
      </c>
      <c r="L1058" s="29">
        <v>20220803</v>
      </c>
    </row>
    <row r="1059" spans="1:14" x14ac:dyDescent="0.25">
      <c r="A1059" s="28" t="s">
        <v>1961</v>
      </c>
      <c r="B1059" s="22" t="s">
        <v>11</v>
      </c>
      <c r="C1059" s="22" t="s">
        <v>914</v>
      </c>
      <c r="D1059" s="22" t="s">
        <v>1289</v>
      </c>
      <c r="E1059" s="22" t="s">
        <v>1962</v>
      </c>
      <c r="F1059" s="22">
        <v>1</v>
      </c>
      <c r="G1059" s="23">
        <v>3000</v>
      </c>
      <c r="H1059" s="22">
        <v>131</v>
      </c>
      <c r="I1059" s="23">
        <v>40</v>
      </c>
      <c r="J1059" s="24">
        <f>I1059*H1059</f>
        <v>5240</v>
      </c>
      <c r="K1059" s="23">
        <f t="shared" si="49"/>
        <v>8240</v>
      </c>
      <c r="L1059" s="29">
        <v>20220804</v>
      </c>
    </row>
    <row r="1060" spans="1:14" x14ac:dyDescent="0.25">
      <c r="A1060" s="105" t="s">
        <v>1963</v>
      </c>
      <c r="B1060" s="106" t="s">
        <v>11</v>
      </c>
      <c r="C1060" s="106" t="s">
        <v>29</v>
      </c>
      <c r="D1060" s="106" t="s">
        <v>1053</v>
      </c>
      <c r="E1060" s="106" t="s">
        <v>1591</v>
      </c>
      <c r="F1060" s="106">
        <v>1</v>
      </c>
      <c r="G1060" s="107">
        <v>6000</v>
      </c>
      <c r="H1060" s="106"/>
      <c r="I1060" s="107"/>
      <c r="J1060" s="108"/>
      <c r="K1060" s="107">
        <f t="shared" si="49"/>
        <v>6000</v>
      </c>
      <c r="L1060" s="109">
        <v>20220805</v>
      </c>
      <c r="M1060" s="215"/>
      <c r="N1060" s="215"/>
    </row>
    <row r="1061" spans="1:14" x14ac:dyDescent="0.25">
      <c r="A1061" s="47" t="s">
        <v>1846</v>
      </c>
      <c r="B1061" s="44" t="s">
        <v>11</v>
      </c>
      <c r="C1061" s="44" t="s">
        <v>765</v>
      </c>
      <c r="D1061" s="44" t="s">
        <v>26</v>
      </c>
      <c r="E1061" s="44" t="s">
        <v>247</v>
      </c>
      <c r="F1061" s="44">
        <v>1</v>
      </c>
      <c r="G1061" s="45">
        <v>3000</v>
      </c>
      <c r="H1061" s="44"/>
      <c r="I1061" s="45"/>
      <c r="J1061" s="46"/>
      <c r="K1061" s="45">
        <f t="shared" si="49"/>
        <v>3000</v>
      </c>
      <c r="L1061" s="63">
        <v>20220811</v>
      </c>
    </row>
    <row r="1062" spans="1:14" x14ac:dyDescent="0.25">
      <c r="A1062" s="47" t="s">
        <v>1847</v>
      </c>
      <c r="B1062" s="44" t="s">
        <v>11</v>
      </c>
      <c r="C1062" s="44" t="s">
        <v>29</v>
      </c>
      <c r="D1062" s="44" t="s">
        <v>30</v>
      </c>
      <c r="E1062" s="44" t="s">
        <v>61</v>
      </c>
      <c r="F1062" s="44">
        <v>1</v>
      </c>
      <c r="G1062" s="45">
        <v>3000</v>
      </c>
      <c r="H1062" s="44"/>
      <c r="I1062" s="45"/>
      <c r="J1062" s="46"/>
      <c r="K1062" s="45">
        <f t="shared" si="49"/>
        <v>3000</v>
      </c>
      <c r="L1062" s="63">
        <v>20220811</v>
      </c>
    </row>
    <row r="1063" spans="1:14" x14ac:dyDescent="0.25">
      <c r="A1063" s="28" t="s">
        <v>1837</v>
      </c>
      <c r="B1063" s="22" t="s">
        <v>11</v>
      </c>
      <c r="C1063" s="22" t="s">
        <v>70</v>
      </c>
      <c r="D1063" s="22" t="s">
        <v>1364</v>
      </c>
      <c r="E1063" s="22" t="s">
        <v>1666</v>
      </c>
      <c r="F1063" s="22">
        <v>1</v>
      </c>
      <c r="G1063" s="23">
        <v>3000</v>
      </c>
      <c r="H1063" s="22">
        <v>174</v>
      </c>
      <c r="I1063" s="23">
        <v>40</v>
      </c>
      <c r="J1063" s="24">
        <f>I1063*H1063</f>
        <v>6960</v>
      </c>
      <c r="K1063" s="23">
        <f t="shared" si="49"/>
        <v>9960</v>
      </c>
      <c r="L1063" s="29">
        <v>20220817</v>
      </c>
    </row>
    <row r="1064" spans="1:14" x14ac:dyDescent="0.25">
      <c r="A1064" s="47" t="s">
        <v>1839</v>
      </c>
      <c r="B1064" s="44" t="s">
        <v>11</v>
      </c>
      <c r="C1064" s="44" t="s">
        <v>84</v>
      </c>
      <c r="D1064" s="44" t="s">
        <v>26</v>
      </c>
      <c r="E1064" s="44" t="s">
        <v>397</v>
      </c>
      <c r="F1064" s="44">
        <v>1</v>
      </c>
      <c r="G1064" s="45">
        <v>3000</v>
      </c>
      <c r="H1064" s="44"/>
      <c r="I1064" s="45"/>
      <c r="J1064" s="46"/>
      <c r="K1064" s="45">
        <f t="shared" si="49"/>
        <v>3000</v>
      </c>
      <c r="L1064" s="63">
        <v>20220818</v>
      </c>
    </row>
    <row r="1065" spans="1:14" x14ac:dyDescent="0.25">
      <c r="A1065" s="47" t="s">
        <v>1867</v>
      </c>
      <c r="B1065" s="44" t="s">
        <v>11</v>
      </c>
      <c r="C1065" s="44" t="s">
        <v>84</v>
      </c>
      <c r="D1065" s="44" t="s">
        <v>26</v>
      </c>
      <c r="E1065" s="44" t="s">
        <v>1618</v>
      </c>
      <c r="F1065" s="44">
        <v>1</v>
      </c>
      <c r="G1065" s="45">
        <v>3000</v>
      </c>
      <c r="H1065" s="44"/>
      <c r="I1065" s="45"/>
      <c r="J1065" s="46"/>
      <c r="K1065" s="45">
        <f t="shared" si="49"/>
        <v>3000</v>
      </c>
      <c r="L1065" s="63">
        <v>20220818</v>
      </c>
    </row>
    <row r="1066" spans="1:14" x14ac:dyDescent="0.25">
      <c r="A1066" s="47" t="s">
        <v>1870</v>
      </c>
      <c r="B1066" s="44" t="s">
        <v>11</v>
      </c>
      <c r="C1066" s="44" t="s">
        <v>84</v>
      </c>
      <c r="D1066" s="44" t="s">
        <v>26</v>
      </c>
      <c r="E1066" s="44" t="s">
        <v>554</v>
      </c>
      <c r="F1066" s="44">
        <v>1</v>
      </c>
      <c r="G1066" s="45">
        <v>3000</v>
      </c>
      <c r="H1066" s="44"/>
      <c r="I1066" s="45"/>
      <c r="J1066" s="46"/>
      <c r="K1066" s="45">
        <f t="shared" si="49"/>
        <v>3000</v>
      </c>
      <c r="L1066" s="63">
        <v>20220818</v>
      </c>
    </row>
    <row r="1067" spans="1:14" x14ac:dyDescent="0.25">
      <c r="A1067" s="47" t="s">
        <v>1890</v>
      </c>
      <c r="B1067" s="44" t="s">
        <v>11</v>
      </c>
      <c r="C1067" s="44" t="s">
        <v>153</v>
      </c>
      <c r="D1067" s="44" t="s">
        <v>26</v>
      </c>
      <c r="E1067" s="44" t="s">
        <v>154</v>
      </c>
      <c r="F1067" s="44">
        <v>1</v>
      </c>
      <c r="G1067" s="45">
        <v>3000</v>
      </c>
      <c r="H1067" s="44"/>
      <c r="I1067" s="45"/>
      <c r="J1067" s="46"/>
      <c r="K1067" s="45">
        <f t="shared" si="49"/>
        <v>3000</v>
      </c>
      <c r="L1067" s="63">
        <v>20220819</v>
      </c>
    </row>
    <row r="1068" spans="1:14" x14ac:dyDescent="0.25">
      <c r="A1068" s="28" t="s">
        <v>1833</v>
      </c>
      <c r="B1068" s="22" t="s">
        <v>11</v>
      </c>
      <c r="C1068" s="22" t="s">
        <v>70</v>
      </c>
      <c r="D1068" s="22" t="s">
        <v>1364</v>
      </c>
      <c r="E1068" s="22" t="s">
        <v>1671</v>
      </c>
      <c r="F1068" s="22">
        <v>1</v>
      </c>
      <c r="G1068" s="23">
        <v>3000</v>
      </c>
      <c r="H1068" s="22">
        <v>174</v>
      </c>
      <c r="I1068" s="23">
        <v>40</v>
      </c>
      <c r="J1068" s="24">
        <f>I1068*H1068</f>
        <v>6960</v>
      </c>
      <c r="K1068" s="23">
        <f t="shared" si="49"/>
        <v>9960</v>
      </c>
      <c r="L1068" s="29">
        <v>20220825</v>
      </c>
    </row>
    <row r="1069" spans="1:14" x14ac:dyDescent="0.25">
      <c r="A1069" s="47" t="s">
        <v>1820</v>
      </c>
      <c r="B1069" s="44" t="s">
        <v>11</v>
      </c>
      <c r="C1069" s="44" t="s">
        <v>84</v>
      </c>
      <c r="D1069" s="44" t="s">
        <v>26</v>
      </c>
      <c r="E1069" s="44" t="s">
        <v>166</v>
      </c>
      <c r="F1069" s="44">
        <v>1</v>
      </c>
      <c r="G1069" s="45">
        <v>3000</v>
      </c>
      <c r="H1069" s="44"/>
      <c r="I1069" s="45"/>
      <c r="J1069" s="46"/>
      <c r="K1069" s="45">
        <f t="shared" si="49"/>
        <v>3000</v>
      </c>
      <c r="L1069" s="63">
        <v>20220830</v>
      </c>
    </row>
    <row r="1070" spans="1:14" x14ac:dyDescent="0.25">
      <c r="A1070" s="47" t="s">
        <v>1823</v>
      </c>
      <c r="B1070" s="44" t="s">
        <v>692</v>
      </c>
      <c r="C1070" s="44" t="s">
        <v>84</v>
      </c>
      <c r="D1070" s="44" t="s">
        <v>26</v>
      </c>
      <c r="E1070" s="44" t="s">
        <v>1685</v>
      </c>
      <c r="F1070" s="44">
        <v>1</v>
      </c>
      <c r="G1070" s="45">
        <v>3000</v>
      </c>
      <c r="H1070" s="44"/>
      <c r="I1070" s="45"/>
      <c r="J1070" s="46"/>
      <c r="K1070" s="45">
        <f t="shared" si="49"/>
        <v>3000</v>
      </c>
      <c r="L1070" s="63">
        <v>20220830</v>
      </c>
    </row>
    <row r="1071" spans="1:14" x14ac:dyDescent="0.25">
      <c r="A1071" s="47" t="s">
        <v>1818</v>
      </c>
      <c r="B1071" s="44" t="s">
        <v>11</v>
      </c>
      <c r="C1071" s="44" t="s">
        <v>84</v>
      </c>
      <c r="D1071" s="44" t="s">
        <v>26</v>
      </c>
      <c r="E1071" s="44" t="s">
        <v>554</v>
      </c>
      <c r="F1071" s="44">
        <v>1</v>
      </c>
      <c r="G1071" s="45">
        <v>3000</v>
      </c>
      <c r="H1071" s="44"/>
      <c r="I1071" s="45"/>
      <c r="J1071" s="46"/>
      <c r="K1071" s="45">
        <f t="shared" si="49"/>
        <v>3000</v>
      </c>
      <c r="L1071" s="63">
        <v>20220831</v>
      </c>
    </row>
    <row r="1072" spans="1:14" x14ac:dyDescent="0.25">
      <c r="A1072" s="28" t="s">
        <v>1821</v>
      </c>
      <c r="B1072" s="22" t="s">
        <v>862</v>
      </c>
      <c r="C1072" s="22" t="s">
        <v>914</v>
      </c>
      <c r="D1072" s="22" t="s">
        <v>1090</v>
      </c>
      <c r="E1072" s="22" t="s">
        <v>1822</v>
      </c>
      <c r="F1072" s="22">
        <v>1</v>
      </c>
      <c r="G1072" s="23">
        <v>3000</v>
      </c>
      <c r="H1072" s="22">
        <v>167</v>
      </c>
      <c r="I1072" s="23">
        <v>40</v>
      </c>
      <c r="J1072" s="24">
        <f>I1072*H1072</f>
        <v>6680</v>
      </c>
      <c r="K1072" s="23">
        <f t="shared" si="49"/>
        <v>9680</v>
      </c>
      <c r="L1072" s="29">
        <v>20220831</v>
      </c>
    </row>
    <row r="1073" spans="1:12" ht="15.75" thickBot="1" x14ac:dyDescent="0.3">
      <c r="A1073" s="30" t="s">
        <v>1826</v>
      </c>
      <c r="B1073" s="31" t="s">
        <v>862</v>
      </c>
      <c r="C1073" s="31" t="s">
        <v>621</v>
      </c>
      <c r="D1073" s="31" t="s">
        <v>1827</v>
      </c>
      <c r="E1073" s="31" t="s">
        <v>1828</v>
      </c>
      <c r="F1073" s="31">
        <v>1</v>
      </c>
      <c r="G1073" s="32">
        <v>3000</v>
      </c>
      <c r="H1073" s="31">
        <v>90</v>
      </c>
      <c r="I1073" s="32">
        <v>40</v>
      </c>
      <c r="J1073" s="33">
        <f>I1073*H1073</f>
        <v>3600</v>
      </c>
      <c r="K1073" s="32">
        <f t="shared" si="49"/>
        <v>6600</v>
      </c>
      <c r="L1073" s="34">
        <v>20220831</v>
      </c>
    </row>
    <row r="1074" spans="1:12" ht="15.75" thickBot="1" x14ac:dyDescent="0.3">
      <c r="A1074" s="71"/>
      <c r="B1074" s="72"/>
      <c r="C1074" s="72"/>
      <c r="D1074" s="72"/>
      <c r="E1074" s="72"/>
      <c r="F1074" s="72"/>
      <c r="G1074" s="73"/>
      <c r="H1074" s="72"/>
      <c r="I1074" s="73"/>
      <c r="J1074" s="74"/>
      <c r="K1074" s="73"/>
      <c r="L1074" s="75"/>
    </row>
    <row r="1075" spans="1:12" ht="15.75" thickBot="1" x14ac:dyDescent="0.3">
      <c r="A1075" s="88" t="s">
        <v>1856</v>
      </c>
      <c r="B1075" s="89" t="s">
        <v>25</v>
      </c>
      <c r="C1075" s="89" t="s">
        <v>199</v>
      </c>
      <c r="D1075" s="89" t="s">
        <v>200</v>
      </c>
      <c r="E1075" s="89" t="s">
        <v>201</v>
      </c>
      <c r="F1075" s="89">
        <v>1</v>
      </c>
      <c r="G1075" s="90">
        <v>1850</v>
      </c>
      <c r="H1075" s="89"/>
      <c r="I1075" s="90"/>
      <c r="J1075" s="91"/>
      <c r="K1075" s="90">
        <f>J1075+G1075</f>
        <v>1850</v>
      </c>
      <c r="L1075" s="92">
        <v>20220829</v>
      </c>
    </row>
    <row r="1076" spans="1:12" ht="15.75" thickBot="1" x14ac:dyDescent="0.3">
      <c r="A1076" s="71"/>
      <c r="B1076" s="72"/>
      <c r="C1076" s="72"/>
      <c r="D1076" s="72"/>
      <c r="E1076" s="72"/>
      <c r="F1076" s="72"/>
      <c r="G1076" s="73"/>
      <c r="H1076" s="72"/>
      <c r="I1076" s="73"/>
      <c r="J1076" s="74"/>
      <c r="K1076" s="73"/>
      <c r="L1076" s="75"/>
    </row>
    <row r="1077" spans="1:12" x14ac:dyDescent="0.25">
      <c r="A1077" s="36" t="s">
        <v>1932</v>
      </c>
      <c r="B1077" s="37" t="s">
        <v>25</v>
      </c>
      <c r="C1077" s="37" t="s">
        <v>36</v>
      </c>
      <c r="D1077" s="37" t="s">
        <v>689</v>
      </c>
      <c r="E1077" s="37" t="s">
        <v>824</v>
      </c>
      <c r="F1077" s="37">
        <v>1</v>
      </c>
      <c r="G1077" s="38">
        <v>1600</v>
      </c>
      <c r="H1077" s="37"/>
      <c r="I1077" s="38"/>
      <c r="J1077" s="39"/>
      <c r="K1077" s="38">
        <f t="shared" ref="K1077:K1108" si="50">J1077+G1077</f>
        <v>1600</v>
      </c>
      <c r="L1077" s="62">
        <v>20220802</v>
      </c>
    </row>
    <row r="1078" spans="1:12" x14ac:dyDescent="0.25">
      <c r="A1078" s="47" t="s">
        <v>1934</v>
      </c>
      <c r="B1078" s="44" t="s">
        <v>25</v>
      </c>
      <c r="C1078" s="44" t="s">
        <v>36</v>
      </c>
      <c r="D1078" s="44" t="s">
        <v>689</v>
      </c>
      <c r="E1078" s="44" t="s">
        <v>828</v>
      </c>
      <c r="F1078" s="44">
        <v>1</v>
      </c>
      <c r="G1078" s="45">
        <v>1600</v>
      </c>
      <c r="H1078" s="44"/>
      <c r="I1078" s="45"/>
      <c r="J1078" s="46"/>
      <c r="K1078" s="45">
        <f t="shared" si="50"/>
        <v>1600</v>
      </c>
      <c r="L1078" s="63">
        <v>20220802</v>
      </c>
    </row>
    <row r="1079" spans="1:12" x14ac:dyDescent="0.25">
      <c r="A1079" s="47" t="s">
        <v>1937</v>
      </c>
      <c r="B1079" s="44" t="s">
        <v>25</v>
      </c>
      <c r="C1079" s="44" t="s">
        <v>36</v>
      </c>
      <c r="D1079" s="44" t="s">
        <v>689</v>
      </c>
      <c r="E1079" s="44" t="s">
        <v>836</v>
      </c>
      <c r="F1079" s="44">
        <v>1</v>
      </c>
      <c r="G1079" s="45">
        <v>1600</v>
      </c>
      <c r="H1079" s="44"/>
      <c r="I1079" s="45"/>
      <c r="J1079" s="46"/>
      <c r="K1079" s="45">
        <f t="shared" si="50"/>
        <v>1600</v>
      </c>
      <c r="L1079" s="63">
        <v>20220802</v>
      </c>
    </row>
    <row r="1080" spans="1:12" x14ac:dyDescent="0.25">
      <c r="A1080" s="47" t="s">
        <v>1918</v>
      </c>
      <c r="B1080" s="44" t="s">
        <v>25</v>
      </c>
      <c r="C1080" s="44" t="s">
        <v>29</v>
      </c>
      <c r="D1080" s="44" t="s">
        <v>686</v>
      </c>
      <c r="E1080" s="44" t="s">
        <v>1038</v>
      </c>
      <c r="F1080" s="44">
        <v>1</v>
      </c>
      <c r="G1080" s="45">
        <v>1600</v>
      </c>
      <c r="H1080" s="44"/>
      <c r="I1080" s="45"/>
      <c r="J1080" s="46"/>
      <c r="K1080" s="45">
        <f t="shared" si="50"/>
        <v>1600</v>
      </c>
      <c r="L1080" s="63">
        <v>20220802</v>
      </c>
    </row>
    <row r="1081" spans="1:12" x14ac:dyDescent="0.25">
      <c r="A1081" s="47" t="s">
        <v>1919</v>
      </c>
      <c r="B1081" s="44" t="s">
        <v>25</v>
      </c>
      <c r="C1081" s="44" t="s">
        <v>29</v>
      </c>
      <c r="D1081" s="44" t="s">
        <v>686</v>
      </c>
      <c r="E1081" s="44" t="s">
        <v>687</v>
      </c>
      <c r="F1081" s="44">
        <v>1</v>
      </c>
      <c r="G1081" s="45">
        <v>1600</v>
      </c>
      <c r="H1081" s="44"/>
      <c r="I1081" s="45"/>
      <c r="J1081" s="46"/>
      <c r="K1081" s="45">
        <f t="shared" si="50"/>
        <v>1600</v>
      </c>
      <c r="L1081" s="63">
        <v>20220802</v>
      </c>
    </row>
    <row r="1082" spans="1:12" x14ac:dyDescent="0.25">
      <c r="A1082" s="47" t="s">
        <v>1920</v>
      </c>
      <c r="B1082" s="44" t="s">
        <v>25</v>
      </c>
      <c r="C1082" s="44" t="s">
        <v>29</v>
      </c>
      <c r="D1082" s="44" t="s">
        <v>686</v>
      </c>
      <c r="E1082" s="44" t="s">
        <v>1921</v>
      </c>
      <c r="F1082" s="44">
        <v>1</v>
      </c>
      <c r="G1082" s="45">
        <v>1600</v>
      </c>
      <c r="H1082" s="44"/>
      <c r="I1082" s="45"/>
      <c r="J1082" s="46"/>
      <c r="K1082" s="45">
        <f t="shared" si="50"/>
        <v>1600</v>
      </c>
      <c r="L1082" s="63">
        <v>20220802</v>
      </c>
    </row>
    <row r="1083" spans="1:12" x14ac:dyDescent="0.25">
      <c r="A1083" s="47" t="s">
        <v>1922</v>
      </c>
      <c r="B1083" s="44" t="s">
        <v>25</v>
      </c>
      <c r="C1083" s="44" t="s">
        <v>29</v>
      </c>
      <c r="D1083" s="44" t="s">
        <v>686</v>
      </c>
      <c r="E1083" s="44" t="s">
        <v>1045</v>
      </c>
      <c r="F1083" s="44">
        <v>1</v>
      </c>
      <c r="G1083" s="45">
        <v>1600</v>
      </c>
      <c r="H1083" s="44"/>
      <c r="I1083" s="45"/>
      <c r="J1083" s="46"/>
      <c r="K1083" s="45">
        <f t="shared" si="50"/>
        <v>1600</v>
      </c>
      <c r="L1083" s="63">
        <v>20220802</v>
      </c>
    </row>
    <row r="1084" spans="1:12" x14ac:dyDescent="0.25">
      <c r="A1084" s="47" t="s">
        <v>1923</v>
      </c>
      <c r="B1084" s="44" t="s">
        <v>25</v>
      </c>
      <c r="C1084" s="44" t="s">
        <v>29</v>
      </c>
      <c r="D1084" s="44" t="s">
        <v>686</v>
      </c>
      <c r="E1084" s="44" t="s">
        <v>1047</v>
      </c>
      <c r="F1084" s="44">
        <v>1</v>
      </c>
      <c r="G1084" s="45">
        <v>1600</v>
      </c>
      <c r="H1084" s="44"/>
      <c r="I1084" s="45"/>
      <c r="J1084" s="46"/>
      <c r="K1084" s="45">
        <f t="shared" si="50"/>
        <v>1600</v>
      </c>
      <c r="L1084" s="63">
        <v>20220802</v>
      </c>
    </row>
    <row r="1085" spans="1:12" x14ac:dyDescent="0.25">
      <c r="A1085" s="47" t="s">
        <v>1927</v>
      </c>
      <c r="B1085" s="44" t="s">
        <v>25</v>
      </c>
      <c r="C1085" s="44" t="s">
        <v>36</v>
      </c>
      <c r="D1085" s="44" t="s">
        <v>727</v>
      </c>
      <c r="E1085" s="44" t="s">
        <v>1706</v>
      </c>
      <c r="F1085" s="44">
        <v>1</v>
      </c>
      <c r="G1085" s="45">
        <v>1600</v>
      </c>
      <c r="H1085" s="44"/>
      <c r="I1085" s="45"/>
      <c r="J1085" s="46"/>
      <c r="K1085" s="45">
        <f t="shared" si="50"/>
        <v>1600</v>
      </c>
      <c r="L1085" s="63">
        <v>20220803</v>
      </c>
    </row>
    <row r="1086" spans="1:12" x14ac:dyDescent="0.25">
      <c r="A1086" s="47" t="s">
        <v>1931</v>
      </c>
      <c r="B1086" s="44" t="s">
        <v>25</v>
      </c>
      <c r="C1086" s="44" t="s">
        <v>36</v>
      </c>
      <c r="D1086" s="44" t="s">
        <v>689</v>
      </c>
      <c r="E1086" s="44" t="s">
        <v>822</v>
      </c>
      <c r="F1086" s="44">
        <v>1</v>
      </c>
      <c r="G1086" s="45">
        <v>1600</v>
      </c>
      <c r="H1086" s="44"/>
      <c r="I1086" s="45"/>
      <c r="J1086" s="46"/>
      <c r="K1086" s="45">
        <f t="shared" si="50"/>
        <v>1600</v>
      </c>
      <c r="L1086" s="63">
        <v>20220803</v>
      </c>
    </row>
    <row r="1087" spans="1:12" x14ac:dyDescent="0.25">
      <c r="A1087" s="47" t="s">
        <v>1936</v>
      </c>
      <c r="B1087" s="44" t="s">
        <v>25</v>
      </c>
      <c r="C1087" s="44" t="s">
        <v>36</v>
      </c>
      <c r="D1087" s="44" t="s">
        <v>689</v>
      </c>
      <c r="E1087" s="44" t="s">
        <v>832</v>
      </c>
      <c r="F1087" s="44">
        <v>1</v>
      </c>
      <c r="G1087" s="45">
        <v>1600</v>
      </c>
      <c r="H1087" s="44"/>
      <c r="I1087" s="45"/>
      <c r="J1087" s="46"/>
      <c r="K1087" s="45">
        <f t="shared" si="50"/>
        <v>1600</v>
      </c>
      <c r="L1087" s="63">
        <v>20220803</v>
      </c>
    </row>
    <row r="1088" spans="1:12" x14ac:dyDescent="0.25">
      <c r="A1088" s="47" t="s">
        <v>1938</v>
      </c>
      <c r="B1088" s="44" t="s">
        <v>25</v>
      </c>
      <c r="C1088" s="44" t="s">
        <v>36</v>
      </c>
      <c r="D1088" s="44" t="s">
        <v>689</v>
      </c>
      <c r="E1088" s="44" t="s">
        <v>838</v>
      </c>
      <c r="F1088" s="44">
        <v>1</v>
      </c>
      <c r="G1088" s="45">
        <v>1600</v>
      </c>
      <c r="H1088" s="44"/>
      <c r="I1088" s="45"/>
      <c r="J1088" s="46"/>
      <c r="K1088" s="45">
        <f t="shared" si="50"/>
        <v>1600</v>
      </c>
      <c r="L1088" s="63">
        <v>20220803</v>
      </c>
    </row>
    <row r="1089" spans="1:12" x14ac:dyDescent="0.25">
      <c r="A1089" s="47" t="s">
        <v>1939</v>
      </c>
      <c r="B1089" s="44" t="s">
        <v>25</v>
      </c>
      <c r="C1089" s="44" t="s">
        <v>36</v>
      </c>
      <c r="D1089" s="44" t="s">
        <v>689</v>
      </c>
      <c r="E1089" s="44" t="s">
        <v>840</v>
      </c>
      <c r="F1089" s="44">
        <v>1</v>
      </c>
      <c r="G1089" s="45">
        <v>1600</v>
      </c>
      <c r="H1089" s="44"/>
      <c r="I1089" s="45"/>
      <c r="J1089" s="46"/>
      <c r="K1089" s="45">
        <f t="shared" si="50"/>
        <v>1600</v>
      </c>
      <c r="L1089" s="63">
        <v>20220803</v>
      </c>
    </row>
    <row r="1090" spans="1:12" x14ac:dyDescent="0.25">
      <c r="A1090" s="47" t="s">
        <v>1941</v>
      </c>
      <c r="B1090" s="44" t="s">
        <v>25</v>
      </c>
      <c r="C1090" s="44" t="s">
        <v>36</v>
      </c>
      <c r="D1090" s="44" t="s">
        <v>689</v>
      </c>
      <c r="E1090" s="44" t="s">
        <v>1942</v>
      </c>
      <c r="F1090" s="44">
        <v>1</v>
      </c>
      <c r="G1090" s="45">
        <v>1600</v>
      </c>
      <c r="H1090" s="44"/>
      <c r="I1090" s="45"/>
      <c r="J1090" s="46"/>
      <c r="K1090" s="45">
        <f t="shared" si="50"/>
        <v>1600</v>
      </c>
      <c r="L1090" s="63">
        <v>20220803</v>
      </c>
    </row>
    <row r="1091" spans="1:12" x14ac:dyDescent="0.25">
      <c r="A1091" s="47" t="s">
        <v>1943</v>
      </c>
      <c r="B1091" s="44" t="s">
        <v>25</v>
      </c>
      <c r="C1091" s="44" t="s">
        <v>36</v>
      </c>
      <c r="D1091" s="44" t="s">
        <v>689</v>
      </c>
      <c r="E1091" s="44" t="s">
        <v>842</v>
      </c>
      <c r="F1091" s="44">
        <v>1</v>
      </c>
      <c r="G1091" s="45">
        <v>1600</v>
      </c>
      <c r="H1091" s="44"/>
      <c r="I1091" s="45"/>
      <c r="J1091" s="46"/>
      <c r="K1091" s="45">
        <f t="shared" si="50"/>
        <v>1600</v>
      </c>
      <c r="L1091" s="63">
        <v>20220803</v>
      </c>
    </row>
    <row r="1092" spans="1:12" x14ac:dyDescent="0.25">
      <c r="A1092" s="47" t="s">
        <v>1947</v>
      </c>
      <c r="B1092" s="44" t="s">
        <v>25</v>
      </c>
      <c r="C1092" s="44" t="s">
        <v>36</v>
      </c>
      <c r="D1092" s="44" t="s">
        <v>689</v>
      </c>
      <c r="E1092" s="44" t="s">
        <v>848</v>
      </c>
      <c r="F1092" s="44">
        <v>1</v>
      </c>
      <c r="G1092" s="45">
        <v>1600</v>
      </c>
      <c r="H1092" s="44"/>
      <c r="I1092" s="45"/>
      <c r="J1092" s="46"/>
      <c r="K1092" s="45">
        <f t="shared" si="50"/>
        <v>1600</v>
      </c>
      <c r="L1092" s="63">
        <v>20220803</v>
      </c>
    </row>
    <row r="1093" spans="1:12" x14ac:dyDescent="0.25">
      <c r="A1093" s="47" t="s">
        <v>1949</v>
      </c>
      <c r="B1093" s="44" t="s">
        <v>25</v>
      </c>
      <c r="C1093" s="44" t="s">
        <v>36</v>
      </c>
      <c r="D1093" s="44" t="s">
        <v>689</v>
      </c>
      <c r="E1093" s="44" t="s">
        <v>853</v>
      </c>
      <c r="F1093" s="44">
        <v>1</v>
      </c>
      <c r="G1093" s="45">
        <v>1600</v>
      </c>
      <c r="H1093" s="44"/>
      <c r="I1093" s="45"/>
      <c r="J1093" s="46"/>
      <c r="K1093" s="45">
        <f t="shared" si="50"/>
        <v>1600</v>
      </c>
      <c r="L1093" s="63">
        <v>20220803</v>
      </c>
    </row>
    <row r="1094" spans="1:12" x14ac:dyDescent="0.25">
      <c r="A1094" s="47" t="s">
        <v>1880</v>
      </c>
      <c r="B1094" s="44" t="s">
        <v>25</v>
      </c>
      <c r="C1094" s="44" t="s">
        <v>1118</v>
      </c>
      <c r="D1094" s="44" t="s">
        <v>1713</v>
      </c>
      <c r="E1094" s="44" t="s">
        <v>1881</v>
      </c>
      <c r="F1094" s="44">
        <v>1</v>
      </c>
      <c r="G1094" s="45">
        <v>1600</v>
      </c>
      <c r="H1094" s="44"/>
      <c r="I1094" s="45"/>
      <c r="J1094" s="46"/>
      <c r="K1094" s="45">
        <f t="shared" si="50"/>
        <v>1600</v>
      </c>
      <c r="L1094" s="63">
        <v>20220804</v>
      </c>
    </row>
    <row r="1095" spans="1:12" x14ac:dyDescent="0.25">
      <c r="A1095" s="47" t="s">
        <v>1882</v>
      </c>
      <c r="B1095" s="44" t="s">
        <v>25</v>
      </c>
      <c r="C1095" s="44" t="s">
        <v>1118</v>
      </c>
      <c r="D1095" s="44" t="s">
        <v>1713</v>
      </c>
      <c r="E1095" s="44" t="s">
        <v>1883</v>
      </c>
      <c r="F1095" s="44">
        <v>1</v>
      </c>
      <c r="G1095" s="45">
        <v>1600</v>
      </c>
      <c r="H1095" s="44"/>
      <c r="I1095" s="45"/>
      <c r="J1095" s="46"/>
      <c r="K1095" s="45">
        <f t="shared" si="50"/>
        <v>1600</v>
      </c>
      <c r="L1095" s="63">
        <v>20220804</v>
      </c>
    </row>
    <row r="1096" spans="1:12" x14ac:dyDescent="0.25">
      <c r="A1096" s="47" t="s">
        <v>1884</v>
      </c>
      <c r="B1096" s="44" t="s">
        <v>25</v>
      </c>
      <c r="C1096" s="44" t="s">
        <v>1118</v>
      </c>
      <c r="D1096" s="44" t="s">
        <v>1713</v>
      </c>
      <c r="E1096" s="44" t="s">
        <v>1885</v>
      </c>
      <c r="F1096" s="44">
        <v>1</v>
      </c>
      <c r="G1096" s="45">
        <v>1600</v>
      </c>
      <c r="H1096" s="44"/>
      <c r="I1096" s="45"/>
      <c r="J1096" s="46"/>
      <c r="K1096" s="45">
        <f t="shared" si="50"/>
        <v>1600</v>
      </c>
      <c r="L1096" s="63">
        <v>20220804</v>
      </c>
    </row>
    <row r="1097" spans="1:12" x14ac:dyDescent="0.25">
      <c r="A1097" s="47" t="s">
        <v>1928</v>
      </c>
      <c r="B1097" s="44" t="s">
        <v>25</v>
      </c>
      <c r="C1097" s="44" t="s">
        <v>36</v>
      </c>
      <c r="D1097" s="44" t="s">
        <v>727</v>
      </c>
      <c r="E1097" s="44" t="s">
        <v>774</v>
      </c>
      <c r="F1097" s="44">
        <v>1</v>
      </c>
      <c r="G1097" s="45">
        <v>1600</v>
      </c>
      <c r="H1097" s="44"/>
      <c r="I1097" s="45"/>
      <c r="J1097" s="46"/>
      <c r="K1097" s="45">
        <f t="shared" si="50"/>
        <v>1600</v>
      </c>
      <c r="L1097" s="63">
        <v>20220804</v>
      </c>
    </row>
    <row r="1098" spans="1:12" x14ac:dyDescent="0.25">
      <c r="A1098" s="47" t="s">
        <v>1929</v>
      </c>
      <c r="B1098" s="44" t="s">
        <v>25</v>
      </c>
      <c r="C1098" s="44" t="s">
        <v>36</v>
      </c>
      <c r="D1098" s="44" t="s">
        <v>727</v>
      </c>
      <c r="E1098" s="44" t="s">
        <v>855</v>
      </c>
      <c r="F1098" s="44">
        <v>1</v>
      </c>
      <c r="G1098" s="45">
        <v>1600</v>
      </c>
      <c r="H1098" s="44"/>
      <c r="I1098" s="45"/>
      <c r="J1098" s="46"/>
      <c r="K1098" s="45">
        <f t="shared" si="50"/>
        <v>1600</v>
      </c>
      <c r="L1098" s="63">
        <v>20220804</v>
      </c>
    </row>
    <row r="1099" spans="1:12" x14ac:dyDescent="0.25">
      <c r="A1099" s="47" t="s">
        <v>1930</v>
      </c>
      <c r="B1099" s="44" t="s">
        <v>25</v>
      </c>
      <c r="C1099" s="44" t="s">
        <v>36</v>
      </c>
      <c r="D1099" s="44" t="s">
        <v>727</v>
      </c>
      <c r="E1099" s="44" t="s">
        <v>776</v>
      </c>
      <c r="F1099" s="44">
        <v>1</v>
      </c>
      <c r="G1099" s="45">
        <v>1600</v>
      </c>
      <c r="H1099" s="44"/>
      <c r="I1099" s="45"/>
      <c r="J1099" s="46"/>
      <c r="K1099" s="45">
        <f t="shared" si="50"/>
        <v>1600</v>
      </c>
      <c r="L1099" s="63">
        <v>20220804</v>
      </c>
    </row>
    <row r="1100" spans="1:12" x14ac:dyDescent="0.25">
      <c r="A1100" s="47" t="s">
        <v>1933</v>
      </c>
      <c r="B1100" s="44" t="s">
        <v>25</v>
      </c>
      <c r="C1100" s="44" t="s">
        <v>36</v>
      </c>
      <c r="D1100" s="44" t="s">
        <v>689</v>
      </c>
      <c r="E1100" s="44" t="s">
        <v>826</v>
      </c>
      <c r="F1100" s="44">
        <v>1</v>
      </c>
      <c r="G1100" s="45">
        <v>1600</v>
      </c>
      <c r="H1100" s="44"/>
      <c r="I1100" s="45"/>
      <c r="J1100" s="46"/>
      <c r="K1100" s="45">
        <f t="shared" si="50"/>
        <v>1600</v>
      </c>
      <c r="L1100" s="63">
        <v>20220804</v>
      </c>
    </row>
    <row r="1101" spans="1:12" x14ac:dyDescent="0.25">
      <c r="A1101" s="47" t="s">
        <v>1944</v>
      </c>
      <c r="B1101" s="44" t="s">
        <v>25</v>
      </c>
      <c r="C1101" s="44" t="s">
        <v>36</v>
      </c>
      <c r="D1101" s="44" t="s">
        <v>689</v>
      </c>
      <c r="E1101" s="44" t="s">
        <v>846</v>
      </c>
      <c r="F1101" s="44">
        <v>1</v>
      </c>
      <c r="G1101" s="45">
        <v>1600</v>
      </c>
      <c r="H1101" s="44"/>
      <c r="I1101" s="45"/>
      <c r="J1101" s="46"/>
      <c r="K1101" s="45">
        <f t="shared" si="50"/>
        <v>1600</v>
      </c>
      <c r="L1101" s="63">
        <v>20220804</v>
      </c>
    </row>
    <row r="1102" spans="1:12" x14ac:dyDescent="0.25">
      <c r="A1102" s="47" t="s">
        <v>1945</v>
      </c>
      <c r="B1102" s="44" t="s">
        <v>25</v>
      </c>
      <c r="C1102" s="44" t="s">
        <v>36</v>
      </c>
      <c r="D1102" s="44" t="s">
        <v>689</v>
      </c>
      <c r="E1102" s="44" t="s">
        <v>1730</v>
      </c>
      <c r="F1102" s="44">
        <v>1</v>
      </c>
      <c r="G1102" s="45">
        <v>1600</v>
      </c>
      <c r="H1102" s="44"/>
      <c r="I1102" s="45"/>
      <c r="J1102" s="46"/>
      <c r="K1102" s="45">
        <f t="shared" si="50"/>
        <v>1600</v>
      </c>
      <c r="L1102" s="63">
        <v>20220804</v>
      </c>
    </row>
    <row r="1103" spans="1:12" x14ac:dyDescent="0.25">
      <c r="A1103" s="47" t="s">
        <v>1871</v>
      </c>
      <c r="B1103" s="44" t="s">
        <v>25</v>
      </c>
      <c r="C1103" s="44" t="s">
        <v>1118</v>
      </c>
      <c r="D1103" s="44" t="s">
        <v>1872</v>
      </c>
      <c r="E1103" s="44" t="s">
        <v>1873</v>
      </c>
      <c r="F1103" s="44">
        <v>1</v>
      </c>
      <c r="G1103" s="45">
        <v>1600</v>
      </c>
      <c r="H1103" s="44"/>
      <c r="I1103" s="45"/>
      <c r="J1103" s="46"/>
      <c r="K1103" s="45">
        <f t="shared" si="50"/>
        <v>1600</v>
      </c>
      <c r="L1103" s="63">
        <v>20220805</v>
      </c>
    </row>
    <row r="1104" spans="1:12" x14ac:dyDescent="0.25">
      <c r="A1104" s="47" t="s">
        <v>1874</v>
      </c>
      <c r="B1104" s="44" t="s">
        <v>25</v>
      </c>
      <c r="C1104" s="44" t="s">
        <v>1118</v>
      </c>
      <c r="D1104" s="44" t="s">
        <v>1872</v>
      </c>
      <c r="E1104" s="44" t="s">
        <v>1875</v>
      </c>
      <c r="F1104" s="44">
        <v>1</v>
      </c>
      <c r="G1104" s="45">
        <v>1600</v>
      </c>
      <c r="H1104" s="44"/>
      <c r="I1104" s="45"/>
      <c r="J1104" s="46"/>
      <c r="K1104" s="45">
        <f t="shared" si="50"/>
        <v>1600</v>
      </c>
      <c r="L1104" s="63">
        <v>20220805</v>
      </c>
    </row>
    <row r="1105" spans="1:12" x14ac:dyDescent="0.25">
      <c r="A1105" s="47" t="s">
        <v>1876</v>
      </c>
      <c r="B1105" s="44" t="s">
        <v>25</v>
      </c>
      <c r="C1105" s="44" t="s">
        <v>1118</v>
      </c>
      <c r="D1105" s="44" t="s">
        <v>1872</v>
      </c>
      <c r="E1105" s="44" t="s">
        <v>1877</v>
      </c>
      <c r="F1105" s="44">
        <v>1</v>
      </c>
      <c r="G1105" s="45">
        <v>1600</v>
      </c>
      <c r="H1105" s="44"/>
      <c r="I1105" s="45"/>
      <c r="J1105" s="46"/>
      <c r="K1105" s="45">
        <f t="shared" si="50"/>
        <v>1600</v>
      </c>
      <c r="L1105" s="63">
        <v>20220805</v>
      </c>
    </row>
    <row r="1106" spans="1:12" x14ac:dyDescent="0.25">
      <c r="A1106" s="47" t="s">
        <v>1878</v>
      </c>
      <c r="B1106" s="44" t="s">
        <v>25</v>
      </c>
      <c r="C1106" s="44" t="s">
        <v>1118</v>
      </c>
      <c r="D1106" s="44" t="s">
        <v>1872</v>
      </c>
      <c r="E1106" s="44" t="s">
        <v>1879</v>
      </c>
      <c r="F1106" s="44">
        <v>1</v>
      </c>
      <c r="G1106" s="45">
        <v>1600</v>
      </c>
      <c r="H1106" s="44"/>
      <c r="I1106" s="45"/>
      <c r="J1106" s="46"/>
      <c r="K1106" s="45">
        <f t="shared" si="50"/>
        <v>1600</v>
      </c>
      <c r="L1106" s="63">
        <v>20220805</v>
      </c>
    </row>
    <row r="1107" spans="1:12" x14ac:dyDescent="0.25">
      <c r="A1107" s="47" t="s">
        <v>1896</v>
      </c>
      <c r="B1107" s="44" t="s">
        <v>25</v>
      </c>
      <c r="C1107" s="44" t="s">
        <v>98</v>
      </c>
      <c r="D1107" s="44" t="s">
        <v>225</v>
      </c>
      <c r="E1107" s="44" t="s">
        <v>226</v>
      </c>
      <c r="F1107" s="44">
        <v>1</v>
      </c>
      <c r="G1107" s="45">
        <v>1600</v>
      </c>
      <c r="H1107" s="44"/>
      <c r="I1107" s="45"/>
      <c r="J1107" s="46"/>
      <c r="K1107" s="45">
        <f t="shared" si="50"/>
        <v>1600</v>
      </c>
      <c r="L1107" s="63">
        <v>20220805</v>
      </c>
    </row>
    <row r="1108" spans="1:12" x14ac:dyDescent="0.25">
      <c r="A1108" s="47" t="s">
        <v>1897</v>
      </c>
      <c r="B1108" s="44" t="s">
        <v>25</v>
      </c>
      <c r="C1108" s="44" t="s">
        <v>98</v>
      </c>
      <c r="D1108" s="44" t="s">
        <v>225</v>
      </c>
      <c r="E1108" s="44" t="s">
        <v>228</v>
      </c>
      <c r="F1108" s="44">
        <v>1</v>
      </c>
      <c r="G1108" s="45">
        <v>1600</v>
      </c>
      <c r="H1108" s="44"/>
      <c r="I1108" s="45"/>
      <c r="J1108" s="46"/>
      <c r="K1108" s="45">
        <f t="shared" si="50"/>
        <v>1600</v>
      </c>
      <c r="L1108" s="63">
        <v>20220805</v>
      </c>
    </row>
    <row r="1109" spans="1:12" x14ac:dyDescent="0.25">
      <c r="A1109" s="47" t="s">
        <v>1935</v>
      </c>
      <c r="B1109" s="44" t="s">
        <v>25</v>
      </c>
      <c r="C1109" s="44" t="s">
        <v>36</v>
      </c>
      <c r="D1109" s="44" t="s">
        <v>689</v>
      </c>
      <c r="E1109" s="44" t="s">
        <v>830</v>
      </c>
      <c r="F1109" s="44">
        <v>1</v>
      </c>
      <c r="G1109" s="45">
        <v>1600</v>
      </c>
      <c r="H1109" s="44"/>
      <c r="I1109" s="45"/>
      <c r="J1109" s="46"/>
      <c r="K1109" s="45">
        <f t="shared" ref="K1109:K1140" si="51">J1109+G1109</f>
        <v>1600</v>
      </c>
      <c r="L1109" s="63">
        <v>20220805</v>
      </c>
    </row>
    <row r="1110" spans="1:12" x14ac:dyDescent="0.25">
      <c r="A1110" s="47" t="s">
        <v>1946</v>
      </c>
      <c r="B1110" s="44" t="s">
        <v>25</v>
      </c>
      <c r="C1110" s="44" t="s">
        <v>36</v>
      </c>
      <c r="D1110" s="44" t="s">
        <v>689</v>
      </c>
      <c r="E1110" s="44" t="s">
        <v>758</v>
      </c>
      <c r="F1110" s="44">
        <v>1</v>
      </c>
      <c r="G1110" s="45">
        <v>1600</v>
      </c>
      <c r="H1110" s="44"/>
      <c r="I1110" s="45"/>
      <c r="J1110" s="46"/>
      <c r="K1110" s="45">
        <f t="shared" si="51"/>
        <v>1600</v>
      </c>
      <c r="L1110" s="63">
        <v>20220805</v>
      </c>
    </row>
    <row r="1111" spans="1:12" x14ac:dyDescent="0.25">
      <c r="A1111" s="47" t="s">
        <v>1948</v>
      </c>
      <c r="B1111" s="44" t="s">
        <v>25</v>
      </c>
      <c r="C1111" s="44" t="s">
        <v>36</v>
      </c>
      <c r="D1111" s="44" t="s">
        <v>689</v>
      </c>
      <c r="E1111" s="44" t="s">
        <v>851</v>
      </c>
      <c r="F1111" s="44">
        <v>1</v>
      </c>
      <c r="G1111" s="45">
        <v>1600</v>
      </c>
      <c r="H1111" s="44"/>
      <c r="I1111" s="45"/>
      <c r="J1111" s="46"/>
      <c r="K1111" s="45">
        <f t="shared" si="51"/>
        <v>1600</v>
      </c>
      <c r="L1111" s="63">
        <v>20220805</v>
      </c>
    </row>
    <row r="1112" spans="1:12" x14ac:dyDescent="0.25">
      <c r="A1112" s="47" t="s">
        <v>1924</v>
      </c>
      <c r="B1112" s="44" t="s">
        <v>25</v>
      </c>
      <c r="C1112" s="44" t="s">
        <v>98</v>
      </c>
      <c r="D1112" s="44" t="s">
        <v>145</v>
      </c>
      <c r="E1112" s="44" t="s">
        <v>348</v>
      </c>
      <c r="F1112" s="44">
        <v>1</v>
      </c>
      <c r="G1112" s="45">
        <v>1600</v>
      </c>
      <c r="H1112" s="44"/>
      <c r="I1112" s="45"/>
      <c r="J1112" s="46"/>
      <c r="K1112" s="45">
        <f t="shared" si="51"/>
        <v>1600</v>
      </c>
      <c r="L1112" s="63">
        <v>20220809</v>
      </c>
    </row>
    <row r="1113" spans="1:12" x14ac:dyDescent="0.25">
      <c r="A1113" s="47" t="s">
        <v>1908</v>
      </c>
      <c r="B1113" s="44" t="s">
        <v>25</v>
      </c>
      <c r="C1113" s="44" t="s">
        <v>51</v>
      </c>
      <c r="D1113" s="44" t="s">
        <v>731</v>
      </c>
      <c r="E1113" s="44" t="s">
        <v>868</v>
      </c>
      <c r="F1113" s="44">
        <v>1</v>
      </c>
      <c r="G1113" s="45">
        <v>1600</v>
      </c>
      <c r="H1113" s="44"/>
      <c r="I1113" s="45"/>
      <c r="J1113" s="46"/>
      <c r="K1113" s="45">
        <f t="shared" si="51"/>
        <v>1600</v>
      </c>
      <c r="L1113" s="63">
        <v>20220809</v>
      </c>
    </row>
    <row r="1114" spans="1:12" x14ac:dyDescent="0.25">
      <c r="A1114" s="47" t="s">
        <v>1909</v>
      </c>
      <c r="B1114" s="44" t="s">
        <v>25</v>
      </c>
      <c r="C1114" s="44" t="s">
        <v>51</v>
      </c>
      <c r="D1114" s="44" t="s">
        <v>731</v>
      </c>
      <c r="E1114" s="44" t="s">
        <v>1572</v>
      </c>
      <c r="F1114" s="44">
        <v>1</v>
      </c>
      <c r="G1114" s="45">
        <v>1600</v>
      </c>
      <c r="H1114" s="44"/>
      <c r="I1114" s="45"/>
      <c r="J1114" s="46"/>
      <c r="K1114" s="45">
        <f t="shared" si="51"/>
        <v>1600</v>
      </c>
      <c r="L1114" s="63">
        <v>20220809</v>
      </c>
    </row>
    <row r="1115" spans="1:12" x14ac:dyDescent="0.25">
      <c r="A1115" s="47" t="s">
        <v>1910</v>
      </c>
      <c r="B1115" s="44" t="s">
        <v>25</v>
      </c>
      <c r="C1115" s="44" t="s">
        <v>51</v>
      </c>
      <c r="D1115" s="44" t="s">
        <v>731</v>
      </c>
      <c r="E1115" s="44" t="s">
        <v>870</v>
      </c>
      <c r="F1115" s="44">
        <v>1</v>
      </c>
      <c r="G1115" s="45">
        <v>1600</v>
      </c>
      <c r="H1115" s="44"/>
      <c r="I1115" s="45"/>
      <c r="J1115" s="46"/>
      <c r="K1115" s="45">
        <f t="shared" si="51"/>
        <v>1600</v>
      </c>
      <c r="L1115" s="63">
        <v>20220809</v>
      </c>
    </row>
    <row r="1116" spans="1:12" x14ac:dyDescent="0.25">
      <c r="A1116" s="47" t="s">
        <v>1911</v>
      </c>
      <c r="B1116" s="44" t="s">
        <v>25</v>
      </c>
      <c r="C1116" s="44" t="s">
        <v>51</v>
      </c>
      <c r="D1116" s="44" t="s">
        <v>731</v>
      </c>
      <c r="E1116" s="44" t="s">
        <v>778</v>
      </c>
      <c r="F1116" s="44">
        <v>1</v>
      </c>
      <c r="G1116" s="45">
        <v>1600</v>
      </c>
      <c r="H1116" s="44"/>
      <c r="I1116" s="45"/>
      <c r="J1116" s="46"/>
      <c r="K1116" s="45">
        <f t="shared" si="51"/>
        <v>1600</v>
      </c>
      <c r="L1116" s="63">
        <v>20220809</v>
      </c>
    </row>
    <row r="1117" spans="1:12" x14ac:dyDescent="0.25">
      <c r="A1117" s="47" t="s">
        <v>1912</v>
      </c>
      <c r="B1117" s="44" t="s">
        <v>25</v>
      </c>
      <c r="C1117" s="44" t="s">
        <v>51</v>
      </c>
      <c r="D1117" s="44" t="s">
        <v>731</v>
      </c>
      <c r="E1117" s="44" t="s">
        <v>744</v>
      </c>
      <c r="F1117" s="44">
        <v>1</v>
      </c>
      <c r="G1117" s="45">
        <v>1600</v>
      </c>
      <c r="H1117" s="44"/>
      <c r="I1117" s="45"/>
      <c r="J1117" s="46"/>
      <c r="K1117" s="45">
        <f t="shared" si="51"/>
        <v>1600</v>
      </c>
      <c r="L1117" s="63">
        <v>20220809</v>
      </c>
    </row>
    <row r="1118" spans="1:12" x14ac:dyDescent="0.25">
      <c r="A1118" s="47" t="s">
        <v>1913</v>
      </c>
      <c r="B1118" s="44" t="s">
        <v>25</v>
      </c>
      <c r="C1118" s="44" t="s">
        <v>51</v>
      </c>
      <c r="D1118" s="44" t="s">
        <v>731</v>
      </c>
      <c r="E1118" s="44" t="s">
        <v>872</v>
      </c>
      <c r="F1118" s="44">
        <v>1</v>
      </c>
      <c r="G1118" s="45">
        <v>1600</v>
      </c>
      <c r="H1118" s="44"/>
      <c r="I1118" s="45"/>
      <c r="J1118" s="46"/>
      <c r="K1118" s="45">
        <f t="shared" si="51"/>
        <v>1600</v>
      </c>
      <c r="L1118" s="63">
        <v>20220809</v>
      </c>
    </row>
    <row r="1119" spans="1:12" x14ac:dyDescent="0.25">
      <c r="A1119" s="47" t="s">
        <v>1914</v>
      </c>
      <c r="B1119" s="44" t="s">
        <v>25</v>
      </c>
      <c r="C1119" s="44" t="s">
        <v>51</v>
      </c>
      <c r="D1119" s="44" t="s">
        <v>731</v>
      </c>
      <c r="E1119" s="44" t="s">
        <v>967</v>
      </c>
      <c r="F1119" s="44">
        <v>1</v>
      </c>
      <c r="G1119" s="45">
        <v>1600</v>
      </c>
      <c r="H1119" s="44"/>
      <c r="I1119" s="45"/>
      <c r="J1119" s="46"/>
      <c r="K1119" s="45">
        <f t="shared" si="51"/>
        <v>1600</v>
      </c>
      <c r="L1119" s="63">
        <v>20220809</v>
      </c>
    </row>
    <row r="1120" spans="1:12" x14ac:dyDescent="0.25">
      <c r="A1120" s="47" t="s">
        <v>1859</v>
      </c>
      <c r="B1120" s="44" t="s">
        <v>25</v>
      </c>
      <c r="C1120" s="44" t="s">
        <v>29</v>
      </c>
      <c r="D1120" s="44" t="s">
        <v>751</v>
      </c>
      <c r="E1120" s="44" t="s">
        <v>1235</v>
      </c>
      <c r="F1120" s="44">
        <v>1</v>
      </c>
      <c r="G1120" s="45">
        <v>1600</v>
      </c>
      <c r="H1120" s="44"/>
      <c r="I1120" s="45"/>
      <c r="J1120" s="46"/>
      <c r="K1120" s="45">
        <f t="shared" si="51"/>
        <v>1600</v>
      </c>
      <c r="L1120" s="63">
        <v>20220809</v>
      </c>
    </row>
    <row r="1121" spans="1:12" x14ac:dyDescent="0.25">
      <c r="A1121" s="47" t="s">
        <v>1860</v>
      </c>
      <c r="B1121" s="44" t="s">
        <v>25</v>
      </c>
      <c r="C1121" s="44" t="s">
        <v>29</v>
      </c>
      <c r="D1121" s="44" t="s">
        <v>751</v>
      </c>
      <c r="E1121" s="44" t="s">
        <v>1096</v>
      </c>
      <c r="F1121" s="44">
        <v>1</v>
      </c>
      <c r="G1121" s="45">
        <v>1600</v>
      </c>
      <c r="H1121" s="44"/>
      <c r="I1121" s="45"/>
      <c r="J1121" s="46"/>
      <c r="K1121" s="45">
        <f t="shared" si="51"/>
        <v>1600</v>
      </c>
      <c r="L1121" s="63">
        <v>20220809</v>
      </c>
    </row>
    <row r="1122" spans="1:12" x14ac:dyDescent="0.25">
      <c r="A1122" s="47" t="s">
        <v>1861</v>
      </c>
      <c r="B1122" s="44" t="s">
        <v>25</v>
      </c>
      <c r="C1122" s="44" t="s">
        <v>29</v>
      </c>
      <c r="D1122" s="44" t="s">
        <v>751</v>
      </c>
      <c r="E1122" s="44" t="s">
        <v>752</v>
      </c>
      <c r="F1122" s="44">
        <v>1</v>
      </c>
      <c r="G1122" s="45">
        <v>1600</v>
      </c>
      <c r="H1122" s="44"/>
      <c r="I1122" s="45"/>
      <c r="J1122" s="46"/>
      <c r="K1122" s="45">
        <f t="shared" si="51"/>
        <v>1600</v>
      </c>
      <c r="L1122" s="63">
        <v>20220809</v>
      </c>
    </row>
    <row r="1123" spans="1:12" x14ac:dyDescent="0.25">
      <c r="A1123" s="47" t="s">
        <v>1862</v>
      </c>
      <c r="B1123" s="44" t="s">
        <v>25</v>
      </c>
      <c r="C1123" s="44" t="s">
        <v>29</v>
      </c>
      <c r="D1123" s="44" t="s">
        <v>751</v>
      </c>
      <c r="E1123" s="44" t="s">
        <v>1241</v>
      </c>
      <c r="F1123" s="44">
        <v>1</v>
      </c>
      <c r="G1123" s="45">
        <v>1600</v>
      </c>
      <c r="H1123" s="44"/>
      <c r="I1123" s="45"/>
      <c r="J1123" s="46"/>
      <c r="K1123" s="45">
        <f t="shared" si="51"/>
        <v>1600</v>
      </c>
      <c r="L1123" s="63">
        <v>20220809</v>
      </c>
    </row>
    <row r="1124" spans="1:12" x14ac:dyDescent="0.25">
      <c r="A1124" s="47" t="s">
        <v>1915</v>
      </c>
      <c r="B1124" s="44" t="s">
        <v>25</v>
      </c>
      <c r="C1124" s="44" t="s">
        <v>29</v>
      </c>
      <c r="D1124" s="44" t="s">
        <v>88</v>
      </c>
      <c r="E1124" s="44" t="s">
        <v>89</v>
      </c>
      <c r="F1124" s="44">
        <v>1</v>
      </c>
      <c r="G1124" s="45">
        <v>1600</v>
      </c>
      <c r="H1124" s="44"/>
      <c r="I1124" s="45"/>
      <c r="J1124" s="46"/>
      <c r="K1124" s="45">
        <f t="shared" si="51"/>
        <v>1600</v>
      </c>
      <c r="L1124" s="63">
        <v>20220809</v>
      </c>
    </row>
    <row r="1125" spans="1:12" x14ac:dyDescent="0.25">
      <c r="A1125" s="47" t="s">
        <v>1917</v>
      </c>
      <c r="B1125" s="44" t="s">
        <v>25</v>
      </c>
      <c r="C1125" s="44" t="s">
        <v>29</v>
      </c>
      <c r="D1125" s="44" t="s">
        <v>88</v>
      </c>
      <c r="E1125" s="44" t="s">
        <v>223</v>
      </c>
      <c r="F1125" s="44">
        <v>1</v>
      </c>
      <c r="G1125" s="45">
        <v>1600</v>
      </c>
      <c r="H1125" s="44"/>
      <c r="I1125" s="45"/>
      <c r="J1125" s="46"/>
      <c r="K1125" s="45">
        <f t="shared" si="51"/>
        <v>1600</v>
      </c>
      <c r="L1125" s="63">
        <v>20220809</v>
      </c>
    </row>
    <row r="1126" spans="1:12" x14ac:dyDescent="0.25">
      <c r="A1126" s="47" t="s">
        <v>1916</v>
      </c>
      <c r="B1126" s="44" t="s">
        <v>25</v>
      </c>
      <c r="C1126" s="44" t="s">
        <v>29</v>
      </c>
      <c r="D1126" s="44" t="s">
        <v>88</v>
      </c>
      <c r="E1126" s="44" t="s">
        <v>345</v>
      </c>
      <c r="F1126" s="44">
        <v>1</v>
      </c>
      <c r="G1126" s="45">
        <v>1600</v>
      </c>
      <c r="H1126" s="44"/>
      <c r="I1126" s="45"/>
      <c r="J1126" s="46"/>
      <c r="K1126" s="45">
        <f t="shared" si="51"/>
        <v>1600</v>
      </c>
      <c r="L1126" s="63">
        <v>20220810</v>
      </c>
    </row>
    <row r="1127" spans="1:12" x14ac:dyDescent="0.25">
      <c r="A1127" s="47" t="s">
        <v>1898</v>
      </c>
      <c r="B1127" s="44" t="s">
        <v>25</v>
      </c>
      <c r="C1127" s="44" t="s">
        <v>86</v>
      </c>
      <c r="D1127" s="44" t="s">
        <v>87</v>
      </c>
      <c r="E1127" s="44" t="s">
        <v>350</v>
      </c>
      <c r="F1127" s="44">
        <v>1</v>
      </c>
      <c r="G1127" s="45">
        <v>1600</v>
      </c>
      <c r="H1127" s="44"/>
      <c r="I1127" s="45"/>
      <c r="J1127" s="46"/>
      <c r="K1127" s="45">
        <f t="shared" si="51"/>
        <v>1600</v>
      </c>
      <c r="L1127" s="63">
        <v>20220810</v>
      </c>
    </row>
    <row r="1128" spans="1:12" x14ac:dyDescent="0.25">
      <c r="A1128" s="47" t="s">
        <v>1899</v>
      </c>
      <c r="B1128" s="44" t="s">
        <v>25</v>
      </c>
      <c r="C1128" s="44" t="s">
        <v>86</v>
      </c>
      <c r="D1128" s="44" t="s">
        <v>87</v>
      </c>
      <c r="E1128" s="44" t="s">
        <v>1900</v>
      </c>
      <c r="F1128" s="44">
        <v>1</v>
      </c>
      <c r="G1128" s="45">
        <v>1600</v>
      </c>
      <c r="H1128" s="44"/>
      <c r="I1128" s="45"/>
      <c r="J1128" s="46"/>
      <c r="K1128" s="45">
        <f t="shared" si="51"/>
        <v>1600</v>
      </c>
      <c r="L1128" s="63">
        <v>20220810</v>
      </c>
    </row>
    <row r="1129" spans="1:12" x14ac:dyDescent="0.25">
      <c r="A1129" s="47" t="s">
        <v>1901</v>
      </c>
      <c r="B1129" s="44" t="s">
        <v>25</v>
      </c>
      <c r="C1129" s="44" t="s">
        <v>86</v>
      </c>
      <c r="D1129" s="44" t="s">
        <v>87</v>
      </c>
      <c r="E1129" s="44" t="s">
        <v>386</v>
      </c>
      <c r="F1129" s="44">
        <v>1</v>
      </c>
      <c r="G1129" s="45">
        <v>1600</v>
      </c>
      <c r="H1129" s="44"/>
      <c r="I1129" s="45"/>
      <c r="J1129" s="46"/>
      <c r="K1129" s="45">
        <f t="shared" si="51"/>
        <v>1600</v>
      </c>
      <c r="L1129" s="63">
        <v>20220810</v>
      </c>
    </row>
    <row r="1130" spans="1:12" x14ac:dyDescent="0.25">
      <c r="A1130" s="47" t="s">
        <v>1902</v>
      </c>
      <c r="B1130" s="44" t="s">
        <v>25</v>
      </c>
      <c r="C1130" s="44" t="s">
        <v>86</v>
      </c>
      <c r="D1130" s="44" t="s">
        <v>87</v>
      </c>
      <c r="E1130" s="44" t="s">
        <v>793</v>
      </c>
      <c r="F1130" s="44">
        <v>1</v>
      </c>
      <c r="G1130" s="45">
        <v>1600</v>
      </c>
      <c r="H1130" s="44"/>
      <c r="I1130" s="45"/>
      <c r="J1130" s="46"/>
      <c r="K1130" s="45">
        <f t="shared" si="51"/>
        <v>1600</v>
      </c>
      <c r="L1130" s="63">
        <v>20220810</v>
      </c>
    </row>
    <row r="1131" spans="1:12" x14ac:dyDescent="0.25">
      <c r="A1131" s="47" t="s">
        <v>1903</v>
      </c>
      <c r="B1131" s="44" t="s">
        <v>25</v>
      </c>
      <c r="C1131" s="44" t="s">
        <v>86</v>
      </c>
      <c r="D1131" s="44" t="s">
        <v>87</v>
      </c>
      <c r="E1131" s="44" t="s">
        <v>352</v>
      </c>
      <c r="F1131" s="44">
        <v>1</v>
      </c>
      <c r="G1131" s="45">
        <v>1600</v>
      </c>
      <c r="H1131" s="44"/>
      <c r="I1131" s="45"/>
      <c r="J1131" s="46"/>
      <c r="K1131" s="45">
        <f t="shared" si="51"/>
        <v>1600</v>
      </c>
      <c r="L1131" s="63">
        <v>20220810</v>
      </c>
    </row>
    <row r="1132" spans="1:12" x14ac:dyDescent="0.25">
      <c r="A1132" s="47" t="s">
        <v>1904</v>
      </c>
      <c r="B1132" s="44" t="s">
        <v>25</v>
      </c>
      <c r="C1132" s="44" t="s">
        <v>86</v>
      </c>
      <c r="D1132" s="44" t="s">
        <v>87</v>
      </c>
      <c r="E1132" s="44" t="s">
        <v>354</v>
      </c>
      <c r="F1132" s="44">
        <v>1</v>
      </c>
      <c r="G1132" s="45">
        <v>1600</v>
      </c>
      <c r="H1132" s="44"/>
      <c r="I1132" s="45"/>
      <c r="J1132" s="46"/>
      <c r="K1132" s="45">
        <f t="shared" si="51"/>
        <v>1600</v>
      </c>
      <c r="L1132" s="63">
        <v>20220810</v>
      </c>
    </row>
    <row r="1133" spans="1:12" x14ac:dyDescent="0.25">
      <c r="A1133" s="47" t="s">
        <v>1905</v>
      </c>
      <c r="B1133" s="44" t="s">
        <v>25</v>
      </c>
      <c r="C1133" s="44" t="s">
        <v>86</v>
      </c>
      <c r="D1133" s="44" t="s">
        <v>87</v>
      </c>
      <c r="E1133" s="44" t="s">
        <v>204</v>
      </c>
      <c r="F1133" s="44">
        <v>1</v>
      </c>
      <c r="G1133" s="45">
        <v>1600</v>
      </c>
      <c r="H1133" s="44"/>
      <c r="I1133" s="45"/>
      <c r="J1133" s="46"/>
      <c r="K1133" s="45">
        <f t="shared" si="51"/>
        <v>1600</v>
      </c>
      <c r="L1133" s="63">
        <v>20220810</v>
      </c>
    </row>
    <row r="1134" spans="1:12" x14ac:dyDescent="0.25">
      <c r="A1134" s="47" t="s">
        <v>1906</v>
      </c>
      <c r="B1134" s="44" t="s">
        <v>25</v>
      </c>
      <c r="C1134" s="44" t="s">
        <v>86</v>
      </c>
      <c r="D1134" s="44" t="s">
        <v>87</v>
      </c>
      <c r="E1134" s="44" t="s">
        <v>365</v>
      </c>
      <c r="F1134" s="44">
        <v>1</v>
      </c>
      <c r="G1134" s="45">
        <v>1600</v>
      </c>
      <c r="H1134" s="44"/>
      <c r="I1134" s="45"/>
      <c r="J1134" s="46"/>
      <c r="K1134" s="45">
        <f t="shared" si="51"/>
        <v>1600</v>
      </c>
      <c r="L1134" s="63">
        <v>20220810</v>
      </c>
    </row>
    <row r="1135" spans="1:12" x14ac:dyDescent="0.25">
      <c r="A1135" s="47" t="s">
        <v>1907</v>
      </c>
      <c r="B1135" s="44" t="s">
        <v>25</v>
      </c>
      <c r="C1135" s="44" t="s">
        <v>86</v>
      </c>
      <c r="D1135" s="44" t="s">
        <v>87</v>
      </c>
      <c r="E1135" s="44" t="s">
        <v>358</v>
      </c>
      <c r="F1135" s="44">
        <v>1</v>
      </c>
      <c r="G1135" s="45">
        <v>1600</v>
      </c>
      <c r="H1135" s="44"/>
      <c r="I1135" s="45"/>
      <c r="J1135" s="46"/>
      <c r="K1135" s="45">
        <f t="shared" si="51"/>
        <v>1600</v>
      </c>
      <c r="L1135" s="63">
        <v>20220810</v>
      </c>
    </row>
    <row r="1136" spans="1:12" x14ac:dyDescent="0.25">
      <c r="A1136" s="47" t="s">
        <v>1925</v>
      </c>
      <c r="B1136" s="44" t="s">
        <v>25</v>
      </c>
      <c r="C1136" s="44" t="s">
        <v>98</v>
      </c>
      <c r="D1136" s="44" t="s">
        <v>213</v>
      </c>
      <c r="E1136" s="44" t="s">
        <v>772</v>
      </c>
      <c r="F1136" s="44">
        <v>1</v>
      </c>
      <c r="G1136" s="45">
        <v>1600</v>
      </c>
      <c r="H1136" s="44"/>
      <c r="I1136" s="45"/>
      <c r="J1136" s="46"/>
      <c r="K1136" s="45">
        <f t="shared" si="51"/>
        <v>1600</v>
      </c>
      <c r="L1136" s="63">
        <v>20220812</v>
      </c>
    </row>
    <row r="1137" spans="1:12" x14ac:dyDescent="0.25">
      <c r="A1137" s="47" t="s">
        <v>1926</v>
      </c>
      <c r="B1137" s="44" t="s">
        <v>25</v>
      </c>
      <c r="C1137" s="44" t="s">
        <v>98</v>
      </c>
      <c r="D1137" s="44" t="s">
        <v>213</v>
      </c>
      <c r="E1137" s="44" t="s">
        <v>749</v>
      </c>
      <c r="F1137" s="44">
        <v>1</v>
      </c>
      <c r="G1137" s="45">
        <v>1600</v>
      </c>
      <c r="H1137" s="44"/>
      <c r="I1137" s="45"/>
      <c r="J1137" s="46"/>
      <c r="K1137" s="45">
        <f t="shared" si="51"/>
        <v>1600</v>
      </c>
      <c r="L1137" s="63">
        <v>20220816</v>
      </c>
    </row>
    <row r="1138" spans="1:12" x14ac:dyDescent="0.25">
      <c r="A1138" s="47" t="s">
        <v>1857</v>
      </c>
      <c r="B1138" s="44" t="s">
        <v>25</v>
      </c>
      <c r="C1138" s="44" t="s">
        <v>199</v>
      </c>
      <c r="D1138" s="44" t="s">
        <v>1307</v>
      </c>
      <c r="E1138" s="44" t="s">
        <v>1858</v>
      </c>
      <c r="F1138" s="44">
        <v>1</v>
      </c>
      <c r="G1138" s="45">
        <v>1600</v>
      </c>
      <c r="H1138" s="44"/>
      <c r="I1138" s="45"/>
      <c r="J1138" s="46"/>
      <c r="K1138" s="45">
        <f t="shared" si="51"/>
        <v>1600</v>
      </c>
      <c r="L1138" s="63">
        <v>20220817</v>
      </c>
    </row>
    <row r="1139" spans="1:12" x14ac:dyDescent="0.25">
      <c r="A1139" s="47" t="s">
        <v>1953</v>
      </c>
      <c r="B1139" s="44" t="s">
        <v>25</v>
      </c>
      <c r="C1139" s="44" t="s">
        <v>36</v>
      </c>
      <c r="D1139" s="44" t="s">
        <v>263</v>
      </c>
      <c r="E1139" s="44" t="s">
        <v>813</v>
      </c>
      <c r="F1139" s="44">
        <v>1</v>
      </c>
      <c r="G1139" s="45">
        <v>1600</v>
      </c>
      <c r="H1139" s="44"/>
      <c r="I1139" s="45"/>
      <c r="J1139" s="46"/>
      <c r="K1139" s="45">
        <f t="shared" si="51"/>
        <v>1600</v>
      </c>
      <c r="L1139" s="63">
        <v>20220817</v>
      </c>
    </row>
    <row r="1140" spans="1:12" x14ac:dyDescent="0.25">
      <c r="A1140" s="47" t="s">
        <v>1954</v>
      </c>
      <c r="B1140" s="44" t="s">
        <v>25</v>
      </c>
      <c r="C1140" s="44" t="s">
        <v>36</v>
      </c>
      <c r="D1140" s="44" t="s">
        <v>263</v>
      </c>
      <c r="E1140" s="44" t="s">
        <v>738</v>
      </c>
      <c r="F1140" s="44">
        <v>1</v>
      </c>
      <c r="G1140" s="45">
        <v>1600</v>
      </c>
      <c r="H1140" s="44"/>
      <c r="I1140" s="45"/>
      <c r="J1140" s="46"/>
      <c r="K1140" s="45">
        <f t="shared" si="51"/>
        <v>1600</v>
      </c>
      <c r="L1140" s="63">
        <v>20220817</v>
      </c>
    </row>
    <row r="1141" spans="1:12" x14ac:dyDescent="0.25">
      <c r="A1141" s="47" t="s">
        <v>1955</v>
      </c>
      <c r="B1141" s="44" t="s">
        <v>25</v>
      </c>
      <c r="C1141" s="44" t="s">
        <v>36</v>
      </c>
      <c r="D1141" s="44" t="s">
        <v>263</v>
      </c>
      <c r="E1141" s="44" t="s">
        <v>1086</v>
      </c>
      <c r="F1141" s="44">
        <v>1</v>
      </c>
      <c r="G1141" s="45">
        <v>1600</v>
      </c>
      <c r="H1141" s="44"/>
      <c r="I1141" s="45"/>
      <c r="J1141" s="46"/>
      <c r="K1141" s="45">
        <f t="shared" ref="K1141:K1145" si="52">J1141+G1141</f>
        <v>1600</v>
      </c>
      <c r="L1141" s="63">
        <v>20220817</v>
      </c>
    </row>
    <row r="1142" spans="1:12" x14ac:dyDescent="0.25">
      <c r="A1142" s="47" t="s">
        <v>1956</v>
      </c>
      <c r="B1142" s="44" t="s">
        <v>25</v>
      </c>
      <c r="C1142" s="44" t="s">
        <v>36</v>
      </c>
      <c r="D1142" s="44" t="s">
        <v>263</v>
      </c>
      <c r="E1142" s="44" t="s">
        <v>815</v>
      </c>
      <c r="F1142" s="44">
        <v>1</v>
      </c>
      <c r="G1142" s="45">
        <v>1600</v>
      </c>
      <c r="H1142" s="44"/>
      <c r="I1142" s="45"/>
      <c r="J1142" s="46"/>
      <c r="K1142" s="45">
        <f t="shared" si="52"/>
        <v>1600</v>
      </c>
      <c r="L1142" s="63">
        <v>20220817</v>
      </c>
    </row>
    <row r="1143" spans="1:12" x14ac:dyDescent="0.25">
      <c r="A1143" s="47" t="s">
        <v>1957</v>
      </c>
      <c r="B1143" s="44" t="s">
        <v>25</v>
      </c>
      <c r="C1143" s="44" t="s">
        <v>36</v>
      </c>
      <c r="D1143" s="44" t="s">
        <v>263</v>
      </c>
      <c r="E1143" s="44" t="s">
        <v>817</v>
      </c>
      <c r="F1143" s="44">
        <v>1</v>
      </c>
      <c r="G1143" s="45">
        <v>1600</v>
      </c>
      <c r="H1143" s="44"/>
      <c r="I1143" s="45"/>
      <c r="J1143" s="46"/>
      <c r="K1143" s="45">
        <f t="shared" si="52"/>
        <v>1600</v>
      </c>
      <c r="L1143" s="63">
        <v>20220817</v>
      </c>
    </row>
    <row r="1144" spans="1:12" x14ac:dyDescent="0.25">
      <c r="A1144" s="47" t="s">
        <v>1958</v>
      </c>
      <c r="B1144" s="44" t="s">
        <v>25</v>
      </c>
      <c r="C1144" s="44" t="s">
        <v>36</v>
      </c>
      <c r="D1144" s="44" t="s">
        <v>263</v>
      </c>
      <c r="E1144" s="44" t="s">
        <v>820</v>
      </c>
      <c r="F1144" s="44">
        <v>1</v>
      </c>
      <c r="G1144" s="45">
        <v>1600</v>
      </c>
      <c r="H1144" s="44"/>
      <c r="I1144" s="45"/>
      <c r="J1144" s="46"/>
      <c r="K1144" s="45">
        <f t="shared" si="52"/>
        <v>1600</v>
      </c>
      <c r="L1144" s="63">
        <v>20220817</v>
      </c>
    </row>
    <row r="1145" spans="1:12" ht="15.75" thickBot="1" x14ac:dyDescent="0.3">
      <c r="A1145" s="40" t="s">
        <v>1940</v>
      </c>
      <c r="B1145" s="41" t="s">
        <v>25</v>
      </c>
      <c r="C1145" s="41" t="s">
        <v>36</v>
      </c>
      <c r="D1145" s="41" t="s">
        <v>689</v>
      </c>
      <c r="E1145" s="41" t="s">
        <v>210</v>
      </c>
      <c r="F1145" s="41">
        <v>1</v>
      </c>
      <c r="G1145" s="42">
        <v>1600</v>
      </c>
      <c r="H1145" s="41"/>
      <c r="I1145" s="42"/>
      <c r="J1145" s="43"/>
      <c r="K1145" s="42">
        <f t="shared" si="52"/>
        <v>1600</v>
      </c>
      <c r="L1145" s="64">
        <v>20220824</v>
      </c>
    </row>
    <row r="1146" spans="1:12" ht="15.75" thickBot="1" x14ac:dyDescent="0.3">
      <c r="A1146" s="71"/>
      <c r="B1146" s="72"/>
      <c r="C1146" s="72"/>
      <c r="D1146" s="72"/>
      <c r="E1146" s="72"/>
      <c r="F1146" s="72"/>
      <c r="G1146" s="73"/>
      <c r="H1146" s="72"/>
      <c r="I1146" s="73"/>
      <c r="J1146" s="74"/>
      <c r="K1146" s="73"/>
      <c r="L1146" s="75"/>
    </row>
    <row r="1147" spans="1:12" x14ac:dyDescent="0.25">
      <c r="A1147" s="36" t="s">
        <v>1886</v>
      </c>
      <c r="B1147" s="37" t="s">
        <v>25</v>
      </c>
      <c r="C1147" s="37" t="s">
        <v>29</v>
      </c>
      <c r="D1147" s="37" t="s">
        <v>30</v>
      </c>
      <c r="E1147" s="37" t="s">
        <v>188</v>
      </c>
      <c r="F1147" s="37">
        <v>1</v>
      </c>
      <c r="G1147" s="38">
        <v>1500</v>
      </c>
      <c r="H1147" s="37"/>
      <c r="I1147" s="38"/>
      <c r="J1147" s="39"/>
      <c r="K1147" s="38">
        <f>J1147+G1147</f>
        <v>1500</v>
      </c>
      <c r="L1147" s="62">
        <v>20220803</v>
      </c>
    </row>
    <row r="1148" spans="1:12" x14ac:dyDescent="0.25">
      <c r="A1148" s="47" t="s">
        <v>1887</v>
      </c>
      <c r="B1148" s="44" t="s">
        <v>25</v>
      </c>
      <c r="C1148" s="44" t="s">
        <v>29</v>
      </c>
      <c r="D1148" s="44" t="s">
        <v>30</v>
      </c>
      <c r="E1148" s="44" t="s">
        <v>319</v>
      </c>
      <c r="F1148" s="44">
        <v>1</v>
      </c>
      <c r="G1148" s="45">
        <v>1500</v>
      </c>
      <c r="H1148" s="44"/>
      <c r="I1148" s="45"/>
      <c r="J1148" s="46"/>
      <c r="K1148" s="45">
        <f>J1148+G1148</f>
        <v>1500</v>
      </c>
      <c r="L1148" s="63">
        <v>20220803</v>
      </c>
    </row>
    <row r="1149" spans="1:12" x14ac:dyDescent="0.25">
      <c r="A1149" s="47" t="s">
        <v>1888</v>
      </c>
      <c r="B1149" s="44" t="s">
        <v>25</v>
      </c>
      <c r="C1149" s="44" t="s">
        <v>29</v>
      </c>
      <c r="D1149" s="44" t="s">
        <v>30</v>
      </c>
      <c r="E1149" s="44" t="s">
        <v>61</v>
      </c>
      <c r="F1149" s="44">
        <v>1</v>
      </c>
      <c r="G1149" s="45">
        <v>1500</v>
      </c>
      <c r="H1149" s="44"/>
      <c r="I1149" s="45"/>
      <c r="J1149" s="46"/>
      <c r="K1149" s="45">
        <f>J1149+G1149</f>
        <v>1500</v>
      </c>
      <c r="L1149" s="63">
        <v>20220803</v>
      </c>
    </row>
    <row r="1150" spans="1:12" ht="15.75" thickBot="1" x14ac:dyDescent="0.3">
      <c r="A1150" s="40" t="s">
        <v>1889</v>
      </c>
      <c r="B1150" s="41" t="s">
        <v>25</v>
      </c>
      <c r="C1150" s="41" t="s">
        <v>29</v>
      </c>
      <c r="D1150" s="41" t="s">
        <v>30</v>
      </c>
      <c r="E1150" s="41" t="s">
        <v>62</v>
      </c>
      <c r="F1150" s="41">
        <v>1</v>
      </c>
      <c r="G1150" s="42">
        <v>1500</v>
      </c>
      <c r="H1150" s="41"/>
      <c r="I1150" s="42"/>
      <c r="J1150" s="43"/>
      <c r="K1150" s="42">
        <f>J1150+G1150</f>
        <v>1500</v>
      </c>
      <c r="L1150" s="64">
        <v>20220803</v>
      </c>
    </row>
    <row r="1152" spans="1:12" x14ac:dyDescent="0.25">
      <c r="A1152" s="47" t="s">
        <v>0</v>
      </c>
      <c r="B1152" s="44" t="s">
        <v>1</v>
      </c>
      <c r="C1152" s="44" t="s">
        <v>2</v>
      </c>
      <c r="D1152" s="44" t="s">
        <v>3</v>
      </c>
      <c r="E1152" s="44" t="s">
        <v>4</v>
      </c>
      <c r="F1152" s="44"/>
      <c r="G1152" s="45" t="s">
        <v>6</v>
      </c>
      <c r="H1152" s="44" t="s">
        <v>7</v>
      </c>
      <c r="I1152" s="45" t="s">
        <v>8</v>
      </c>
      <c r="J1152" s="46" t="s">
        <v>9</v>
      </c>
      <c r="K1152" s="45" t="s">
        <v>10</v>
      </c>
      <c r="L1152" s="63" t="s">
        <v>5</v>
      </c>
    </row>
    <row r="1153" spans="1:12" x14ac:dyDescent="0.25">
      <c r="A1153" s="28" t="s">
        <v>2116</v>
      </c>
      <c r="B1153" s="22" t="s">
        <v>862</v>
      </c>
      <c r="C1153" s="22" t="s">
        <v>621</v>
      </c>
      <c r="D1153" s="22" t="s">
        <v>1843</v>
      </c>
      <c r="E1153" s="22" t="s">
        <v>1844</v>
      </c>
      <c r="F1153" s="22">
        <v>1</v>
      </c>
      <c r="G1153" s="23">
        <v>3700</v>
      </c>
      <c r="H1153" s="22">
        <v>480</v>
      </c>
      <c r="I1153" s="23">
        <v>40</v>
      </c>
      <c r="J1153" s="24">
        <f>I1153*H1153</f>
        <v>19200</v>
      </c>
      <c r="K1153" s="23">
        <f>J1153+G1153</f>
        <v>22900</v>
      </c>
      <c r="L1153" s="29">
        <v>20220906</v>
      </c>
    </row>
    <row r="1154" spans="1:12" x14ac:dyDescent="0.25">
      <c r="A1154" s="28" t="s">
        <v>2011</v>
      </c>
      <c r="B1154" s="22" t="s">
        <v>11</v>
      </c>
      <c r="C1154" s="22" t="s">
        <v>70</v>
      </c>
      <c r="D1154" s="22" t="s">
        <v>920</v>
      </c>
      <c r="E1154" s="22" t="s">
        <v>921</v>
      </c>
      <c r="F1154" s="22">
        <v>1</v>
      </c>
      <c r="G1154" s="23">
        <v>3700</v>
      </c>
      <c r="H1154" s="22">
        <v>477</v>
      </c>
      <c r="I1154" s="23">
        <v>40</v>
      </c>
      <c r="J1154" s="24">
        <f>I1154*H1154</f>
        <v>19080</v>
      </c>
      <c r="K1154" s="23">
        <f>J1154+G1154</f>
        <v>22780</v>
      </c>
      <c r="L1154" s="29">
        <v>20220919</v>
      </c>
    </row>
    <row r="1155" spans="1:12" x14ac:dyDescent="0.25">
      <c r="A1155" s="47" t="s">
        <v>2010</v>
      </c>
      <c r="B1155" s="44" t="s">
        <v>11</v>
      </c>
      <c r="C1155" s="44" t="s">
        <v>70</v>
      </c>
      <c r="D1155" s="44" t="s">
        <v>920</v>
      </c>
      <c r="E1155" s="44" t="s">
        <v>1061</v>
      </c>
      <c r="F1155" s="44">
        <v>1</v>
      </c>
      <c r="G1155" s="45">
        <v>3700</v>
      </c>
      <c r="H1155" s="44"/>
      <c r="I1155" s="45"/>
      <c r="J1155" s="46"/>
      <c r="K1155" s="45">
        <f>J1155+G1155</f>
        <v>3700</v>
      </c>
      <c r="L1155" s="63">
        <v>20220919</v>
      </c>
    </row>
    <row r="1156" spans="1:12" x14ac:dyDescent="0.25">
      <c r="A1156" s="47"/>
      <c r="B1156" s="44"/>
      <c r="C1156" s="44"/>
      <c r="D1156" s="44"/>
      <c r="E1156" s="44"/>
      <c r="F1156" s="44"/>
      <c r="G1156" s="45"/>
      <c r="H1156" s="44"/>
      <c r="I1156" s="45"/>
      <c r="J1156" s="46"/>
      <c r="K1156" s="45"/>
      <c r="L1156" s="63"/>
    </row>
    <row r="1157" spans="1:12" x14ac:dyDescent="0.25">
      <c r="A1157" s="47" t="s">
        <v>2118</v>
      </c>
      <c r="B1157" s="44" t="s">
        <v>11</v>
      </c>
      <c r="C1157" s="44" t="s">
        <v>70</v>
      </c>
      <c r="D1157" s="44" t="s">
        <v>213</v>
      </c>
      <c r="E1157" s="44" t="s">
        <v>636</v>
      </c>
      <c r="F1157" s="44">
        <v>1</v>
      </c>
      <c r="G1157" s="45">
        <v>3200</v>
      </c>
      <c r="H1157" s="44"/>
      <c r="I1157" s="45"/>
      <c r="J1157" s="46"/>
      <c r="K1157" s="45">
        <f t="shared" ref="K1157:K1189" si="53">J1157+G1157</f>
        <v>3200</v>
      </c>
      <c r="L1157" s="63">
        <v>20220901</v>
      </c>
    </row>
    <row r="1158" spans="1:12" x14ac:dyDescent="0.25">
      <c r="A1158" s="47" t="s">
        <v>2117</v>
      </c>
      <c r="B1158" s="44" t="s">
        <v>11</v>
      </c>
      <c r="C1158" s="44" t="s">
        <v>86</v>
      </c>
      <c r="D1158" s="44" t="s">
        <v>87</v>
      </c>
      <c r="E1158" s="44" t="s">
        <v>350</v>
      </c>
      <c r="F1158" s="44">
        <v>1</v>
      </c>
      <c r="G1158" s="45">
        <v>3200</v>
      </c>
      <c r="H1158" s="44"/>
      <c r="I1158" s="45"/>
      <c r="J1158" s="46"/>
      <c r="K1158" s="45">
        <f t="shared" si="53"/>
        <v>3200</v>
      </c>
      <c r="L1158" s="63">
        <v>20220901</v>
      </c>
    </row>
    <row r="1159" spans="1:12" x14ac:dyDescent="0.25">
      <c r="A1159" s="47" t="s">
        <v>2109</v>
      </c>
      <c r="B1159" s="44" t="s">
        <v>11</v>
      </c>
      <c r="C1159" s="44" t="s">
        <v>70</v>
      </c>
      <c r="D1159" s="44" t="s">
        <v>213</v>
      </c>
      <c r="E1159" s="44" t="s">
        <v>631</v>
      </c>
      <c r="F1159" s="44">
        <v>1</v>
      </c>
      <c r="G1159" s="45">
        <v>3200</v>
      </c>
      <c r="H1159" s="44"/>
      <c r="I1159" s="45"/>
      <c r="J1159" s="46"/>
      <c r="K1159" s="45">
        <f t="shared" si="53"/>
        <v>3200</v>
      </c>
      <c r="L1159" s="63">
        <v>20220902</v>
      </c>
    </row>
    <row r="1160" spans="1:12" x14ac:dyDescent="0.25">
      <c r="A1160" s="47" t="s">
        <v>2129</v>
      </c>
      <c r="B1160" s="44" t="s">
        <v>11</v>
      </c>
      <c r="C1160" s="44" t="s">
        <v>29</v>
      </c>
      <c r="D1160" s="44" t="s">
        <v>100</v>
      </c>
      <c r="E1160" s="44" t="s">
        <v>788</v>
      </c>
      <c r="F1160" s="44">
        <v>1</v>
      </c>
      <c r="G1160" s="45">
        <v>3200</v>
      </c>
      <c r="H1160" s="44"/>
      <c r="I1160" s="45"/>
      <c r="J1160" s="46"/>
      <c r="K1160" s="45">
        <f t="shared" si="53"/>
        <v>3200</v>
      </c>
      <c r="L1160" s="63">
        <v>20220902</v>
      </c>
    </row>
    <row r="1161" spans="1:12" x14ac:dyDescent="0.25">
      <c r="A1161" s="47" t="s">
        <v>2132</v>
      </c>
      <c r="B1161" s="44" t="s">
        <v>11</v>
      </c>
      <c r="C1161" s="44" t="s">
        <v>86</v>
      </c>
      <c r="D1161" s="44" t="s">
        <v>87</v>
      </c>
      <c r="E1161" s="44" t="s">
        <v>793</v>
      </c>
      <c r="F1161" s="44">
        <v>1</v>
      </c>
      <c r="G1161" s="45">
        <v>3200</v>
      </c>
      <c r="H1161" s="44"/>
      <c r="I1161" s="45"/>
      <c r="J1161" s="46"/>
      <c r="K1161" s="45">
        <f t="shared" si="53"/>
        <v>3200</v>
      </c>
      <c r="L1161" s="63">
        <v>20220902</v>
      </c>
    </row>
    <row r="1162" spans="1:12" x14ac:dyDescent="0.25">
      <c r="A1162" s="47" t="s">
        <v>2103</v>
      </c>
      <c r="B1162" s="44" t="s">
        <v>862</v>
      </c>
      <c r="C1162" s="44" t="s">
        <v>77</v>
      </c>
      <c r="D1162" s="44" t="s">
        <v>218</v>
      </c>
      <c r="E1162" s="44" t="s">
        <v>2104</v>
      </c>
      <c r="F1162" s="44">
        <v>1</v>
      </c>
      <c r="G1162" s="45">
        <v>3200</v>
      </c>
      <c r="H1162" s="44"/>
      <c r="I1162" s="45"/>
      <c r="J1162" s="46"/>
      <c r="K1162" s="45">
        <f t="shared" si="53"/>
        <v>3200</v>
      </c>
      <c r="L1162" s="63">
        <v>20220906</v>
      </c>
    </row>
    <row r="1163" spans="1:12" x14ac:dyDescent="0.25">
      <c r="A1163" s="47" t="s">
        <v>2121</v>
      </c>
      <c r="B1163" s="44" t="s">
        <v>862</v>
      </c>
      <c r="C1163" s="44" t="s">
        <v>36</v>
      </c>
      <c r="D1163" s="44" t="s">
        <v>1999</v>
      </c>
      <c r="E1163" s="44" t="s">
        <v>2122</v>
      </c>
      <c r="F1163" s="44">
        <v>1</v>
      </c>
      <c r="G1163" s="45">
        <v>3200</v>
      </c>
      <c r="H1163" s="44"/>
      <c r="I1163" s="45"/>
      <c r="J1163" s="46"/>
      <c r="K1163" s="45">
        <f t="shared" si="53"/>
        <v>3200</v>
      </c>
      <c r="L1163" s="63">
        <v>20220906</v>
      </c>
    </row>
    <row r="1164" spans="1:12" x14ac:dyDescent="0.25">
      <c r="A1164" s="47" t="s">
        <v>2133</v>
      </c>
      <c r="B1164" s="44" t="s">
        <v>388</v>
      </c>
      <c r="C1164" s="44" t="s">
        <v>36</v>
      </c>
      <c r="D1164" s="44" t="s">
        <v>1999</v>
      </c>
      <c r="E1164" s="44" t="s">
        <v>690</v>
      </c>
      <c r="F1164" s="44">
        <v>1</v>
      </c>
      <c r="G1164" s="45">
        <v>3200</v>
      </c>
      <c r="H1164" s="44"/>
      <c r="I1164" s="45"/>
      <c r="J1164" s="46"/>
      <c r="K1164" s="45">
        <f t="shared" si="53"/>
        <v>3200</v>
      </c>
      <c r="L1164" s="63">
        <v>20220906</v>
      </c>
    </row>
    <row r="1165" spans="1:12" x14ac:dyDescent="0.25">
      <c r="A1165" s="47" t="s">
        <v>2131</v>
      </c>
      <c r="B1165" s="44" t="s">
        <v>692</v>
      </c>
      <c r="C1165" s="44" t="s">
        <v>86</v>
      </c>
      <c r="D1165" s="44" t="s">
        <v>132</v>
      </c>
      <c r="E1165" s="44" t="s">
        <v>704</v>
      </c>
      <c r="F1165" s="44">
        <v>1</v>
      </c>
      <c r="G1165" s="45">
        <v>3200</v>
      </c>
      <c r="H1165" s="44"/>
      <c r="I1165" s="45"/>
      <c r="J1165" s="46"/>
      <c r="K1165" s="45">
        <f t="shared" si="53"/>
        <v>3200</v>
      </c>
      <c r="L1165" s="63">
        <v>20220906</v>
      </c>
    </row>
    <row r="1166" spans="1:12" x14ac:dyDescent="0.25">
      <c r="A1166" s="47" t="s">
        <v>2039</v>
      </c>
      <c r="B1166" s="44" t="s">
        <v>11</v>
      </c>
      <c r="C1166" s="44" t="s">
        <v>1118</v>
      </c>
      <c r="D1166" s="44" t="s">
        <v>1713</v>
      </c>
      <c r="E1166" s="44" t="s">
        <v>1714</v>
      </c>
      <c r="F1166" s="44">
        <v>1</v>
      </c>
      <c r="G1166" s="45">
        <v>3200</v>
      </c>
      <c r="H1166" s="44"/>
      <c r="I1166" s="45"/>
      <c r="J1166" s="46"/>
      <c r="K1166" s="45">
        <f t="shared" si="53"/>
        <v>3200</v>
      </c>
      <c r="L1166" s="63">
        <v>20220908</v>
      </c>
    </row>
    <row r="1167" spans="1:12" x14ac:dyDescent="0.25">
      <c r="A1167" s="47" t="s">
        <v>2043</v>
      </c>
      <c r="B1167" s="44" t="s">
        <v>11</v>
      </c>
      <c r="C1167" s="44" t="s">
        <v>29</v>
      </c>
      <c r="D1167" s="44" t="s">
        <v>100</v>
      </c>
      <c r="E1167" s="44" t="s">
        <v>788</v>
      </c>
      <c r="F1167" s="44">
        <v>1</v>
      </c>
      <c r="G1167" s="45">
        <v>3200</v>
      </c>
      <c r="H1167" s="44"/>
      <c r="I1167" s="45"/>
      <c r="J1167" s="46"/>
      <c r="K1167" s="45">
        <f t="shared" si="53"/>
        <v>3200</v>
      </c>
      <c r="L1167" s="63">
        <v>20220908</v>
      </c>
    </row>
    <row r="1168" spans="1:12" x14ac:dyDescent="0.25">
      <c r="A1168" s="47" t="s">
        <v>2037</v>
      </c>
      <c r="B1168" s="44" t="s">
        <v>11</v>
      </c>
      <c r="C1168" s="44" t="s">
        <v>29</v>
      </c>
      <c r="D1168" s="44" t="s">
        <v>686</v>
      </c>
      <c r="E1168" s="44" t="s">
        <v>1921</v>
      </c>
      <c r="F1168" s="44">
        <v>1</v>
      </c>
      <c r="G1168" s="45">
        <v>3200</v>
      </c>
      <c r="H1168" s="44"/>
      <c r="I1168" s="45"/>
      <c r="J1168" s="46"/>
      <c r="K1168" s="45">
        <f t="shared" si="53"/>
        <v>3200</v>
      </c>
      <c r="L1168" s="63">
        <v>20220909</v>
      </c>
    </row>
    <row r="1169" spans="1:12" x14ac:dyDescent="0.25">
      <c r="A1169" s="47" t="s">
        <v>2106</v>
      </c>
      <c r="B1169" s="44" t="s">
        <v>11</v>
      </c>
      <c r="C1169" s="44" t="s">
        <v>730</v>
      </c>
      <c r="D1169" s="44" t="s">
        <v>731</v>
      </c>
      <c r="E1169" s="44" t="s">
        <v>1993</v>
      </c>
      <c r="F1169" s="44">
        <v>1</v>
      </c>
      <c r="G1169" s="45">
        <v>3200</v>
      </c>
      <c r="H1169" s="44"/>
      <c r="I1169" s="45"/>
      <c r="J1169" s="46"/>
      <c r="K1169" s="45">
        <f t="shared" si="53"/>
        <v>3200</v>
      </c>
      <c r="L1169" s="63">
        <v>20220909</v>
      </c>
    </row>
    <row r="1170" spans="1:12" x14ac:dyDescent="0.25">
      <c r="A1170" s="47" t="s">
        <v>2024</v>
      </c>
      <c r="B1170" s="44" t="s">
        <v>11</v>
      </c>
      <c r="C1170" s="44" t="s">
        <v>1118</v>
      </c>
      <c r="D1170" s="44" t="s">
        <v>1872</v>
      </c>
      <c r="E1170" s="44" t="s">
        <v>1877</v>
      </c>
      <c r="F1170" s="44">
        <v>1</v>
      </c>
      <c r="G1170" s="45">
        <v>3200</v>
      </c>
      <c r="H1170" s="44"/>
      <c r="I1170" s="45"/>
      <c r="J1170" s="46"/>
      <c r="K1170" s="45">
        <f t="shared" si="53"/>
        <v>3200</v>
      </c>
      <c r="L1170" s="63">
        <v>20220912</v>
      </c>
    </row>
    <row r="1171" spans="1:12" x14ac:dyDescent="0.25">
      <c r="A1171" s="47" t="s">
        <v>2105</v>
      </c>
      <c r="B1171" s="44" t="s">
        <v>11</v>
      </c>
      <c r="C1171" s="44" t="s">
        <v>86</v>
      </c>
      <c r="D1171" s="44" t="s">
        <v>87</v>
      </c>
      <c r="E1171" s="44" t="s">
        <v>358</v>
      </c>
      <c r="F1171" s="44">
        <v>1</v>
      </c>
      <c r="G1171" s="45">
        <v>3200</v>
      </c>
      <c r="H1171" s="44"/>
      <c r="I1171" s="45"/>
      <c r="J1171" s="46"/>
      <c r="K1171" s="45">
        <f t="shared" si="53"/>
        <v>3200</v>
      </c>
      <c r="L1171" s="63">
        <v>20220914</v>
      </c>
    </row>
    <row r="1172" spans="1:12" x14ac:dyDescent="0.25">
      <c r="A1172" s="28" t="s">
        <v>2017</v>
      </c>
      <c r="B1172" s="22" t="s">
        <v>11</v>
      </c>
      <c r="C1172" s="22" t="s">
        <v>36</v>
      </c>
      <c r="D1172" s="22" t="s">
        <v>1126</v>
      </c>
      <c r="E1172" s="22" t="s">
        <v>1127</v>
      </c>
      <c r="F1172" s="22">
        <v>1</v>
      </c>
      <c r="G1172" s="23">
        <v>3200</v>
      </c>
      <c r="H1172" s="22">
        <v>190</v>
      </c>
      <c r="I1172" s="23">
        <v>40</v>
      </c>
      <c r="J1172" s="24">
        <f>I1172*H1172</f>
        <v>7600</v>
      </c>
      <c r="K1172" s="23">
        <f t="shared" si="53"/>
        <v>10800</v>
      </c>
      <c r="L1172" s="29">
        <v>20220915</v>
      </c>
    </row>
    <row r="1173" spans="1:12" x14ac:dyDescent="0.25">
      <c r="A1173" s="47" t="s">
        <v>2021</v>
      </c>
      <c r="B1173" s="44" t="s">
        <v>11</v>
      </c>
      <c r="C1173" s="44" t="s">
        <v>29</v>
      </c>
      <c r="D1173" s="44" t="s">
        <v>686</v>
      </c>
      <c r="E1173" s="44" t="s">
        <v>1047</v>
      </c>
      <c r="F1173" s="44">
        <v>1</v>
      </c>
      <c r="G1173" s="45">
        <v>3200</v>
      </c>
      <c r="H1173" s="44"/>
      <c r="I1173" s="45"/>
      <c r="J1173" s="46"/>
      <c r="K1173" s="45">
        <f t="shared" si="53"/>
        <v>3200</v>
      </c>
      <c r="L1173" s="63">
        <v>20220915</v>
      </c>
    </row>
    <row r="1174" spans="1:12" x14ac:dyDescent="0.25">
      <c r="A1174" s="47" t="s">
        <v>2042</v>
      </c>
      <c r="B1174" s="44" t="s">
        <v>11</v>
      </c>
      <c r="C1174" s="44" t="s">
        <v>36</v>
      </c>
      <c r="D1174" s="44" t="s">
        <v>1999</v>
      </c>
      <c r="E1174" s="44" t="s">
        <v>851</v>
      </c>
      <c r="F1174" s="44">
        <v>1</v>
      </c>
      <c r="G1174" s="45">
        <v>3200</v>
      </c>
      <c r="H1174" s="44"/>
      <c r="I1174" s="45"/>
      <c r="J1174" s="46"/>
      <c r="K1174" s="45">
        <f t="shared" si="53"/>
        <v>3200</v>
      </c>
      <c r="L1174" s="63">
        <v>20220916</v>
      </c>
    </row>
    <row r="1175" spans="1:12" x14ac:dyDescent="0.25">
      <c r="A1175" s="47" t="s">
        <v>2041</v>
      </c>
      <c r="B1175" s="44" t="s">
        <v>11</v>
      </c>
      <c r="C1175" s="44" t="s">
        <v>86</v>
      </c>
      <c r="D1175" s="44" t="s">
        <v>87</v>
      </c>
      <c r="E1175" s="44" t="s">
        <v>204</v>
      </c>
      <c r="F1175" s="44">
        <v>1</v>
      </c>
      <c r="G1175" s="45">
        <v>3200</v>
      </c>
      <c r="H1175" s="44"/>
      <c r="I1175" s="45"/>
      <c r="J1175" s="46"/>
      <c r="K1175" s="45">
        <f t="shared" si="53"/>
        <v>3200</v>
      </c>
      <c r="L1175" s="63">
        <v>20220916</v>
      </c>
    </row>
    <row r="1176" spans="1:12" x14ac:dyDescent="0.25">
      <c r="A1176" s="47" t="s">
        <v>2094</v>
      </c>
      <c r="B1176" s="44" t="s">
        <v>11</v>
      </c>
      <c r="C1176" s="44" t="s">
        <v>29</v>
      </c>
      <c r="D1176" s="44" t="s">
        <v>751</v>
      </c>
      <c r="E1176" s="44" t="s">
        <v>752</v>
      </c>
      <c r="F1176" s="44">
        <v>1</v>
      </c>
      <c r="G1176" s="45">
        <v>3200</v>
      </c>
      <c r="H1176" s="44"/>
      <c r="I1176" s="45"/>
      <c r="J1176" s="46"/>
      <c r="K1176" s="45">
        <f t="shared" si="53"/>
        <v>3200</v>
      </c>
      <c r="L1176" s="63">
        <v>20220919</v>
      </c>
    </row>
    <row r="1177" spans="1:12" x14ac:dyDescent="0.25">
      <c r="A1177" s="47" t="s">
        <v>2001</v>
      </c>
      <c r="B1177" s="44" t="s">
        <v>11</v>
      </c>
      <c r="C1177" s="44" t="s">
        <v>29</v>
      </c>
      <c r="D1177" s="44" t="s">
        <v>100</v>
      </c>
      <c r="E1177" s="44" t="s">
        <v>183</v>
      </c>
      <c r="F1177" s="44">
        <v>1</v>
      </c>
      <c r="G1177" s="45">
        <v>3200</v>
      </c>
      <c r="H1177" s="44"/>
      <c r="I1177" s="45"/>
      <c r="J1177" s="46"/>
      <c r="K1177" s="45">
        <f t="shared" si="53"/>
        <v>3200</v>
      </c>
      <c r="L1177" s="63">
        <v>20220920</v>
      </c>
    </row>
    <row r="1178" spans="1:12" x14ac:dyDescent="0.25">
      <c r="A1178" s="47" t="s">
        <v>1998</v>
      </c>
      <c r="B1178" s="44" t="s">
        <v>11</v>
      </c>
      <c r="C1178" s="44" t="s">
        <v>36</v>
      </c>
      <c r="D1178" s="44" t="s">
        <v>1999</v>
      </c>
      <c r="E1178" s="44" t="s">
        <v>2000</v>
      </c>
      <c r="F1178" s="44">
        <v>1</v>
      </c>
      <c r="G1178" s="45">
        <v>3200</v>
      </c>
      <c r="H1178" s="44"/>
      <c r="I1178" s="45"/>
      <c r="J1178" s="46"/>
      <c r="K1178" s="45">
        <f t="shared" si="53"/>
        <v>3200</v>
      </c>
      <c r="L1178" s="63">
        <v>20220921</v>
      </c>
    </row>
    <row r="1179" spans="1:12" x14ac:dyDescent="0.25">
      <c r="A1179" s="47" t="s">
        <v>2022</v>
      </c>
      <c r="B1179" s="44" t="s">
        <v>11</v>
      </c>
      <c r="C1179" s="44" t="s">
        <v>36</v>
      </c>
      <c r="D1179" s="44" t="s">
        <v>1999</v>
      </c>
      <c r="E1179" s="44" t="s">
        <v>828</v>
      </c>
      <c r="F1179" s="44">
        <v>1</v>
      </c>
      <c r="G1179" s="45">
        <v>3200</v>
      </c>
      <c r="H1179" s="44"/>
      <c r="I1179" s="45"/>
      <c r="J1179" s="46"/>
      <c r="K1179" s="45">
        <f t="shared" si="53"/>
        <v>3200</v>
      </c>
      <c r="L1179" s="63">
        <v>20220921</v>
      </c>
    </row>
    <row r="1180" spans="1:12" x14ac:dyDescent="0.25">
      <c r="A1180" s="47" t="s">
        <v>2016</v>
      </c>
      <c r="B1180" s="44" t="s">
        <v>11</v>
      </c>
      <c r="C1180" s="44" t="s">
        <v>36</v>
      </c>
      <c r="D1180" s="44" t="s">
        <v>1999</v>
      </c>
      <c r="E1180" s="44" t="s">
        <v>264</v>
      </c>
      <c r="F1180" s="44">
        <v>1</v>
      </c>
      <c r="G1180" s="45">
        <v>3200</v>
      </c>
      <c r="H1180" s="44"/>
      <c r="I1180" s="45"/>
      <c r="J1180" s="46"/>
      <c r="K1180" s="45">
        <f t="shared" si="53"/>
        <v>3200</v>
      </c>
      <c r="L1180" s="63">
        <v>20220923</v>
      </c>
    </row>
    <row r="1181" spans="1:12" x14ac:dyDescent="0.25">
      <c r="A1181" s="47" t="s">
        <v>2012</v>
      </c>
      <c r="B1181" s="44" t="s">
        <v>11</v>
      </c>
      <c r="C1181" s="44" t="s">
        <v>36</v>
      </c>
      <c r="D1181" s="44" t="s">
        <v>2013</v>
      </c>
      <c r="E1181" s="44" t="s">
        <v>1086</v>
      </c>
      <c r="F1181" s="44">
        <v>1</v>
      </c>
      <c r="G1181" s="45">
        <v>3200</v>
      </c>
      <c r="H1181" s="44"/>
      <c r="I1181" s="45"/>
      <c r="J1181" s="46"/>
      <c r="K1181" s="45">
        <f t="shared" si="53"/>
        <v>3200</v>
      </c>
      <c r="L1181" s="63">
        <v>20220923</v>
      </c>
    </row>
    <row r="1182" spans="1:12" x14ac:dyDescent="0.25">
      <c r="A1182" s="47" t="s">
        <v>2127</v>
      </c>
      <c r="B1182" s="44" t="s">
        <v>862</v>
      </c>
      <c r="C1182" s="44" t="s">
        <v>2124</v>
      </c>
      <c r="D1182" s="44" t="s">
        <v>2125</v>
      </c>
      <c r="E1182" s="44" t="s">
        <v>2128</v>
      </c>
      <c r="F1182" s="44">
        <v>1</v>
      </c>
      <c r="G1182" s="45">
        <v>3200</v>
      </c>
      <c r="H1182" s="44"/>
      <c r="I1182" s="45"/>
      <c r="J1182" s="46"/>
      <c r="K1182" s="45">
        <f t="shared" si="53"/>
        <v>3200</v>
      </c>
      <c r="L1182" s="63">
        <v>20220923</v>
      </c>
    </row>
    <row r="1183" spans="1:12" x14ac:dyDescent="0.25">
      <c r="A1183" s="47" t="s">
        <v>2123</v>
      </c>
      <c r="B1183" s="44" t="s">
        <v>862</v>
      </c>
      <c r="C1183" s="44" t="s">
        <v>2124</v>
      </c>
      <c r="D1183" s="44" t="s">
        <v>2125</v>
      </c>
      <c r="E1183" s="44" t="s">
        <v>2126</v>
      </c>
      <c r="F1183" s="44">
        <v>1</v>
      </c>
      <c r="G1183" s="45">
        <v>3200</v>
      </c>
      <c r="H1183" s="44"/>
      <c r="I1183" s="45"/>
      <c r="J1183" s="46"/>
      <c r="K1183" s="45">
        <f t="shared" si="53"/>
        <v>3200</v>
      </c>
      <c r="L1183" s="63">
        <v>20220923</v>
      </c>
    </row>
    <row r="1184" spans="1:12" x14ac:dyDescent="0.25">
      <c r="A1184" s="47" t="s">
        <v>1990</v>
      </c>
      <c r="B1184" s="44" t="s">
        <v>11</v>
      </c>
      <c r="C1184" s="44" t="s">
        <v>29</v>
      </c>
      <c r="D1184" s="44" t="s">
        <v>686</v>
      </c>
      <c r="E1184" s="44" t="s">
        <v>1921</v>
      </c>
      <c r="F1184" s="44">
        <v>1</v>
      </c>
      <c r="G1184" s="45">
        <v>3200</v>
      </c>
      <c r="H1184" s="44"/>
      <c r="I1184" s="45"/>
      <c r="J1184" s="46"/>
      <c r="K1184" s="45">
        <f t="shared" si="53"/>
        <v>3200</v>
      </c>
      <c r="L1184" s="63">
        <v>20220926</v>
      </c>
    </row>
    <row r="1185" spans="1:12" x14ac:dyDescent="0.25">
      <c r="A1185" s="47" t="s">
        <v>1992</v>
      </c>
      <c r="B1185" s="44" t="s">
        <v>11</v>
      </c>
      <c r="C1185" s="44" t="s">
        <v>730</v>
      </c>
      <c r="D1185" s="44" t="s">
        <v>731</v>
      </c>
      <c r="E1185" s="44" t="s">
        <v>1993</v>
      </c>
      <c r="F1185" s="44">
        <v>1</v>
      </c>
      <c r="G1185" s="45">
        <v>3200</v>
      </c>
      <c r="H1185" s="44"/>
      <c r="I1185" s="45"/>
      <c r="J1185" s="46"/>
      <c r="K1185" s="45">
        <f t="shared" si="53"/>
        <v>3200</v>
      </c>
      <c r="L1185" s="63">
        <v>20220927</v>
      </c>
    </row>
    <row r="1186" spans="1:12" x14ac:dyDescent="0.25">
      <c r="A1186" s="47" t="s">
        <v>2014</v>
      </c>
      <c r="B1186" s="44" t="s">
        <v>11</v>
      </c>
      <c r="C1186" s="44" t="s">
        <v>730</v>
      </c>
      <c r="D1186" s="44" t="s">
        <v>731</v>
      </c>
      <c r="E1186" s="44" t="s">
        <v>2015</v>
      </c>
      <c r="F1186" s="44">
        <v>1</v>
      </c>
      <c r="G1186" s="45">
        <v>3200</v>
      </c>
      <c r="H1186" s="44"/>
      <c r="I1186" s="45"/>
      <c r="J1186" s="46"/>
      <c r="K1186" s="45">
        <f t="shared" si="53"/>
        <v>3200</v>
      </c>
      <c r="L1186" s="63">
        <v>20220927</v>
      </c>
    </row>
    <row r="1187" spans="1:12" x14ac:dyDescent="0.25">
      <c r="A1187" s="47" t="s">
        <v>1986</v>
      </c>
      <c r="B1187" s="44" t="s">
        <v>11</v>
      </c>
      <c r="C1187" s="44" t="s">
        <v>730</v>
      </c>
      <c r="D1187" s="44" t="s">
        <v>731</v>
      </c>
      <c r="E1187" s="44" t="s">
        <v>1987</v>
      </c>
      <c r="F1187" s="44">
        <v>1</v>
      </c>
      <c r="G1187" s="45">
        <v>3200</v>
      </c>
      <c r="H1187" s="44"/>
      <c r="I1187" s="45"/>
      <c r="J1187" s="46"/>
      <c r="K1187" s="45">
        <f t="shared" si="53"/>
        <v>3200</v>
      </c>
      <c r="L1187" s="63">
        <v>20220928</v>
      </c>
    </row>
    <row r="1188" spans="1:12" x14ac:dyDescent="0.25">
      <c r="A1188" s="47" t="s">
        <v>1988</v>
      </c>
      <c r="B1188" s="44" t="s">
        <v>11</v>
      </c>
      <c r="C1188" s="44" t="s">
        <v>730</v>
      </c>
      <c r="D1188" s="44" t="s">
        <v>731</v>
      </c>
      <c r="E1188" s="44" t="s">
        <v>1989</v>
      </c>
      <c r="F1188" s="44">
        <v>1</v>
      </c>
      <c r="G1188" s="45">
        <v>3200</v>
      </c>
      <c r="H1188" s="44"/>
      <c r="I1188" s="45"/>
      <c r="J1188" s="46"/>
      <c r="K1188" s="45">
        <f t="shared" si="53"/>
        <v>3200</v>
      </c>
      <c r="L1188" s="63">
        <v>20220928</v>
      </c>
    </row>
    <row r="1189" spans="1:12" x14ac:dyDescent="0.25">
      <c r="A1189" s="47" t="s">
        <v>1984</v>
      </c>
      <c r="B1189" s="44" t="s">
        <v>11</v>
      </c>
      <c r="C1189" s="44" t="s">
        <v>730</v>
      </c>
      <c r="D1189" s="44" t="s">
        <v>731</v>
      </c>
      <c r="E1189" s="44" t="s">
        <v>1985</v>
      </c>
      <c r="F1189" s="44">
        <v>1</v>
      </c>
      <c r="G1189" s="45">
        <v>3200</v>
      </c>
      <c r="H1189" s="44"/>
      <c r="I1189" s="45"/>
      <c r="J1189" s="46"/>
      <c r="K1189" s="45">
        <f t="shared" si="53"/>
        <v>3200</v>
      </c>
      <c r="L1189" s="63">
        <v>20220929</v>
      </c>
    </row>
    <row r="1190" spans="1:12" ht="15.75" thickBot="1" x14ac:dyDescent="0.3">
      <c r="A1190" s="66"/>
      <c r="B1190" s="67"/>
      <c r="C1190" s="67"/>
      <c r="D1190" s="67"/>
      <c r="E1190" s="67"/>
      <c r="F1190" s="67"/>
      <c r="G1190" s="68"/>
      <c r="H1190" s="67"/>
      <c r="I1190" s="68"/>
      <c r="J1190" s="69"/>
      <c r="K1190" s="68"/>
      <c r="L1190" s="70"/>
    </row>
    <row r="1191" spans="1:12" x14ac:dyDescent="0.25">
      <c r="A1191" s="36" t="s">
        <v>2120</v>
      </c>
      <c r="B1191" s="37" t="s">
        <v>862</v>
      </c>
      <c r="C1191" s="37" t="s">
        <v>84</v>
      </c>
      <c r="D1191" s="37" t="s">
        <v>26</v>
      </c>
      <c r="E1191" s="37" t="s">
        <v>550</v>
      </c>
      <c r="F1191" s="37">
        <v>1</v>
      </c>
      <c r="G1191" s="38">
        <v>3000</v>
      </c>
      <c r="H1191" s="37"/>
      <c r="I1191" s="38"/>
      <c r="J1191" s="39"/>
      <c r="K1191" s="38">
        <f t="shared" ref="K1191:K1208" si="54">J1191+G1191</f>
        <v>3000</v>
      </c>
      <c r="L1191" s="62">
        <v>20220906</v>
      </c>
    </row>
    <row r="1192" spans="1:12" x14ac:dyDescent="0.25">
      <c r="A1192" s="47" t="s">
        <v>2112</v>
      </c>
      <c r="B1192" s="44" t="s">
        <v>11</v>
      </c>
      <c r="C1192" s="44" t="s">
        <v>2113</v>
      </c>
      <c r="D1192" s="44" t="s">
        <v>2114</v>
      </c>
      <c r="E1192" s="44" t="s">
        <v>2115</v>
      </c>
      <c r="F1192" s="44">
        <v>1</v>
      </c>
      <c r="G1192" s="45">
        <v>3000</v>
      </c>
      <c r="H1192" s="44"/>
      <c r="I1192" s="45"/>
      <c r="J1192" s="46"/>
      <c r="K1192" s="45">
        <f t="shared" si="54"/>
        <v>3000</v>
      </c>
      <c r="L1192" s="63">
        <v>20220907</v>
      </c>
    </row>
    <row r="1193" spans="1:12" x14ac:dyDescent="0.25">
      <c r="A1193" s="47" t="s">
        <v>2040</v>
      </c>
      <c r="B1193" s="44" t="s">
        <v>11</v>
      </c>
      <c r="C1193" s="44" t="s">
        <v>765</v>
      </c>
      <c r="D1193" s="44" t="s">
        <v>26</v>
      </c>
      <c r="E1193" s="44" t="s">
        <v>249</v>
      </c>
      <c r="F1193" s="44">
        <v>1</v>
      </c>
      <c r="G1193" s="45">
        <v>3000</v>
      </c>
      <c r="H1193" s="44"/>
      <c r="I1193" s="45"/>
      <c r="J1193" s="46"/>
      <c r="K1193" s="45">
        <f t="shared" si="54"/>
        <v>3000</v>
      </c>
      <c r="L1193" s="63">
        <v>20220908</v>
      </c>
    </row>
    <row r="1194" spans="1:12" x14ac:dyDescent="0.25">
      <c r="A1194" s="47" t="s">
        <v>2119</v>
      </c>
      <c r="B1194" s="44" t="s">
        <v>11</v>
      </c>
      <c r="C1194" s="44" t="s">
        <v>765</v>
      </c>
      <c r="D1194" s="44" t="s">
        <v>26</v>
      </c>
      <c r="E1194" s="44" t="s">
        <v>271</v>
      </c>
      <c r="F1194" s="44">
        <v>1</v>
      </c>
      <c r="G1194" s="45">
        <v>3000</v>
      </c>
      <c r="H1194" s="44"/>
      <c r="I1194" s="45"/>
      <c r="J1194" s="46"/>
      <c r="K1194" s="45">
        <f t="shared" si="54"/>
        <v>3000</v>
      </c>
      <c r="L1194" s="63">
        <v>20220908</v>
      </c>
    </row>
    <row r="1195" spans="1:12" x14ac:dyDescent="0.25">
      <c r="A1195" s="47" t="s">
        <v>2110</v>
      </c>
      <c r="B1195" s="44" t="s">
        <v>11</v>
      </c>
      <c r="C1195" s="44" t="s">
        <v>1115</v>
      </c>
      <c r="D1195" s="44" t="s">
        <v>2006</v>
      </c>
      <c r="E1195" s="44" t="s">
        <v>2111</v>
      </c>
      <c r="F1195" s="44">
        <v>1</v>
      </c>
      <c r="G1195" s="45">
        <v>3000</v>
      </c>
      <c r="H1195" s="44"/>
      <c r="I1195" s="45"/>
      <c r="J1195" s="46"/>
      <c r="K1195" s="45">
        <f t="shared" si="54"/>
        <v>3000</v>
      </c>
      <c r="L1195" s="63">
        <v>20220908</v>
      </c>
    </row>
    <row r="1196" spans="1:12" x14ac:dyDescent="0.25">
      <c r="A1196" s="47" t="s">
        <v>2130</v>
      </c>
      <c r="B1196" s="44" t="s">
        <v>11</v>
      </c>
      <c r="C1196" s="44" t="s">
        <v>127</v>
      </c>
      <c r="D1196" s="44" t="s">
        <v>128</v>
      </c>
      <c r="E1196" s="44" t="s">
        <v>407</v>
      </c>
      <c r="F1196" s="44">
        <v>1</v>
      </c>
      <c r="G1196" s="45">
        <v>3000</v>
      </c>
      <c r="H1196" s="44"/>
      <c r="I1196" s="45"/>
      <c r="J1196" s="46"/>
      <c r="K1196" s="45">
        <f t="shared" si="54"/>
        <v>3000</v>
      </c>
      <c r="L1196" s="63">
        <v>20220914</v>
      </c>
    </row>
    <row r="1197" spans="1:12" x14ac:dyDescent="0.25">
      <c r="A1197" s="47" t="s">
        <v>2023</v>
      </c>
      <c r="B1197" s="44" t="s">
        <v>11</v>
      </c>
      <c r="C1197" s="44" t="s">
        <v>84</v>
      </c>
      <c r="D1197" s="44" t="s">
        <v>26</v>
      </c>
      <c r="E1197" s="44" t="s">
        <v>1685</v>
      </c>
      <c r="F1197" s="44">
        <v>1</v>
      </c>
      <c r="G1197" s="45">
        <v>3000</v>
      </c>
      <c r="H1197" s="44"/>
      <c r="I1197" s="45"/>
      <c r="J1197" s="46"/>
      <c r="K1197" s="45">
        <f t="shared" si="54"/>
        <v>3000</v>
      </c>
      <c r="L1197" s="63">
        <v>20220914</v>
      </c>
    </row>
    <row r="1198" spans="1:12" x14ac:dyDescent="0.25">
      <c r="A1198" s="47" t="s">
        <v>2018</v>
      </c>
      <c r="B1198" s="44" t="s">
        <v>11</v>
      </c>
      <c r="C1198" s="44" t="s">
        <v>98</v>
      </c>
      <c r="D1198" s="44" t="s">
        <v>2006</v>
      </c>
      <c r="E1198" s="44" t="s">
        <v>2019</v>
      </c>
      <c r="F1198" s="44">
        <v>1</v>
      </c>
      <c r="G1198" s="45">
        <v>3000</v>
      </c>
      <c r="H1198" s="44"/>
      <c r="I1198" s="45"/>
      <c r="J1198" s="46"/>
      <c r="K1198" s="45">
        <f t="shared" si="54"/>
        <v>3000</v>
      </c>
      <c r="L1198" s="63">
        <v>20220915</v>
      </c>
    </row>
    <row r="1199" spans="1:12" x14ac:dyDescent="0.25">
      <c r="A1199" s="47" t="s">
        <v>2020</v>
      </c>
      <c r="B1199" s="44" t="s">
        <v>692</v>
      </c>
      <c r="C1199" s="44" t="s">
        <v>84</v>
      </c>
      <c r="D1199" s="44" t="s">
        <v>26</v>
      </c>
      <c r="E1199" s="44" t="s">
        <v>891</v>
      </c>
      <c r="F1199" s="44">
        <v>1</v>
      </c>
      <c r="G1199" s="45">
        <v>3000</v>
      </c>
      <c r="H1199" s="44"/>
      <c r="I1199" s="45"/>
      <c r="J1199" s="46"/>
      <c r="K1199" s="45">
        <f t="shared" si="54"/>
        <v>3000</v>
      </c>
      <c r="L1199" s="63">
        <v>20220916</v>
      </c>
    </row>
    <row r="1200" spans="1:12" x14ac:dyDescent="0.25">
      <c r="A1200" s="47" t="s">
        <v>2008</v>
      </c>
      <c r="B1200" s="44" t="s">
        <v>11</v>
      </c>
      <c r="C1200" s="44" t="s">
        <v>29</v>
      </c>
      <c r="D1200" s="44" t="s">
        <v>30</v>
      </c>
      <c r="E1200" s="44" t="s">
        <v>62</v>
      </c>
      <c r="F1200" s="44">
        <v>1</v>
      </c>
      <c r="G1200" s="45">
        <v>3000</v>
      </c>
      <c r="H1200" s="44"/>
      <c r="I1200" s="45"/>
      <c r="J1200" s="46"/>
      <c r="K1200" s="45">
        <f t="shared" si="54"/>
        <v>3000</v>
      </c>
      <c r="L1200" s="63">
        <v>20220920</v>
      </c>
    </row>
    <row r="1201" spans="1:12" x14ac:dyDescent="0.25">
      <c r="A1201" s="47" t="s">
        <v>2003</v>
      </c>
      <c r="B1201" s="44" t="s">
        <v>862</v>
      </c>
      <c r="C1201" s="44" t="s">
        <v>84</v>
      </c>
      <c r="D1201" s="44" t="s">
        <v>26</v>
      </c>
      <c r="E1201" s="44" t="s">
        <v>2004</v>
      </c>
      <c r="F1201" s="44">
        <v>1</v>
      </c>
      <c r="G1201" s="45">
        <v>3000</v>
      </c>
      <c r="H1201" s="44"/>
      <c r="I1201" s="45"/>
      <c r="J1201" s="46"/>
      <c r="K1201" s="45">
        <f t="shared" si="54"/>
        <v>3000</v>
      </c>
      <c r="L1201" s="63">
        <v>20220920</v>
      </c>
    </row>
    <row r="1202" spans="1:12" x14ac:dyDescent="0.25">
      <c r="A1202" s="47" t="s">
        <v>2005</v>
      </c>
      <c r="B1202" s="44" t="s">
        <v>388</v>
      </c>
      <c r="C1202" s="44" t="s">
        <v>70</v>
      </c>
      <c r="D1202" s="44" t="s">
        <v>2006</v>
      </c>
      <c r="E1202" s="44" t="s">
        <v>2007</v>
      </c>
      <c r="F1202" s="44">
        <v>1</v>
      </c>
      <c r="G1202" s="45">
        <v>3000</v>
      </c>
      <c r="H1202" s="44"/>
      <c r="I1202" s="45"/>
      <c r="J1202" s="46"/>
      <c r="K1202" s="45">
        <f t="shared" si="54"/>
        <v>3000</v>
      </c>
      <c r="L1202" s="63">
        <v>20220920</v>
      </c>
    </row>
    <row r="1203" spans="1:12" x14ac:dyDescent="0.25">
      <c r="A1203" s="28" t="s">
        <v>2002</v>
      </c>
      <c r="B1203" s="22" t="s">
        <v>11</v>
      </c>
      <c r="C1203" s="22" t="s">
        <v>885</v>
      </c>
      <c r="D1203" s="22" t="s">
        <v>997</v>
      </c>
      <c r="E1203" s="22" t="s">
        <v>1030</v>
      </c>
      <c r="F1203" s="22">
        <v>1</v>
      </c>
      <c r="G1203" s="23">
        <v>3000</v>
      </c>
      <c r="H1203" s="22">
        <v>283</v>
      </c>
      <c r="I1203" s="23">
        <v>40</v>
      </c>
      <c r="J1203" s="24">
        <f>I1203*H1203</f>
        <v>11320</v>
      </c>
      <c r="K1203" s="23">
        <f t="shared" si="54"/>
        <v>14320</v>
      </c>
      <c r="L1203" s="29">
        <v>20220921</v>
      </c>
    </row>
    <row r="1204" spans="1:12" x14ac:dyDescent="0.25">
      <c r="A1204" s="47" t="s">
        <v>1997</v>
      </c>
      <c r="B1204" s="44" t="s">
        <v>11</v>
      </c>
      <c r="C1204" s="44" t="s">
        <v>371</v>
      </c>
      <c r="D1204" s="44" t="s">
        <v>26</v>
      </c>
      <c r="E1204" s="44" t="s">
        <v>372</v>
      </c>
      <c r="F1204" s="44">
        <v>1</v>
      </c>
      <c r="G1204" s="45">
        <v>3000</v>
      </c>
      <c r="H1204" s="44"/>
      <c r="I1204" s="45"/>
      <c r="J1204" s="46"/>
      <c r="K1204" s="45">
        <f t="shared" si="54"/>
        <v>3000</v>
      </c>
      <c r="L1204" s="63">
        <v>20220922</v>
      </c>
    </row>
    <row r="1205" spans="1:12" x14ac:dyDescent="0.25">
      <c r="A1205" s="47" t="s">
        <v>1994</v>
      </c>
      <c r="B1205" s="44" t="s">
        <v>388</v>
      </c>
      <c r="C1205" s="44" t="s">
        <v>29</v>
      </c>
      <c r="D1205" s="44" t="s">
        <v>1995</v>
      </c>
      <c r="E1205" s="44" t="s">
        <v>1996</v>
      </c>
      <c r="F1205" s="44">
        <v>1</v>
      </c>
      <c r="G1205" s="45">
        <v>3000</v>
      </c>
      <c r="H1205" s="44"/>
      <c r="I1205" s="45"/>
      <c r="J1205" s="46"/>
      <c r="K1205" s="45">
        <f t="shared" si="54"/>
        <v>3000</v>
      </c>
      <c r="L1205" s="63">
        <v>20220922</v>
      </c>
    </row>
    <row r="1206" spans="1:12" x14ac:dyDescent="0.25">
      <c r="A1206" s="47" t="s">
        <v>2038</v>
      </c>
      <c r="B1206" s="44" t="s">
        <v>388</v>
      </c>
      <c r="C1206" s="44" t="s">
        <v>765</v>
      </c>
      <c r="D1206" s="44" t="s">
        <v>26</v>
      </c>
      <c r="E1206" s="44" t="s">
        <v>243</v>
      </c>
      <c r="F1206" s="44">
        <v>1</v>
      </c>
      <c r="G1206" s="45">
        <v>3000</v>
      </c>
      <c r="H1206" s="44"/>
      <c r="I1206" s="45"/>
      <c r="J1206" s="46"/>
      <c r="K1206" s="45">
        <f t="shared" si="54"/>
        <v>3000</v>
      </c>
      <c r="L1206" s="63">
        <v>20220923</v>
      </c>
    </row>
    <row r="1207" spans="1:12" x14ac:dyDescent="0.25">
      <c r="A1207" s="47" t="s">
        <v>2009</v>
      </c>
      <c r="B1207" s="44" t="s">
        <v>11</v>
      </c>
      <c r="C1207" s="44" t="s">
        <v>29</v>
      </c>
      <c r="D1207" s="44" t="s">
        <v>30</v>
      </c>
      <c r="E1207" s="44" t="s">
        <v>61</v>
      </c>
      <c r="F1207" s="44">
        <v>1</v>
      </c>
      <c r="G1207" s="45">
        <v>3000</v>
      </c>
      <c r="H1207" s="44"/>
      <c r="I1207" s="45"/>
      <c r="J1207" s="46"/>
      <c r="K1207" s="45">
        <f t="shared" si="54"/>
        <v>3000</v>
      </c>
      <c r="L1207" s="63">
        <v>20220926</v>
      </c>
    </row>
    <row r="1208" spans="1:12" ht="15.75" thickBot="1" x14ac:dyDescent="0.3">
      <c r="A1208" s="30" t="s">
        <v>1991</v>
      </c>
      <c r="B1208" s="31" t="s">
        <v>11</v>
      </c>
      <c r="C1208" s="31" t="s">
        <v>885</v>
      </c>
      <c r="D1208" s="31" t="s">
        <v>997</v>
      </c>
      <c r="E1208" s="31" t="s">
        <v>1030</v>
      </c>
      <c r="F1208" s="31">
        <v>1</v>
      </c>
      <c r="G1208" s="32">
        <v>3000</v>
      </c>
      <c r="H1208" s="31">
        <v>283</v>
      </c>
      <c r="I1208" s="32">
        <v>40</v>
      </c>
      <c r="J1208" s="33">
        <f>I1208*H1208</f>
        <v>11320</v>
      </c>
      <c r="K1208" s="32">
        <f t="shared" si="54"/>
        <v>14320</v>
      </c>
      <c r="L1208" s="34">
        <v>20220927</v>
      </c>
    </row>
    <row r="1209" spans="1:12" ht="15.75" thickBot="1" x14ac:dyDescent="0.3">
      <c r="A1209" s="71"/>
      <c r="B1209" s="72"/>
      <c r="C1209" s="72"/>
      <c r="D1209" s="72"/>
      <c r="E1209" s="72"/>
      <c r="F1209" s="72"/>
      <c r="G1209" s="73"/>
      <c r="H1209" s="72"/>
      <c r="I1209" s="73"/>
      <c r="J1209" s="74"/>
      <c r="K1209" s="73"/>
      <c r="L1209" s="75"/>
    </row>
    <row r="1210" spans="1:12" x14ac:dyDescent="0.25">
      <c r="A1210" s="36" t="s">
        <v>2108</v>
      </c>
      <c r="B1210" s="37" t="s">
        <v>25</v>
      </c>
      <c r="C1210" s="37" t="s">
        <v>29</v>
      </c>
      <c r="D1210" s="37" t="s">
        <v>100</v>
      </c>
      <c r="E1210" s="37" t="s">
        <v>183</v>
      </c>
      <c r="F1210" s="37">
        <v>1</v>
      </c>
      <c r="G1210" s="38">
        <v>1600</v>
      </c>
      <c r="H1210" s="37"/>
      <c r="I1210" s="38"/>
      <c r="J1210" s="39"/>
      <c r="K1210" s="38">
        <f t="shared" ref="K1210:K1223" si="55">J1210+G1210</f>
        <v>1600</v>
      </c>
      <c r="L1210" s="62">
        <v>20220902</v>
      </c>
    </row>
    <row r="1211" spans="1:12" x14ac:dyDescent="0.25">
      <c r="A1211" s="47" t="s">
        <v>2107</v>
      </c>
      <c r="B1211" s="44" t="s">
        <v>25</v>
      </c>
      <c r="C1211" s="44" t="s">
        <v>29</v>
      </c>
      <c r="D1211" s="44" t="s">
        <v>100</v>
      </c>
      <c r="E1211" s="44" t="s">
        <v>1825</v>
      </c>
      <c r="F1211" s="44">
        <v>1</v>
      </c>
      <c r="G1211" s="45">
        <v>1600</v>
      </c>
      <c r="H1211" s="44"/>
      <c r="I1211" s="45"/>
      <c r="J1211" s="46"/>
      <c r="K1211" s="45">
        <f t="shared" si="55"/>
        <v>1600</v>
      </c>
      <c r="L1211" s="63">
        <v>20220902</v>
      </c>
    </row>
    <row r="1212" spans="1:12" x14ac:dyDescent="0.25">
      <c r="A1212" s="47" t="s">
        <v>2102</v>
      </c>
      <c r="B1212" s="44" t="s">
        <v>25</v>
      </c>
      <c r="C1212" s="44" t="s">
        <v>70</v>
      </c>
      <c r="D1212" s="44" t="s">
        <v>213</v>
      </c>
      <c r="E1212" s="44" t="s">
        <v>875</v>
      </c>
      <c r="F1212" s="44">
        <v>1</v>
      </c>
      <c r="G1212" s="45">
        <v>1600</v>
      </c>
      <c r="H1212" s="44"/>
      <c r="I1212" s="45"/>
      <c r="J1212" s="46"/>
      <c r="K1212" s="45">
        <f t="shared" si="55"/>
        <v>1600</v>
      </c>
      <c r="L1212" s="63">
        <v>20220906</v>
      </c>
    </row>
    <row r="1213" spans="1:12" x14ac:dyDescent="0.25">
      <c r="A1213" s="47" t="s">
        <v>2101</v>
      </c>
      <c r="B1213" s="44" t="s">
        <v>25</v>
      </c>
      <c r="C1213" s="44" t="s">
        <v>70</v>
      </c>
      <c r="D1213" s="44" t="s">
        <v>213</v>
      </c>
      <c r="E1213" s="44" t="s">
        <v>631</v>
      </c>
      <c r="F1213" s="44">
        <v>1</v>
      </c>
      <c r="G1213" s="45">
        <v>1600</v>
      </c>
      <c r="H1213" s="44"/>
      <c r="I1213" s="45"/>
      <c r="J1213" s="46"/>
      <c r="K1213" s="45">
        <f t="shared" si="55"/>
        <v>1600</v>
      </c>
      <c r="L1213" s="63">
        <v>20220906</v>
      </c>
    </row>
    <row r="1214" spans="1:12" x14ac:dyDescent="0.25">
      <c r="A1214" s="47" t="s">
        <v>2100</v>
      </c>
      <c r="B1214" s="44" t="s">
        <v>25</v>
      </c>
      <c r="C1214" s="44" t="s">
        <v>70</v>
      </c>
      <c r="D1214" s="44" t="s">
        <v>213</v>
      </c>
      <c r="E1214" s="44" t="s">
        <v>638</v>
      </c>
      <c r="F1214" s="44">
        <v>1</v>
      </c>
      <c r="G1214" s="45">
        <v>1600</v>
      </c>
      <c r="H1214" s="44"/>
      <c r="I1214" s="45"/>
      <c r="J1214" s="46"/>
      <c r="K1214" s="45">
        <f t="shared" si="55"/>
        <v>1600</v>
      </c>
      <c r="L1214" s="63">
        <v>20220906</v>
      </c>
    </row>
    <row r="1215" spans="1:12" x14ac:dyDescent="0.25">
      <c r="A1215" s="47" t="s">
        <v>2099</v>
      </c>
      <c r="B1215" s="44" t="s">
        <v>25</v>
      </c>
      <c r="C1215" s="44" t="s">
        <v>70</v>
      </c>
      <c r="D1215" s="44" t="s">
        <v>213</v>
      </c>
      <c r="E1215" s="44" t="s">
        <v>636</v>
      </c>
      <c r="F1215" s="44">
        <v>1</v>
      </c>
      <c r="G1215" s="45">
        <v>1600</v>
      </c>
      <c r="H1215" s="44"/>
      <c r="I1215" s="45"/>
      <c r="J1215" s="46"/>
      <c r="K1215" s="45">
        <f t="shared" si="55"/>
        <v>1600</v>
      </c>
      <c r="L1215" s="63">
        <v>20220906</v>
      </c>
    </row>
    <row r="1216" spans="1:12" x14ac:dyDescent="0.25">
      <c r="A1216" s="47" t="s">
        <v>2052</v>
      </c>
      <c r="B1216" s="44" t="s">
        <v>25</v>
      </c>
      <c r="C1216" s="44" t="s">
        <v>70</v>
      </c>
      <c r="D1216" s="44" t="s">
        <v>930</v>
      </c>
      <c r="E1216" s="44" t="s">
        <v>1169</v>
      </c>
      <c r="F1216" s="44">
        <v>1</v>
      </c>
      <c r="G1216" s="45">
        <v>1600</v>
      </c>
      <c r="H1216" s="44"/>
      <c r="I1216" s="45"/>
      <c r="J1216" s="46"/>
      <c r="K1216" s="45">
        <f t="shared" si="55"/>
        <v>1600</v>
      </c>
      <c r="L1216" s="63">
        <v>20220919</v>
      </c>
    </row>
    <row r="1217" spans="1:12" x14ac:dyDescent="0.25">
      <c r="A1217" s="47" t="s">
        <v>2055</v>
      </c>
      <c r="B1217" s="44" t="s">
        <v>25</v>
      </c>
      <c r="C1217" s="44" t="s">
        <v>70</v>
      </c>
      <c r="D1217" s="44" t="s">
        <v>930</v>
      </c>
      <c r="E1217" s="44" t="s">
        <v>931</v>
      </c>
      <c r="F1217" s="44">
        <v>1</v>
      </c>
      <c r="G1217" s="45">
        <v>1600</v>
      </c>
      <c r="H1217" s="44"/>
      <c r="I1217" s="45"/>
      <c r="J1217" s="46"/>
      <c r="K1217" s="45">
        <f t="shared" si="55"/>
        <v>1600</v>
      </c>
      <c r="L1217" s="63">
        <v>20220920</v>
      </c>
    </row>
    <row r="1218" spans="1:12" x14ac:dyDescent="0.25">
      <c r="A1218" s="47" t="s">
        <v>2054</v>
      </c>
      <c r="B1218" s="44" t="s">
        <v>25</v>
      </c>
      <c r="C1218" s="44" t="s">
        <v>70</v>
      </c>
      <c r="D1218" s="44" t="s">
        <v>930</v>
      </c>
      <c r="E1218" s="44" t="s">
        <v>1173</v>
      </c>
      <c r="F1218" s="44">
        <v>1</v>
      </c>
      <c r="G1218" s="45">
        <v>1600</v>
      </c>
      <c r="H1218" s="44"/>
      <c r="I1218" s="45"/>
      <c r="J1218" s="46"/>
      <c r="K1218" s="45">
        <f t="shared" si="55"/>
        <v>1600</v>
      </c>
      <c r="L1218" s="63">
        <v>20220920</v>
      </c>
    </row>
    <row r="1219" spans="1:12" x14ac:dyDescent="0.25">
      <c r="A1219" s="47" t="s">
        <v>2053</v>
      </c>
      <c r="B1219" s="44" t="s">
        <v>25</v>
      </c>
      <c r="C1219" s="44" t="s">
        <v>70</v>
      </c>
      <c r="D1219" s="44" t="s">
        <v>930</v>
      </c>
      <c r="E1219" s="44" t="s">
        <v>1171</v>
      </c>
      <c r="F1219" s="44">
        <v>1</v>
      </c>
      <c r="G1219" s="45">
        <v>1600</v>
      </c>
      <c r="H1219" s="44"/>
      <c r="I1219" s="45"/>
      <c r="J1219" s="46"/>
      <c r="K1219" s="45">
        <f t="shared" si="55"/>
        <v>1600</v>
      </c>
      <c r="L1219" s="63">
        <v>20220920</v>
      </c>
    </row>
    <row r="1220" spans="1:12" x14ac:dyDescent="0.25">
      <c r="A1220" s="47" t="s">
        <v>1982</v>
      </c>
      <c r="B1220" s="44" t="s">
        <v>25</v>
      </c>
      <c r="C1220" s="44" t="s">
        <v>77</v>
      </c>
      <c r="D1220" s="44" t="s">
        <v>218</v>
      </c>
      <c r="E1220" s="44" t="s">
        <v>1983</v>
      </c>
      <c r="F1220" s="44">
        <v>1</v>
      </c>
      <c r="G1220" s="45">
        <v>1600</v>
      </c>
      <c r="H1220" s="44"/>
      <c r="I1220" s="45"/>
      <c r="J1220" s="46"/>
      <c r="K1220" s="45">
        <f t="shared" si="55"/>
        <v>1600</v>
      </c>
      <c r="L1220" s="63">
        <v>20220930</v>
      </c>
    </row>
    <row r="1221" spans="1:12" x14ac:dyDescent="0.25">
      <c r="A1221" s="47" t="s">
        <v>1980</v>
      </c>
      <c r="B1221" s="44" t="s">
        <v>25</v>
      </c>
      <c r="C1221" s="44" t="s">
        <v>77</v>
      </c>
      <c r="D1221" s="44" t="s">
        <v>218</v>
      </c>
      <c r="E1221" s="44" t="s">
        <v>1981</v>
      </c>
      <c r="F1221" s="44">
        <v>1</v>
      </c>
      <c r="G1221" s="45">
        <v>1600</v>
      </c>
      <c r="H1221" s="44"/>
      <c r="I1221" s="45"/>
      <c r="J1221" s="46"/>
      <c r="K1221" s="45">
        <f t="shared" si="55"/>
        <v>1600</v>
      </c>
      <c r="L1221" s="63">
        <v>20220930</v>
      </c>
    </row>
    <row r="1222" spans="1:12" x14ac:dyDescent="0.25">
      <c r="A1222" s="47" t="s">
        <v>1978</v>
      </c>
      <c r="B1222" s="44" t="s">
        <v>25</v>
      </c>
      <c r="C1222" s="44" t="s">
        <v>77</v>
      </c>
      <c r="D1222" s="44" t="s">
        <v>218</v>
      </c>
      <c r="E1222" s="44" t="s">
        <v>1979</v>
      </c>
      <c r="F1222" s="44">
        <v>1</v>
      </c>
      <c r="G1222" s="45">
        <v>1600</v>
      </c>
      <c r="H1222" s="44"/>
      <c r="I1222" s="45"/>
      <c r="J1222" s="46"/>
      <c r="K1222" s="45">
        <f t="shared" si="55"/>
        <v>1600</v>
      </c>
      <c r="L1222" s="63">
        <v>20220930</v>
      </c>
    </row>
    <row r="1223" spans="1:12" ht="15.75" thickBot="1" x14ac:dyDescent="0.3">
      <c r="A1223" s="40" t="s">
        <v>1976</v>
      </c>
      <c r="B1223" s="41" t="s">
        <v>25</v>
      </c>
      <c r="C1223" s="41" t="s">
        <v>77</v>
      </c>
      <c r="D1223" s="41" t="s">
        <v>218</v>
      </c>
      <c r="E1223" s="41" t="s">
        <v>1977</v>
      </c>
      <c r="F1223" s="41">
        <v>1</v>
      </c>
      <c r="G1223" s="42">
        <v>1600</v>
      </c>
      <c r="H1223" s="41"/>
      <c r="I1223" s="42"/>
      <c r="J1223" s="43"/>
      <c r="K1223" s="42">
        <f t="shared" si="55"/>
        <v>1600</v>
      </c>
      <c r="L1223" s="64">
        <v>20220930</v>
      </c>
    </row>
    <row r="1224" spans="1:12" ht="15.75" thickBot="1" x14ac:dyDescent="0.3">
      <c r="A1224" s="71"/>
      <c r="B1224" s="72"/>
      <c r="C1224" s="72"/>
      <c r="D1224" s="72"/>
      <c r="E1224" s="72"/>
      <c r="F1224" s="72"/>
      <c r="G1224" s="73"/>
      <c r="H1224" s="72"/>
      <c r="I1224" s="73"/>
      <c r="J1224" s="74"/>
      <c r="K1224" s="73"/>
      <c r="L1224" s="75"/>
    </row>
    <row r="1225" spans="1:12" x14ac:dyDescent="0.25">
      <c r="A1225" s="36" t="s">
        <v>2098</v>
      </c>
      <c r="B1225" s="37" t="s">
        <v>25</v>
      </c>
      <c r="C1225" s="37" t="s">
        <v>765</v>
      </c>
      <c r="D1225" s="37" t="s">
        <v>26</v>
      </c>
      <c r="E1225" s="37" t="s">
        <v>249</v>
      </c>
      <c r="F1225" s="37">
        <v>1</v>
      </c>
      <c r="G1225" s="38">
        <v>1500</v>
      </c>
      <c r="H1225" s="37"/>
      <c r="I1225" s="38"/>
      <c r="J1225" s="39"/>
      <c r="K1225" s="38">
        <f t="shared" ref="K1225:K1264" si="56">J1225+G1225</f>
        <v>1500</v>
      </c>
      <c r="L1225" s="62">
        <v>20220906</v>
      </c>
    </row>
    <row r="1226" spans="1:12" x14ac:dyDescent="0.25">
      <c r="A1226" s="47" t="s">
        <v>2097</v>
      </c>
      <c r="B1226" s="44" t="s">
        <v>25</v>
      </c>
      <c r="C1226" s="44" t="s">
        <v>765</v>
      </c>
      <c r="D1226" s="44" t="s">
        <v>26</v>
      </c>
      <c r="E1226" s="44" t="s">
        <v>247</v>
      </c>
      <c r="F1226" s="44">
        <v>1</v>
      </c>
      <c r="G1226" s="45">
        <v>1500</v>
      </c>
      <c r="H1226" s="44"/>
      <c r="I1226" s="45"/>
      <c r="J1226" s="46"/>
      <c r="K1226" s="45">
        <f t="shared" si="56"/>
        <v>1500</v>
      </c>
      <c r="L1226" s="63">
        <v>20220906</v>
      </c>
    </row>
    <row r="1227" spans="1:12" x14ac:dyDescent="0.25">
      <c r="A1227" s="47" t="s">
        <v>2096</v>
      </c>
      <c r="B1227" s="44" t="s">
        <v>25</v>
      </c>
      <c r="C1227" s="44" t="s">
        <v>765</v>
      </c>
      <c r="D1227" s="44" t="s">
        <v>26</v>
      </c>
      <c r="E1227" s="44" t="s">
        <v>245</v>
      </c>
      <c r="F1227" s="44">
        <v>1</v>
      </c>
      <c r="G1227" s="45">
        <v>1500</v>
      </c>
      <c r="H1227" s="44"/>
      <c r="I1227" s="45"/>
      <c r="J1227" s="46"/>
      <c r="K1227" s="45">
        <f t="shared" si="56"/>
        <v>1500</v>
      </c>
      <c r="L1227" s="63">
        <v>20220906</v>
      </c>
    </row>
    <row r="1228" spans="1:12" x14ac:dyDescent="0.25">
      <c r="A1228" s="47" t="s">
        <v>2095</v>
      </c>
      <c r="B1228" s="44" t="s">
        <v>25</v>
      </c>
      <c r="C1228" s="44" t="s">
        <v>765</v>
      </c>
      <c r="D1228" s="44" t="s">
        <v>26</v>
      </c>
      <c r="E1228" s="44" t="s">
        <v>243</v>
      </c>
      <c r="F1228" s="44">
        <v>1</v>
      </c>
      <c r="G1228" s="45">
        <v>1500</v>
      </c>
      <c r="H1228" s="44"/>
      <c r="I1228" s="45"/>
      <c r="J1228" s="46"/>
      <c r="K1228" s="45">
        <f t="shared" si="56"/>
        <v>1500</v>
      </c>
      <c r="L1228" s="63">
        <v>20220906</v>
      </c>
    </row>
    <row r="1229" spans="1:12" x14ac:dyDescent="0.25">
      <c r="A1229" s="47" t="s">
        <v>2034</v>
      </c>
      <c r="B1229" s="44" t="s">
        <v>25</v>
      </c>
      <c r="C1229" s="44" t="s">
        <v>127</v>
      </c>
      <c r="D1229" s="44" t="s">
        <v>128</v>
      </c>
      <c r="E1229" s="44" t="s">
        <v>285</v>
      </c>
      <c r="F1229" s="44">
        <v>1</v>
      </c>
      <c r="G1229" s="45">
        <v>1500</v>
      </c>
      <c r="H1229" s="44"/>
      <c r="I1229" s="45"/>
      <c r="J1229" s="46"/>
      <c r="K1229" s="45">
        <f t="shared" si="56"/>
        <v>1500</v>
      </c>
      <c r="L1229" s="63">
        <v>20220914</v>
      </c>
    </row>
    <row r="1230" spans="1:12" x14ac:dyDescent="0.25">
      <c r="A1230" s="47" t="s">
        <v>2033</v>
      </c>
      <c r="B1230" s="44" t="s">
        <v>25</v>
      </c>
      <c r="C1230" s="44" t="s">
        <v>127</v>
      </c>
      <c r="D1230" s="44" t="s">
        <v>128</v>
      </c>
      <c r="E1230" s="44" t="s">
        <v>411</v>
      </c>
      <c r="F1230" s="44">
        <v>1</v>
      </c>
      <c r="G1230" s="45">
        <v>1500</v>
      </c>
      <c r="H1230" s="44"/>
      <c r="I1230" s="45"/>
      <c r="J1230" s="46"/>
      <c r="K1230" s="45">
        <f t="shared" si="56"/>
        <v>1500</v>
      </c>
      <c r="L1230" s="63">
        <v>20220914</v>
      </c>
    </row>
    <row r="1231" spans="1:12" x14ac:dyDescent="0.25">
      <c r="A1231" s="47" t="s">
        <v>2032</v>
      </c>
      <c r="B1231" s="44" t="s">
        <v>25</v>
      </c>
      <c r="C1231" s="44" t="s">
        <v>127</v>
      </c>
      <c r="D1231" s="44" t="s">
        <v>128</v>
      </c>
      <c r="E1231" s="44" t="s">
        <v>409</v>
      </c>
      <c r="F1231" s="44">
        <v>1</v>
      </c>
      <c r="G1231" s="45">
        <v>1500</v>
      </c>
      <c r="H1231" s="44"/>
      <c r="I1231" s="45"/>
      <c r="J1231" s="46"/>
      <c r="K1231" s="45">
        <f t="shared" si="56"/>
        <v>1500</v>
      </c>
      <c r="L1231" s="63">
        <v>20220914</v>
      </c>
    </row>
    <row r="1232" spans="1:12" x14ac:dyDescent="0.25">
      <c r="A1232" s="47" t="s">
        <v>2030</v>
      </c>
      <c r="B1232" s="44" t="s">
        <v>25</v>
      </c>
      <c r="C1232" s="44" t="s">
        <v>127</v>
      </c>
      <c r="D1232" s="44" t="s">
        <v>128</v>
      </c>
      <c r="E1232" s="44" t="s">
        <v>950</v>
      </c>
      <c r="F1232" s="44">
        <v>1</v>
      </c>
      <c r="G1232" s="45">
        <v>1500</v>
      </c>
      <c r="H1232" s="44"/>
      <c r="I1232" s="45"/>
      <c r="J1232" s="46"/>
      <c r="K1232" s="45">
        <f t="shared" si="56"/>
        <v>1500</v>
      </c>
      <c r="L1232" s="63">
        <v>20220914</v>
      </c>
    </row>
    <row r="1233" spans="1:12" x14ac:dyDescent="0.25">
      <c r="A1233" s="47" t="s">
        <v>2029</v>
      </c>
      <c r="B1233" s="44" t="s">
        <v>25</v>
      </c>
      <c r="C1233" s="44" t="s">
        <v>127</v>
      </c>
      <c r="D1233" s="44" t="s">
        <v>128</v>
      </c>
      <c r="E1233" s="44" t="s">
        <v>404</v>
      </c>
      <c r="F1233" s="44">
        <v>1</v>
      </c>
      <c r="G1233" s="45">
        <v>1500</v>
      </c>
      <c r="H1233" s="44"/>
      <c r="I1233" s="45"/>
      <c r="J1233" s="46"/>
      <c r="K1233" s="45">
        <f t="shared" si="56"/>
        <v>1500</v>
      </c>
      <c r="L1233" s="63">
        <v>20220914</v>
      </c>
    </row>
    <row r="1234" spans="1:12" x14ac:dyDescent="0.25">
      <c r="A1234" s="47" t="s">
        <v>2028</v>
      </c>
      <c r="B1234" s="44" t="s">
        <v>25</v>
      </c>
      <c r="C1234" s="44" t="s">
        <v>127</v>
      </c>
      <c r="D1234" s="44" t="s">
        <v>128</v>
      </c>
      <c r="E1234" s="44" t="s">
        <v>402</v>
      </c>
      <c r="F1234" s="44">
        <v>1</v>
      </c>
      <c r="G1234" s="45">
        <v>1500</v>
      </c>
      <c r="H1234" s="44"/>
      <c r="I1234" s="45"/>
      <c r="J1234" s="46"/>
      <c r="K1234" s="45">
        <f t="shared" si="56"/>
        <v>1500</v>
      </c>
      <c r="L1234" s="63">
        <v>20220914</v>
      </c>
    </row>
    <row r="1235" spans="1:12" x14ac:dyDescent="0.25">
      <c r="A1235" s="47" t="s">
        <v>2025</v>
      </c>
      <c r="B1235" s="44" t="s">
        <v>25</v>
      </c>
      <c r="C1235" s="44" t="s">
        <v>127</v>
      </c>
      <c r="D1235" s="44" t="s">
        <v>128</v>
      </c>
      <c r="E1235" s="44" t="s">
        <v>400</v>
      </c>
      <c r="F1235" s="44">
        <v>1</v>
      </c>
      <c r="G1235" s="45">
        <v>1500</v>
      </c>
      <c r="H1235" s="44"/>
      <c r="I1235" s="45"/>
      <c r="J1235" s="46"/>
      <c r="K1235" s="45">
        <f t="shared" si="56"/>
        <v>1500</v>
      </c>
      <c r="L1235" s="63">
        <v>20220914</v>
      </c>
    </row>
    <row r="1236" spans="1:12" x14ac:dyDescent="0.25">
      <c r="A1236" s="47" t="s">
        <v>2031</v>
      </c>
      <c r="B1236" s="44" t="s">
        <v>25</v>
      </c>
      <c r="C1236" s="44" t="s">
        <v>127</v>
      </c>
      <c r="D1236" s="44" t="s">
        <v>128</v>
      </c>
      <c r="E1236" s="44" t="s">
        <v>129</v>
      </c>
      <c r="F1236" s="44">
        <v>1</v>
      </c>
      <c r="G1236" s="45">
        <v>1500</v>
      </c>
      <c r="H1236" s="44"/>
      <c r="I1236" s="45"/>
      <c r="J1236" s="46"/>
      <c r="K1236" s="45">
        <f t="shared" si="56"/>
        <v>1500</v>
      </c>
      <c r="L1236" s="63">
        <v>20220915</v>
      </c>
    </row>
    <row r="1237" spans="1:12" x14ac:dyDescent="0.25">
      <c r="A1237" s="47" t="s">
        <v>2027</v>
      </c>
      <c r="B1237" s="44" t="s">
        <v>25</v>
      </c>
      <c r="C1237" s="44" t="s">
        <v>127</v>
      </c>
      <c r="D1237" s="44" t="s">
        <v>128</v>
      </c>
      <c r="E1237" s="44" t="s">
        <v>946</v>
      </c>
      <c r="F1237" s="44">
        <v>1</v>
      </c>
      <c r="G1237" s="45">
        <v>1500</v>
      </c>
      <c r="H1237" s="44"/>
      <c r="I1237" s="45"/>
      <c r="J1237" s="46"/>
      <c r="K1237" s="45">
        <f t="shared" si="56"/>
        <v>1500</v>
      </c>
      <c r="L1237" s="63">
        <v>20220915</v>
      </c>
    </row>
    <row r="1238" spans="1:12" x14ac:dyDescent="0.25">
      <c r="A1238" s="47" t="s">
        <v>2026</v>
      </c>
      <c r="B1238" s="44" t="s">
        <v>25</v>
      </c>
      <c r="C1238" s="44" t="s">
        <v>127</v>
      </c>
      <c r="D1238" s="44" t="s">
        <v>128</v>
      </c>
      <c r="E1238" s="44" t="s">
        <v>944</v>
      </c>
      <c r="F1238" s="44">
        <v>1</v>
      </c>
      <c r="G1238" s="45">
        <v>1500</v>
      </c>
      <c r="H1238" s="44"/>
      <c r="I1238" s="45"/>
      <c r="J1238" s="46"/>
      <c r="K1238" s="45">
        <f t="shared" si="56"/>
        <v>1500</v>
      </c>
      <c r="L1238" s="63">
        <v>20220915</v>
      </c>
    </row>
    <row r="1239" spans="1:12" x14ac:dyDescent="0.25">
      <c r="A1239" s="47" t="s">
        <v>2072</v>
      </c>
      <c r="B1239" s="44" t="s">
        <v>25</v>
      </c>
      <c r="C1239" s="44" t="s">
        <v>98</v>
      </c>
      <c r="D1239" s="44" t="s">
        <v>2006</v>
      </c>
      <c r="E1239" s="44" t="s">
        <v>2073</v>
      </c>
      <c r="F1239" s="44">
        <v>1</v>
      </c>
      <c r="G1239" s="45">
        <v>1500</v>
      </c>
      <c r="H1239" s="44"/>
      <c r="I1239" s="45"/>
      <c r="J1239" s="46"/>
      <c r="K1239" s="45">
        <f t="shared" si="56"/>
        <v>1500</v>
      </c>
      <c r="L1239" s="63">
        <v>20220915</v>
      </c>
    </row>
    <row r="1240" spans="1:12" x14ac:dyDescent="0.25">
      <c r="A1240" s="47" t="s">
        <v>2070</v>
      </c>
      <c r="B1240" s="44" t="s">
        <v>25</v>
      </c>
      <c r="C1240" s="44" t="s">
        <v>98</v>
      </c>
      <c r="D1240" s="44" t="s">
        <v>2006</v>
      </c>
      <c r="E1240" s="44" t="s">
        <v>2071</v>
      </c>
      <c r="F1240" s="44">
        <v>1</v>
      </c>
      <c r="G1240" s="45">
        <v>1500</v>
      </c>
      <c r="H1240" s="44"/>
      <c r="I1240" s="45"/>
      <c r="J1240" s="46"/>
      <c r="K1240" s="45">
        <f t="shared" si="56"/>
        <v>1500</v>
      </c>
      <c r="L1240" s="63">
        <v>20220915</v>
      </c>
    </row>
    <row r="1241" spans="1:12" x14ac:dyDescent="0.25">
      <c r="A1241" s="47" t="s">
        <v>2068</v>
      </c>
      <c r="B1241" s="44" t="s">
        <v>25</v>
      </c>
      <c r="C1241" s="44" t="s">
        <v>885</v>
      </c>
      <c r="D1241" s="44" t="s">
        <v>2006</v>
      </c>
      <c r="E1241" s="44" t="s">
        <v>2069</v>
      </c>
      <c r="F1241" s="44">
        <v>1</v>
      </c>
      <c r="G1241" s="45">
        <v>1500</v>
      </c>
      <c r="H1241" s="44"/>
      <c r="I1241" s="45"/>
      <c r="J1241" s="46"/>
      <c r="K1241" s="45">
        <f t="shared" si="56"/>
        <v>1500</v>
      </c>
      <c r="L1241" s="63">
        <v>20220915</v>
      </c>
    </row>
    <row r="1242" spans="1:12" x14ac:dyDescent="0.25">
      <c r="A1242" s="47" t="s">
        <v>2066</v>
      </c>
      <c r="B1242" s="44" t="s">
        <v>25</v>
      </c>
      <c r="C1242" s="44" t="s">
        <v>885</v>
      </c>
      <c r="D1242" s="44" t="s">
        <v>2006</v>
      </c>
      <c r="E1242" s="44" t="s">
        <v>2067</v>
      </c>
      <c r="F1242" s="44">
        <v>1</v>
      </c>
      <c r="G1242" s="45">
        <v>1500</v>
      </c>
      <c r="H1242" s="44"/>
      <c r="I1242" s="45"/>
      <c r="J1242" s="46"/>
      <c r="K1242" s="45">
        <f t="shared" si="56"/>
        <v>1500</v>
      </c>
      <c r="L1242" s="63">
        <v>20220915</v>
      </c>
    </row>
    <row r="1243" spans="1:12" x14ac:dyDescent="0.25">
      <c r="A1243" s="47" t="s">
        <v>2064</v>
      </c>
      <c r="B1243" s="44" t="s">
        <v>25</v>
      </c>
      <c r="C1243" s="44" t="s">
        <v>885</v>
      </c>
      <c r="D1243" s="44" t="s">
        <v>2006</v>
      </c>
      <c r="E1243" s="44" t="s">
        <v>2065</v>
      </c>
      <c r="F1243" s="44">
        <v>1</v>
      </c>
      <c r="G1243" s="45">
        <v>1500</v>
      </c>
      <c r="H1243" s="44"/>
      <c r="I1243" s="45"/>
      <c r="J1243" s="46"/>
      <c r="K1243" s="45">
        <f t="shared" si="56"/>
        <v>1500</v>
      </c>
      <c r="L1243" s="63">
        <v>20220915</v>
      </c>
    </row>
    <row r="1244" spans="1:12" x14ac:dyDescent="0.25">
      <c r="A1244" s="47" t="s">
        <v>2062</v>
      </c>
      <c r="B1244" s="44" t="s">
        <v>25</v>
      </c>
      <c r="C1244" s="44" t="s">
        <v>885</v>
      </c>
      <c r="D1244" s="44" t="s">
        <v>2006</v>
      </c>
      <c r="E1244" s="44" t="s">
        <v>2063</v>
      </c>
      <c r="F1244" s="44">
        <v>1</v>
      </c>
      <c r="G1244" s="45">
        <v>1500</v>
      </c>
      <c r="H1244" s="44"/>
      <c r="I1244" s="45"/>
      <c r="J1244" s="46"/>
      <c r="K1244" s="45">
        <f t="shared" si="56"/>
        <v>1500</v>
      </c>
      <c r="L1244" s="63">
        <v>20220915</v>
      </c>
    </row>
    <row r="1245" spans="1:12" x14ac:dyDescent="0.25">
      <c r="A1245" s="47" t="s">
        <v>2056</v>
      </c>
      <c r="B1245" s="44" t="s">
        <v>25</v>
      </c>
      <c r="C1245" s="44" t="s">
        <v>885</v>
      </c>
      <c r="D1245" s="44" t="s">
        <v>2006</v>
      </c>
      <c r="E1245" s="44" t="s">
        <v>2057</v>
      </c>
      <c r="F1245" s="44">
        <v>1</v>
      </c>
      <c r="G1245" s="45">
        <v>1500</v>
      </c>
      <c r="H1245" s="44"/>
      <c r="I1245" s="45"/>
      <c r="J1245" s="46"/>
      <c r="K1245" s="45">
        <f t="shared" si="56"/>
        <v>1500</v>
      </c>
      <c r="L1245" s="63">
        <v>20220915</v>
      </c>
    </row>
    <row r="1246" spans="1:12" x14ac:dyDescent="0.25">
      <c r="A1246" s="47" t="s">
        <v>2089</v>
      </c>
      <c r="B1246" s="44" t="s">
        <v>25</v>
      </c>
      <c r="C1246" s="44" t="s">
        <v>70</v>
      </c>
      <c r="D1246" s="44" t="s">
        <v>2006</v>
      </c>
      <c r="E1246" s="44" t="s">
        <v>2090</v>
      </c>
      <c r="F1246" s="44">
        <v>1</v>
      </c>
      <c r="G1246" s="45">
        <v>1500</v>
      </c>
      <c r="H1246" s="44"/>
      <c r="I1246" s="45"/>
      <c r="J1246" s="46"/>
      <c r="K1246" s="45">
        <f t="shared" si="56"/>
        <v>1500</v>
      </c>
      <c r="L1246" s="63">
        <v>20220916</v>
      </c>
    </row>
    <row r="1247" spans="1:12" x14ac:dyDescent="0.25">
      <c r="A1247" s="47" t="s">
        <v>2088</v>
      </c>
      <c r="B1247" s="44" t="s">
        <v>25</v>
      </c>
      <c r="C1247" s="44" t="s">
        <v>70</v>
      </c>
      <c r="D1247" s="44" t="s">
        <v>2006</v>
      </c>
      <c r="E1247" s="44" t="s">
        <v>2007</v>
      </c>
      <c r="F1247" s="44">
        <v>1</v>
      </c>
      <c r="G1247" s="45">
        <v>1500</v>
      </c>
      <c r="H1247" s="44"/>
      <c r="I1247" s="45"/>
      <c r="J1247" s="46"/>
      <c r="K1247" s="45">
        <f t="shared" si="56"/>
        <v>1500</v>
      </c>
      <c r="L1247" s="63">
        <v>20220916</v>
      </c>
    </row>
    <row r="1248" spans="1:12" x14ac:dyDescent="0.25">
      <c r="A1248" s="47" t="s">
        <v>2086</v>
      </c>
      <c r="B1248" s="44" t="s">
        <v>25</v>
      </c>
      <c r="C1248" s="44" t="s">
        <v>70</v>
      </c>
      <c r="D1248" s="44" t="s">
        <v>2006</v>
      </c>
      <c r="E1248" s="44" t="s">
        <v>2087</v>
      </c>
      <c r="F1248" s="44">
        <v>1</v>
      </c>
      <c r="G1248" s="45">
        <v>1500</v>
      </c>
      <c r="H1248" s="44"/>
      <c r="I1248" s="45"/>
      <c r="J1248" s="46"/>
      <c r="K1248" s="45">
        <f t="shared" si="56"/>
        <v>1500</v>
      </c>
      <c r="L1248" s="63">
        <v>20220916</v>
      </c>
    </row>
    <row r="1249" spans="1:12" x14ac:dyDescent="0.25">
      <c r="A1249" s="47" t="s">
        <v>2084</v>
      </c>
      <c r="B1249" s="44" t="s">
        <v>25</v>
      </c>
      <c r="C1249" s="44" t="s">
        <v>70</v>
      </c>
      <c r="D1249" s="44" t="s">
        <v>2006</v>
      </c>
      <c r="E1249" s="44" t="s">
        <v>2085</v>
      </c>
      <c r="F1249" s="44">
        <v>1</v>
      </c>
      <c r="G1249" s="45">
        <v>1500</v>
      </c>
      <c r="H1249" s="44"/>
      <c r="I1249" s="45"/>
      <c r="J1249" s="46"/>
      <c r="K1249" s="45">
        <f t="shared" si="56"/>
        <v>1500</v>
      </c>
      <c r="L1249" s="63">
        <v>20220916</v>
      </c>
    </row>
    <row r="1250" spans="1:12" x14ac:dyDescent="0.25">
      <c r="A1250" s="47" t="s">
        <v>2035</v>
      </c>
      <c r="B1250" s="44" t="s">
        <v>25</v>
      </c>
      <c r="C1250" s="44" t="s">
        <v>127</v>
      </c>
      <c r="D1250" s="44" t="s">
        <v>128</v>
      </c>
      <c r="E1250" s="44" t="s">
        <v>2036</v>
      </c>
      <c r="F1250" s="44">
        <v>1</v>
      </c>
      <c r="G1250" s="45">
        <v>1500</v>
      </c>
      <c r="H1250" s="44"/>
      <c r="I1250" s="45"/>
      <c r="J1250" s="46"/>
      <c r="K1250" s="45">
        <f t="shared" si="56"/>
        <v>1500</v>
      </c>
      <c r="L1250" s="63">
        <v>20220920</v>
      </c>
    </row>
    <row r="1251" spans="1:12" x14ac:dyDescent="0.25">
      <c r="A1251" s="47" t="s">
        <v>2081</v>
      </c>
      <c r="B1251" s="44" t="s">
        <v>25</v>
      </c>
      <c r="C1251" s="44" t="s">
        <v>29</v>
      </c>
      <c r="D1251" s="44" t="s">
        <v>1995</v>
      </c>
      <c r="E1251" s="44" t="s">
        <v>1996</v>
      </c>
      <c r="F1251" s="44">
        <v>1</v>
      </c>
      <c r="G1251" s="45">
        <v>1500</v>
      </c>
      <c r="H1251" s="44"/>
      <c r="I1251" s="45"/>
      <c r="J1251" s="46"/>
      <c r="K1251" s="45">
        <f t="shared" si="56"/>
        <v>1500</v>
      </c>
      <c r="L1251" s="63">
        <v>20220920</v>
      </c>
    </row>
    <row r="1252" spans="1:12" x14ac:dyDescent="0.25">
      <c r="A1252" s="47" t="s">
        <v>2044</v>
      </c>
      <c r="B1252" s="44" t="s">
        <v>25</v>
      </c>
      <c r="C1252" s="44" t="s">
        <v>881</v>
      </c>
      <c r="D1252" s="44" t="s">
        <v>2045</v>
      </c>
      <c r="E1252" s="44" t="s">
        <v>2046</v>
      </c>
      <c r="F1252" s="44">
        <v>1</v>
      </c>
      <c r="G1252" s="45">
        <v>1500</v>
      </c>
      <c r="H1252" s="44"/>
      <c r="I1252" s="45"/>
      <c r="J1252" s="46"/>
      <c r="K1252" s="45">
        <f t="shared" si="56"/>
        <v>1500</v>
      </c>
      <c r="L1252" s="63">
        <v>20220921</v>
      </c>
    </row>
    <row r="1253" spans="1:12" x14ac:dyDescent="0.25">
      <c r="A1253" s="47" t="s">
        <v>2047</v>
      </c>
      <c r="B1253" s="44" t="s">
        <v>25</v>
      </c>
      <c r="C1253" s="44" t="s">
        <v>881</v>
      </c>
      <c r="D1253" s="44" t="s">
        <v>882</v>
      </c>
      <c r="E1253" s="44" t="s">
        <v>883</v>
      </c>
      <c r="F1253" s="44">
        <v>1</v>
      </c>
      <c r="G1253" s="45">
        <v>1500</v>
      </c>
      <c r="H1253" s="44"/>
      <c r="I1253" s="45"/>
      <c r="J1253" s="46"/>
      <c r="K1253" s="45">
        <f t="shared" si="56"/>
        <v>1500</v>
      </c>
      <c r="L1253" s="63">
        <v>20220922</v>
      </c>
    </row>
    <row r="1254" spans="1:12" x14ac:dyDescent="0.25">
      <c r="A1254" s="47" t="s">
        <v>2050</v>
      </c>
      <c r="B1254" s="44" t="s">
        <v>25</v>
      </c>
      <c r="C1254" s="44" t="s">
        <v>70</v>
      </c>
      <c r="D1254" s="44" t="s">
        <v>886</v>
      </c>
      <c r="E1254" s="44" t="s">
        <v>923</v>
      </c>
      <c r="F1254" s="44">
        <v>1</v>
      </c>
      <c r="G1254" s="45">
        <v>1500</v>
      </c>
      <c r="H1254" s="44"/>
      <c r="I1254" s="45"/>
      <c r="J1254" s="46"/>
      <c r="K1254" s="45">
        <f t="shared" si="56"/>
        <v>1500</v>
      </c>
      <c r="L1254" s="63">
        <v>20220922</v>
      </c>
    </row>
    <row r="1255" spans="1:12" x14ac:dyDescent="0.25">
      <c r="A1255" s="47" t="s">
        <v>2049</v>
      </c>
      <c r="B1255" s="44" t="s">
        <v>25</v>
      </c>
      <c r="C1255" s="44" t="s">
        <v>70</v>
      </c>
      <c r="D1255" s="44" t="s">
        <v>886</v>
      </c>
      <c r="E1255" s="44" t="s">
        <v>1231</v>
      </c>
      <c r="F1255" s="44">
        <v>1</v>
      </c>
      <c r="G1255" s="45">
        <v>1500</v>
      </c>
      <c r="H1255" s="44"/>
      <c r="I1255" s="45"/>
      <c r="J1255" s="46"/>
      <c r="K1255" s="45">
        <f t="shared" si="56"/>
        <v>1500</v>
      </c>
      <c r="L1255" s="63">
        <v>20220922</v>
      </c>
    </row>
    <row r="1256" spans="1:12" x14ac:dyDescent="0.25">
      <c r="A1256" s="47" t="s">
        <v>2048</v>
      </c>
      <c r="B1256" s="44" t="s">
        <v>25</v>
      </c>
      <c r="C1256" s="44" t="s">
        <v>70</v>
      </c>
      <c r="D1256" s="44" t="s">
        <v>886</v>
      </c>
      <c r="E1256" s="44" t="s">
        <v>1229</v>
      </c>
      <c r="F1256" s="44">
        <v>1</v>
      </c>
      <c r="G1256" s="45">
        <v>1500</v>
      </c>
      <c r="H1256" s="44"/>
      <c r="I1256" s="45"/>
      <c r="J1256" s="46"/>
      <c r="K1256" s="45">
        <f t="shared" si="56"/>
        <v>1500</v>
      </c>
      <c r="L1256" s="63">
        <v>20220922</v>
      </c>
    </row>
    <row r="1257" spans="1:12" x14ac:dyDescent="0.25">
      <c r="A1257" s="47" t="s">
        <v>2077</v>
      </c>
      <c r="B1257" s="44" t="s">
        <v>25</v>
      </c>
      <c r="C1257" s="44" t="s">
        <v>51</v>
      </c>
      <c r="D1257" s="44" t="s">
        <v>2075</v>
      </c>
      <c r="E1257" s="44" t="s">
        <v>2078</v>
      </c>
      <c r="F1257" s="44">
        <v>1</v>
      </c>
      <c r="G1257" s="45">
        <v>1500</v>
      </c>
      <c r="H1257" s="44"/>
      <c r="I1257" s="45"/>
      <c r="J1257" s="46"/>
      <c r="K1257" s="45">
        <f t="shared" si="56"/>
        <v>1500</v>
      </c>
      <c r="L1257" s="63">
        <v>20220922</v>
      </c>
    </row>
    <row r="1258" spans="1:12" x14ac:dyDescent="0.25">
      <c r="A1258" s="47" t="s">
        <v>2074</v>
      </c>
      <c r="B1258" s="44" t="s">
        <v>25</v>
      </c>
      <c r="C1258" s="44" t="s">
        <v>51</v>
      </c>
      <c r="D1258" s="44" t="s">
        <v>2075</v>
      </c>
      <c r="E1258" s="44" t="s">
        <v>2076</v>
      </c>
      <c r="F1258" s="44">
        <v>1</v>
      </c>
      <c r="G1258" s="45">
        <v>1500</v>
      </c>
      <c r="H1258" s="44"/>
      <c r="I1258" s="45"/>
      <c r="J1258" s="46"/>
      <c r="K1258" s="45">
        <f t="shared" si="56"/>
        <v>1500</v>
      </c>
      <c r="L1258" s="63">
        <v>20220922</v>
      </c>
    </row>
    <row r="1259" spans="1:12" x14ac:dyDescent="0.25">
      <c r="A1259" s="47" t="s">
        <v>2051</v>
      </c>
      <c r="B1259" s="44" t="s">
        <v>25</v>
      </c>
      <c r="C1259" s="44" t="s">
        <v>885</v>
      </c>
      <c r="D1259" s="44" t="s">
        <v>886</v>
      </c>
      <c r="E1259" s="44" t="s">
        <v>887</v>
      </c>
      <c r="F1259" s="44">
        <v>1</v>
      </c>
      <c r="G1259" s="45">
        <v>1500</v>
      </c>
      <c r="H1259" s="44"/>
      <c r="I1259" s="45"/>
      <c r="J1259" s="46"/>
      <c r="K1259" s="45">
        <f t="shared" si="56"/>
        <v>1500</v>
      </c>
      <c r="L1259" s="63">
        <v>20220922</v>
      </c>
    </row>
    <row r="1260" spans="1:12" x14ac:dyDescent="0.25">
      <c r="A1260" s="47" t="s">
        <v>2082</v>
      </c>
      <c r="B1260" s="44" t="s">
        <v>25</v>
      </c>
      <c r="C1260" s="44" t="s">
        <v>29</v>
      </c>
      <c r="D1260" s="44" t="s">
        <v>1995</v>
      </c>
      <c r="E1260" s="44" t="s">
        <v>2083</v>
      </c>
      <c r="F1260" s="44">
        <v>1</v>
      </c>
      <c r="G1260" s="45">
        <v>1500</v>
      </c>
      <c r="H1260" s="44"/>
      <c r="I1260" s="45"/>
      <c r="J1260" s="46"/>
      <c r="K1260" s="45">
        <f t="shared" si="56"/>
        <v>1500</v>
      </c>
      <c r="L1260" s="63">
        <v>20220922</v>
      </c>
    </row>
    <row r="1261" spans="1:12" x14ac:dyDescent="0.25">
      <c r="A1261" s="47" t="s">
        <v>2079</v>
      </c>
      <c r="B1261" s="44" t="s">
        <v>25</v>
      </c>
      <c r="C1261" s="44" t="s">
        <v>29</v>
      </c>
      <c r="D1261" s="44" t="s">
        <v>1995</v>
      </c>
      <c r="E1261" s="44" t="s">
        <v>2080</v>
      </c>
      <c r="F1261" s="44">
        <v>1</v>
      </c>
      <c r="G1261" s="45">
        <v>1500</v>
      </c>
      <c r="H1261" s="44"/>
      <c r="I1261" s="45"/>
      <c r="J1261" s="46"/>
      <c r="K1261" s="45">
        <f t="shared" si="56"/>
        <v>1500</v>
      </c>
      <c r="L1261" s="63">
        <v>20220922</v>
      </c>
    </row>
    <row r="1262" spans="1:12" x14ac:dyDescent="0.25">
      <c r="A1262" s="47" t="s">
        <v>2060</v>
      </c>
      <c r="B1262" s="44" t="s">
        <v>25</v>
      </c>
      <c r="C1262" s="44" t="s">
        <v>1115</v>
      </c>
      <c r="D1262" s="44" t="s">
        <v>2006</v>
      </c>
      <c r="E1262" s="44" t="s">
        <v>2061</v>
      </c>
      <c r="F1262" s="44">
        <v>1</v>
      </c>
      <c r="G1262" s="45">
        <v>1500</v>
      </c>
      <c r="H1262" s="44"/>
      <c r="I1262" s="45"/>
      <c r="J1262" s="46"/>
      <c r="K1262" s="45">
        <f t="shared" si="56"/>
        <v>1500</v>
      </c>
      <c r="L1262" s="63">
        <v>20220923</v>
      </c>
    </row>
    <row r="1263" spans="1:12" x14ac:dyDescent="0.25">
      <c r="A1263" s="47" t="s">
        <v>2058</v>
      </c>
      <c r="B1263" s="44" t="s">
        <v>25</v>
      </c>
      <c r="C1263" s="44" t="s">
        <v>914</v>
      </c>
      <c r="D1263" s="44" t="s">
        <v>2059</v>
      </c>
      <c r="E1263" s="44">
        <v>7929858</v>
      </c>
      <c r="F1263" s="44">
        <v>1</v>
      </c>
      <c r="G1263" s="45">
        <v>1500</v>
      </c>
      <c r="H1263" s="44"/>
      <c r="I1263" s="45"/>
      <c r="J1263" s="46"/>
      <c r="K1263" s="45">
        <f t="shared" si="56"/>
        <v>1500</v>
      </c>
      <c r="L1263" s="63">
        <v>20220930</v>
      </c>
    </row>
    <row r="1264" spans="1:12" ht="15.75" thickBot="1" x14ac:dyDescent="0.3">
      <c r="A1264" s="40" t="s">
        <v>2091</v>
      </c>
      <c r="B1264" s="41" t="s">
        <v>25</v>
      </c>
      <c r="C1264" s="41" t="s">
        <v>199</v>
      </c>
      <c r="D1264" s="41" t="s">
        <v>2092</v>
      </c>
      <c r="E1264" s="41" t="s">
        <v>2093</v>
      </c>
      <c r="F1264" s="41">
        <v>1</v>
      </c>
      <c r="G1264" s="42">
        <v>1500</v>
      </c>
      <c r="H1264" s="41"/>
      <c r="I1264" s="42"/>
      <c r="J1264" s="43"/>
      <c r="K1264" s="42">
        <f t="shared" si="56"/>
        <v>1500</v>
      </c>
      <c r="L1264" s="64">
        <v>20220930</v>
      </c>
    </row>
    <row r="1267" spans="1:14" ht="15.75" thickBot="1" x14ac:dyDescent="0.3">
      <c r="A1267" s="66" t="s">
        <v>0</v>
      </c>
      <c r="B1267" s="67" t="s">
        <v>1</v>
      </c>
      <c r="C1267" s="67" t="s">
        <v>2</v>
      </c>
      <c r="D1267" s="67" t="s">
        <v>3</v>
      </c>
      <c r="E1267" s="67" t="s">
        <v>4</v>
      </c>
      <c r="F1267" s="67"/>
      <c r="G1267" s="68" t="s">
        <v>6</v>
      </c>
      <c r="H1267" s="67" t="s">
        <v>7</v>
      </c>
      <c r="I1267" s="68" t="s">
        <v>8</v>
      </c>
      <c r="J1267" s="69" t="s">
        <v>9</v>
      </c>
      <c r="K1267" s="68" t="s">
        <v>10</v>
      </c>
      <c r="L1267" s="70" t="s">
        <v>5</v>
      </c>
      <c r="N1267" s="26"/>
    </row>
    <row r="1268" spans="1:14" x14ac:dyDescent="0.25">
      <c r="A1268" s="93" t="s">
        <v>2316</v>
      </c>
      <c r="B1268" s="94" t="s">
        <v>11</v>
      </c>
      <c r="C1268" s="94" t="s">
        <v>36</v>
      </c>
      <c r="D1268" s="94" t="s">
        <v>520</v>
      </c>
      <c r="E1268" s="94" t="s">
        <v>521</v>
      </c>
      <c r="F1268" s="94">
        <v>1</v>
      </c>
      <c r="G1268" s="95">
        <v>7400</v>
      </c>
      <c r="H1268" s="94">
        <v>1368</v>
      </c>
      <c r="I1268" s="95">
        <v>40</v>
      </c>
      <c r="J1268" s="96">
        <f>I1268*H1268</f>
        <v>54720</v>
      </c>
      <c r="K1268" s="95">
        <f>J1268+G1268</f>
        <v>62120</v>
      </c>
      <c r="L1268" s="97">
        <v>20221025</v>
      </c>
    </row>
    <row r="1269" spans="1:14" x14ac:dyDescent="0.25">
      <c r="A1269" s="28" t="s">
        <v>2151</v>
      </c>
      <c r="B1269" s="22" t="s">
        <v>862</v>
      </c>
      <c r="C1269" s="22" t="s">
        <v>36</v>
      </c>
      <c r="D1269" s="22" t="s">
        <v>75</v>
      </c>
      <c r="E1269" s="22" t="s">
        <v>76</v>
      </c>
      <c r="F1269" s="22">
        <v>1</v>
      </c>
      <c r="G1269" s="23">
        <v>3700</v>
      </c>
      <c r="H1269" s="22">
        <v>472</v>
      </c>
      <c r="I1269" s="23">
        <v>40</v>
      </c>
      <c r="J1269" s="24">
        <f>I1269*H1269</f>
        <v>18880</v>
      </c>
      <c r="K1269" s="23">
        <f>J1269+G1269</f>
        <v>22580</v>
      </c>
      <c r="L1269" s="29">
        <v>20221027</v>
      </c>
    </row>
    <row r="1270" spans="1:14" ht="15.75" thickBot="1" x14ac:dyDescent="0.3">
      <c r="A1270" s="30" t="s">
        <v>2308</v>
      </c>
      <c r="B1270" s="31" t="s">
        <v>11</v>
      </c>
      <c r="C1270" s="31" t="s">
        <v>2159</v>
      </c>
      <c r="D1270" s="31" t="s">
        <v>2160</v>
      </c>
      <c r="E1270" s="31" t="s">
        <v>2309</v>
      </c>
      <c r="F1270" s="31">
        <v>1</v>
      </c>
      <c r="G1270" s="32">
        <v>3700</v>
      </c>
      <c r="H1270" s="31">
        <v>550</v>
      </c>
      <c r="I1270" s="32">
        <v>40</v>
      </c>
      <c r="J1270" s="33">
        <f>I1270*H1270</f>
        <v>22000</v>
      </c>
      <c r="K1270" s="32">
        <f>J1270+G1270</f>
        <v>25700</v>
      </c>
      <c r="L1270" s="34">
        <v>20221031</v>
      </c>
    </row>
    <row r="1271" spans="1:14" ht="15.75" thickBot="1" x14ac:dyDescent="0.3">
      <c r="A1271" s="71"/>
      <c r="B1271" s="72"/>
      <c r="C1271" s="72"/>
      <c r="D1271" s="72"/>
      <c r="E1271" s="72"/>
      <c r="F1271" s="72"/>
      <c r="G1271" s="73"/>
      <c r="H1271" s="72"/>
      <c r="I1271" s="73"/>
      <c r="J1271" s="74"/>
      <c r="K1271" s="73"/>
      <c r="L1271" s="75"/>
    </row>
    <row r="1272" spans="1:14" x14ac:dyDescent="0.25">
      <c r="A1272" s="36" t="s">
        <v>2322</v>
      </c>
      <c r="B1272" s="37" t="s">
        <v>11</v>
      </c>
      <c r="C1272" s="37" t="s">
        <v>36</v>
      </c>
      <c r="D1272" s="37" t="s">
        <v>2323</v>
      </c>
      <c r="E1272" s="37" t="s">
        <v>842</v>
      </c>
      <c r="F1272" s="37">
        <v>1</v>
      </c>
      <c r="G1272" s="38">
        <v>3200</v>
      </c>
      <c r="H1272" s="37"/>
      <c r="I1272" s="38"/>
      <c r="J1272" s="39"/>
      <c r="K1272" s="38">
        <f t="shared" ref="K1272:K1288" si="57">J1272+G1272</f>
        <v>3200</v>
      </c>
      <c r="L1272" s="62">
        <v>20221004</v>
      </c>
    </row>
    <row r="1273" spans="1:14" x14ac:dyDescent="0.25">
      <c r="A1273" s="28" t="s">
        <v>2312</v>
      </c>
      <c r="B1273" s="22" t="s">
        <v>11</v>
      </c>
      <c r="C1273" s="22" t="s">
        <v>36</v>
      </c>
      <c r="D1273" s="22" t="s">
        <v>561</v>
      </c>
      <c r="E1273" s="22" t="s">
        <v>1855</v>
      </c>
      <c r="F1273" s="22">
        <v>1</v>
      </c>
      <c r="G1273" s="23">
        <v>3200</v>
      </c>
      <c r="H1273" s="22">
        <v>129</v>
      </c>
      <c r="I1273" s="23">
        <v>40</v>
      </c>
      <c r="J1273" s="24">
        <f>I1273*H1273</f>
        <v>5160</v>
      </c>
      <c r="K1273" s="23">
        <f t="shared" si="57"/>
        <v>8360</v>
      </c>
      <c r="L1273" s="29">
        <v>20221005</v>
      </c>
    </row>
    <row r="1274" spans="1:14" x14ac:dyDescent="0.25">
      <c r="A1274" s="47" t="s">
        <v>2313</v>
      </c>
      <c r="B1274" s="44" t="s">
        <v>388</v>
      </c>
      <c r="C1274" s="44" t="s">
        <v>70</v>
      </c>
      <c r="D1274" s="44" t="s">
        <v>930</v>
      </c>
      <c r="E1274" s="44" t="s">
        <v>1173</v>
      </c>
      <c r="F1274" s="44">
        <v>1</v>
      </c>
      <c r="G1274" s="45">
        <v>3200</v>
      </c>
      <c r="H1274" s="44"/>
      <c r="I1274" s="45"/>
      <c r="J1274" s="46"/>
      <c r="K1274" s="45">
        <f t="shared" si="57"/>
        <v>3200</v>
      </c>
      <c r="L1274" s="63">
        <v>20221005</v>
      </c>
    </row>
    <row r="1275" spans="1:14" x14ac:dyDescent="0.25">
      <c r="A1275" s="47" t="s">
        <v>2319</v>
      </c>
      <c r="B1275" s="44" t="s">
        <v>11</v>
      </c>
      <c r="C1275" s="44" t="s">
        <v>51</v>
      </c>
      <c r="D1275" s="44" t="s">
        <v>1160</v>
      </c>
      <c r="E1275" s="44" t="s">
        <v>1161</v>
      </c>
      <c r="F1275" s="44">
        <v>1</v>
      </c>
      <c r="G1275" s="45">
        <v>3200</v>
      </c>
      <c r="H1275" s="44"/>
      <c r="I1275" s="45"/>
      <c r="J1275" s="46"/>
      <c r="K1275" s="45">
        <f t="shared" si="57"/>
        <v>3200</v>
      </c>
      <c r="L1275" s="63">
        <v>20221006</v>
      </c>
    </row>
    <row r="1276" spans="1:14" x14ac:dyDescent="0.25">
      <c r="A1276" s="47" t="s">
        <v>2315</v>
      </c>
      <c r="B1276" s="44" t="s">
        <v>11</v>
      </c>
      <c r="C1276" s="44" t="s">
        <v>86</v>
      </c>
      <c r="D1276" s="44" t="s">
        <v>87</v>
      </c>
      <c r="E1276" s="44" t="s">
        <v>352</v>
      </c>
      <c r="F1276" s="44">
        <v>1</v>
      </c>
      <c r="G1276" s="45">
        <v>3200</v>
      </c>
      <c r="H1276" s="44"/>
      <c r="I1276" s="45"/>
      <c r="J1276" s="46"/>
      <c r="K1276" s="45">
        <f t="shared" si="57"/>
        <v>3200</v>
      </c>
      <c r="L1276" s="63">
        <v>20221011</v>
      </c>
    </row>
    <row r="1277" spans="1:14" x14ac:dyDescent="0.25">
      <c r="A1277" s="47" t="s">
        <v>2320</v>
      </c>
      <c r="B1277" s="44" t="s">
        <v>862</v>
      </c>
      <c r="C1277" s="44" t="s">
        <v>1118</v>
      </c>
      <c r="D1277" s="44" t="s">
        <v>1188</v>
      </c>
      <c r="E1277" s="44" t="s">
        <v>2321</v>
      </c>
      <c r="F1277" s="44">
        <v>1</v>
      </c>
      <c r="G1277" s="45">
        <v>3200</v>
      </c>
      <c r="H1277" s="44"/>
      <c r="I1277" s="45"/>
      <c r="J1277" s="46"/>
      <c r="K1277" s="45">
        <f t="shared" si="57"/>
        <v>3200</v>
      </c>
      <c r="L1277" s="63">
        <v>20221011</v>
      </c>
    </row>
    <row r="1278" spans="1:14" x14ac:dyDescent="0.25">
      <c r="A1278" s="47" t="s">
        <v>2169</v>
      </c>
      <c r="B1278" s="44" t="s">
        <v>11</v>
      </c>
      <c r="C1278" s="44" t="s">
        <v>274</v>
      </c>
      <c r="D1278" s="44" t="s">
        <v>275</v>
      </c>
      <c r="E1278" s="44" t="s">
        <v>431</v>
      </c>
      <c r="F1278" s="44">
        <v>1</v>
      </c>
      <c r="G1278" s="45">
        <v>3200</v>
      </c>
      <c r="H1278" s="44"/>
      <c r="I1278" s="45"/>
      <c r="J1278" s="46"/>
      <c r="K1278" s="45">
        <f t="shared" si="57"/>
        <v>3200</v>
      </c>
      <c r="L1278" s="63">
        <v>20221012</v>
      </c>
    </row>
    <row r="1279" spans="1:14" x14ac:dyDescent="0.25">
      <c r="A1279" s="47" t="s">
        <v>2307</v>
      </c>
      <c r="B1279" s="44" t="s">
        <v>11</v>
      </c>
      <c r="C1279" s="44" t="s">
        <v>29</v>
      </c>
      <c r="D1279" s="44" t="s">
        <v>100</v>
      </c>
      <c r="E1279" s="44" t="s">
        <v>1825</v>
      </c>
      <c r="F1279" s="44">
        <v>1</v>
      </c>
      <c r="G1279" s="45">
        <v>3200</v>
      </c>
      <c r="H1279" s="44"/>
      <c r="I1279" s="45"/>
      <c r="J1279" s="46"/>
      <c r="K1279" s="45">
        <f t="shared" si="57"/>
        <v>3200</v>
      </c>
      <c r="L1279" s="63">
        <v>20221012</v>
      </c>
    </row>
    <row r="1280" spans="1:14" x14ac:dyDescent="0.25">
      <c r="A1280" s="47" t="s">
        <v>2314</v>
      </c>
      <c r="B1280" s="44" t="s">
        <v>11</v>
      </c>
      <c r="C1280" s="44" t="s">
        <v>29</v>
      </c>
      <c r="D1280" s="44" t="s">
        <v>686</v>
      </c>
      <c r="E1280" s="44" t="s">
        <v>1045</v>
      </c>
      <c r="F1280" s="44">
        <v>1</v>
      </c>
      <c r="G1280" s="45">
        <v>3200</v>
      </c>
      <c r="H1280" s="44"/>
      <c r="I1280" s="45"/>
      <c r="J1280" s="46"/>
      <c r="K1280" s="45">
        <f t="shared" si="57"/>
        <v>3200</v>
      </c>
      <c r="L1280" s="63">
        <v>20221012</v>
      </c>
    </row>
    <row r="1281" spans="1:12" x14ac:dyDescent="0.25">
      <c r="A1281" s="47" t="s">
        <v>2310</v>
      </c>
      <c r="B1281" s="44" t="s">
        <v>11</v>
      </c>
      <c r="C1281" s="44" t="s">
        <v>730</v>
      </c>
      <c r="D1281" s="44" t="s">
        <v>731</v>
      </c>
      <c r="E1281" s="44" t="s">
        <v>2311</v>
      </c>
      <c r="F1281" s="44">
        <v>1</v>
      </c>
      <c r="G1281" s="45">
        <v>3200</v>
      </c>
      <c r="H1281" s="44"/>
      <c r="I1281" s="45"/>
      <c r="J1281" s="46"/>
      <c r="K1281" s="45">
        <f t="shared" si="57"/>
        <v>3200</v>
      </c>
      <c r="L1281" s="63">
        <v>20221012</v>
      </c>
    </row>
    <row r="1282" spans="1:12" x14ac:dyDescent="0.25">
      <c r="A1282" s="47" t="s">
        <v>2180</v>
      </c>
      <c r="B1282" s="44" t="s">
        <v>11</v>
      </c>
      <c r="C1282" s="44" t="s">
        <v>29</v>
      </c>
      <c r="D1282" s="44" t="s">
        <v>686</v>
      </c>
      <c r="E1282" s="44" t="s">
        <v>1697</v>
      </c>
      <c r="F1282" s="44">
        <v>1</v>
      </c>
      <c r="G1282" s="45">
        <v>3200</v>
      </c>
      <c r="H1282" s="44"/>
      <c r="I1282" s="45"/>
      <c r="J1282" s="46"/>
      <c r="K1282" s="45">
        <f t="shared" si="57"/>
        <v>3200</v>
      </c>
      <c r="L1282" s="63">
        <v>20221013</v>
      </c>
    </row>
    <row r="1283" spans="1:12" x14ac:dyDescent="0.25">
      <c r="A1283" s="28" t="s">
        <v>2179</v>
      </c>
      <c r="B1283" s="22" t="s">
        <v>11</v>
      </c>
      <c r="C1283" s="22" t="s">
        <v>532</v>
      </c>
      <c r="D1283" s="22" t="s">
        <v>533</v>
      </c>
      <c r="E1283" s="22" t="s">
        <v>534</v>
      </c>
      <c r="F1283" s="22">
        <v>1</v>
      </c>
      <c r="G1283" s="23">
        <v>3200</v>
      </c>
      <c r="H1283" s="22">
        <v>128</v>
      </c>
      <c r="I1283" s="23">
        <v>40</v>
      </c>
      <c r="J1283" s="24">
        <f>I1283*H1283</f>
        <v>5120</v>
      </c>
      <c r="K1283" s="23">
        <f t="shared" si="57"/>
        <v>8320</v>
      </c>
      <c r="L1283" s="29">
        <v>20221017</v>
      </c>
    </row>
    <row r="1284" spans="1:12" x14ac:dyDescent="0.25">
      <c r="A1284" s="28" t="s">
        <v>2182</v>
      </c>
      <c r="B1284" s="22" t="s">
        <v>11</v>
      </c>
      <c r="C1284" s="22" t="s">
        <v>70</v>
      </c>
      <c r="D1284" s="22" t="s">
        <v>2183</v>
      </c>
      <c r="E1284" s="22" t="s">
        <v>2184</v>
      </c>
      <c r="F1284" s="22">
        <v>1</v>
      </c>
      <c r="G1284" s="23">
        <v>3200</v>
      </c>
      <c r="H1284" s="22">
        <v>280</v>
      </c>
      <c r="I1284" s="23">
        <v>40</v>
      </c>
      <c r="J1284" s="24">
        <f>I1284*H1284</f>
        <v>11200</v>
      </c>
      <c r="K1284" s="23">
        <f t="shared" si="57"/>
        <v>14400</v>
      </c>
      <c r="L1284" s="29">
        <v>20221021</v>
      </c>
    </row>
    <row r="1285" spans="1:12" x14ac:dyDescent="0.25">
      <c r="A1285" s="47" t="s">
        <v>2149</v>
      </c>
      <c r="B1285" s="44" t="s">
        <v>11</v>
      </c>
      <c r="C1285" s="44" t="s">
        <v>199</v>
      </c>
      <c r="D1285" s="44" t="s">
        <v>1307</v>
      </c>
      <c r="E1285" s="44" t="s">
        <v>1858</v>
      </c>
      <c r="F1285" s="44">
        <v>1</v>
      </c>
      <c r="G1285" s="45">
        <v>3200</v>
      </c>
      <c r="H1285" s="44"/>
      <c r="I1285" s="45"/>
      <c r="J1285" s="46"/>
      <c r="K1285" s="45">
        <f t="shared" si="57"/>
        <v>3200</v>
      </c>
      <c r="L1285" s="63">
        <v>20221025</v>
      </c>
    </row>
    <row r="1286" spans="1:12" x14ac:dyDescent="0.25">
      <c r="A1286" s="28" t="s">
        <v>2145</v>
      </c>
      <c r="B1286" s="22" t="s">
        <v>11</v>
      </c>
      <c r="C1286" s="22" t="s">
        <v>532</v>
      </c>
      <c r="D1286" s="22" t="s">
        <v>533</v>
      </c>
      <c r="E1286" s="22" t="s">
        <v>534</v>
      </c>
      <c r="F1286" s="22">
        <v>1</v>
      </c>
      <c r="G1286" s="23">
        <v>3200</v>
      </c>
      <c r="H1286" s="22">
        <v>128</v>
      </c>
      <c r="I1286" s="23">
        <v>40</v>
      </c>
      <c r="J1286" s="24">
        <f>I1286*H1286</f>
        <v>5120</v>
      </c>
      <c r="K1286" s="23">
        <f t="shared" si="57"/>
        <v>8320</v>
      </c>
      <c r="L1286" s="29">
        <v>20221026</v>
      </c>
    </row>
    <row r="1287" spans="1:12" x14ac:dyDescent="0.25">
      <c r="A1287" s="28" t="s">
        <v>2136</v>
      </c>
      <c r="B1287" s="22" t="s">
        <v>11</v>
      </c>
      <c r="C1287" s="22" t="s">
        <v>98</v>
      </c>
      <c r="D1287" s="22" t="s">
        <v>145</v>
      </c>
      <c r="E1287" s="22" t="s">
        <v>348</v>
      </c>
      <c r="F1287" s="22">
        <v>1</v>
      </c>
      <c r="G1287" s="23">
        <v>3200</v>
      </c>
      <c r="H1287" s="22">
        <v>90</v>
      </c>
      <c r="I1287" s="23">
        <v>40</v>
      </c>
      <c r="J1287" s="24">
        <f>I1287*H1287</f>
        <v>3600</v>
      </c>
      <c r="K1287" s="23">
        <f t="shared" si="57"/>
        <v>6800</v>
      </c>
      <c r="L1287" s="29">
        <v>20221027</v>
      </c>
    </row>
    <row r="1288" spans="1:12" ht="15.75" thickBot="1" x14ac:dyDescent="0.3">
      <c r="A1288" s="40" t="s">
        <v>2142</v>
      </c>
      <c r="B1288" s="41" t="s">
        <v>862</v>
      </c>
      <c r="C1288" s="41" t="s">
        <v>1791</v>
      </c>
      <c r="D1288" s="41" t="s">
        <v>1792</v>
      </c>
      <c r="E1288" s="41" t="s">
        <v>2143</v>
      </c>
      <c r="F1288" s="41">
        <v>1</v>
      </c>
      <c r="G1288" s="42">
        <v>3200</v>
      </c>
      <c r="H1288" s="41"/>
      <c r="I1288" s="42"/>
      <c r="J1288" s="43"/>
      <c r="K1288" s="42">
        <f t="shared" si="57"/>
        <v>3200</v>
      </c>
      <c r="L1288" s="64">
        <v>20221028</v>
      </c>
    </row>
    <row r="1289" spans="1:12" ht="15.75" thickBot="1" x14ac:dyDescent="0.3">
      <c r="A1289" s="71"/>
      <c r="B1289" s="72"/>
      <c r="C1289" s="72"/>
      <c r="D1289" s="72"/>
      <c r="E1289" s="72"/>
      <c r="F1289" s="72"/>
      <c r="G1289" s="73"/>
      <c r="H1289" s="72"/>
      <c r="I1289" s="73"/>
      <c r="J1289" s="74"/>
      <c r="K1289" s="73"/>
      <c r="L1289" s="75"/>
    </row>
    <row r="1290" spans="1:12" x14ac:dyDescent="0.25">
      <c r="A1290" s="36" t="s">
        <v>2317</v>
      </c>
      <c r="B1290" s="37" t="s">
        <v>11</v>
      </c>
      <c r="C1290" s="37" t="s">
        <v>29</v>
      </c>
      <c r="D1290" s="37" t="s">
        <v>30</v>
      </c>
      <c r="E1290" s="37" t="s">
        <v>62</v>
      </c>
      <c r="F1290" s="37">
        <v>1</v>
      </c>
      <c r="G1290" s="38">
        <v>3000</v>
      </c>
      <c r="H1290" s="37"/>
      <c r="I1290" s="38"/>
      <c r="J1290" s="39"/>
      <c r="K1290" s="38">
        <f t="shared" ref="K1290:K1305" si="58">J1290+G1290</f>
        <v>3000</v>
      </c>
      <c r="L1290" s="62">
        <v>20221004</v>
      </c>
    </row>
    <row r="1291" spans="1:12" x14ac:dyDescent="0.25">
      <c r="A1291" s="47" t="s">
        <v>2195</v>
      </c>
      <c r="B1291" s="44" t="s">
        <v>11</v>
      </c>
      <c r="C1291" s="44" t="s">
        <v>765</v>
      </c>
      <c r="D1291" s="44" t="s">
        <v>26</v>
      </c>
      <c r="E1291" s="44" t="s">
        <v>249</v>
      </c>
      <c r="F1291" s="44">
        <v>1</v>
      </c>
      <c r="G1291" s="45">
        <v>3000</v>
      </c>
      <c r="H1291" s="44"/>
      <c r="I1291" s="45"/>
      <c r="J1291" s="46"/>
      <c r="K1291" s="45">
        <f t="shared" si="58"/>
        <v>3000</v>
      </c>
      <c r="L1291" s="63">
        <v>20221005</v>
      </c>
    </row>
    <row r="1292" spans="1:12" x14ac:dyDescent="0.25">
      <c r="A1292" s="28" t="s">
        <v>2168</v>
      </c>
      <c r="B1292" s="22" t="s">
        <v>11</v>
      </c>
      <c r="C1292" s="22" t="s">
        <v>70</v>
      </c>
      <c r="D1292" s="22" t="s">
        <v>1364</v>
      </c>
      <c r="E1292" s="22" t="s">
        <v>1668</v>
      </c>
      <c r="F1292" s="22">
        <v>1</v>
      </c>
      <c r="G1292" s="23">
        <v>3000</v>
      </c>
      <c r="H1292" s="22">
        <v>174</v>
      </c>
      <c r="I1292" s="23">
        <v>40</v>
      </c>
      <c r="J1292" s="24">
        <f>I1292*H1292</f>
        <v>6960</v>
      </c>
      <c r="K1292" s="23">
        <f t="shared" si="58"/>
        <v>9960</v>
      </c>
      <c r="L1292" s="29">
        <v>20221014</v>
      </c>
    </row>
    <row r="1293" spans="1:12" x14ac:dyDescent="0.25">
      <c r="A1293" s="47" t="s">
        <v>2154</v>
      </c>
      <c r="B1293" s="44" t="s">
        <v>11</v>
      </c>
      <c r="C1293" s="44" t="s">
        <v>1709</v>
      </c>
      <c r="D1293" s="44" t="s">
        <v>1726</v>
      </c>
      <c r="E1293" s="44" t="s">
        <v>1727</v>
      </c>
      <c r="F1293" s="44">
        <v>1</v>
      </c>
      <c r="G1293" s="45">
        <v>3000</v>
      </c>
      <c r="H1293" s="44"/>
      <c r="I1293" s="45"/>
      <c r="J1293" s="46"/>
      <c r="K1293" s="45">
        <f t="shared" si="58"/>
        <v>3000</v>
      </c>
      <c r="L1293" s="63">
        <v>20221018</v>
      </c>
    </row>
    <row r="1294" spans="1:12" x14ac:dyDescent="0.25">
      <c r="A1294" s="28" t="s">
        <v>2153</v>
      </c>
      <c r="B1294" s="22" t="s">
        <v>11</v>
      </c>
      <c r="C1294" s="22" t="s">
        <v>70</v>
      </c>
      <c r="D1294" s="22" t="s">
        <v>1364</v>
      </c>
      <c r="E1294" s="22" t="s">
        <v>1666</v>
      </c>
      <c r="F1294" s="22">
        <v>1</v>
      </c>
      <c r="G1294" s="23">
        <v>3000</v>
      </c>
      <c r="H1294" s="22">
        <v>174</v>
      </c>
      <c r="I1294" s="23">
        <v>40</v>
      </c>
      <c r="J1294" s="24">
        <f>I1294*H1294</f>
        <v>6960</v>
      </c>
      <c r="K1294" s="23">
        <f t="shared" si="58"/>
        <v>9960</v>
      </c>
      <c r="L1294" s="29">
        <v>20221019</v>
      </c>
    </row>
    <row r="1295" spans="1:12" x14ac:dyDescent="0.25">
      <c r="A1295" s="47" t="s">
        <v>2148</v>
      </c>
      <c r="B1295" s="44" t="s">
        <v>11</v>
      </c>
      <c r="C1295" s="44" t="s">
        <v>84</v>
      </c>
      <c r="D1295" s="44" t="s">
        <v>26</v>
      </c>
      <c r="E1295" s="44" t="s">
        <v>90</v>
      </c>
      <c r="F1295" s="44">
        <v>1</v>
      </c>
      <c r="G1295" s="45">
        <v>3000</v>
      </c>
      <c r="H1295" s="44"/>
      <c r="I1295" s="45"/>
      <c r="J1295" s="46"/>
      <c r="K1295" s="45">
        <f t="shared" si="58"/>
        <v>3000</v>
      </c>
      <c r="L1295" s="63">
        <v>20221021</v>
      </c>
    </row>
    <row r="1296" spans="1:12" x14ac:dyDescent="0.25">
      <c r="A1296" s="28" t="s">
        <v>2144</v>
      </c>
      <c r="B1296" s="22" t="s">
        <v>11</v>
      </c>
      <c r="C1296" s="22" t="s">
        <v>70</v>
      </c>
      <c r="D1296" s="22" t="s">
        <v>1364</v>
      </c>
      <c r="E1296" s="22" t="s">
        <v>1668</v>
      </c>
      <c r="F1296" s="22">
        <v>1</v>
      </c>
      <c r="G1296" s="23">
        <v>3000</v>
      </c>
      <c r="H1296" s="22">
        <v>174</v>
      </c>
      <c r="I1296" s="23">
        <v>40</v>
      </c>
      <c r="J1296" s="24">
        <f>I1296*H1296</f>
        <v>6960</v>
      </c>
      <c r="K1296" s="23">
        <f t="shared" si="58"/>
        <v>9960</v>
      </c>
      <c r="L1296" s="29">
        <v>20221025</v>
      </c>
    </row>
    <row r="1297" spans="1:12" x14ac:dyDescent="0.25">
      <c r="A1297" s="47" t="s">
        <v>2181</v>
      </c>
      <c r="B1297" s="44" t="s">
        <v>11</v>
      </c>
      <c r="C1297" s="44" t="s">
        <v>127</v>
      </c>
      <c r="D1297" s="44" t="s">
        <v>128</v>
      </c>
      <c r="E1297" s="44" t="s">
        <v>402</v>
      </c>
      <c r="F1297" s="44">
        <v>1</v>
      </c>
      <c r="G1297" s="45">
        <v>3000</v>
      </c>
      <c r="H1297" s="44"/>
      <c r="I1297" s="45"/>
      <c r="J1297" s="46"/>
      <c r="K1297" s="45">
        <f t="shared" si="58"/>
        <v>3000</v>
      </c>
      <c r="L1297" s="63">
        <v>20221026</v>
      </c>
    </row>
    <row r="1298" spans="1:12" x14ac:dyDescent="0.25">
      <c r="A1298" s="47" t="s">
        <v>2150</v>
      </c>
      <c r="B1298" s="44" t="s">
        <v>11</v>
      </c>
      <c r="C1298" s="44" t="s">
        <v>765</v>
      </c>
      <c r="D1298" s="44" t="s">
        <v>26</v>
      </c>
      <c r="E1298" s="44" t="s">
        <v>245</v>
      </c>
      <c r="F1298" s="44">
        <v>1</v>
      </c>
      <c r="G1298" s="45">
        <v>3000</v>
      </c>
      <c r="H1298" s="44"/>
      <c r="I1298" s="45"/>
      <c r="J1298" s="46"/>
      <c r="K1298" s="45">
        <f t="shared" si="58"/>
        <v>3000</v>
      </c>
      <c r="L1298" s="63">
        <v>20221026</v>
      </c>
    </row>
    <row r="1299" spans="1:12" x14ac:dyDescent="0.25">
      <c r="A1299" s="47" t="s">
        <v>2152</v>
      </c>
      <c r="B1299" s="44" t="s">
        <v>11</v>
      </c>
      <c r="C1299" s="44" t="s">
        <v>84</v>
      </c>
      <c r="D1299" s="44" t="s">
        <v>26</v>
      </c>
      <c r="E1299" s="44" t="s">
        <v>554</v>
      </c>
      <c r="F1299" s="44">
        <v>1</v>
      </c>
      <c r="G1299" s="45">
        <v>3000</v>
      </c>
      <c r="H1299" s="44"/>
      <c r="I1299" s="45"/>
      <c r="J1299" s="46"/>
      <c r="K1299" s="45">
        <f t="shared" si="58"/>
        <v>3000</v>
      </c>
      <c r="L1299" s="63">
        <v>20221026</v>
      </c>
    </row>
    <row r="1300" spans="1:12" x14ac:dyDescent="0.25">
      <c r="A1300" s="47" t="s">
        <v>2146</v>
      </c>
      <c r="B1300" s="44" t="s">
        <v>862</v>
      </c>
      <c r="C1300" s="44" t="s">
        <v>51</v>
      </c>
      <c r="D1300" s="44" t="s">
        <v>2075</v>
      </c>
      <c r="E1300" s="44" t="s">
        <v>2147</v>
      </c>
      <c r="F1300" s="44">
        <v>1</v>
      </c>
      <c r="G1300" s="45">
        <v>3000</v>
      </c>
      <c r="H1300" s="44"/>
      <c r="I1300" s="45"/>
      <c r="J1300" s="46"/>
      <c r="K1300" s="45">
        <f t="shared" si="58"/>
        <v>3000</v>
      </c>
      <c r="L1300" s="63">
        <v>20221026</v>
      </c>
    </row>
    <row r="1301" spans="1:12" x14ac:dyDescent="0.25">
      <c r="A1301" s="47" t="s">
        <v>2318</v>
      </c>
      <c r="B1301" s="44" t="s">
        <v>388</v>
      </c>
      <c r="C1301" s="44" t="s">
        <v>51</v>
      </c>
      <c r="D1301" s="44" t="s">
        <v>2075</v>
      </c>
      <c r="E1301" s="44" t="s">
        <v>2078</v>
      </c>
      <c r="F1301" s="44">
        <v>1</v>
      </c>
      <c r="G1301" s="45">
        <v>3000</v>
      </c>
      <c r="H1301" s="44"/>
      <c r="I1301" s="45"/>
      <c r="J1301" s="46"/>
      <c r="K1301" s="45">
        <f t="shared" si="58"/>
        <v>3000</v>
      </c>
      <c r="L1301" s="63">
        <v>20221026</v>
      </c>
    </row>
    <row r="1302" spans="1:12" x14ac:dyDescent="0.25">
      <c r="A1302" s="47" t="s">
        <v>2137</v>
      </c>
      <c r="B1302" s="44" t="s">
        <v>862</v>
      </c>
      <c r="C1302" s="44" t="s">
        <v>1709</v>
      </c>
      <c r="D1302" s="44" t="s">
        <v>1710</v>
      </c>
      <c r="E1302" s="44" t="s">
        <v>2138</v>
      </c>
      <c r="F1302" s="44">
        <v>1</v>
      </c>
      <c r="G1302" s="45">
        <v>3000</v>
      </c>
      <c r="H1302" s="44"/>
      <c r="I1302" s="45"/>
      <c r="J1302" s="46"/>
      <c r="K1302" s="45">
        <f t="shared" si="58"/>
        <v>3000</v>
      </c>
      <c r="L1302" s="63">
        <v>20221027</v>
      </c>
    </row>
    <row r="1303" spans="1:12" x14ac:dyDescent="0.25">
      <c r="A1303" s="47" t="s">
        <v>2139</v>
      </c>
      <c r="B1303" s="44" t="s">
        <v>862</v>
      </c>
      <c r="C1303" s="44" t="s">
        <v>2113</v>
      </c>
      <c r="D1303" s="44" t="s">
        <v>2140</v>
      </c>
      <c r="E1303" s="44" t="s">
        <v>2141</v>
      </c>
      <c r="F1303" s="44">
        <v>1</v>
      </c>
      <c r="G1303" s="45">
        <v>3000</v>
      </c>
      <c r="H1303" s="44"/>
      <c r="I1303" s="45"/>
      <c r="J1303" s="46"/>
      <c r="K1303" s="45">
        <f t="shared" si="58"/>
        <v>3000</v>
      </c>
      <c r="L1303" s="63">
        <v>20221028</v>
      </c>
    </row>
    <row r="1304" spans="1:12" x14ac:dyDescent="0.25">
      <c r="A1304" s="47" t="s">
        <v>2134</v>
      </c>
      <c r="B1304" s="44" t="s">
        <v>11</v>
      </c>
      <c r="C1304" s="44" t="s">
        <v>84</v>
      </c>
      <c r="D1304" s="44" t="s">
        <v>26</v>
      </c>
      <c r="E1304" s="44" t="s">
        <v>554</v>
      </c>
      <c r="F1304" s="44">
        <v>1</v>
      </c>
      <c r="G1304" s="45">
        <v>3000</v>
      </c>
      <c r="H1304" s="44"/>
      <c r="I1304" s="45"/>
      <c r="J1304" s="46"/>
      <c r="K1304" s="45">
        <f t="shared" si="58"/>
        <v>3000</v>
      </c>
      <c r="L1304" s="63">
        <v>20221031</v>
      </c>
    </row>
    <row r="1305" spans="1:12" ht="15.75" thickBot="1" x14ac:dyDescent="0.3">
      <c r="A1305" s="40" t="s">
        <v>2135</v>
      </c>
      <c r="B1305" s="41" t="s">
        <v>11</v>
      </c>
      <c r="C1305" s="41" t="s">
        <v>29</v>
      </c>
      <c r="D1305" s="41" t="s">
        <v>30</v>
      </c>
      <c r="E1305" s="41" t="s">
        <v>188</v>
      </c>
      <c r="F1305" s="41">
        <v>1</v>
      </c>
      <c r="G1305" s="42">
        <v>3000</v>
      </c>
      <c r="H1305" s="41"/>
      <c r="I1305" s="42"/>
      <c r="J1305" s="43"/>
      <c r="K1305" s="42">
        <f t="shared" si="58"/>
        <v>3000</v>
      </c>
      <c r="L1305" s="64">
        <v>20221031</v>
      </c>
    </row>
    <row r="1306" spans="1:12" ht="15.75" thickBot="1" x14ac:dyDescent="0.3">
      <c r="A1306" s="71"/>
      <c r="B1306" s="72"/>
      <c r="C1306" s="72"/>
      <c r="D1306" s="72"/>
      <c r="E1306" s="72"/>
      <c r="F1306" s="72"/>
      <c r="G1306" s="73"/>
      <c r="H1306" s="72"/>
      <c r="I1306" s="73"/>
      <c r="J1306" s="74"/>
      <c r="K1306" s="73"/>
      <c r="L1306" s="75"/>
    </row>
    <row r="1307" spans="1:12" x14ac:dyDescent="0.25">
      <c r="A1307" s="36" t="s">
        <v>2217</v>
      </c>
      <c r="B1307" s="37" t="s">
        <v>25</v>
      </c>
      <c r="C1307" s="37" t="s">
        <v>98</v>
      </c>
      <c r="D1307" s="37" t="s">
        <v>72</v>
      </c>
      <c r="E1307" s="37" t="s">
        <v>418</v>
      </c>
      <c r="F1307" s="37">
        <v>1</v>
      </c>
      <c r="G1307" s="38">
        <v>1850</v>
      </c>
      <c r="H1307" s="37"/>
      <c r="I1307" s="38"/>
      <c r="J1307" s="39"/>
      <c r="K1307" s="38">
        <f t="shared" ref="K1307:K1316" si="59">J1307+G1307</f>
        <v>1850</v>
      </c>
      <c r="L1307" s="62">
        <v>20221027</v>
      </c>
    </row>
    <row r="1308" spans="1:12" x14ac:dyDescent="0.25">
      <c r="A1308" s="47" t="s">
        <v>2216</v>
      </c>
      <c r="B1308" s="44" t="s">
        <v>25</v>
      </c>
      <c r="C1308" s="44" t="s">
        <v>98</v>
      </c>
      <c r="D1308" s="44" t="s">
        <v>72</v>
      </c>
      <c r="E1308" s="44" t="s">
        <v>99</v>
      </c>
      <c r="F1308" s="44">
        <v>1</v>
      </c>
      <c r="G1308" s="45">
        <v>1850</v>
      </c>
      <c r="H1308" s="44"/>
      <c r="I1308" s="45"/>
      <c r="J1308" s="46"/>
      <c r="K1308" s="45">
        <f t="shared" si="59"/>
        <v>1850</v>
      </c>
      <c r="L1308" s="63">
        <v>20221027</v>
      </c>
    </row>
    <row r="1309" spans="1:12" x14ac:dyDescent="0.25">
      <c r="A1309" s="47" t="s">
        <v>2199</v>
      </c>
      <c r="B1309" s="44" t="s">
        <v>25</v>
      </c>
      <c r="C1309" s="44" t="s">
        <v>29</v>
      </c>
      <c r="D1309" s="44" t="s">
        <v>1362</v>
      </c>
      <c r="E1309" s="44" t="s">
        <v>1965</v>
      </c>
      <c r="F1309" s="44">
        <v>1</v>
      </c>
      <c r="G1309" s="45">
        <v>1850</v>
      </c>
      <c r="H1309" s="44"/>
      <c r="I1309" s="45"/>
      <c r="J1309" s="46"/>
      <c r="K1309" s="45">
        <f t="shared" si="59"/>
        <v>1850</v>
      </c>
      <c r="L1309" s="63">
        <v>20221027</v>
      </c>
    </row>
    <row r="1310" spans="1:12" x14ac:dyDescent="0.25">
      <c r="A1310" s="47" t="s">
        <v>2198</v>
      </c>
      <c r="B1310" s="44" t="s">
        <v>25</v>
      </c>
      <c r="C1310" s="44" t="s">
        <v>29</v>
      </c>
      <c r="D1310" s="44" t="s">
        <v>1362</v>
      </c>
      <c r="E1310" s="44" t="s">
        <v>1968</v>
      </c>
      <c r="F1310" s="44">
        <v>1</v>
      </c>
      <c r="G1310" s="45">
        <v>1850</v>
      </c>
      <c r="H1310" s="44"/>
      <c r="I1310" s="45"/>
      <c r="J1310" s="46"/>
      <c r="K1310" s="45">
        <f t="shared" si="59"/>
        <v>1850</v>
      </c>
      <c r="L1310" s="63">
        <v>20221027</v>
      </c>
    </row>
    <row r="1311" spans="1:12" x14ac:dyDescent="0.25">
      <c r="A1311" s="47" t="s">
        <v>2196</v>
      </c>
      <c r="B1311" s="44" t="s">
        <v>25</v>
      </c>
      <c r="C1311" s="44" t="s">
        <v>29</v>
      </c>
      <c r="D1311" s="44" t="s">
        <v>1362</v>
      </c>
      <c r="E1311" s="44" t="s">
        <v>2197</v>
      </c>
      <c r="F1311" s="44">
        <v>1</v>
      </c>
      <c r="G1311" s="45">
        <v>1850</v>
      </c>
      <c r="H1311" s="44"/>
      <c r="I1311" s="45"/>
      <c r="J1311" s="46"/>
      <c r="K1311" s="45">
        <f t="shared" si="59"/>
        <v>1850</v>
      </c>
      <c r="L1311" s="63">
        <v>20221027</v>
      </c>
    </row>
    <row r="1312" spans="1:12" x14ac:dyDescent="0.25">
      <c r="A1312" s="28" t="s">
        <v>2166</v>
      </c>
      <c r="B1312" s="22" t="s">
        <v>25</v>
      </c>
      <c r="C1312" s="22" t="s">
        <v>2159</v>
      </c>
      <c r="D1312" s="22" t="s">
        <v>2160</v>
      </c>
      <c r="E1312" s="22" t="s">
        <v>2167</v>
      </c>
      <c r="F1312" s="22">
        <v>1</v>
      </c>
      <c r="G1312" s="23">
        <v>1850</v>
      </c>
      <c r="H1312" s="22">
        <v>554</v>
      </c>
      <c r="I1312" s="23">
        <v>40</v>
      </c>
      <c r="J1312" s="24">
        <f>I1312*H1312</f>
        <v>22160</v>
      </c>
      <c r="K1312" s="23">
        <f t="shared" si="59"/>
        <v>24010</v>
      </c>
      <c r="L1312" s="29">
        <v>20221031</v>
      </c>
    </row>
    <row r="1313" spans="1:12" x14ac:dyDescent="0.25">
      <c r="A1313" s="47" t="s">
        <v>2164</v>
      </c>
      <c r="B1313" s="44" t="s">
        <v>25</v>
      </c>
      <c r="C1313" s="44" t="s">
        <v>2159</v>
      </c>
      <c r="D1313" s="44" t="s">
        <v>2160</v>
      </c>
      <c r="E1313" s="44" t="s">
        <v>2165</v>
      </c>
      <c r="F1313" s="44">
        <v>1</v>
      </c>
      <c r="G1313" s="45">
        <v>1850</v>
      </c>
      <c r="H1313" s="44"/>
      <c r="I1313" s="45"/>
      <c r="J1313" s="46"/>
      <c r="K1313" s="45">
        <f t="shared" si="59"/>
        <v>1850</v>
      </c>
      <c r="L1313" s="63">
        <v>20221031</v>
      </c>
    </row>
    <row r="1314" spans="1:12" x14ac:dyDescent="0.25">
      <c r="A1314" s="47" t="s">
        <v>2162</v>
      </c>
      <c r="B1314" s="44" t="s">
        <v>25</v>
      </c>
      <c r="C1314" s="44" t="s">
        <v>2159</v>
      </c>
      <c r="D1314" s="44" t="s">
        <v>2160</v>
      </c>
      <c r="E1314" s="44" t="s">
        <v>2163</v>
      </c>
      <c r="F1314" s="44">
        <v>1</v>
      </c>
      <c r="G1314" s="45">
        <v>1850</v>
      </c>
      <c r="H1314" s="44"/>
      <c r="I1314" s="45"/>
      <c r="J1314" s="46"/>
      <c r="K1314" s="45">
        <f t="shared" si="59"/>
        <v>1850</v>
      </c>
      <c r="L1314" s="63">
        <v>20221031</v>
      </c>
    </row>
    <row r="1315" spans="1:12" x14ac:dyDescent="0.25">
      <c r="A1315" s="47" t="s">
        <v>2158</v>
      </c>
      <c r="B1315" s="44" t="s">
        <v>25</v>
      </c>
      <c r="C1315" s="44" t="s">
        <v>2159</v>
      </c>
      <c r="D1315" s="44" t="s">
        <v>2160</v>
      </c>
      <c r="E1315" s="44" t="s">
        <v>2161</v>
      </c>
      <c r="F1315" s="44">
        <v>1</v>
      </c>
      <c r="G1315" s="45">
        <v>1850</v>
      </c>
      <c r="H1315" s="44"/>
      <c r="I1315" s="45"/>
      <c r="J1315" s="46"/>
      <c r="K1315" s="45">
        <f t="shared" si="59"/>
        <v>1850</v>
      </c>
      <c r="L1315" s="63">
        <v>20221031</v>
      </c>
    </row>
    <row r="1316" spans="1:12" ht="15.75" thickBot="1" x14ac:dyDescent="0.3">
      <c r="A1316" s="40" t="s">
        <v>2155</v>
      </c>
      <c r="B1316" s="41" t="s">
        <v>25</v>
      </c>
      <c r="C1316" s="41" t="s">
        <v>36</v>
      </c>
      <c r="D1316" s="41" t="s">
        <v>2156</v>
      </c>
      <c r="E1316" s="41" t="s">
        <v>2157</v>
      </c>
      <c r="F1316" s="41">
        <v>1</v>
      </c>
      <c r="G1316" s="42">
        <v>1850</v>
      </c>
      <c r="H1316" s="41"/>
      <c r="I1316" s="42"/>
      <c r="J1316" s="43"/>
      <c r="K1316" s="42">
        <f t="shared" si="59"/>
        <v>1850</v>
      </c>
      <c r="L1316" s="64">
        <v>20221031</v>
      </c>
    </row>
    <row r="1317" spans="1:12" ht="15.75" thickBot="1" x14ac:dyDescent="0.3">
      <c r="A1317" s="71"/>
      <c r="B1317" s="72"/>
      <c r="C1317" s="72"/>
      <c r="D1317" s="72"/>
      <c r="E1317" s="72"/>
      <c r="F1317" s="72"/>
      <c r="G1317" s="73"/>
      <c r="H1317" s="72"/>
      <c r="I1317" s="73"/>
      <c r="J1317" s="74"/>
      <c r="K1317" s="73"/>
      <c r="L1317" s="75"/>
    </row>
    <row r="1318" spans="1:12" x14ac:dyDescent="0.25">
      <c r="A1318" s="36" t="s">
        <v>2190</v>
      </c>
      <c r="B1318" s="37" t="s">
        <v>25</v>
      </c>
      <c r="C1318" s="37" t="s">
        <v>77</v>
      </c>
      <c r="D1318" s="37" t="s">
        <v>976</v>
      </c>
      <c r="E1318" s="37" t="s">
        <v>2191</v>
      </c>
      <c r="F1318" s="37">
        <v>1</v>
      </c>
      <c r="G1318" s="38">
        <v>1600</v>
      </c>
      <c r="H1318" s="37"/>
      <c r="I1318" s="38"/>
      <c r="J1318" s="39"/>
      <c r="K1318" s="38">
        <f t="shared" ref="K1318:K1349" si="60">J1318+G1318</f>
        <v>1600</v>
      </c>
      <c r="L1318" s="62">
        <v>20221005</v>
      </c>
    </row>
    <row r="1319" spans="1:12" x14ac:dyDescent="0.25">
      <c r="A1319" s="47" t="s">
        <v>2188</v>
      </c>
      <c r="B1319" s="44" t="s">
        <v>25</v>
      </c>
      <c r="C1319" s="44" t="s">
        <v>77</v>
      </c>
      <c r="D1319" s="44" t="s">
        <v>976</v>
      </c>
      <c r="E1319" s="44" t="s">
        <v>2189</v>
      </c>
      <c r="F1319" s="44">
        <v>1</v>
      </c>
      <c r="G1319" s="45">
        <v>1600</v>
      </c>
      <c r="H1319" s="44"/>
      <c r="I1319" s="45"/>
      <c r="J1319" s="46"/>
      <c r="K1319" s="45">
        <f t="shared" si="60"/>
        <v>1600</v>
      </c>
      <c r="L1319" s="63">
        <v>20221005</v>
      </c>
    </row>
    <row r="1320" spans="1:12" x14ac:dyDescent="0.25">
      <c r="A1320" s="47" t="s">
        <v>2187</v>
      </c>
      <c r="B1320" s="44" t="s">
        <v>25</v>
      </c>
      <c r="C1320" s="44" t="s">
        <v>77</v>
      </c>
      <c r="D1320" s="44" t="s">
        <v>976</v>
      </c>
      <c r="E1320" s="44" t="s">
        <v>977</v>
      </c>
      <c r="F1320" s="44">
        <v>1</v>
      </c>
      <c r="G1320" s="45">
        <v>1600</v>
      </c>
      <c r="H1320" s="44"/>
      <c r="I1320" s="45"/>
      <c r="J1320" s="46"/>
      <c r="K1320" s="45">
        <f t="shared" si="60"/>
        <v>1600</v>
      </c>
      <c r="L1320" s="63">
        <v>20221005</v>
      </c>
    </row>
    <row r="1321" spans="1:12" x14ac:dyDescent="0.25">
      <c r="A1321" s="47" t="s">
        <v>2185</v>
      </c>
      <c r="B1321" s="44" t="s">
        <v>25</v>
      </c>
      <c r="C1321" s="44" t="s">
        <v>77</v>
      </c>
      <c r="D1321" s="44" t="s">
        <v>976</v>
      </c>
      <c r="E1321" s="44" t="s">
        <v>2186</v>
      </c>
      <c r="F1321" s="44">
        <v>1</v>
      </c>
      <c r="G1321" s="45">
        <v>1600</v>
      </c>
      <c r="H1321" s="44"/>
      <c r="I1321" s="45"/>
      <c r="J1321" s="46"/>
      <c r="K1321" s="45">
        <f t="shared" si="60"/>
        <v>1600</v>
      </c>
      <c r="L1321" s="63">
        <v>20221005</v>
      </c>
    </row>
    <row r="1322" spans="1:12" x14ac:dyDescent="0.25">
      <c r="A1322" s="28" t="s">
        <v>2200</v>
      </c>
      <c r="B1322" s="22" t="s">
        <v>25</v>
      </c>
      <c r="C1322" s="22" t="s">
        <v>70</v>
      </c>
      <c r="D1322" s="22" t="s">
        <v>2183</v>
      </c>
      <c r="E1322" s="22" t="s">
        <v>2201</v>
      </c>
      <c r="F1322" s="22">
        <v>1</v>
      </c>
      <c r="G1322" s="23">
        <v>1600</v>
      </c>
      <c r="H1322" s="22">
        <v>280</v>
      </c>
      <c r="I1322" s="23">
        <v>40</v>
      </c>
      <c r="J1322" s="24">
        <f>I1322*H1322</f>
        <v>11200</v>
      </c>
      <c r="K1322" s="23">
        <f t="shared" si="60"/>
        <v>12800</v>
      </c>
      <c r="L1322" s="29">
        <v>20221005</v>
      </c>
    </row>
    <row r="1323" spans="1:12" x14ac:dyDescent="0.25">
      <c r="A1323" s="47" t="s">
        <v>2304</v>
      </c>
      <c r="B1323" s="44" t="s">
        <v>25</v>
      </c>
      <c r="C1323" s="44" t="s">
        <v>77</v>
      </c>
      <c r="D1323" s="44" t="s">
        <v>294</v>
      </c>
      <c r="E1323" s="44" t="s">
        <v>299</v>
      </c>
      <c r="F1323" s="44">
        <v>1</v>
      </c>
      <c r="G1323" s="45">
        <v>1600</v>
      </c>
      <c r="H1323" s="44"/>
      <c r="I1323" s="45"/>
      <c r="J1323" s="46"/>
      <c r="K1323" s="45">
        <f t="shared" si="60"/>
        <v>1600</v>
      </c>
      <c r="L1323" s="63">
        <v>20221017</v>
      </c>
    </row>
    <row r="1324" spans="1:12" x14ac:dyDescent="0.25">
      <c r="A1324" s="47" t="s">
        <v>2303</v>
      </c>
      <c r="B1324" s="44" t="s">
        <v>25</v>
      </c>
      <c r="C1324" s="44" t="s">
        <v>77</v>
      </c>
      <c r="D1324" s="44" t="s">
        <v>294</v>
      </c>
      <c r="E1324" s="44" t="s">
        <v>297</v>
      </c>
      <c r="F1324" s="44">
        <v>1</v>
      </c>
      <c r="G1324" s="45">
        <v>1600</v>
      </c>
      <c r="H1324" s="44"/>
      <c r="I1324" s="45"/>
      <c r="J1324" s="46"/>
      <c r="K1324" s="45">
        <f t="shared" si="60"/>
        <v>1600</v>
      </c>
      <c r="L1324" s="63">
        <v>20221017</v>
      </c>
    </row>
    <row r="1325" spans="1:12" x14ac:dyDescent="0.25">
      <c r="A1325" s="47" t="s">
        <v>2231</v>
      </c>
      <c r="B1325" s="44" t="s">
        <v>25</v>
      </c>
      <c r="C1325" s="44" t="s">
        <v>212</v>
      </c>
      <c r="D1325" s="44" t="s">
        <v>213</v>
      </c>
      <c r="E1325" s="44" t="s">
        <v>216</v>
      </c>
      <c r="F1325" s="44">
        <v>1</v>
      </c>
      <c r="G1325" s="45">
        <v>1600</v>
      </c>
      <c r="H1325" s="44"/>
      <c r="I1325" s="45"/>
      <c r="J1325" s="46"/>
      <c r="K1325" s="45">
        <f t="shared" si="60"/>
        <v>1600</v>
      </c>
      <c r="L1325" s="63">
        <v>20221019</v>
      </c>
    </row>
    <row r="1326" spans="1:12" x14ac:dyDescent="0.25">
      <c r="A1326" s="47" t="s">
        <v>2230</v>
      </c>
      <c r="B1326" s="44" t="s">
        <v>25</v>
      </c>
      <c r="C1326" s="44" t="s">
        <v>212</v>
      </c>
      <c r="D1326" s="44" t="s">
        <v>213</v>
      </c>
      <c r="E1326" s="44" t="s">
        <v>214</v>
      </c>
      <c r="F1326" s="44">
        <v>1</v>
      </c>
      <c r="G1326" s="45">
        <v>1600</v>
      </c>
      <c r="H1326" s="44"/>
      <c r="I1326" s="45"/>
      <c r="J1326" s="46"/>
      <c r="K1326" s="45">
        <f t="shared" si="60"/>
        <v>1600</v>
      </c>
      <c r="L1326" s="63">
        <v>20221019</v>
      </c>
    </row>
    <row r="1327" spans="1:12" x14ac:dyDescent="0.25">
      <c r="A1327" s="47" t="s">
        <v>2227</v>
      </c>
      <c r="B1327" s="44" t="s">
        <v>25</v>
      </c>
      <c r="C1327" s="44" t="s">
        <v>29</v>
      </c>
      <c r="D1327" s="44" t="s">
        <v>686</v>
      </c>
      <c r="E1327" s="44" t="s">
        <v>1047</v>
      </c>
      <c r="F1327" s="44">
        <v>1</v>
      </c>
      <c r="G1327" s="45">
        <v>1600</v>
      </c>
      <c r="H1327" s="44"/>
      <c r="I1327" s="45"/>
      <c r="J1327" s="46"/>
      <c r="K1327" s="45">
        <f t="shared" si="60"/>
        <v>1600</v>
      </c>
      <c r="L1327" s="63">
        <v>20221020</v>
      </c>
    </row>
    <row r="1328" spans="1:12" x14ac:dyDescent="0.25">
      <c r="A1328" s="47" t="s">
        <v>2226</v>
      </c>
      <c r="B1328" s="44" t="s">
        <v>25</v>
      </c>
      <c r="C1328" s="44" t="s">
        <v>29</v>
      </c>
      <c r="D1328" s="44" t="s">
        <v>686</v>
      </c>
      <c r="E1328" s="44" t="s">
        <v>1921</v>
      </c>
      <c r="F1328" s="44">
        <v>1</v>
      </c>
      <c r="G1328" s="45">
        <v>1600</v>
      </c>
      <c r="H1328" s="44"/>
      <c r="I1328" s="45"/>
      <c r="J1328" s="46"/>
      <c r="K1328" s="45">
        <f t="shared" si="60"/>
        <v>1600</v>
      </c>
      <c r="L1328" s="63">
        <v>20221020</v>
      </c>
    </row>
    <row r="1329" spans="1:12" x14ac:dyDescent="0.25">
      <c r="A1329" s="47" t="s">
        <v>2224</v>
      </c>
      <c r="B1329" s="44" t="s">
        <v>25</v>
      </c>
      <c r="C1329" s="44" t="s">
        <v>29</v>
      </c>
      <c r="D1329" s="44" t="s">
        <v>686</v>
      </c>
      <c r="E1329" s="44" t="s">
        <v>1038</v>
      </c>
      <c r="F1329" s="44">
        <v>1</v>
      </c>
      <c r="G1329" s="45">
        <v>1600</v>
      </c>
      <c r="H1329" s="44"/>
      <c r="I1329" s="45"/>
      <c r="J1329" s="46"/>
      <c r="K1329" s="45">
        <f t="shared" si="60"/>
        <v>1600</v>
      </c>
      <c r="L1329" s="63">
        <v>20221020</v>
      </c>
    </row>
    <row r="1330" spans="1:12" x14ac:dyDescent="0.25">
      <c r="A1330" s="47" t="s">
        <v>2236</v>
      </c>
      <c r="B1330" s="44" t="s">
        <v>25</v>
      </c>
      <c r="C1330" s="44" t="s">
        <v>1659</v>
      </c>
      <c r="D1330" s="44" t="s">
        <v>213</v>
      </c>
      <c r="E1330" s="44" t="s">
        <v>1660</v>
      </c>
      <c r="F1330" s="44">
        <v>1</v>
      </c>
      <c r="G1330" s="45">
        <v>1600</v>
      </c>
      <c r="H1330" s="44"/>
      <c r="I1330" s="45"/>
      <c r="J1330" s="46"/>
      <c r="K1330" s="45">
        <f t="shared" si="60"/>
        <v>1600</v>
      </c>
      <c r="L1330" s="63">
        <v>20221021</v>
      </c>
    </row>
    <row r="1331" spans="1:12" x14ac:dyDescent="0.25">
      <c r="A1331" s="47" t="s">
        <v>2234</v>
      </c>
      <c r="B1331" s="44" t="s">
        <v>25</v>
      </c>
      <c r="C1331" s="44" t="s">
        <v>1659</v>
      </c>
      <c r="D1331" s="44" t="s">
        <v>213</v>
      </c>
      <c r="E1331" s="44" t="s">
        <v>2235</v>
      </c>
      <c r="F1331" s="44">
        <v>1</v>
      </c>
      <c r="G1331" s="45">
        <v>1600</v>
      </c>
      <c r="H1331" s="44"/>
      <c r="I1331" s="45"/>
      <c r="J1331" s="46"/>
      <c r="K1331" s="45">
        <f t="shared" si="60"/>
        <v>1600</v>
      </c>
      <c r="L1331" s="63">
        <v>20221021</v>
      </c>
    </row>
    <row r="1332" spans="1:12" x14ac:dyDescent="0.25">
      <c r="A1332" s="47" t="s">
        <v>2232</v>
      </c>
      <c r="B1332" s="44" t="s">
        <v>25</v>
      </c>
      <c r="C1332" s="44" t="s">
        <v>1659</v>
      </c>
      <c r="D1332" s="44" t="s">
        <v>213</v>
      </c>
      <c r="E1332" s="44" t="s">
        <v>2233</v>
      </c>
      <c r="F1332" s="44">
        <v>1</v>
      </c>
      <c r="G1332" s="45">
        <v>1600</v>
      </c>
      <c r="H1332" s="44"/>
      <c r="I1332" s="45"/>
      <c r="J1332" s="46"/>
      <c r="K1332" s="45">
        <f t="shared" si="60"/>
        <v>1600</v>
      </c>
      <c r="L1332" s="63">
        <v>20221021</v>
      </c>
    </row>
    <row r="1333" spans="1:12" x14ac:dyDescent="0.25">
      <c r="A1333" s="47" t="s">
        <v>2237</v>
      </c>
      <c r="B1333" s="44" t="s">
        <v>25</v>
      </c>
      <c r="C1333" s="44" t="s">
        <v>1659</v>
      </c>
      <c r="D1333" s="44" t="s">
        <v>213</v>
      </c>
      <c r="E1333" s="44" t="s">
        <v>2238</v>
      </c>
      <c r="F1333" s="44">
        <v>1</v>
      </c>
      <c r="G1333" s="45">
        <v>1600</v>
      </c>
      <c r="H1333" s="44"/>
      <c r="I1333" s="45"/>
      <c r="J1333" s="46"/>
      <c r="K1333" s="45">
        <f t="shared" si="60"/>
        <v>1600</v>
      </c>
      <c r="L1333" s="63">
        <v>20221021</v>
      </c>
    </row>
    <row r="1334" spans="1:12" x14ac:dyDescent="0.25">
      <c r="A1334" s="47" t="s">
        <v>2225</v>
      </c>
      <c r="B1334" s="44" t="s">
        <v>25</v>
      </c>
      <c r="C1334" s="44" t="s">
        <v>29</v>
      </c>
      <c r="D1334" s="44" t="s">
        <v>686</v>
      </c>
      <c r="E1334" s="44" t="s">
        <v>687</v>
      </c>
      <c r="F1334" s="44">
        <v>1</v>
      </c>
      <c r="G1334" s="45">
        <v>1600</v>
      </c>
      <c r="H1334" s="44"/>
      <c r="I1334" s="45"/>
      <c r="J1334" s="46"/>
      <c r="K1334" s="45">
        <f t="shared" si="60"/>
        <v>1600</v>
      </c>
      <c r="L1334" s="63">
        <v>20221021</v>
      </c>
    </row>
    <row r="1335" spans="1:12" x14ac:dyDescent="0.25">
      <c r="A1335" s="47" t="s">
        <v>2220</v>
      </c>
      <c r="B1335" s="44" t="s">
        <v>25</v>
      </c>
      <c r="C1335" s="44" t="s">
        <v>371</v>
      </c>
      <c r="D1335" s="44" t="s">
        <v>686</v>
      </c>
      <c r="E1335" s="44" t="s">
        <v>2221</v>
      </c>
      <c r="F1335" s="44">
        <v>1</v>
      </c>
      <c r="G1335" s="45">
        <v>1600</v>
      </c>
      <c r="H1335" s="44"/>
      <c r="I1335" s="45"/>
      <c r="J1335" s="46"/>
      <c r="K1335" s="45">
        <f t="shared" si="60"/>
        <v>1600</v>
      </c>
      <c r="L1335" s="63">
        <v>20221024</v>
      </c>
    </row>
    <row r="1336" spans="1:12" x14ac:dyDescent="0.25">
      <c r="A1336" s="47" t="s">
        <v>2242</v>
      </c>
      <c r="B1336" s="44" t="s">
        <v>25</v>
      </c>
      <c r="C1336" s="44" t="s">
        <v>199</v>
      </c>
      <c r="D1336" s="44" t="s">
        <v>2240</v>
      </c>
      <c r="E1336" s="44" t="s">
        <v>2243</v>
      </c>
      <c r="F1336" s="44">
        <v>1</v>
      </c>
      <c r="G1336" s="45">
        <v>1600</v>
      </c>
      <c r="H1336" s="44"/>
      <c r="I1336" s="45"/>
      <c r="J1336" s="46"/>
      <c r="K1336" s="45">
        <f t="shared" si="60"/>
        <v>1600</v>
      </c>
      <c r="L1336" s="63">
        <v>20221025</v>
      </c>
    </row>
    <row r="1337" spans="1:12" x14ac:dyDescent="0.25">
      <c r="A1337" s="47" t="s">
        <v>2239</v>
      </c>
      <c r="B1337" s="44" t="s">
        <v>25</v>
      </c>
      <c r="C1337" s="44" t="s">
        <v>199</v>
      </c>
      <c r="D1337" s="44" t="s">
        <v>2240</v>
      </c>
      <c r="E1337" s="44" t="s">
        <v>2241</v>
      </c>
      <c r="F1337" s="44">
        <v>1</v>
      </c>
      <c r="G1337" s="45">
        <v>1600</v>
      </c>
      <c r="H1337" s="44"/>
      <c r="I1337" s="45"/>
      <c r="J1337" s="46"/>
      <c r="K1337" s="45">
        <f t="shared" si="60"/>
        <v>1600</v>
      </c>
      <c r="L1337" s="63">
        <v>20221025</v>
      </c>
    </row>
    <row r="1338" spans="1:12" x14ac:dyDescent="0.25">
      <c r="A1338" s="47" t="s">
        <v>2305</v>
      </c>
      <c r="B1338" s="44" t="s">
        <v>25</v>
      </c>
      <c r="C1338" s="44" t="s">
        <v>77</v>
      </c>
      <c r="D1338" s="44" t="s">
        <v>218</v>
      </c>
      <c r="E1338" s="44" t="s">
        <v>2306</v>
      </c>
      <c r="F1338" s="44">
        <v>1</v>
      </c>
      <c r="G1338" s="45">
        <v>1600</v>
      </c>
      <c r="H1338" s="44"/>
      <c r="I1338" s="45"/>
      <c r="J1338" s="46"/>
      <c r="K1338" s="45">
        <f t="shared" si="60"/>
        <v>1600</v>
      </c>
      <c r="L1338" s="63">
        <v>20221025</v>
      </c>
    </row>
    <row r="1339" spans="1:12" x14ac:dyDescent="0.25">
      <c r="A1339" s="47" t="s">
        <v>2300</v>
      </c>
      <c r="B1339" s="44" t="s">
        <v>25</v>
      </c>
      <c r="C1339" s="44" t="s">
        <v>77</v>
      </c>
      <c r="D1339" s="44" t="s">
        <v>2301</v>
      </c>
      <c r="E1339" s="44" t="s">
        <v>2302</v>
      </c>
      <c r="F1339" s="44">
        <v>1</v>
      </c>
      <c r="G1339" s="45">
        <v>1600</v>
      </c>
      <c r="H1339" s="44"/>
      <c r="I1339" s="45"/>
      <c r="J1339" s="46"/>
      <c r="K1339" s="45">
        <f t="shared" si="60"/>
        <v>1600</v>
      </c>
      <c r="L1339" s="63">
        <v>20221025</v>
      </c>
    </row>
    <row r="1340" spans="1:12" x14ac:dyDescent="0.25">
      <c r="A1340" s="47" t="s">
        <v>2178</v>
      </c>
      <c r="B1340" s="44" t="s">
        <v>25</v>
      </c>
      <c r="C1340" s="44" t="s">
        <v>77</v>
      </c>
      <c r="D1340" s="44" t="s">
        <v>122</v>
      </c>
      <c r="E1340" s="44" t="s">
        <v>123</v>
      </c>
      <c r="F1340" s="44">
        <v>1</v>
      </c>
      <c r="G1340" s="45">
        <v>1600</v>
      </c>
      <c r="H1340" s="44"/>
      <c r="I1340" s="45"/>
      <c r="J1340" s="46"/>
      <c r="K1340" s="45">
        <f t="shared" si="60"/>
        <v>1600</v>
      </c>
      <c r="L1340" s="63">
        <v>20221025</v>
      </c>
    </row>
    <row r="1341" spans="1:12" x14ac:dyDescent="0.25">
      <c r="A1341" s="47" t="s">
        <v>2176</v>
      </c>
      <c r="B1341" s="44" t="s">
        <v>25</v>
      </c>
      <c r="C1341" s="44" t="s">
        <v>77</v>
      </c>
      <c r="D1341" s="44" t="s">
        <v>122</v>
      </c>
      <c r="E1341" s="44" t="s">
        <v>2177</v>
      </c>
      <c r="F1341" s="44">
        <v>1</v>
      </c>
      <c r="G1341" s="45">
        <v>1600</v>
      </c>
      <c r="H1341" s="44"/>
      <c r="I1341" s="45"/>
      <c r="J1341" s="46"/>
      <c r="K1341" s="45">
        <f t="shared" si="60"/>
        <v>1600</v>
      </c>
      <c r="L1341" s="63">
        <v>20221025</v>
      </c>
    </row>
    <row r="1342" spans="1:12" x14ac:dyDescent="0.25">
      <c r="A1342" s="47" t="s">
        <v>2174</v>
      </c>
      <c r="B1342" s="44" t="s">
        <v>25</v>
      </c>
      <c r="C1342" s="44" t="s">
        <v>77</v>
      </c>
      <c r="D1342" s="44" t="s">
        <v>122</v>
      </c>
      <c r="E1342" s="44" t="s">
        <v>2175</v>
      </c>
      <c r="F1342" s="44">
        <v>1</v>
      </c>
      <c r="G1342" s="45">
        <v>1600</v>
      </c>
      <c r="H1342" s="44"/>
      <c r="I1342" s="45"/>
      <c r="J1342" s="46"/>
      <c r="K1342" s="45">
        <f t="shared" si="60"/>
        <v>1600</v>
      </c>
      <c r="L1342" s="63">
        <v>20221025</v>
      </c>
    </row>
    <row r="1343" spans="1:12" x14ac:dyDescent="0.25">
      <c r="A1343" s="47" t="s">
        <v>2172</v>
      </c>
      <c r="B1343" s="44" t="s">
        <v>25</v>
      </c>
      <c r="C1343" s="44" t="s">
        <v>77</v>
      </c>
      <c r="D1343" s="44" t="s">
        <v>122</v>
      </c>
      <c r="E1343" s="44" t="s">
        <v>2173</v>
      </c>
      <c r="F1343" s="44">
        <v>1</v>
      </c>
      <c r="G1343" s="45">
        <v>1600</v>
      </c>
      <c r="H1343" s="44"/>
      <c r="I1343" s="45"/>
      <c r="J1343" s="46"/>
      <c r="K1343" s="45">
        <f t="shared" si="60"/>
        <v>1600</v>
      </c>
      <c r="L1343" s="63">
        <v>20221025</v>
      </c>
    </row>
    <row r="1344" spans="1:12" x14ac:dyDescent="0.25">
      <c r="A1344" s="47" t="s">
        <v>2170</v>
      </c>
      <c r="B1344" s="44" t="s">
        <v>25</v>
      </c>
      <c r="C1344" s="44" t="s">
        <v>77</v>
      </c>
      <c r="D1344" s="44" t="s">
        <v>122</v>
      </c>
      <c r="E1344" s="44" t="s">
        <v>2171</v>
      </c>
      <c r="F1344" s="44">
        <v>1</v>
      </c>
      <c r="G1344" s="45">
        <v>1600</v>
      </c>
      <c r="H1344" s="44"/>
      <c r="I1344" s="45"/>
      <c r="J1344" s="46"/>
      <c r="K1344" s="45">
        <f t="shared" si="60"/>
        <v>1600</v>
      </c>
      <c r="L1344" s="63">
        <v>20221025</v>
      </c>
    </row>
    <row r="1345" spans="1:12" x14ac:dyDescent="0.25">
      <c r="A1345" s="47" t="s">
        <v>2222</v>
      </c>
      <c r="B1345" s="44" t="s">
        <v>25</v>
      </c>
      <c r="C1345" s="44" t="s">
        <v>29</v>
      </c>
      <c r="D1345" s="44" t="s">
        <v>2223</v>
      </c>
      <c r="E1345" s="44" t="s">
        <v>1041</v>
      </c>
      <c r="F1345" s="44">
        <v>1</v>
      </c>
      <c r="G1345" s="45">
        <v>1600</v>
      </c>
      <c r="H1345" s="44"/>
      <c r="I1345" s="45"/>
      <c r="J1345" s="46"/>
      <c r="K1345" s="45">
        <f t="shared" si="60"/>
        <v>1600</v>
      </c>
      <c r="L1345" s="63">
        <v>20221026</v>
      </c>
    </row>
    <row r="1346" spans="1:12" x14ac:dyDescent="0.25">
      <c r="A1346" s="47" t="s">
        <v>2271</v>
      </c>
      <c r="B1346" s="44" t="s">
        <v>25</v>
      </c>
      <c r="C1346" s="44" t="s">
        <v>730</v>
      </c>
      <c r="D1346" s="44" t="s">
        <v>731</v>
      </c>
      <c r="E1346" s="44" t="s">
        <v>2272</v>
      </c>
      <c r="F1346" s="44">
        <v>1</v>
      </c>
      <c r="G1346" s="45">
        <v>1600</v>
      </c>
      <c r="H1346" s="44"/>
      <c r="I1346" s="45"/>
      <c r="J1346" s="46"/>
      <c r="K1346" s="45">
        <f t="shared" si="60"/>
        <v>1600</v>
      </c>
      <c r="L1346" s="63">
        <v>20221026</v>
      </c>
    </row>
    <row r="1347" spans="1:12" x14ac:dyDescent="0.25">
      <c r="A1347" s="47" t="s">
        <v>2261</v>
      </c>
      <c r="B1347" s="44" t="s">
        <v>25</v>
      </c>
      <c r="C1347" s="44" t="s">
        <v>730</v>
      </c>
      <c r="D1347" s="44" t="s">
        <v>731</v>
      </c>
      <c r="E1347" s="44" t="s">
        <v>2262</v>
      </c>
      <c r="F1347" s="44">
        <v>1</v>
      </c>
      <c r="G1347" s="45">
        <v>1600</v>
      </c>
      <c r="H1347" s="44"/>
      <c r="I1347" s="45"/>
      <c r="J1347" s="46"/>
      <c r="K1347" s="45">
        <f t="shared" si="60"/>
        <v>1600</v>
      </c>
      <c r="L1347" s="63">
        <v>20221026</v>
      </c>
    </row>
    <row r="1348" spans="1:12" x14ac:dyDescent="0.25">
      <c r="A1348" s="47" t="s">
        <v>2259</v>
      </c>
      <c r="B1348" s="44" t="s">
        <v>25</v>
      </c>
      <c r="C1348" s="44" t="s">
        <v>730</v>
      </c>
      <c r="D1348" s="44" t="s">
        <v>731</v>
      </c>
      <c r="E1348" s="44" t="s">
        <v>2260</v>
      </c>
      <c r="F1348" s="44">
        <v>1</v>
      </c>
      <c r="G1348" s="45">
        <v>1600</v>
      </c>
      <c r="H1348" s="44"/>
      <c r="I1348" s="45"/>
      <c r="J1348" s="46"/>
      <c r="K1348" s="45">
        <f t="shared" si="60"/>
        <v>1600</v>
      </c>
      <c r="L1348" s="63">
        <v>20221026</v>
      </c>
    </row>
    <row r="1349" spans="1:12" x14ac:dyDescent="0.25">
      <c r="A1349" s="47" t="s">
        <v>2256</v>
      </c>
      <c r="B1349" s="44" t="s">
        <v>25</v>
      </c>
      <c r="C1349" s="44" t="s">
        <v>730</v>
      </c>
      <c r="D1349" s="44" t="s">
        <v>731</v>
      </c>
      <c r="E1349" s="44" t="s">
        <v>2257</v>
      </c>
      <c r="F1349" s="44">
        <v>1</v>
      </c>
      <c r="G1349" s="45">
        <v>1600</v>
      </c>
      <c r="H1349" s="44"/>
      <c r="I1349" s="45"/>
      <c r="J1349" s="46"/>
      <c r="K1349" s="45">
        <f t="shared" si="60"/>
        <v>1600</v>
      </c>
      <c r="L1349" s="63">
        <v>20221026</v>
      </c>
    </row>
    <row r="1350" spans="1:12" x14ac:dyDescent="0.25">
      <c r="A1350" s="47" t="s">
        <v>2268</v>
      </c>
      <c r="B1350" s="44" t="s">
        <v>25</v>
      </c>
      <c r="C1350" s="44" t="s">
        <v>730</v>
      </c>
      <c r="D1350" s="44" t="s">
        <v>731</v>
      </c>
      <c r="E1350" s="44" t="s">
        <v>2269</v>
      </c>
      <c r="F1350" s="44">
        <v>1</v>
      </c>
      <c r="G1350" s="45">
        <v>1600</v>
      </c>
      <c r="H1350" s="44"/>
      <c r="I1350" s="45"/>
      <c r="J1350" s="46"/>
      <c r="K1350" s="45">
        <f t="shared" ref="K1350:K1374" si="61">J1350+G1350</f>
        <v>1600</v>
      </c>
      <c r="L1350" s="63">
        <v>20221027</v>
      </c>
    </row>
    <row r="1351" spans="1:12" x14ac:dyDescent="0.25">
      <c r="A1351" s="47" t="s">
        <v>2265</v>
      </c>
      <c r="B1351" s="44" t="s">
        <v>25</v>
      </c>
      <c r="C1351" s="44" t="s">
        <v>730</v>
      </c>
      <c r="D1351" s="44" t="s">
        <v>731</v>
      </c>
      <c r="E1351" s="44" t="s">
        <v>2266</v>
      </c>
      <c r="F1351" s="44">
        <v>1</v>
      </c>
      <c r="G1351" s="45">
        <v>1600</v>
      </c>
      <c r="H1351" s="44"/>
      <c r="I1351" s="45"/>
      <c r="J1351" s="46"/>
      <c r="K1351" s="45">
        <f t="shared" si="61"/>
        <v>1600</v>
      </c>
      <c r="L1351" s="63">
        <v>20221027</v>
      </c>
    </row>
    <row r="1352" spans="1:12" x14ac:dyDescent="0.25">
      <c r="A1352" s="47" t="s">
        <v>2263</v>
      </c>
      <c r="B1352" s="44" t="s">
        <v>25</v>
      </c>
      <c r="C1352" s="44" t="s">
        <v>730</v>
      </c>
      <c r="D1352" s="44" t="s">
        <v>731</v>
      </c>
      <c r="E1352" s="44" t="s">
        <v>2264</v>
      </c>
      <c r="F1352" s="44">
        <v>1</v>
      </c>
      <c r="G1352" s="45">
        <v>1600</v>
      </c>
      <c r="H1352" s="44"/>
      <c r="I1352" s="45"/>
      <c r="J1352" s="46"/>
      <c r="K1352" s="45">
        <f t="shared" si="61"/>
        <v>1600</v>
      </c>
      <c r="L1352" s="63">
        <v>20221027</v>
      </c>
    </row>
    <row r="1353" spans="1:12" x14ac:dyDescent="0.25">
      <c r="A1353" s="47" t="s">
        <v>2229</v>
      </c>
      <c r="B1353" s="44" t="s">
        <v>25</v>
      </c>
      <c r="C1353" s="44" t="s">
        <v>730</v>
      </c>
      <c r="D1353" s="44" t="s">
        <v>731</v>
      </c>
      <c r="E1353" s="44" t="s">
        <v>1987</v>
      </c>
      <c r="F1353" s="44">
        <v>1</v>
      </c>
      <c r="G1353" s="45">
        <v>1600</v>
      </c>
      <c r="H1353" s="44"/>
      <c r="I1353" s="45"/>
      <c r="J1353" s="46"/>
      <c r="K1353" s="45">
        <f t="shared" si="61"/>
        <v>1600</v>
      </c>
      <c r="L1353" s="63">
        <v>20221027</v>
      </c>
    </row>
    <row r="1354" spans="1:12" x14ac:dyDescent="0.25">
      <c r="A1354" s="47" t="s">
        <v>2254</v>
      </c>
      <c r="B1354" s="44" t="s">
        <v>25</v>
      </c>
      <c r="C1354" s="44" t="s">
        <v>730</v>
      </c>
      <c r="D1354" s="44" t="s">
        <v>731</v>
      </c>
      <c r="E1354" s="44" t="s">
        <v>2255</v>
      </c>
      <c r="F1354" s="44">
        <v>1</v>
      </c>
      <c r="G1354" s="45">
        <v>1600</v>
      </c>
      <c r="H1354" s="44"/>
      <c r="I1354" s="45"/>
      <c r="J1354" s="46"/>
      <c r="K1354" s="45">
        <f t="shared" si="61"/>
        <v>1600</v>
      </c>
      <c r="L1354" s="63">
        <v>20221027</v>
      </c>
    </row>
    <row r="1355" spans="1:12" x14ac:dyDescent="0.25">
      <c r="A1355" s="47" t="s">
        <v>2248</v>
      </c>
      <c r="B1355" s="44" t="s">
        <v>25</v>
      </c>
      <c r="C1355" s="44" t="s">
        <v>730</v>
      </c>
      <c r="D1355" s="44" t="s">
        <v>731</v>
      </c>
      <c r="E1355" s="44" t="s">
        <v>1985</v>
      </c>
      <c r="F1355" s="44">
        <v>1</v>
      </c>
      <c r="G1355" s="45">
        <v>1600</v>
      </c>
      <c r="H1355" s="44"/>
      <c r="I1355" s="45"/>
      <c r="J1355" s="46"/>
      <c r="K1355" s="45">
        <f t="shared" si="61"/>
        <v>1600</v>
      </c>
      <c r="L1355" s="63">
        <v>20221027</v>
      </c>
    </row>
    <row r="1356" spans="1:12" x14ac:dyDescent="0.25">
      <c r="A1356" s="47" t="s">
        <v>2218</v>
      </c>
      <c r="B1356" s="44" t="s">
        <v>25</v>
      </c>
      <c r="C1356" s="44" t="s">
        <v>199</v>
      </c>
      <c r="D1356" s="44" t="s">
        <v>206</v>
      </c>
      <c r="E1356" s="44" t="s">
        <v>207</v>
      </c>
      <c r="F1356" s="44">
        <v>1</v>
      </c>
      <c r="G1356" s="45">
        <v>1600</v>
      </c>
      <c r="H1356" s="44"/>
      <c r="I1356" s="45"/>
      <c r="J1356" s="46"/>
      <c r="K1356" s="45">
        <f t="shared" si="61"/>
        <v>1600</v>
      </c>
      <c r="L1356" s="63">
        <v>20221028</v>
      </c>
    </row>
    <row r="1357" spans="1:12" x14ac:dyDescent="0.25">
      <c r="A1357" s="28" t="s">
        <v>2219</v>
      </c>
      <c r="B1357" s="22" t="s">
        <v>25</v>
      </c>
      <c r="C1357" s="22" t="s">
        <v>36</v>
      </c>
      <c r="D1357" s="22" t="s">
        <v>341</v>
      </c>
      <c r="E1357" s="22" t="s">
        <v>342</v>
      </c>
      <c r="F1357" s="22">
        <v>1</v>
      </c>
      <c r="G1357" s="23">
        <v>1600</v>
      </c>
      <c r="H1357" s="22">
        <v>90</v>
      </c>
      <c r="I1357" s="23">
        <v>40</v>
      </c>
      <c r="J1357" s="24">
        <f>I1357*H1357</f>
        <v>3600</v>
      </c>
      <c r="K1357" s="23">
        <f t="shared" si="61"/>
        <v>5200</v>
      </c>
      <c r="L1357" s="29">
        <v>20221028</v>
      </c>
    </row>
    <row r="1358" spans="1:12" x14ac:dyDescent="0.25">
      <c r="A1358" s="47" t="s">
        <v>2273</v>
      </c>
      <c r="B1358" s="44" t="s">
        <v>25</v>
      </c>
      <c r="C1358" s="44" t="s">
        <v>730</v>
      </c>
      <c r="D1358" s="44" t="s">
        <v>731</v>
      </c>
      <c r="E1358" s="44" t="s">
        <v>2274</v>
      </c>
      <c r="F1358" s="44">
        <v>1</v>
      </c>
      <c r="G1358" s="45">
        <v>1600</v>
      </c>
      <c r="H1358" s="44"/>
      <c r="I1358" s="45"/>
      <c r="J1358" s="46"/>
      <c r="K1358" s="45">
        <f t="shared" si="61"/>
        <v>1600</v>
      </c>
      <c r="L1358" s="63">
        <v>20221028</v>
      </c>
    </row>
    <row r="1359" spans="1:12" x14ac:dyDescent="0.25">
      <c r="A1359" s="47" t="s">
        <v>2270</v>
      </c>
      <c r="B1359" s="44" t="s">
        <v>25</v>
      </c>
      <c r="C1359" s="44" t="s">
        <v>730</v>
      </c>
      <c r="D1359" s="44" t="s">
        <v>731</v>
      </c>
      <c r="E1359" s="44" t="s">
        <v>732</v>
      </c>
      <c r="F1359" s="44">
        <v>1</v>
      </c>
      <c r="G1359" s="45">
        <v>1600</v>
      </c>
      <c r="H1359" s="44"/>
      <c r="I1359" s="45"/>
      <c r="J1359" s="46"/>
      <c r="K1359" s="45">
        <f t="shared" si="61"/>
        <v>1600</v>
      </c>
      <c r="L1359" s="63">
        <v>20221028</v>
      </c>
    </row>
    <row r="1360" spans="1:12" x14ac:dyDescent="0.25">
      <c r="A1360" s="47" t="s">
        <v>2267</v>
      </c>
      <c r="B1360" s="44" t="s">
        <v>25</v>
      </c>
      <c r="C1360" s="44" t="s">
        <v>730</v>
      </c>
      <c r="D1360" s="44" t="s">
        <v>731</v>
      </c>
      <c r="E1360" s="44" t="s">
        <v>1851</v>
      </c>
      <c r="F1360" s="44">
        <v>1</v>
      </c>
      <c r="G1360" s="45">
        <v>1600</v>
      </c>
      <c r="H1360" s="44"/>
      <c r="I1360" s="45"/>
      <c r="J1360" s="46"/>
      <c r="K1360" s="45">
        <f t="shared" si="61"/>
        <v>1600</v>
      </c>
      <c r="L1360" s="63">
        <v>20221028</v>
      </c>
    </row>
    <row r="1361" spans="1:12" x14ac:dyDescent="0.25">
      <c r="A1361" s="47" t="s">
        <v>2258</v>
      </c>
      <c r="B1361" s="44" t="s">
        <v>25</v>
      </c>
      <c r="C1361" s="44" t="s">
        <v>730</v>
      </c>
      <c r="D1361" s="44" t="s">
        <v>731</v>
      </c>
      <c r="E1361" s="44" t="s">
        <v>1993</v>
      </c>
      <c r="F1361" s="44">
        <v>1</v>
      </c>
      <c r="G1361" s="45">
        <v>1600</v>
      </c>
      <c r="H1361" s="44"/>
      <c r="I1361" s="45"/>
      <c r="J1361" s="46"/>
      <c r="K1361" s="45">
        <f t="shared" si="61"/>
        <v>1600</v>
      </c>
      <c r="L1361" s="63">
        <v>20221028</v>
      </c>
    </row>
    <row r="1362" spans="1:12" x14ac:dyDescent="0.25">
      <c r="A1362" s="47" t="s">
        <v>2253</v>
      </c>
      <c r="B1362" s="44" t="s">
        <v>25</v>
      </c>
      <c r="C1362" s="44" t="s">
        <v>730</v>
      </c>
      <c r="D1362" s="44" t="s">
        <v>731</v>
      </c>
      <c r="E1362" s="44" t="s">
        <v>1989</v>
      </c>
      <c r="F1362" s="44">
        <v>1</v>
      </c>
      <c r="G1362" s="45">
        <v>1600</v>
      </c>
      <c r="H1362" s="44"/>
      <c r="I1362" s="45"/>
      <c r="J1362" s="46"/>
      <c r="K1362" s="45">
        <f t="shared" si="61"/>
        <v>1600</v>
      </c>
      <c r="L1362" s="63">
        <v>20221028</v>
      </c>
    </row>
    <row r="1363" spans="1:12" x14ac:dyDescent="0.25">
      <c r="A1363" s="47" t="s">
        <v>2252</v>
      </c>
      <c r="B1363" s="44" t="s">
        <v>25</v>
      </c>
      <c r="C1363" s="44" t="s">
        <v>730</v>
      </c>
      <c r="D1363" s="44" t="s">
        <v>731</v>
      </c>
      <c r="E1363" s="44" t="s">
        <v>1678</v>
      </c>
      <c r="F1363" s="44">
        <v>1</v>
      </c>
      <c r="G1363" s="45">
        <v>1600</v>
      </c>
      <c r="H1363" s="44"/>
      <c r="I1363" s="45"/>
      <c r="J1363" s="46"/>
      <c r="K1363" s="45">
        <f t="shared" si="61"/>
        <v>1600</v>
      </c>
      <c r="L1363" s="63">
        <v>20221028</v>
      </c>
    </row>
    <row r="1364" spans="1:12" x14ac:dyDescent="0.25">
      <c r="A1364" s="47" t="s">
        <v>2228</v>
      </c>
      <c r="B1364" s="44" t="s">
        <v>25</v>
      </c>
      <c r="C1364" s="44" t="s">
        <v>730</v>
      </c>
      <c r="D1364" s="44" t="s">
        <v>731</v>
      </c>
      <c r="E1364" s="44" t="s">
        <v>2015</v>
      </c>
      <c r="F1364" s="44">
        <v>1</v>
      </c>
      <c r="G1364" s="45">
        <v>1600</v>
      </c>
      <c r="H1364" s="44"/>
      <c r="I1364" s="45"/>
      <c r="J1364" s="46"/>
      <c r="K1364" s="45">
        <f t="shared" si="61"/>
        <v>1600</v>
      </c>
      <c r="L1364" s="63">
        <v>20221028</v>
      </c>
    </row>
    <row r="1365" spans="1:12" x14ac:dyDescent="0.25">
      <c r="A1365" s="47" t="s">
        <v>2251</v>
      </c>
      <c r="B1365" s="44" t="s">
        <v>25</v>
      </c>
      <c r="C1365" s="44" t="s">
        <v>730</v>
      </c>
      <c r="D1365" s="44" t="s">
        <v>731</v>
      </c>
      <c r="E1365" s="44" t="s">
        <v>1849</v>
      </c>
      <c r="F1365" s="44">
        <v>1</v>
      </c>
      <c r="G1365" s="45">
        <v>1600</v>
      </c>
      <c r="H1365" s="44"/>
      <c r="I1365" s="45"/>
      <c r="J1365" s="46"/>
      <c r="K1365" s="45">
        <f t="shared" si="61"/>
        <v>1600</v>
      </c>
      <c r="L1365" s="63">
        <v>20221028</v>
      </c>
    </row>
    <row r="1366" spans="1:12" x14ac:dyDescent="0.25">
      <c r="A1366" s="47" t="s">
        <v>2249</v>
      </c>
      <c r="B1366" s="44" t="s">
        <v>25</v>
      </c>
      <c r="C1366" s="44" t="s">
        <v>730</v>
      </c>
      <c r="D1366" s="44" t="s">
        <v>731</v>
      </c>
      <c r="E1366" s="44" t="s">
        <v>2250</v>
      </c>
      <c r="F1366" s="44">
        <v>1</v>
      </c>
      <c r="G1366" s="45">
        <v>1600</v>
      </c>
      <c r="H1366" s="44"/>
      <c r="I1366" s="45"/>
      <c r="J1366" s="46"/>
      <c r="K1366" s="45">
        <f t="shared" si="61"/>
        <v>1600</v>
      </c>
      <c r="L1366" s="63">
        <v>20221028</v>
      </c>
    </row>
    <row r="1367" spans="1:12" x14ac:dyDescent="0.25">
      <c r="A1367" s="47" t="s">
        <v>2245</v>
      </c>
      <c r="B1367" s="44" t="s">
        <v>25</v>
      </c>
      <c r="C1367" s="44" t="s">
        <v>730</v>
      </c>
      <c r="D1367" s="44" t="s">
        <v>731</v>
      </c>
      <c r="E1367" s="44" t="s">
        <v>1584</v>
      </c>
      <c r="F1367" s="44">
        <v>1</v>
      </c>
      <c r="G1367" s="45">
        <v>1600</v>
      </c>
      <c r="H1367" s="44"/>
      <c r="I1367" s="45"/>
      <c r="J1367" s="46"/>
      <c r="K1367" s="45">
        <f t="shared" si="61"/>
        <v>1600</v>
      </c>
      <c r="L1367" s="63">
        <v>20221028</v>
      </c>
    </row>
    <row r="1368" spans="1:12" x14ac:dyDescent="0.25">
      <c r="A1368" s="47" t="s">
        <v>2246</v>
      </c>
      <c r="B1368" s="44" t="s">
        <v>25</v>
      </c>
      <c r="C1368" s="44" t="s">
        <v>730</v>
      </c>
      <c r="D1368" s="44" t="s">
        <v>731</v>
      </c>
      <c r="E1368" s="44" t="s">
        <v>2247</v>
      </c>
      <c r="F1368" s="44">
        <v>1</v>
      </c>
      <c r="G1368" s="45">
        <v>1600</v>
      </c>
      <c r="H1368" s="44"/>
      <c r="I1368" s="45"/>
      <c r="J1368" s="46"/>
      <c r="K1368" s="45">
        <f t="shared" si="61"/>
        <v>1600</v>
      </c>
      <c r="L1368" s="63">
        <v>20221028</v>
      </c>
    </row>
    <row r="1369" spans="1:12" x14ac:dyDescent="0.25">
      <c r="A1369" s="47" t="s">
        <v>2244</v>
      </c>
      <c r="B1369" s="44" t="s">
        <v>25</v>
      </c>
      <c r="C1369" s="44" t="s">
        <v>730</v>
      </c>
      <c r="D1369" s="44" t="s">
        <v>731</v>
      </c>
      <c r="E1369" s="44" t="s">
        <v>1598</v>
      </c>
      <c r="F1369" s="44">
        <v>1</v>
      </c>
      <c r="G1369" s="45">
        <v>1600</v>
      </c>
      <c r="H1369" s="44"/>
      <c r="I1369" s="45"/>
      <c r="J1369" s="46"/>
      <c r="K1369" s="45">
        <f t="shared" si="61"/>
        <v>1600</v>
      </c>
      <c r="L1369" s="63">
        <v>20221028</v>
      </c>
    </row>
    <row r="1370" spans="1:12" x14ac:dyDescent="0.25">
      <c r="A1370" s="47" t="s">
        <v>2278</v>
      </c>
      <c r="B1370" s="44" t="s">
        <v>25</v>
      </c>
      <c r="C1370" s="44" t="s">
        <v>730</v>
      </c>
      <c r="D1370" s="44" t="s">
        <v>731</v>
      </c>
      <c r="E1370" s="44" t="s">
        <v>2279</v>
      </c>
      <c r="F1370" s="44">
        <v>1</v>
      </c>
      <c r="G1370" s="45">
        <v>1600</v>
      </c>
      <c r="H1370" s="44"/>
      <c r="I1370" s="45"/>
      <c r="J1370" s="46"/>
      <c r="K1370" s="45">
        <f t="shared" si="61"/>
        <v>1600</v>
      </c>
      <c r="L1370" s="63">
        <v>20221028</v>
      </c>
    </row>
    <row r="1371" spans="1:12" x14ac:dyDescent="0.25">
      <c r="A1371" s="47" t="s">
        <v>2277</v>
      </c>
      <c r="B1371" s="44" t="s">
        <v>25</v>
      </c>
      <c r="C1371" s="44" t="s">
        <v>730</v>
      </c>
      <c r="D1371" s="44" t="s">
        <v>731</v>
      </c>
      <c r="E1371" s="44" t="s">
        <v>1676</v>
      </c>
      <c r="F1371" s="44">
        <v>1</v>
      </c>
      <c r="G1371" s="45">
        <v>1600</v>
      </c>
      <c r="H1371" s="44"/>
      <c r="I1371" s="45"/>
      <c r="J1371" s="46"/>
      <c r="K1371" s="45">
        <f t="shared" si="61"/>
        <v>1600</v>
      </c>
      <c r="L1371" s="63">
        <v>20221028</v>
      </c>
    </row>
    <row r="1372" spans="1:12" x14ac:dyDescent="0.25">
      <c r="A1372" s="47" t="s">
        <v>2275</v>
      </c>
      <c r="B1372" s="44" t="s">
        <v>25</v>
      </c>
      <c r="C1372" s="44" t="s">
        <v>730</v>
      </c>
      <c r="D1372" s="44" t="s">
        <v>731</v>
      </c>
      <c r="E1372" s="44" t="s">
        <v>2276</v>
      </c>
      <c r="F1372" s="44">
        <v>1</v>
      </c>
      <c r="G1372" s="45">
        <v>1600</v>
      </c>
      <c r="H1372" s="44"/>
      <c r="I1372" s="45"/>
      <c r="J1372" s="46"/>
      <c r="K1372" s="45">
        <f t="shared" si="61"/>
        <v>1600</v>
      </c>
      <c r="L1372" s="63">
        <v>20221031</v>
      </c>
    </row>
    <row r="1373" spans="1:12" x14ac:dyDescent="0.25">
      <c r="A1373" s="47" t="s">
        <v>2281</v>
      </c>
      <c r="B1373" s="44" t="s">
        <v>25</v>
      </c>
      <c r="C1373" s="44" t="s">
        <v>730</v>
      </c>
      <c r="D1373" s="44" t="s">
        <v>731</v>
      </c>
      <c r="E1373" s="44" t="s">
        <v>1814</v>
      </c>
      <c r="F1373" s="44">
        <v>1</v>
      </c>
      <c r="G1373" s="45">
        <v>1600</v>
      </c>
      <c r="H1373" s="44"/>
      <c r="I1373" s="45"/>
      <c r="J1373" s="46"/>
      <c r="K1373" s="45">
        <f t="shared" si="61"/>
        <v>1600</v>
      </c>
      <c r="L1373" s="63">
        <v>20221031</v>
      </c>
    </row>
    <row r="1374" spans="1:12" ht="15.75" thickBot="1" x14ac:dyDescent="0.3">
      <c r="A1374" s="40" t="s">
        <v>2280</v>
      </c>
      <c r="B1374" s="41" t="s">
        <v>25</v>
      </c>
      <c r="C1374" s="41" t="s">
        <v>730</v>
      </c>
      <c r="D1374" s="41" t="s">
        <v>731</v>
      </c>
      <c r="E1374" s="41" t="s">
        <v>1812</v>
      </c>
      <c r="F1374" s="41">
        <v>1</v>
      </c>
      <c r="G1374" s="42">
        <v>1600</v>
      </c>
      <c r="H1374" s="41"/>
      <c r="I1374" s="42"/>
      <c r="J1374" s="43"/>
      <c r="K1374" s="42">
        <f t="shared" si="61"/>
        <v>1600</v>
      </c>
      <c r="L1374" s="64">
        <v>20221031</v>
      </c>
    </row>
    <row r="1375" spans="1:12" ht="15.75" thickBot="1" x14ac:dyDescent="0.3">
      <c r="A1375" s="71"/>
      <c r="B1375" s="72"/>
      <c r="C1375" s="72"/>
      <c r="D1375" s="72"/>
      <c r="E1375" s="72"/>
      <c r="F1375" s="72"/>
      <c r="G1375" s="73"/>
      <c r="H1375" s="72"/>
      <c r="I1375" s="73"/>
      <c r="J1375" s="74"/>
      <c r="K1375" s="73"/>
      <c r="L1375" s="75"/>
    </row>
    <row r="1376" spans="1:12" x14ac:dyDescent="0.25">
      <c r="A1376" s="36" t="s">
        <v>2194</v>
      </c>
      <c r="B1376" s="37" t="s">
        <v>25</v>
      </c>
      <c r="C1376" s="37" t="s">
        <v>765</v>
      </c>
      <c r="D1376" s="37" t="s">
        <v>26</v>
      </c>
      <c r="E1376" s="37" t="s">
        <v>271</v>
      </c>
      <c r="F1376" s="37">
        <v>1</v>
      </c>
      <c r="G1376" s="38">
        <v>1500</v>
      </c>
      <c r="H1376" s="37"/>
      <c r="I1376" s="38"/>
      <c r="J1376" s="39"/>
      <c r="K1376" s="38">
        <f t="shared" ref="K1376:K1410" si="62">J1376+G1376</f>
        <v>1500</v>
      </c>
      <c r="L1376" s="62">
        <v>20221005</v>
      </c>
    </row>
    <row r="1377" spans="1:12" x14ac:dyDescent="0.25">
      <c r="A1377" s="47" t="s">
        <v>2193</v>
      </c>
      <c r="B1377" s="44" t="s">
        <v>25</v>
      </c>
      <c r="C1377" s="44" t="s">
        <v>765</v>
      </c>
      <c r="D1377" s="44" t="s">
        <v>26</v>
      </c>
      <c r="E1377" s="44" t="s">
        <v>471</v>
      </c>
      <c r="F1377" s="44">
        <v>1</v>
      </c>
      <c r="G1377" s="45">
        <v>1500</v>
      </c>
      <c r="H1377" s="44"/>
      <c r="I1377" s="45"/>
      <c r="J1377" s="46"/>
      <c r="K1377" s="45">
        <f t="shared" si="62"/>
        <v>1500</v>
      </c>
      <c r="L1377" s="63">
        <v>20221005</v>
      </c>
    </row>
    <row r="1378" spans="1:12" x14ac:dyDescent="0.25">
      <c r="A1378" s="47" t="s">
        <v>2192</v>
      </c>
      <c r="B1378" s="44" t="s">
        <v>25</v>
      </c>
      <c r="C1378" s="44" t="s">
        <v>765</v>
      </c>
      <c r="D1378" s="44" t="s">
        <v>26</v>
      </c>
      <c r="E1378" s="44" t="s">
        <v>363</v>
      </c>
      <c r="F1378" s="44">
        <v>1</v>
      </c>
      <c r="G1378" s="45">
        <v>1500</v>
      </c>
      <c r="H1378" s="44"/>
      <c r="I1378" s="45"/>
      <c r="J1378" s="46"/>
      <c r="K1378" s="45">
        <f t="shared" si="62"/>
        <v>1500</v>
      </c>
      <c r="L1378" s="63">
        <v>20221005</v>
      </c>
    </row>
    <row r="1379" spans="1:12" x14ac:dyDescent="0.25">
      <c r="A1379" s="47" t="s">
        <v>2291</v>
      </c>
      <c r="B1379" s="44" t="s">
        <v>25</v>
      </c>
      <c r="C1379" s="44" t="s">
        <v>153</v>
      </c>
      <c r="D1379" s="44" t="s">
        <v>26</v>
      </c>
      <c r="E1379" s="44" t="s">
        <v>154</v>
      </c>
      <c r="F1379" s="44">
        <v>1</v>
      </c>
      <c r="G1379" s="45">
        <v>1500</v>
      </c>
      <c r="H1379" s="44"/>
      <c r="I1379" s="45"/>
      <c r="J1379" s="46"/>
      <c r="K1379" s="45">
        <f t="shared" si="62"/>
        <v>1500</v>
      </c>
      <c r="L1379" s="63">
        <v>20221006</v>
      </c>
    </row>
    <row r="1380" spans="1:12" x14ac:dyDescent="0.25">
      <c r="A1380" s="47" t="s">
        <v>2208</v>
      </c>
      <c r="B1380" s="44" t="s">
        <v>25</v>
      </c>
      <c r="C1380" s="44" t="s">
        <v>885</v>
      </c>
      <c r="D1380" s="44" t="s">
        <v>997</v>
      </c>
      <c r="E1380" s="44" t="s">
        <v>1028</v>
      </c>
      <c r="F1380" s="44">
        <v>1</v>
      </c>
      <c r="G1380" s="45">
        <v>1500</v>
      </c>
      <c r="H1380" s="44"/>
      <c r="I1380" s="45"/>
      <c r="J1380" s="46"/>
      <c r="K1380" s="45">
        <f t="shared" si="62"/>
        <v>1500</v>
      </c>
      <c r="L1380" s="63">
        <v>20221006</v>
      </c>
    </row>
    <row r="1381" spans="1:12" x14ac:dyDescent="0.25">
      <c r="A1381" s="47" t="s">
        <v>2207</v>
      </c>
      <c r="B1381" s="44" t="s">
        <v>25</v>
      </c>
      <c r="C1381" s="44" t="s">
        <v>885</v>
      </c>
      <c r="D1381" s="44" t="s">
        <v>997</v>
      </c>
      <c r="E1381" s="44" t="s">
        <v>1026</v>
      </c>
      <c r="F1381" s="44">
        <v>1</v>
      </c>
      <c r="G1381" s="45">
        <v>1500</v>
      </c>
      <c r="H1381" s="44"/>
      <c r="I1381" s="45"/>
      <c r="J1381" s="46"/>
      <c r="K1381" s="45">
        <f t="shared" si="62"/>
        <v>1500</v>
      </c>
      <c r="L1381" s="63">
        <v>20221006</v>
      </c>
    </row>
    <row r="1382" spans="1:12" x14ac:dyDescent="0.25">
      <c r="A1382" s="47" t="s">
        <v>2215</v>
      </c>
      <c r="B1382" s="44" t="s">
        <v>25</v>
      </c>
      <c r="C1382" s="44" t="s">
        <v>885</v>
      </c>
      <c r="D1382" s="44" t="s">
        <v>997</v>
      </c>
      <c r="E1382" s="44" t="s">
        <v>998</v>
      </c>
      <c r="F1382" s="44">
        <v>1</v>
      </c>
      <c r="G1382" s="45">
        <v>1500</v>
      </c>
      <c r="H1382" s="44"/>
      <c r="I1382" s="45"/>
      <c r="J1382" s="46"/>
      <c r="K1382" s="45">
        <f t="shared" si="62"/>
        <v>1500</v>
      </c>
      <c r="L1382" s="63">
        <v>20221006</v>
      </c>
    </row>
    <row r="1383" spans="1:12" x14ac:dyDescent="0.25">
      <c r="A1383" s="47" t="s">
        <v>2214</v>
      </c>
      <c r="B1383" s="44" t="s">
        <v>25</v>
      </c>
      <c r="C1383" s="44" t="s">
        <v>885</v>
      </c>
      <c r="D1383" s="44" t="s">
        <v>997</v>
      </c>
      <c r="E1383" s="44" t="s">
        <v>1024</v>
      </c>
      <c r="F1383" s="44">
        <v>1</v>
      </c>
      <c r="G1383" s="45">
        <v>1500</v>
      </c>
      <c r="H1383" s="44"/>
      <c r="I1383" s="45"/>
      <c r="J1383" s="46"/>
      <c r="K1383" s="45">
        <f t="shared" si="62"/>
        <v>1500</v>
      </c>
      <c r="L1383" s="63">
        <v>20221006</v>
      </c>
    </row>
    <row r="1384" spans="1:12" x14ac:dyDescent="0.25">
      <c r="A1384" s="47" t="s">
        <v>2213</v>
      </c>
      <c r="B1384" s="44" t="s">
        <v>25</v>
      </c>
      <c r="C1384" s="44" t="s">
        <v>885</v>
      </c>
      <c r="D1384" s="44" t="s">
        <v>997</v>
      </c>
      <c r="E1384" s="44" t="s">
        <v>1022</v>
      </c>
      <c r="F1384" s="44">
        <v>1</v>
      </c>
      <c r="G1384" s="45">
        <v>1500</v>
      </c>
      <c r="H1384" s="44"/>
      <c r="I1384" s="45"/>
      <c r="J1384" s="46"/>
      <c r="K1384" s="45">
        <f t="shared" si="62"/>
        <v>1500</v>
      </c>
      <c r="L1384" s="63">
        <v>20221006</v>
      </c>
    </row>
    <row r="1385" spans="1:12" x14ac:dyDescent="0.25">
      <c r="A1385" s="28" t="s">
        <v>2206</v>
      </c>
      <c r="B1385" s="22" t="s">
        <v>25</v>
      </c>
      <c r="C1385" s="22" t="s">
        <v>885</v>
      </c>
      <c r="D1385" s="22" t="s">
        <v>997</v>
      </c>
      <c r="E1385" s="22" t="s">
        <v>1020</v>
      </c>
      <c r="F1385" s="22">
        <v>1</v>
      </c>
      <c r="G1385" s="23">
        <v>1500</v>
      </c>
      <c r="H1385" s="22">
        <v>283</v>
      </c>
      <c r="I1385" s="23">
        <v>40</v>
      </c>
      <c r="J1385" s="24">
        <f>I1385*H1385</f>
        <v>11320</v>
      </c>
      <c r="K1385" s="23">
        <f t="shared" si="62"/>
        <v>12820</v>
      </c>
      <c r="L1385" s="29">
        <v>20221006</v>
      </c>
    </row>
    <row r="1386" spans="1:12" x14ac:dyDescent="0.25">
      <c r="A1386" s="47" t="s">
        <v>2212</v>
      </c>
      <c r="B1386" s="44" t="s">
        <v>25</v>
      </c>
      <c r="C1386" s="44" t="s">
        <v>885</v>
      </c>
      <c r="D1386" s="44" t="s">
        <v>997</v>
      </c>
      <c r="E1386" s="44" t="s">
        <v>1018</v>
      </c>
      <c r="F1386" s="44">
        <v>1</v>
      </c>
      <c r="G1386" s="45">
        <v>1500</v>
      </c>
      <c r="H1386" s="44"/>
      <c r="I1386" s="45"/>
      <c r="J1386" s="46"/>
      <c r="K1386" s="45">
        <f t="shared" si="62"/>
        <v>1500</v>
      </c>
      <c r="L1386" s="63">
        <v>20221006</v>
      </c>
    </row>
    <row r="1387" spans="1:12" x14ac:dyDescent="0.25">
      <c r="A1387" s="47" t="s">
        <v>2211</v>
      </c>
      <c r="B1387" s="44" t="s">
        <v>25</v>
      </c>
      <c r="C1387" s="44" t="s">
        <v>885</v>
      </c>
      <c r="D1387" s="44" t="s">
        <v>997</v>
      </c>
      <c r="E1387" s="44" t="s">
        <v>1013</v>
      </c>
      <c r="F1387" s="44">
        <v>1</v>
      </c>
      <c r="G1387" s="45">
        <v>1500</v>
      </c>
      <c r="H1387" s="44"/>
      <c r="I1387" s="45"/>
      <c r="J1387" s="46"/>
      <c r="K1387" s="45">
        <f t="shared" si="62"/>
        <v>1500</v>
      </c>
      <c r="L1387" s="63">
        <v>20221006</v>
      </c>
    </row>
    <row r="1388" spans="1:12" x14ac:dyDescent="0.25">
      <c r="A1388" s="47" t="s">
        <v>2210</v>
      </c>
      <c r="B1388" s="44" t="s">
        <v>25</v>
      </c>
      <c r="C1388" s="44" t="s">
        <v>885</v>
      </c>
      <c r="D1388" s="44" t="s">
        <v>997</v>
      </c>
      <c r="E1388" s="44" t="s">
        <v>1011</v>
      </c>
      <c r="F1388" s="44">
        <v>1</v>
      </c>
      <c r="G1388" s="45">
        <v>1500</v>
      </c>
      <c r="H1388" s="44"/>
      <c r="I1388" s="45"/>
      <c r="J1388" s="46"/>
      <c r="K1388" s="45">
        <f t="shared" si="62"/>
        <v>1500</v>
      </c>
      <c r="L1388" s="63">
        <v>20221006</v>
      </c>
    </row>
    <row r="1389" spans="1:12" x14ac:dyDescent="0.25">
      <c r="A1389" s="47" t="s">
        <v>2209</v>
      </c>
      <c r="B1389" s="44" t="s">
        <v>25</v>
      </c>
      <c r="C1389" s="44" t="s">
        <v>885</v>
      </c>
      <c r="D1389" s="44" t="s">
        <v>997</v>
      </c>
      <c r="E1389" s="44" t="s">
        <v>1009</v>
      </c>
      <c r="F1389" s="44">
        <v>1</v>
      </c>
      <c r="G1389" s="45">
        <v>1500</v>
      </c>
      <c r="H1389" s="44"/>
      <c r="I1389" s="45"/>
      <c r="J1389" s="46"/>
      <c r="K1389" s="45">
        <f t="shared" si="62"/>
        <v>1500</v>
      </c>
      <c r="L1389" s="63">
        <v>20221006</v>
      </c>
    </row>
    <row r="1390" spans="1:12" x14ac:dyDescent="0.25">
      <c r="A1390" s="47" t="s">
        <v>2203</v>
      </c>
      <c r="B1390" s="44" t="s">
        <v>25</v>
      </c>
      <c r="C1390" s="44" t="s">
        <v>70</v>
      </c>
      <c r="D1390" s="44" t="s">
        <v>1364</v>
      </c>
      <c r="E1390" s="44" t="s">
        <v>1703</v>
      </c>
      <c r="F1390" s="44">
        <v>1</v>
      </c>
      <c r="G1390" s="45">
        <v>1500</v>
      </c>
      <c r="H1390" s="44"/>
      <c r="I1390" s="45"/>
      <c r="J1390" s="46"/>
      <c r="K1390" s="45">
        <f t="shared" si="62"/>
        <v>1500</v>
      </c>
      <c r="L1390" s="63">
        <v>20221014</v>
      </c>
    </row>
    <row r="1391" spans="1:12" x14ac:dyDescent="0.25">
      <c r="A1391" s="47" t="s">
        <v>2202</v>
      </c>
      <c r="B1391" s="44" t="s">
        <v>25</v>
      </c>
      <c r="C1391" s="44" t="s">
        <v>70</v>
      </c>
      <c r="D1391" s="44" t="s">
        <v>1364</v>
      </c>
      <c r="E1391" s="44" t="s">
        <v>1671</v>
      </c>
      <c r="F1391" s="44">
        <v>1</v>
      </c>
      <c r="G1391" s="45">
        <v>1500</v>
      </c>
      <c r="H1391" s="44"/>
      <c r="I1391" s="45"/>
      <c r="J1391" s="46"/>
      <c r="K1391" s="45">
        <f t="shared" si="62"/>
        <v>1500</v>
      </c>
      <c r="L1391" s="63">
        <v>20221014</v>
      </c>
    </row>
    <row r="1392" spans="1:12" x14ac:dyDescent="0.25">
      <c r="A1392" s="47" t="s">
        <v>2289</v>
      </c>
      <c r="B1392" s="44" t="s">
        <v>25</v>
      </c>
      <c r="C1392" s="44" t="s">
        <v>70</v>
      </c>
      <c r="D1392" s="44" t="s">
        <v>26</v>
      </c>
      <c r="E1392" s="44" t="s">
        <v>238</v>
      </c>
      <c r="F1392" s="44">
        <v>1</v>
      </c>
      <c r="G1392" s="45">
        <v>1500</v>
      </c>
      <c r="H1392" s="44"/>
      <c r="I1392" s="45"/>
      <c r="J1392" s="46"/>
      <c r="K1392" s="45">
        <f t="shared" si="62"/>
        <v>1500</v>
      </c>
      <c r="L1392" s="63">
        <v>20221014</v>
      </c>
    </row>
    <row r="1393" spans="1:12" x14ac:dyDescent="0.25">
      <c r="A1393" s="47" t="s">
        <v>2288</v>
      </c>
      <c r="B1393" s="44" t="s">
        <v>25</v>
      </c>
      <c r="C1393" s="44" t="s">
        <v>70</v>
      </c>
      <c r="D1393" s="44" t="s">
        <v>26</v>
      </c>
      <c r="E1393" s="44" t="s">
        <v>236</v>
      </c>
      <c r="F1393" s="44">
        <v>1</v>
      </c>
      <c r="G1393" s="45">
        <v>1500</v>
      </c>
      <c r="H1393" s="44"/>
      <c r="I1393" s="45"/>
      <c r="J1393" s="46"/>
      <c r="K1393" s="45">
        <f t="shared" si="62"/>
        <v>1500</v>
      </c>
      <c r="L1393" s="63">
        <v>20221014</v>
      </c>
    </row>
    <row r="1394" spans="1:12" x14ac:dyDescent="0.25">
      <c r="A1394" s="47" t="s">
        <v>2287</v>
      </c>
      <c r="B1394" s="44" t="s">
        <v>25</v>
      </c>
      <c r="C1394" s="44" t="s">
        <v>70</v>
      </c>
      <c r="D1394" s="44" t="s">
        <v>26</v>
      </c>
      <c r="E1394" s="44" t="s">
        <v>234</v>
      </c>
      <c r="F1394" s="44">
        <v>1</v>
      </c>
      <c r="G1394" s="45">
        <v>1500</v>
      </c>
      <c r="H1394" s="44"/>
      <c r="I1394" s="45"/>
      <c r="J1394" s="46"/>
      <c r="K1394" s="45">
        <f t="shared" si="62"/>
        <v>1500</v>
      </c>
      <c r="L1394" s="63">
        <v>20221014</v>
      </c>
    </row>
    <row r="1395" spans="1:12" x14ac:dyDescent="0.25">
      <c r="A1395" s="47" t="s">
        <v>2286</v>
      </c>
      <c r="B1395" s="44" t="s">
        <v>25</v>
      </c>
      <c r="C1395" s="44" t="s">
        <v>70</v>
      </c>
      <c r="D1395" s="44" t="s">
        <v>26</v>
      </c>
      <c r="E1395" s="44" t="s">
        <v>232</v>
      </c>
      <c r="F1395" s="44">
        <v>1</v>
      </c>
      <c r="G1395" s="45">
        <v>1500</v>
      </c>
      <c r="H1395" s="44"/>
      <c r="I1395" s="45"/>
      <c r="J1395" s="46"/>
      <c r="K1395" s="45">
        <f t="shared" si="62"/>
        <v>1500</v>
      </c>
      <c r="L1395" s="63">
        <v>20221014</v>
      </c>
    </row>
    <row r="1396" spans="1:12" x14ac:dyDescent="0.25">
      <c r="A1396" s="47" t="s">
        <v>2290</v>
      </c>
      <c r="B1396" s="44" t="s">
        <v>25</v>
      </c>
      <c r="C1396" s="44" t="s">
        <v>51</v>
      </c>
      <c r="D1396" s="44" t="s">
        <v>178</v>
      </c>
      <c r="E1396" s="44" t="s">
        <v>181</v>
      </c>
      <c r="F1396" s="44">
        <v>1</v>
      </c>
      <c r="G1396" s="45">
        <v>1500</v>
      </c>
      <c r="H1396" s="44"/>
      <c r="I1396" s="45"/>
      <c r="J1396" s="46"/>
      <c r="K1396" s="45">
        <f t="shared" si="62"/>
        <v>1500</v>
      </c>
      <c r="L1396" s="63">
        <v>20221014</v>
      </c>
    </row>
    <row r="1397" spans="1:12" x14ac:dyDescent="0.25">
      <c r="A1397" s="47" t="s">
        <v>2205</v>
      </c>
      <c r="B1397" s="44" t="s">
        <v>25</v>
      </c>
      <c r="C1397" s="44" t="s">
        <v>885</v>
      </c>
      <c r="D1397" s="44" t="s">
        <v>1006</v>
      </c>
      <c r="E1397" s="44" t="s">
        <v>1007</v>
      </c>
      <c r="F1397" s="44">
        <v>1</v>
      </c>
      <c r="G1397" s="45">
        <v>1500</v>
      </c>
      <c r="H1397" s="44"/>
      <c r="I1397" s="45"/>
      <c r="J1397" s="46"/>
      <c r="K1397" s="45">
        <f t="shared" si="62"/>
        <v>1500</v>
      </c>
      <c r="L1397" s="63">
        <v>20221014</v>
      </c>
    </row>
    <row r="1398" spans="1:12" x14ac:dyDescent="0.25">
      <c r="A1398" s="47" t="s">
        <v>2204</v>
      </c>
      <c r="B1398" s="44" t="s">
        <v>25</v>
      </c>
      <c r="C1398" s="44" t="s">
        <v>885</v>
      </c>
      <c r="D1398" s="44" t="s">
        <v>1015</v>
      </c>
      <c r="E1398" s="44" t="s">
        <v>1016</v>
      </c>
      <c r="F1398" s="44">
        <v>1</v>
      </c>
      <c r="G1398" s="45">
        <v>1500</v>
      </c>
      <c r="H1398" s="44"/>
      <c r="I1398" s="45"/>
      <c r="J1398" s="46"/>
      <c r="K1398" s="45">
        <f t="shared" si="62"/>
        <v>1500</v>
      </c>
      <c r="L1398" s="63">
        <v>20221014</v>
      </c>
    </row>
    <row r="1399" spans="1:12" x14ac:dyDescent="0.25">
      <c r="A1399" s="47" t="s">
        <v>2285</v>
      </c>
      <c r="B1399" s="44" t="s">
        <v>25</v>
      </c>
      <c r="C1399" s="44" t="s">
        <v>29</v>
      </c>
      <c r="D1399" s="44" t="s">
        <v>30</v>
      </c>
      <c r="E1399" s="44" t="s">
        <v>61</v>
      </c>
      <c r="F1399" s="44">
        <v>1</v>
      </c>
      <c r="G1399" s="45">
        <v>1500</v>
      </c>
      <c r="H1399" s="44"/>
      <c r="I1399" s="45"/>
      <c r="J1399" s="46"/>
      <c r="K1399" s="45">
        <f t="shared" si="62"/>
        <v>1500</v>
      </c>
      <c r="L1399" s="63">
        <v>20221014</v>
      </c>
    </row>
    <row r="1400" spans="1:12" x14ac:dyDescent="0.25">
      <c r="A1400" s="47" t="s">
        <v>2284</v>
      </c>
      <c r="B1400" s="44" t="s">
        <v>25</v>
      </c>
      <c r="C1400" s="44" t="s">
        <v>29</v>
      </c>
      <c r="D1400" s="44" t="s">
        <v>30</v>
      </c>
      <c r="E1400" s="44" t="s">
        <v>319</v>
      </c>
      <c r="F1400" s="44">
        <v>1</v>
      </c>
      <c r="G1400" s="45">
        <v>1500</v>
      </c>
      <c r="H1400" s="44"/>
      <c r="I1400" s="45"/>
      <c r="J1400" s="46"/>
      <c r="K1400" s="45">
        <f t="shared" si="62"/>
        <v>1500</v>
      </c>
      <c r="L1400" s="63">
        <v>20221014</v>
      </c>
    </row>
    <row r="1401" spans="1:12" x14ac:dyDescent="0.25">
      <c r="A1401" s="47" t="s">
        <v>2283</v>
      </c>
      <c r="B1401" s="44" t="s">
        <v>25</v>
      </c>
      <c r="C1401" s="44" t="s">
        <v>29</v>
      </c>
      <c r="D1401" s="44" t="s">
        <v>30</v>
      </c>
      <c r="E1401" s="44" t="s">
        <v>188</v>
      </c>
      <c r="F1401" s="44">
        <v>1</v>
      </c>
      <c r="G1401" s="45">
        <v>1500</v>
      </c>
      <c r="H1401" s="44"/>
      <c r="I1401" s="45"/>
      <c r="J1401" s="46"/>
      <c r="K1401" s="45">
        <f t="shared" si="62"/>
        <v>1500</v>
      </c>
      <c r="L1401" s="63">
        <v>20221014</v>
      </c>
    </row>
    <row r="1402" spans="1:12" x14ac:dyDescent="0.25">
      <c r="A1402" s="47" t="s">
        <v>2282</v>
      </c>
      <c r="B1402" s="44" t="s">
        <v>25</v>
      </c>
      <c r="C1402" s="44" t="s">
        <v>156</v>
      </c>
      <c r="D1402" s="44" t="s">
        <v>157</v>
      </c>
      <c r="E1402" s="44" t="s">
        <v>158</v>
      </c>
      <c r="F1402" s="44">
        <v>1</v>
      </c>
      <c r="G1402" s="45">
        <v>1500</v>
      </c>
      <c r="H1402" s="44"/>
      <c r="I1402" s="45"/>
      <c r="J1402" s="46"/>
      <c r="K1402" s="45">
        <f t="shared" si="62"/>
        <v>1500</v>
      </c>
      <c r="L1402" s="63">
        <v>20221014</v>
      </c>
    </row>
    <row r="1403" spans="1:12" x14ac:dyDescent="0.25">
      <c r="A1403" s="47" t="s">
        <v>2299</v>
      </c>
      <c r="B1403" s="44" t="s">
        <v>25</v>
      </c>
      <c r="C1403" s="44" t="s">
        <v>84</v>
      </c>
      <c r="D1403" s="44" t="s">
        <v>26</v>
      </c>
      <c r="E1403" s="44" t="s">
        <v>91</v>
      </c>
      <c r="F1403" s="44">
        <v>1</v>
      </c>
      <c r="G1403" s="45">
        <v>1500</v>
      </c>
      <c r="H1403" s="44"/>
      <c r="I1403" s="45"/>
      <c r="J1403" s="46"/>
      <c r="K1403" s="45">
        <f t="shared" si="62"/>
        <v>1500</v>
      </c>
      <c r="L1403" s="63">
        <v>20221020</v>
      </c>
    </row>
    <row r="1404" spans="1:12" x14ac:dyDescent="0.25">
      <c r="A1404" s="47" t="s">
        <v>2298</v>
      </c>
      <c r="B1404" s="44" t="s">
        <v>25</v>
      </c>
      <c r="C1404" s="44" t="s">
        <v>84</v>
      </c>
      <c r="D1404" s="44" t="s">
        <v>26</v>
      </c>
      <c r="E1404" s="44" t="s">
        <v>891</v>
      </c>
      <c r="F1404" s="44">
        <v>1</v>
      </c>
      <c r="G1404" s="45">
        <v>1500</v>
      </c>
      <c r="H1404" s="44"/>
      <c r="I1404" s="45"/>
      <c r="J1404" s="46"/>
      <c r="K1404" s="45">
        <f t="shared" si="62"/>
        <v>1500</v>
      </c>
      <c r="L1404" s="63">
        <v>20221020</v>
      </c>
    </row>
    <row r="1405" spans="1:12" x14ac:dyDescent="0.25">
      <c r="A1405" s="47" t="s">
        <v>2297</v>
      </c>
      <c r="B1405" s="44" t="s">
        <v>25</v>
      </c>
      <c r="C1405" s="44" t="s">
        <v>84</v>
      </c>
      <c r="D1405" s="44" t="s">
        <v>26</v>
      </c>
      <c r="E1405" s="44" t="s">
        <v>755</v>
      </c>
      <c r="F1405" s="44">
        <v>1</v>
      </c>
      <c r="G1405" s="45">
        <v>1500</v>
      </c>
      <c r="H1405" s="44"/>
      <c r="I1405" s="45"/>
      <c r="J1405" s="46"/>
      <c r="K1405" s="45">
        <f t="shared" si="62"/>
        <v>1500</v>
      </c>
      <c r="L1405" s="63">
        <v>20221020</v>
      </c>
    </row>
    <row r="1406" spans="1:12" x14ac:dyDescent="0.25">
      <c r="A1406" s="47" t="s">
        <v>2296</v>
      </c>
      <c r="B1406" s="44" t="s">
        <v>25</v>
      </c>
      <c r="C1406" s="44" t="s">
        <v>84</v>
      </c>
      <c r="D1406" s="44" t="s">
        <v>26</v>
      </c>
      <c r="E1406" s="44" t="s">
        <v>397</v>
      </c>
      <c r="F1406" s="44">
        <v>1</v>
      </c>
      <c r="G1406" s="45">
        <v>1500</v>
      </c>
      <c r="H1406" s="44"/>
      <c r="I1406" s="45"/>
      <c r="J1406" s="46"/>
      <c r="K1406" s="45">
        <f t="shared" si="62"/>
        <v>1500</v>
      </c>
      <c r="L1406" s="63">
        <v>20221020</v>
      </c>
    </row>
    <row r="1407" spans="1:12" x14ac:dyDescent="0.25">
      <c r="A1407" s="47" t="s">
        <v>2295</v>
      </c>
      <c r="B1407" s="44" t="s">
        <v>25</v>
      </c>
      <c r="C1407" s="44" t="s">
        <v>84</v>
      </c>
      <c r="D1407" s="44" t="s">
        <v>26</v>
      </c>
      <c r="E1407" s="44" t="s">
        <v>168</v>
      </c>
      <c r="F1407" s="44">
        <v>1</v>
      </c>
      <c r="G1407" s="45">
        <v>1500</v>
      </c>
      <c r="H1407" s="44"/>
      <c r="I1407" s="45"/>
      <c r="J1407" s="46"/>
      <c r="K1407" s="45">
        <f t="shared" si="62"/>
        <v>1500</v>
      </c>
      <c r="L1407" s="63">
        <v>20221020</v>
      </c>
    </row>
    <row r="1408" spans="1:12" x14ac:dyDescent="0.25">
      <c r="A1408" s="47" t="s">
        <v>2294</v>
      </c>
      <c r="B1408" s="44" t="s">
        <v>25</v>
      </c>
      <c r="C1408" s="44" t="s">
        <v>84</v>
      </c>
      <c r="D1408" s="44" t="s">
        <v>26</v>
      </c>
      <c r="E1408" s="44" t="s">
        <v>166</v>
      </c>
      <c r="F1408" s="44">
        <v>1</v>
      </c>
      <c r="G1408" s="45">
        <v>1500</v>
      </c>
      <c r="H1408" s="44"/>
      <c r="I1408" s="45"/>
      <c r="J1408" s="46"/>
      <c r="K1408" s="45">
        <f t="shared" si="62"/>
        <v>1500</v>
      </c>
      <c r="L1408" s="63">
        <v>20221020</v>
      </c>
    </row>
    <row r="1409" spans="1:12" x14ac:dyDescent="0.25">
      <c r="A1409" s="47" t="s">
        <v>2293</v>
      </c>
      <c r="B1409" s="44" t="s">
        <v>25</v>
      </c>
      <c r="C1409" s="44" t="s">
        <v>84</v>
      </c>
      <c r="D1409" s="44" t="s">
        <v>26</v>
      </c>
      <c r="E1409" s="44" t="s">
        <v>889</v>
      </c>
      <c r="F1409" s="44">
        <v>1</v>
      </c>
      <c r="G1409" s="45">
        <v>1500</v>
      </c>
      <c r="H1409" s="44"/>
      <c r="I1409" s="45"/>
      <c r="J1409" s="46"/>
      <c r="K1409" s="45">
        <f t="shared" si="62"/>
        <v>1500</v>
      </c>
      <c r="L1409" s="63">
        <v>20221020</v>
      </c>
    </row>
    <row r="1410" spans="1:12" ht="15.75" thickBot="1" x14ac:dyDescent="0.3">
      <c r="A1410" s="40" t="s">
        <v>2292</v>
      </c>
      <c r="B1410" s="41" t="s">
        <v>25</v>
      </c>
      <c r="C1410" s="41" t="s">
        <v>84</v>
      </c>
      <c r="D1410" s="41" t="s">
        <v>26</v>
      </c>
      <c r="E1410" s="41" t="s">
        <v>1618</v>
      </c>
      <c r="F1410" s="41">
        <v>1</v>
      </c>
      <c r="G1410" s="42">
        <v>1500</v>
      </c>
      <c r="H1410" s="41"/>
      <c r="I1410" s="42"/>
      <c r="J1410" s="43"/>
      <c r="K1410" s="42">
        <f t="shared" si="62"/>
        <v>1500</v>
      </c>
      <c r="L1410" s="64">
        <v>20221020</v>
      </c>
    </row>
    <row r="1414" spans="1:12" ht="15.75" thickBot="1" x14ac:dyDescent="0.3">
      <c r="A1414" s="66" t="s">
        <v>0</v>
      </c>
      <c r="B1414" s="67" t="s">
        <v>1</v>
      </c>
      <c r="C1414" s="67" t="s">
        <v>2</v>
      </c>
      <c r="D1414" s="67" t="s">
        <v>3</v>
      </c>
      <c r="E1414" s="67" t="s">
        <v>4</v>
      </c>
      <c r="F1414" s="67"/>
      <c r="G1414" s="68" t="s">
        <v>6</v>
      </c>
      <c r="H1414" s="67" t="s">
        <v>7</v>
      </c>
      <c r="I1414" s="68" t="s">
        <v>8</v>
      </c>
      <c r="J1414" s="69" t="s">
        <v>9</v>
      </c>
      <c r="K1414" s="68" t="s">
        <v>10</v>
      </c>
      <c r="L1414" s="70" t="s">
        <v>5</v>
      </c>
    </row>
    <row r="1415" spans="1:12" ht="15.75" thickBot="1" x14ac:dyDescent="0.3">
      <c r="A1415" s="88" t="s">
        <v>2369</v>
      </c>
      <c r="B1415" s="89" t="s">
        <v>11</v>
      </c>
      <c r="C1415" s="89" t="s">
        <v>36</v>
      </c>
      <c r="D1415" s="89" t="s">
        <v>280</v>
      </c>
      <c r="E1415" s="89" t="s">
        <v>281</v>
      </c>
      <c r="F1415" s="89">
        <v>1</v>
      </c>
      <c r="G1415" s="90">
        <v>3700</v>
      </c>
      <c r="H1415" s="89"/>
      <c r="I1415" s="90"/>
      <c r="J1415" s="91"/>
      <c r="K1415" s="90">
        <f>J1415+G1415</f>
        <v>3700</v>
      </c>
      <c r="L1415" s="92">
        <v>20221114</v>
      </c>
    </row>
    <row r="1416" spans="1:12" ht="15.75" thickBot="1" x14ac:dyDescent="0.3">
      <c r="A1416" s="71"/>
      <c r="B1416" s="72"/>
      <c r="C1416" s="72"/>
      <c r="D1416" s="72"/>
      <c r="E1416" s="72"/>
      <c r="F1416" s="72"/>
      <c r="G1416" s="73"/>
      <c r="H1416" s="72"/>
      <c r="I1416" s="73"/>
      <c r="J1416" s="74"/>
      <c r="K1416" s="73"/>
      <c r="L1416" s="75"/>
    </row>
    <row r="1417" spans="1:12" x14ac:dyDescent="0.25">
      <c r="A1417" s="36" t="s">
        <v>2507</v>
      </c>
      <c r="B1417" s="37" t="s">
        <v>11</v>
      </c>
      <c r="C1417" s="37" t="s">
        <v>730</v>
      </c>
      <c r="D1417" s="37" t="s">
        <v>731</v>
      </c>
      <c r="E1417" s="37" t="s">
        <v>2424</v>
      </c>
      <c r="F1417" s="37">
        <v>1</v>
      </c>
      <c r="G1417" s="38">
        <v>3200</v>
      </c>
      <c r="H1417" s="37"/>
      <c r="I1417" s="38"/>
      <c r="J1417" s="39"/>
      <c r="K1417" s="38">
        <f t="shared" ref="K1417:K1453" si="63">J1417+G1417</f>
        <v>3200</v>
      </c>
      <c r="L1417" s="62">
        <v>20221101</v>
      </c>
    </row>
    <row r="1418" spans="1:12" x14ac:dyDescent="0.25">
      <c r="A1418" s="47" t="s">
        <v>2505</v>
      </c>
      <c r="B1418" s="44" t="s">
        <v>388</v>
      </c>
      <c r="C1418" s="44" t="s">
        <v>77</v>
      </c>
      <c r="D1418" s="44" t="s">
        <v>122</v>
      </c>
      <c r="E1418" s="44" t="s">
        <v>2173</v>
      </c>
      <c r="F1418" s="44">
        <v>1</v>
      </c>
      <c r="G1418" s="45">
        <v>3200</v>
      </c>
      <c r="H1418" s="44"/>
      <c r="I1418" s="45"/>
      <c r="J1418" s="46"/>
      <c r="K1418" s="45">
        <f t="shared" si="63"/>
        <v>3200</v>
      </c>
      <c r="L1418" s="63">
        <v>20221101</v>
      </c>
    </row>
    <row r="1419" spans="1:12" x14ac:dyDescent="0.25">
      <c r="A1419" s="47" t="s">
        <v>2506</v>
      </c>
      <c r="B1419" s="44" t="s">
        <v>11</v>
      </c>
      <c r="C1419" s="44" t="s">
        <v>77</v>
      </c>
      <c r="D1419" s="44" t="s">
        <v>294</v>
      </c>
      <c r="E1419" s="44" t="s">
        <v>299</v>
      </c>
      <c r="F1419" s="44">
        <v>1</v>
      </c>
      <c r="G1419" s="45">
        <v>3200</v>
      </c>
      <c r="H1419" s="44"/>
      <c r="I1419" s="45"/>
      <c r="J1419" s="46"/>
      <c r="K1419" s="45">
        <f t="shared" si="63"/>
        <v>3200</v>
      </c>
      <c r="L1419" s="63">
        <v>20221102</v>
      </c>
    </row>
    <row r="1420" spans="1:12" x14ac:dyDescent="0.25">
      <c r="A1420" s="47" t="s">
        <v>2499</v>
      </c>
      <c r="B1420" s="44" t="s">
        <v>11</v>
      </c>
      <c r="C1420" s="44" t="s">
        <v>86</v>
      </c>
      <c r="D1420" s="44" t="s">
        <v>132</v>
      </c>
      <c r="E1420" s="44" t="s">
        <v>278</v>
      </c>
      <c r="F1420" s="44">
        <v>1</v>
      </c>
      <c r="G1420" s="45">
        <v>3200</v>
      </c>
      <c r="H1420" s="44"/>
      <c r="I1420" s="45"/>
      <c r="J1420" s="46"/>
      <c r="K1420" s="45">
        <f t="shared" si="63"/>
        <v>3200</v>
      </c>
      <c r="L1420" s="63">
        <v>20221103</v>
      </c>
    </row>
    <row r="1421" spans="1:12" x14ac:dyDescent="0.25">
      <c r="A1421" s="47" t="s">
        <v>2400</v>
      </c>
      <c r="B1421" s="44" t="s">
        <v>11</v>
      </c>
      <c r="C1421" s="44" t="s">
        <v>1659</v>
      </c>
      <c r="D1421" s="44" t="s">
        <v>213</v>
      </c>
      <c r="E1421" s="44" t="s">
        <v>2235</v>
      </c>
      <c r="F1421" s="44">
        <v>1</v>
      </c>
      <c r="G1421" s="45">
        <v>3200</v>
      </c>
      <c r="H1421" s="44"/>
      <c r="I1421" s="45"/>
      <c r="J1421" s="46"/>
      <c r="K1421" s="45">
        <f t="shared" si="63"/>
        <v>3200</v>
      </c>
      <c r="L1421" s="63">
        <v>20221104</v>
      </c>
    </row>
    <row r="1422" spans="1:12" x14ac:dyDescent="0.25">
      <c r="A1422" s="47" t="s">
        <v>2396</v>
      </c>
      <c r="B1422" s="44" t="s">
        <v>11</v>
      </c>
      <c r="C1422" s="44" t="s">
        <v>51</v>
      </c>
      <c r="D1422" s="44" t="s">
        <v>731</v>
      </c>
      <c r="E1422" s="44" t="s">
        <v>967</v>
      </c>
      <c r="F1422" s="44">
        <v>1</v>
      </c>
      <c r="G1422" s="45">
        <v>3200</v>
      </c>
      <c r="H1422" s="44"/>
      <c r="I1422" s="45"/>
      <c r="J1422" s="46"/>
      <c r="K1422" s="45">
        <f t="shared" si="63"/>
        <v>3200</v>
      </c>
      <c r="L1422" s="63">
        <v>20221104</v>
      </c>
    </row>
    <row r="1423" spans="1:12" x14ac:dyDescent="0.25">
      <c r="A1423" s="47" t="s">
        <v>2397</v>
      </c>
      <c r="B1423" s="44" t="s">
        <v>11</v>
      </c>
      <c r="C1423" s="44" t="s">
        <v>51</v>
      </c>
      <c r="D1423" s="44" t="s">
        <v>731</v>
      </c>
      <c r="E1423" s="44" t="s">
        <v>1572</v>
      </c>
      <c r="F1423" s="44">
        <v>1</v>
      </c>
      <c r="G1423" s="45">
        <v>3200</v>
      </c>
      <c r="H1423" s="44"/>
      <c r="I1423" s="45"/>
      <c r="J1423" s="46"/>
      <c r="K1423" s="45">
        <f t="shared" si="63"/>
        <v>3200</v>
      </c>
      <c r="L1423" s="63">
        <v>20221104</v>
      </c>
    </row>
    <row r="1424" spans="1:12" x14ac:dyDescent="0.25">
      <c r="A1424" s="47" t="s">
        <v>2504</v>
      </c>
      <c r="B1424" s="44" t="s">
        <v>862</v>
      </c>
      <c r="C1424" s="44" t="s">
        <v>1791</v>
      </c>
      <c r="D1424" s="44" t="s">
        <v>1801</v>
      </c>
      <c r="E1424" s="44" t="s">
        <v>2362</v>
      </c>
      <c r="F1424" s="44">
        <v>1</v>
      </c>
      <c r="G1424" s="45">
        <v>3200</v>
      </c>
      <c r="H1424" s="44"/>
      <c r="I1424" s="45"/>
      <c r="J1424" s="46"/>
      <c r="K1424" s="45">
        <f t="shared" si="63"/>
        <v>3200</v>
      </c>
      <c r="L1424" s="63">
        <v>20221107</v>
      </c>
    </row>
    <row r="1425" spans="1:12" x14ac:dyDescent="0.25">
      <c r="A1425" s="47" t="s">
        <v>2388</v>
      </c>
      <c r="B1425" s="44" t="s">
        <v>862</v>
      </c>
      <c r="C1425" s="44" t="s">
        <v>2389</v>
      </c>
      <c r="D1425" s="44" t="s">
        <v>132</v>
      </c>
      <c r="E1425" s="44" t="s">
        <v>2390</v>
      </c>
      <c r="F1425" s="44">
        <v>1</v>
      </c>
      <c r="G1425" s="45">
        <v>3200</v>
      </c>
      <c r="H1425" s="44"/>
      <c r="I1425" s="45"/>
      <c r="J1425" s="46"/>
      <c r="K1425" s="45">
        <f t="shared" si="63"/>
        <v>3200</v>
      </c>
      <c r="L1425" s="63">
        <v>20221109</v>
      </c>
    </row>
    <row r="1426" spans="1:12" x14ac:dyDescent="0.25">
      <c r="A1426" s="47" t="s">
        <v>2401</v>
      </c>
      <c r="B1426" s="44" t="s">
        <v>388</v>
      </c>
      <c r="C1426" s="44" t="s">
        <v>730</v>
      </c>
      <c r="D1426" s="44" t="s">
        <v>731</v>
      </c>
      <c r="E1426" s="44" t="s">
        <v>2272</v>
      </c>
      <c r="F1426" s="44">
        <v>1</v>
      </c>
      <c r="G1426" s="45">
        <v>3200</v>
      </c>
      <c r="H1426" s="44"/>
      <c r="I1426" s="45"/>
      <c r="J1426" s="46"/>
      <c r="K1426" s="45">
        <f t="shared" si="63"/>
        <v>3200</v>
      </c>
      <c r="L1426" s="63">
        <v>20221110</v>
      </c>
    </row>
    <row r="1427" spans="1:12" x14ac:dyDescent="0.25">
      <c r="A1427" s="47" t="s">
        <v>2402</v>
      </c>
      <c r="B1427" s="44" t="s">
        <v>388</v>
      </c>
      <c r="C1427" s="44" t="s">
        <v>730</v>
      </c>
      <c r="D1427" s="44" t="s">
        <v>731</v>
      </c>
      <c r="E1427" s="44" t="s">
        <v>732</v>
      </c>
      <c r="F1427" s="44">
        <v>1</v>
      </c>
      <c r="G1427" s="45">
        <v>3200</v>
      </c>
      <c r="H1427" s="44"/>
      <c r="I1427" s="45"/>
      <c r="J1427" s="46"/>
      <c r="K1427" s="45">
        <f t="shared" si="63"/>
        <v>3200</v>
      </c>
      <c r="L1427" s="63">
        <v>20221110</v>
      </c>
    </row>
    <row r="1428" spans="1:12" x14ac:dyDescent="0.25">
      <c r="A1428" s="47" t="s">
        <v>2403</v>
      </c>
      <c r="B1428" s="44" t="s">
        <v>388</v>
      </c>
      <c r="C1428" s="44" t="s">
        <v>730</v>
      </c>
      <c r="D1428" s="44" t="s">
        <v>731</v>
      </c>
      <c r="E1428" s="44" t="s">
        <v>2262</v>
      </c>
      <c r="F1428" s="44">
        <v>1</v>
      </c>
      <c r="G1428" s="45">
        <v>3200</v>
      </c>
      <c r="H1428" s="44"/>
      <c r="I1428" s="45"/>
      <c r="J1428" s="46"/>
      <c r="K1428" s="45">
        <f t="shared" si="63"/>
        <v>3200</v>
      </c>
      <c r="L1428" s="63">
        <v>20221110</v>
      </c>
    </row>
    <row r="1429" spans="1:12" x14ac:dyDescent="0.25">
      <c r="A1429" s="47" t="s">
        <v>2404</v>
      </c>
      <c r="B1429" s="44" t="s">
        <v>388</v>
      </c>
      <c r="C1429" s="44" t="s">
        <v>730</v>
      </c>
      <c r="D1429" s="44" t="s">
        <v>731</v>
      </c>
      <c r="E1429" s="44" t="s">
        <v>2257</v>
      </c>
      <c r="F1429" s="44">
        <v>1</v>
      </c>
      <c r="G1429" s="45">
        <v>3200</v>
      </c>
      <c r="H1429" s="44"/>
      <c r="I1429" s="45"/>
      <c r="J1429" s="46"/>
      <c r="K1429" s="45">
        <f t="shared" si="63"/>
        <v>3200</v>
      </c>
      <c r="L1429" s="63">
        <v>20221110</v>
      </c>
    </row>
    <row r="1430" spans="1:12" x14ac:dyDescent="0.25">
      <c r="A1430" s="47" t="s">
        <v>2405</v>
      </c>
      <c r="B1430" s="44" t="s">
        <v>388</v>
      </c>
      <c r="C1430" s="44" t="s">
        <v>730</v>
      </c>
      <c r="D1430" s="44" t="s">
        <v>731</v>
      </c>
      <c r="E1430" s="44" t="s">
        <v>1678</v>
      </c>
      <c r="F1430" s="44">
        <v>1</v>
      </c>
      <c r="G1430" s="45">
        <v>3200</v>
      </c>
      <c r="H1430" s="44"/>
      <c r="I1430" s="45"/>
      <c r="J1430" s="46"/>
      <c r="K1430" s="45">
        <f t="shared" si="63"/>
        <v>3200</v>
      </c>
      <c r="L1430" s="63">
        <v>20221110</v>
      </c>
    </row>
    <row r="1431" spans="1:12" x14ac:dyDescent="0.25">
      <c r="A1431" s="47" t="s">
        <v>2408</v>
      </c>
      <c r="B1431" s="44" t="s">
        <v>388</v>
      </c>
      <c r="C1431" s="44" t="s">
        <v>730</v>
      </c>
      <c r="D1431" s="44" t="s">
        <v>731</v>
      </c>
      <c r="E1431" s="44" t="s">
        <v>2015</v>
      </c>
      <c r="F1431" s="44">
        <v>1</v>
      </c>
      <c r="G1431" s="45">
        <v>3200</v>
      </c>
      <c r="H1431" s="44"/>
      <c r="I1431" s="45"/>
      <c r="J1431" s="46"/>
      <c r="K1431" s="45">
        <f t="shared" si="63"/>
        <v>3200</v>
      </c>
      <c r="L1431" s="63">
        <v>20221110</v>
      </c>
    </row>
    <row r="1432" spans="1:12" x14ac:dyDescent="0.25">
      <c r="A1432" s="47" t="s">
        <v>2406</v>
      </c>
      <c r="B1432" s="44" t="s">
        <v>388</v>
      </c>
      <c r="C1432" s="44" t="s">
        <v>730</v>
      </c>
      <c r="D1432" s="44" t="s">
        <v>731</v>
      </c>
      <c r="E1432" s="44" t="s">
        <v>1985</v>
      </c>
      <c r="F1432" s="44">
        <v>1</v>
      </c>
      <c r="G1432" s="45">
        <v>3200</v>
      </c>
      <c r="H1432" s="44"/>
      <c r="I1432" s="45"/>
      <c r="J1432" s="46"/>
      <c r="K1432" s="45">
        <f t="shared" si="63"/>
        <v>3200</v>
      </c>
      <c r="L1432" s="63">
        <v>20221110</v>
      </c>
    </row>
    <row r="1433" spans="1:12" x14ac:dyDescent="0.25">
      <c r="A1433" s="47" t="s">
        <v>2407</v>
      </c>
      <c r="B1433" s="44" t="s">
        <v>388</v>
      </c>
      <c r="C1433" s="44" t="s">
        <v>730</v>
      </c>
      <c r="D1433" s="44" t="s">
        <v>731</v>
      </c>
      <c r="E1433" s="44" t="s">
        <v>2247</v>
      </c>
      <c r="F1433" s="44">
        <v>1</v>
      </c>
      <c r="G1433" s="45">
        <v>3200</v>
      </c>
      <c r="H1433" s="44"/>
      <c r="I1433" s="45"/>
      <c r="J1433" s="46"/>
      <c r="K1433" s="45">
        <f t="shared" si="63"/>
        <v>3200</v>
      </c>
      <c r="L1433" s="63">
        <v>20221110</v>
      </c>
    </row>
    <row r="1434" spans="1:12" x14ac:dyDescent="0.25">
      <c r="A1434" s="47" t="s">
        <v>2368</v>
      </c>
      <c r="B1434" s="44" t="s">
        <v>11</v>
      </c>
      <c r="C1434" s="44" t="s">
        <v>86</v>
      </c>
      <c r="D1434" s="44" t="s">
        <v>132</v>
      </c>
      <c r="E1434" s="44" t="s">
        <v>734</v>
      </c>
      <c r="F1434" s="44">
        <v>1</v>
      </c>
      <c r="G1434" s="45">
        <v>3200</v>
      </c>
      <c r="H1434" s="44"/>
      <c r="I1434" s="45"/>
      <c r="J1434" s="46"/>
      <c r="K1434" s="45">
        <f t="shared" si="63"/>
        <v>3200</v>
      </c>
      <c r="L1434" s="63">
        <v>20221114</v>
      </c>
    </row>
    <row r="1435" spans="1:12" x14ac:dyDescent="0.25">
      <c r="A1435" s="47" t="s">
        <v>2382</v>
      </c>
      <c r="B1435" s="44" t="s">
        <v>862</v>
      </c>
      <c r="C1435" s="44" t="s">
        <v>1537</v>
      </c>
      <c r="D1435" s="44" t="s">
        <v>1538</v>
      </c>
      <c r="E1435" s="44" t="s">
        <v>2383</v>
      </c>
      <c r="F1435" s="44">
        <v>1</v>
      </c>
      <c r="G1435" s="45">
        <v>3200</v>
      </c>
      <c r="H1435" s="44"/>
      <c r="I1435" s="45"/>
      <c r="J1435" s="46"/>
      <c r="K1435" s="45">
        <f t="shared" si="63"/>
        <v>3200</v>
      </c>
      <c r="L1435" s="63">
        <v>20221114</v>
      </c>
    </row>
    <row r="1436" spans="1:12" x14ac:dyDescent="0.25">
      <c r="A1436" s="28" t="s">
        <v>2384</v>
      </c>
      <c r="B1436" s="22" t="s">
        <v>862</v>
      </c>
      <c r="C1436" s="22" t="s">
        <v>1537</v>
      </c>
      <c r="D1436" s="22" t="s">
        <v>1538</v>
      </c>
      <c r="E1436" s="22" t="s">
        <v>2385</v>
      </c>
      <c r="F1436" s="22">
        <v>1</v>
      </c>
      <c r="G1436" s="23">
        <v>3200</v>
      </c>
      <c r="H1436" s="22">
        <v>90</v>
      </c>
      <c r="I1436" s="23">
        <v>40</v>
      </c>
      <c r="J1436" s="24">
        <f>I1436*H1436</f>
        <v>3600</v>
      </c>
      <c r="K1436" s="23">
        <f t="shared" si="63"/>
        <v>6800</v>
      </c>
      <c r="L1436" s="29">
        <v>20221114</v>
      </c>
    </row>
    <row r="1437" spans="1:12" x14ac:dyDescent="0.25">
      <c r="A1437" s="47" t="s">
        <v>2370</v>
      </c>
      <c r="B1437" s="44" t="s">
        <v>11</v>
      </c>
      <c r="C1437" s="44" t="s">
        <v>36</v>
      </c>
      <c r="D1437" s="44" t="s">
        <v>2013</v>
      </c>
      <c r="E1437" s="44" t="s">
        <v>820</v>
      </c>
      <c r="F1437" s="44">
        <v>1</v>
      </c>
      <c r="G1437" s="45">
        <v>3200</v>
      </c>
      <c r="H1437" s="44"/>
      <c r="I1437" s="45"/>
      <c r="J1437" s="46"/>
      <c r="K1437" s="45">
        <f t="shared" si="63"/>
        <v>3200</v>
      </c>
      <c r="L1437" s="63">
        <v>20221115</v>
      </c>
    </row>
    <row r="1438" spans="1:12" x14ac:dyDescent="0.25">
      <c r="A1438" s="47" t="s">
        <v>2367</v>
      </c>
      <c r="B1438" s="44" t="s">
        <v>11</v>
      </c>
      <c r="C1438" s="44" t="s">
        <v>36</v>
      </c>
      <c r="D1438" s="44" t="s">
        <v>2323</v>
      </c>
      <c r="E1438" s="44" t="s">
        <v>836</v>
      </c>
      <c r="F1438" s="44">
        <v>1</v>
      </c>
      <c r="G1438" s="45">
        <v>3200</v>
      </c>
      <c r="H1438" s="44"/>
      <c r="I1438" s="45"/>
      <c r="J1438" s="46"/>
      <c r="K1438" s="45">
        <f t="shared" si="63"/>
        <v>3200</v>
      </c>
      <c r="L1438" s="63">
        <v>20221115</v>
      </c>
    </row>
    <row r="1439" spans="1:12" x14ac:dyDescent="0.25">
      <c r="A1439" s="47" t="s">
        <v>2498</v>
      </c>
      <c r="B1439" s="44" t="s">
        <v>11</v>
      </c>
      <c r="C1439" s="44" t="s">
        <v>86</v>
      </c>
      <c r="D1439" s="44" t="s">
        <v>132</v>
      </c>
      <c r="E1439" s="44" t="s">
        <v>133</v>
      </c>
      <c r="F1439" s="44">
        <v>1</v>
      </c>
      <c r="G1439" s="45">
        <v>3200</v>
      </c>
      <c r="H1439" s="44"/>
      <c r="I1439" s="45"/>
      <c r="J1439" s="46"/>
      <c r="K1439" s="45">
        <f t="shared" si="63"/>
        <v>3200</v>
      </c>
      <c r="L1439" s="63">
        <v>20221115</v>
      </c>
    </row>
    <row r="1440" spans="1:12" x14ac:dyDescent="0.25">
      <c r="A1440" s="47" t="s">
        <v>2361</v>
      </c>
      <c r="B1440" s="44" t="s">
        <v>11</v>
      </c>
      <c r="C1440" s="44" t="s">
        <v>1791</v>
      </c>
      <c r="D1440" s="44" t="s">
        <v>1801</v>
      </c>
      <c r="E1440" s="44" t="s">
        <v>2362</v>
      </c>
      <c r="F1440" s="44">
        <v>1</v>
      </c>
      <c r="G1440" s="45">
        <v>3200</v>
      </c>
      <c r="H1440" s="44"/>
      <c r="I1440" s="45"/>
      <c r="J1440" s="46"/>
      <c r="K1440" s="45">
        <f t="shared" si="63"/>
        <v>3200</v>
      </c>
      <c r="L1440" s="63">
        <v>20221117</v>
      </c>
    </row>
    <row r="1441" spans="1:12" x14ac:dyDescent="0.25">
      <c r="A1441" s="47" t="s">
        <v>2353</v>
      </c>
      <c r="B1441" s="44" t="s">
        <v>11</v>
      </c>
      <c r="C1441" s="44" t="s">
        <v>29</v>
      </c>
      <c r="D1441" s="44" t="s">
        <v>686</v>
      </c>
      <c r="E1441" s="44" t="s">
        <v>1697</v>
      </c>
      <c r="F1441" s="44">
        <v>1</v>
      </c>
      <c r="G1441" s="45">
        <v>3200</v>
      </c>
      <c r="H1441" s="44"/>
      <c r="I1441" s="45"/>
      <c r="J1441" s="46"/>
      <c r="K1441" s="45">
        <f t="shared" si="63"/>
        <v>3200</v>
      </c>
      <c r="L1441" s="63">
        <v>20221122</v>
      </c>
    </row>
    <row r="1442" spans="1:12" x14ac:dyDescent="0.25">
      <c r="A1442" s="47" t="s">
        <v>2351</v>
      </c>
      <c r="B1442" s="44" t="s">
        <v>11</v>
      </c>
      <c r="C1442" s="44" t="s">
        <v>51</v>
      </c>
      <c r="D1442" s="44" t="s">
        <v>640</v>
      </c>
      <c r="E1442" s="44" t="s">
        <v>641</v>
      </c>
      <c r="F1442" s="44">
        <v>1</v>
      </c>
      <c r="G1442" s="45">
        <v>3200</v>
      </c>
      <c r="H1442" s="44"/>
      <c r="I1442" s="45"/>
      <c r="J1442" s="46"/>
      <c r="K1442" s="45">
        <f t="shared" si="63"/>
        <v>3200</v>
      </c>
      <c r="L1442" s="63">
        <v>20221125</v>
      </c>
    </row>
    <row r="1443" spans="1:12" x14ac:dyDescent="0.25">
      <c r="A1443" s="47" t="s">
        <v>2356</v>
      </c>
      <c r="B1443" s="44" t="s">
        <v>11</v>
      </c>
      <c r="C1443" s="44" t="s">
        <v>36</v>
      </c>
      <c r="D1443" s="44" t="s">
        <v>727</v>
      </c>
      <c r="E1443" s="44" t="s">
        <v>855</v>
      </c>
      <c r="F1443" s="44">
        <v>1</v>
      </c>
      <c r="G1443" s="45">
        <v>3200</v>
      </c>
      <c r="H1443" s="44"/>
      <c r="I1443" s="45"/>
      <c r="J1443" s="46"/>
      <c r="K1443" s="45">
        <f t="shared" si="63"/>
        <v>3200</v>
      </c>
      <c r="L1443" s="63">
        <v>20221125</v>
      </c>
    </row>
    <row r="1444" spans="1:12" x14ac:dyDescent="0.25">
      <c r="A1444" s="47" t="s">
        <v>2355</v>
      </c>
      <c r="B1444" s="44" t="s">
        <v>11</v>
      </c>
      <c r="C1444" s="44" t="s">
        <v>51</v>
      </c>
      <c r="D1444" s="44" t="s">
        <v>1160</v>
      </c>
      <c r="E1444" s="44" t="s">
        <v>1161</v>
      </c>
      <c r="F1444" s="44">
        <v>1</v>
      </c>
      <c r="G1444" s="45">
        <v>3200</v>
      </c>
      <c r="H1444" s="44"/>
      <c r="I1444" s="45"/>
      <c r="J1444" s="46"/>
      <c r="K1444" s="45">
        <f t="shared" si="63"/>
        <v>3200</v>
      </c>
      <c r="L1444" s="63">
        <v>20221128</v>
      </c>
    </row>
    <row r="1445" spans="1:12" x14ac:dyDescent="0.25">
      <c r="A1445" s="47" t="s">
        <v>2354</v>
      </c>
      <c r="B1445" s="44" t="s">
        <v>11</v>
      </c>
      <c r="C1445" s="44" t="s">
        <v>29</v>
      </c>
      <c r="D1445" s="44" t="s">
        <v>686</v>
      </c>
      <c r="E1445" s="44" t="s">
        <v>1043</v>
      </c>
      <c r="F1445" s="44">
        <v>1</v>
      </c>
      <c r="G1445" s="45">
        <v>3200</v>
      </c>
      <c r="H1445" s="44"/>
      <c r="I1445" s="45"/>
      <c r="J1445" s="46"/>
      <c r="K1445" s="45">
        <f t="shared" si="63"/>
        <v>3200</v>
      </c>
      <c r="L1445" s="63">
        <v>20221128</v>
      </c>
    </row>
    <row r="1446" spans="1:12" x14ac:dyDescent="0.25">
      <c r="A1446" s="47" t="s">
        <v>2366</v>
      </c>
      <c r="B1446" s="44" t="s">
        <v>11</v>
      </c>
      <c r="C1446" s="44" t="s">
        <v>70</v>
      </c>
      <c r="D1446" s="44" t="s">
        <v>930</v>
      </c>
      <c r="E1446" s="44" t="s">
        <v>1169</v>
      </c>
      <c r="F1446" s="44">
        <v>1</v>
      </c>
      <c r="G1446" s="45">
        <v>3200</v>
      </c>
      <c r="H1446" s="44"/>
      <c r="I1446" s="45"/>
      <c r="J1446" s="46"/>
      <c r="K1446" s="45">
        <f t="shared" si="63"/>
        <v>3200</v>
      </c>
      <c r="L1446" s="63">
        <v>20221129</v>
      </c>
    </row>
    <row r="1447" spans="1:12" x14ac:dyDescent="0.25">
      <c r="A1447" s="47" t="s">
        <v>2357</v>
      </c>
      <c r="B1447" s="44" t="s">
        <v>11</v>
      </c>
      <c r="C1447" s="44" t="s">
        <v>98</v>
      </c>
      <c r="D1447" s="44" t="s">
        <v>225</v>
      </c>
      <c r="E1447" s="44" t="s">
        <v>226</v>
      </c>
      <c r="F1447" s="44">
        <v>1</v>
      </c>
      <c r="G1447" s="45">
        <v>3200</v>
      </c>
      <c r="H1447" s="44"/>
      <c r="I1447" s="45"/>
      <c r="J1447" s="46"/>
      <c r="K1447" s="45">
        <f t="shared" si="63"/>
        <v>3200</v>
      </c>
      <c r="L1447" s="63">
        <v>20221130</v>
      </c>
    </row>
    <row r="1448" spans="1:12" x14ac:dyDescent="0.25">
      <c r="A1448" s="47" t="s">
        <v>2345</v>
      </c>
      <c r="B1448" s="44" t="s">
        <v>11</v>
      </c>
      <c r="C1448" s="44" t="s">
        <v>643</v>
      </c>
      <c r="D1448" s="44" t="s">
        <v>644</v>
      </c>
      <c r="E1448" s="44" t="s">
        <v>660</v>
      </c>
      <c r="F1448" s="44">
        <v>1</v>
      </c>
      <c r="G1448" s="45">
        <v>3200</v>
      </c>
      <c r="H1448" s="44"/>
      <c r="I1448" s="45"/>
      <c r="J1448" s="46"/>
      <c r="K1448" s="45">
        <f t="shared" si="63"/>
        <v>3200</v>
      </c>
      <c r="L1448" s="63">
        <v>20221130</v>
      </c>
    </row>
    <row r="1449" spans="1:12" x14ac:dyDescent="0.25">
      <c r="A1449" s="47" t="s">
        <v>2347</v>
      </c>
      <c r="B1449" s="44" t="s">
        <v>11</v>
      </c>
      <c r="C1449" s="44" t="s">
        <v>86</v>
      </c>
      <c r="D1449" s="44" t="s">
        <v>87</v>
      </c>
      <c r="E1449" s="44" t="s">
        <v>365</v>
      </c>
      <c r="F1449" s="44">
        <v>1</v>
      </c>
      <c r="G1449" s="45">
        <v>3200</v>
      </c>
      <c r="H1449" s="44"/>
      <c r="I1449" s="45"/>
      <c r="J1449" s="46"/>
      <c r="K1449" s="45">
        <f t="shared" si="63"/>
        <v>3200</v>
      </c>
      <c r="L1449" s="63">
        <v>20221130</v>
      </c>
    </row>
    <row r="1450" spans="1:12" x14ac:dyDescent="0.25">
      <c r="A1450" s="47" t="s">
        <v>2346</v>
      </c>
      <c r="B1450" s="44" t="s">
        <v>11</v>
      </c>
      <c r="C1450" s="44" t="s">
        <v>86</v>
      </c>
      <c r="D1450" s="44" t="s">
        <v>87</v>
      </c>
      <c r="E1450" s="44" t="s">
        <v>1900</v>
      </c>
      <c r="F1450" s="44">
        <v>1</v>
      </c>
      <c r="G1450" s="45">
        <v>3200</v>
      </c>
      <c r="H1450" s="44"/>
      <c r="I1450" s="45"/>
      <c r="J1450" s="46"/>
      <c r="K1450" s="45">
        <f t="shared" si="63"/>
        <v>3200</v>
      </c>
      <c r="L1450" s="63">
        <v>20221130</v>
      </c>
    </row>
    <row r="1451" spans="1:12" x14ac:dyDescent="0.25">
      <c r="A1451" s="47" t="s">
        <v>2386</v>
      </c>
      <c r="B1451" s="44" t="s">
        <v>862</v>
      </c>
      <c r="C1451" s="44" t="s">
        <v>1537</v>
      </c>
      <c r="D1451" s="44" t="s">
        <v>87</v>
      </c>
      <c r="E1451" s="44" t="s">
        <v>2387</v>
      </c>
      <c r="F1451" s="44">
        <v>1</v>
      </c>
      <c r="G1451" s="45">
        <v>3200</v>
      </c>
      <c r="H1451" s="44"/>
      <c r="I1451" s="45"/>
      <c r="J1451" s="46"/>
      <c r="K1451" s="45">
        <f t="shared" si="63"/>
        <v>3200</v>
      </c>
      <c r="L1451" s="63">
        <v>20221130</v>
      </c>
    </row>
    <row r="1452" spans="1:12" x14ac:dyDescent="0.25">
      <c r="A1452" s="47" t="s">
        <v>2359</v>
      </c>
      <c r="B1452" s="44" t="s">
        <v>388</v>
      </c>
      <c r="C1452" s="44" t="s">
        <v>1118</v>
      </c>
      <c r="D1452" s="44" t="s">
        <v>1188</v>
      </c>
      <c r="E1452" s="44" t="s">
        <v>1197</v>
      </c>
      <c r="F1452" s="44">
        <v>1</v>
      </c>
      <c r="G1452" s="45">
        <v>3200</v>
      </c>
      <c r="H1452" s="44"/>
      <c r="I1452" s="45"/>
      <c r="J1452" s="46"/>
      <c r="K1452" s="45">
        <f t="shared" si="63"/>
        <v>3200</v>
      </c>
      <c r="L1452" s="63">
        <v>20221130</v>
      </c>
    </row>
    <row r="1453" spans="1:12" ht="15.75" thickBot="1" x14ac:dyDescent="0.3">
      <c r="A1453" s="40" t="s">
        <v>2360</v>
      </c>
      <c r="B1453" s="41" t="s">
        <v>388</v>
      </c>
      <c r="C1453" s="41" t="s">
        <v>1118</v>
      </c>
      <c r="D1453" s="41" t="s">
        <v>1188</v>
      </c>
      <c r="E1453" s="41" t="s">
        <v>2321</v>
      </c>
      <c r="F1453" s="41">
        <v>1</v>
      </c>
      <c r="G1453" s="42">
        <v>3200</v>
      </c>
      <c r="H1453" s="41"/>
      <c r="I1453" s="42"/>
      <c r="J1453" s="43"/>
      <c r="K1453" s="42">
        <f t="shared" si="63"/>
        <v>3200</v>
      </c>
      <c r="L1453" s="64">
        <v>20221130</v>
      </c>
    </row>
    <row r="1454" spans="1:12" ht="15.75" thickBot="1" x14ac:dyDescent="0.3">
      <c r="A1454" s="71"/>
      <c r="B1454" s="72"/>
      <c r="C1454" s="72"/>
      <c r="D1454" s="72"/>
      <c r="E1454" s="72"/>
      <c r="F1454" s="72"/>
      <c r="G1454" s="73"/>
      <c r="H1454" s="72"/>
      <c r="I1454" s="73"/>
      <c r="J1454" s="74"/>
      <c r="K1454" s="73"/>
      <c r="L1454" s="75"/>
    </row>
    <row r="1455" spans="1:12" x14ac:dyDescent="0.25">
      <c r="A1455" s="50" t="s">
        <v>2501</v>
      </c>
      <c r="B1455" s="48" t="s">
        <v>11</v>
      </c>
      <c r="C1455" s="48" t="s">
        <v>77</v>
      </c>
      <c r="D1455" s="48" t="s">
        <v>1338</v>
      </c>
      <c r="E1455" s="48" t="s">
        <v>2502</v>
      </c>
      <c r="F1455" s="48">
        <v>1</v>
      </c>
      <c r="G1455" s="49">
        <v>3000</v>
      </c>
      <c r="H1455" s="48">
        <v>250</v>
      </c>
      <c r="I1455" s="49">
        <v>40</v>
      </c>
      <c r="J1455" s="51">
        <f>I1455*H1455</f>
        <v>10000</v>
      </c>
      <c r="K1455" s="49">
        <f t="shared" ref="K1455:K1465" si="64">J1455+G1455</f>
        <v>13000</v>
      </c>
      <c r="L1455" s="115">
        <v>20221103</v>
      </c>
    </row>
    <row r="1456" spans="1:12" x14ac:dyDescent="0.25">
      <c r="A1456" s="47" t="s">
        <v>2399</v>
      </c>
      <c r="B1456" s="44" t="s">
        <v>11</v>
      </c>
      <c r="C1456" s="44" t="s">
        <v>70</v>
      </c>
      <c r="D1456" s="44" t="s">
        <v>1364</v>
      </c>
      <c r="E1456" s="44" t="s">
        <v>1703</v>
      </c>
      <c r="F1456" s="44">
        <v>1</v>
      </c>
      <c r="G1456" s="45">
        <v>3000</v>
      </c>
      <c r="H1456" s="44"/>
      <c r="I1456" s="45"/>
      <c r="J1456" s="46"/>
      <c r="K1456" s="45">
        <f t="shared" si="64"/>
        <v>3000</v>
      </c>
      <c r="L1456" s="63">
        <v>20221104</v>
      </c>
    </row>
    <row r="1457" spans="1:12" x14ac:dyDescent="0.25">
      <c r="A1457" s="28" t="s">
        <v>2398</v>
      </c>
      <c r="B1457" s="22" t="s">
        <v>11</v>
      </c>
      <c r="C1457" s="22" t="s">
        <v>70</v>
      </c>
      <c r="D1457" s="22" t="s">
        <v>1364</v>
      </c>
      <c r="E1457" s="22" t="s">
        <v>1666</v>
      </c>
      <c r="F1457" s="22">
        <v>1</v>
      </c>
      <c r="G1457" s="23">
        <v>3000</v>
      </c>
      <c r="H1457" s="22">
        <v>174</v>
      </c>
      <c r="I1457" s="23">
        <v>40</v>
      </c>
      <c r="J1457" s="24">
        <f>I1457*H1457</f>
        <v>6960</v>
      </c>
      <c r="K1457" s="23">
        <f t="shared" si="64"/>
        <v>9960</v>
      </c>
      <c r="L1457" s="29">
        <v>20221104</v>
      </c>
    </row>
    <row r="1458" spans="1:12" x14ac:dyDescent="0.25">
      <c r="A1458" s="47" t="s">
        <v>2503</v>
      </c>
      <c r="B1458" s="44" t="s">
        <v>11</v>
      </c>
      <c r="C1458" s="44" t="s">
        <v>885</v>
      </c>
      <c r="D1458" s="44" t="s">
        <v>1003</v>
      </c>
      <c r="E1458" s="44" t="s">
        <v>1004</v>
      </c>
      <c r="F1458" s="44">
        <v>1</v>
      </c>
      <c r="G1458" s="45">
        <v>3000</v>
      </c>
      <c r="H1458" s="44"/>
      <c r="I1458" s="45"/>
      <c r="J1458" s="46"/>
      <c r="K1458" s="45">
        <f t="shared" si="64"/>
        <v>3000</v>
      </c>
      <c r="L1458" s="63">
        <v>20221104</v>
      </c>
    </row>
    <row r="1459" spans="1:12" x14ac:dyDescent="0.25">
      <c r="A1459" s="47" t="s">
        <v>2463</v>
      </c>
      <c r="B1459" s="44" t="s">
        <v>11</v>
      </c>
      <c r="C1459" s="44" t="s">
        <v>621</v>
      </c>
      <c r="D1459" s="44" t="s">
        <v>934</v>
      </c>
      <c r="E1459" s="44" t="s">
        <v>935</v>
      </c>
      <c r="F1459" s="44">
        <v>1</v>
      </c>
      <c r="G1459" s="45">
        <v>3000</v>
      </c>
      <c r="H1459" s="44"/>
      <c r="I1459" s="45"/>
      <c r="J1459" s="46"/>
      <c r="K1459" s="45">
        <f t="shared" si="64"/>
        <v>3000</v>
      </c>
      <c r="L1459" s="63">
        <v>20221111</v>
      </c>
    </row>
    <row r="1460" spans="1:12" x14ac:dyDescent="0.25">
      <c r="A1460" s="105" t="s">
        <v>2500</v>
      </c>
      <c r="B1460" s="106" t="s">
        <v>862</v>
      </c>
      <c r="C1460" s="106" t="s">
        <v>2113</v>
      </c>
      <c r="D1460" s="106" t="s">
        <v>2140</v>
      </c>
      <c r="E1460" s="106" t="s">
        <v>2141</v>
      </c>
      <c r="F1460" s="106">
        <v>1</v>
      </c>
      <c r="G1460" s="107">
        <v>6000</v>
      </c>
      <c r="H1460" s="106"/>
      <c r="I1460" s="107"/>
      <c r="J1460" s="108"/>
      <c r="K1460" s="107">
        <f t="shared" si="64"/>
        <v>6000</v>
      </c>
      <c r="L1460" s="109">
        <v>20221111</v>
      </c>
    </row>
    <row r="1461" spans="1:12" x14ac:dyDescent="0.25">
      <c r="A1461" s="105" t="s">
        <v>2363</v>
      </c>
      <c r="B1461" s="106" t="s">
        <v>862</v>
      </c>
      <c r="C1461" s="106" t="s">
        <v>1115</v>
      </c>
      <c r="D1461" s="106" t="s">
        <v>2364</v>
      </c>
      <c r="E1461" s="106" t="s">
        <v>2365</v>
      </c>
      <c r="F1461" s="106">
        <v>1</v>
      </c>
      <c r="G1461" s="107">
        <v>6000</v>
      </c>
      <c r="H1461" s="106"/>
      <c r="I1461" s="107"/>
      <c r="J1461" s="108"/>
      <c r="K1461" s="107">
        <f t="shared" si="64"/>
        <v>6000</v>
      </c>
      <c r="L1461" s="109">
        <v>20221116</v>
      </c>
    </row>
    <row r="1462" spans="1:12" x14ac:dyDescent="0.25">
      <c r="A1462" s="47" t="s">
        <v>2352</v>
      </c>
      <c r="B1462" s="44" t="s">
        <v>11</v>
      </c>
      <c r="C1462" s="44" t="s">
        <v>2113</v>
      </c>
      <c r="D1462" s="44" t="s">
        <v>2140</v>
      </c>
      <c r="E1462" s="44" t="s">
        <v>2350</v>
      </c>
      <c r="F1462" s="44">
        <v>1</v>
      </c>
      <c r="G1462" s="45">
        <v>3000</v>
      </c>
      <c r="H1462" s="44"/>
      <c r="I1462" s="45"/>
      <c r="J1462" s="46"/>
      <c r="K1462" s="45">
        <f t="shared" si="64"/>
        <v>3000</v>
      </c>
      <c r="L1462" s="63">
        <v>20221124</v>
      </c>
    </row>
    <row r="1463" spans="1:12" x14ac:dyDescent="0.25">
      <c r="A1463" s="47" t="s">
        <v>2349</v>
      </c>
      <c r="B1463" s="44" t="s">
        <v>11</v>
      </c>
      <c r="C1463" s="44" t="s">
        <v>2113</v>
      </c>
      <c r="D1463" s="44" t="s">
        <v>2140</v>
      </c>
      <c r="E1463" s="44" t="s">
        <v>2350</v>
      </c>
      <c r="F1463" s="44">
        <v>1</v>
      </c>
      <c r="G1463" s="45">
        <v>3000</v>
      </c>
      <c r="H1463" s="44"/>
      <c r="I1463" s="45"/>
      <c r="J1463" s="46"/>
      <c r="K1463" s="45">
        <f t="shared" si="64"/>
        <v>3000</v>
      </c>
      <c r="L1463" s="63">
        <v>20221129</v>
      </c>
    </row>
    <row r="1464" spans="1:12" x14ac:dyDescent="0.25">
      <c r="A1464" s="47" t="s">
        <v>2358</v>
      </c>
      <c r="B1464" s="44" t="s">
        <v>388</v>
      </c>
      <c r="C1464" s="44" t="s">
        <v>29</v>
      </c>
      <c r="D1464" s="44" t="s">
        <v>1053</v>
      </c>
      <c r="E1464" s="44" t="s">
        <v>1054</v>
      </c>
      <c r="F1464" s="44">
        <v>1</v>
      </c>
      <c r="G1464" s="45">
        <v>3000</v>
      </c>
      <c r="H1464" s="44"/>
      <c r="I1464" s="45"/>
      <c r="J1464" s="46"/>
      <c r="K1464" s="45">
        <f t="shared" si="64"/>
        <v>3000</v>
      </c>
      <c r="L1464" s="63">
        <v>20221129</v>
      </c>
    </row>
    <row r="1465" spans="1:12" ht="15.75" thickBot="1" x14ac:dyDescent="0.3">
      <c r="A1465" s="40" t="s">
        <v>2348</v>
      </c>
      <c r="B1465" s="41" t="s">
        <v>11</v>
      </c>
      <c r="C1465" s="41" t="s">
        <v>2113</v>
      </c>
      <c r="D1465" s="41" t="s">
        <v>2114</v>
      </c>
      <c r="E1465" s="41" t="s">
        <v>2115</v>
      </c>
      <c r="F1465" s="41">
        <v>1</v>
      </c>
      <c r="G1465" s="42">
        <v>3000</v>
      </c>
      <c r="H1465" s="41"/>
      <c r="I1465" s="42"/>
      <c r="J1465" s="43"/>
      <c r="K1465" s="42">
        <f t="shared" si="64"/>
        <v>3000</v>
      </c>
      <c r="L1465" s="64">
        <v>20221130</v>
      </c>
    </row>
    <row r="1466" spans="1:12" ht="15.75" thickBot="1" x14ac:dyDescent="0.3">
      <c r="A1466" s="71"/>
      <c r="B1466" s="72"/>
      <c r="C1466" s="72"/>
      <c r="D1466" s="72"/>
      <c r="E1466" s="72"/>
      <c r="F1466" s="72"/>
      <c r="G1466" s="73"/>
      <c r="H1466" s="72"/>
      <c r="I1466" s="73"/>
      <c r="J1466" s="74"/>
      <c r="K1466" s="73"/>
      <c r="L1466" s="75"/>
    </row>
    <row r="1467" spans="1:12" ht="15.75" thickBot="1" x14ac:dyDescent="0.3">
      <c r="A1467" s="252" t="s">
        <v>2394</v>
      </c>
      <c r="B1467" s="253" t="s">
        <v>25</v>
      </c>
      <c r="C1467" s="253" t="s">
        <v>2159</v>
      </c>
      <c r="D1467" s="253" t="s">
        <v>2392</v>
      </c>
      <c r="E1467" s="253" t="s">
        <v>2395</v>
      </c>
      <c r="F1467" s="253">
        <v>1</v>
      </c>
      <c r="G1467" s="254">
        <v>1942</v>
      </c>
      <c r="H1467" s="253"/>
      <c r="I1467" s="254"/>
      <c r="J1467" s="255"/>
      <c r="K1467" s="254">
        <f>J1467+G1467</f>
        <v>1942</v>
      </c>
      <c r="L1467" s="256">
        <v>20221104</v>
      </c>
    </row>
    <row r="1468" spans="1:12" ht="15.75" thickBot="1" x14ac:dyDescent="0.3">
      <c r="A1468" s="71"/>
      <c r="B1468" s="72"/>
      <c r="C1468" s="72"/>
      <c r="D1468" s="72"/>
      <c r="E1468" s="72"/>
      <c r="F1468" s="72"/>
      <c r="G1468" s="73"/>
      <c r="H1468" s="72"/>
      <c r="I1468" s="73"/>
      <c r="J1468" s="74"/>
      <c r="K1468" s="73"/>
      <c r="L1468" s="75"/>
    </row>
    <row r="1469" spans="1:12" x14ac:dyDescent="0.25">
      <c r="A1469" s="36" t="s">
        <v>2415</v>
      </c>
      <c r="B1469" s="37" t="s">
        <v>25</v>
      </c>
      <c r="C1469" s="37" t="s">
        <v>70</v>
      </c>
      <c r="D1469" s="37" t="s">
        <v>920</v>
      </c>
      <c r="E1469" s="37" t="s">
        <v>1065</v>
      </c>
      <c r="F1469" s="37">
        <v>1</v>
      </c>
      <c r="G1469" s="38">
        <v>1850</v>
      </c>
      <c r="H1469" s="37"/>
      <c r="I1469" s="38"/>
      <c r="J1469" s="39"/>
      <c r="K1469" s="38">
        <f t="shared" ref="K1469:K1476" si="65">J1469+G1469</f>
        <v>1850</v>
      </c>
      <c r="L1469" s="62">
        <v>20221127</v>
      </c>
    </row>
    <row r="1470" spans="1:12" x14ac:dyDescent="0.25">
      <c r="A1470" s="47" t="s">
        <v>2412</v>
      </c>
      <c r="B1470" s="44" t="s">
        <v>25</v>
      </c>
      <c r="C1470" s="44" t="s">
        <v>70</v>
      </c>
      <c r="D1470" s="44" t="s">
        <v>72</v>
      </c>
      <c r="E1470" s="44" t="s">
        <v>261</v>
      </c>
      <c r="F1470" s="44">
        <v>1</v>
      </c>
      <c r="G1470" s="45">
        <v>1850</v>
      </c>
      <c r="H1470" s="44"/>
      <c r="I1470" s="45"/>
      <c r="J1470" s="46"/>
      <c r="K1470" s="45">
        <f t="shared" si="65"/>
        <v>1850</v>
      </c>
      <c r="L1470" s="63">
        <v>20221129</v>
      </c>
    </row>
    <row r="1471" spans="1:12" x14ac:dyDescent="0.25">
      <c r="A1471" s="47" t="s">
        <v>2411</v>
      </c>
      <c r="B1471" s="44" t="s">
        <v>25</v>
      </c>
      <c r="C1471" s="44" t="s">
        <v>70</v>
      </c>
      <c r="D1471" s="44" t="s">
        <v>72</v>
      </c>
      <c r="E1471" s="44" t="s">
        <v>259</v>
      </c>
      <c r="F1471" s="44">
        <v>1</v>
      </c>
      <c r="G1471" s="45">
        <v>1850</v>
      </c>
      <c r="H1471" s="44"/>
      <c r="I1471" s="45"/>
      <c r="J1471" s="46"/>
      <c r="K1471" s="45">
        <f t="shared" si="65"/>
        <v>1850</v>
      </c>
      <c r="L1471" s="63">
        <v>20221129</v>
      </c>
    </row>
    <row r="1472" spans="1:12" x14ac:dyDescent="0.25">
      <c r="A1472" s="47" t="s">
        <v>2410</v>
      </c>
      <c r="B1472" s="44" t="s">
        <v>25</v>
      </c>
      <c r="C1472" s="44" t="s">
        <v>70</v>
      </c>
      <c r="D1472" s="44" t="s">
        <v>72</v>
      </c>
      <c r="E1472" s="44" t="s">
        <v>257</v>
      </c>
      <c r="F1472" s="44">
        <v>1</v>
      </c>
      <c r="G1472" s="45">
        <v>1850</v>
      </c>
      <c r="H1472" s="44"/>
      <c r="I1472" s="45"/>
      <c r="J1472" s="46"/>
      <c r="K1472" s="45">
        <f t="shared" si="65"/>
        <v>1850</v>
      </c>
      <c r="L1472" s="63">
        <v>20221129</v>
      </c>
    </row>
    <row r="1473" spans="1:12" x14ac:dyDescent="0.25">
      <c r="A1473" s="47" t="s">
        <v>2409</v>
      </c>
      <c r="B1473" s="44" t="s">
        <v>25</v>
      </c>
      <c r="C1473" s="44" t="s">
        <v>70</v>
      </c>
      <c r="D1473" s="44" t="s">
        <v>72</v>
      </c>
      <c r="E1473" s="44" t="s">
        <v>73</v>
      </c>
      <c r="F1473" s="44">
        <v>1</v>
      </c>
      <c r="G1473" s="45">
        <v>1850</v>
      </c>
      <c r="H1473" s="44"/>
      <c r="I1473" s="45"/>
      <c r="J1473" s="46"/>
      <c r="K1473" s="45">
        <f t="shared" si="65"/>
        <v>1850</v>
      </c>
      <c r="L1473" s="63">
        <v>20221129</v>
      </c>
    </row>
    <row r="1474" spans="1:12" x14ac:dyDescent="0.25">
      <c r="A1474" s="47" t="s">
        <v>2416</v>
      </c>
      <c r="B1474" s="44" t="s">
        <v>25</v>
      </c>
      <c r="C1474" s="44" t="s">
        <v>70</v>
      </c>
      <c r="D1474" s="44" t="s">
        <v>920</v>
      </c>
      <c r="E1474" s="44" t="s">
        <v>921</v>
      </c>
      <c r="F1474" s="44">
        <v>1</v>
      </c>
      <c r="G1474" s="45">
        <v>1850</v>
      </c>
      <c r="H1474" s="44"/>
      <c r="I1474" s="45"/>
      <c r="J1474" s="46"/>
      <c r="K1474" s="45">
        <f t="shared" si="65"/>
        <v>1850</v>
      </c>
      <c r="L1474" s="63">
        <v>20221129</v>
      </c>
    </row>
    <row r="1475" spans="1:12" x14ac:dyDescent="0.25">
      <c r="A1475" s="47" t="s">
        <v>2414</v>
      </c>
      <c r="B1475" s="44" t="s">
        <v>25</v>
      </c>
      <c r="C1475" s="44" t="s">
        <v>70</v>
      </c>
      <c r="D1475" s="44" t="s">
        <v>920</v>
      </c>
      <c r="E1475" s="44" t="s">
        <v>1063</v>
      </c>
      <c r="F1475" s="44">
        <v>1</v>
      </c>
      <c r="G1475" s="45">
        <v>1850</v>
      </c>
      <c r="H1475" s="44"/>
      <c r="I1475" s="45"/>
      <c r="J1475" s="46"/>
      <c r="K1475" s="45">
        <f t="shared" si="65"/>
        <v>1850</v>
      </c>
      <c r="L1475" s="63">
        <v>20221129</v>
      </c>
    </row>
    <row r="1476" spans="1:12" ht="15.75" thickBot="1" x14ac:dyDescent="0.3">
      <c r="A1476" s="30" t="s">
        <v>2413</v>
      </c>
      <c r="B1476" s="31" t="s">
        <v>25</v>
      </c>
      <c r="C1476" s="31" t="s">
        <v>70</v>
      </c>
      <c r="D1476" s="31" t="s">
        <v>920</v>
      </c>
      <c r="E1476" s="31" t="s">
        <v>1061</v>
      </c>
      <c r="F1476" s="31">
        <v>1</v>
      </c>
      <c r="G1476" s="32">
        <v>1850</v>
      </c>
      <c r="H1476" s="31">
        <v>470</v>
      </c>
      <c r="I1476" s="32">
        <v>40</v>
      </c>
      <c r="J1476" s="33">
        <f>I1476*H1476</f>
        <v>18800</v>
      </c>
      <c r="K1476" s="32">
        <f t="shared" si="65"/>
        <v>20650</v>
      </c>
      <c r="L1476" s="34">
        <v>20221129</v>
      </c>
    </row>
    <row r="1477" spans="1:12" ht="15.75" thickBot="1" x14ac:dyDescent="0.3">
      <c r="A1477" s="71"/>
      <c r="B1477" s="72"/>
      <c r="C1477" s="72"/>
      <c r="D1477" s="72"/>
      <c r="E1477" s="72"/>
      <c r="F1477" s="72"/>
      <c r="G1477" s="73"/>
      <c r="H1477" s="72"/>
      <c r="I1477" s="73"/>
      <c r="J1477" s="74"/>
      <c r="K1477" s="73"/>
      <c r="L1477" s="75"/>
    </row>
    <row r="1478" spans="1:12" x14ac:dyDescent="0.25">
      <c r="A1478" s="36" t="s">
        <v>2492</v>
      </c>
      <c r="B1478" s="37" t="s">
        <v>25</v>
      </c>
      <c r="C1478" s="37" t="s">
        <v>897</v>
      </c>
      <c r="D1478" s="37" t="s">
        <v>2493</v>
      </c>
      <c r="E1478" s="37" t="s">
        <v>2494</v>
      </c>
      <c r="F1478" s="37">
        <v>1</v>
      </c>
      <c r="G1478" s="38">
        <v>1600</v>
      </c>
      <c r="H1478" s="37"/>
      <c r="I1478" s="38"/>
      <c r="J1478" s="39"/>
      <c r="K1478" s="38">
        <f t="shared" ref="K1478:K1509" si="66">J1478+G1478</f>
        <v>1600</v>
      </c>
      <c r="L1478" s="62">
        <v>20221103</v>
      </c>
    </row>
    <row r="1479" spans="1:12" x14ac:dyDescent="0.25">
      <c r="A1479" s="47" t="s">
        <v>2452</v>
      </c>
      <c r="B1479" s="44" t="s">
        <v>25</v>
      </c>
      <c r="C1479" s="44" t="s">
        <v>268</v>
      </c>
      <c r="D1479" s="44" t="s">
        <v>132</v>
      </c>
      <c r="E1479" s="44" t="s">
        <v>1764</v>
      </c>
      <c r="F1479" s="44">
        <v>1</v>
      </c>
      <c r="G1479" s="45">
        <v>1600</v>
      </c>
      <c r="H1479" s="44"/>
      <c r="I1479" s="45"/>
      <c r="J1479" s="46"/>
      <c r="K1479" s="45">
        <f t="shared" si="66"/>
        <v>1600</v>
      </c>
      <c r="L1479" s="63">
        <v>20221103</v>
      </c>
    </row>
    <row r="1480" spans="1:12" x14ac:dyDescent="0.25">
      <c r="A1480" s="47" t="s">
        <v>2391</v>
      </c>
      <c r="B1480" s="44" t="s">
        <v>25</v>
      </c>
      <c r="C1480" s="44" t="s">
        <v>2159</v>
      </c>
      <c r="D1480" s="44" t="s">
        <v>2392</v>
      </c>
      <c r="E1480" s="44" t="s">
        <v>2393</v>
      </c>
      <c r="F1480" s="44">
        <v>1</v>
      </c>
      <c r="G1480" s="45">
        <v>1600</v>
      </c>
      <c r="H1480" s="44"/>
      <c r="I1480" s="45"/>
      <c r="J1480" s="46"/>
      <c r="K1480" s="45">
        <f t="shared" si="66"/>
        <v>1600</v>
      </c>
      <c r="L1480" s="63">
        <v>20221104</v>
      </c>
    </row>
    <row r="1481" spans="1:12" x14ac:dyDescent="0.25">
      <c r="A1481" s="47" t="s">
        <v>2495</v>
      </c>
      <c r="B1481" s="44" t="s">
        <v>25</v>
      </c>
      <c r="C1481" s="44" t="s">
        <v>897</v>
      </c>
      <c r="D1481" s="44" t="s">
        <v>2496</v>
      </c>
      <c r="E1481" s="44" t="s">
        <v>2497</v>
      </c>
      <c r="F1481" s="44">
        <v>1</v>
      </c>
      <c r="G1481" s="45">
        <v>1600</v>
      </c>
      <c r="H1481" s="44"/>
      <c r="I1481" s="45"/>
      <c r="J1481" s="46"/>
      <c r="K1481" s="45">
        <f t="shared" si="66"/>
        <v>1600</v>
      </c>
      <c r="L1481" s="63">
        <v>20221107</v>
      </c>
    </row>
    <row r="1482" spans="1:12" x14ac:dyDescent="0.25">
      <c r="A1482" s="47" t="s">
        <v>2451</v>
      </c>
      <c r="B1482" s="44" t="s">
        <v>25</v>
      </c>
      <c r="C1482" s="44" t="s">
        <v>274</v>
      </c>
      <c r="D1482" s="44" t="s">
        <v>275</v>
      </c>
      <c r="E1482" s="44" t="s">
        <v>431</v>
      </c>
      <c r="F1482" s="44">
        <v>1</v>
      </c>
      <c r="G1482" s="45">
        <v>1600</v>
      </c>
      <c r="H1482" s="44"/>
      <c r="I1482" s="45"/>
      <c r="J1482" s="46"/>
      <c r="K1482" s="45">
        <f t="shared" si="66"/>
        <v>1600</v>
      </c>
      <c r="L1482" s="63">
        <v>20221107</v>
      </c>
    </row>
    <row r="1483" spans="1:12" x14ac:dyDescent="0.25">
      <c r="A1483" s="47" t="s">
        <v>2436</v>
      </c>
      <c r="B1483" s="44" t="s">
        <v>25</v>
      </c>
      <c r="C1483" s="44" t="s">
        <v>274</v>
      </c>
      <c r="D1483" s="44" t="s">
        <v>275</v>
      </c>
      <c r="E1483" s="44" t="s">
        <v>1226</v>
      </c>
      <c r="F1483" s="44">
        <v>1</v>
      </c>
      <c r="G1483" s="45">
        <v>1600</v>
      </c>
      <c r="H1483" s="44"/>
      <c r="I1483" s="45"/>
      <c r="J1483" s="46"/>
      <c r="K1483" s="45">
        <f t="shared" si="66"/>
        <v>1600</v>
      </c>
      <c r="L1483" s="63">
        <v>20221107</v>
      </c>
    </row>
    <row r="1484" spans="1:12" x14ac:dyDescent="0.25">
      <c r="A1484" s="47" t="s">
        <v>2482</v>
      </c>
      <c r="B1484" s="44" t="s">
        <v>25</v>
      </c>
      <c r="C1484" s="44" t="s">
        <v>36</v>
      </c>
      <c r="D1484" s="44" t="s">
        <v>561</v>
      </c>
      <c r="E1484" s="44" t="s">
        <v>1855</v>
      </c>
      <c r="F1484" s="44">
        <v>1</v>
      </c>
      <c r="G1484" s="45">
        <v>1600</v>
      </c>
      <c r="H1484" s="44"/>
      <c r="I1484" s="45"/>
      <c r="J1484" s="46"/>
      <c r="K1484" s="45">
        <f t="shared" si="66"/>
        <v>1600</v>
      </c>
      <c r="L1484" s="63">
        <v>20221107</v>
      </c>
    </row>
    <row r="1485" spans="1:12" x14ac:dyDescent="0.25">
      <c r="A1485" s="28" t="s">
        <v>2480</v>
      </c>
      <c r="B1485" s="22" t="s">
        <v>25</v>
      </c>
      <c r="C1485" s="22" t="s">
        <v>36</v>
      </c>
      <c r="D1485" s="22" t="s">
        <v>561</v>
      </c>
      <c r="E1485" s="22" t="s">
        <v>564</v>
      </c>
      <c r="F1485" s="22">
        <v>1</v>
      </c>
      <c r="G1485" s="23">
        <v>1600</v>
      </c>
      <c r="H1485" s="22">
        <v>129</v>
      </c>
      <c r="I1485" s="23">
        <v>40</v>
      </c>
      <c r="J1485" s="24">
        <f>I1485*H1485</f>
        <v>5160</v>
      </c>
      <c r="K1485" s="23">
        <f t="shared" si="66"/>
        <v>6760</v>
      </c>
      <c r="L1485" s="29">
        <v>20221107</v>
      </c>
    </row>
    <row r="1486" spans="1:12" x14ac:dyDescent="0.25">
      <c r="A1486" s="47" t="s">
        <v>2445</v>
      </c>
      <c r="B1486" s="44" t="s">
        <v>25</v>
      </c>
      <c r="C1486" s="44" t="s">
        <v>36</v>
      </c>
      <c r="D1486" s="44" t="s">
        <v>561</v>
      </c>
      <c r="E1486" s="44" t="s">
        <v>562</v>
      </c>
      <c r="F1486" s="44">
        <v>1</v>
      </c>
      <c r="G1486" s="45">
        <v>1600</v>
      </c>
      <c r="H1486" s="44"/>
      <c r="I1486" s="45"/>
      <c r="J1486" s="46"/>
      <c r="K1486" s="45">
        <f t="shared" si="66"/>
        <v>1600</v>
      </c>
      <c r="L1486" s="63">
        <v>20221107</v>
      </c>
    </row>
    <row r="1487" spans="1:12" x14ac:dyDescent="0.25">
      <c r="A1487" s="47" t="s">
        <v>2442</v>
      </c>
      <c r="B1487" s="44" t="s">
        <v>25</v>
      </c>
      <c r="C1487" s="44" t="s">
        <v>51</v>
      </c>
      <c r="D1487" s="44" t="s">
        <v>148</v>
      </c>
      <c r="E1487" s="44" t="s">
        <v>427</v>
      </c>
      <c r="F1487" s="44">
        <v>1</v>
      </c>
      <c r="G1487" s="45">
        <v>1600</v>
      </c>
      <c r="H1487" s="44"/>
      <c r="I1487" s="45"/>
      <c r="J1487" s="46"/>
      <c r="K1487" s="45">
        <f t="shared" si="66"/>
        <v>1600</v>
      </c>
      <c r="L1487" s="63">
        <v>20221108</v>
      </c>
    </row>
    <row r="1488" spans="1:12" x14ac:dyDescent="0.25">
      <c r="A1488" s="47" t="s">
        <v>2441</v>
      </c>
      <c r="B1488" s="44" t="s">
        <v>25</v>
      </c>
      <c r="C1488" s="44" t="s">
        <v>51</v>
      </c>
      <c r="D1488" s="44" t="s">
        <v>148</v>
      </c>
      <c r="E1488" s="44" t="s">
        <v>149</v>
      </c>
      <c r="F1488" s="44">
        <v>1</v>
      </c>
      <c r="G1488" s="45">
        <v>1600</v>
      </c>
      <c r="H1488" s="44"/>
      <c r="I1488" s="45"/>
      <c r="J1488" s="46"/>
      <c r="K1488" s="45">
        <f t="shared" si="66"/>
        <v>1600</v>
      </c>
      <c r="L1488" s="63">
        <v>20221108</v>
      </c>
    </row>
    <row r="1489" spans="1:12" x14ac:dyDescent="0.25">
      <c r="A1489" s="47" t="s">
        <v>2443</v>
      </c>
      <c r="B1489" s="44" t="s">
        <v>25</v>
      </c>
      <c r="C1489" s="44" t="s">
        <v>29</v>
      </c>
      <c r="D1489" s="44" t="s">
        <v>100</v>
      </c>
      <c r="E1489" s="44" t="s">
        <v>788</v>
      </c>
      <c r="F1489" s="44">
        <v>1</v>
      </c>
      <c r="G1489" s="45">
        <v>1600</v>
      </c>
      <c r="H1489" s="44"/>
      <c r="I1489" s="45"/>
      <c r="J1489" s="46"/>
      <c r="K1489" s="45">
        <f t="shared" si="66"/>
        <v>1600</v>
      </c>
      <c r="L1489" s="63">
        <v>20221108</v>
      </c>
    </row>
    <row r="1490" spans="1:12" x14ac:dyDescent="0.25">
      <c r="A1490" s="47" t="s">
        <v>2440</v>
      </c>
      <c r="B1490" s="44" t="s">
        <v>25</v>
      </c>
      <c r="C1490" s="44" t="s">
        <v>29</v>
      </c>
      <c r="D1490" s="44" t="s">
        <v>100</v>
      </c>
      <c r="E1490" s="44" t="s">
        <v>183</v>
      </c>
      <c r="F1490" s="44">
        <v>1</v>
      </c>
      <c r="G1490" s="45">
        <v>1600</v>
      </c>
      <c r="H1490" s="44"/>
      <c r="I1490" s="45"/>
      <c r="J1490" s="46"/>
      <c r="K1490" s="45">
        <f t="shared" si="66"/>
        <v>1600</v>
      </c>
      <c r="L1490" s="63">
        <v>20221108</v>
      </c>
    </row>
    <row r="1491" spans="1:12" x14ac:dyDescent="0.25">
      <c r="A1491" s="47" t="s">
        <v>2439</v>
      </c>
      <c r="B1491" s="44" t="s">
        <v>25</v>
      </c>
      <c r="C1491" s="44" t="s">
        <v>29</v>
      </c>
      <c r="D1491" s="44" t="s">
        <v>100</v>
      </c>
      <c r="E1491" s="44" t="s">
        <v>1825</v>
      </c>
      <c r="F1491" s="44">
        <v>1</v>
      </c>
      <c r="G1491" s="45">
        <v>1600</v>
      </c>
      <c r="H1491" s="44"/>
      <c r="I1491" s="45"/>
      <c r="J1491" s="46"/>
      <c r="K1491" s="45">
        <f t="shared" si="66"/>
        <v>1600</v>
      </c>
      <c r="L1491" s="63">
        <v>20221108</v>
      </c>
    </row>
    <row r="1492" spans="1:12" x14ac:dyDescent="0.25">
      <c r="A1492" s="47" t="s">
        <v>2481</v>
      </c>
      <c r="B1492" s="44" t="s">
        <v>25</v>
      </c>
      <c r="C1492" s="44" t="s">
        <v>199</v>
      </c>
      <c r="D1492" s="44" t="s">
        <v>536</v>
      </c>
      <c r="E1492" s="44" t="s">
        <v>537</v>
      </c>
      <c r="F1492" s="44">
        <v>1</v>
      </c>
      <c r="G1492" s="45">
        <v>1600</v>
      </c>
      <c r="H1492" s="44"/>
      <c r="I1492" s="45"/>
      <c r="J1492" s="46"/>
      <c r="K1492" s="45">
        <f t="shared" si="66"/>
        <v>1600</v>
      </c>
      <c r="L1492" s="63">
        <v>20221109</v>
      </c>
    </row>
    <row r="1493" spans="1:12" x14ac:dyDescent="0.25">
      <c r="A1493" s="47" t="s">
        <v>2491</v>
      </c>
      <c r="B1493" s="44" t="s">
        <v>25</v>
      </c>
      <c r="C1493" s="44" t="s">
        <v>29</v>
      </c>
      <c r="D1493" s="44" t="s">
        <v>686</v>
      </c>
      <c r="E1493" s="44" t="s">
        <v>1697</v>
      </c>
      <c r="F1493" s="44">
        <v>1</v>
      </c>
      <c r="G1493" s="45">
        <v>1600</v>
      </c>
      <c r="H1493" s="44"/>
      <c r="I1493" s="45"/>
      <c r="J1493" s="46"/>
      <c r="K1493" s="45">
        <f t="shared" si="66"/>
        <v>1600</v>
      </c>
      <c r="L1493" s="63">
        <v>20221109</v>
      </c>
    </row>
    <row r="1494" spans="1:12" x14ac:dyDescent="0.25">
      <c r="A1494" s="47" t="s">
        <v>2490</v>
      </c>
      <c r="B1494" s="44" t="s">
        <v>25</v>
      </c>
      <c r="C1494" s="44" t="s">
        <v>29</v>
      </c>
      <c r="D1494" s="44" t="s">
        <v>686</v>
      </c>
      <c r="E1494" s="44" t="s">
        <v>1045</v>
      </c>
      <c r="F1494" s="44">
        <v>1</v>
      </c>
      <c r="G1494" s="45">
        <v>1600</v>
      </c>
      <c r="H1494" s="44"/>
      <c r="I1494" s="45"/>
      <c r="J1494" s="46"/>
      <c r="K1494" s="45">
        <f t="shared" si="66"/>
        <v>1600</v>
      </c>
      <c r="L1494" s="63">
        <v>20221109</v>
      </c>
    </row>
    <row r="1495" spans="1:12" x14ac:dyDescent="0.25">
      <c r="A1495" s="47" t="s">
        <v>2425</v>
      </c>
      <c r="B1495" s="44" t="s">
        <v>25</v>
      </c>
      <c r="C1495" s="44" t="s">
        <v>730</v>
      </c>
      <c r="D1495" s="44" t="s">
        <v>731</v>
      </c>
      <c r="E1495" s="44" t="s">
        <v>2311</v>
      </c>
      <c r="F1495" s="44">
        <v>1</v>
      </c>
      <c r="G1495" s="45">
        <v>1600</v>
      </c>
      <c r="H1495" s="44"/>
      <c r="I1495" s="45"/>
      <c r="J1495" s="46"/>
      <c r="K1495" s="45">
        <f t="shared" si="66"/>
        <v>1600</v>
      </c>
      <c r="L1495" s="63">
        <v>20221109</v>
      </c>
    </row>
    <row r="1496" spans="1:12" x14ac:dyDescent="0.25">
      <c r="A1496" s="47" t="s">
        <v>2462</v>
      </c>
      <c r="B1496" s="44" t="s">
        <v>25</v>
      </c>
      <c r="C1496" s="44" t="s">
        <v>574</v>
      </c>
      <c r="D1496" s="44" t="s">
        <v>575</v>
      </c>
      <c r="E1496" s="44" t="s">
        <v>576</v>
      </c>
      <c r="F1496" s="44">
        <v>1</v>
      </c>
      <c r="G1496" s="45">
        <v>1600</v>
      </c>
      <c r="H1496" s="44"/>
      <c r="I1496" s="45"/>
      <c r="J1496" s="46"/>
      <c r="K1496" s="45">
        <f t="shared" si="66"/>
        <v>1600</v>
      </c>
      <c r="L1496" s="63">
        <v>20221110</v>
      </c>
    </row>
    <row r="1497" spans="1:12" x14ac:dyDescent="0.25">
      <c r="A1497" s="28" t="s">
        <v>2461</v>
      </c>
      <c r="B1497" s="22" t="s">
        <v>25</v>
      </c>
      <c r="C1497" s="22" t="s">
        <v>574</v>
      </c>
      <c r="D1497" s="22" t="s">
        <v>575</v>
      </c>
      <c r="E1497" s="22" t="s">
        <v>1214</v>
      </c>
      <c r="F1497" s="22">
        <v>1</v>
      </c>
      <c r="G1497" s="23">
        <v>1600</v>
      </c>
      <c r="H1497" s="22">
        <v>92</v>
      </c>
      <c r="I1497" s="23">
        <v>40</v>
      </c>
      <c r="J1497" s="24">
        <f>I1497*H1497</f>
        <v>3680</v>
      </c>
      <c r="K1497" s="23">
        <f t="shared" si="66"/>
        <v>5280</v>
      </c>
      <c r="L1497" s="29">
        <v>20221110</v>
      </c>
    </row>
    <row r="1498" spans="1:12" x14ac:dyDescent="0.25">
      <c r="A1498" s="47" t="s">
        <v>2423</v>
      </c>
      <c r="B1498" s="44" t="s">
        <v>25</v>
      </c>
      <c r="C1498" s="44" t="s">
        <v>730</v>
      </c>
      <c r="D1498" s="44" t="s">
        <v>731</v>
      </c>
      <c r="E1498" s="44" t="s">
        <v>2424</v>
      </c>
      <c r="F1498" s="44">
        <v>1</v>
      </c>
      <c r="G1498" s="45">
        <v>1600</v>
      </c>
      <c r="H1498" s="44"/>
      <c r="I1498" s="45"/>
      <c r="J1498" s="46"/>
      <c r="K1498" s="45">
        <f t="shared" si="66"/>
        <v>1600</v>
      </c>
      <c r="L1498" s="63">
        <v>20221110</v>
      </c>
    </row>
    <row r="1499" spans="1:12" x14ac:dyDescent="0.25">
      <c r="A1499" s="47" t="s">
        <v>2374</v>
      </c>
      <c r="B1499" s="44" t="s">
        <v>25</v>
      </c>
      <c r="C1499" s="44" t="s">
        <v>77</v>
      </c>
      <c r="D1499" s="44" t="s">
        <v>1325</v>
      </c>
      <c r="E1499" s="44" t="s">
        <v>1723</v>
      </c>
      <c r="F1499" s="44">
        <v>1</v>
      </c>
      <c r="G1499" s="45">
        <v>1600</v>
      </c>
      <c r="H1499" s="44"/>
      <c r="I1499" s="45"/>
      <c r="J1499" s="46"/>
      <c r="K1499" s="45">
        <f t="shared" si="66"/>
        <v>1600</v>
      </c>
      <c r="L1499" s="63">
        <v>20221115</v>
      </c>
    </row>
    <row r="1500" spans="1:12" x14ac:dyDescent="0.25">
      <c r="A1500" s="47" t="s">
        <v>2373</v>
      </c>
      <c r="B1500" s="44" t="s">
        <v>25</v>
      </c>
      <c r="C1500" s="44" t="s">
        <v>77</v>
      </c>
      <c r="D1500" s="44" t="s">
        <v>1325</v>
      </c>
      <c r="E1500" s="44" t="s">
        <v>1721</v>
      </c>
      <c r="F1500" s="44">
        <v>1</v>
      </c>
      <c r="G1500" s="45">
        <v>1600</v>
      </c>
      <c r="H1500" s="44"/>
      <c r="I1500" s="45"/>
      <c r="J1500" s="46"/>
      <c r="K1500" s="45">
        <f t="shared" si="66"/>
        <v>1600</v>
      </c>
      <c r="L1500" s="63">
        <v>20221115</v>
      </c>
    </row>
    <row r="1501" spans="1:12" x14ac:dyDescent="0.25">
      <c r="A1501" s="47" t="s">
        <v>2372</v>
      </c>
      <c r="B1501" s="44" t="s">
        <v>25</v>
      </c>
      <c r="C1501" s="44" t="s">
        <v>77</v>
      </c>
      <c r="D1501" s="44" t="s">
        <v>1325</v>
      </c>
      <c r="E1501" s="44" t="s">
        <v>1719</v>
      </c>
      <c r="F1501" s="44">
        <v>1</v>
      </c>
      <c r="G1501" s="45">
        <v>1600</v>
      </c>
      <c r="H1501" s="44"/>
      <c r="I1501" s="45"/>
      <c r="J1501" s="46"/>
      <c r="K1501" s="45">
        <f t="shared" si="66"/>
        <v>1600</v>
      </c>
      <c r="L1501" s="63">
        <v>20221115</v>
      </c>
    </row>
    <row r="1502" spans="1:12" x14ac:dyDescent="0.25">
      <c r="A1502" s="47" t="s">
        <v>2371</v>
      </c>
      <c r="B1502" s="44" t="s">
        <v>25</v>
      </c>
      <c r="C1502" s="44" t="s">
        <v>77</v>
      </c>
      <c r="D1502" s="44" t="s">
        <v>1325</v>
      </c>
      <c r="E1502" s="44" t="s">
        <v>1717</v>
      </c>
      <c r="F1502" s="44">
        <v>1</v>
      </c>
      <c r="G1502" s="45">
        <v>1600</v>
      </c>
      <c r="H1502" s="44"/>
      <c r="I1502" s="45"/>
      <c r="J1502" s="46"/>
      <c r="K1502" s="45">
        <f t="shared" si="66"/>
        <v>1600</v>
      </c>
      <c r="L1502" s="63">
        <v>20221115</v>
      </c>
    </row>
    <row r="1503" spans="1:12" x14ac:dyDescent="0.25">
      <c r="A1503" s="47" t="s">
        <v>2479</v>
      </c>
      <c r="B1503" s="44" t="s">
        <v>25</v>
      </c>
      <c r="C1503" s="44" t="s">
        <v>98</v>
      </c>
      <c r="D1503" s="44" t="s">
        <v>930</v>
      </c>
      <c r="E1503" s="44" t="s">
        <v>1167</v>
      </c>
      <c r="F1503" s="44">
        <v>1</v>
      </c>
      <c r="G1503" s="45">
        <v>1600</v>
      </c>
      <c r="H1503" s="44"/>
      <c r="I1503" s="45"/>
      <c r="J1503" s="46"/>
      <c r="K1503" s="45">
        <f t="shared" si="66"/>
        <v>1600</v>
      </c>
      <c r="L1503" s="63">
        <v>20221115</v>
      </c>
    </row>
    <row r="1504" spans="1:12" x14ac:dyDescent="0.25">
      <c r="A1504" s="47" t="s">
        <v>2464</v>
      </c>
      <c r="B1504" s="44" t="s">
        <v>25</v>
      </c>
      <c r="C1504" s="44" t="s">
        <v>51</v>
      </c>
      <c r="D1504" s="44" t="s">
        <v>1160</v>
      </c>
      <c r="E1504" s="44" t="s">
        <v>1165</v>
      </c>
      <c r="F1504" s="44">
        <v>1</v>
      </c>
      <c r="G1504" s="45">
        <v>1600</v>
      </c>
      <c r="H1504" s="44"/>
      <c r="I1504" s="45"/>
      <c r="J1504" s="46"/>
      <c r="K1504" s="45">
        <f t="shared" si="66"/>
        <v>1600</v>
      </c>
      <c r="L1504" s="63">
        <v>20221115</v>
      </c>
    </row>
    <row r="1505" spans="1:12" x14ac:dyDescent="0.25">
      <c r="A1505" s="47" t="s">
        <v>2447</v>
      </c>
      <c r="B1505" s="44" t="s">
        <v>25</v>
      </c>
      <c r="C1505" s="44" t="s">
        <v>51</v>
      </c>
      <c r="D1505" s="44" t="s">
        <v>1160</v>
      </c>
      <c r="E1505" s="44" t="s">
        <v>1163</v>
      </c>
      <c r="F1505" s="44">
        <v>1</v>
      </c>
      <c r="G1505" s="45">
        <v>1600</v>
      </c>
      <c r="H1505" s="44"/>
      <c r="I1505" s="45"/>
      <c r="J1505" s="46"/>
      <c r="K1505" s="45">
        <f t="shared" si="66"/>
        <v>1600</v>
      </c>
      <c r="L1505" s="63">
        <v>20221115</v>
      </c>
    </row>
    <row r="1506" spans="1:12" x14ac:dyDescent="0.25">
      <c r="A1506" s="47" t="s">
        <v>2437</v>
      </c>
      <c r="B1506" s="44" t="s">
        <v>25</v>
      </c>
      <c r="C1506" s="44" t="s">
        <v>51</v>
      </c>
      <c r="D1506" s="44" t="s">
        <v>1160</v>
      </c>
      <c r="E1506" s="44" t="s">
        <v>1161</v>
      </c>
      <c r="F1506" s="44">
        <v>1</v>
      </c>
      <c r="G1506" s="45">
        <v>1600</v>
      </c>
      <c r="H1506" s="44"/>
      <c r="I1506" s="45"/>
      <c r="J1506" s="46"/>
      <c r="K1506" s="45">
        <f t="shared" si="66"/>
        <v>1600</v>
      </c>
      <c r="L1506" s="63">
        <v>20221115</v>
      </c>
    </row>
    <row r="1507" spans="1:12" x14ac:dyDescent="0.25">
      <c r="A1507" s="47" t="s">
        <v>2478</v>
      </c>
      <c r="B1507" s="44" t="s">
        <v>25</v>
      </c>
      <c r="C1507" s="44" t="s">
        <v>29</v>
      </c>
      <c r="D1507" s="44" t="s">
        <v>751</v>
      </c>
      <c r="E1507" s="44" t="s">
        <v>1241</v>
      </c>
      <c r="F1507" s="44">
        <v>1</v>
      </c>
      <c r="G1507" s="45">
        <v>1600</v>
      </c>
      <c r="H1507" s="44"/>
      <c r="I1507" s="45"/>
      <c r="J1507" s="46"/>
      <c r="K1507" s="45">
        <f t="shared" si="66"/>
        <v>1600</v>
      </c>
      <c r="L1507" s="63">
        <v>20221115</v>
      </c>
    </row>
    <row r="1508" spans="1:12" x14ac:dyDescent="0.25">
      <c r="A1508" s="47" t="s">
        <v>2477</v>
      </c>
      <c r="B1508" s="44" t="s">
        <v>25</v>
      </c>
      <c r="C1508" s="44" t="s">
        <v>29</v>
      </c>
      <c r="D1508" s="44" t="s">
        <v>751</v>
      </c>
      <c r="E1508" s="44" t="s">
        <v>752</v>
      </c>
      <c r="F1508" s="44">
        <v>1</v>
      </c>
      <c r="G1508" s="45">
        <v>1600</v>
      </c>
      <c r="H1508" s="44"/>
      <c r="I1508" s="45"/>
      <c r="J1508" s="46"/>
      <c r="K1508" s="45">
        <f t="shared" si="66"/>
        <v>1600</v>
      </c>
      <c r="L1508" s="63">
        <v>20221115</v>
      </c>
    </row>
    <row r="1509" spans="1:12" x14ac:dyDescent="0.25">
      <c r="A1509" s="47" t="s">
        <v>2476</v>
      </c>
      <c r="B1509" s="44" t="s">
        <v>25</v>
      </c>
      <c r="C1509" s="44" t="s">
        <v>29</v>
      </c>
      <c r="D1509" s="44" t="s">
        <v>751</v>
      </c>
      <c r="E1509" s="44" t="s">
        <v>1096</v>
      </c>
      <c r="F1509" s="44">
        <v>1</v>
      </c>
      <c r="G1509" s="45">
        <v>1600</v>
      </c>
      <c r="H1509" s="44"/>
      <c r="I1509" s="45"/>
      <c r="J1509" s="46"/>
      <c r="K1509" s="45">
        <f t="shared" si="66"/>
        <v>1600</v>
      </c>
      <c r="L1509" s="63">
        <v>20221115</v>
      </c>
    </row>
    <row r="1510" spans="1:12" x14ac:dyDescent="0.25">
      <c r="A1510" s="47" t="s">
        <v>2448</v>
      </c>
      <c r="B1510" s="44" t="s">
        <v>25</v>
      </c>
      <c r="C1510" s="44" t="s">
        <v>29</v>
      </c>
      <c r="D1510" s="44" t="s">
        <v>751</v>
      </c>
      <c r="E1510" s="44" t="s">
        <v>1235</v>
      </c>
      <c r="F1510" s="44">
        <v>1</v>
      </c>
      <c r="G1510" s="45">
        <v>1600</v>
      </c>
      <c r="H1510" s="44"/>
      <c r="I1510" s="45"/>
      <c r="J1510" s="46"/>
      <c r="K1510" s="45">
        <f t="shared" ref="K1510:K1539" si="67">J1510+G1510</f>
        <v>1600</v>
      </c>
      <c r="L1510" s="63">
        <v>20221115</v>
      </c>
    </row>
    <row r="1511" spans="1:12" x14ac:dyDescent="0.25">
      <c r="A1511" s="47" t="s">
        <v>2472</v>
      </c>
      <c r="B1511" s="44" t="s">
        <v>25</v>
      </c>
      <c r="C1511" s="44" t="s">
        <v>1118</v>
      </c>
      <c r="D1511" s="44" t="s">
        <v>1188</v>
      </c>
      <c r="E1511" s="44" t="s">
        <v>1191</v>
      </c>
      <c r="F1511" s="44">
        <v>1</v>
      </c>
      <c r="G1511" s="45">
        <v>1600</v>
      </c>
      <c r="H1511" s="44"/>
      <c r="I1511" s="45"/>
      <c r="J1511" s="46"/>
      <c r="K1511" s="45">
        <f t="shared" si="67"/>
        <v>1600</v>
      </c>
      <c r="L1511" s="63">
        <v>20221117</v>
      </c>
    </row>
    <row r="1512" spans="1:12" x14ac:dyDescent="0.25">
      <c r="A1512" s="47" t="s">
        <v>2469</v>
      </c>
      <c r="B1512" s="44" t="s">
        <v>25</v>
      </c>
      <c r="C1512" s="44" t="s">
        <v>1118</v>
      </c>
      <c r="D1512" s="44" t="s">
        <v>1188</v>
      </c>
      <c r="E1512" s="44" t="s">
        <v>1189</v>
      </c>
      <c r="F1512" s="44">
        <v>1</v>
      </c>
      <c r="G1512" s="45">
        <v>1600</v>
      </c>
      <c r="H1512" s="44"/>
      <c r="I1512" s="45"/>
      <c r="J1512" s="46"/>
      <c r="K1512" s="45">
        <f t="shared" si="67"/>
        <v>1600</v>
      </c>
      <c r="L1512" s="63">
        <v>20221117</v>
      </c>
    </row>
    <row r="1513" spans="1:12" x14ac:dyDescent="0.25">
      <c r="A1513" s="47" t="s">
        <v>2467</v>
      </c>
      <c r="B1513" s="44" t="s">
        <v>25</v>
      </c>
      <c r="C1513" s="44" t="s">
        <v>1118</v>
      </c>
      <c r="D1513" s="44" t="s">
        <v>1188</v>
      </c>
      <c r="E1513" s="44" t="s">
        <v>1197</v>
      </c>
      <c r="F1513" s="44">
        <v>1</v>
      </c>
      <c r="G1513" s="45">
        <v>1600</v>
      </c>
      <c r="H1513" s="44"/>
      <c r="I1513" s="45"/>
      <c r="J1513" s="46"/>
      <c r="K1513" s="45">
        <f t="shared" si="67"/>
        <v>1600</v>
      </c>
      <c r="L1513" s="63">
        <v>20221117</v>
      </c>
    </row>
    <row r="1514" spans="1:12" x14ac:dyDescent="0.25">
      <c r="A1514" s="47" t="s">
        <v>2465</v>
      </c>
      <c r="B1514" s="44" t="s">
        <v>25</v>
      </c>
      <c r="C1514" s="44" t="s">
        <v>1118</v>
      </c>
      <c r="D1514" s="44" t="s">
        <v>1188</v>
      </c>
      <c r="E1514" s="44" t="s">
        <v>1195</v>
      </c>
      <c r="F1514" s="44">
        <v>1</v>
      </c>
      <c r="G1514" s="45">
        <v>1600</v>
      </c>
      <c r="H1514" s="44"/>
      <c r="I1514" s="45"/>
      <c r="J1514" s="46"/>
      <c r="K1514" s="45">
        <f t="shared" si="67"/>
        <v>1600</v>
      </c>
      <c r="L1514" s="63">
        <v>20221117</v>
      </c>
    </row>
    <row r="1515" spans="1:12" x14ac:dyDescent="0.25">
      <c r="A1515" s="47" t="s">
        <v>2468</v>
      </c>
      <c r="B1515" s="44" t="s">
        <v>25</v>
      </c>
      <c r="C1515" s="44" t="s">
        <v>1118</v>
      </c>
      <c r="D1515" s="44" t="s">
        <v>1188</v>
      </c>
      <c r="E1515" s="44" t="s">
        <v>1193</v>
      </c>
      <c r="F1515" s="44">
        <v>1</v>
      </c>
      <c r="G1515" s="45">
        <v>1600</v>
      </c>
      <c r="H1515" s="44"/>
      <c r="I1515" s="45"/>
      <c r="J1515" s="46"/>
      <c r="K1515" s="45">
        <f t="shared" si="67"/>
        <v>1600</v>
      </c>
      <c r="L1515" s="63">
        <v>20221117</v>
      </c>
    </row>
    <row r="1516" spans="1:12" x14ac:dyDescent="0.25">
      <c r="A1516" s="47" t="s">
        <v>2434</v>
      </c>
      <c r="B1516" s="44" t="s">
        <v>25</v>
      </c>
      <c r="C1516" s="44" t="s">
        <v>1118</v>
      </c>
      <c r="D1516" s="44" t="s">
        <v>1713</v>
      </c>
      <c r="E1516" s="44" t="s">
        <v>2435</v>
      </c>
      <c r="F1516" s="44">
        <v>1</v>
      </c>
      <c r="G1516" s="45">
        <v>1600</v>
      </c>
      <c r="H1516" s="44"/>
      <c r="I1516" s="45"/>
      <c r="J1516" s="46"/>
      <c r="K1516" s="45">
        <f t="shared" si="67"/>
        <v>1600</v>
      </c>
      <c r="L1516" s="63">
        <v>20221117</v>
      </c>
    </row>
    <row r="1517" spans="1:12" x14ac:dyDescent="0.25">
      <c r="A1517" s="47" t="s">
        <v>2432</v>
      </c>
      <c r="B1517" s="44" t="s">
        <v>25</v>
      </c>
      <c r="C1517" s="44" t="s">
        <v>1118</v>
      </c>
      <c r="D1517" s="44" t="s">
        <v>1713</v>
      </c>
      <c r="E1517" s="44" t="s">
        <v>2433</v>
      </c>
      <c r="F1517" s="44">
        <v>1</v>
      </c>
      <c r="G1517" s="45">
        <v>1600</v>
      </c>
      <c r="H1517" s="44"/>
      <c r="I1517" s="45"/>
      <c r="J1517" s="46"/>
      <c r="K1517" s="45">
        <f t="shared" si="67"/>
        <v>1600</v>
      </c>
      <c r="L1517" s="63">
        <v>20221117</v>
      </c>
    </row>
    <row r="1518" spans="1:12" x14ac:dyDescent="0.25">
      <c r="A1518" s="47" t="s">
        <v>2475</v>
      </c>
      <c r="B1518" s="44" t="s">
        <v>25</v>
      </c>
      <c r="C1518" s="44" t="s">
        <v>1179</v>
      </c>
      <c r="D1518" s="44" t="s">
        <v>930</v>
      </c>
      <c r="E1518" s="44" t="s">
        <v>1186</v>
      </c>
      <c r="F1518" s="44">
        <v>1</v>
      </c>
      <c r="G1518" s="45">
        <v>1600</v>
      </c>
      <c r="H1518" s="44"/>
      <c r="I1518" s="45"/>
      <c r="J1518" s="46"/>
      <c r="K1518" s="45">
        <f t="shared" si="67"/>
        <v>1600</v>
      </c>
      <c r="L1518" s="63">
        <v>20221117</v>
      </c>
    </row>
    <row r="1519" spans="1:12" x14ac:dyDescent="0.25">
      <c r="A1519" s="47" t="s">
        <v>2453</v>
      </c>
      <c r="B1519" s="44" t="s">
        <v>25</v>
      </c>
      <c r="C1519" s="44" t="s">
        <v>1179</v>
      </c>
      <c r="D1519" s="44" t="s">
        <v>930</v>
      </c>
      <c r="E1519" s="44" t="s">
        <v>1180</v>
      </c>
      <c r="F1519" s="44">
        <v>1</v>
      </c>
      <c r="G1519" s="45">
        <v>1600</v>
      </c>
      <c r="H1519" s="44"/>
      <c r="I1519" s="45"/>
      <c r="J1519" s="46"/>
      <c r="K1519" s="45">
        <f t="shared" si="67"/>
        <v>1600</v>
      </c>
      <c r="L1519" s="63">
        <v>20221117</v>
      </c>
    </row>
    <row r="1520" spans="1:12" x14ac:dyDescent="0.25">
      <c r="A1520" s="47" t="s">
        <v>2426</v>
      </c>
      <c r="B1520" s="44" t="s">
        <v>25</v>
      </c>
      <c r="C1520" s="44" t="s">
        <v>1550</v>
      </c>
      <c r="D1520" s="44" t="s">
        <v>1872</v>
      </c>
      <c r="E1520" s="44" t="s">
        <v>2427</v>
      </c>
      <c r="F1520" s="44">
        <v>1</v>
      </c>
      <c r="G1520" s="45">
        <v>1600</v>
      </c>
      <c r="H1520" s="44"/>
      <c r="I1520" s="45"/>
      <c r="J1520" s="46"/>
      <c r="K1520" s="45">
        <f t="shared" si="67"/>
        <v>1600</v>
      </c>
      <c r="L1520" s="63">
        <v>20221117</v>
      </c>
    </row>
    <row r="1521" spans="1:12" x14ac:dyDescent="0.25">
      <c r="A1521" s="47" t="s">
        <v>2466</v>
      </c>
      <c r="B1521" s="44" t="s">
        <v>25</v>
      </c>
      <c r="C1521" s="44" t="s">
        <v>1118</v>
      </c>
      <c r="D1521" s="44" t="s">
        <v>1188</v>
      </c>
      <c r="E1521" s="44" t="s">
        <v>2321</v>
      </c>
      <c r="F1521" s="44">
        <v>1</v>
      </c>
      <c r="G1521" s="45">
        <v>1600</v>
      </c>
      <c r="H1521" s="44"/>
      <c r="I1521" s="45"/>
      <c r="J1521" s="46"/>
      <c r="K1521" s="45">
        <f t="shared" si="67"/>
        <v>1600</v>
      </c>
      <c r="L1521" s="63">
        <v>20221118</v>
      </c>
    </row>
    <row r="1522" spans="1:12" x14ac:dyDescent="0.25">
      <c r="A1522" s="47" t="s">
        <v>2449</v>
      </c>
      <c r="B1522" s="44" t="s">
        <v>25</v>
      </c>
      <c r="C1522" s="44" t="s">
        <v>2429</v>
      </c>
      <c r="D1522" s="44" t="s">
        <v>2430</v>
      </c>
      <c r="E1522" s="44" t="s">
        <v>2450</v>
      </c>
      <c r="F1522" s="44">
        <v>1</v>
      </c>
      <c r="G1522" s="45">
        <v>1600</v>
      </c>
      <c r="H1522" s="44"/>
      <c r="I1522" s="45"/>
      <c r="J1522" s="46"/>
      <c r="K1522" s="45">
        <f t="shared" si="67"/>
        <v>1600</v>
      </c>
      <c r="L1522" s="63">
        <v>20221118</v>
      </c>
    </row>
    <row r="1523" spans="1:12" x14ac:dyDescent="0.25">
      <c r="A1523" s="47" t="s">
        <v>2428</v>
      </c>
      <c r="B1523" s="44" t="s">
        <v>25</v>
      </c>
      <c r="C1523" s="44" t="s">
        <v>2429</v>
      </c>
      <c r="D1523" s="44" t="s">
        <v>2430</v>
      </c>
      <c r="E1523" s="44" t="s">
        <v>2431</v>
      </c>
      <c r="F1523" s="44">
        <v>1</v>
      </c>
      <c r="G1523" s="45">
        <v>1600</v>
      </c>
      <c r="H1523" s="44"/>
      <c r="I1523" s="45"/>
      <c r="J1523" s="46"/>
      <c r="K1523" s="45">
        <f t="shared" si="67"/>
        <v>1600</v>
      </c>
      <c r="L1523" s="63">
        <v>20221118</v>
      </c>
    </row>
    <row r="1524" spans="1:12" x14ac:dyDescent="0.25">
      <c r="A1524" s="47" t="s">
        <v>2474</v>
      </c>
      <c r="B1524" s="44" t="s">
        <v>25</v>
      </c>
      <c r="C1524" s="44" t="s">
        <v>1237</v>
      </c>
      <c r="D1524" s="44" t="s">
        <v>1301</v>
      </c>
      <c r="E1524" s="44" t="s">
        <v>1810</v>
      </c>
      <c r="F1524" s="44">
        <v>1</v>
      </c>
      <c r="G1524" s="45">
        <v>1600</v>
      </c>
      <c r="H1524" s="44"/>
      <c r="I1524" s="45"/>
      <c r="J1524" s="46"/>
      <c r="K1524" s="45">
        <f t="shared" si="67"/>
        <v>1600</v>
      </c>
      <c r="L1524" s="63">
        <v>20221128</v>
      </c>
    </row>
    <row r="1525" spans="1:12" x14ac:dyDescent="0.25">
      <c r="A1525" s="47" t="s">
        <v>2446</v>
      </c>
      <c r="B1525" s="44" t="s">
        <v>25</v>
      </c>
      <c r="C1525" s="44" t="s">
        <v>36</v>
      </c>
      <c r="D1525" s="44" t="s">
        <v>1176</v>
      </c>
      <c r="E1525" s="44" t="s">
        <v>1177</v>
      </c>
      <c r="F1525" s="44">
        <v>1</v>
      </c>
      <c r="G1525" s="45">
        <v>1600</v>
      </c>
      <c r="H1525" s="44"/>
      <c r="I1525" s="45"/>
      <c r="J1525" s="46"/>
      <c r="K1525" s="45">
        <f t="shared" si="67"/>
        <v>1600</v>
      </c>
      <c r="L1525" s="63">
        <v>20221128</v>
      </c>
    </row>
    <row r="1526" spans="1:12" x14ac:dyDescent="0.25">
      <c r="A1526" s="47" t="s">
        <v>2460</v>
      </c>
      <c r="B1526" s="44" t="s">
        <v>25</v>
      </c>
      <c r="C1526" s="44" t="s">
        <v>36</v>
      </c>
      <c r="D1526" s="44" t="s">
        <v>1111</v>
      </c>
      <c r="E1526" s="44" t="s">
        <v>1112</v>
      </c>
      <c r="F1526" s="44">
        <v>1</v>
      </c>
      <c r="G1526" s="45">
        <v>1600</v>
      </c>
      <c r="H1526" s="44"/>
      <c r="I1526" s="45"/>
      <c r="J1526" s="46"/>
      <c r="K1526" s="45">
        <f t="shared" si="67"/>
        <v>1600</v>
      </c>
      <c r="L1526" s="63">
        <v>20221128</v>
      </c>
    </row>
    <row r="1527" spans="1:12" x14ac:dyDescent="0.25">
      <c r="A1527" s="47" t="s">
        <v>2459</v>
      </c>
      <c r="B1527" s="44" t="s">
        <v>25</v>
      </c>
      <c r="C1527" s="44" t="s">
        <v>36</v>
      </c>
      <c r="D1527" s="44" t="s">
        <v>1111</v>
      </c>
      <c r="E1527" s="44" t="s">
        <v>1144</v>
      </c>
      <c r="F1527" s="44">
        <v>1</v>
      </c>
      <c r="G1527" s="45">
        <v>1600</v>
      </c>
      <c r="H1527" s="44"/>
      <c r="I1527" s="45"/>
      <c r="J1527" s="46"/>
      <c r="K1527" s="45">
        <f t="shared" si="67"/>
        <v>1600</v>
      </c>
      <c r="L1527" s="63">
        <v>20221128</v>
      </c>
    </row>
    <row r="1528" spans="1:12" x14ac:dyDescent="0.25">
      <c r="A1528" s="28" t="s">
        <v>2458</v>
      </c>
      <c r="B1528" s="22" t="s">
        <v>25</v>
      </c>
      <c r="C1528" s="22" t="s">
        <v>36</v>
      </c>
      <c r="D1528" s="22" t="s">
        <v>1111</v>
      </c>
      <c r="E1528" s="22" t="s">
        <v>1142</v>
      </c>
      <c r="F1528" s="22">
        <v>1</v>
      </c>
      <c r="G1528" s="23">
        <v>1600</v>
      </c>
      <c r="H1528" s="22">
        <v>370</v>
      </c>
      <c r="I1528" s="23">
        <v>40</v>
      </c>
      <c r="J1528" s="24">
        <f>I1528*H1528</f>
        <v>14800</v>
      </c>
      <c r="K1528" s="23">
        <f t="shared" si="67"/>
        <v>16400</v>
      </c>
      <c r="L1528" s="29">
        <v>20221128</v>
      </c>
    </row>
    <row r="1529" spans="1:12" x14ac:dyDescent="0.25">
      <c r="A1529" s="47" t="s">
        <v>2438</v>
      </c>
      <c r="B1529" s="44" t="s">
        <v>25</v>
      </c>
      <c r="C1529" s="44" t="s">
        <v>36</v>
      </c>
      <c r="D1529" s="44" t="s">
        <v>1111</v>
      </c>
      <c r="E1529" s="44" t="s">
        <v>1149</v>
      </c>
      <c r="F1529" s="44">
        <v>1</v>
      </c>
      <c r="G1529" s="45">
        <v>1600</v>
      </c>
      <c r="H1529" s="44"/>
      <c r="I1529" s="45"/>
      <c r="J1529" s="46"/>
      <c r="K1529" s="45">
        <f t="shared" si="67"/>
        <v>1600</v>
      </c>
      <c r="L1529" s="63">
        <v>20221128</v>
      </c>
    </row>
    <row r="1530" spans="1:12" x14ac:dyDescent="0.25">
      <c r="A1530" s="47" t="s">
        <v>2444</v>
      </c>
      <c r="B1530" s="44" t="s">
        <v>25</v>
      </c>
      <c r="C1530" s="44" t="s">
        <v>36</v>
      </c>
      <c r="D1530" s="44" t="s">
        <v>1146</v>
      </c>
      <c r="E1530" s="44" t="s">
        <v>1147</v>
      </c>
      <c r="F1530" s="44">
        <v>1</v>
      </c>
      <c r="G1530" s="45">
        <v>1600</v>
      </c>
      <c r="H1530" s="44"/>
      <c r="I1530" s="45"/>
      <c r="J1530" s="46"/>
      <c r="K1530" s="45">
        <f t="shared" si="67"/>
        <v>1600</v>
      </c>
      <c r="L1530" s="63">
        <v>20221128</v>
      </c>
    </row>
    <row r="1531" spans="1:12" x14ac:dyDescent="0.25">
      <c r="A1531" s="47" t="s">
        <v>2473</v>
      </c>
      <c r="B1531" s="44" t="s">
        <v>25</v>
      </c>
      <c r="C1531" s="44" t="s">
        <v>1182</v>
      </c>
      <c r="D1531" s="44" t="s">
        <v>1183</v>
      </c>
      <c r="E1531" s="44" t="s">
        <v>1184</v>
      </c>
      <c r="F1531" s="44">
        <v>1</v>
      </c>
      <c r="G1531" s="45">
        <v>1600</v>
      </c>
      <c r="H1531" s="44"/>
      <c r="I1531" s="45"/>
      <c r="J1531" s="46"/>
      <c r="K1531" s="45">
        <f t="shared" si="67"/>
        <v>1600</v>
      </c>
      <c r="L1531" s="63">
        <v>20221128</v>
      </c>
    </row>
    <row r="1532" spans="1:12" x14ac:dyDescent="0.25">
      <c r="A1532" s="47" t="s">
        <v>2470</v>
      </c>
      <c r="B1532" s="44" t="s">
        <v>25</v>
      </c>
      <c r="C1532" s="44" t="s">
        <v>1237</v>
      </c>
      <c r="D1532" s="44" t="s">
        <v>2471</v>
      </c>
      <c r="E1532" s="44" t="s">
        <v>1238</v>
      </c>
      <c r="F1532" s="44">
        <v>1</v>
      </c>
      <c r="G1532" s="45">
        <v>1600</v>
      </c>
      <c r="H1532" s="44"/>
      <c r="I1532" s="45"/>
      <c r="J1532" s="46"/>
      <c r="K1532" s="45">
        <f t="shared" si="67"/>
        <v>1600</v>
      </c>
      <c r="L1532" s="63">
        <v>20221129</v>
      </c>
    </row>
    <row r="1533" spans="1:12" x14ac:dyDescent="0.25">
      <c r="A1533" s="28" t="s">
        <v>2422</v>
      </c>
      <c r="B1533" s="22" t="s">
        <v>25</v>
      </c>
      <c r="C1533" s="22" t="s">
        <v>70</v>
      </c>
      <c r="D1533" s="22" t="s">
        <v>2183</v>
      </c>
      <c r="E1533" s="22" t="s">
        <v>2184</v>
      </c>
      <c r="F1533" s="22">
        <v>1</v>
      </c>
      <c r="G1533" s="23">
        <v>1600</v>
      </c>
      <c r="H1533" s="22">
        <v>350</v>
      </c>
      <c r="I1533" s="23">
        <v>40</v>
      </c>
      <c r="J1533" s="24">
        <f>I1533*H1533</f>
        <v>14000</v>
      </c>
      <c r="K1533" s="23">
        <f t="shared" si="67"/>
        <v>15600</v>
      </c>
      <c r="L1533" s="29">
        <v>20221129</v>
      </c>
    </row>
    <row r="1534" spans="1:12" x14ac:dyDescent="0.25">
      <c r="A1534" s="47" t="s">
        <v>2417</v>
      </c>
      <c r="B1534" s="44" t="s">
        <v>25</v>
      </c>
      <c r="C1534" s="44" t="s">
        <v>70</v>
      </c>
      <c r="D1534" s="44" t="s">
        <v>2183</v>
      </c>
      <c r="E1534" s="44" t="s">
        <v>2201</v>
      </c>
      <c r="F1534" s="44">
        <v>1</v>
      </c>
      <c r="G1534" s="45">
        <v>1600</v>
      </c>
      <c r="H1534" s="44"/>
      <c r="I1534" s="45"/>
      <c r="J1534" s="46"/>
      <c r="K1534" s="45">
        <f t="shared" si="67"/>
        <v>1600</v>
      </c>
      <c r="L1534" s="63">
        <v>20221129</v>
      </c>
    </row>
    <row r="1535" spans="1:12" x14ac:dyDescent="0.25">
      <c r="A1535" s="47" t="s">
        <v>2420</v>
      </c>
      <c r="B1535" s="44" t="s">
        <v>25</v>
      </c>
      <c r="C1535" s="44" t="s">
        <v>70</v>
      </c>
      <c r="D1535" s="44" t="s">
        <v>2183</v>
      </c>
      <c r="E1535" s="44" t="s">
        <v>2421</v>
      </c>
      <c r="F1535" s="44">
        <v>1</v>
      </c>
      <c r="G1535" s="45">
        <v>1600</v>
      </c>
      <c r="H1535" s="44"/>
      <c r="I1535" s="45"/>
      <c r="J1535" s="46"/>
      <c r="K1535" s="45">
        <f t="shared" si="67"/>
        <v>1600</v>
      </c>
      <c r="L1535" s="63">
        <v>20221129</v>
      </c>
    </row>
    <row r="1536" spans="1:12" x14ac:dyDescent="0.25">
      <c r="A1536" s="47" t="s">
        <v>2418</v>
      </c>
      <c r="B1536" s="44" t="s">
        <v>25</v>
      </c>
      <c r="C1536" s="44" t="s">
        <v>70</v>
      </c>
      <c r="D1536" s="44" t="s">
        <v>2183</v>
      </c>
      <c r="E1536" s="44" t="s">
        <v>2419</v>
      </c>
      <c r="F1536" s="44">
        <v>1</v>
      </c>
      <c r="G1536" s="45">
        <v>1600</v>
      </c>
      <c r="H1536" s="44"/>
      <c r="I1536" s="45"/>
      <c r="J1536" s="46"/>
      <c r="K1536" s="45">
        <f t="shared" si="67"/>
        <v>1600</v>
      </c>
      <c r="L1536" s="63">
        <v>20221129</v>
      </c>
    </row>
    <row r="1537" spans="1:12" x14ac:dyDescent="0.25">
      <c r="A1537" s="47" t="s">
        <v>2457</v>
      </c>
      <c r="B1537" s="44" t="s">
        <v>25</v>
      </c>
      <c r="C1537" s="44" t="s">
        <v>36</v>
      </c>
      <c r="D1537" s="44" t="s">
        <v>1139</v>
      </c>
      <c r="E1537" s="44" t="s">
        <v>1140</v>
      </c>
      <c r="F1537" s="44">
        <v>1</v>
      </c>
      <c r="G1537" s="45">
        <v>1600</v>
      </c>
      <c r="H1537" s="44"/>
      <c r="I1537" s="45"/>
      <c r="J1537" s="46"/>
      <c r="K1537" s="45">
        <f t="shared" si="67"/>
        <v>1600</v>
      </c>
      <c r="L1537" s="63">
        <v>20221130</v>
      </c>
    </row>
    <row r="1538" spans="1:12" x14ac:dyDescent="0.25">
      <c r="A1538" s="47" t="s">
        <v>2456</v>
      </c>
      <c r="B1538" s="44" t="s">
        <v>25</v>
      </c>
      <c r="C1538" s="44" t="s">
        <v>29</v>
      </c>
      <c r="D1538" s="44" t="s">
        <v>969</v>
      </c>
      <c r="E1538" s="44" t="s">
        <v>970</v>
      </c>
      <c r="F1538" s="44">
        <v>1</v>
      </c>
      <c r="G1538" s="45">
        <v>1600</v>
      </c>
      <c r="H1538" s="44"/>
      <c r="I1538" s="45"/>
      <c r="J1538" s="46"/>
      <c r="K1538" s="45">
        <f t="shared" si="67"/>
        <v>1600</v>
      </c>
      <c r="L1538" s="63">
        <v>20221130</v>
      </c>
    </row>
    <row r="1539" spans="1:12" ht="15.75" thickBot="1" x14ac:dyDescent="0.3">
      <c r="A1539" s="30" t="s">
        <v>2454</v>
      </c>
      <c r="B1539" s="31" t="s">
        <v>25</v>
      </c>
      <c r="C1539" s="31" t="s">
        <v>29</v>
      </c>
      <c r="D1539" s="31" t="s">
        <v>969</v>
      </c>
      <c r="E1539" s="31" t="s">
        <v>2455</v>
      </c>
      <c r="F1539" s="31">
        <v>1</v>
      </c>
      <c r="G1539" s="32">
        <v>1600</v>
      </c>
      <c r="H1539" s="31">
        <v>380</v>
      </c>
      <c r="I1539" s="32">
        <v>40</v>
      </c>
      <c r="J1539" s="33">
        <f>I1539*H1539</f>
        <v>15200</v>
      </c>
      <c r="K1539" s="32">
        <f t="shared" si="67"/>
        <v>16800</v>
      </c>
      <c r="L1539" s="34">
        <v>20221130</v>
      </c>
    </row>
    <row r="1540" spans="1:12" ht="15.75" thickBot="1" x14ac:dyDescent="0.3">
      <c r="A1540" s="71"/>
      <c r="B1540" s="72"/>
      <c r="C1540" s="72"/>
      <c r="D1540" s="72"/>
      <c r="E1540" s="72"/>
      <c r="F1540" s="72"/>
      <c r="G1540" s="73"/>
      <c r="H1540" s="72"/>
      <c r="I1540" s="73"/>
      <c r="J1540" s="74"/>
      <c r="K1540" s="73"/>
      <c r="L1540" s="75"/>
    </row>
    <row r="1541" spans="1:12" x14ac:dyDescent="0.25">
      <c r="A1541" s="36" t="s">
        <v>2380</v>
      </c>
      <c r="B1541" s="37" t="s">
        <v>25</v>
      </c>
      <c r="C1541" s="37" t="s">
        <v>77</v>
      </c>
      <c r="D1541" s="37" t="s">
        <v>2376</v>
      </c>
      <c r="E1541" s="37" t="s">
        <v>2381</v>
      </c>
      <c r="F1541" s="37">
        <v>1</v>
      </c>
      <c r="G1541" s="38">
        <v>1500</v>
      </c>
      <c r="H1541" s="37"/>
      <c r="I1541" s="38"/>
      <c r="J1541" s="39"/>
      <c r="K1541" s="38">
        <f t="shared" ref="K1541:K1548" si="68">J1541+G1541</f>
        <v>1500</v>
      </c>
      <c r="L1541" s="62">
        <v>20221117</v>
      </c>
    </row>
    <row r="1542" spans="1:12" x14ac:dyDescent="0.25">
      <c r="A1542" s="47" t="s">
        <v>2378</v>
      </c>
      <c r="B1542" s="44" t="s">
        <v>25</v>
      </c>
      <c r="C1542" s="44" t="s">
        <v>77</v>
      </c>
      <c r="D1542" s="44" t="s">
        <v>2376</v>
      </c>
      <c r="E1542" s="44" t="s">
        <v>2379</v>
      </c>
      <c r="F1542" s="44">
        <v>1</v>
      </c>
      <c r="G1542" s="45">
        <v>1500</v>
      </c>
      <c r="H1542" s="44"/>
      <c r="I1542" s="45"/>
      <c r="J1542" s="46"/>
      <c r="K1542" s="45">
        <f t="shared" si="68"/>
        <v>1500</v>
      </c>
      <c r="L1542" s="63">
        <v>20221117</v>
      </c>
    </row>
    <row r="1543" spans="1:12" x14ac:dyDescent="0.25">
      <c r="A1543" s="47" t="s">
        <v>2375</v>
      </c>
      <c r="B1543" s="44" t="s">
        <v>25</v>
      </c>
      <c r="C1543" s="44" t="s">
        <v>77</v>
      </c>
      <c r="D1543" s="44" t="s">
        <v>2376</v>
      </c>
      <c r="E1543" s="44" t="s">
        <v>2377</v>
      </c>
      <c r="F1543" s="44">
        <v>1</v>
      </c>
      <c r="G1543" s="45">
        <v>1500</v>
      </c>
      <c r="H1543" s="44"/>
      <c r="I1543" s="45"/>
      <c r="J1543" s="46"/>
      <c r="K1543" s="45">
        <f t="shared" si="68"/>
        <v>1500</v>
      </c>
      <c r="L1543" s="63">
        <v>20221117</v>
      </c>
    </row>
    <row r="1544" spans="1:12" x14ac:dyDescent="0.25">
      <c r="A1544" s="47" t="s">
        <v>2484</v>
      </c>
      <c r="B1544" s="44" t="s">
        <v>25</v>
      </c>
      <c r="C1544" s="44" t="s">
        <v>29</v>
      </c>
      <c r="D1544" s="44" t="s">
        <v>1053</v>
      </c>
      <c r="E1544" s="44" t="s">
        <v>2485</v>
      </c>
      <c r="F1544" s="44">
        <v>1</v>
      </c>
      <c r="G1544" s="45">
        <v>1500</v>
      </c>
      <c r="H1544" s="44"/>
      <c r="I1544" s="45"/>
      <c r="J1544" s="46"/>
      <c r="K1544" s="45">
        <f t="shared" si="68"/>
        <v>1500</v>
      </c>
      <c r="L1544" s="63">
        <v>20221117</v>
      </c>
    </row>
    <row r="1545" spans="1:12" x14ac:dyDescent="0.25">
      <c r="A1545" s="47" t="s">
        <v>2488</v>
      </c>
      <c r="B1545" s="44" t="s">
        <v>25</v>
      </c>
      <c r="C1545" s="44" t="s">
        <v>1115</v>
      </c>
      <c r="D1545" s="44" t="s">
        <v>886</v>
      </c>
      <c r="E1545" s="44" t="s">
        <v>1233</v>
      </c>
      <c r="F1545" s="44">
        <v>1</v>
      </c>
      <c r="G1545" s="45">
        <v>1500</v>
      </c>
      <c r="H1545" s="44"/>
      <c r="I1545" s="45"/>
      <c r="J1545" s="46"/>
      <c r="K1545" s="45">
        <f t="shared" si="68"/>
        <v>1500</v>
      </c>
      <c r="L1545" s="63">
        <v>20221117</v>
      </c>
    </row>
    <row r="1546" spans="1:12" x14ac:dyDescent="0.25">
      <c r="A1546" s="47" t="s">
        <v>2486</v>
      </c>
      <c r="B1546" s="44" t="s">
        <v>25</v>
      </c>
      <c r="C1546" s="44" t="s">
        <v>1115</v>
      </c>
      <c r="D1546" s="44" t="s">
        <v>886</v>
      </c>
      <c r="E1546" s="44" t="s">
        <v>2487</v>
      </c>
      <c r="F1546" s="44">
        <v>1</v>
      </c>
      <c r="G1546" s="45">
        <v>1500</v>
      </c>
      <c r="H1546" s="44"/>
      <c r="I1546" s="45"/>
      <c r="J1546" s="46"/>
      <c r="K1546" s="45">
        <f t="shared" si="68"/>
        <v>1500</v>
      </c>
      <c r="L1546" s="63">
        <v>20221117</v>
      </c>
    </row>
    <row r="1547" spans="1:12" x14ac:dyDescent="0.25">
      <c r="A1547" s="47" t="s">
        <v>2489</v>
      </c>
      <c r="B1547" s="44" t="s">
        <v>25</v>
      </c>
      <c r="C1547" s="44" t="s">
        <v>199</v>
      </c>
      <c r="D1547" s="44" t="s">
        <v>990</v>
      </c>
      <c r="E1547" s="44" t="s">
        <v>991</v>
      </c>
      <c r="F1547" s="44">
        <v>1</v>
      </c>
      <c r="G1547" s="45">
        <v>1500</v>
      </c>
      <c r="H1547" s="44"/>
      <c r="I1547" s="45"/>
      <c r="J1547" s="46"/>
      <c r="K1547" s="45">
        <f t="shared" si="68"/>
        <v>1500</v>
      </c>
      <c r="L1547" s="63">
        <v>20221118</v>
      </c>
    </row>
    <row r="1548" spans="1:12" ht="15.75" thickBot="1" x14ac:dyDescent="0.3">
      <c r="A1548" s="40" t="s">
        <v>2483</v>
      </c>
      <c r="B1548" s="41" t="s">
        <v>25</v>
      </c>
      <c r="C1548" s="41" t="s">
        <v>29</v>
      </c>
      <c r="D1548" s="41" t="s">
        <v>1053</v>
      </c>
      <c r="E1548" s="41" t="s">
        <v>1054</v>
      </c>
      <c r="F1548" s="41">
        <v>1</v>
      </c>
      <c r="G1548" s="42">
        <v>1500</v>
      </c>
      <c r="H1548" s="41"/>
      <c r="I1548" s="42"/>
      <c r="J1548" s="43"/>
      <c r="K1548" s="42">
        <f t="shared" si="68"/>
        <v>1500</v>
      </c>
      <c r="L1548" s="64">
        <v>20221118</v>
      </c>
    </row>
    <row r="1550" spans="1:12" ht="15.75" thickBot="1" x14ac:dyDescent="0.3">
      <c r="A1550" s="66" t="s">
        <v>0</v>
      </c>
      <c r="B1550" s="67" t="s">
        <v>1</v>
      </c>
      <c r="C1550" s="67" t="s">
        <v>2</v>
      </c>
      <c r="D1550" s="67" t="s">
        <v>3</v>
      </c>
      <c r="E1550" s="67" t="s">
        <v>4</v>
      </c>
      <c r="F1550" s="67"/>
      <c r="G1550" s="68" t="s">
        <v>6</v>
      </c>
      <c r="H1550" s="67" t="s">
        <v>7</v>
      </c>
      <c r="I1550" s="68" t="s">
        <v>8</v>
      </c>
      <c r="J1550" s="69" t="s">
        <v>9</v>
      </c>
      <c r="K1550" s="68" t="s">
        <v>10</v>
      </c>
      <c r="L1550" s="70" t="s">
        <v>5</v>
      </c>
    </row>
    <row r="1551" spans="1:12" x14ac:dyDescent="0.25">
      <c r="A1551" s="36" t="s">
        <v>2560</v>
      </c>
      <c r="B1551" s="37" t="s">
        <v>11</v>
      </c>
      <c r="C1551" s="37" t="s">
        <v>36</v>
      </c>
      <c r="D1551" s="37" t="s">
        <v>280</v>
      </c>
      <c r="E1551" s="37" t="s">
        <v>281</v>
      </c>
      <c r="F1551" s="37">
        <v>1</v>
      </c>
      <c r="G1551" s="38">
        <v>3700</v>
      </c>
      <c r="H1551" s="37"/>
      <c r="I1551" s="38"/>
      <c r="J1551" s="39"/>
      <c r="K1551" s="38">
        <f>J1551+G1551</f>
        <v>3700</v>
      </c>
      <c r="L1551" s="62">
        <v>20221202</v>
      </c>
    </row>
    <row r="1552" spans="1:12" x14ac:dyDescent="0.25">
      <c r="A1552" s="47" t="s">
        <v>2518</v>
      </c>
      <c r="B1552" s="44" t="s">
        <v>11</v>
      </c>
      <c r="C1552" s="44" t="s">
        <v>36</v>
      </c>
      <c r="D1552" s="44" t="s">
        <v>75</v>
      </c>
      <c r="E1552" s="44" t="s">
        <v>834</v>
      </c>
      <c r="F1552" s="44">
        <v>1</v>
      </c>
      <c r="G1552" s="45">
        <v>3700</v>
      </c>
      <c r="H1552" s="44"/>
      <c r="I1552" s="45"/>
      <c r="J1552" s="46"/>
      <c r="K1552" s="45">
        <f>J1552+G1552</f>
        <v>3700</v>
      </c>
      <c r="L1552" s="63">
        <v>20221228</v>
      </c>
    </row>
    <row r="1553" spans="1:12" x14ac:dyDescent="0.25">
      <c r="A1553" s="28" t="s">
        <v>2521</v>
      </c>
      <c r="B1553" s="22" t="s">
        <v>11</v>
      </c>
      <c r="C1553" s="22" t="s">
        <v>36</v>
      </c>
      <c r="D1553" s="22" t="s">
        <v>2522</v>
      </c>
      <c r="E1553" s="22" t="s">
        <v>2523</v>
      </c>
      <c r="F1553" s="22">
        <v>1</v>
      </c>
      <c r="G1553" s="23">
        <v>3700</v>
      </c>
      <c r="H1553" s="22">
        <v>382</v>
      </c>
      <c r="I1553" s="23">
        <v>40</v>
      </c>
      <c r="J1553" s="24">
        <f>I1553*H1553</f>
        <v>15280</v>
      </c>
      <c r="K1553" s="23">
        <f>J1553+G1553</f>
        <v>18980</v>
      </c>
      <c r="L1553" s="29">
        <v>20221228</v>
      </c>
    </row>
    <row r="1554" spans="1:12" ht="15.75" thickBot="1" x14ac:dyDescent="0.3">
      <c r="A1554" s="40" t="s">
        <v>2514</v>
      </c>
      <c r="B1554" s="41" t="s">
        <v>862</v>
      </c>
      <c r="C1554" s="41" t="s">
        <v>437</v>
      </c>
      <c r="D1554" s="41" t="s">
        <v>2515</v>
      </c>
      <c r="E1554" s="41" t="s">
        <v>2516</v>
      </c>
      <c r="F1554" s="41">
        <v>1</v>
      </c>
      <c r="G1554" s="42">
        <v>3700</v>
      </c>
      <c r="H1554" s="41"/>
      <c r="I1554" s="42"/>
      <c r="J1554" s="43"/>
      <c r="K1554" s="42">
        <f>J1554+G1554</f>
        <v>3700</v>
      </c>
      <c r="L1554" s="64">
        <v>20221228</v>
      </c>
    </row>
    <row r="1555" spans="1:12" ht="15.75" thickBot="1" x14ac:dyDescent="0.3">
      <c r="A1555" s="71"/>
      <c r="B1555" s="72"/>
      <c r="C1555" s="72"/>
      <c r="D1555" s="72"/>
      <c r="E1555" s="72"/>
      <c r="F1555" s="72"/>
      <c r="G1555" s="73"/>
      <c r="H1555" s="72"/>
      <c r="I1555" s="73"/>
      <c r="J1555" s="74"/>
      <c r="K1555" s="73"/>
      <c r="L1555" s="75"/>
    </row>
    <row r="1556" spans="1:12" x14ac:dyDescent="0.25">
      <c r="A1556" s="93" t="s">
        <v>2562</v>
      </c>
      <c r="B1556" s="94" t="s">
        <v>11</v>
      </c>
      <c r="C1556" s="94" t="s">
        <v>36</v>
      </c>
      <c r="D1556" s="94" t="s">
        <v>2563</v>
      </c>
      <c r="E1556" s="94" t="s">
        <v>377</v>
      </c>
      <c r="F1556" s="94">
        <v>1</v>
      </c>
      <c r="G1556" s="95">
        <v>6400</v>
      </c>
      <c r="H1556" s="94">
        <v>369</v>
      </c>
      <c r="I1556" s="95">
        <v>40</v>
      </c>
      <c r="J1556" s="96">
        <f>I1556*H1556</f>
        <v>14760</v>
      </c>
      <c r="K1556" s="95">
        <f t="shared" ref="K1556:K1573" si="69">J1556+G1556</f>
        <v>21160</v>
      </c>
      <c r="L1556" s="97">
        <v>20221201</v>
      </c>
    </row>
    <row r="1557" spans="1:12" x14ac:dyDescent="0.25">
      <c r="A1557" s="47" t="s">
        <v>2533</v>
      </c>
      <c r="B1557" s="44" t="s">
        <v>11</v>
      </c>
      <c r="C1557" s="44" t="s">
        <v>86</v>
      </c>
      <c r="D1557" s="44" t="s">
        <v>132</v>
      </c>
      <c r="E1557" s="44" t="s">
        <v>278</v>
      </c>
      <c r="F1557" s="44">
        <v>1</v>
      </c>
      <c r="G1557" s="45">
        <v>3200</v>
      </c>
      <c r="H1557" s="44"/>
      <c r="I1557" s="45"/>
      <c r="J1557" s="46"/>
      <c r="K1557" s="45">
        <f t="shared" si="69"/>
        <v>3200</v>
      </c>
      <c r="L1557" s="63">
        <v>20221201</v>
      </c>
    </row>
    <row r="1558" spans="1:12" x14ac:dyDescent="0.25">
      <c r="A1558" s="47" t="s">
        <v>2532</v>
      </c>
      <c r="B1558" s="44" t="s">
        <v>11</v>
      </c>
      <c r="C1558" s="44" t="s">
        <v>51</v>
      </c>
      <c r="D1558" s="44" t="s">
        <v>1160</v>
      </c>
      <c r="E1558" s="44" t="s">
        <v>1161</v>
      </c>
      <c r="F1558" s="44">
        <v>1</v>
      </c>
      <c r="G1558" s="45">
        <v>3200</v>
      </c>
      <c r="H1558" s="44"/>
      <c r="I1558" s="45"/>
      <c r="J1558" s="46"/>
      <c r="K1558" s="45">
        <f t="shared" si="69"/>
        <v>3200</v>
      </c>
      <c r="L1558" s="63">
        <v>20221202</v>
      </c>
    </row>
    <row r="1559" spans="1:12" x14ac:dyDescent="0.25">
      <c r="A1559" s="28" t="s">
        <v>2531</v>
      </c>
      <c r="B1559" s="22" t="s">
        <v>11</v>
      </c>
      <c r="C1559" s="22" t="s">
        <v>29</v>
      </c>
      <c r="D1559" s="22" t="s">
        <v>88</v>
      </c>
      <c r="E1559" s="22" t="s">
        <v>223</v>
      </c>
      <c r="F1559" s="22">
        <v>1</v>
      </c>
      <c r="G1559" s="23">
        <v>3200</v>
      </c>
      <c r="H1559" s="22">
        <v>80</v>
      </c>
      <c r="I1559" s="23">
        <v>40</v>
      </c>
      <c r="J1559" s="24">
        <f>I1559*H1559</f>
        <v>3200</v>
      </c>
      <c r="K1559" s="23">
        <f t="shared" si="69"/>
        <v>6400</v>
      </c>
      <c r="L1559" s="29">
        <v>20221205</v>
      </c>
    </row>
    <row r="1560" spans="1:12" x14ac:dyDescent="0.25">
      <c r="A1560" s="47" t="s">
        <v>2556</v>
      </c>
      <c r="B1560" s="44" t="s">
        <v>11</v>
      </c>
      <c r="C1560" s="44" t="s">
        <v>86</v>
      </c>
      <c r="D1560" s="44" t="s">
        <v>132</v>
      </c>
      <c r="E1560" s="44" t="s">
        <v>734</v>
      </c>
      <c r="F1560" s="44">
        <v>1</v>
      </c>
      <c r="G1560" s="45">
        <v>3200</v>
      </c>
      <c r="H1560" s="44"/>
      <c r="I1560" s="45"/>
      <c r="J1560" s="46"/>
      <c r="K1560" s="45">
        <f t="shared" si="69"/>
        <v>3200</v>
      </c>
      <c r="L1560" s="63">
        <v>20221207</v>
      </c>
    </row>
    <row r="1561" spans="1:12" x14ac:dyDescent="0.25">
      <c r="A1561" s="47" t="s">
        <v>2558</v>
      </c>
      <c r="B1561" s="44" t="s">
        <v>862</v>
      </c>
      <c r="C1561" s="44" t="s">
        <v>730</v>
      </c>
      <c r="D1561" s="44" t="s">
        <v>731</v>
      </c>
      <c r="E1561" s="44" t="s">
        <v>2266</v>
      </c>
      <c r="F1561" s="44">
        <v>1</v>
      </c>
      <c r="G1561" s="45">
        <v>3200</v>
      </c>
      <c r="H1561" s="44"/>
      <c r="I1561" s="45"/>
      <c r="J1561" s="46"/>
      <c r="K1561" s="45">
        <f t="shared" si="69"/>
        <v>3200</v>
      </c>
      <c r="L1561" s="63">
        <v>20221207</v>
      </c>
    </row>
    <row r="1562" spans="1:12" x14ac:dyDescent="0.25">
      <c r="A1562" s="47" t="s">
        <v>2559</v>
      </c>
      <c r="B1562" s="44" t="s">
        <v>862</v>
      </c>
      <c r="C1562" s="44" t="s">
        <v>86</v>
      </c>
      <c r="D1562" s="44" t="s">
        <v>87</v>
      </c>
      <c r="E1562" s="44" t="s">
        <v>352</v>
      </c>
      <c r="F1562" s="44">
        <v>1</v>
      </c>
      <c r="G1562" s="45">
        <v>3200</v>
      </c>
      <c r="H1562" s="44"/>
      <c r="I1562" s="45"/>
      <c r="J1562" s="46"/>
      <c r="K1562" s="45">
        <f t="shared" si="69"/>
        <v>3200</v>
      </c>
      <c r="L1562" s="63">
        <v>20221207</v>
      </c>
    </row>
    <row r="1563" spans="1:12" x14ac:dyDescent="0.25">
      <c r="A1563" s="47" t="s">
        <v>2527</v>
      </c>
      <c r="B1563" s="44" t="s">
        <v>11</v>
      </c>
      <c r="C1563" s="44" t="s">
        <v>86</v>
      </c>
      <c r="D1563" s="44" t="s">
        <v>87</v>
      </c>
      <c r="E1563" s="44" t="s">
        <v>386</v>
      </c>
      <c r="F1563" s="44">
        <v>1</v>
      </c>
      <c r="G1563" s="45">
        <v>3200</v>
      </c>
      <c r="H1563" s="44"/>
      <c r="I1563" s="45"/>
      <c r="J1563" s="46"/>
      <c r="K1563" s="45">
        <f t="shared" si="69"/>
        <v>3200</v>
      </c>
      <c r="L1563" s="63">
        <v>20221212</v>
      </c>
    </row>
    <row r="1564" spans="1:12" x14ac:dyDescent="0.25">
      <c r="A1564" s="47" t="s">
        <v>2524</v>
      </c>
      <c r="B1564" s="44" t="s">
        <v>11</v>
      </c>
      <c r="C1564" s="44" t="s">
        <v>86</v>
      </c>
      <c r="D1564" s="44" t="s">
        <v>87</v>
      </c>
      <c r="E1564" s="44" t="s">
        <v>2512</v>
      </c>
      <c r="F1564" s="44">
        <v>1</v>
      </c>
      <c r="G1564" s="45">
        <v>3200</v>
      </c>
      <c r="H1564" s="44"/>
      <c r="I1564" s="45"/>
      <c r="J1564" s="46"/>
      <c r="K1564" s="45">
        <f t="shared" si="69"/>
        <v>3200</v>
      </c>
      <c r="L1564" s="63">
        <v>20221215</v>
      </c>
    </row>
    <row r="1565" spans="1:12" x14ac:dyDescent="0.25">
      <c r="A1565" s="47" t="s">
        <v>2525</v>
      </c>
      <c r="B1565" s="44" t="s">
        <v>11</v>
      </c>
      <c r="C1565" s="44" t="s">
        <v>86</v>
      </c>
      <c r="D1565" s="44" t="s">
        <v>87</v>
      </c>
      <c r="E1565" s="44" t="s">
        <v>350</v>
      </c>
      <c r="F1565" s="44">
        <v>1</v>
      </c>
      <c r="G1565" s="45">
        <v>3200</v>
      </c>
      <c r="H1565" s="44"/>
      <c r="I1565" s="45"/>
      <c r="J1565" s="46"/>
      <c r="K1565" s="45">
        <f t="shared" si="69"/>
        <v>3200</v>
      </c>
      <c r="L1565" s="63">
        <v>20221216</v>
      </c>
    </row>
    <row r="1566" spans="1:12" x14ac:dyDescent="0.25">
      <c r="A1566" s="47" t="s">
        <v>2566</v>
      </c>
      <c r="B1566" s="44" t="s">
        <v>862</v>
      </c>
      <c r="C1566" s="44" t="s">
        <v>1537</v>
      </c>
      <c r="D1566" s="44" t="s">
        <v>213</v>
      </c>
      <c r="E1566" s="44" t="s">
        <v>2567</v>
      </c>
      <c r="F1566" s="44">
        <v>1</v>
      </c>
      <c r="G1566" s="45">
        <v>3200</v>
      </c>
      <c r="H1566" s="44"/>
      <c r="I1566" s="45"/>
      <c r="J1566" s="46"/>
      <c r="K1566" s="45">
        <f t="shared" si="69"/>
        <v>3200</v>
      </c>
      <c r="L1566" s="63">
        <v>20221221</v>
      </c>
    </row>
    <row r="1567" spans="1:12" x14ac:dyDescent="0.25">
      <c r="A1567" s="47" t="s">
        <v>2526</v>
      </c>
      <c r="B1567" s="44" t="s">
        <v>11</v>
      </c>
      <c r="C1567" s="44" t="s">
        <v>70</v>
      </c>
      <c r="D1567" s="44" t="s">
        <v>213</v>
      </c>
      <c r="E1567" s="44" t="s">
        <v>875</v>
      </c>
      <c r="F1567" s="44">
        <v>1</v>
      </c>
      <c r="G1567" s="45">
        <v>3200</v>
      </c>
      <c r="H1567" s="44"/>
      <c r="I1567" s="45"/>
      <c r="J1567" s="46"/>
      <c r="K1567" s="45">
        <f t="shared" si="69"/>
        <v>3200</v>
      </c>
      <c r="L1567" s="63">
        <v>20221226</v>
      </c>
    </row>
    <row r="1568" spans="1:12" x14ac:dyDescent="0.25">
      <c r="A1568" s="47" t="s">
        <v>2513</v>
      </c>
      <c r="B1568" s="44" t="s">
        <v>11</v>
      </c>
      <c r="C1568" s="44" t="s">
        <v>86</v>
      </c>
      <c r="D1568" s="44" t="s">
        <v>87</v>
      </c>
      <c r="E1568" s="44" t="s">
        <v>2512</v>
      </c>
      <c r="F1568" s="44">
        <v>1</v>
      </c>
      <c r="G1568" s="45">
        <v>3200</v>
      </c>
      <c r="H1568" s="44"/>
      <c r="I1568" s="45"/>
      <c r="J1568" s="46"/>
      <c r="K1568" s="45">
        <f t="shared" si="69"/>
        <v>3200</v>
      </c>
      <c r="L1568" s="63">
        <v>20221226</v>
      </c>
    </row>
    <row r="1569" spans="1:12" x14ac:dyDescent="0.25">
      <c r="A1569" s="28" t="s">
        <v>2529</v>
      </c>
      <c r="B1569" s="22" t="s">
        <v>388</v>
      </c>
      <c r="C1569" s="22" t="s">
        <v>29</v>
      </c>
      <c r="D1569" s="22" t="s">
        <v>88</v>
      </c>
      <c r="E1569" s="22" t="s">
        <v>89</v>
      </c>
      <c r="F1569" s="22">
        <v>1</v>
      </c>
      <c r="G1569" s="23">
        <v>3200</v>
      </c>
      <c r="H1569" s="22">
        <v>80</v>
      </c>
      <c r="I1569" s="23">
        <v>40</v>
      </c>
      <c r="J1569" s="24">
        <f>I1569*H1569</f>
        <v>3200</v>
      </c>
      <c r="K1569" s="23">
        <f t="shared" si="69"/>
        <v>6400</v>
      </c>
      <c r="L1569" s="29">
        <v>20221226</v>
      </c>
    </row>
    <row r="1570" spans="1:12" x14ac:dyDescent="0.25">
      <c r="A1570" s="47" t="s">
        <v>2520</v>
      </c>
      <c r="B1570" s="44" t="s">
        <v>692</v>
      </c>
      <c r="C1570" s="44" t="s">
        <v>621</v>
      </c>
      <c r="D1570" s="44" t="s">
        <v>625</v>
      </c>
      <c r="E1570" s="44" t="s">
        <v>626</v>
      </c>
      <c r="F1570" s="44">
        <v>1</v>
      </c>
      <c r="G1570" s="45">
        <v>3200</v>
      </c>
      <c r="H1570" s="44"/>
      <c r="I1570" s="45"/>
      <c r="J1570" s="46"/>
      <c r="K1570" s="45">
        <f t="shared" si="69"/>
        <v>3200</v>
      </c>
      <c r="L1570" s="63">
        <v>20221226</v>
      </c>
    </row>
    <row r="1571" spans="1:12" x14ac:dyDescent="0.25">
      <c r="A1571" s="47" t="s">
        <v>2519</v>
      </c>
      <c r="B1571" s="44" t="s">
        <v>11</v>
      </c>
      <c r="C1571" s="44" t="s">
        <v>36</v>
      </c>
      <c r="D1571" s="44" t="s">
        <v>2013</v>
      </c>
      <c r="E1571" s="44" t="s">
        <v>817</v>
      </c>
      <c r="F1571" s="44">
        <v>1</v>
      </c>
      <c r="G1571" s="45">
        <v>3200</v>
      </c>
      <c r="H1571" s="44"/>
      <c r="I1571" s="45"/>
      <c r="J1571" s="46"/>
      <c r="K1571" s="45">
        <f t="shared" si="69"/>
        <v>3200</v>
      </c>
      <c r="L1571" s="63">
        <v>20221227</v>
      </c>
    </row>
    <row r="1572" spans="1:12" x14ac:dyDescent="0.25">
      <c r="A1572" s="47" t="s">
        <v>2511</v>
      </c>
      <c r="B1572" s="44" t="s">
        <v>11</v>
      </c>
      <c r="C1572" s="44" t="s">
        <v>86</v>
      </c>
      <c r="D1572" s="44" t="s">
        <v>87</v>
      </c>
      <c r="E1572" s="44" t="s">
        <v>2512</v>
      </c>
      <c r="F1572" s="44">
        <v>1</v>
      </c>
      <c r="G1572" s="45">
        <v>3200</v>
      </c>
      <c r="H1572" s="44"/>
      <c r="I1572" s="45"/>
      <c r="J1572" s="46"/>
      <c r="K1572" s="45">
        <f t="shared" si="69"/>
        <v>3200</v>
      </c>
      <c r="L1572" s="63">
        <v>20221228</v>
      </c>
    </row>
    <row r="1573" spans="1:12" ht="15.75" thickBot="1" x14ac:dyDescent="0.3">
      <c r="A1573" s="40" t="s">
        <v>2517</v>
      </c>
      <c r="B1573" s="41" t="s">
        <v>11</v>
      </c>
      <c r="C1573" s="41" t="s">
        <v>1118</v>
      </c>
      <c r="D1573" s="41" t="s">
        <v>1188</v>
      </c>
      <c r="E1573" s="41" t="s">
        <v>1191</v>
      </c>
      <c r="F1573" s="41">
        <v>1</v>
      </c>
      <c r="G1573" s="42">
        <v>3200</v>
      </c>
      <c r="H1573" s="41"/>
      <c r="I1573" s="42"/>
      <c r="J1573" s="43"/>
      <c r="K1573" s="42">
        <f t="shared" si="69"/>
        <v>3200</v>
      </c>
      <c r="L1573" s="64">
        <v>20221230</v>
      </c>
    </row>
    <row r="1574" spans="1:12" ht="15.75" thickBot="1" x14ac:dyDescent="0.3">
      <c r="A1574" s="71"/>
      <c r="B1574" s="72"/>
      <c r="C1574" s="72"/>
      <c r="D1574" s="72"/>
      <c r="E1574" s="72"/>
      <c r="F1574" s="72"/>
      <c r="G1574" s="73"/>
      <c r="H1574" s="72"/>
      <c r="I1574" s="73"/>
      <c r="J1574" s="74"/>
      <c r="K1574" s="73"/>
      <c r="L1574" s="75"/>
    </row>
    <row r="1575" spans="1:12" x14ac:dyDescent="0.25">
      <c r="A1575" s="36" t="s">
        <v>2561</v>
      </c>
      <c r="B1575" s="37" t="s">
        <v>11</v>
      </c>
      <c r="C1575" s="37" t="s">
        <v>127</v>
      </c>
      <c r="D1575" s="37" t="s">
        <v>128</v>
      </c>
      <c r="E1575" s="37" t="s">
        <v>402</v>
      </c>
      <c r="F1575" s="37">
        <v>1</v>
      </c>
      <c r="G1575" s="38">
        <v>3000</v>
      </c>
      <c r="H1575" s="37"/>
      <c r="I1575" s="38"/>
      <c r="J1575" s="39"/>
      <c r="K1575" s="38">
        <f t="shared" ref="K1575:K1580" si="70">J1575+G1575</f>
        <v>3000</v>
      </c>
      <c r="L1575" s="62">
        <v>20221206</v>
      </c>
    </row>
    <row r="1576" spans="1:12" x14ac:dyDescent="0.25">
      <c r="A1576" s="28" t="s">
        <v>2557</v>
      </c>
      <c r="B1576" s="22" t="s">
        <v>11</v>
      </c>
      <c r="C1576" s="22" t="s">
        <v>885</v>
      </c>
      <c r="D1576" s="22" t="s">
        <v>997</v>
      </c>
      <c r="E1576" s="22" t="s">
        <v>1028</v>
      </c>
      <c r="F1576" s="22">
        <v>1</v>
      </c>
      <c r="G1576" s="23">
        <v>3000</v>
      </c>
      <c r="H1576" s="22">
        <v>283</v>
      </c>
      <c r="I1576" s="23">
        <v>40</v>
      </c>
      <c r="J1576" s="24">
        <f>I1576*H1576</f>
        <v>11320</v>
      </c>
      <c r="K1576" s="23">
        <f t="shared" si="70"/>
        <v>14320</v>
      </c>
      <c r="L1576" s="29">
        <v>20221214</v>
      </c>
    </row>
    <row r="1577" spans="1:12" x14ac:dyDescent="0.25">
      <c r="A1577" s="47" t="s">
        <v>2528</v>
      </c>
      <c r="B1577" s="44" t="s">
        <v>11</v>
      </c>
      <c r="C1577" s="44" t="s">
        <v>885</v>
      </c>
      <c r="D1577" s="44" t="s">
        <v>997</v>
      </c>
      <c r="E1577" s="44" t="s">
        <v>998</v>
      </c>
      <c r="F1577" s="44">
        <v>1</v>
      </c>
      <c r="G1577" s="45">
        <v>3000</v>
      </c>
      <c r="H1577" s="44"/>
      <c r="I1577" s="45"/>
      <c r="J1577" s="46"/>
      <c r="K1577" s="45">
        <f t="shared" si="70"/>
        <v>3000</v>
      </c>
      <c r="L1577" s="63">
        <v>20221214</v>
      </c>
    </row>
    <row r="1578" spans="1:12" x14ac:dyDescent="0.25">
      <c r="A1578" s="47" t="s">
        <v>2530</v>
      </c>
      <c r="B1578" s="44" t="s">
        <v>388</v>
      </c>
      <c r="C1578" s="44" t="s">
        <v>77</v>
      </c>
      <c r="D1578" s="44" t="s">
        <v>2376</v>
      </c>
      <c r="E1578" s="44" t="s">
        <v>2379</v>
      </c>
      <c r="F1578" s="44">
        <v>1</v>
      </c>
      <c r="G1578" s="45">
        <v>3000</v>
      </c>
      <c r="H1578" s="44"/>
      <c r="I1578" s="45"/>
      <c r="J1578" s="46"/>
      <c r="K1578" s="45">
        <f t="shared" si="70"/>
        <v>3000</v>
      </c>
      <c r="L1578" s="63">
        <v>20221215</v>
      </c>
    </row>
    <row r="1579" spans="1:12" x14ac:dyDescent="0.25">
      <c r="A1579" s="47" t="s">
        <v>2510</v>
      </c>
      <c r="B1579" s="44" t="s">
        <v>11</v>
      </c>
      <c r="C1579" s="44" t="s">
        <v>77</v>
      </c>
      <c r="D1579" s="44" t="s">
        <v>78</v>
      </c>
      <c r="E1579" s="44" t="s">
        <v>311</v>
      </c>
      <c r="F1579" s="44">
        <v>1</v>
      </c>
      <c r="G1579" s="45">
        <v>3000</v>
      </c>
      <c r="H1579" s="44"/>
      <c r="I1579" s="45"/>
      <c r="J1579" s="46"/>
      <c r="K1579" s="45">
        <f t="shared" si="70"/>
        <v>3000</v>
      </c>
      <c r="L1579" s="63">
        <v>20221229</v>
      </c>
    </row>
    <row r="1580" spans="1:12" ht="15.75" thickBot="1" x14ac:dyDescent="0.3">
      <c r="A1580" s="40" t="s">
        <v>2509</v>
      </c>
      <c r="B1580" s="41" t="s">
        <v>11</v>
      </c>
      <c r="C1580" s="41" t="s">
        <v>29</v>
      </c>
      <c r="D1580" s="41" t="s">
        <v>30</v>
      </c>
      <c r="E1580" s="41" t="s">
        <v>188</v>
      </c>
      <c r="F1580" s="41">
        <v>1</v>
      </c>
      <c r="G1580" s="42">
        <v>3000</v>
      </c>
      <c r="H1580" s="41"/>
      <c r="I1580" s="42"/>
      <c r="J1580" s="43"/>
      <c r="K1580" s="42">
        <f t="shared" si="70"/>
        <v>3000</v>
      </c>
      <c r="L1580" s="64">
        <v>20221229</v>
      </c>
    </row>
    <row r="1581" spans="1:12" ht="15.75" thickBot="1" x14ac:dyDescent="0.3">
      <c r="A1581" s="71"/>
      <c r="B1581" s="72"/>
      <c r="C1581" s="72"/>
      <c r="D1581" s="72"/>
      <c r="E1581" s="72"/>
      <c r="F1581" s="72"/>
      <c r="G1581" s="73"/>
      <c r="H1581" s="72"/>
      <c r="I1581" s="73"/>
      <c r="J1581" s="74"/>
      <c r="K1581" s="73"/>
      <c r="L1581" s="75"/>
    </row>
    <row r="1582" spans="1:12" x14ac:dyDescent="0.25">
      <c r="A1582" s="50" t="s">
        <v>2541</v>
      </c>
      <c r="B1582" s="48" t="s">
        <v>25</v>
      </c>
      <c r="C1582" s="48" t="s">
        <v>29</v>
      </c>
      <c r="D1582" s="48" t="s">
        <v>68</v>
      </c>
      <c r="E1582" s="48" t="s">
        <v>252</v>
      </c>
      <c r="F1582" s="48">
        <v>1</v>
      </c>
      <c r="G1582" s="49">
        <v>1850</v>
      </c>
      <c r="H1582" s="48">
        <v>330</v>
      </c>
      <c r="I1582" s="49">
        <v>40</v>
      </c>
      <c r="J1582" s="51">
        <f>I1582*H1582</f>
        <v>13200</v>
      </c>
      <c r="K1582" s="49">
        <f>J1582+G1582</f>
        <v>15050</v>
      </c>
      <c r="L1582" s="115">
        <v>20221223</v>
      </c>
    </row>
    <row r="1583" spans="1:12" ht="15.75" thickBot="1" x14ac:dyDescent="0.3">
      <c r="A1583" s="40" t="s">
        <v>2540</v>
      </c>
      <c r="B1583" s="41" t="s">
        <v>25</v>
      </c>
      <c r="C1583" s="41" t="s">
        <v>29</v>
      </c>
      <c r="D1583" s="41" t="s">
        <v>68</v>
      </c>
      <c r="E1583" s="41" t="s">
        <v>69</v>
      </c>
      <c r="F1583" s="41">
        <v>1</v>
      </c>
      <c r="G1583" s="42">
        <v>1850</v>
      </c>
      <c r="H1583" s="41"/>
      <c r="I1583" s="42"/>
      <c r="J1583" s="43"/>
      <c r="K1583" s="42">
        <f>J1583+G1583</f>
        <v>1850</v>
      </c>
      <c r="L1583" s="64">
        <v>20221223</v>
      </c>
    </row>
    <row r="1584" spans="1:12" ht="15.75" thickBot="1" x14ac:dyDescent="0.3">
      <c r="A1584" s="71"/>
      <c r="B1584" s="72"/>
      <c r="C1584" s="72"/>
      <c r="D1584" s="72"/>
      <c r="E1584" s="72"/>
      <c r="F1584" s="72"/>
      <c r="G1584" s="73"/>
      <c r="H1584" s="72"/>
      <c r="I1584" s="73"/>
      <c r="J1584" s="74"/>
      <c r="K1584" s="73"/>
      <c r="L1584" s="75"/>
    </row>
    <row r="1585" spans="1:12" x14ac:dyDescent="0.25">
      <c r="A1585" s="36" t="s">
        <v>2550</v>
      </c>
      <c r="B1585" s="37" t="s">
        <v>25</v>
      </c>
      <c r="C1585" s="37" t="s">
        <v>29</v>
      </c>
      <c r="D1585" s="37" t="s">
        <v>686</v>
      </c>
      <c r="E1585" s="37" t="s">
        <v>1047</v>
      </c>
      <c r="F1585" s="37">
        <v>1</v>
      </c>
      <c r="G1585" s="38">
        <v>1600</v>
      </c>
      <c r="H1585" s="37"/>
      <c r="I1585" s="38"/>
      <c r="J1585" s="39"/>
      <c r="K1585" s="38">
        <f t="shared" ref="K1585:K1597" si="71">J1585+G1585</f>
        <v>1600</v>
      </c>
      <c r="L1585" s="62">
        <v>20221202</v>
      </c>
    </row>
    <row r="1586" spans="1:12" x14ac:dyDescent="0.25">
      <c r="A1586" s="47" t="s">
        <v>2549</v>
      </c>
      <c r="B1586" s="44" t="s">
        <v>25</v>
      </c>
      <c r="C1586" s="44" t="s">
        <v>29</v>
      </c>
      <c r="D1586" s="44" t="s">
        <v>686</v>
      </c>
      <c r="E1586" s="44" t="s">
        <v>1697</v>
      </c>
      <c r="F1586" s="44">
        <v>1</v>
      </c>
      <c r="G1586" s="45">
        <v>1600</v>
      </c>
      <c r="H1586" s="44"/>
      <c r="I1586" s="45"/>
      <c r="J1586" s="46"/>
      <c r="K1586" s="45">
        <f t="shared" si="71"/>
        <v>1600</v>
      </c>
      <c r="L1586" s="63">
        <v>20221202</v>
      </c>
    </row>
    <row r="1587" spans="1:12" x14ac:dyDescent="0.25">
      <c r="A1587" s="47" t="s">
        <v>2548</v>
      </c>
      <c r="B1587" s="44" t="s">
        <v>25</v>
      </c>
      <c r="C1587" s="44" t="s">
        <v>29</v>
      </c>
      <c r="D1587" s="44" t="s">
        <v>686</v>
      </c>
      <c r="E1587" s="44" t="s">
        <v>1045</v>
      </c>
      <c r="F1587" s="44">
        <v>1</v>
      </c>
      <c r="G1587" s="45">
        <v>1600</v>
      </c>
      <c r="H1587" s="44"/>
      <c r="I1587" s="45"/>
      <c r="J1587" s="46"/>
      <c r="K1587" s="45">
        <f t="shared" si="71"/>
        <v>1600</v>
      </c>
      <c r="L1587" s="63">
        <v>20221202</v>
      </c>
    </row>
    <row r="1588" spans="1:12" x14ac:dyDescent="0.25">
      <c r="A1588" s="47" t="s">
        <v>2547</v>
      </c>
      <c r="B1588" s="44" t="s">
        <v>25</v>
      </c>
      <c r="C1588" s="44" t="s">
        <v>29</v>
      </c>
      <c r="D1588" s="44" t="s">
        <v>686</v>
      </c>
      <c r="E1588" s="44" t="s">
        <v>1921</v>
      </c>
      <c r="F1588" s="44">
        <v>1</v>
      </c>
      <c r="G1588" s="45">
        <v>1600</v>
      </c>
      <c r="H1588" s="44"/>
      <c r="I1588" s="45"/>
      <c r="J1588" s="46"/>
      <c r="K1588" s="45">
        <f t="shared" si="71"/>
        <v>1600</v>
      </c>
      <c r="L1588" s="63">
        <v>20221202</v>
      </c>
    </row>
    <row r="1589" spans="1:12" x14ac:dyDescent="0.25">
      <c r="A1589" s="47" t="s">
        <v>2546</v>
      </c>
      <c r="B1589" s="44" t="s">
        <v>25</v>
      </c>
      <c r="C1589" s="44" t="s">
        <v>29</v>
      </c>
      <c r="D1589" s="44" t="s">
        <v>686</v>
      </c>
      <c r="E1589" s="44" t="s">
        <v>687</v>
      </c>
      <c r="F1589" s="44">
        <v>1</v>
      </c>
      <c r="G1589" s="45">
        <v>1600</v>
      </c>
      <c r="H1589" s="44"/>
      <c r="I1589" s="45"/>
      <c r="J1589" s="46"/>
      <c r="K1589" s="45">
        <f t="shared" si="71"/>
        <v>1600</v>
      </c>
      <c r="L1589" s="63">
        <v>20221202</v>
      </c>
    </row>
    <row r="1590" spans="1:12" x14ac:dyDescent="0.25">
      <c r="A1590" s="47" t="s">
        <v>2545</v>
      </c>
      <c r="B1590" s="44" t="s">
        <v>25</v>
      </c>
      <c r="C1590" s="44" t="s">
        <v>29</v>
      </c>
      <c r="D1590" s="44" t="s">
        <v>686</v>
      </c>
      <c r="E1590" s="44" t="s">
        <v>1038</v>
      </c>
      <c r="F1590" s="44">
        <v>1</v>
      </c>
      <c r="G1590" s="45">
        <v>1600</v>
      </c>
      <c r="H1590" s="44"/>
      <c r="I1590" s="45"/>
      <c r="J1590" s="46"/>
      <c r="K1590" s="45">
        <f t="shared" si="71"/>
        <v>1600</v>
      </c>
      <c r="L1590" s="63">
        <v>20221202</v>
      </c>
    </row>
    <row r="1591" spans="1:12" x14ac:dyDescent="0.25">
      <c r="A1591" s="47" t="s">
        <v>2544</v>
      </c>
      <c r="B1591" s="44" t="s">
        <v>25</v>
      </c>
      <c r="C1591" s="44" t="s">
        <v>29</v>
      </c>
      <c r="D1591" s="44" t="s">
        <v>88</v>
      </c>
      <c r="E1591" s="44" t="s">
        <v>345</v>
      </c>
      <c r="F1591" s="44">
        <v>1</v>
      </c>
      <c r="G1591" s="45">
        <v>1600</v>
      </c>
      <c r="H1591" s="44"/>
      <c r="I1591" s="45"/>
      <c r="J1591" s="46"/>
      <c r="K1591" s="45">
        <f t="shared" si="71"/>
        <v>1600</v>
      </c>
      <c r="L1591" s="63">
        <v>20221205</v>
      </c>
    </row>
    <row r="1592" spans="1:12" x14ac:dyDescent="0.25">
      <c r="A1592" s="47" t="s">
        <v>2543</v>
      </c>
      <c r="B1592" s="44" t="s">
        <v>25</v>
      </c>
      <c r="C1592" s="44" t="s">
        <v>29</v>
      </c>
      <c r="D1592" s="44" t="s">
        <v>88</v>
      </c>
      <c r="E1592" s="44" t="s">
        <v>89</v>
      </c>
      <c r="F1592" s="44">
        <v>1</v>
      </c>
      <c r="G1592" s="45">
        <v>1600</v>
      </c>
      <c r="H1592" s="44"/>
      <c r="I1592" s="45"/>
      <c r="J1592" s="46"/>
      <c r="K1592" s="45">
        <f t="shared" si="71"/>
        <v>1600</v>
      </c>
      <c r="L1592" s="63">
        <v>20221205</v>
      </c>
    </row>
    <row r="1593" spans="1:12" x14ac:dyDescent="0.25">
      <c r="A1593" s="47" t="s">
        <v>2537</v>
      </c>
      <c r="B1593" s="44" t="s">
        <v>25</v>
      </c>
      <c r="C1593" s="44" t="s">
        <v>897</v>
      </c>
      <c r="D1593" s="44" t="s">
        <v>904</v>
      </c>
      <c r="E1593" s="44" t="s">
        <v>905</v>
      </c>
      <c r="F1593" s="44">
        <v>1</v>
      </c>
      <c r="G1593" s="45">
        <v>1600</v>
      </c>
      <c r="H1593" s="44"/>
      <c r="I1593" s="45"/>
      <c r="J1593" s="46"/>
      <c r="K1593" s="45">
        <f t="shared" si="71"/>
        <v>1600</v>
      </c>
      <c r="L1593" s="63">
        <v>20221216</v>
      </c>
    </row>
    <row r="1594" spans="1:12" x14ac:dyDescent="0.25">
      <c r="A1594" s="47" t="s">
        <v>2536</v>
      </c>
      <c r="B1594" s="44" t="s">
        <v>25</v>
      </c>
      <c r="C1594" s="44" t="s">
        <v>897</v>
      </c>
      <c r="D1594" s="44" t="s">
        <v>1615</v>
      </c>
      <c r="E1594" s="44" t="s">
        <v>1616</v>
      </c>
      <c r="F1594" s="44">
        <v>1</v>
      </c>
      <c r="G1594" s="45">
        <v>1600</v>
      </c>
      <c r="H1594" s="44"/>
      <c r="I1594" s="45"/>
      <c r="J1594" s="46"/>
      <c r="K1594" s="45">
        <f t="shared" si="71"/>
        <v>1600</v>
      </c>
      <c r="L1594" s="63">
        <v>20221221</v>
      </c>
    </row>
    <row r="1595" spans="1:12" x14ac:dyDescent="0.25">
      <c r="A1595" s="47" t="s">
        <v>2542</v>
      </c>
      <c r="B1595" s="44" t="s">
        <v>25</v>
      </c>
      <c r="C1595" s="44" t="s">
        <v>897</v>
      </c>
      <c r="D1595" s="44" t="s">
        <v>898</v>
      </c>
      <c r="E1595" s="44" t="s">
        <v>1674</v>
      </c>
      <c r="F1595" s="44">
        <v>1</v>
      </c>
      <c r="G1595" s="45">
        <v>1600</v>
      </c>
      <c r="H1595" s="44"/>
      <c r="I1595" s="45"/>
      <c r="J1595" s="46"/>
      <c r="K1595" s="45">
        <f t="shared" si="71"/>
        <v>1600</v>
      </c>
      <c r="L1595" s="63">
        <v>20221222</v>
      </c>
    </row>
    <row r="1596" spans="1:12" x14ac:dyDescent="0.25">
      <c r="A1596" s="47" t="s">
        <v>2555</v>
      </c>
      <c r="B1596" s="44" t="s">
        <v>25</v>
      </c>
      <c r="C1596" s="44" t="s">
        <v>199</v>
      </c>
      <c r="D1596" s="44" t="s">
        <v>291</v>
      </c>
      <c r="E1596" s="44" t="s">
        <v>292</v>
      </c>
      <c r="F1596" s="44">
        <v>1</v>
      </c>
      <c r="G1596" s="45">
        <v>1600</v>
      </c>
      <c r="H1596" s="44"/>
      <c r="I1596" s="45"/>
      <c r="J1596" s="46"/>
      <c r="K1596" s="45">
        <f t="shared" si="71"/>
        <v>1600</v>
      </c>
      <c r="L1596" s="63">
        <v>20221222</v>
      </c>
    </row>
    <row r="1597" spans="1:12" ht="15.75" thickBot="1" x14ac:dyDescent="0.3">
      <c r="A1597" s="40" t="s">
        <v>2572</v>
      </c>
      <c r="B1597" s="41" t="s">
        <v>25</v>
      </c>
      <c r="C1597" s="41" t="s">
        <v>77</v>
      </c>
      <c r="D1597" s="41" t="s">
        <v>294</v>
      </c>
      <c r="E1597" s="41" t="s">
        <v>295</v>
      </c>
      <c r="F1597" s="41">
        <v>1</v>
      </c>
      <c r="G1597" s="42">
        <v>1600</v>
      </c>
      <c r="H1597" s="41"/>
      <c r="I1597" s="42"/>
      <c r="J1597" s="43"/>
      <c r="K1597" s="42">
        <f t="shared" si="71"/>
        <v>1600</v>
      </c>
      <c r="L1597" s="64">
        <v>20221222</v>
      </c>
    </row>
    <row r="1598" spans="1:12" ht="15.75" thickBot="1" x14ac:dyDescent="0.3">
      <c r="A1598" s="71"/>
      <c r="B1598" s="72"/>
      <c r="C1598" s="72"/>
      <c r="D1598" s="72"/>
      <c r="E1598" s="72"/>
      <c r="F1598" s="72"/>
      <c r="G1598" s="73"/>
      <c r="H1598" s="72"/>
      <c r="I1598" s="73"/>
      <c r="J1598" s="74"/>
      <c r="K1598" s="73"/>
      <c r="L1598" s="75"/>
    </row>
    <row r="1599" spans="1:12" x14ac:dyDescent="0.25">
      <c r="A1599" s="36" t="s">
        <v>2554</v>
      </c>
      <c r="B1599" s="37" t="s">
        <v>25</v>
      </c>
      <c r="C1599" s="37" t="s">
        <v>29</v>
      </c>
      <c r="D1599" s="37" t="s">
        <v>30</v>
      </c>
      <c r="E1599" s="37" t="s">
        <v>62</v>
      </c>
      <c r="F1599" s="37">
        <v>1</v>
      </c>
      <c r="G1599" s="38">
        <v>1500</v>
      </c>
      <c r="H1599" s="37"/>
      <c r="I1599" s="38"/>
      <c r="J1599" s="39"/>
      <c r="K1599" s="38">
        <f t="shared" ref="K1599:K1609" si="72">J1599+G1599</f>
        <v>1500</v>
      </c>
      <c r="L1599" s="62">
        <v>20221206</v>
      </c>
    </row>
    <row r="1600" spans="1:12" x14ac:dyDescent="0.25">
      <c r="A1600" s="47" t="s">
        <v>2553</v>
      </c>
      <c r="B1600" s="44" t="s">
        <v>25</v>
      </c>
      <c r="C1600" s="44" t="s">
        <v>29</v>
      </c>
      <c r="D1600" s="44" t="s">
        <v>30</v>
      </c>
      <c r="E1600" s="44" t="s">
        <v>61</v>
      </c>
      <c r="F1600" s="44">
        <v>1</v>
      </c>
      <c r="G1600" s="45">
        <v>1500</v>
      </c>
      <c r="H1600" s="44"/>
      <c r="I1600" s="45"/>
      <c r="J1600" s="46"/>
      <c r="K1600" s="45">
        <f t="shared" si="72"/>
        <v>1500</v>
      </c>
      <c r="L1600" s="63">
        <v>20221206</v>
      </c>
    </row>
    <row r="1601" spans="1:12" x14ac:dyDescent="0.25">
      <c r="A1601" s="47" t="s">
        <v>2552</v>
      </c>
      <c r="B1601" s="44" t="s">
        <v>25</v>
      </c>
      <c r="C1601" s="44" t="s">
        <v>29</v>
      </c>
      <c r="D1601" s="44" t="s">
        <v>30</v>
      </c>
      <c r="E1601" s="44" t="s">
        <v>319</v>
      </c>
      <c r="F1601" s="44">
        <v>1</v>
      </c>
      <c r="G1601" s="45">
        <v>1500</v>
      </c>
      <c r="H1601" s="44"/>
      <c r="I1601" s="45"/>
      <c r="J1601" s="46"/>
      <c r="K1601" s="45">
        <f t="shared" si="72"/>
        <v>1500</v>
      </c>
      <c r="L1601" s="63">
        <v>20221206</v>
      </c>
    </row>
    <row r="1602" spans="1:12" x14ac:dyDescent="0.25">
      <c r="A1602" s="47" t="s">
        <v>2551</v>
      </c>
      <c r="B1602" s="44" t="s">
        <v>25</v>
      </c>
      <c r="C1602" s="44" t="s">
        <v>29</v>
      </c>
      <c r="D1602" s="44" t="s">
        <v>30</v>
      </c>
      <c r="E1602" s="44" t="s">
        <v>188</v>
      </c>
      <c r="F1602" s="44">
        <v>1</v>
      </c>
      <c r="G1602" s="45">
        <v>1500</v>
      </c>
      <c r="H1602" s="44"/>
      <c r="I1602" s="45"/>
      <c r="J1602" s="46"/>
      <c r="K1602" s="45">
        <f t="shared" si="72"/>
        <v>1500</v>
      </c>
      <c r="L1602" s="63">
        <v>20221206</v>
      </c>
    </row>
    <row r="1603" spans="1:12" x14ac:dyDescent="0.25">
      <c r="A1603" s="28" t="s">
        <v>2535</v>
      </c>
      <c r="B1603" s="22" t="s">
        <v>25</v>
      </c>
      <c r="C1603" s="22" t="s">
        <v>109</v>
      </c>
      <c r="D1603" s="22" t="s">
        <v>65</v>
      </c>
      <c r="E1603" s="22" t="s">
        <v>612</v>
      </c>
      <c r="F1603" s="22">
        <v>1</v>
      </c>
      <c r="G1603" s="23">
        <v>1500</v>
      </c>
      <c r="H1603" s="22">
        <v>80</v>
      </c>
      <c r="I1603" s="23">
        <v>40</v>
      </c>
      <c r="J1603" s="24">
        <f>I1603*H1603</f>
        <v>3200</v>
      </c>
      <c r="K1603" s="23">
        <f t="shared" si="72"/>
        <v>4700</v>
      </c>
      <c r="L1603" s="29">
        <v>20221207</v>
      </c>
    </row>
    <row r="1604" spans="1:12" x14ac:dyDescent="0.25">
      <c r="A1604" s="47" t="s">
        <v>2534</v>
      </c>
      <c r="B1604" s="44" t="s">
        <v>25</v>
      </c>
      <c r="C1604" s="44" t="s">
        <v>109</v>
      </c>
      <c r="D1604" s="44" t="s">
        <v>65</v>
      </c>
      <c r="E1604" s="44" t="s">
        <v>66</v>
      </c>
      <c r="F1604" s="44">
        <v>1</v>
      </c>
      <c r="G1604" s="45">
        <v>1500</v>
      </c>
      <c r="H1604" s="44"/>
      <c r="I1604" s="45"/>
      <c r="J1604" s="46"/>
      <c r="K1604" s="45">
        <f t="shared" si="72"/>
        <v>1500</v>
      </c>
      <c r="L1604" s="63">
        <v>20221207</v>
      </c>
    </row>
    <row r="1605" spans="1:12" x14ac:dyDescent="0.25">
      <c r="A1605" s="47" t="s">
        <v>2568</v>
      </c>
      <c r="B1605" s="44" t="s">
        <v>25</v>
      </c>
      <c r="C1605" s="44" t="s">
        <v>914</v>
      </c>
      <c r="D1605" s="44" t="s">
        <v>1289</v>
      </c>
      <c r="E1605" s="44" t="s">
        <v>1687</v>
      </c>
      <c r="F1605" s="44">
        <v>1</v>
      </c>
      <c r="G1605" s="45">
        <v>1500</v>
      </c>
      <c r="H1605" s="44"/>
      <c r="I1605" s="45"/>
      <c r="J1605" s="46"/>
      <c r="K1605" s="45">
        <f t="shared" si="72"/>
        <v>1500</v>
      </c>
      <c r="L1605" s="63">
        <v>20221215</v>
      </c>
    </row>
    <row r="1606" spans="1:12" x14ac:dyDescent="0.25">
      <c r="A1606" s="28" t="s">
        <v>2569</v>
      </c>
      <c r="B1606" s="22" t="s">
        <v>25</v>
      </c>
      <c r="C1606" s="22" t="s">
        <v>914</v>
      </c>
      <c r="D1606" s="22" t="s">
        <v>1289</v>
      </c>
      <c r="E1606" s="22" t="s">
        <v>1962</v>
      </c>
      <c r="F1606" s="22">
        <v>1</v>
      </c>
      <c r="G1606" s="23">
        <v>1500</v>
      </c>
      <c r="H1606" s="22">
        <v>131</v>
      </c>
      <c r="I1606" s="23">
        <v>40</v>
      </c>
      <c r="J1606" s="24">
        <f>I1606*H1606</f>
        <v>5240</v>
      </c>
      <c r="K1606" s="23">
        <f t="shared" si="72"/>
        <v>6740</v>
      </c>
      <c r="L1606" s="29">
        <v>20221215</v>
      </c>
    </row>
    <row r="1607" spans="1:12" x14ac:dyDescent="0.25">
      <c r="A1607" s="47" t="s">
        <v>2570</v>
      </c>
      <c r="B1607" s="44" t="s">
        <v>25</v>
      </c>
      <c r="C1607" s="44" t="s">
        <v>914</v>
      </c>
      <c r="D1607" s="44" t="s">
        <v>1292</v>
      </c>
      <c r="E1607" s="44" t="s">
        <v>2571</v>
      </c>
      <c r="F1607" s="44">
        <v>1</v>
      </c>
      <c r="G1607" s="45">
        <v>1500</v>
      </c>
      <c r="H1607" s="44"/>
      <c r="I1607" s="45"/>
      <c r="J1607" s="46"/>
      <c r="K1607" s="45">
        <f t="shared" si="72"/>
        <v>1500</v>
      </c>
      <c r="L1607" s="63">
        <v>20221215</v>
      </c>
    </row>
    <row r="1608" spans="1:12" x14ac:dyDescent="0.25">
      <c r="A1608" s="47" t="s">
        <v>2538</v>
      </c>
      <c r="B1608" s="44" t="s">
        <v>25</v>
      </c>
      <c r="C1608" s="44" t="s">
        <v>914</v>
      </c>
      <c r="D1608" s="44" t="s">
        <v>915</v>
      </c>
      <c r="E1608" s="44" t="s">
        <v>2539</v>
      </c>
      <c r="F1608" s="44">
        <v>1</v>
      </c>
      <c r="G1608" s="45">
        <v>1500</v>
      </c>
      <c r="H1608" s="44"/>
      <c r="I1608" s="45"/>
      <c r="J1608" s="46"/>
      <c r="K1608" s="45">
        <f t="shared" si="72"/>
        <v>1500</v>
      </c>
      <c r="L1608" s="63">
        <v>20221215</v>
      </c>
    </row>
    <row r="1609" spans="1:12" ht="15.75" thickBot="1" x14ac:dyDescent="0.3">
      <c r="A1609" s="40" t="s">
        <v>2564</v>
      </c>
      <c r="B1609" s="41" t="s">
        <v>25</v>
      </c>
      <c r="C1609" s="41" t="s">
        <v>77</v>
      </c>
      <c r="D1609" s="41" t="s">
        <v>2376</v>
      </c>
      <c r="E1609" s="41" t="s">
        <v>2565</v>
      </c>
      <c r="F1609" s="41">
        <v>1</v>
      </c>
      <c r="G1609" s="42">
        <v>1500</v>
      </c>
      <c r="H1609" s="41"/>
      <c r="I1609" s="42"/>
      <c r="J1609" s="43"/>
      <c r="K1609" s="42">
        <f t="shared" si="72"/>
        <v>1500</v>
      </c>
      <c r="L1609" s="64">
        <v>20221215</v>
      </c>
    </row>
    <row r="1613" spans="1:12" x14ac:dyDescent="0.25">
      <c r="A1613" s="47" t="s">
        <v>0</v>
      </c>
      <c r="B1613" s="44" t="s">
        <v>1</v>
      </c>
      <c r="C1613" s="44" t="s">
        <v>2</v>
      </c>
      <c r="D1613" s="44" t="s">
        <v>3</v>
      </c>
      <c r="E1613" s="44" t="s">
        <v>4</v>
      </c>
      <c r="F1613" s="44"/>
      <c r="G1613" s="45" t="s">
        <v>6</v>
      </c>
      <c r="H1613" s="44" t="s">
        <v>7</v>
      </c>
      <c r="I1613" s="45" t="s">
        <v>8</v>
      </c>
      <c r="J1613" s="46" t="s">
        <v>9</v>
      </c>
      <c r="K1613" s="45" t="s">
        <v>10</v>
      </c>
      <c r="L1613" s="63" t="s">
        <v>5</v>
      </c>
    </row>
    <row r="1614" spans="1:12" s="215" customFormat="1" ht="15.75" thickBot="1" x14ac:dyDescent="0.3">
      <c r="A1614" s="257"/>
      <c r="B1614" s="258"/>
      <c r="C1614" s="258"/>
      <c r="D1614" s="258"/>
      <c r="E1614" s="258"/>
      <c r="F1614" s="258"/>
      <c r="G1614" s="259"/>
      <c r="H1614" s="258"/>
      <c r="I1614" s="259"/>
      <c r="J1614" s="260"/>
      <c r="K1614" s="259"/>
      <c r="L1614" s="261"/>
    </row>
    <row r="1615" spans="1:12" s="215" customFormat="1" x14ac:dyDescent="0.25">
      <c r="A1615" s="93" t="s">
        <v>2702</v>
      </c>
      <c r="B1615" s="94" t="s">
        <v>11</v>
      </c>
      <c r="C1615" s="94" t="s">
        <v>29</v>
      </c>
      <c r="D1615" s="94" t="s">
        <v>88</v>
      </c>
      <c r="E1615" s="94" t="s">
        <v>89</v>
      </c>
      <c r="F1615" s="94">
        <v>1</v>
      </c>
      <c r="G1615" s="95">
        <v>9600</v>
      </c>
      <c r="H1615" s="94">
        <v>90</v>
      </c>
      <c r="I1615" s="95">
        <v>56.6</v>
      </c>
      <c r="J1615" s="96">
        <f>I1615*H1615</f>
        <v>5094</v>
      </c>
      <c r="K1615" s="95">
        <f t="shared" ref="K1615:K1632" si="73">J1615+G1615</f>
        <v>14694</v>
      </c>
      <c r="L1615" s="97">
        <v>20230105</v>
      </c>
    </row>
    <row r="1616" spans="1:12" x14ac:dyDescent="0.25">
      <c r="A1616" s="47" t="s">
        <v>2623</v>
      </c>
      <c r="B1616" s="44" t="s">
        <v>11</v>
      </c>
      <c r="C1616" s="44" t="s">
        <v>51</v>
      </c>
      <c r="D1616" s="44" t="s">
        <v>731</v>
      </c>
      <c r="E1616" s="44" t="s">
        <v>1572</v>
      </c>
      <c r="F1616" s="44">
        <v>1</v>
      </c>
      <c r="G1616" s="45">
        <v>4800</v>
      </c>
      <c r="H1616" s="44"/>
      <c r="I1616" s="45"/>
      <c r="J1616" s="46"/>
      <c r="K1616" s="45">
        <f t="shared" si="73"/>
        <v>4800</v>
      </c>
      <c r="L1616" s="63">
        <v>20230110</v>
      </c>
    </row>
    <row r="1617" spans="1:12" x14ac:dyDescent="0.25">
      <c r="A1617" s="28" t="s">
        <v>2622</v>
      </c>
      <c r="B1617" s="22" t="s">
        <v>11</v>
      </c>
      <c r="C1617" s="22" t="s">
        <v>77</v>
      </c>
      <c r="D1617" s="22" t="s">
        <v>113</v>
      </c>
      <c r="E1617" s="22" t="s">
        <v>482</v>
      </c>
      <c r="F1617" s="22">
        <v>1</v>
      </c>
      <c r="G1617" s="23">
        <v>4800</v>
      </c>
      <c r="H1617" s="22">
        <v>90</v>
      </c>
      <c r="I1617" s="23">
        <v>56.6</v>
      </c>
      <c r="J1617" s="24">
        <f>I1617*H1617</f>
        <v>5094</v>
      </c>
      <c r="K1617" s="23">
        <f t="shared" si="73"/>
        <v>9894</v>
      </c>
      <c r="L1617" s="29">
        <v>20230111</v>
      </c>
    </row>
    <row r="1618" spans="1:12" x14ac:dyDescent="0.25">
      <c r="A1618" s="47" t="s">
        <v>2617</v>
      </c>
      <c r="B1618" s="44" t="s">
        <v>11</v>
      </c>
      <c r="C1618" s="44" t="s">
        <v>36</v>
      </c>
      <c r="D1618" s="44" t="s">
        <v>2618</v>
      </c>
      <c r="E1618" s="44" t="s">
        <v>2619</v>
      </c>
      <c r="F1618" s="44">
        <v>1</v>
      </c>
      <c r="G1618" s="45">
        <v>4800</v>
      </c>
      <c r="H1618" s="44"/>
      <c r="I1618" s="45"/>
      <c r="J1618" s="46"/>
      <c r="K1618" s="45">
        <f t="shared" si="73"/>
        <v>4800</v>
      </c>
      <c r="L1618" s="63">
        <v>20230111</v>
      </c>
    </row>
    <row r="1619" spans="1:12" x14ac:dyDescent="0.25">
      <c r="A1619" s="47" t="s">
        <v>2624</v>
      </c>
      <c r="B1619" s="44" t="s">
        <v>11</v>
      </c>
      <c r="C1619" s="44" t="s">
        <v>29</v>
      </c>
      <c r="D1619" s="44" t="s">
        <v>100</v>
      </c>
      <c r="E1619" s="44" t="s">
        <v>1825</v>
      </c>
      <c r="F1619" s="44">
        <v>1</v>
      </c>
      <c r="G1619" s="45">
        <v>4800</v>
      </c>
      <c r="H1619" s="44"/>
      <c r="I1619" s="45"/>
      <c r="J1619" s="46"/>
      <c r="K1619" s="45">
        <f t="shared" si="73"/>
        <v>4800</v>
      </c>
      <c r="L1619" s="63">
        <v>20230112</v>
      </c>
    </row>
    <row r="1620" spans="1:12" x14ac:dyDescent="0.25">
      <c r="A1620" s="47" t="s">
        <v>2625</v>
      </c>
      <c r="B1620" s="44" t="s">
        <v>11</v>
      </c>
      <c r="C1620" s="44" t="s">
        <v>86</v>
      </c>
      <c r="D1620" s="44" t="s">
        <v>132</v>
      </c>
      <c r="E1620" s="44" t="s">
        <v>278</v>
      </c>
      <c r="F1620" s="44">
        <v>1</v>
      </c>
      <c r="G1620" s="45">
        <v>4800</v>
      </c>
      <c r="H1620" s="44"/>
      <c r="I1620" s="45"/>
      <c r="J1620" s="46"/>
      <c r="K1620" s="45">
        <f t="shared" si="73"/>
        <v>4800</v>
      </c>
      <c r="L1620" s="63">
        <v>20230113</v>
      </c>
    </row>
    <row r="1621" spans="1:12" x14ac:dyDescent="0.25">
      <c r="A1621" s="47" t="s">
        <v>2612</v>
      </c>
      <c r="B1621" s="44" t="s">
        <v>11</v>
      </c>
      <c r="C1621" s="44" t="s">
        <v>1791</v>
      </c>
      <c r="D1621" s="44" t="s">
        <v>1792</v>
      </c>
      <c r="E1621" s="44" t="s">
        <v>2143</v>
      </c>
      <c r="F1621" s="44">
        <v>1</v>
      </c>
      <c r="G1621" s="45">
        <v>4800</v>
      </c>
      <c r="H1621" s="44"/>
      <c r="I1621" s="45"/>
      <c r="J1621" s="46"/>
      <c r="K1621" s="45">
        <f t="shared" si="73"/>
        <v>4800</v>
      </c>
      <c r="L1621" s="63">
        <v>20230117</v>
      </c>
    </row>
    <row r="1622" spans="1:12" x14ac:dyDescent="0.25">
      <c r="A1622" s="47" t="s">
        <v>2620</v>
      </c>
      <c r="B1622" s="44" t="s">
        <v>11</v>
      </c>
      <c r="C1622" s="44" t="s">
        <v>2159</v>
      </c>
      <c r="D1622" s="44" t="s">
        <v>2392</v>
      </c>
      <c r="E1622" s="44" t="s">
        <v>2395</v>
      </c>
      <c r="F1622" s="44">
        <v>1</v>
      </c>
      <c r="G1622" s="45">
        <v>4800</v>
      </c>
      <c r="H1622" s="44"/>
      <c r="I1622" s="45"/>
      <c r="J1622" s="46"/>
      <c r="K1622" s="45">
        <f t="shared" si="73"/>
        <v>4800</v>
      </c>
      <c r="L1622" s="63">
        <v>20230119</v>
      </c>
    </row>
    <row r="1623" spans="1:12" x14ac:dyDescent="0.25">
      <c r="A1623" s="47" t="s">
        <v>2607</v>
      </c>
      <c r="B1623" s="44" t="s">
        <v>11</v>
      </c>
      <c r="C1623" s="44" t="s">
        <v>29</v>
      </c>
      <c r="D1623" s="44" t="s">
        <v>100</v>
      </c>
      <c r="E1623" s="44" t="s">
        <v>183</v>
      </c>
      <c r="F1623" s="44">
        <v>1</v>
      </c>
      <c r="G1623" s="45">
        <v>4800</v>
      </c>
      <c r="H1623" s="44"/>
      <c r="I1623" s="45"/>
      <c r="J1623" s="46"/>
      <c r="K1623" s="45">
        <f t="shared" si="73"/>
        <v>4800</v>
      </c>
      <c r="L1623" s="63">
        <v>20230120</v>
      </c>
    </row>
    <row r="1624" spans="1:12" s="215" customFormat="1" x14ac:dyDescent="0.25">
      <c r="A1624" s="105" t="s">
        <v>2704</v>
      </c>
      <c r="B1624" s="106" t="s">
        <v>862</v>
      </c>
      <c r="C1624" s="106" t="s">
        <v>36</v>
      </c>
      <c r="D1624" s="106" t="s">
        <v>727</v>
      </c>
      <c r="E1624" s="106" t="s">
        <v>855</v>
      </c>
      <c r="F1624" s="106">
        <v>1</v>
      </c>
      <c r="G1624" s="107">
        <v>14400</v>
      </c>
      <c r="H1624" s="106"/>
      <c r="I1624" s="107"/>
      <c r="J1624" s="108"/>
      <c r="K1624" s="107">
        <f t="shared" si="73"/>
        <v>14400</v>
      </c>
      <c r="L1624" s="109">
        <v>20230120</v>
      </c>
    </row>
    <row r="1625" spans="1:12" x14ac:dyDescent="0.25">
      <c r="A1625" s="47" t="s">
        <v>2603</v>
      </c>
      <c r="B1625" s="44" t="s">
        <v>862</v>
      </c>
      <c r="C1625" s="44" t="s">
        <v>2604</v>
      </c>
      <c r="D1625" s="44" t="s">
        <v>2605</v>
      </c>
      <c r="E1625" s="44" t="s">
        <v>2606</v>
      </c>
      <c r="F1625" s="44">
        <v>1</v>
      </c>
      <c r="G1625" s="45">
        <v>4800</v>
      </c>
      <c r="H1625" s="44"/>
      <c r="I1625" s="45"/>
      <c r="J1625" s="46"/>
      <c r="K1625" s="45">
        <f t="shared" si="73"/>
        <v>4800</v>
      </c>
      <c r="L1625" s="63">
        <v>20230124</v>
      </c>
    </row>
    <row r="1626" spans="1:12" x14ac:dyDescent="0.25">
      <c r="A1626" s="47" t="s">
        <v>2592</v>
      </c>
      <c r="B1626" s="44" t="s">
        <v>11</v>
      </c>
      <c r="C1626" s="44" t="s">
        <v>2124</v>
      </c>
      <c r="D1626" s="44" t="s">
        <v>2125</v>
      </c>
      <c r="E1626" s="44" t="s">
        <v>2126</v>
      </c>
      <c r="F1626" s="44">
        <v>1</v>
      </c>
      <c r="G1626" s="45">
        <v>4800</v>
      </c>
      <c r="H1626" s="44"/>
      <c r="I1626" s="45"/>
      <c r="J1626" s="46"/>
      <c r="K1626" s="45">
        <f t="shared" si="73"/>
        <v>4800</v>
      </c>
      <c r="L1626" s="63">
        <v>20230125</v>
      </c>
    </row>
    <row r="1627" spans="1:12" x14ac:dyDescent="0.25">
      <c r="A1627" s="28" t="s">
        <v>2610</v>
      </c>
      <c r="B1627" s="22" t="s">
        <v>692</v>
      </c>
      <c r="C1627" s="22" t="s">
        <v>621</v>
      </c>
      <c r="D1627" s="22" t="s">
        <v>1380</v>
      </c>
      <c r="E1627" s="22" t="s">
        <v>2611</v>
      </c>
      <c r="F1627" s="22">
        <v>1</v>
      </c>
      <c r="G1627" s="23">
        <v>4800</v>
      </c>
      <c r="H1627" s="22">
        <v>457</v>
      </c>
      <c r="I1627" s="23">
        <v>56.6</v>
      </c>
      <c r="J1627" s="24">
        <f>I1627*H1627</f>
        <v>25866.2</v>
      </c>
      <c r="K1627" s="23">
        <f t="shared" si="73"/>
        <v>30666.2</v>
      </c>
      <c r="L1627" s="29">
        <v>20230125</v>
      </c>
    </row>
    <row r="1628" spans="1:12" x14ac:dyDescent="0.25">
      <c r="A1628" s="28" t="s">
        <v>2581</v>
      </c>
      <c r="B1628" s="22" t="s">
        <v>11</v>
      </c>
      <c r="C1628" s="22" t="s">
        <v>29</v>
      </c>
      <c r="D1628" s="22" t="s">
        <v>88</v>
      </c>
      <c r="E1628" s="22" t="s">
        <v>2582</v>
      </c>
      <c r="F1628" s="22">
        <v>1</v>
      </c>
      <c r="G1628" s="23">
        <v>4800</v>
      </c>
      <c r="H1628" s="22">
        <v>90</v>
      </c>
      <c r="I1628" s="23">
        <v>56.6</v>
      </c>
      <c r="J1628" s="24">
        <f>I1628*H1628</f>
        <v>5094</v>
      </c>
      <c r="K1628" s="23">
        <f t="shared" si="73"/>
        <v>9894</v>
      </c>
      <c r="L1628" s="29">
        <v>20230127</v>
      </c>
    </row>
    <row r="1629" spans="1:12" x14ac:dyDescent="0.25">
      <c r="A1629" s="47" t="s">
        <v>2597</v>
      </c>
      <c r="B1629" s="44" t="s">
        <v>862</v>
      </c>
      <c r="C1629" s="44" t="s">
        <v>2598</v>
      </c>
      <c r="D1629" s="44" t="s">
        <v>2599</v>
      </c>
      <c r="E1629" s="44" t="s">
        <v>2600</v>
      </c>
      <c r="F1629" s="44">
        <v>1</v>
      </c>
      <c r="G1629" s="45">
        <v>4800</v>
      </c>
      <c r="H1629" s="44"/>
      <c r="I1629" s="45"/>
      <c r="J1629" s="46"/>
      <c r="K1629" s="45">
        <f t="shared" si="73"/>
        <v>4800</v>
      </c>
      <c r="L1629" s="63">
        <v>20230127</v>
      </c>
    </row>
    <row r="1630" spans="1:12" x14ac:dyDescent="0.25">
      <c r="A1630" s="47" t="s">
        <v>2601</v>
      </c>
      <c r="B1630" s="44" t="s">
        <v>862</v>
      </c>
      <c r="C1630" s="44" t="s">
        <v>2598</v>
      </c>
      <c r="D1630" s="44" t="s">
        <v>2599</v>
      </c>
      <c r="E1630" s="44" t="s">
        <v>2602</v>
      </c>
      <c r="F1630" s="44">
        <v>1</v>
      </c>
      <c r="G1630" s="45">
        <v>4800</v>
      </c>
      <c r="H1630" s="44"/>
      <c r="I1630" s="45"/>
      <c r="J1630" s="46"/>
      <c r="K1630" s="45">
        <f t="shared" si="73"/>
        <v>4800</v>
      </c>
      <c r="L1630" s="63">
        <v>20230127</v>
      </c>
    </row>
    <row r="1631" spans="1:12" x14ac:dyDescent="0.25">
      <c r="A1631" s="28" t="s">
        <v>2587</v>
      </c>
      <c r="B1631" s="22" t="s">
        <v>11</v>
      </c>
      <c r="C1631" s="22" t="s">
        <v>2588</v>
      </c>
      <c r="D1631" s="22" t="s">
        <v>2589</v>
      </c>
      <c r="E1631" s="22" t="s">
        <v>2590</v>
      </c>
      <c r="F1631" s="22">
        <v>1</v>
      </c>
      <c r="G1631" s="23">
        <v>4800</v>
      </c>
      <c r="H1631" s="22">
        <v>170</v>
      </c>
      <c r="I1631" s="23">
        <v>56.6</v>
      </c>
      <c r="J1631" s="24">
        <f>I1631*H1631</f>
        <v>9622</v>
      </c>
      <c r="K1631" s="23">
        <f t="shared" si="73"/>
        <v>14422</v>
      </c>
      <c r="L1631" s="29">
        <v>20230130</v>
      </c>
    </row>
    <row r="1632" spans="1:12" ht="15.75" thickBot="1" x14ac:dyDescent="0.3">
      <c r="A1632" s="40" t="s">
        <v>2586</v>
      </c>
      <c r="B1632" s="41" t="s">
        <v>11</v>
      </c>
      <c r="C1632" s="41" t="s">
        <v>86</v>
      </c>
      <c r="D1632" s="41" t="s">
        <v>132</v>
      </c>
      <c r="E1632" s="41" t="s">
        <v>681</v>
      </c>
      <c r="F1632" s="41">
        <v>1</v>
      </c>
      <c r="G1632" s="42">
        <v>4800</v>
      </c>
      <c r="H1632" s="41"/>
      <c r="I1632" s="42"/>
      <c r="J1632" s="43"/>
      <c r="K1632" s="42">
        <f t="shared" si="73"/>
        <v>4800</v>
      </c>
      <c r="L1632" s="64">
        <v>20230131</v>
      </c>
    </row>
    <row r="1633" spans="1:12" x14ac:dyDescent="0.25">
      <c r="A1633" s="82"/>
      <c r="B1633" s="83"/>
      <c r="C1633" s="83"/>
      <c r="D1633" s="83"/>
      <c r="E1633" s="83"/>
      <c r="F1633" s="83"/>
      <c r="G1633" s="84"/>
      <c r="H1633" s="83"/>
      <c r="I1633" s="84"/>
      <c r="J1633" s="85"/>
      <c r="K1633" s="84"/>
      <c r="L1633" s="86"/>
    </row>
    <row r="1634" spans="1:12" ht="15.75" thickBot="1" x14ac:dyDescent="0.3">
      <c r="A1634" s="66"/>
      <c r="B1634" s="67"/>
      <c r="C1634" s="67"/>
      <c r="D1634" s="67"/>
      <c r="E1634" s="67"/>
      <c r="F1634" s="67"/>
      <c r="G1634" s="68"/>
      <c r="H1634" s="67"/>
      <c r="I1634" s="68"/>
      <c r="J1634" s="69"/>
      <c r="K1634" s="68"/>
      <c r="L1634" s="70"/>
    </row>
    <row r="1635" spans="1:12" x14ac:dyDescent="0.25">
      <c r="A1635" s="36" t="s">
        <v>2626</v>
      </c>
      <c r="B1635" s="37" t="s">
        <v>11</v>
      </c>
      <c r="C1635" s="37" t="s">
        <v>2594</v>
      </c>
      <c r="D1635" s="37" t="s">
        <v>2595</v>
      </c>
      <c r="E1635" s="37" t="s">
        <v>303</v>
      </c>
      <c r="F1635" s="37">
        <v>1</v>
      </c>
      <c r="G1635" s="38">
        <v>4500</v>
      </c>
      <c r="H1635" s="37"/>
      <c r="I1635" s="38"/>
      <c r="J1635" s="39"/>
      <c r="K1635" s="38">
        <f t="shared" ref="K1635:K1646" si="74">J1635+G1635</f>
        <v>4500</v>
      </c>
      <c r="L1635" s="62">
        <v>20230104</v>
      </c>
    </row>
    <row r="1636" spans="1:12" x14ac:dyDescent="0.25">
      <c r="A1636" s="47" t="s">
        <v>2616</v>
      </c>
      <c r="B1636" s="44" t="s">
        <v>11</v>
      </c>
      <c r="C1636" s="44" t="s">
        <v>29</v>
      </c>
      <c r="D1636" s="44" t="s">
        <v>30</v>
      </c>
      <c r="E1636" s="44" t="s">
        <v>61</v>
      </c>
      <c r="F1636" s="44">
        <v>1</v>
      </c>
      <c r="G1636" s="45">
        <v>4500</v>
      </c>
      <c r="H1636" s="44"/>
      <c r="I1636" s="45"/>
      <c r="J1636" s="46"/>
      <c r="K1636" s="45">
        <f t="shared" si="74"/>
        <v>4500</v>
      </c>
      <c r="L1636" s="63">
        <v>20230109</v>
      </c>
    </row>
    <row r="1637" spans="1:12" x14ac:dyDescent="0.25">
      <c r="A1637" s="47" t="s">
        <v>2621</v>
      </c>
      <c r="B1637" s="44" t="s">
        <v>11</v>
      </c>
      <c r="C1637" s="44" t="s">
        <v>29</v>
      </c>
      <c r="D1637" s="44" t="s">
        <v>1995</v>
      </c>
      <c r="E1637" s="44" t="s">
        <v>2083</v>
      </c>
      <c r="F1637" s="44">
        <v>1</v>
      </c>
      <c r="G1637" s="45">
        <v>4500</v>
      </c>
      <c r="H1637" s="44"/>
      <c r="I1637" s="45"/>
      <c r="J1637" s="46"/>
      <c r="K1637" s="45">
        <f t="shared" si="74"/>
        <v>4500</v>
      </c>
      <c r="L1637" s="63">
        <v>20230110</v>
      </c>
    </row>
    <row r="1638" spans="1:12" x14ac:dyDescent="0.25">
      <c r="A1638" s="47" t="s">
        <v>2613</v>
      </c>
      <c r="B1638" s="44" t="s">
        <v>11</v>
      </c>
      <c r="C1638" s="44" t="s">
        <v>2594</v>
      </c>
      <c r="D1638" s="44" t="s">
        <v>2595</v>
      </c>
      <c r="E1638" s="44" t="s">
        <v>397</v>
      </c>
      <c r="F1638" s="44">
        <v>1</v>
      </c>
      <c r="G1638" s="45">
        <v>4500</v>
      </c>
      <c r="H1638" s="44"/>
      <c r="I1638" s="45"/>
      <c r="J1638" s="46"/>
      <c r="K1638" s="45">
        <f t="shared" si="74"/>
        <v>4500</v>
      </c>
      <c r="L1638" s="63">
        <v>20230110</v>
      </c>
    </row>
    <row r="1639" spans="1:12" x14ac:dyDescent="0.25">
      <c r="A1639" s="47" t="s">
        <v>2614</v>
      </c>
      <c r="B1639" s="44" t="s">
        <v>11</v>
      </c>
      <c r="C1639" s="44" t="s">
        <v>2594</v>
      </c>
      <c r="D1639" s="44" t="s">
        <v>2595</v>
      </c>
      <c r="E1639" s="44" t="s">
        <v>305</v>
      </c>
      <c r="F1639" s="44">
        <v>1</v>
      </c>
      <c r="G1639" s="45">
        <v>4500</v>
      </c>
      <c r="H1639" s="44"/>
      <c r="I1639" s="45"/>
      <c r="J1639" s="46"/>
      <c r="K1639" s="45">
        <f t="shared" si="74"/>
        <v>4500</v>
      </c>
      <c r="L1639" s="63">
        <v>20230110</v>
      </c>
    </row>
    <row r="1640" spans="1:12" x14ac:dyDescent="0.25">
      <c r="A1640" s="28" t="s">
        <v>2703</v>
      </c>
      <c r="B1640" s="22" t="s">
        <v>388</v>
      </c>
      <c r="C1640" s="22" t="s">
        <v>885</v>
      </c>
      <c r="D1640" s="22" t="s">
        <v>997</v>
      </c>
      <c r="E1640" s="22" t="s">
        <v>1026</v>
      </c>
      <c r="F1640" s="22">
        <v>1</v>
      </c>
      <c r="G1640" s="23">
        <v>4500</v>
      </c>
      <c r="H1640" s="22">
        <v>283</v>
      </c>
      <c r="I1640" s="23">
        <v>56.6</v>
      </c>
      <c r="J1640" s="24">
        <f>I1640*H1640</f>
        <v>16017.800000000001</v>
      </c>
      <c r="K1640" s="23">
        <f t="shared" si="74"/>
        <v>20517.800000000003</v>
      </c>
      <c r="L1640" s="29">
        <v>20230111</v>
      </c>
    </row>
    <row r="1641" spans="1:12" x14ac:dyDescent="0.25">
      <c r="A1641" s="47" t="s">
        <v>2615</v>
      </c>
      <c r="B1641" s="44" t="s">
        <v>862</v>
      </c>
      <c r="C1641" s="44" t="s">
        <v>29</v>
      </c>
      <c r="D1641" s="44" t="s">
        <v>30</v>
      </c>
      <c r="E1641" s="44" t="s">
        <v>188</v>
      </c>
      <c r="F1641" s="44">
        <v>1</v>
      </c>
      <c r="G1641" s="45">
        <v>4500</v>
      </c>
      <c r="H1641" s="44"/>
      <c r="I1641" s="45"/>
      <c r="J1641" s="46"/>
      <c r="K1641" s="45">
        <f t="shared" si="74"/>
        <v>4500</v>
      </c>
      <c r="L1641" s="63">
        <v>20230117</v>
      </c>
    </row>
    <row r="1642" spans="1:12" x14ac:dyDescent="0.25">
      <c r="A1642" s="47" t="s">
        <v>2608</v>
      </c>
      <c r="B1642" s="44" t="s">
        <v>11</v>
      </c>
      <c r="C1642" s="44" t="s">
        <v>29</v>
      </c>
      <c r="D1642" s="44" t="s">
        <v>30</v>
      </c>
      <c r="E1642" s="44" t="s">
        <v>319</v>
      </c>
      <c r="F1642" s="44">
        <v>1</v>
      </c>
      <c r="G1642" s="45">
        <v>4500</v>
      </c>
      <c r="H1642" s="44"/>
      <c r="I1642" s="45"/>
      <c r="J1642" s="46"/>
      <c r="K1642" s="45">
        <f t="shared" si="74"/>
        <v>4500</v>
      </c>
      <c r="L1642" s="63">
        <v>20230118</v>
      </c>
    </row>
    <row r="1643" spans="1:12" x14ac:dyDescent="0.25">
      <c r="A1643" s="47" t="s">
        <v>2609</v>
      </c>
      <c r="B1643" s="44" t="s">
        <v>11</v>
      </c>
      <c r="C1643" s="44" t="s">
        <v>29</v>
      </c>
      <c r="D1643" s="44" t="s">
        <v>1053</v>
      </c>
      <c r="E1643" s="44" t="s">
        <v>2485</v>
      </c>
      <c r="F1643" s="44">
        <v>1</v>
      </c>
      <c r="G1643" s="45">
        <v>4500</v>
      </c>
      <c r="H1643" s="44"/>
      <c r="I1643" s="45"/>
      <c r="J1643" s="46"/>
      <c r="K1643" s="45">
        <f t="shared" si="74"/>
        <v>4500</v>
      </c>
      <c r="L1643" s="63">
        <v>20230119</v>
      </c>
    </row>
    <row r="1644" spans="1:12" x14ac:dyDescent="0.25">
      <c r="A1644" s="47" t="s">
        <v>2591</v>
      </c>
      <c r="B1644" s="44" t="s">
        <v>11</v>
      </c>
      <c r="C1644" s="44" t="s">
        <v>881</v>
      </c>
      <c r="D1644" s="44" t="s">
        <v>2045</v>
      </c>
      <c r="E1644" s="44" t="s">
        <v>2046</v>
      </c>
      <c r="F1644" s="44">
        <v>1</v>
      </c>
      <c r="G1644" s="45">
        <v>4500</v>
      </c>
      <c r="H1644" s="44"/>
      <c r="I1644" s="45"/>
      <c r="J1644" s="46"/>
      <c r="K1644" s="45">
        <f t="shared" si="74"/>
        <v>4500</v>
      </c>
      <c r="L1644" s="63">
        <v>20230130</v>
      </c>
    </row>
    <row r="1645" spans="1:12" x14ac:dyDescent="0.25">
      <c r="A1645" s="47" t="s">
        <v>2580</v>
      </c>
      <c r="B1645" s="44" t="s">
        <v>11</v>
      </c>
      <c r="C1645" s="44" t="s">
        <v>765</v>
      </c>
      <c r="D1645" s="44" t="s">
        <v>26</v>
      </c>
      <c r="E1645" s="44" t="s">
        <v>249</v>
      </c>
      <c r="F1645" s="44">
        <v>1</v>
      </c>
      <c r="G1645" s="45">
        <v>4500</v>
      </c>
      <c r="H1645" s="44"/>
      <c r="I1645" s="45"/>
      <c r="J1645" s="46"/>
      <c r="K1645" s="45">
        <f t="shared" si="74"/>
        <v>4500</v>
      </c>
      <c r="L1645" s="63">
        <v>20230131</v>
      </c>
    </row>
    <row r="1646" spans="1:12" ht="15.75" thickBot="1" x14ac:dyDescent="0.3">
      <c r="A1646" s="40" t="s">
        <v>2593</v>
      </c>
      <c r="B1646" s="41" t="s">
        <v>862</v>
      </c>
      <c r="C1646" s="41" t="s">
        <v>2594</v>
      </c>
      <c r="D1646" s="41" t="s">
        <v>2595</v>
      </c>
      <c r="E1646" s="41" t="s">
        <v>2596</v>
      </c>
      <c r="F1646" s="41">
        <v>1</v>
      </c>
      <c r="G1646" s="42">
        <v>4500</v>
      </c>
      <c r="H1646" s="41"/>
      <c r="I1646" s="42"/>
      <c r="J1646" s="43"/>
      <c r="K1646" s="42">
        <f t="shared" si="74"/>
        <v>4500</v>
      </c>
      <c r="L1646" s="64">
        <v>20230131</v>
      </c>
    </row>
    <row r="1647" spans="1:12" x14ac:dyDescent="0.25">
      <c r="A1647" s="82"/>
      <c r="B1647" s="83"/>
      <c r="C1647" s="83"/>
      <c r="D1647" s="83"/>
      <c r="E1647" s="83"/>
      <c r="F1647" s="83"/>
      <c r="G1647" s="84"/>
      <c r="H1647" s="83"/>
      <c r="I1647" s="84"/>
      <c r="J1647" s="85"/>
      <c r="K1647" s="84"/>
      <c r="L1647" s="86"/>
    </row>
    <row r="1648" spans="1:12" ht="15.75" thickBot="1" x14ac:dyDescent="0.3">
      <c r="A1648" s="66"/>
      <c r="B1648" s="67"/>
      <c r="C1648" s="67"/>
      <c r="D1648" s="67"/>
      <c r="E1648" s="67"/>
      <c r="F1648" s="67"/>
      <c r="G1648" s="68"/>
      <c r="H1648" s="67"/>
      <c r="I1648" s="68"/>
      <c r="J1648" s="69"/>
      <c r="K1648" s="68"/>
      <c r="L1648" s="70"/>
    </row>
    <row r="1649" spans="1:12" x14ac:dyDescent="0.25">
      <c r="A1649" s="36" t="s">
        <v>2667</v>
      </c>
      <c r="B1649" s="37" t="s">
        <v>25</v>
      </c>
      <c r="C1649" s="37" t="s">
        <v>36</v>
      </c>
      <c r="D1649" s="37" t="s">
        <v>727</v>
      </c>
      <c r="E1649" s="37" t="s">
        <v>1706</v>
      </c>
      <c r="F1649" s="37">
        <v>1</v>
      </c>
      <c r="G1649" s="38">
        <v>2400</v>
      </c>
      <c r="H1649" s="37"/>
      <c r="I1649" s="38"/>
      <c r="J1649" s="39"/>
      <c r="K1649" s="38">
        <f t="shared" ref="K1649:K1680" si="75">J1649+G1649</f>
        <v>2400</v>
      </c>
      <c r="L1649" s="62">
        <v>20230104</v>
      </c>
    </row>
    <row r="1650" spans="1:12" x14ac:dyDescent="0.25">
      <c r="A1650" s="47" t="s">
        <v>2668</v>
      </c>
      <c r="B1650" s="44" t="s">
        <v>25</v>
      </c>
      <c r="C1650" s="44" t="s">
        <v>36</v>
      </c>
      <c r="D1650" s="44" t="s">
        <v>727</v>
      </c>
      <c r="E1650" s="44" t="s">
        <v>774</v>
      </c>
      <c r="F1650" s="44">
        <v>1</v>
      </c>
      <c r="G1650" s="45">
        <v>2400</v>
      </c>
      <c r="H1650" s="44"/>
      <c r="I1650" s="45"/>
      <c r="J1650" s="46"/>
      <c r="K1650" s="45">
        <f t="shared" si="75"/>
        <v>2400</v>
      </c>
      <c r="L1650" s="63">
        <v>20230104</v>
      </c>
    </row>
    <row r="1651" spans="1:12" x14ac:dyDescent="0.25">
      <c r="A1651" s="47" t="s">
        <v>2669</v>
      </c>
      <c r="B1651" s="44" t="s">
        <v>25</v>
      </c>
      <c r="C1651" s="44" t="s">
        <v>36</v>
      </c>
      <c r="D1651" s="44" t="s">
        <v>727</v>
      </c>
      <c r="E1651" s="44" t="s">
        <v>776</v>
      </c>
      <c r="F1651" s="44">
        <v>1</v>
      </c>
      <c r="G1651" s="45">
        <v>2400</v>
      </c>
      <c r="H1651" s="44"/>
      <c r="I1651" s="45"/>
      <c r="J1651" s="46"/>
      <c r="K1651" s="45">
        <f t="shared" si="75"/>
        <v>2400</v>
      </c>
      <c r="L1651" s="63">
        <v>20230104</v>
      </c>
    </row>
    <row r="1652" spans="1:12" x14ac:dyDescent="0.25">
      <c r="A1652" s="47" t="s">
        <v>2643</v>
      </c>
      <c r="B1652" s="44" t="s">
        <v>25</v>
      </c>
      <c r="C1652" s="44" t="s">
        <v>29</v>
      </c>
      <c r="D1652" s="44" t="s">
        <v>100</v>
      </c>
      <c r="E1652" s="44" t="s">
        <v>1825</v>
      </c>
      <c r="F1652" s="44">
        <v>1</v>
      </c>
      <c r="G1652" s="45">
        <v>2400</v>
      </c>
      <c r="H1652" s="44"/>
      <c r="I1652" s="45"/>
      <c r="J1652" s="46"/>
      <c r="K1652" s="45">
        <f t="shared" si="75"/>
        <v>2400</v>
      </c>
      <c r="L1652" s="63">
        <v>20230112</v>
      </c>
    </row>
    <row r="1653" spans="1:12" x14ac:dyDescent="0.25">
      <c r="A1653" s="47" t="s">
        <v>2644</v>
      </c>
      <c r="B1653" s="44" t="s">
        <v>25</v>
      </c>
      <c r="C1653" s="44" t="s">
        <v>29</v>
      </c>
      <c r="D1653" s="44" t="s">
        <v>100</v>
      </c>
      <c r="E1653" s="44" t="s">
        <v>183</v>
      </c>
      <c r="F1653" s="44">
        <v>1</v>
      </c>
      <c r="G1653" s="45">
        <v>2400</v>
      </c>
      <c r="H1653" s="44"/>
      <c r="I1653" s="45"/>
      <c r="J1653" s="46"/>
      <c r="K1653" s="45">
        <f t="shared" si="75"/>
        <v>2400</v>
      </c>
      <c r="L1653" s="63">
        <v>20230112</v>
      </c>
    </row>
    <row r="1654" spans="1:12" x14ac:dyDescent="0.25">
      <c r="A1654" s="47" t="s">
        <v>2645</v>
      </c>
      <c r="B1654" s="44" t="s">
        <v>25</v>
      </c>
      <c r="C1654" s="44" t="s">
        <v>29</v>
      </c>
      <c r="D1654" s="44" t="s">
        <v>100</v>
      </c>
      <c r="E1654" s="44" t="s">
        <v>788</v>
      </c>
      <c r="F1654" s="44">
        <v>1</v>
      </c>
      <c r="G1654" s="45">
        <v>2400</v>
      </c>
      <c r="H1654" s="44"/>
      <c r="I1654" s="45"/>
      <c r="J1654" s="46"/>
      <c r="K1654" s="45">
        <f t="shared" si="75"/>
        <v>2400</v>
      </c>
      <c r="L1654" s="63">
        <v>20230112</v>
      </c>
    </row>
    <row r="1655" spans="1:12" x14ac:dyDescent="0.25">
      <c r="A1655" s="47" t="s">
        <v>2650</v>
      </c>
      <c r="B1655" s="44" t="s">
        <v>25</v>
      </c>
      <c r="C1655" s="44" t="s">
        <v>86</v>
      </c>
      <c r="D1655" s="44" t="s">
        <v>132</v>
      </c>
      <c r="E1655" s="44" t="s">
        <v>698</v>
      </c>
      <c r="F1655" s="44">
        <v>1</v>
      </c>
      <c r="G1655" s="45">
        <v>2400</v>
      </c>
      <c r="H1655" s="44"/>
      <c r="I1655" s="45"/>
      <c r="J1655" s="46"/>
      <c r="K1655" s="45">
        <f t="shared" si="75"/>
        <v>2400</v>
      </c>
      <c r="L1655" s="63">
        <v>20230113</v>
      </c>
    </row>
    <row r="1656" spans="1:12" x14ac:dyDescent="0.25">
      <c r="A1656" s="47" t="s">
        <v>2651</v>
      </c>
      <c r="B1656" s="44" t="s">
        <v>25</v>
      </c>
      <c r="C1656" s="44" t="s">
        <v>86</v>
      </c>
      <c r="D1656" s="44" t="s">
        <v>132</v>
      </c>
      <c r="E1656" s="44" t="s">
        <v>736</v>
      </c>
      <c r="F1656" s="44">
        <v>1</v>
      </c>
      <c r="G1656" s="45">
        <v>2400</v>
      </c>
      <c r="H1656" s="44"/>
      <c r="I1656" s="45"/>
      <c r="J1656" s="46"/>
      <c r="K1656" s="45">
        <f t="shared" si="75"/>
        <v>2400</v>
      </c>
      <c r="L1656" s="63">
        <v>20230113</v>
      </c>
    </row>
    <row r="1657" spans="1:12" x14ac:dyDescent="0.25">
      <c r="A1657" s="47" t="s">
        <v>2652</v>
      </c>
      <c r="B1657" s="44" t="s">
        <v>25</v>
      </c>
      <c r="C1657" s="44" t="s">
        <v>86</v>
      </c>
      <c r="D1657" s="44" t="s">
        <v>132</v>
      </c>
      <c r="E1657" s="44" t="s">
        <v>734</v>
      </c>
      <c r="F1657" s="44">
        <v>1</v>
      </c>
      <c r="G1657" s="45">
        <v>2400</v>
      </c>
      <c r="H1657" s="44"/>
      <c r="I1657" s="45"/>
      <c r="J1657" s="46"/>
      <c r="K1657" s="45">
        <f t="shared" si="75"/>
        <v>2400</v>
      </c>
      <c r="L1657" s="63">
        <v>20230113</v>
      </c>
    </row>
    <row r="1658" spans="1:12" x14ac:dyDescent="0.25">
      <c r="A1658" s="47" t="s">
        <v>2673</v>
      </c>
      <c r="B1658" s="44" t="s">
        <v>25</v>
      </c>
      <c r="C1658" s="44" t="s">
        <v>36</v>
      </c>
      <c r="D1658" s="44" t="s">
        <v>2618</v>
      </c>
      <c r="E1658" s="44" t="s">
        <v>2674</v>
      </c>
      <c r="F1658" s="44">
        <v>1</v>
      </c>
      <c r="G1658" s="45">
        <v>2400</v>
      </c>
      <c r="H1658" s="44"/>
      <c r="I1658" s="45"/>
      <c r="J1658" s="46"/>
      <c r="K1658" s="45">
        <f t="shared" si="75"/>
        <v>2400</v>
      </c>
      <c r="L1658" s="63">
        <v>20230116</v>
      </c>
    </row>
    <row r="1659" spans="1:12" x14ac:dyDescent="0.25">
      <c r="A1659" s="47" t="s">
        <v>2678</v>
      </c>
      <c r="B1659" s="44" t="s">
        <v>25</v>
      </c>
      <c r="C1659" s="44" t="s">
        <v>36</v>
      </c>
      <c r="D1659" s="44" t="s">
        <v>2618</v>
      </c>
      <c r="E1659" s="44" t="s">
        <v>842</v>
      </c>
      <c r="F1659" s="44">
        <v>1</v>
      </c>
      <c r="G1659" s="45">
        <v>2400</v>
      </c>
      <c r="H1659" s="44"/>
      <c r="I1659" s="45"/>
      <c r="J1659" s="46"/>
      <c r="K1659" s="45">
        <f t="shared" si="75"/>
        <v>2400</v>
      </c>
      <c r="L1659" s="63">
        <v>20230117</v>
      </c>
    </row>
    <row r="1660" spans="1:12" x14ac:dyDescent="0.25">
      <c r="A1660" s="47" t="s">
        <v>2653</v>
      </c>
      <c r="B1660" s="44" t="s">
        <v>25</v>
      </c>
      <c r="C1660" s="44" t="s">
        <v>29</v>
      </c>
      <c r="D1660" s="44" t="s">
        <v>686</v>
      </c>
      <c r="E1660" s="44" t="s">
        <v>1038</v>
      </c>
      <c r="F1660" s="44">
        <v>1</v>
      </c>
      <c r="G1660" s="45">
        <v>2400</v>
      </c>
      <c r="H1660" s="44"/>
      <c r="I1660" s="45"/>
      <c r="J1660" s="46"/>
      <c r="K1660" s="45">
        <f t="shared" si="75"/>
        <v>2400</v>
      </c>
      <c r="L1660" s="63">
        <v>20230117</v>
      </c>
    </row>
    <row r="1661" spans="1:12" x14ac:dyDescent="0.25">
      <c r="A1661" s="47" t="s">
        <v>2654</v>
      </c>
      <c r="B1661" s="44" t="s">
        <v>25</v>
      </c>
      <c r="C1661" s="44" t="s">
        <v>29</v>
      </c>
      <c r="D1661" s="44" t="s">
        <v>686</v>
      </c>
      <c r="E1661" s="44" t="s">
        <v>687</v>
      </c>
      <c r="F1661" s="44">
        <v>1</v>
      </c>
      <c r="G1661" s="45">
        <v>2400</v>
      </c>
      <c r="H1661" s="44"/>
      <c r="I1661" s="45"/>
      <c r="J1661" s="46"/>
      <c r="K1661" s="45">
        <f t="shared" si="75"/>
        <v>2400</v>
      </c>
      <c r="L1661" s="63">
        <v>20230117</v>
      </c>
    </row>
    <row r="1662" spans="1:12" x14ac:dyDescent="0.25">
      <c r="A1662" s="47" t="s">
        <v>2656</v>
      </c>
      <c r="B1662" s="44" t="s">
        <v>25</v>
      </c>
      <c r="C1662" s="44" t="s">
        <v>29</v>
      </c>
      <c r="D1662" s="44" t="s">
        <v>686</v>
      </c>
      <c r="E1662" s="44" t="s">
        <v>1921</v>
      </c>
      <c r="F1662" s="44">
        <v>1</v>
      </c>
      <c r="G1662" s="45">
        <v>2400</v>
      </c>
      <c r="H1662" s="44"/>
      <c r="I1662" s="45"/>
      <c r="J1662" s="46"/>
      <c r="K1662" s="45">
        <f t="shared" si="75"/>
        <v>2400</v>
      </c>
      <c r="L1662" s="63">
        <v>20230117</v>
      </c>
    </row>
    <row r="1663" spans="1:12" x14ac:dyDescent="0.25">
      <c r="A1663" s="47" t="s">
        <v>2657</v>
      </c>
      <c r="B1663" s="44" t="s">
        <v>25</v>
      </c>
      <c r="C1663" s="44" t="s">
        <v>29</v>
      </c>
      <c r="D1663" s="44" t="s">
        <v>686</v>
      </c>
      <c r="E1663" s="44" t="s">
        <v>1045</v>
      </c>
      <c r="F1663" s="44">
        <v>1</v>
      </c>
      <c r="G1663" s="45">
        <v>2400</v>
      </c>
      <c r="H1663" s="44"/>
      <c r="I1663" s="45"/>
      <c r="J1663" s="46"/>
      <c r="K1663" s="45">
        <f t="shared" si="75"/>
        <v>2400</v>
      </c>
      <c r="L1663" s="63">
        <v>20230117</v>
      </c>
    </row>
    <row r="1664" spans="1:12" x14ac:dyDescent="0.25">
      <c r="A1664" s="47" t="s">
        <v>2658</v>
      </c>
      <c r="B1664" s="44" t="s">
        <v>25</v>
      </c>
      <c r="C1664" s="44" t="s">
        <v>29</v>
      </c>
      <c r="D1664" s="44" t="s">
        <v>686</v>
      </c>
      <c r="E1664" s="44" t="s">
        <v>1697</v>
      </c>
      <c r="F1664" s="44">
        <v>1</v>
      </c>
      <c r="G1664" s="45">
        <v>2400</v>
      </c>
      <c r="H1664" s="44"/>
      <c r="I1664" s="45"/>
      <c r="J1664" s="46"/>
      <c r="K1664" s="45">
        <f t="shared" si="75"/>
        <v>2400</v>
      </c>
      <c r="L1664" s="63">
        <v>20230117</v>
      </c>
    </row>
    <row r="1665" spans="1:12" x14ac:dyDescent="0.25">
      <c r="A1665" s="47" t="s">
        <v>2659</v>
      </c>
      <c r="B1665" s="44" t="s">
        <v>25</v>
      </c>
      <c r="C1665" s="44" t="s">
        <v>29</v>
      </c>
      <c r="D1665" s="44" t="s">
        <v>686</v>
      </c>
      <c r="E1665" s="44" t="s">
        <v>1047</v>
      </c>
      <c r="F1665" s="44">
        <v>1</v>
      </c>
      <c r="G1665" s="45">
        <v>2400</v>
      </c>
      <c r="H1665" s="44"/>
      <c r="I1665" s="45"/>
      <c r="J1665" s="46"/>
      <c r="K1665" s="45">
        <f t="shared" si="75"/>
        <v>2400</v>
      </c>
      <c r="L1665" s="63">
        <v>20230117</v>
      </c>
    </row>
    <row r="1666" spans="1:12" x14ac:dyDescent="0.25">
      <c r="A1666" s="47" t="s">
        <v>2677</v>
      </c>
      <c r="B1666" s="44" t="s">
        <v>25</v>
      </c>
      <c r="C1666" s="44" t="s">
        <v>36</v>
      </c>
      <c r="D1666" s="44" t="s">
        <v>2618</v>
      </c>
      <c r="E1666" s="44" t="s">
        <v>1942</v>
      </c>
      <c r="F1666" s="44">
        <v>1</v>
      </c>
      <c r="G1666" s="45">
        <v>2400</v>
      </c>
      <c r="H1666" s="44"/>
      <c r="I1666" s="45"/>
      <c r="J1666" s="46"/>
      <c r="K1666" s="45">
        <f t="shared" si="75"/>
        <v>2400</v>
      </c>
      <c r="L1666" s="63">
        <v>20230118</v>
      </c>
    </row>
    <row r="1667" spans="1:12" x14ac:dyDescent="0.25">
      <c r="A1667" s="47" t="s">
        <v>2679</v>
      </c>
      <c r="B1667" s="44" t="s">
        <v>25</v>
      </c>
      <c r="C1667" s="44" t="s">
        <v>36</v>
      </c>
      <c r="D1667" s="44" t="s">
        <v>2618</v>
      </c>
      <c r="E1667" s="44" t="s">
        <v>2680</v>
      </c>
      <c r="F1667" s="44">
        <v>1</v>
      </c>
      <c r="G1667" s="45">
        <v>2400</v>
      </c>
      <c r="H1667" s="44"/>
      <c r="I1667" s="45"/>
      <c r="J1667" s="46"/>
      <c r="K1667" s="45">
        <f t="shared" si="75"/>
        <v>2400</v>
      </c>
      <c r="L1667" s="63">
        <v>20230118</v>
      </c>
    </row>
    <row r="1668" spans="1:12" x14ac:dyDescent="0.25">
      <c r="A1668" s="47" t="s">
        <v>2681</v>
      </c>
      <c r="B1668" s="44" t="s">
        <v>25</v>
      </c>
      <c r="C1668" s="44" t="s">
        <v>36</v>
      </c>
      <c r="D1668" s="44" t="s">
        <v>2618</v>
      </c>
      <c r="E1668" s="44" t="s">
        <v>846</v>
      </c>
      <c r="F1668" s="44">
        <v>1</v>
      </c>
      <c r="G1668" s="45">
        <v>2400</v>
      </c>
      <c r="H1668" s="44"/>
      <c r="I1668" s="45"/>
      <c r="J1668" s="46"/>
      <c r="K1668" s="45">
        <f t="shared" si="75"/>
        <v>2400</v>
      </c>
      <c r="L1668" s="63">
        <v>20230118</v>
      </c>
    </row>
    <row r="1669" spans="1:12" x14ac:dyDescent="0.25">
      <c r="A1669" s="47" t="s">
        <v>2684</v>
      </c>
      <c r="B1669" s="44" t="s">
        <v>25</v>
      </c>
      <c r="C1669" s="44" t="s">
        <v>36</v>
      </c>
      <c r="D1669" s="44" t="s">
        <v>2618</v>
      </c>
      <c r="E1669" s="44" t="s">
        <v>690</v>
      </c>
      <c r="F1669" s="44">
        <v>1</v>
      </c>
      <c r="G1669" s="45">
        <v>2400</v>
      </c>
      <c r="H1669" s="44"/>
      <c r="I1669" s="45"/>
      <c r="J1669" s="46"/>
      <c r="K1669" s="45">
        <f t="shared" si="75"/>
        <v>2400</v>
      </c>
      <c r="L1669" s="63">
        <v>20230118</v>
      </c>
    </row>
    <row r="1670" spans="1:12" x14ac:dyDescent="0.25">
      <c r="A1670" s="47" t="s">
        <v>2688</v>
      </c>
      <c r="B1670" s="44" t="s">
        <v>25</v>
      </c>
      <c r="C1670" s="44" t="s">
        <v>36</v>
      </c>
      <c r="D1670" s="44" t="s">
        <v>2618</v>
      </c>
      <c r="E1670" s="44" t="s">
        <v>822</v>
      </c>
      <c r="F1670" s="44">
        <v>1</v>
      </c>
      <c r="G1670" s="45">
        <v>2400</v>
      </c>
      <c r="H1670" s="44"/>
      <c r="I1670" s="45"/>
      <c r="J1670" s="46"/>
      <c r="K1670" s="45">
        <f t="shared" si="75"/>
        <v>2400</v>
      </c>
      <c r="L1670" s="63">
        <v>20230118</v>
      </c>
    </row>
    <row r="1671" spans="1:12" x14ac:dyDescent="0.25">
      <c r="A1671" s="47" t="s">
        <v>2689</v>
      </c>
      <c r="B1671" s="44" t="s">
        <v>25</v>
      </c>
      <c r="C1671" s="44" t="s">
        <v>36</v>
      </c>
      <c r="D1671" s="44" t="s">
        <v>2618</v>
      </c>
      <c r="E1671" s="44" t="s">
        <v>824</v>
      </c>
      <c r="F1671" s="44">
        <v>1</v>
      </c>
      <c r="G1671" s="45">
        <v>2400</v>
      </c>
      <c r="H1671" s="44"/>
      <c r="I1671" s="45"/>
      <c r="J1671" s="46"/>
      <c r="K1671" s="45">
        <f t="shared" si="75"/>
        <v>2400</v>
      </c>
      <c r="L1671" s="63">
        <v>20230118</v>
      </c>
    </row>
    <row r="1672" spans="1:12" x14ac:dyDescent="0.25">
      <c r="A1672" s="47" t="s">
        <v>2692</v>
      </c>
      <c r="B1672" s="44" t="s">
        <v>25</v>
      </c>
      <c r="C1672" s="44" t="s">
        <v>36</v>
      </c>
      <c r="D1672" s="44" t="s">
        <v>2618</v>
      </c>
      <c r="E1672" s="44" t="s">
        <v>2693</v>
      </c>
      <c r="F1672" s="44">
        <v>1</v>
      </c>
      <c r="G1672" s="45">
        <v>2400</v>
      </c>
      <c r="H1672" s="44"/>
      <c r="I1672" s="45"/>
      <c r="J1672" s="46"/>
      <c r="K1672" s="45">
        <f t="shared" si="75"/>
        <v>2400</v>
      </c>
      <c r="L1672" s="63">
        <v>20230118</v>
      </c>
    </row>
    <row r="1673" spans="1:12" x14ac:dyDescent="0.25">
      <c r="A1673" s="47" t="s">
        <v>2663</v>
      </c>
      <c r="B1673" s="44" t="s">
        <v>25</v>
      </c>
      <c r="C1673" s="44" t="s">
        <v>70</v>
      </c>
      <c r="D1673" s="44" t="s">
        <v>213</v>
      </c>
      <c r="E1673" s="44" t="s">
        <v>636</v>
      </c>
      <c r="F1673" s="44">
        <v>1</v>
      </c>
      <c r="G1673" s="45">
        <v>2400</v>
      </c>
      <c r="H1673" s="44"/>
      <c r="I1673" s="45"/>
      <c r="J1673" s="46"/>
      <c r="K1673" s="45">
        <f t="shared" si="75"/>
        <v>2400</v>
      </c>
      <c r="L1673" s="63">
        <v>20230119</v>
      </c>
    </row>
    <row r="1674" spans="1:12" x14ac:dyDescent="0.25">
      <c r="A1674" s="47" t="s">
        <v>2664</v>
      </c>
      <c r="B1674" s="44" t="s">
        <v>25</v>
      </c>
      <c r="C1674" s="44" t="s">
        <v>70</v>
      </c>
      <c r="D1674" s="44" t="s">
        <v>213</v>
      </c>
      <c r="E1674" s="44" t="s">
        <v>638</v>
      </c>
      <c r="F1674" s="44">
        <v>1</v>
      </c>
      <c r="G1674" s="45">
        <v>2400</v>
      </c>
      <c r="H1674" s="44"/>
      <c r="I1674" s="45"/>
      <c r="J1674" s="46"/>
      <c r="K1674" s="45">
        <f t="shared" si="75"/>
        <v>2400</v>
      </c>
      <c r="L1674" s="63">
        <v>20230119</v>
      </c>
    </row>
    <row r="1675" spans="1:12" x14ac:dyDescent="0.25">
      <c r="A1675" s="47" t="s">
        <v>2665</v>
      </c>
      <c r="B1675" s="44" t="s">
        <v>25</v>
      </c>
      <c r="C1675" s="44" t="s">
        <v>70</v>
      </c>
      <c r="D1675" s="44" t="s">
        <v>213</v>
      </c>
      <c r="E1675" s="44" t="s">
        <v>631</v>
      </c>
      <c r="F1675" s="44">
        <v>1</v>
      </c>
      <c r="G1675" s="45">
        <v>2400</v>
      </c>
      <c r="H1675" s="44"/>
      <c r="I1675" s="45"/>
      <c r="J1675" s="46"/>
      <c r="K1675" s="45">
        <f t="shared" si="75"/>
        <v>2400</v>
      </c>
      <c r="L1675" s="63">
        <v>20230119</v>
      </c>
    </row>
    <row r="1676" spans="1:12" x14ac:dyDescent="0.25">
      <c r="A1676" s="47" t="s">
        <v>2655</v>
      </c>
      <c r="B1676" s="44" t="s">
        <v>25</v>
      </c>
      <c r="C1676" s="44" t="s">
        <v>29</v>
      </c>
      <c r="D1676" s="44" t="s">
        <v>2223</v>
      </c>
      <c r="E1676" s="44" t="s">
        <v>1041</v>
      </c>
      <c r="F1676" s="44">
        <v>1</v>
      </c>
      <c r="G1676" s="45">
        <v>2400</v>
      </c>
      <c r="H1676" s="44"/>
      <c r="I1676" s="45"/>
      <c r="J1676" s="46"/>
      <c r="K1676" s="45">
        <f t="shared" si="75"/>
        <v>2400</v>
      </c>
      <c r="L1676" s="63">
        <v>20230119</v>
      </c>
    </row>
    <row r="1677" spans="1:12" x14ac:dyDescent="0.25">
      <c r="A1677" s="47" t="s">
        <v>2666</v>
      </c>
      <c r="B1677" s="44" t="s">
        <v>25</v>
      </c>
      <c r="C1677" s="44" t="s">
        <v>70</v>
      </c>
      <c r="D1677" s="44" t="s">
        <v>213</v>
      </c>
      <c r="E1677" s="44" t="s">
        <v>875</v>
      </c>
      <c r="F1677" s="44">
        <v>1</v>
      </c>
      <c r="G1677" s="45">
        <v>2400</v>
      </c>
      <c r="H1677" s="44"/>
      <c r="I1677" s="45"/>
      <c r="J1677" s="46"/>
      <c r="K1677" s="45">
        <f t="shared" si="75"/>
        <v>2400</v>
      </c>
      <c r="L1677" s="63">
        <v>20230120</v>
      </c>
    </row>
    <row r="1678" spans="1:12" x14ac:dyDescent="0.25">
      <c r="A1678" s="47" t="s">
        <v>2633</v>
      </c>
      <c r="B1678" s="44" t="s">
        <v>25</v>
      </c>
      <c r="C1678" s="44" t="s">
        <v>643</v>
      </c>
      <c r="D1678" s="44" t="s">
        <v>644</v>
      </c>
      <c r="E1678" s="44" t="s">
        <v>645</v>
      </c>
      <c r="F1678" s="44">
        <v>1</v>
      </c>
      <c r="G1678" s="45">
        <v>2400</v>
      </c>
      <c r="H1678" s="44"/>
      <c r="I1678" s="45"/>
      <c r="J1678" s="46"/>
      <c r="K1678" s="45">
        <f t="shared" si="75"/>
        <v>2400</v>
      </c>
      <c r="L1678" s="63">
        <v>20230123</v>
      </c>
    </row>
    <row r="1679" spans="1:12" x14ac:dyDescent="0.25">
      <c r="A1679" s="47" t="s">
        <v>2636</v>
      </c>
      <c r="B1679" s="44" t="s">
        <v>25</v>
      </c>
      <c r="C1679" s="44" t="s">
        <v>643</v>
      </c>
      <c r="D1679" s="44" t="s">
        <v>644</v>
      </c>
      <c r="E1679" s="44" t="s">
        <v>652</v>
      </c>
      <c r="F1679" s="44">
        <v>1</v>
      </c>
      <c r="G1679" s="45">
        <v>2400</v>
      </c>
      <c r="H1679" s="44"/>
      <c r="I1679" s="45"/>
      <c r="J1679" s="46"/>
      <c r="K1679" s="45">
        <f t="shared" si="75"/>
        <v>2400</v>
      </c>
      <c r="L1679" s="63">
        <v>20230123</v>
      </c>
    </row>
    <row r="1680" spans="1:12" x14ac:dyDescent="0.25">
      <c r="A1680" s="47" t="s">
        <v>2638</v>
      </c>
      <c r="B1680" s="44" t="s">
        <v>25</v>
      </c>
      <c r="C1680" s="44" t="s">
        <v>643</v>
      </c>
      <c r="D1680" s="44" t="s">
        <v>644</v>
      </c>
      <c r="E1680" s="44" t="s">
        <v>656</v>
      </c>
      <c r="F1680" s="44">
        <v>1</v>
      </c>
      <c r="G1680" s="45">
        <v>2400</v>
      </c>
      <c r="H1680" s="44"/>
      <c r="I1680" s="45"/>
      <c r="J1680" s="46"/>
      <c r="K1680" s="45">
        <f t="shared" si="75"/>
        <v>2400</v>
      </c>
      <c r="L1680" s="63">
        <v>20230123</v>
      </c>
    </row>
    <row r="1681" spans="1:12" x14ac:dyDescent="0.25">
      <c r="A1681" s="47" t="s">
        <v>2641</v>
      </c>
      <c r="B1681" s="44" t="s">
        <v>25</v>
      </c>
      <c r="C1681" s="44" t="s">
        <v>643</v>
      </c>
      <c r="D1681" s="44" t="s">
        <v>644</v>
      </c>
      <c r="E1681" s="44" t="s">
        <v>672</v>
      </c>
      <c r="F1681" s="44">
        <v>1</v>
      </c>
      <c r="G1681" s="45">
        <v>2400</v>
      </c>
      <c r="H1681" s="44"/>
      <c r="I1681" s="45"/>
      <c r="J1681" s="46"/>
      <c r="K1681" s="45">
        <f t="shared" ref="K1681:K1706" si="76">J1681+G1681</f>
        <v>2400</v>
      </c>
      <c r="L1681" s="63">
        <v>20230123</v>
      </c>
    </row>
    <row r="1682" spans="1:12" x14ac:dyDescent="0.25">
      <c r="A1682" s="47" t="s">
        <v>2671</v>
      </c>
      <c r="B1682" s="44" t="s">
        <v>25</v>
      </c>
      <c r="C1682" s="44" t="s">
        <v>36</v>
      </c>
      <c r="D1682" s="44" t="s">
        <v>2618</v>
      </c>
      <c r="E1682" s="44" t="s">
        <v>832</v>
      </c>
      <c r="F1682" s="44">
        <v>1</v>
      </c>
      <c r="G1682" s="45">
        <v>2400</v>
      </c>
      <c r="H1682" s="44"/>
      <c r="I1682" s="45"/>
      <c r="J1682" s="46"/>
      <c r="K1682" s="45">
        <f t="shared" si="76"/>
        <v>2400</v>
      </c>
      <c r="L1682" s="63">
        <v>20230123</v>
      </c>
    </row>
    <row r="1683" spans="1:12" x14ac:dyDescent="0.25">
      <c r="A1683" s="47" t="s">
        <v>2672</v>
      </c>
      <c r="B1683" s="44" t="s">
        <v>25</v>
      </c>
      <c r="C1683" s="44" t="s">
        <v>36</v>
      </c>
      <c r="D1683" s="44" t="s">
        <v>2618</v>
      </c>
      <c r="E1683" s="44" t="s">
        <v>264</v>
      </c>
      <c r="F1683" s="44">
        <v>1</v>
      </c>
      <c r="G1683" s="45">
        <v>2400</v>
      </c>
      <c r="H1683" s="44"/>
      <c r="I1683" s="45"/>
      <c r="J1683" s="46"/>
      <c r="K1683" s="45">
        <f t="shared" si="76"/>
        <v>2400</v>
      </c>
      <c r="L1683" s="63">
        <v>20230123</v>
      </c>
    </row>
    <row r="1684" spans="1:12" x14ac:dyDescent="0.25">
      <c r="A1684" s="47" t="s">
        <v>2675</v>
      </c>
      <c r="B1684" s="44" t="s">
        <v>25</v>
      </c>
      <c r="C1684" s="44" t="s">
        <v>36</v>
      </c>
      <c r="D1684" s="44" t="s">
        <v>2618</v>
      </c>
      <c r="E1684" s="44" t="s">
        <v>838</v>
      </c>
      <c r="F1684" s="44">
        <v>1</v>
      </c>
      <c r="G1684" s="45">
        <v>2400</v>
      </c>
      <c r="H1684" s="44"/>
      <c r="I1684" s="45"/>
      <c r="J1684" s="46"/>
      <c r="K1684" s="45">
        <f t="shared" si="76"/>
        <v>2400</v>
      </c>
      <c r="L1684" s="63">
        <v>20230123</v>
      </c>
    </row>
    <row r="1685" spans="1:12" x14ac:dyDescent="0.25">
      <c r="A1685" s="47" t="s">
        <v>2685</v>
      </c>
      <c r="B1685" s="44" t="s">
        <v>25</v>
      </c>
      <c r="C1685" s="44" t="s">
        <v>36</v>
      </c>
      <c r="D1685" s="44" t="s">
        <v>2618</v>
      </c>
      <c r="E1685" s="44" t="s">
        <v>851</v>
      </c>
      <c r="F1685" s="44">
        <v>1</v>
      </c>
      <c r="G1685" s="45">
        <v>2400</v>
      </c>
      <c r="H1685" s="44"/>
      <c r="I1685" s="45"/>
      <c r="J1685" s="46"/>
      <c r="K1685" s="45">
        <f t="shared" si="76"/>
        <v>2400</v>
      </c>
      <c r="L1685" s="63">
        <v>20230123</v>
      </c>
    </row>
    <row r="1686" spans="1:12" x14ac:dyDescent="0.25">
      <c r="A1686" s="47" t="s">
        <v>2686</v>
      </c>
      <c r="B1686" s="44" t="s">
        <v>25</v>
      </c>
      <c r="C1686" s="44" t="s">
        <v>36</v>
      </c>
      <c r="D1686" s="44" t="s">
        <v>2618</v>
      </c>
      <c r="E1686" s="44" t="s">
        <v>2122</v>
      </c>
      <c r="F1686" s="44">
        <v>1</v>
      </c>
      <c r="G1686" s="45">
        <v>2400</v>
      </c>
      <c r="H1686" s="44"/>
      <c r="I1686" s="45"/>
      <c r="J1686" s="46"/>
      <c r="K1686" s="45">
        <f t="shared" si="76"/>
        <v>2400</v>
      </c>
      <c r="L1686" s="63">
        <v>20230123</v>
      </c>
    </row>
    <row r="1687" spans="1:12" x14ac:dyDescent="0.25">
      <c r="A1687" s="47" t="s">
        <v>2705</v>
      </c>
      <c r="B1687" s="44" t="s">
        <v>25</v>
      </c>
      <c r="C1687" s="44" t="s">
        <v>70</v>
      </c>
      <c r="D1687" s="44" t="s">
        <v>1354</v>
      </c>
      <c r="E1687" s="44" t="s">
        <v>1624</v>
      </c>
      <c r="F1687" s="44">
        <v>1</v>
      </c>
      <c r="G1687" s="45">
        <v>2400</v>
      </c>
      <c r="H1687" s="44"/>
      <c r="I1687" s="45"/>
      <c r="J1687" s="46"/>
      <c r="K1687" s="45">
        <f t="shared" si="76"/>
        <v>2400</v>
      </c>
      <c r="L1687" s="63">
        <v>20230125</v>
      </c>
    </row>
    <row r="1688" spans="1:12" x14ac:dyDescent="0.25">
      <c r="A1688" s="47" t="s">
        <v>2706</v>
      </c>
      <c r="B1688" s="44" t="s">
        <v>25</v>
      </c>
      <c r="C1688" s="44" t="s">
        <v>70</v>
      </c>
      <c r="D1688" s="44" t="s">
        <v>1354</v>
      </c>
      <c r="E1688" s="44" t="s">
        <v>1626</v>
      </c>
      <c r="F1688" s="44">
        <v>1</v>
      </c>
      <c r="G1688" s="45">
        <v>2400</v>
      </c>
      <c r="H1688" s="44"/>
      <c r="I1688" s="45"/>
      <c r="J1688" s="46"/>
      <c r="K1688" s="45">
        <f t="shared" si="76"/>
        <v>2400</v>
      </c>
      <c r="L1688" s="63">
        <v>20230125</v>
      </c>
    </row>
    <row r="1689" spans="1:12" x14ac:dyDescent="0.25">
      <c r="A1689" s="47" t="s">
        <v>2707</v>
      </c>
      <c r="B1689" s="44" t="s">
        <v>25</v>
      </c>
      <c r="C1689" s="44" t="s">
        <v>70</v>
      </c>
      <c r="D1689" s="44" t="s">
        <v>1354</v>
      </c>
      <c r="E1689" s="44" t="s">
        <v>1628</v>
      </c>
      <c r="F1689" s="44">
        <v>1</v>
      </c>
      <c r="G1689" s="45">
        <v>2400</v>
      </c>
      <c r="H1689" s="44"/>
      <c r="I1689" s="45"/>
      <c r="J1689" s="46"/>
      <c r="K1689" s="45">
        <f t="shared" si="76"/>
        <v>2400</v>
      </c>
      <c r="L1689" s="63">
        <v>20230125</v>
      </c>
    </row>
    <row r="1690" spans="1:12" x14ac:dyDescent="0.25">
      <c r="A1690" s="47" t="s">
        <v>2708</v>
      </c>
      <c r="B1690" s="44" t="s">
        <v>25</v>
      </c>
      <c r="C1690" s="44" t="s">
        <v>70</v>
      </c>
      <c r="D1690" s="44" t="s">
        <v>1354</v>
      </c>
      <c r="E1690" s="44" t="s">
        <v>1630</v>
      </c>
      <c r="F1690" s="44">
        <v>1</v>
      </c>
      <c r="G1690" s="45">
        <v>2400</v>
      </c>
      <c r="H1690" s="44"/>
      <c r="I1690" s="45"/>
      <c r="J1690" s="46"/>
      <c r="K1690" s="45">
        <f t="shared" si="76"/>
        <v>2400</v>
      </c>
      <c r="L1690" s="63">
        <v>20230125</v>
      </c>
    </row>
    <row r="1691" spans="1:12" x14ac:dyDescent="0.25">
      <c r="A1691" s="47" t="s">
        <v>2635</v>
      </c>
      <c r="B1691" s="44" t="s">
        <v>25</v>
      </c>
      <c r="C1691" s="44" t="s">
        <v>51</v>
      </c>
      <c r="D1691" s="44" t="s">
        <v>640</v>
      </c>
      <c r="E1691" s="44" t="s">
        <v>641</v>
      </c>
      <c r="F1691" s="44">
        <v>1</v>
      </c>
      <c r="G1691" s="45">
        <v>2400</v>
      </c>
      <c r="H1691" s="44"/>
      <c r="I1691" s="45"/>
      <c r="J1691" s="46"/>
      <c r="K1691" s="45">
        <f t="shared" si="76"/>
        <v>2400</v>
      </c>
      <c r="L1691" s="63">
        <v>20230125</v>
      </c>
    </row>
    <row r="1692" spans="1:12" x14ac:dyDescent="0.25">
      <c r="A1692" s="47" t="s">
        <v>2634</v>
      </c>
      <c r="B1692" s="44" t="s">
        <v>25</v>
      </c>
      <c r="C1692" s="44" t="s">
        <v>643</v>
      </c>
      <c r="D1692" s="44" t="s">
        <v>644</v>
      </c>
      <c r="E1692" s="44" t="s">
        <v>647</v>
      </c>
      <c r="F1692" s="44">
        <v>1</v>
      </c>
      <c r="G1692" s="45">
        <v>2400</v>
      </c>
      <c r="H1692" s="44"/>
      <c r="I1692" s="45"/>
      <c r="J1692" s="46"/>
      <c r="K1692" s="45">
        <f t="shared" si="76"/>
        <v>2400</v>
      </c>
      <c r="L1692" s="63">
        <v>20230125</v>
      </c>
    </row>
    <row r="1693" spans="1:12" x14ac:dyDescent="0.25">
      <c r="A1693" s="47" t="s">
        <v>2637</v>
      </c>
      <c r="B1693" s="44" t="s">
        <v>25</v>
      </c>
      <c r="C1693" s="44" t="s">
        <v>643</v>
      </c>
      <c r="D1693" s="44" t="s">
        <v>644</v>
      </c>
      <c r="E1693" s="44" t="s">
        <v>654</v>
      </c>
      <c r="F1693" s="44">
        <v>1</v>
      </c>
      <c r="G1693" s="45">
        <v>2400</v>
      </c>
      <c r="H1693" s="44"/>
      <c r="I1693" s="45"/>
      <c r="J1693" s="46"/>
      <c r="K1693" s="45">
        <f t="shared" si="76"/>
        <v>2400</v>
      </c>
      <c r="L1693" s="63">
        <v>20230125</v>
      </c>
    </row>
    <row r="1694" spans="1:12" x14ac:dyDescent="0.25">
      <c r="A1694" s="47" t="s">
        <v>2639</v>
      </c>
      <c r="B1694" s="44" t="s">
        <v>25</v>
      </c>
      <c r="C1694" s="44" t="s">
        <v>643</v>
      </c>
      <c r="D1694" s="44" t="s">
        <v>644</v>
      </c>
      <c r="E1694" s="44" t="s">
        <v>658</v>
      </c>
      <c r="F1694" s="44">
        <v>1</v>
      </c>
      <c r="G1694" s="45">
        <v>2400</v>
      </c>
      <c r="H1694" s="44"/>
      <c r="I1694" s="45"/>
      <c r="J1694" s="46"/>
      <c r="K1694" s="45">
        <f t="shared" si="76"/>
        <v>2400</v>
      </c>
      <c r="L1694" s="63">
        <v>20230125</v>
      </c>
    </row>
    <row r="1695" spans="1:12" x14ac:dyDescent="0.25">
      <c r="A1695" s="47" t="s">
        <v>2640</v>
      </c>
      <c r="B1695" s="44" t="s">
        <v>25</v>
      </c>
      <c r="C1695" s="44" t="s">
        <v>643</v>
      </c>
      <c r="D1695" s="44" t="s">
        <v>644</v>
      </c>
      <c r="E1695" s="44" t="s">
        <v>660</v>
      </c>
      <c r="F1695" s="44">
        <v>1</v>
      </c>
      <c r="G1695" s="45">
        <v>2400</v>
      </c>
      <c r="H1695" s="44"/>
      <c r="I1695" s="45"/>
      <c r="J1695" s="46"/>
      <c r="K1695" s="45">
        <f t="shared" si="76"/>
        <v>2400</v>
      </c>
      <c r="L1695" s="63">
        <v>20230125</v>
      </c>
    </row>
    <row r="1696" spans="1:12" x14ac:dyDescent="0.25">
      <c r="A1696" s="47" t="s">
        <v>2647</v>
      </c>
      <c r="B1696" s="44" t="s">
        <v>25</v>
      </c>
      <c r="C1696" s="44" t="s">
        <v>70</v>
      </c>
      <c r="D1696" s="44" t="s">
        <v>930</v>
      </c>
      <c r="E1696" s="44" t="s">
        <v>1171</v>
      </c>
      <c r="F1696" s="44">
        <v>1</v>
      </c>
      <c r="G1696" s="45">
        <v>2400</v>
      </c>
      <c r="H1696" s="44"/>
      <c r="I1696" s="45"/>
      <c r="J1696" s="46"/>
      <c r="K1696" s="45">
        <f t="shared" si="76"/>
        <v>2400</v>
      </c>
      <c r="L1696" s="63">
        <v>20230127</v>
      </c>
    </row>
    <row r="1697" spans="1:12" x14ac:dyDescent="0.25">
      <c r="A1697" s="47" t="s">
        <v>2648</v>
      </c>
      <c r="B1697" s="44" t="s">
        <v>25</v>
      </c>
      <c r="C1697" s="44" t="s">
        <v>70</v>
      </c>
      <c r="D1697" s="44" t="s">
        <v>930</v>
      </c>
      <c r="E1697" s="44" t="s">
        <v>1173</v>
      </c>
      <c r="F1697" s="44">
        <v>1</v>
      </c>
      <c r="G1697" s="45">
        <v>2400</v>
      </c>
      <c r="H1697" s="44"/>
      <c r="I1697" s="45"/>
      <c r="J1697" s="46"/>
      <c r="K1697" s="45">
        <f t="shared" si="76"/>
        <v>2400</v>
      </c>
      <c r="L1697" s="63">
        <v>20230127</v>
      </c>
    </row>
    <row r="1698" spans="1:12" x14ac:dyDescent="0.25">
      <c r="A1698" s="47" t="s">
        <v>2649</v>
      </c>
      <c r="B1698" s="44" t="s">
        <v>25</v>
      </c>
      <c r="C1698" s="44" t="s">
        <v>70</v>
      </c>
      <c r="D1698" s="44" t="s">
        <v>930</v>
      </c>
      <c r="E1698" s="44" t="s">
        <v>931</v>
      </c>
      <c r="F1698" s="44">
        <v>1</v>
      </c>
      <c r="G1698" s="45">
        <v>2400</v>
      </c>
      <c r="H1698" s="44"/>
      <c r="I1698" s="45"/>
      <c r="J1698" s="46"/>
      <c r="K1698" s="45">
        <f t="shared" si="76"/>
        <v>2400</v>
      </c>
      <c r="L1698" s="63">
        <v>20230127</v>
      </c>
    </row>
    <row r="1699" spans="1:12" x14ac:dyDescent="0.25">
      <c r="A1699" s="47" t="s">
        <v>2682</v>
      </c>
      <c r="B1699" s="44" t="s">
        <v>25</v>
      </c>
      <c r="C1699" s="44" t="s">
        <v>36</v>
      </c>
      <c r="D1699" s="44" t="s">
        <v>2618</v>
      </c>
      <c r="E1699" s="44" t="s">
        <v>1730</v>
      </c>
      <c r="F1699" s="44">
        <v>1</v>
      </c>
      <c r="G1699" s="45">
        <v>2400</v>
      </c>
      <c r="H1699" s="44"/>
      <c r="I1699" s="45"/>
      <c r="J1699" s="46"/>
      <c r="K1699" s="45">
        <f t="shared" si="76"/>
        <v>2400</v>
      </c>
      <c r="L1699" s="63">
        <v>20230127</v>
      </c>
    </row>
    <row r="1700" spans="1:12" x14ac:dyDescent="0.25">
      <c r="A1700" s="47" t="s">
        <v>2683</v>
      </c>
      <c r="B1700" s="44" t="s">
        <v>25</v>
      </c>
      <c r="C1700" s="44" t="s">
        <v>36</v>
      </c>
      <c r="D1700" s="44" t="s">
        <v>2618</v>
      </c>
      <c r="E1700" s="44" t="s">
        <v>2000</v>
      </c>
      <c r="F1700" s="44">
        <v>1</v>
      </c>
      <c r="G1700" s="45">
        <v>2400</v>
      </c>
      <c r="H1700" s="44"/>
      <c r="I1700" s="45"/>
      <c r="J1700" s="46"/>
      <c r="K1700" s="45">
        <f t="shared" si="76"/>
        <v>2400</v>
      </c>
      <c r="L1700" s="63">
        <v>20230127</v>
      </c>
    </row>
    <row r="1701" spans="1:12" x14ac:dyDescent="0.25">
      <c r="A1701" s="47" t="s">
        <v>2687</v>
      </c>
      <c r="B1701" s="44" t="s">
        <v>25</v>
      </c>
      <c r="C1701" s="44" t="s">
        <v>36</v>
      </c>
      <c r="D1701" s="44" t="s">
        <v>2618</v>
      </c>
      <c r="E1701" s="44" t="s">
        <v>853</v>
      </c>
      <c r="F1701" s="44">
        <v>1</v>
      </c>
      <c r="G1701" s="45">
        <v>2400</v>
      </c>
      <c r="H1701" s="44"/>
      <c r="I1701" s="45"/>
      <c r="J1701" s="46"/>
      <c r="K1701" s="45">
        <f t="shared" si="76"/>
        <v>2400</v>
      </c>
      <c r="L1701" s="63">
        <v>20230127</v>
      </c>
    </row>
    <row r="1702" spans="1:12" x14ac:dyDescent="0.25">
      <c r="A1702" s="47" t="s">
        <v>2690</v>
      </c>
      <c r="B1702" s="44" t="s">
        <v>25</v>
      </c>
      <c r="C1702" s="44" t="s">
        <v>36</v>
      </c>
      <c r="D1702" s="44" t="s">
        <v>2618</v>
      </c>
      <c r="E1702" s="44" t="s">
        <v>826</v>
      </c>
      <c r="F1702" s="44">
        <v>1</v>
      </c>
      <c r="G1702" s="45">
        <v>2400</v>
      </c>
      <c r="H1702" s="44"/>
      <c r="I1702" s="45"/>
      <c r="J1702" s="46"/>
      <c r="K1702" s="45">
        <f t="shared" si="76"/>
        <v>2400</v>
      </c>
      <c r="L1702" s="63">
        <v>20230127</v>
      </c>
    </row>
    <row r="1703" spans="1:12" x14ac:dyDescent="0.25">
      <c r="A1703" s="47" t="s">
        <v>2646</v>
      </c>
      <c r="B1703" s="44" t="s">
        <v>25</v>
      </c>
      <c r="C1703" s="44" t="s">
        <v>70</v>
      </c>
      <c r="D1703" s="44" t="s">
        <v>930</v>
      </c>
      <c r="E1703" s="44" t="s">
        <v>1169</v>
      </c>
      <c r="F1703" s="44">
        <v>1</v>
      </c>
      <c r="G1703" s="45">
        <v>2400</v>
      </c>
      <c r="H1703" s="44"/>
      <c r="I1703" s="45"/>
      <c r="J1703" s="46"/>
      <c r="K1703" s="45">
        <f t="shared" si="76"/>
        <v>2400</v>
      </c>
      <c r="L1703" s="63">
        <v>20230128</v>
      </c>
    </row>
    <row r="1704" spans="1:12" x14ac:dyDescent="0.25">
      <c r="A1704" s="47" t="s">
        <v>2583</v>
      </c>
      <c r="B1704" s="44" t="s">
        <v>25</v>
      </c>
      <c r="C1704" s="44" t="s">
        <v>36</v>
      </c>
      <c r="D1704" s="44" t="s">
        <v>2584</v>
      </c>
      <c r="E1704" s="44" t="s">
        <v>2585</v>
      </c>
      <c r="F1704" s="44">
        <v>1</v>
      </c>
      <c r="G1704" s="45">
        <v>2400</v>
      </c>
      <c r="H1704" s="44"/>
      <c r="I1704" s="45"/>
      <c r="J1704" s="46"/>
      <c r="K1704" s="45">
        <f t="shared" si="76"/>
        <v>2400</v>
      </c>
      <c r="L1704" s="63">
        <v>20230130</v>
      </c>
    </row>
    <row r="1705" spans="1:12" x14ac:dyDescent="0.25">
      <c r="A1705" s="47" t="s">
        <v>2676</v>
      </c>
      <c r="B1705" s="44" t="s">
        <v>25</v>
      </c>
      <c r="C1705" s="44" t="s">
        <v>36</v>
      </c>
      <c r="D1705" s="44" t="s">
        <v>2618</v>
      </c>
      <c r="E1705" s="44" t="s">
        <v>840</v>
      </c>
      <c r="F1705" s="44">
        <v>1</v>
      </c>
      <c r="G1705" s="45">
        <v>2400</v>
      </c>
      <c r="H1705" s="44"/>
      <c r="I1705" s="45"/>
      <c r="J1705" s="46"/>
      <c r="K1705" s="45">
        <f t="shared" si="76"/>
        <v>2400</v>
      </c>
      <c r="L1705" s="63">
        <v>20230130</v>
      </c>
    </row>
    <row r="1706" spans="1:12" ht="15.75" thickBot="1" x14ac:dyDescent="0.3">
      <c r="A1706" s="40" t="s">
        <v>2691</v>
      </c>
      <c r="B1706" s="41" t="s">
        <v>25</v>
      </c>
      <c r="C1706" s="41" t="s">
        <v>36</v>
      </c>
      <c r="D1706" s="41" t="s">
        <v>2618</v>
      </c>
      <c r="E1706" s="41" t="s">
        <v>828</v>
      </c>
      <c r="F1706" s="41">
        <v>1</v>
      </c>
      <c r="G1706" s="42">
        <v>2400</v>
      </c>
      <c r="H1706" s="41"/>
      <c r="I1706" s="42"/>
      <c r="J1706" s="43"/>
      <c r="K1706" s="42">
        <f t="shared" si="76"/>
        <v>2400</v>
      </c>
      <c r="L1706" s="64">
        <v>20230130</v>
      </c>
    </row>
    <row r="1707" spans="1:12" x14ac:dyDescent="0.25">
      <c r="A1707" s="82"/>
      <c r="B1707" s="83"/>
      <c r="C1707" s="83"/>
      <c r="D1707" s="83"/>
      <c r="E1707" s="83"/>
      <c r="F1707" s="83"/>
      <c r="G1707" s="84"/>
      <c r="H1707" s="83"/>
      <c r="I1707" s="84"/>
      <c r="J1707" s="85"/>
      <c r="K1707" s="84"/>
      <c r="L1707" s="86"/>
    </row>
    <row r="1708" spans="1:12" ht="15.75" thickBot="1" x14ac:dyDescent="0.3">
      <c r="A1708" s="66"/>
      <c r="B1708" s="67"/>
      <c r="C1708" s="67"/>
      <c r="D1708" s="67"/>
      <c r="E1708" s="67"/>
      <c r="F1708" s="67"/>
      <c r="G1708" s="68"/>
      <c r="H1708" s="67"/>
      <c r="I1708" s="68"/>
      <c r="J1708" s="69"/>
      <c r="K1708" s="68"/>
      <c r="L1708" s="70"/>
    </row>
    <row r="1709" spans="1:12" x14ac:dyDescent="0.25">
      <c r="A1709" s="36" t="s">
        <v>2642</v>
      </c>
      <c r="B1709" s="37" t="s">
        <v>25</v>
      </c>
      <c r="C1709" s="37" t="s">
        <v>153</v>
      </c>
      <c r="D1709" s="37" t="s">
        <v>26</v>
      </c>
      <c r="E1709" s="37" t="s">
        <v>154</v>
      </c>
      <c r="F1709" s="37">
        <v>1</v>
      </c>
      <c r="G1709" s="38">
        <v>2250</v>
      </c>
      <c r="H1709" s="37"/>
      <c r="I1709" s="38"/>
      <c r="J1709" s="39"/>
      <c r="K1709" s="38">
        <f t="shared" ref="K1709:K1727" si="77">J1709+G1709</f>
        <v>2250</v>
      </c>
      <c r="L1709" s="62">
        <v>20230102</v>
      </c>
    </row>
    <row r="1710" spans="1:12" x14ac:dyDescent="0.25">
      <c r="A1710" s="47" t="s">
        <v>2627</v>
      </c>
      <c r="B1710" s="44" t="s">
        <v>25</v>
      </c>
      <c r="C1710" s="44" t="s">
        <v>84</v>
      </c>
      <c r="D1710" s="44" t="s">
        <v>26</v>
      </c>
      <c r="E1710" s="44" t="s">
        <v>305</v>
      </c>
      <c r="F1710" s="44">
        <v>1</v>
      </c>
      <c r="G1710" s="45">
        <v>2250</v>
      </c>
      <c r="H1710" s="44"/>
      <c r="I1710" s="45"/>
      <c r="J1710" s="46"/>
      <c r="K1710" s="45">
        <f t="shared" si="77"/>
        <v>2250</v>
      </c>
      <c r="L1710" s="63">
        <v>20230104</v>
      </c>
    </row>
    <row r="1711" spans="1:12" x14ac:dyDescent="0.25">
      <c r="A1711" s="47" t="s">
        <v>2629</v>
      </c>
      <c r="B1711" s="44" t="s">
        <v>25</v>
      </c>
      <c r="C1711" s="44" t="s">
        <v>84</v>
      </c>
      <c r="D1711" s="44" t="s">
        <v>26</v>
      </c>
      <c r="E1711" s="44" t="s">
        <v>309</v>
      </c>
      <c r="F1711" s="44">
        <v>1</v>
      </c>
      <c r="G1711" s="45">
        <v>2250</v>
      </c>
      <c r="H1711" s="44"/>
      <c r="I1711" s="45"/>
      <c r="J1711" s="46"/>
      <c r="K1711" s="45">
        <f t="shared" si="77"/>
        <v>2250</v>
      </c>
      <c r="L1711" s="63">
        <v>20230104</v>
      </c>
    </row>
    <row r="1712" spans="1:12" x14ac:dyDescent="0.25">
      <c r="A1712" s="47" t="s">
        <v>2630</v>
      </c>
      <c r="B1712" s="44" t="s">
        <v>25</v>
      </c>
      <c r="C1712" s="44" t="s">
        <v>84</v>
      </c>
      <c r="D1712" s="44" t="s">
        <v>26</v>
      </c>
      <c r="E1712" s="44" t="s">
        <v>1700</v>
      </c>
      <c r="F1712" s="44">
        <v>1</v>
      </c>
      <c r="G1712" s="45">
        <v>2250</v>
      </c>
      <c r="H1712" s="44"/>
      <c r="I1712" s="45"/>
      <c r="J1712" s="46"/>
      <c r="K1712" s="45">
        <f t="shared" si="77"/>
        <v>2250</v>
      </c>
      <c r="L1712" s="63">
        <v>20230104</v>
      </c>
    </row>
    <row r="1713" spans="1:12" x14ac:dyDescent="0.25">
      <c r="A1713" s="47" t="s">
        <v>2631</v>
      </c>
      <c r="B1713" s="44" t="s">
        <v>25</v>
      </c>
      <c r="C1713" s="44" t="s">
        <v>84</v>
      </c>
      <c r="D1713" s="44" t="s">
        <v>26</v>
      </c>
      <c r="E1713" s="44" t="s">
        <v>554</v>
      </c>
      <c r="F1713" s="44">
        <v>1</v>
      </c>
      <c r="G1713" s="45">
        <v>2250</v>
      </c>
      <c r="H1713" s="44"/>
      <c r="I1713" s="45"/>
      <c r="J1713" s="46"/>
      <c r="K1713" s="45">
        <f t="shared" si="77"/>
        <v>2250</v>
      </c>
      <c r="L1713" s="63">
        <v>20230104</v>
      </c>
    </row>
    <row r="1714" spans="1:12" x14ac:dyDescent="0.25">
      <c r="A1714" s="47" t="s">
        <v>2632</v>
      </c>
      <c r="B1714" s="44" t="s">
        <v>25</v>
      </c>
      <c r="C1714" s="44" t="s">
        <v>84</v>
      </c>
      <c r="D1714" s="44" t="s">
        <v>26</v>
      </c>
      <c r="E1714" s="44" t="s">
        <v>90</v>
      </c>
      <c r="F1714" s="44">
        <v>1</v>
      </c>
      <c r="G1714" s="45">
        <v>2250</v>
      </c>
      <c r="H1714" s="44"/>
      <c r="I1714" s="45"/>
      <c r="J1714" s="46"/>
      <c r="K1714" s="45">
        <f t="shared" si="77"/>
        <v>2250</v>
      </c>
      <c r="L1714" s="63">
        <v>20230104</v>
      </c>
    </row>
    <row r="1715" spans="1:12" x14ac:dyDescent="0.25">
      <c r="A1715" s="47" t="s">
        <v>2701</v>
      </c>
      <c r="B1715" s="44" t="s">
        <v>25</v>
      </c>
      <c r="C1715" s="44" t="s">
        <v>1709</v>
      </c>
      <c r="D1715" s="44" t="s">
        <v>1726</v>
      </c>
      <c r="E1715" s="44" t="s">
        <v>1727</v>
      </c>
      <c r="F1715" s="44">
        <v>1</v>
      </c>
      <c r="G1715" s="45">
        <v>2250</v>
      </c>
      <c r="H1715" s="44"/>
      <c r="I1715" s="45"/>
      <c r="J1715" s="46"/>
      <c r="K1715" s="45">
        <f t="shared" si="77"/>
        <v>2250</v>
      </c>
      <c r="L1715" s="63">
        <v>20230105</v>
      </c>
    </row>
    <row r="1716" spans="1:12" x14ac:dyDescent="0.25">
      <c r="A1716" s="47" t="s">
        <v>2628</v>
      </c>
      <c r="B1716" s="44" t="s">
        <v>25</v>
      </c>
      <c r="C1716" s="44" t="s">
        <v>84</v>
      </c>
      <c r="D1716" s="44" t="s">
        <v>26</v>
      </c>
      <c r="E1716" s="44" t="s">
        <v>307</v>
      </c>
      <c r="F1716" s="44">
        <v>1</v>
      </c>
      <c r="G1716" s="45">
        <v>2250</v>
      </c>
      <c r="H1716" s="44"/>
      <c r="I1716" s="45"/>
      <c r="J1716" s="46"/>
      <c r="K1716" s="45">
        <f t="shared" si="77"/>
        <v>2250</v>
      </c>
      <c r="L1716" s="63">
        <v>20230105</v>
      </c>
    </row>
    <row r="1717" spans="1:12" x14ac:dyDescent="0.25">
      <c r="A1717" s="47" t="s">
        <v>2694</v>
      </c>
      <c r="B1717" s="44" t="s">
        <v>25</v>
      </c>
      <c r="C1717" s="44" t="s">
        <v>986</v>
      </c>
      <c r="D1717" s="44" t="s">
        <v>26</v>
      </c>
      <c r="E1717" s="44" t="s">
        <v>316</v>
      </c>
      <c r="F1717" s="44">
        <v>1</v>
      </c>
      <c r="G1717" s="45">
        <v>2250</v>
      </c>
      <c r="H1717" s="44"/>
      <c r="I1717" s="45"/>
      <c r="J1717" s="46"/>
      <c r="K1717" s="45">
        <f t="shared" si="77"/>
        <v>2250</v>
      </c>
      <c r="L1717" s="63">
        <v>20230105</v>
      </c>
    </row>
    <row r="1718" spans="1:12" x14ac:dyDescent="0.25">
      <c r="A1718" s="47" t="s">
        <v>2695</v>
      </c>
      <c r="B1718" s="44" t="s">
        <v>25</v>
      </c>
      <c r="C1718" s="44" t="s">
        <v>986</v>
      </c>
      <c r="D1718" s="44" t="s">
        <v>26</v>
      </c>
      <c r="E1718" s="44" t="s">
        <v>323</v>
      </c>
      <c r="F1718" s="44">
        <v>1</v>
      </c>
      <c r="G1718" s="45">
        <v>2250</v>
      </c>
      <c r="H1718" s="44"/>
      <c r="I1718" s="45"/>
      <c r="J1718" s="46"/>
      <c r="K1718" s="45">
        <f t="shared" si="77"/>
        <v>2250</v>
      </c>
      <c r="L1718" s="63">
        <v>20230105</v>
      </c>
    </row>
    <row r="1719" spans="1:12" x14ac:dyDescent="0.25">
      <c r="A1719" s="47" t="s">
        <v>2696</v>
      </c>
      <c r="B1719" s="44" t="s">
        <v>25</v>
      </c>
      <c r="C1719" s="44" t="s">
        <v>29</v>
      </c>
      <c r="D1719" s="44" t="s">
        <v>715</v>
      </c>
      <c r="E1719" s="44" t="s">
        <v>716</v>
      </c>
      <c r="F1719" s="44">
        <v>1</v>
      </c>
      <c r="G1719" s="45">
        <v>2250</v>
      </c>
      <c r="H1719" s="44"/>
      <c r="I1719" s="45"/>
      <c r="J1719" s="46"/>
      <c r="K1719" s="45">
        <f t="shared" si="77"/>
        <v>2250</v>
      </c>
      <c r="L1719" s="63">
        <v>20230113</v>
      </c>
    </row>
    <row r="1720" spans="1:12" x14ac:dyDescent="0.25">
      <c r="A1720" s="47" t="s">
        <v>2697</v>
      </c>
      <c r="B1720" s="44" t="s">
        <v>25</v>
      </c>
      <c r="C1720" s="44" t="s">
        <v>29</v>
      </c>
      <c r="D1720" s="44" t="s">
        <v>715</v>
      </c>
      <c r="E1720" s="44" t="s">
        <v>718</v>
      </c>
      <c r="F1720" s="44">
        <v>1</v>
      </c>
      <c r="G1720" s="45">
        <v>2250</v>
      </c>
      <c r="H1720" s="44"/>
      <c r="I1720" s="45"/>
      <c r="J1720" s="46"/>
      <c r="K1720" s="45">
        <f t="shared" si="77"/>
        <v>2250</v>
      </c>
      <c r="L1720" s="63">
        <v>20230113</v>
      </c>
    </row>
    <row r="1721" spans="1:12" x14ac:dyDescent="0.25">
      <c r="A1721" s="47" t="s">
        <v>2698</v>
      </c>
      <c r="B1721" s="44" t="s">
        <v>25</v>
      </c>
      <c r="C1721" s="44" t="s">
        <v>740</v>
      </c>
      <c r="D1721" s="44" t="s">
        <v>741</v>
      </c>
      <c r="E1721" s="44" t="s">
        <v>742</v>
      </c>
      <c r="F1721" s="44">
        <v>1</v>
      </c>
      <c r="G1721" s="45">
        <v>2250</v>
      </c>
      <c r="H1721" s="44"/>
      <c r="I1721" s="45"/>
      <c r="J1721" s="46"/>
      <c r="K1721" s="45">
        <f t="shared" si="77"/>
        <v>2250</v>
      </c>
      <c r="L1721" s="63">
        <v>20230113</v>
      </c>
    </row>
    <row r="1722" spans="1:12" x14ac:dyDescent="0.25">
      <c r="A1722" s="47" t="s">
        <v>2699</v>
      </c>
      <c r="B1722" s="44" t="s">
        <v>25</v>
      </c>
      <c r="C1722" s="44" t="s">
        <v>740</v>
      </c>
      <c r="D1722" s="44" t="s">
        <v>741</v>
      </c>
      <c r="E1722" s="44" t="s">
        <v>2700</v>
      </c>
      <c r="F1722" s="44">
        <v>1</v>
      </c>
      <c r="G1722" s="45">
        <v>2250</v>
      </c>
      <c r="H1722" s="44"/>
      <c r="I1722" s="45"/>
      <c r="J1722" s="46"/>
      <c r="K1722" s="45">
        <f t="shared" si="77"/>
        <v>2250</v>
      </c>
      <c r="L1722" s="63">
        <v>20230113</v>
      </c>
    </row>
    <row r="1723" spans="1:12" x14ac:dyDescent="0.25">
      <c r="A1723" s="47" t="s">
        <v>2670</v>
      </c>
      <c r="B1723" s="44" t="s">
        <v>25</v>
      </c>
      <c r="C1723" s="44" t="s">
        <v>36</v>
      </c>
      <c r="D1723" s="44" t="s">
        <v>2618</v>
      </c>
      <c r="E1723" s="44" t="s">
        <v>830</v>
      </c>
      <c r="F1723" s="44">
        <v>1</v>
      </c>
      <c r="G1723" s="45">
        <v>2250</v>
      </c>
      <c r="H1723" s="44"/>
      <c r="I1723" s="45"/>
      <c r="J1723" s="46"/>
      <c r="K1723" s="45">
        <f t="shared" si="77"/>
        <v>2250</v>
      </c>
      <c r="L1723" s="63">
        <v>20230127</v>
      </c>
    </row>
    <row r="1724" spans="1:12" x14ac:dyDescent="0.25">
      <c r="A1724" s="28" t="s">
        <v>2709</v>
      </c>
      <c r="B1724" s="22" t="s">
        <v>25</v>
      </c>
      <c r="C1724" s="22" t="s">
        <v>914</v>
      </c>
      <c r="D1724" s="22" t="s">
        <v>2710</v>
      </c>
      <c r="E1724" s="22" t="s">
        <v>2711</v>
      </c>
      <c r="F1724" s="22">
        <v>1</v>
      </c>
      <c r="G1724" s="23">
        <v>2250</v>
      </c>
      <c r="H1724" s="22">
        <v>50</v>
      </c>
      <c r="I1724" s="23">
        <v>56.6</v>
      </c>
      <c r="J1724" s="24">
        <f>I1724*H1724</f>
        <v>2830</v>
      </c>
      <c r="K1724" s="23">
        <f t="shared" si="77"/>
        <v>5080</v>
      </c>
      <c r="L1724" s="29">
        <v>20230131</v>
      </c>
    </row>
    <row r="1725" spans="1:12" x14ac:dyDescent="0.25">
      <c r="A1725" s="47" t="s">
        <v>2660</v>
      </c>
      <c r="B1725" s="44" t="s">
        <v>25</v>
      </c>
      <c r="C1725" s="44" t="s">
        <v>70</v>
      </c>
      <c r="D1725" s="44" t="s">
        <v>886</v>
      </c>
      <c r="E1725" s="44" t="s">
        <v>1229</v>
      </c>
      <c r="F1725" s="44">
        <v>1</v>
      </c>
      <c r="G1725" s="45">
        <v>2250</v>
      </c>
      <c r="H1725" s="44"/>
      <c r="I1725" s="45"/>
      <c r="J1725" s="46"/>
      <c r="K1725" s="45">
        <f t="shared" si="77"/>
        <v>2250</v>
      </c>
      <c r="L1725" s="63">
        <v>20230131</v>
      </c>
    </row>
    <row r="1726" spans="1:12" x14ac:dyDescent="0.25">
      <c r="A1726" s="47" t="s">
        <v>2661</v>
      </c>
      <c r="B1726" s="44" t="s">
        <v>25</v>
      </c>
      <c r="C1726" s="44" t="s">
        <v>70</v>
      </c>
      <c r="D1726" s="44" t="s">
        <v>886</v>
      </c>
      <c r="E1726" s="44" t="s">
        <v>1231</v>
      </c>
      <c r="F1726" s="44">
        <v>1</v>
      </c>
      <c r="G1726" s="45">
        <v>2250</v>
      </c>
      <c r="H1726" s="44"/>
      <c r="I1726" s="45"/>
      <c r="J1726" s="46"/>
      <c r="K1726" s="45">
        <f t="shared" si="77"/>
        <v>2250</v>
      </c>
      <c r="L1726" s="63">
        <v>20230131</v>
      </c>
    </row>
    <row r="1727" spans="1:12" ht="15.75" thickBot="1" x14ac:dyDescent="0.3">
      <c r="A1727" s="40" t="s">
        <v>2662</v>
      </c>
      <c r="B1727" s="41" t="s">
        <v>25</v>
      </c>
      <c r="C1727" s="41" t="s">
        <v>70</v>
      </c>
      <c r="D1727" s="41" t="s">
        <v>886</v>
      </c>
      <c r="E1727" s="41" t="s">
        <v>923</v>
      </c>
      <c r="F1727" s="41">
        <v>1</v>
      </c>
      <c r="G1727" s="42">
        <v>2250</v>
      </c>
      <c r="H1727" s="41"/>
      <c r="I1727" s="42"/>
      <c r="J1727" s="43"/>
      <c r="K1727" s="42">
        <f t="shared" si="77"/>
        <v>2250</v>
      </c>
      <c r="L1727" s="64">
        <v>20230131</v>
      </c>
    </row>
    <row r="1730" spans="1:12" ht="15.75" thickBot="1" x14ac:dyDescent="0.3">
      <c r="A1730" s="66" t="s">
        <v>0</v>
      </c>
      <c r="B1730" s="67" t="s">
        <v>1</v>
      </c>
      <c r="C1730" s="67" t="s">
        <v>2</v>
      </c>
      <c r="D1730" s="67" t="s">
        <v>3</v>
      </c>
      <c r="E1730" s="67" t="s">
        <v>4</v>
      </c>
      <c r="F1730" s="67"/>
      <c r="G1730" s="68" t="s">
        <v>6</v>
      </c>
      <c r="H1730" s="67" t="s">
        <v>7</v>
      </c>
      <c r="I1730" s="68" t="s">
        <v>8</v>
      </c>
      <c r="J1730" s="69" t="s">
        <v>9</v>
      </c>
      <c r="K1730" s="68" t="s">
        <v>10</v>
      </c>
      <c r="L1730" s="70" t="s">
        <v>5</v>
      </c>
    </row>
    <row r="1731" spans="1:12" x14ac:dyDescent="0.25">
      <c r="A1731" s="36" t="s">
        <v>2808</v>
      </c>
      <c r="B1731" s="37" t="s">
        <v>11</v>
      </c>
      <c r="C1731" s="37" t="s">
        <v>77</v>
      </c>
      <c r="D1731" s="37" t="s">
        <v>218</v>
      </c>
      <c r="E1731" s="37" t="s">
        <v>1983</v>
      </c>
      <c r="F1731" s="37">
        <v>1</v>
      </c>
      <c r="G1731" s="38">
        <v>4800</v>
      </c>
      <c r="H1731" s="37"/>
      <c r="I1731" s="38"/>
      <c r="J1731" s="39"/>
      <c r="K1731" s="38">
        <f t="shared" ref="K1731:K1742" si="78">J1731+G1731</f>
        <v>4800</v>
      </c>
      <c r="L1731" s="62">
        <v>20221229</v>
      </c>
    </row>
    <row r="1732" spans="1:12" x14ac:dyDescent="0.25">
      <c r="A1732" s="47" t="s">
        <v>2732</v>
      </c>
      <c r="B1732" s="44" t="s">
        <v>11</v>
      </c>
      <c r="C1732" s="44" t="s">
        <v>1179</v>
      </c>
      <c r="D1732" s="44" t="s">
        <v>930</v>
      </c>
      <c r="E1732" s="44" t="s">
        <v>1186</v>
      </c>
      <c r="F1732" s="44">
        <v>1</v>
      </c>
      <c r="G1732" s="45">
        <v>4800</v>
      </c>
      <c r="H1732" s="44"/>
      <c r="I1732" s="45"/>
      <c r="J1732" s="46"/>
      <c r="K1732" s="45">
        <f t="shared" si="78"/>
        <v>4800</v>
      </c>
      <c r="L1732" s="63">
        <v>20230202</v>
      </c>
    </row>
    <row r="1733" spans="1:12" x14ac:dyDescent="0.25">
      <c r="A1733" s="28" t="s">
        <v>2783</v>
      </c>
      <c r="B1733" s="22" t="s">
        <v>11</v>
      </c>
      <c r="C1733" s="22" t="s">
        <v>1118</v>
      </c>
      <c r="D1733" s="22" t="s">
        <v>1119</v>
      </c>
      <c r="E1733" s="22" t="s">
        <v>1120</v>
      </c>
      <c r="F1733" s="22">
        <v>1</v>
      </c>
      <c r="G1733" s="23">
        <v>4800</v>
      </c>
      <c r="H1733" s="22">
        <v>445</v>
      </c>
      <c r="I1733" s="23">
        <v>56.6</v>
      </c>
      <c r="J1733" s="24">
        <f>I1733*H1733</f>
        <v>25187</v>
      </c>
      <c r="K1733" s="23">
        <f t="shared" si="78"/>
        <v>29987</v>
      </c>
      <c r="L1733" s="29">
        <v>20230206</v>
      </c>
    </row>
    <row r="1734" spans="1:12" x14ac:dyDescent="0.25">
      <c r="A1734" s="47" t="s">
        <v>2781</v>
      </c>
      <c r="B1734" s="44" t="s">
        <v>11</v>
      </c>
      <c r="C1734" s="44" t="s">
        <v>2124</v>
      </c>
      <c r="D1734" s="44" t="s">
        <v>2125</v>
      </c>
      <c r="E1734" s="44" t="s">
        <v>2126</v>
      </c>
      <c r="F1734" s="44">
        <v>1</v>
      </c>
      <c r="G1734" s="45">
        <v>4800</v>
      </c>
      <c r="H1734" s="44"/>
      <c r="I1734" s="45"/>
      <c r="J1734" s="46"/>
      <c r="K1734" s="45">
        <f t="shared" si="78"/>
        <v>4800</v>
      </c>
      <c r="L1734" s="63">
        <v>20230206</v>
      </c>
    </row>
    <row r="1735" spans="1:12" x14ac:dyDescent="0.25">
      <c r="A1735" s="47" t="s">
        <v>2782</v>
      </c>
      <c r="B1735" s="44" t="s">
        <v>11</v>
      </c>
      <c r="C1735" s="44" t="s">
        <v>51</v>
      </c>
      <c r="D1735" s="44" t="s">
        <v>148</v>
      </c>
      <c r="E1735" s="44" t="s">
        <v>427</v>
      </c>
      <c r="F1735" s="44">
        <v>1</v>
      </c>
      <c r="G1735" s="45">
        <v>4800</v>
      </c>
      <c r="H1735" s="44"/>
      <c r="I1735" s="45"/>
      <c r="J1735" s="46"/>
      <c r="K1735" s="45">
        <f t="shared" si="78"/>
        <v>4800</v>
      </c>
      <c r="L1735" s="63">
        <v>20230206</v>
      </c>
    </row>
    <row r="1736" spans="1:12" x14ac:dyDescent="0.25">
      <c r="A1736" s="47" t="s">
        <v>2730</v>
      </c>
      <c r="B1736" s="44" t="s">
        <v>862</v>
      </c>
      <c r="C1736" s="44" t="s">
        <v>1682</v>
      </c>
      <c r="D1736" s="44" t="s">
        <v>930</v>
      </c>
      <c r="E1736" s="44" t="s">
        <v>1683</v>
      </c>
      <c r="F1736" s="44">
        <v>1</v>
      </c>
      <c r="G1736" s="45">
        <v>4800</v>
      </c>
      <c r="H1736" s="44"/>
      <c r="I1736" s="45"/>
      <c r="J1736" s="46"/>
      <c r="K1736" s="45">
        <f t="shared" si="78"/>
        <v>4800</v>
      </c>
      <c r="L1736" s="63">
        <v>20230209</v>
      </c>
    </row>
    <row r="1737" spans="1:12" x14ac:dyDescent="0.25">
      <c r="A1737" s="47" t="s">
        <v>2731</v>
      </c>
      <c r="B1737" s="44" t="s">
        <v>862</v>
      </c>
      <c r="C1737" s="44" t="s">
        <v>1682</v>
      </c>
      <c r="D1737" s="44" t="s">
        <v>213</v>
      </c>
      <c r="E1737" s="44" t="s">
        <v>1692</v>
      </c>
      <c r="F1737" s="44">
        <v>1</v>
      </c>
      <c r="G1737" s="45">
        <v>4800</v>
      </c>
      <c r="H1737" s="44"/>
      <c r="I1737" s="45"/>
      <c r="J1737" s="46"/>
      <c r="K1737" s="45">
        <f t="shared" si="78"/>
        <v>4800</v>
      </c>
      <c r="L1737" s="63">
        <v>20230209</v>
      </c>
    </row>
    <row r="1738" spans="1:12" x14ac:dyDescent="0.25">
      <c r="A1738" s="47" t="s">
        <v>2734</v>
      </c>
      <c r="B1738" s="44" t="s">
        <v>11</v>
      </c>
      <c r="C1738" s="44" t="s">
        <v>86</v>
      </c>
      <c r="D1738" s="44" t="s">
        <v>87</v>
      </c>
      <c r="E1738" s="44" t="s">
        <v>358</v>
      </c>
      <c r="F1738" s="44">
        <v>1</v>
      </c>
      <c r="G1738" s="45">
        <v>4800</v>
      </c>
      <c r="H1738" s="44"/>
      <c r="I1738" s="45"/>
      <c r="J1738" s="46"/>
      <c r="K1738" s="45">
        <f t="shared" si="78"/>
        <v>4800</v>
      </c>
      <c r="L1738" s="63">
        <v>20230210</v>
      </c>
    </row>
    <row r="1739" spans="1:12" x14ac:dyDescent="0.25">
      <c r="A1739" s="47" t="s">
        <v>2727</v>
      </c>
      <c r="B1739" s="44" t="s">
        <v>11</v>
      </c>
      <c r="C1739" s="44" t="s">
        <v>730</v>
      </c>
      <c r="D1739" s="44" t="s">
        <v>731</v>
      </c>
      <c r="E1739" s="44" t="s">
        <v>1676</v>
      </c>
      <c r="F1739" s="44">
        <v>1</v>
      </c>
      <c r="G1739" s="45">
        <v>4800</v>
      </c>
      <c r="H1739" s="44"/>
      <c r="I1739" s="45"/>
      <c r="J1739" s="46"/>
      <c r="K1739" s="45">
        <f t="shared" si="78"/>
        <v>4800</v>
      </c>
      <c r="L1739" s="63">
        <v>20230213</v>
      </c>
    </row>
    <row r="1740" spans="1:12" x14ac:dyDescent="0.25">
      <c r="A1740" s="47" t="s">
        <v>2728</v>
      </c>
      <c r="B1740" s="44" t="s">
        <v>862</v>
      </c>
      <c r="C1740" s="44" t="s">
        <v>1659</v>
      </c>
      <c r="D1740" s="44" t="s">
        <v>213</v>
      </c>
      <c r="E1740" s="44" t="s">
        <v>2729</v>
      </c>
      <c r="F1740" s="44">
        <v>1</v>
      </c>
      <c r="G1740" s="45">
        <v>4800</v>
      </c>
      <c r="H1740" s="44"/>
      <c r="I1740" s="45"/>
      <c r="J1740" s="46"/>
      <c r="K1740" s="45">
        <f t="shared" si="78"/>
        <v>4800</v>
      </c>
      <c r="L1740" s="63">
        <v>20230214</v>
      </c>
    </row>
    <row r="1741" spans="1:12" x14ac:dyDescent="0.25">
      <c r="A1741" s="47" t="s">
        <v>2724</v>
      </c>
      <c r="B1741" s="44" t="s">
        <v>11</v>
      </c>
      <c r="C1741" s="44" t="s">
        <v>29</v>
      </c>
      <c r="D1741" s="44" t="s">
        <v>686</v>
      </c>
      <c r="E1741" s="44" t="s">
        <v>1921</v>
      </c>
      <c r="F1741" s="44">
        <v>1</v>
      </c>
      <c r="G1741" s="45">
        <v>4800</v>
      </c>
      <c r="H1741" s="44"/>
      <c r="I1741" s="45"/>
      <c r="J1741" s="46"/>
      <c r="K1741" s="45">
        <f t="shared" si="78"/>
        <v>4800</v>
      </c>
      <c r="L1741" s="63">
        <v>20230217</v>
      </c>
    </row>
    <row r="1742" spans="1:12" ht="15.75" thickBot="1" x14ac:dyDescent="0.3">
      <c r="A1742" s="40" t="s">
        <v>2726</v>
      </c>
      <c r="B1742" s="41" t="s">
        <v>11</v>
      </c>
      <c r="C1742" s="41" t="s">
        <v>1550</v>
      </c>
      <c r="D1742" s="41" t="s">
        <v>1872</v>
      </c>
      <c r="E1742" s="41" t="s">
        <v>2427</v>
      </c>
      <c r="F1742" s="41">
        <v>1</v>
      </c>
      <c r="G1742" s="42">
        <v>4800</v>
      </c>
      <c r="H1742" s="41"/>
      <c r="I1742" s="42"/>
      <c r="J1742" s="43"/>
      <c r="K1742" s="42">
        <f t="shared" si="78"/>
        <v>4800</v>
      </c>
      <c r="L1742" s="64">
        <v>20230228</v>
      </c>
    </row>
    <row r="1743" spans="1:12" ht="15.75" thickBot="1" x14ac:dyDescent="0.3">
      <c r="A1743" s="71"/>
      <c r="B1743" s="72"/>
      <c r="C1743" s="72"/>
      <c r="D1743" s="72"/>
      <c r="E1743" s="72"/>
      <c r="F1743" s="72"/>
      <c r="G1743" s="73"/>
      <c r="H1743" s="72"/>
      <c r="I1743" s="73"/>
      <c r="J1743" s="74"/>
      <c r="K1743" s="73"/>
      <c r="L1743" s="75"/>
    </row>
    <row r="1744" spans="1:12" x14ac:dyDescent="0.25">
      <c r="A1744" s="36" t="s">
        <v>2784</v>
      </c>
      <c r="B1744" s="37" t="s">
        <v>388</v>
      </c>
      <c r="C1744" s="37" t="s">
        <v>29</v>
      </c>
      <c r="D1744" s="37" t="s">
        <v>1995</v>
      </c>
      <c r="E1744" s="37" t="s">
        <v>2083</v>
      </c>
      <c r="F1744" s="37">
        <v>1</v>
      </c>
      <c r="G1744" s="38">
        <v>4500</v>
      </c>
      <c r="H1744" s="37"/>
      <c r="I1744" s="38"/>
      <c r="J1744" s="39"/>
      <c r="K1744" s="38">
        <f t="shared" ref="K1744:K1749" si="79">J1744+G1744</f>
        <v>4500</v>
      </c>
      <c r="L1744" s="62">
        <v>20230201</v>
      </c>
    </row>
    <row r="1745" spans="1:12" x14ac:dyDescent="0.25">
      <c r="A1745" s="47" t="s">
        <v>2733</v>
      </c>
      <c r="B1745" s="44" t="s">
        <v>11</v>
      </c>
      <c r="C1745" s="44" t="s">
        <v>77</v>
      </c>
      <c r="D1745" s="44" t="s">
        <v>78</v>
      </c>
      <c r="E1745" s="44" t="s">
        <v>311</v>
      </c>
      <c r="F1745" s="44">
        <v>1</v>
      </c>
      <c r="G1745" s="45">
        <v>4500</v>
      </c>
      <c r="H1745" s="44"/>
      <c r="I1745" s="45"/>
      <c r="J1745" s="46"/>
      <c r="K1745" s="45">
        <f t="shared" si="79"/>
        <v>4500</v>
      </c>
      <c r="L1745" s="63">
        <v>20230202</v>
      </c>
    </row>
    <row r="1746" spans="1:12" x14ac:dyDescent="0.25">
      <c r="A1746" s="47" t="s">
        <v>2725</v>
      </c>
      <c r="B1746" s="44" t="s">
        <v>11</v>
      </c>
      <c r="C1746" s="44" t="s">
        <v>29</v>
      </c>
      <c r="D1746" s="44" t="s">
        <v>1053</v>
      </c>
      <c r="E1746" s="44" t="s">
        <v>2485</v>
      </c>
      <c r="F1746" s="44">
        <v>1</v>
      </c>
      <c r="G1746" s="45">
        <v>4500</v>
      </c>
      <c r="H1746" s="44"/>
      <c r="I1746" s="45"/>
      <c r="J1746" s="46"/>
      <c r="K1746" s="45">
        <f t="shared" si="79"/>
        <v>4500</v>
      </c>
      <c r="L1746" s="63">
        <v>20230216</v>
      </c>
    </row>
    <row r="1747" spans="1:12" x14ac:dyDescent="0.25">
      <c r="A1747" s="47" t="s">
        <v>2736</v>
      </c>
      <c r="B1747" s="44" t="s">
        <v>11</v>
      </c>
      <c r="C1747" s="44" t="s">
        <v>2113</v>
      </c>
      <c r="D1747" s="44" t="s">
        <v>2140</v>
      </c>
      <c r="E1747" s="44" t="s">
        <v>2350</v>
      </c>
      <c r="F1747" s="44">
        <v>1</v>
      </c>
      <c r="G1747" s="45">
        <v>4500</v>
      </c>
      <c r="H1747" s="44"/>
      <c r="I1747" s="45"/>
      <c r="J1747" s="46"/>
      <c r="K1747" s="45">
        <f t="shared" si="79"/>
        <v>4500</v>
      </c>
      <c r="L1747" s="63">
        <v>20230227</v>
      </c>
    </row>
    <row r="1748" spans="1:12" x14ac:dyDescent="0.25">
      <c r="A1748" s="28" t="s">
        <v>2721</v>
      </c>
      <c r="B1748" s="22" t="s">
        <v>11</v>
      </c>
      <c r="C1748" s="22" t="s">
        <v>885</v>
      </c>
      <c r="D1748" s="22" t="s">
        <v>997</v>
      </c>
      <c r="E1748" s="22" t="s">
        <v>998</v>
      </c>
      <c r="F1748" s="22">
        <v>1</v>
      </c>
      <c r="G1748" s="23">
        <v>4500</v>
      </c>
      <c r="H1748" s="22">
        <v>283</v>
      </c>
      <c r="I1748" s="23">
        <v>56.6</v>
      </c>
      <c r="J1748" s="24">
        <f>I1748*H1748</f>
        <v>16017.800000000001</v>
      </c>
      <c r="K1748" s="23">
        <f t="shared" si="79"/>
        <v>20517.800000000003</v>
      </c>
      <c r="L1748" s="29">
        <v>20230228</v>
      </c>
    </row>
    <row r="1749" spans="1:12" ht="15.75" thickBot="1" x14ac:dyDescent="0.3">
      <c r="A1749" s="40" t="s">
        <v>2722</v>
      </c>
      <c r="B1749" s="41" t="s">
        <v>862</v>
      </c>
      <c r="C1749" s="41" t="s">
        <v>2113</v>
      </c>
      <c r="D1749" s="41" t="s">
        <v>2114</v>
      </c>
      <c r="E1749" s="41" t="s">
        <v>2723</v>
      </c>
      <c r="F1749" s="41">
        <v>1</v>
      </c>
      <c r="G1749" s="42">
        <v>4500</v>
      </c>
      <c r="H1749" s="41"/>
      <c r="I1749" s="42"/>
      <c r="J1749" s="43"/>
      <c r="K1749" s="42">
        <f t="shared" si="79"/>
        <v>4500</v>
      </c>
      <c r="L1749" s="64">
        <v>20230228</v>
      </c>
    </row>
    <row r="1750" spans="1:12" ht="15.75" thickBot="1" x14ac:dyDescent="0.3">
      <c r="A1750" s="71"/>
      <c r="B1750" s="72"/>
      <c r="C1750" s="72"/>
      <c r="D1750" s="72"/>
      <c r="E1750" s="72"/>
      <c r="F1750" s="72"/>
      <c r="G1750" s="73"/>
      <c r="H1750" s="72"/>
      <c r="I1750" s="73"/>
      <c r="J1750" s="74"/>
      <c r="K1750" s="73"/>
      <c r="L1750" s="75"/>
    </row>
    <row r="1751" spans="1:12" x14ac:dyDescent="0.25">
      <c r="A1751" s="36" t="s">
        <v>2745</v>
      </c>
      <c r="B1751" s="37" t="s">
        <v>25</v>
      </c>
      <c r="C1751" s="37" t="s">
        <v>86</v>
      </c>
      <c r="D1751" s="37" t="s">
        <v>87</v>
      </c>
      <c r="E1751" s="37" t="s">
        <v>793</v>
      </c>
      <c r="F1751" s="37">
        <v>1</v>
      </c>
      <c r="G1751" s="38">
        <v>2400</v>
      </c>
      <c r="H1751" s="37"/>
      <c r="I1751" s="38"/>
      <c r="J1751" s="39"/>
      <c r="K1751" s="38">
        <f t="shared" ref="K1751:K1797" si="80">J1751+G1751</f>
        <v>2400</v>
      </c>
      <c r="L1751" s="62">
        <v>20230207</v>
      </c>
    </row>
    <row r="1752" spans="1:12" x14ac:dyDescent="0.25">
      <c r="A1752" s="47" t="s">
        <v>2741</v>
      </c>
      <c r="B1752" s="44" t="s">
        <v>25</v>
      </c>
      <c r="C1752" s="44" t="s">
        <v>86</v>
      </c>
      <c r="D1752" s="44" t="s">
        <v>87</v>
      </c>
      <c r="E1752" s="44" t="s">
        <v>1900</v>
      </c>
      <c r="F1752" s="44">
        <v>1</v>
      </c>
      <c r="G1752" s="45">
        <v>2400</v>
      </c>
      <c r="H1752" s="44"/>
      <c r="I1752" s="45"/>
      <c r="J1752" s="46"/>
      <c r="K1752" s="45">
        <f t="shared" si="80"/>
        <v>2400</v>
      </c>
      <c r="L1752" s="63">
        <v>20230207</v>
      </c>
    </row>
    <row r="1753" spans="1:12" x14ac:dyDescent="0.25">
      <c r="A1753" s="47" t="s">
        <v>2779</v>
      </c>
      <c r="B1753" s="44" t="s">
        <v>25</v>
      </c>
      <c r="C1753" s="44" t="s">
        <v>36</v>
      </c>
      <c r="D1753" s="44" t="s">
        <v>2013</v>
      </c>
      <c r="E1753" s="44" t="s">
        <v>820</v>
      </c>
      <c r="F1753" s="44">
        <v>1</v>
      </c>
      <c r="G1753" s="45">
        <v>2400</v>
      </c>
      <c r="H1753" s="44"/>
      <c r="I1753" s="45"/>
      <c r="J1753" s="46"/>
      <c r="K1753" s="45">
        <f t="shared" si="80"/>
        <v>2400</v>
      </c>
      <c r="L1753" s="63">
        <v>20230208</v>
      </c>
    </row>
    <row r="1754" spans="1:12" x14ac:dyDescent="0.25">
      <c r="A1754" s="47" t="s">
        <v>2807</v>
      </c>
      <c r="B1754" s="44" t="s">
        <v>25</v>
      </c>
      <c r="C1754" s="44" t="s">
        <v>36</v>
      </c>
      <c r="D1754" s="44" t="s">
        <v>2618</v>
      </c>
      <c r="E1754" s="44" t="s">
        <v>848</v>
      </c>
      <c r="F1754" s="44">
        <v>1</v>
      </c>
      <c r="G1754" s="45">
        <v>2400</v>
      </c>
      <c r="H1754" s="44"/>
      <c r="I1754" s="45"/>
      <c r="J1754" s="46"/>
      <c r="K1754" s="45">
        <f t="shared" si="80"/>
        <v>2400</v>
      </c>
      <c r="L1754" s="63">
        <v>20230210</v>
      </c>
    </row>
    <row r="1755" spans="1:12" x14ac:dyDescent="0.25">
      <c r="A1755" s="47" t="s">
        <v>2806</v>
      </c>
      <c r="B1755" s="44" t="s">
        <v>25</v>
      </c>
      <c r="C1755" s="44" t="s">
        <v>36</v>
      </c>
      <c r="D1755" s="44" t="s">
        <v>2618</v>
      </c>
      <c r="E1755" s="44" t="s">
        <v>758</v>
      </c>
      <c r="F1755" s="44">
        <v>1</v>
      </c>
      <c r="G1755" s="45">
        <v>2400</v>
      </c>
      <c r="H1755" s="44"/>
      <c r="I1755" s="45"/>
      <c r="J1755" s="46"/>
      <c r="K1755" s="45">
        <f t="shared" si="80"/>
        <v>2400</v>
      </c>
      <c r="L1755" s="63">
        <v>20230210</v>
      </c>
    </row>
    <row r="1756" spans="1:12" x14ac:dyDescent="0.25">
      <c r="A1756" s="47" t="s">
        <v>2804</v>
      </c>
      <c r="B1756" s="44" t="s">
        <v>25</v>
      </c>
      <c r="C1756" s="44" t="s">
        <v>36</v>
      </c>
      <c r="D1756" s="44" t="s">
        <v>2618</v>
      </c>
      <c r="E1756" s="44" t="s">
        <v>2805</v>
      </c>
      <c r="F1756" s="44">
        <v>1</v>
      </c>
      <c r="G1756" s="45">
        <v>2400</v>
      </c>
      <c r="H1756" s="44"/>
      <c r="I1756" s="45"/>
      <c r="J1756" s="46"/>
      <c r="K1756" s="45">
        <f t="shared" si="80"/>
        <v>2400</v>
      </c>
      <c r="L1756" s="63">
        <v>20230210</v>
      </c>
    </row>
    <row r="1757" spans="1:12" x14ac:dyDescent="0.25">
      <c r="A1757" s="47" t="s">
        <v>2801</v>
      </c>
      <c r="B1757" s="44" t="s">
        <v>25</v>
      </c>
      <c r="C1757" s="44" t="s">
        <v>36</v>
      </c>
      <c r="D1757" s="44" t="s">
        <v>2618</v>
      </c>
      <c r="E1757" s="44" t="s">
        <v>836</v>
      </c>
      <c r="F1757" s="44">
        <v>1</v>
      </c>
      <c r="G1757" s="45">
        <v>2400</v>
      </c>
      <c r="H1757" s="44"/>
      <c r="I1757" s="45"/>
      <c r="J1757" s="46"/>
      <c r="K1757" s="45">
        <f t="shared" si="80"/>
        <v>2400</v>
      </c>
      <c r="L1757" s="63">
        <v>20230210</v>
      </c>
    </row>
    <row r="1758" spans="1:12" x14ac:dyDescent="0.25">
      <c r="A1758" s="47" t="s">
        <v>2777</v>
      </c>
      <c r="B1758" s="44" t="s">
        <v>25</v>
      </c>
      <c r="C1758" s="44" t="s">
        <v>36</v>
      </c>
      <c r="D1758" s="44" t="s">
        <v>2013</v>
      </c>
      <c r="E1758" s="44" t="s">
        <v>817</v>
      </c>
      <c r="F1758" s="44">
        <v>1</v>
      </c>
      <c r="G1758" s="45">
        <v>2400</v>
      </c>
      <c r="H1758" s="44"/>
      <c r="I1758" s="45"/>
      <c r="J1758" s="46"/>
      <c r="K1758" s="45">
        <f t="shared" si="80"/>
        <v>2400</v>
      </c>
      <c r="L1758" s="63">
        <v>20230210</v>
      </c>
    </row>
    <row r="1759" spans="1:12" x14ac:dyDescent="0.25">
      <c r="A1759" s="47" t="s">
        <v>2776</v>
      </c>
      <c r="B1759" s="44" t="s">
        <v>25</v>
      </c>
      <c r="C1759" s="44" t="s">
        <v>36</v>
      </c>
      <c r="D1759" s="44" t="s">
        <v>2013</v>
      </c>
      <c r="E1759" s="44" t="s">
        <v>815</v>
      </c>
      <c r="F1759" s="44">
        <v>1</v>
      </c>
      <c r="G1759" s="45">
        <v>2400</v>
      </c>
      <c r="H1759" s="44"/>
      <c r="I1759" s="45"/>
      <c r="J1759" s="46"/>
      <c r="K1759" s="45">
        <f t="shared" si="80"/>
        <v>2400</v>
      </c>
      <c r="L1759" s="63">
        <v>20230210</v>
      </c>
    </row>
    <row r="1760" spans="1:12" x14ac:dyDescent="0.25">
      <c r="A1760" s="47" t="s">
        <v>2775</v>
      </c>
      <c r="B1760" s="44" t="s">
        <v>25</v>
      </c>
      <c r="C1760" s="44" t="s">
        <v>36</v>
      </c>
      <c r="D1760" s="44" t="s">
        <v>2013</v>
      </c>
      <c r="E1760" s="44" t="s">
        <v>1086</v>
      </c>
      <c r="F1760" s="44">
        <v>1</v>
      </c>
      <c r="G1760" s="45">
        <v>2400</v>
      </c>
      <c r="H1760" s="44"/>
      <c r="I1760" s="45"/>
      <c r="J1760" s="46"/>
      <c r="K1760" s="45">
        <f t="shared" si="80"/>
        <v>2400</v>
      </c>
      <c r="L1760" s="63">
        <v>20230210</v>
      </c>
    </row>
    <row r="1761" spans="1:12" x14ac:dyDescent="0.25">
      <c r="A1761" s="47" t="s">
        <v>2774</v>
      </c>
      <c r="B1761" s="44" t="s">
        <v>25</v>
      </c>
      <c r="C1761" s="44" t="s">
        <v>36</v>
      </c>
      <c r="D1761" s="44" t="s">
        <v>2013</v>
      </c>
      <c r="E1761" s="44" t="s">
        <v>738</v>
      </c>
      <c r="F1761" s="44">
        <v>1</v>
      </c>
      <c r="G1761" s="45">
        <v>2400</v>
      </c>
      <c r="H1761" s="44"/>
      <c r="I1761" s="45"/>
      <c r="J1761" s="46"/>
      <c r="K1761" s="45">
        <f t="shared" si="80"/>
        <v>2400</v>
      </c>
      <c r="L1761" s="63">
        <v>20230210</v>
      </c>
    </row>
    <row r="1762" spans="1:12" x14ac:dyDescent="0.25">
      <c r="A1762" s="47" t="s">
        <v>2773</v>
      </c>
      <c r="B1762" s="44" t="s">
        <v>25</v>
      </c>
      <c r="C1762" s="44" t="s">
        <v>36</v>
      </c>
      <c r="D1762" s="44" t="s">
        <v>2013</v>
      </c>
      <c r="E1762" s="44" t="s">
        <v>813</v>
      </c>
      <c r="F1762" s="44">
        <v>1</v>
      </c>
      <c r="G1762" s="45">
        <v>2400</v>
      </c>
      <c r="H1762" s="44"/>
      <c r="I1762" s="45"/>
      <c r="J1762" s="46"/>
      <c r="K1762" s="45">
        <f t="shared" si="80"/>
        <v>2400</v>
      </c>
      <c r="L1762" s="63">
        <v>20230210</v>
      </c>
    </row>
    <row r="1763" spans="1:12" x14ac:dyDescent="0.25">
      <c r="A1763" s="28" t="s">
        <v>2758</v>
      </c>
      <c r="B1763" s="22" t="s">
        <v>25</v>
      </c>
      <c r="C1763" s="22" t="s">
        <v>98</v>
      </c>
      <c r="D1763" s="22" t="s">
        <v>145</v>
      </c>
      <c r="E1763" s="22" t="s">
        <v>348</v>
      </c>
      <c r="F1763" s="22">
        <v>1</v>
      </c>
      <c r="G1763" s="23">
        <v>2400</v>
      </c>
      <c r="H1763" s="22">
        <v>90</v>
      </c>
      <c r="I1763" s="23">
        <v>56.6</v>
      </c>
      <c r="J1763" s="24">
        <f>I1763*H1763</f>
        <v>5094</v>
      </c>
      <c r="K1763" s="23">
        <f t="shared" si="80"/>
        <v>7494</v>
      </c>
      <c r="L1763" s="29">
        <v>20230213</v>
      </c>
    </row>
    <row r="1764" spans="1:12" x14ac:dyDescent="0.25">
      <c r="A1764" s="47" t="s">
        <v>2760</v>
      </c>
      <c r="B1764" s="44" t="s">
        <v>25</v>
      </c>
      <c r="C1764" s="44" t="s">
        <v>98</v>
      </c>
      <c r="D1764" s="44" t="s">
        <v>213</v>
      </c>
      <c r="E1764" s="44" t="s">
        <v>749</v>
      </c>
      <c r="F1764" s="44">
        <v>1</v>
      </c>
      <c r="G1764" s="45">
        <v>2400</v>
      </c>
      <c r="H1764" s="44"/>
      <c r="I1764" s="45"/>
      <c r="J1764" s="46"/>
      <c r="K1764" s="45">
        <f t="shared" si="80"/>
        <v>2400</v>
      </c>
      <c r="L1764" s="63">
        <v>20230213</v>
      </c>
    </row>
    <row r="1765" spans="1:12" x14ac:dyDescent="0.25">
      <c r="A1765" s="47" t="s">
        <v>2759</v>
      </c>
      <c r="B1765" s="44" t="s">
        <v>25</v>
      </c>
      <c r="C1765" s="44" t="s">
        <v>98</v>
      </c>
      <c r="D1765" s="44" t="s">
        <v>213</v>
      </c>
      <c r="E1765" s="44" t="s">
        <v>772</v>
      </c>
      <c r="F1765" s="44">
        <v>1</v>
      </c>
      <c r="G1765" s="45">
        <v>2400</v>
      </c>
      <c r="H1765" s="44"/>
      <c r="I1765" s="45"/>
      <c r="J1765" s="46"/>
      <c r="K1765" s="45">
        <f t="shared" si="80"/>
        <v>2400</v>
      </c>
      <c r="L1765" s="63">
        <v>20230213</v>
      </c>
    </row>
    <row r="1766" spans="1:12" x14ac:dyDescent="0.25">
      <c r="A1766" s="47" t="s">
        <v>2747</v>
      </c>
      <c r="B1766" s="44" t="s">
        <v>25</v>
      </c>
      <c r="C1766" s="44" t="s">
        <v>86</v>
      </c>
      <c r="D1766" s="44" t="s">
        <v>87</v>
      </c>
      <c r="E1766" s="44" t="s">
        <v>365</v>
      </c>
      <c r="F1766" s="44">
        <v>1</v>
      </c>
      <c r="G1766" s="45">
        <v>2400</v>
      </c>
      <c r="H1766" s="44"/>
      <c r="I1766" s="45"/>
      <c r="J1766" s="46"/>
      <c r="K1766" s="45">
        <f t="shared" si="80"/>
        <v>2400</v>
      </c>
      <c r="L1766" s="63">
        <v>20230214</v>
      </c>
    </row>
    <row r="1767" spans="1:12" x14ac:dyDescent="0.25">
      <c r="A1767" s="47" t="s">
        <v>2746</v>
      </c>
      <c r="B1767" s="44" t="s">
        <v>25</v>
      </c>
      <c r="C1767" s="44" t="s">
        <v>86</v>
      </c>
      <c r="D1767" s="44" t="s">
        <v>87</v>
      </c>
      <c r="E1767" s="44" t="s">
        <v>204</v>
      </c>
      <c r="F1767" s="44">
        <v>1</v>
      </c>
      <c r="G1767" s="45">
        <v>2400</v>
      </c>
      <c r="H1767" s="44"/>
      <c r="I1767" s="45"/>
      <c r="J1767" s="46"/>
      <c r="K1767" s="45">
        <f t="shared" si="80"/>
        <v>2400</v>
      </c>
      <c r="L1767" s="63">
        <v>20230214</v>
      </c>
    </row>
    <row r="1768" spans="1:12" x14ac:dyDescent="0.25">
      <c r="A1768" s="47" t="s">
        <v>2744</v>
      </c>
      <c r="B1768" s="44" t="s">
        <v>25</v>
      </c>
      <c r="C1768" s="44" t="s">
        <v>86</v>
      </c>
      <c r="D1768" s="44" t="s">
        <v>87</v>
      </c>
      <c r="E1768" s="44" t="s">
        <v>386</v>
      </c>
      <c r="F1768" s="44">
        <v>1</v>
      </c>
      <c r="G1768" s="45">
        <v>2400</v>
      </c>
      <c r="H1768" s="44"/>
      <c r="I1768" s="45"/>
      <c r="J1768" s="46"/>
      <c r="K1768" s="45">
        <f t="shared" si="80"/>
        <v>2400</v>
      </c>
      <c r="L1768" s="63">
        <v>20230214</v>
      </c>
    </row>
    <row r="1769" spans="1:12" x14ac:dyDescent="0.25">
      <c r="A1769" s="47" t="s">
        <v>2742</v>
      </c>
      <c r="B1769" s="44" t="s">
        <v>25</v>
      </c>
      <c r="C1769" s="44" t="s">
        <v>86</v>
      </c>
      <c r="D1769" s="44" t="s">
        <v>87</v>
      </c>
      <c r="E1769" s="44" t="s">
        <v>2743</v>
      </c>
      <c r="F1769" s="44">
        <v>1</v>
      </c>
      <c r="G1769" s="45">
        <v>2400</v>
      </c>
      <c r="H1769" s="44"/>
      <c r="I1769" s="45"/>
      <c r="J1769" s="46"/>
      <c r="K1769" s="45">
        <f t="shared" si="80"/>
        <v>2400</v>
      </c>
      <c r="L1769" s="63">
        <v>20230214</v>
      </c>
    </row>
    <row r="1770" spans="1:12" x14ac:dyDescent="0.25">
      <c r="A1770" s="47" t="s">
        <v>2740</v>
      </c>
      <c r="B1770" s="44" t="s">
        <v>25</v>
      </c>
      <c r="C1770" s="44" t="s">
        <v>86</v>
      </c>
      <c r="D1770" s="44" t="s">
        <v>87</v>
      </c>
      <c r="E1770" s="44" t="s">
        <v>350</v>
      </c>
      <c r="F1770" s="44">
        <v>1</v>
      </c>
      <c r="G1770" s="45">
        <v>2400</v>
      </c>
      <c r="H1770" s="44"/>
      <c r="I1770" s="45"/>
      <c r="J1770" s="46"/>
      <c r="K1770" s="45">
        <f t="shared" si="80"/>
        <v>2400</v>
      </c>
      <c r="L1770" s="63">
        <v>20230214</v>
      </c>
    </row>
    <row r="1771" spans="1:12" x14ac:dyDescent="0.25">
      <c r="A1771" s="47" t="s">
        <v>2764</v>
      </c>
      <c r="B1771" s="44" t="s">
        <v>25</v>
      </c>
      <c r="C1771" s="44" t="s">
        <v>212</v>
      </c>
      <c r="D1771" s="44" t="s">
        <v>213</v>
      </c>
      <c r="E1771" s="44" t="s">
        <v>216</v>
      </c>
      <c r="F1771" s="44">
        <v>1</v>
      </c>
      <c r="G1771" s="45">
        <v>2400</v>
      </c>
      <c r="H1771" s="44"/>
      <c r="I1771" s="45"/>
      <c r="J1771" s="46"/>
      <c r="K1771" s="45">
        <f t="shared" si="80"/>
        <v>2400</v>
      </c>
      <c r="L1771" s="63">
        <v>20230215</v>
      </c>
    </row>
    <row r="1772" spans="1:12" x14ac:dyDescent="0.25">
      <c r="A1772" s="47" t="s">
        <v>2763</v>
      </c>
      <c r="B1772" s="44" t="s">
        <v>25</v>
      </c>
      <c r="C1772" s="44" t="s">
        <v>212</v>
      </c>
      <c r="D1772" s="44" t="s">
        <v>213</v>
      </c>
      <c r="E1772" s="44" t="s">
        <v>214</v>
      </c>
      <c r="F1772" s="44">
        <v>1</v>
      </c>
      <c r="G1772" s="45">
        <v>2400</v>
      </c>
      <c r="H1772" s="44"/>
      <c r="I1772" s="45"/>
      <c r="J1772" s="46"/>
      <c r="K1772" s="45">
        <f t="shared" si="80"/>
        <v>2400</v>
      </c>
      <c r="L1772" s="63">
        <v>20230215</v>
      </c>
    </row>
    <row r="1773" spans="1:12" x14ac:dyDescent="0.25">
      <c r="A1773" s="47" t="s">
        <v>2762</v>
      </c>
      <c r="B1773" s="44" t="s">
        <v>25</v>
      </c>
      <c r="C1773" s="44" t="s">
        <v>98</v>
      </c>
      <c r="D1773" s="44" t="s">
        <v>225</v>
      </c>
      <c r="E1773" s="44" t="s">
        <v>228</v>
      </c>
      <c r="F1773" s="44">
        <v>1</v>
      </c>
      <c r="G1773" s="45">
        <v>2400</v>
      </c>
      <c r="H1773" s="44"/>
      <c r="I1773" s="45"/>
      <c r="J1773" s="46"/>
      <c r="K1773" s="45">
        <f t="shared" si="80"/>
        <v>2400</v>
      </c>
      <c r="L1773" s="63">
        <v>20230215</v>
      </c>
    </row>
    <row r="1774" spans="1:12" x14ac:dyDescent="0.25">
      <c r="A1774" s="47" t="s">
        <v>2761</v>
      </c>
      <c r="B1774" s="44" t="s">
        <v>25</v>
      </c>
      <c r="C1774" s="44" t="s">
        <v>98</v>
      </c>
      <c r="D1774" s="44" t="s">
        <v>225</v>
      </c>
      <c r="E1774" s="44" t="s">
        <v>226</v>
      </c>
      <c r="F1774" s="44">
        <v>1</v>
      </c>
      <c r="G1774" s="45">
        <v>2400</v>
      </c>
      <c r="H1774" s="44"/>
      <c r="I1774" s="45"/>
      <c r="J1774" s="46"/>
      <c r="K1774" s="45">
        <f t="shared" si="80"/>
        <v>2400</v>
      </c>
      <c r="L1774" s="63">
        <v>20230215</v>
      </c>
    </row>
    <row r="1775" spans="1:12" x14ac:dyDescent="0.25">
      <c r="A1775" s="47" t="s">
        <v>2770</v>
      </c>
      <c r="B1775" s="44" t="s">
        <v>25</v>
      </c>
      <c r="C1775" s="44" t="s">
        <v>51</v>
      </c>
      <c r="D1775" s="44" t="s">
        <v>731</v>
      </c>
      <c r="E1775" s="44" t="s">
        <v>967</v>
      </c>
      <c r="F1775" s="44">
        <v>1</v>
      </c>
      <c r="G1775" s="45">
        <v>2400</v>
      </c>
      <c r="H1775" s="44"/>
      <c r="I1775" s="45"/>
      <c r="J1775" s="46"/>
      <c r="K1775" s="45">
        <f t="shared" si="80"/>
        <v>2400</v>
      </c>
      <c r="L1775" s="63">
        <v>20230215</v>
      </c>
    </row>
    <row r="1776" spans="1:12" x14ac:dyDescent="0.25">
      <c r="A1776" s="47" t="s">
        <v>2769</v>
      </c>
      <c r="B1776" s="44" t="s">
        <v>25</v>
      </c>
      <c r="C1776" s="44" t="s">
        <v>51</v>
      </c>
      <c r="D1776" s="44" t="s">
        <v>731</v>
      </c>
      <c r="E1776" s="44" t="s">
        <v>872</v>
      </c>
      <c r="F1776" s="44">
        <v>1</v>
      </c>
      <c r="G1776" s="45">
        <v>2400</v>
      </c>
      <c r="H1776" s="44"/>
      <c r="I1776" s="45"/>
      <c r="J1776" s="46"/>
      <c r="K1776" s="45">
        <f t="shared" si="80"/>
        <v>2400</v>
      </c>
      <c r="L1776" s="63">
        <v>20230215</v>
      </c>
    </row>
    <row r="1777" spans="1:12" x14ac:dyDescent="0.25">
      <c r="A1777" s="47" t="s">
        <v>2768</v>
      </c>
      <c r="B1777" s="44" t="s">
        <v>25</v>
      </c>
      <c r="C1777" s="44" t="s">
        <v>51</v>
      </c>
      <c r="D1777" s="44" t="s">
        <v>731</v>
      </c>
      <c r="E1777" s="44" t="s">
        <v>744</v>
      </c>
      <c r="F1777" s="44">
        <v>1</v>
      </c>
      <c r="G1777" s="45">
        <v>2400</v>
      </c>
      <c r="H1777" s="44"/>
      <c r="I1777" s="45"/>
      <c r="J1777" s="46"/>
      <c r="K1777" s="45">
        <f t="shared" si="80"/>
        <v>2400</v>
      </c>
      <c r="L1777" s="63">
        <v>20230215</v>
      </c>
    </row>
    <row r="1778" spans="1:12" x14ac:dyDescent="0.25">
      <c r="A1778" s="47" t="s">
        <v>2767</v>
      </c>
      <c r="B1778" s="44" t="s">
        <v>25</v>
      </c>
      <c r="C1778" s="44" t="s">
        <v>51</v>
      </c>
      <c r="D1778" s="44" t="s">
        <v>731</v>
      </c>
      <c r="E1778" s="44" t="s">
        <v>778</v>
      </c>
      <c r="F1778" s="44">
        <v>1</v>
      </c>
      <c r="G1778" s="45">
        <v>2400</v>
      </c>
      <c r="H1778" s="44"/>
      <c r="I1778" s="45"/>
      <c r="J1778" s="46"/>
      <c r="K1778" s="45">
        <f t="shared" si="80"/>
        <v>2400</v>
      </c>
      <c r="L1778" s="63">
        <v>20230215</v>
      </c>
    </row>
    <row r="1779" spans="1:12" x14ac:dyDescent="0.25">
      <c r="A1779" s="47" t="s">
        <v>2766</v>
      </c>
      <c r="B1779" s="44" t="s">
        <v>25</v>
      </c>
      <c r="C1779" s="44" t="s">
        <v>51</v>
      </c>
      <c r="D1779" s="44" t="s">
        <v>731</v>
      </c>
      <c r="E1779" s="44" t="s">
        <v>870</v>
      </c>
      <c r="F1779" s="44">
        <v>1</v>
      </c>
      <c r="G1779" s="45">
        <v>2400</v>
      </c>
      <c r="H1779" s="44"/>
      <c r="I1779" s="45"/>
      <c r="J1779" s="46"/>
      <c r="K1779" s="45">
        <f t="shared" si="80"/>
        <v>2400</v>
      </c>
      <c r="L1779" s="63">
        <v>20230215</v>
      </c>
    </row>
    <row r="1780" spans="1:12" x14ac:dyDescent="0.25">
      <c r="A1780" s="47" t="s">
        <v>2765</v>
      </c>
      <c r="B1780" s="44" t="s">
        <v>25</v>
      </c>
      <c r="C1780" s="44" t="s">
        <v>51</v>
      </c>
      <c r="D1780" s="44" t="s">
        <v>731</v>
      </c>
      <c r="E1780" s="44" t="s">
        <v>1572</v>
      </c>
      <c r="F1780" s="44">
        <v>1</v>
      </c>
      <c r="G1780" s="45">
        <v>2400</v>
      </c>
      <c r="H1780" s="44"/>
      <c r="I1780" s="45"/>
      <c r="J1780" s="46"/>
      <c r="K1780" s="45">
        <f t="shared" si="80"/>
        <v>2400</v>
      </c>
      <c r="L1780" s="63">
        <v>20230215</v>
      </c>
    </row>
    <row r="1781" spans="1:12" x14ac:dyDescent="0.25">
      <c r="A1781" s="47" t="s">
        <v>2735</v>
      </c>
      <c r="B1781" s="44" t="s">
        <v>25</v>
      </c>
      <c r="C1781" s="44" t="s">
        <v>51</v>
      </c>
      <c r="D1781" s="44" t="s">
        <v>731</v>
      </c>
      <c r="E1781" s="44" t="s">
        <v>868</v>
      </c>
      <c r="F1781" s="44">
        <v>1</v>
      </c>
      <c r="G1781" s="45">
        <v>2400</v>
      </c>
      <c r="H1781" s="44"/>
      <c r="I1781" s="45"/>
      <c r="J1781" s="46"/>
      <c r="K1781" s="45">
        <f t="shared" si="80"/>
        <v>2400</v>
      </c>
      <c r="L1781" s="63">
        <v>20230215</v>
      </c>
    </row>
    <row r="1782" spans="1:12" x14ac:dyDescent="0.25">
      <c r="A1782" s="47" t="s">
        <v>2778</v>
      </c>
      <c r="B1782" s="44" t="s">
        <v>25</v>
      </c>
      <c r="C1782" s="44" t="s">
        <v>36</v>
      </c>
      <c r="D1782" s="44" t="s">
        <v>2013</v>
      </c>
      <c r="E1782" s="44" t="s">
        <v>858</v>
      </c>
      <c r="F1782" s="44">
        <v>1</v>
      </c>
      <c r="G1782" s="45">
        <v>2400</v>
      </c>
      <c r="H1782" s="44"/>
      <c r="I1782" s="45"/>
      <c r="J1782" s="46"/>
      <c r="K1782" s="45">
        <f t="shared" si="80"/>
        <v>2400</v>
      </c>
      <c r="L1782" s="63">
        <v>20230215</v>
      </c>
    </row>
    <row r="1783" spans="1:12" x14ac:dyDescent="0.25">
      <c r="A1783" s="47" t="s">
        <v>2802</v>
      </c>
      <c r="B1783" s="44" t="s">
        <v>25</v>
      </c>
      <c r="C1783" s="44" t="s">
        <v>36</v>
      </c>
      <c r="D1783" s="44" t="s">
        <v>2618</v>
      </c>
      <c r="E1783" s="44" t="s">
        <v>2803</v>
      </c>
      <c r="F1783" s="44">
        <v>1</v>
      </c>
      <c r="G1783" s="45">
        <v>2400</v>
      </c>
      <c r="H1783" s="44"/>
      <c r="I1783" s="45"/>
      <c r="J1783" s="46"/>
      <c r="K1783" s="45">
        <f t="shared" si="80"/>
        <v>2400</v>
      </c>
      <c r="L1783" s="63">
        <v>20230216</v>
      </c>
    </row>
    <row r="1784" spans="1:12" x14ac:dyDescent="0.25">
      <c r="A1784" s="47" t="s">
        <v>2800</v>
      </c>
      <c r="B1784" s="44" t="s">
        <v>25</v>
      </c>
      <c r="C1784" s="44" t="s">
        <v>1118</v>
      </c>
      <c r="D1784" s="44" t="s">
        <v>1713</v>
      </c>
      <c r="E1784" s="44" t="s">
        <v>1885</v>
      </c>
      <c r="F1784" s="44">
        <v>1</v>
      </c>
      <c r="G1784" s="45">
        <v>2400</v>
      </c>
      <c r="H1784" s="44"/>
      <c r="I1784" s="45"/>
      <c r="J1784" s="46"/>
      <c r="K1784" s="45">
        <f t="shared" si="80"/>
        <v>2400</v>
      </c>
      <c r="L1784" s="63">
        <v>20230217</v>
      </c>
    </row>
    <row r="1785" spans="1:12" x14ac:dyDescent="0.25">
      <c r="A1785" s="47" t="s">
        <v>2799</v>
      </c>
      <c r="B1785" s="44" t="s">
        <v>25</v>
      </c>
      <c r="C1785" s="44" t="s">
        <v>1118</v>
      </c>
      <c r="D1785" s="44" t="s">
        <v>1713</v>
      </c>
      <c r="E1785" s="44" t="s">
        <v>1714</v>
      </c>
      <c r="F1785" s="44">
        <v>1</v>
      </c>
      <c r="G1785" s="45">
        <v>2400</v>
      </c>
      <c r="H1785" s="44"/>
      <c r="I1785" s="45"/>
      <c r="J1785" s="46"/>
      <c r="K1785" s="45">
        <f t="shared" si="80"/>
        <v>2400</v>
      </c>
      <c r="L1785" s="63">
        <v>20230217</v>
      </c>
    </row>
    <row r="1786" spans="1:12" x14ac:dyDescent="0.25">
      <c r="A1786" s="47" t="s">
        <v>2798</v>
      </c>
      <c r="B1786" s="44" t="s">
        <v>25</v>
      </c>
      <c r="C1786" s="44" t="s">
        <v>1118</v>
      </c>
      <c r="D1786" s="44" t="s">
        <v>1713</v>
      </c>
      <c r="E1786" s="44" t="s">
        <v>2435</v>
      </c>
      <c r="F1786" s="44">
        <v>1</v>
      </c>
      <c r="G1786" s="45">
        <v>2400</v>
      </c>
      <c r="H1786" s="44"/>
      <c r="I1786" s="45"/>
      <c r="J1786" s="46"/>
      <c r="K1786" s="45">
        <f t="shared" si="80"/>
        <v>2400</v>
      </c>
      <c r="L1786" s="63">
        <v>20230217</v>
      </c>
    </row>
    <row r="1787" spans="1:12" x14ac:dyDescent="0.25">
      <c r="A1787" s="47" t="s">
        <v>2797</v>
      </c>
      <c r="B1787" s="44" t="s">
        <v>25</v>
      </c>
      <c r="C1787" s="44" t="s">
        <v>1118</v>
      </c>
      <c r="D1787" s="44" t="s">
        <v>1713</v>
      </c>
      <c r="E1787" s="44" t="s">
        <v>2433</v>
      </c>
      <c r="F1787" s="44">
        <v>1</v>
      </c>
      <c r="G1787" s="45">
        <v>2400</v>
      </c>
      <c r="H1787" s="44"/>
      <c r="I1787" s="45"/>
      <c r="J1787" s="46"/>
      <c r="K1787" s="45">
        <f t="shared" si="80"/>
        <v>2400</v>
      </c>
      <c r="L1787" s="63">
        <v>20230217</v>
      </c>
    </row>
    <row r="1788" spans="1:12" x14ac:dyDescent="0.25">
      <c r="A1788" s="47" t="s">
        <v>2796</v>
      </c>
      <c r="B1788" s="44" t="s">
        <v>25</v>
      </c>
      <c r="C1788" s="44" t="s">
        <v>1118</v>
      </c>
      <c r="D1788" s="44" t="s">
        <v>1713</v>
      </c>
      <c r="E1788" s="44" t="s">
        <v>1883</v>
      </c>
      <c r="F1788" s="44">
        <v>1</v>
      </c>
      <c r="G1788" s="45">
        <v>2400</v>
      </c>
      <c r="H1788" s="44"/>
      <c r="I1788" s="45"/>
      <c r="J1788" s="46"/>
      <c r="K1788" s="45">
        <f t="shared" si="80"/>
        <v>2400</v>
      </c>
      <c r="L1788" s="63">
        <v>20230217</v>
      </c>
    </row>
    <row r="1789" spans="1:12" x14ac:dyDescent="0.25">
      <c r="A1789" s="47" t="s">
        <v>2795</v>
      </c>
      <c r="B1789" s="44" t="s">
        <v>25</v>
      </c>
      <c r="C1789" s="44" t="s">
        <v>1118</v>
      </c>
      <c r="D1789" s="44" t="s">
        <v>1713</v>
      </c>
      <c r="E1789" s="44" t="s">
        <v>1881</v>
      </c>
      <c r="F1789" s="44">
        <v>1</v>
      </c>
      <c r="G1789" s="45">
        <v>2400</v>
      </c>
      <c r="H1789" s="44"/>
      <c r="I1789" s="45"/>
      <c r="J1789" s="46"/>
      <c r="K1789" s="45">
        <f t="shared" si="80"/>
        <v>2400</v>
      </c>
      <c r="L1789" s="63">
        <v>20230217</v>
      </c>
    </row>
    <row r="1790" spans="1:12" x14ac:dyDescent="0.25">
      <c r="A1790" s="47" t="s">
        <v>2771</v>
      </c>
      <c r="B1790" s="44" t="s">
        <v>25</v>
      </c>
      <c r="C1790" s="44" t="s">
        <v>199</v>
      </c>
      <c r="D1790" s="44" t="s">
        <v>1307</v>
      </c>
      <c r="E1790" s="44" t="s">
        <v>1858</v>
      </c>
      <c r="F1790" s="44">
        <v>1</v>
      </c>
      <c r="G1790" s="45">
        <v>2400</v>
      </c>
      <c r="H1790" s="44"/>
      <c r="I1790" s="45"/>
      <c r="J1790" s="46"/>
      <c r="K1790" s="45">
        <f t="shared" si="80"/>
        <v>2400</v>
      </c>
      <c r="L1790" s="63">
        <v>20230224</v>
      </c>
    </row>
    <row r="1791" spans="1:12" x14ac:dyDescent="0.25">
      <c r="A1791" s="47" t="s">
        <v>2751</v>
      </c>
      <c r="B1791" s="44" t="s">
        <v>25</v>
      </c>
      <c r="C1791" s="44" t="s">
        <v>29</v>
      </c>
      <c r="D1791" s="44" t="s">
        <v>751</v>
      </c>
      <c r="E1791" s="44" t="s">
        <v>1241</v>
      </c>
      <c r="F1791" s="44">
        <v>1</v>
      </c>
      <c r="G1791" s="45">
        <v>2400</v>
      </c>
      <c r="H1791" s="44"/>
      <c r="I1791" s="45"/>
      <c r="J1791" s="46"/>
      <c r="K1791" s="45">
        <f t="shared" si="80"/>
        <v>2400</v>
      </c>
      <c r="L1791" s="63">
        <v>20230224</v>
      </c>
    </row>
    <row r="1792" spans="1:12" x14ac:dyDescent="0.25">
      <c r="A1792" s="47" t="s">
        <v>2750</v>
      </c>
      <c r="B1792" s="44" t="s">
        <v>25</v>
      </c>
      <c r="C1792" s="44" t="s">
        <v>29</v>
      </c>
      <c r="D1792" s="44" t="s">
        <v>751</v>
      </c>
      <c r="E1792" s="44" t="s">
        <v>752</v>
      </c>
      <c r="F1792" s="44">
        <v>1</v>
      </c>
      <c r="G1792" s="45">
        <v>2400</v>
      </c>
      <c r="H1792" s="44"/>
      <c r="I1792" s="45"/>
      <c r="J1792" s="46"/>
      <c r="K1792" s="45">
        <f t="shared" si="80"/>
        <v>2400</v>
      </c>
      <c r="L1792" s="63">
        <v>20230224</v>
      </c>
    </row>
    <row r="1793" spans="1:12" x14ac:dyDescent="0.25">
      <c r="A1793" s="47" t="s">
        <v>2749</v>
      </c>
      <c r="B1793" s="44" t="s">
        <v>25</v>
      </c>
      <c r="C1793" s="44" t="s">
        <v>29</v>
      </c>
      <c r="D1793" s="44" t="s">
        <v>751</v>
      </c>
      <c r="E1793" s="44" t="s">
        <v>1096</v>
      </c>
      <c r="F1793" s="44">
        <v>1</v>
      </c>
      <c r="G1793" s="45">
        <v>2400</v>
      </c>
      <c r="H1793" s="44"/>
      <c r="I1793" s="45"/>
      <c r="J1793" s="46"/>
      <c r="K1793" s="45">
        <f t="shared" si="80"/>
        <v>2400</v>
      </c>
      <c r="L1793" s="63">
        <v>20230224</v>
      </c>
    </row>
    <row r="1794" spans="1:12" x14ac:dyDescent="0.25">
      <c r="A1794" s="47" t="s">
        <v>2748</v>
      </c>
      <c r="B1794" s="44" t="s">
        <v>25</v>
      </c>
      <c r="C1794" s="44" t="s">
        <v>29</v>
      </c>
      <c r="D1794" s="44" t="s">
        <v>751</v>
      </c>
      <c r="E1794" s="44" t="s">
        <v>1235</v>
      </c>
      <c r="F1794" s="44">
        <v>1</v>
      </c>
      <c r="G1794" s="45">
        <v>2400</v>
      </c>
      <c r="H1794" s="44"/>
      <c r="I1794" s="45"/>
      <c r="J1794" s="46"/>
      <c r="K1794" s="45">
        <f t="shared" si="80"/>
        <v>2400</v>
      </c>
      <c r="L1794" s="63">
        <v>20230224</v>
      </c>
    </row>
    <row r="1795" spans="1:12" x14ac:dyDescent="0.25">
      <c r="A1795" s="47" t="s">
        <v>2739</v>
      </c>
      <c r="B1795" s="44" t="s">
        <v>25</v>
      </c>
      <c r="C1795" s="44" t="s">
        <v>1118</v>
      </c>
      <c r="D1795" s="44" t="s">
        <v>1872</v>
      </c>
      <c r="E1795" s="44" t="s">
        <v>1877</v>
      </c>
      <c r="F1795" s="44">
        <v>1</v>
      </c>
      <c r="G1795" s="45">
        <v>2400</v>
      </c>
      <c r="H1795" s="44"/>
      <c r="I1795" s="45"/>
      <c r="J1795" s="46"/>
      <c r="K1795" s="45">
        <f t="shared" si="80"/>
        <v>2400</v>
      </c>
      <c r="L1795" s="63">
        <v>20230227</v>
      </c>
    </row>
    <row r="1796" spans="1:12" x14ac:dyDescent="0.25">
      <c r="A1796" s="47" t="s">
        <v>2738</v>
      </c>
      <c r="B1796" s="44" t="s">
        <v>25</v>
      </c>
      <c r="C1796" s="44" t="s">
        <v>1118</v>
      </c>
      <c r="D1796" s="44" t="s">
        <v>1872</v>
      </c>
      <c r="E1796" s="44" t="s">
        <v>1875</v>
      </c>
      <c r="F1796" s="44">
        <v>1</v>
      </c>
      <c r="G1796" s="45">
        <v>2400</v>
      </c>
      <c r="H1796" s="44"/>
      <c r="I1796" s="45"/>
      <c r="J1796" s="46"/>
      <c r="K1796" s="45">
        <f t="shared" si="80"/>
        <v>2400</v>
      </c>
      <c r="L1796" s="63">
        <v>20230227</v>
      </c>
    </row>
    <row r="1797" spans="1:12" ht="15.75" thickBot="1" x14ac:dyDescent="0.3">
      <c r="A1797" s="40" t="s">
        <v>2737</v>
      </c>
      <c r="B1797" s="41" t="s">
        <v>25</v>
      </c>
      <c r="C1797" s="41" t="s">
        <v>1118</v>
      </c>
      <c r="D1797" s="41" t="s">
        <v>1872</v>
      </c>
      <c r="E1797" s="41" t="s">
        <v>1873</v>
      </c>
      <c r="F1797" s="41">
        <v>1</v>
      </c>
      <c r="G1797" s="42">
        <v>2400</v>
      </c>
      <c r="H1797" s="41"/>
      <c r="I1797" s="42"/>
      <c r="J1797" s="43"/>
      <c r="K1797" s="42">
        <f t="shared" si="80"/>
        <v>2400</v>
      </c>
      <c r="L1797" s="64">
        <v>20230227</v>
      </c>
    </row>
    <row r="1798" spans="1:12" ht="15.75" thickBot="1" x14ac:dyDescent="0.3">
      <c r="A1798" s="71"/>
      <c r="B1798" s="72"/>
      <c r="C1798" s="72"/>
      <c r="D1798" s="72"/>
      <c r="E1798" s="72"/>
      <c r="F1798" s="72"/>
      <c r="G1798" s="73"/>
      <c r="H1798" s="72"/>
      <c r="I1798" s="73"/>
      <c r="J1798" s="74"/>
      <c r="K1798" s="73"/>
      <c r="L1798" s="75"/>
    </row>
    <row r="1799" spans="1:12" x14ac:dyDescent="0.25">
      <c r="A1799" s="36" t="s">
        <v>2790</v>
      </c>
      <c r="B1799" s="37" t="s">
        <v>25</v>
      </c>
      <c r="C1799" s="37" t="s">
        <v>2113</v>
      </c>
      <c r="D1799" s="37" t="s">
        <v>2114</v>
      </c>
      <c r="E1799" s="37" t="s">
        <v>2115</v>
      </c>
      <c r="F1799" s="37">
        <v>1</v>
      </c>
      <c r="G1799" s="38">
        <v>2250</v>
      </c>
      <c r="H1799" s="37"/>
      <c r="I1799" s="38"/>
      <c r="J1799" s="39"/>
      <c r="K1799" s="38">
        <f t="shared" ref="K1799:K1815" si="81">J1799+G1799</f>
        <v>2250</v>
      </c>
      <c r="L1799" s="62">
        <v>20230201</v>
      </c>
    </row>
    <row r="1800" spans="1:12" x14ac:dyDescent="0.25">
      <c r="A1800" s="47" t="s">
        <v>2780</v>
      </c>
      <c r="B1800" s="44" t="s">
        <v>25</v>
      </c>
      <c r="C1800" s="44" t="s">
        <v>2113</v>
      </c>
      <c r="D1800" s="44" t="s">
        <v>2140</v>
      </c>
      <c r="E1800" s="44" t="s">
        <v>2350</v>
      </c>
      <c r="F1800" s="44">
        <v>1</v>
      </c>
      <c r="G1800" s="45">
        <v>2250</v>
      </c>
      <c r="H1800" s="44"/>
      <c r="I1800" s="45"/>
      <c r="J1800" s="46"/>
      <c r="K1800" s="45">
        <f t="shared" si="81"/>
        <v>2250</v>
      </c>
      <c r="L1800" s="63">
        <v>20230201</v>
      </c>
    </row>
    <row r="1801" spans="1:12" x14ac:dyDescent="0.25">
      <c r="A1801" s="47" t="s">
        <v>2757</v>
      </c>
      <c r="B1801" s="44" t="s">
        <v>25</v>
      </c>
      <c r="C1801" s="44" t="s">
        <v>70</v>
      </c>
      <c r="D1801" s="44" t="s">
        <v>26</v>
      </c>
      <c r="E1801" s="44" t="s">
        <v>238</v>
      </c>
      <c r="F1801" s="44">
        <v>1</v>
      </c>
      <c r="G1801" s="45">
        <v>2250</v>
      </c>
      <c r="H1801" s="44"/>
      <c r="I1801" s="45"/>
      <c r="J1801" s="46"/>
      <c r="K1801" s="45">
        <f t="shared" si="81"/>
        <v>2250</v>
      </c>
      <c r="L1801" s="63">
        <v>20230210</v>
      </c>
    </row>
    <row r="1802" spans="1:12" x14ac:dyDescent="0.25">
      <c r="A1802" s="47" t="s">
        <v>2756</v>
      </c>
      <c r="B1802" s="44" t="s">
        <v>25</v>
      </c>
      <c r="C1802" s="44" t="s">
        <v>70</v>
      </c>
      <c r="D1802" s="44" t="s">
        <v>26</v>
      </c>
      <c r="E1802" s="44" t="s">
        <v>236</v>
      </c>
      <c r="F1802" s="44">
        <v>1</v>
      </c>
      <c r="G1802" s="45">
        <v>2250</v>
      </c>
      <c r="H1802" s="44"/>
      <c r="I1802" s="45"/>
      <c r="J1802" s="46"/>
      <c r="K1802" s="45">
        <f t="shared" si="81"/>
        <v>2250</v>
      </c>
      <c r="L1802" s="63">
        <v>20230210</v>
      </c>
    </row>
    <row r="1803" spans="1:12" x14ac:dyDescent="0.25">
      <c r="A1803" s="47" t="s">
        <v>2755</v>
      </c>
      <c r="B1803" s="44" t="s">
        <v>25</v>
      </c>
      <c r="C1803" s="44" t="s">
        <v>70</v>
      </c>
      <c r="D1803" s="44" t="s">
        <v>26</v>
      </c>
      <c r="E1803" s="44" t="s">
        <v>234</v>
      </c>
      <c r="F1803" s="44">
        <v>1</v>
      </c>
      <c r="G1803" s="45">
        <v>2250</v>
      </c>
      <c r="H1803" s="44"/>
      <c r="I1803" s="45"/>
      <c r="J1803" s="46"/>
      <c r="K1803" s="45">
        <f t="shared" si="81"/>
        <v>2250</v>
      </c>
      <c r="L1803" s="63">
        <v>20230210</v>
      </c>
    </row>
    <row r="1804" spans="1:12" x14ac:dyDescent="0.25">
      <c r="A1804" s="47" t="s">
        <v>2754</v>
      </c>
      <c r="B1804" s="44" t="s">
        <v>25</v>
      </c>
      <c r="C1804" s="44" t="s">
        <v>70</v>
      </c>
      <c r="D1804" s="44" t="s">
        <v>26</v>
      </c>
      <c r="E1804" s="44" t="s">
        <v>232</v>
      </c>
      <c r="F1804" s="44">
        <v>1</v>
      </c>
      <c r="G1804" s="45">
        <v>2250</v>
      </c>
      <c r="H1804" s="44"/>
      <c r="I1804" s="45"/>
      <c r="J1804" s="46"/>
      <c r="K1804" s="45">
        <f t="shared" si="81"/>
        <v>2250</v>
      </c>
      <c r="L1804" s="63">
        <v>20230210</v>
      </c>
    </row>
    <row r="1805" spans="1:12" x14ac:dyDescent="0.25">
      <c r="A1805" s="47" t="s">
        <v>2753</v>
      </c>
      <c r="B1805" s="44" t="s">
        <v>25</v>
      </c>
      <c r="C1805" s="44" t="s">
        <v>29</v>
      </c>
      <c r="D1805" s="44" t="s">
        <v>30</v>
      </c>
      <c r="E1805" s="44" t="s">
        <v>319</v>
      </c>
      <c r="F1805" s="44">
        <v>1</v>
      </c>
      <c r="G1805" s="45">
        <v>2250</v>
      </c>
      <c r="H1805" s="44"/>
      <c r="I1805" s="45"/>
      <c r="J1805" s="46"/>
      <c r="K1805" s="45">
        <f t="shared" si="81"/>
        <v>2250</v>
      </c>
      <c r="L1805" s="63">
        <v>20230210</v>
      </c>
    </row>
    <row r="1806" spans="1:12" x14ac:dyDescent="0.25">
      <c r="A1806" s="47" t="s">
        <v>2752</v>
      </c>
      <c r="B1806" s="44" t="s">
        <v>25</v>
      </c>
      <c r="C1806" s="44" t="s">
        <v>29</v>
      </c>
      <c r="D1806" s="44" t="s">
        <v>30</v>
      </c>
      <c r="E1806" s="44" t="s">
        <v>188</v>
      </c>
      <c r="F1806" s="44">
        <v>1</v>
      </c>
      <c r="G1806" s="45">
        <v>2250</v>
      </c>
      <c r="H1806" s="44"/>
      <c r="I1806" s="45"/>
      <c r="J1806" s="46"/>
      <c r="K1806" s="45">
        <f t="shared" si="81"/>
        <v>2250</v>
      </c>
      <c r="L1806" s="63">
        <v>20230210</v>
      </c>
    </row>
    <row r="1807" spans="1:12" x14ac:dyDescent="0.25">
      <c r="A1807" s="47" t="s">
        <v>2772</v>
      </c>
      <c r="B1807" s="44" t="s">
        <v>25</v>
      </c>
      <c r="C1807" s="44" t="s">
        <v>914</v>
      </c>
      <c r="D1807" s="44" t="s">
        <v>1090</v>
      </c>
      <c r="E1807" s="44" t="s">
        <v>1822</v>
      </c>
      <c r="F1807" s="44">
        <v>1</v>
      </c>
      <c r="G1807" s="45">
        <v>2250</v>
      </c>
      <c r="H1807" s="44"/>
      <c r="I1807" s="45"/>
      <c r="J1807" s="46"/>
      <c r="K1807" s="45">
        <f t="shared" si="81"/>
        <v>2250</v>
      </c>
      <c r="L1807" s="63">
        <v>20230228</v>
      </c>
    </row>
    <row r="1808" spans="1:12" x14ac:dyDescent="0.25">
      <c r="A1808" s="47" t="s">
        <v>2788</v>
      </c>
      <c r="B1808" s="44" t="s">
        <v>25</v>
      </c>
      <c r="C1808" s="44" t="s">
        <v>70</v>
      </c>
      <c r="D1808" s="44" t="s">
        <v>1364</v>
      </c>
      <c r="E1808" s="44" t="s">
        <v>1703</v>
      </c>
      <c r="F1808" s="44">
        <v>1</v>
      </c>
      <c r="G1808" s="45">
        <v>2250</v>
      </c>
      <c r="H1808" s="44"/>
      <c r="I1808" s="45"/>
      <c r="J1808" s="46"/>
      <c r="K1808" s="45">
        <f t="shared" si="81"/>
        <v>2250</v>
      </c>
      <c r="L1808" s="63">
        <v>20230228</v>
      </c>
    </row>
    <row r="1809" spans="1:12" x14ac:dyDescent="0.25">
      <c r="A1809" s="47" t="s">
        <v>2787</v>
      </c>
      <c r="B1809" s="44" t="s">
        <v>25</v>
      </c>
      <c r="C1809" s="44" t="s">
        <v>70</v>
      </c>
      <c r="D1809" s="44" t="s">
        <v>1364</v>
      </c>
      <c r="E1809" s="44" t="s">
        <v>1666</v>
      </c>
      <c r="F1809" s="44">
        <v>1</v>
      </c>
      <c r="G1809" s="45">
        <v>2250</v>
      </c>
      <c r="H1809" s="44"/>
      <c r="I1809" s="45"/>
      <c r="J1809" s="46"/>
      <c r="K1809" s="45">
        <f t="shared" si="81"/>
        <v>2250</v>
      </c>
      <c r="L1809" s="63">
        <v>20230228</v>
      </c>
    </row>
    <row r="1810" spans="1:12" x14ac:dyDescent="0.25">
      <c r="A1810" s="47" t="s">
        <v>2786</v>
      </c>
      <c r="B1810" s="44" t="s">
        <v>25</v>
      </c>
      <c r="C1810" s="44" t="s">
        <v>70</v>
      </c>
      <c r="D1810" s="44" t="s">
        <v>1364</v>
      </c>
      <c r="E1810" s="44" t="s">
        <v>1671</v>
      </c>
      <c r="F1810" s="44">
        <v>1</v>
      </c>
      <c r="G1810" s="45">
        <v>2250</v>
      </c>
      <c r="H1810" s="44"/>
      <c r="I1810" s="45"/>
      <c r="J1810" s="46"/>
      <c r="K1810" s="45">
        <f t="shared" si="81"/>
        <v>2250</v>
      </c>
      <c r="L1810" s="63">
        <v>20230228</v>
      </c>
    </row>
    <row r="1811" spans="1:12" x14ac:dyDescent="0.25">
      <c r="A1811" s="47" t="s">
        <v>2785</v>
      </c>
      <c r="B1811" s="44" t="s">
        <v>25</v>
      </c>
      <c r="C1811" s="44" t="s">
        <v>70</v>
      </c>
      <c r="D1811" s="44" t="s">
        <v>1364</v>
      </c>
      <c r="E1811" s="44" t="s">
        <v>1668</v>
      </c>
      <c r="F1811" s="44">
        <v>1</v>
      </c>
      <c r="G1811" s="45">
        <v>2250</v>
      </c>
      <c r="H1811" s="44"/>
      <c r="I1811" s="45"/>
      <c r="J1811" s="46"/>
      <c r="K1811" s="45">
        <f t="shared" si="81"/>
        <v>2250</v>
      </c>
      <c r="L1811" s="63">
        <v>20230228</v>
      </c>
    </row>
    <row r="1812" spans="1:12" x14ac:dyDescent="0.25">
      <c r="A1812" s="47" t="s">
        <v>2794</v>
      </c>
      <c r="B1812" s="44" t="s">
        <v>25</v>
      </c>
      <c r="C1812" s="44" t="s">
        <v>1406</v>
      </c>
      <c r="D1812" s="44" t="s">
        <v>1407</v>
      </c>
      <c r="E1812" s="44" t="s">
        <v>1744</v>
      </c>
      <c r="F1812" s="44">
        <v>1</v>
      </c>
      <c r="G1812" s="45">
        <v>2250</v>
      </c>
      <c r="H1812" s="44"/>
      <c r="I1812" s="45"/>
      <c r="J1812" s="46"/>
      <c r="K1812" s="45">
        <f t="shared" si="81"/>
        <v>2250</v>
      </c>
      <c r="L1812" s="63">
        <v>20230228</v>
      </c>
    </row>
    <row r="1813" spans="1:12" x14ac:dyDescent="0.25">
      <c r="A1813" s="47" t="s">
        <v>2793</v>
      </c>
      <c r="B1813" s="44" t="s">
        <v>25</v>
      </c>
      <c r="C1813" s="44" t="s">
        <v>1406</v>
      </c>
      <c r="D1813" s="44" t="s">
        <v>1407</v>
      </c>
      <c r="E1813" s="44" t="s">
        <v>1742</v>
      </c>
      <c r="F1813" s="44">
        <v>1</v>
      </c>
      <c r="G1813" s="45">
        <v>2250</v>
      </c>
      <c r="H1813" s="44"/>
      <c r="I1813" s="45"/>
      <c r="J1813" s="46"/>
      <c r="K1813" s="45">
        <f t="shared" si="81"/>
        <v>2250</v>
      </c>
      <c r="L1813" s="63">
        <v>20230228</v>
      </c>
    </row>
    <row r="1814" spans="1:12" x14ac:dyDescent="0.25">
      <c r="A1814" s="47" t="s">
        <v>2792</v>
      </c>
      <c r="B1814" s="44" t="s">
        <v>25</v>
      </c>
      <c r="C1814" s="44" t="s">
        <v>1406</v>
      </c>
      <c r="D1814" s="44" t="s">
        <v>1407</v>
      </c>
      <c r="E1814" s="44" t="s">
        <v>1740</v>
      </c>
      <c r="F1814" s="44">
        <v>1</v>
      </c>
      <c r="G1814" s="45">
        <v>2250</v>
      </c>
      <c r="H1814" s="44"/>
      <c r="I1814" s="45"/>
      <c r="J1814" s="46"/>
      <c r="K1814" s="45">
        <f t="shared" si="81"/>
        <v>2250</v>
      </c>
      <c r="L1814" s="63">
        <v>20230228</v>
      </c>
    </row>
    <row r="1815" spans="1:12" ht="15.75" thickBot="1" x14ac:dyDescent="0.3">
      <c r="A1815" s="40" t="s">
        <v>2791</v>
      </c>
      <c r="B1815" s="41" t="s">
        <v>25</v>
      </c>
      <c r="C1815" s="41" t="s">
        <v>1406</v>
      </c>
      <c r="D1815" s="41" t="s">
        <v>1407</v>
      </c>
      <c r="E1815" s="41" t="s">
        <v>1738</v>
      </c>
      <c r="F1815" s="41">
        <v>1</v>
      </c>
      <c r="G1815" s="42">
        <v>2250</v>
      </c>
      <c r="H1815" s="41"/>
      <c r="I1815" s="42"/>
      <c r="J1815" s="43"/>
      <c r="K1815" s="42">
        <f t="shared" si="81"/>
        <v>2250</v>
      </c>
      <c r="L1815" s="64">
        <v>20230228</v>
      </c>
    </row>
    <row r="1816" spans="1:12" ht="15.75" thickBot="1" x14ac:dyDescent="0.3">
      <c r="A1816" s="71"/>
      <c r="B1816" s="72"/>
      <c r="C1816" s="72"/>
      <c r="D1816" s="72"/>
      <c r="E1816" s="72"/>
      <c r="F1816" s="72"/>
      <c r="G1816" s="73"/>
      <c r="H1816" s="72"/>
      <c r="I1816" s="73"/>
      <c r="J1816" s="74"/>
      <c r="K1816" s="73"/>
      <c r="L1816" s="75"/>
    </row>
    <row r="1817" spans="1:12" ht="15.75" thickBot="1" x14ac:dyDescent="0.3">
      <c r="A1817" s="262" t="s">
        <v>2789</v>
      </c>
      <c r="B1817" s="263" t="s">
        <v>25</v>
      </c>
      <c r="C1817" s="263" t="s">
        <v>140</v>
      </c>
      <c r="D1817" s="263" t="s">
        <v>141</v>
      </c>
      <c r="E1817" s="263" t="s">
        <v>142</v>
      </c>
      <c r="F1817" s="263">
        <v>1</v>
      </c>
      <c r="G1817" s="264">
        <v>1600</v>
      </c>
      <c r="H1817" s="263"/>
      <c r="I1817" s="264"/>
      <c r="J1817" s="265"/>
      <c r="K1817" s="264">
        <f>J1817+G1817</f>
        <v>1600</v>
      </c>
      <c r="L1817" s="266">
        <v>20230210</v>
      </c>
    </row>
    <row r="1820" spans="1:12" ht="15.75" thickBot="1" x14ac:dyDescent="0.3">
      <c r="A1820" s="66" t="s">
        <v>0</v>
      </c>
      <c r="B1820" s="67" t="s">
        <v>1</v>
      </c>
      <c r="C1820" s="67" t="s">
        <v>2</v>
      </c>
      <c r="D1820" s="67" t="s">
        <v>3</v>
      </c>
      <c r="E1820" s="67" t="s">
        <v>4</v>
      </c>
      <c r="F1820" s="67"/>
      <c r="G1820" s="68" t="s">
        <v>6</v>
      </c>
      <c r="H1820" s="67" t="s">
        <v>7</v>
      </c>
      <c r="I1820" s="68" t="s">
        <v>8</v>
      </c>
      <c r="J1820" s="69" t="s">
        <v>9</v>
      </c>
      <c r="K1820" s="68" t="s">
        <v>10</v>
      </c>
      <c r="L1820" s="70" t="s">
        <v>5</v>
      </c>
    </row>
    <row r="1821" spans="1:12" x14ac:dyDescent="0.25">
      <c r="A1821" s="36" t="s">
        <v>2880</v>
      </c>
      <c r="B1821" s="37" t="s">
        <v>862</v>
      </c>
      <c r="C1821" s="37" t="s">
        <v>2604</v>
      </c>
      <c r="D1821" s="37" t="s">
        <v>2881</v>
      </c>
      <c r="E1821" s="37" t="s">
        <v>2882</v>
      </c>
      <c r="F1821" s="37">
        <v>1</v>
      </c>
      <c r="G1821" s="38">
        <v>5300</v>
      </c>
      <c r="H1821" s="37"/>
      <c r="I1821" s="38"/>
      <c r="J1821" s="39"/>
      <c r="K1821" s="38">
        <f>J1821+G1821</f>
        <v>5300</v>
      </c>
      <c r="L1821" s="62">
        <v>20230307</v>
      </c>
    </row>
    <row r="1822" spans="1:12" x14ac:dyDescent="0.25">
      <c r="A1822" s="28" t="s">
        <v>2890</v>
      </c>
      <c r="B1822" s="22" t="s">
        <v>862</v>
      </c>
      <c r="C1822" s="22" t="s">
        <v>2604</v>
      </c>
      <c r="D1822" s="22" t="s">
        <v>2841</v>
      </c>
      <c r="E1822" s="22" t="s">
        <v>2891</v>
      </c>
      <c r="F1822" s="22">
        <v>1</v>
      </c>
      <c r="G1822" s="23">
        <v>5300</v>
      </c>
      <c r="H1822" s="22">
        <v>316</v>
      </c>
      <c r="I1822" s="23">
        <v>56.6</v>
      </c>
      <c r="J1822" s="24">
        <f>I1822*H1822</f>
        <v>17885.600000000002</v>
      </c>
      <c r="K1822" s="23">
        <f>J1822+G1822</f>
        <v>23185.600000000002</v>
      </c>
      <c r="L1822" s="29">
        <v>20230307</v>
      </c>
    </row>
    <row r="1823" spans="1:12" x14ac:dyDescent="0.25">
      <c r="A1823" s="28" t="s">
        <v>2840</v>
      </c>
      <c r="B1823" s="22" t="s">
        <v>862</v>
      </c>
      <c r="C1823" s="22" t="s">
        <v>2604</v>
      </c>
      <c r="D1823" s="22" t="s">
        <v>2841</v>
      </c>
      <c r="E1823" s="22" t="s">
        <v>2842</v>
      </c>
      <c r="F1823" s="22">
        <v>1</v>
      </c>
      <c r="G1823" s="23">
        <v>5300</v>
      </c>
      <c r="H1823" s="22">
        <v>330</v>
      </c>
      <c r="I1823" s="23">
        <v>56.6</v>
      </c>
      <c r="J1823" s="24">
        <f>I1823*H1823</f>
        <v>18678</v>
      </c>
      <c r="K1823" s="23">
        <f>J1823+G1823</f>
        <v>23978</v>
      </c>
      <c r="L1823" s="29">
        <v>20230316</v>
      </c>
    </row>
    <row r="1824" spans="1:12" x14ac:dyDescent="0.25">
      <c r="A1824" s="28" t="s">
        <v>2829</v>
      </c>
      <c r="B1824" s="22" t="s">
        <v>11</v>
      </c>
      <c r="C1824" s="22" t="s">
        <v>98</v>
      </c>
      <c r="D1824" s="22" t="s">
        <v>72</v>
      </c>
      <c r="E1824" s="22" t="s">
        <v>418</v>
      </c>
      <c r="F1824" s="22">
        <v>1</v>
      </c>
      <c r="G1824" s="23">
        <v>5300</v>
      </c>
      <c r="H1824" s="22">
        <v>330</v>
      </c>
      <c r="I1824" s="23">
        <v>56.6</v>
      </c>
      <c r="J1824" s="24">
        <f>I1824*H1824</f>
        <v>18678</v>
      </c>
      <c r="K1824" s="23">
        <f>J1824+G1824</f>
        <v>23978</v>
      </c>
      <c r="L1824" s="29">
        <v>20230328</v>
      </c>
    </row>
    <row r="1825" spans="1:12" ht="15.75" thickBot="1" x14ac:dyDescent="0.3">
      <c r="A1825" s="30" t="s">
        <v>2815</v>
      </c>
      <c r="B1825" s="31" t="s">
        <v>11</v>
      </c>
      <c r="C1825" s="31" t="s">
        <v>70</v>
      </c>
      <c r="D1825" s="31" t="s">
        <v>72</v>
      </c>
      <c r="E1825" s="31" t="s">
        <v>261</v>
      </c>
      <c r="F1825" s="31">
        <v>1</v>
      </c>
      <c r="G1825" s="32">
        <v>5300</v>
      </c>
      <c r="H1825" s="31">
        <v>330</v>
      </c>
      <c r="I1825" s="32">
        <v>56.6</v>
      </c>
      <c r="J1825" s="33">
        <f>I1825*H1825</f>
        <v>18678</v>
      </c>
      <c r="K1825" s="32">
        <f>J1825+G1825</f>
        <v>23978</v>
      </c>
      <c r="L1825" s="34">
        <v>20230331</v>
      </c>
    </row>
    <row r="1826" spans="1:12" ht="15.75" thickBot="1" x14ac:dyDescent="0.3"/>
    <row r="1827" spans="1:12" x14ac:dyDescent="0.25">
      <c r="A1827" s="36" t="s">
        <v>2900</v>
      </c>
      <c r="B1827" s="37" t="s">
        <v>11</v>
      </c>
      <c r="C1827" s="37" t="s">
        <v>70</v>
      </c>
      <c r="D1827" s="37" t="s">
        <v>213</v>
      </c>
      <c r="E1827" s="37" t="s">
        <v>875</v>
      </c>
      <c r="F1827" s="37">
        <v>1</v>
      </c>
      <c r="G1827" s="38">
        <v>4800</v>
      </c>
      <c r="H1827" s="37"/>
      <c r="I1827" s="38"/>
      <c r="J1827" s="39"/>
      <c r="K1827" s="38">
        <f t="shared" ref="K1827:K1853" si="82">J1827+G1827</f>
        <v>4800</v>
      </c>
      <c r="L1827" s="62">
        <v>20230301</v>
      </c>
    </row>
    <row r="1828" spans="1:12" x14ac:dyDescent="0.25">
      <c r="A1828" s="47" t="s">
        <v>2895</v>
      </c>
      <c r="B1828" s="44" t="s">
        <v>11</v>
      </c>
      <c r="C1828" s="44" t="s">
        <v>730</v>
      </c>
      <c r="D1828" s="44" t="s">
        <v>731</v>
      </c>
      <c r="E1828" s="44" t="s">
        <v>1678</v>
      </c>
      <c r="F1828" s="44">
        <v>1</v>
      </c>
      <c r="G1828" s="45">
        <v>4800</v>
      </c>
      <c r="H1828" s="44"/>
      <c r="I1828" s="45"/>
      <c r="J1828" s="46"/>
      <c r="K1828" s="45">
        <f t="shared" si="82"/>
        <v>4800</v>
      </c>
      <c r="L1828" s="63">
        <v>20230301</v>
      </c>
    </row>
    <row r="1829" spans="1:12" x14ac:dyDescent="0.25">
      <c r="A1829" s="47" t="s">
        <v>2898</v>
      </c>
      <c r="B1829" s="44" t="s">
        <v>11</v>
      </c>
      <c r="C1829" s="44" t="s">
        <v>86</v>
      </c>
      <c r="D1829" s="44" t="s">
        <v>132</v>
      </c>
      <c r="E1829" s="44" t="s">
        <v>278</v>
      </c>
      <c r="F1829" s="44">
        <v>1</v>
      </c>
      <c r="G1829" s="45">
        <v>4800</v>
      </c>
      <c r="H1829" s="44"/>
      <c r="I1829" s="45"/>
      <c r="J1829" s="46"/>
      <c r="K1829" s="45">
        <f t="shared" si="82"/>
        <v>4800</v>
      </c>
      <c r="L1829" s="63">
        <v>20230301</v>
      </c>
    </row>
    <row r="1830" spans="1:12" x14ac:dyDescent="0.25">
      <c r="A1830" s="47" t="s">
        <v>2899</v>
      </c>
      <c r="B1830" s="44" t="s">
        <v>11</v>
      </c>
      <c r="C1830" s="44" t="s">
        <v>86</v>
      </c>
      <c r="D1830" s="44" t="s">
        <v>132</v>
      </c>
      <c r="E1830" s="44" t="s">
        <v>704</v>
      </c>
      <c r="F1830" s="44">
        <v>1</v>
      </c>
      <c r="G1830" s="45">
        <v>4800</v>
      </c>
      <c r="H1830" s="44"/>
      <c r="I1830" s="45"/>
      <c r="J1830" s="46"/>
      <c r="K1830" s="45">
        <f t="shared" si="82"/>
        <v>4800</v>
      </c>
      <c r="L1830" s="63">
        <v>20230301</v>
      </c>
    </row>
    <row r="1831" spans="1:12" x14ac:dyDescent="0.25">
      <c r="A1831" s="28" t="s">
        <v>2893</v>
      </c>
      <c r="B1831" s="22" t="s">
        <v>11</v>
      </c>
      <c r="C1831" s="22" t="s">
        <v>36</v>
      </c>
      <c r="D1831" s="22" t="s">
        <v>561</v>
      </c>
      <c r="E1831" s="22" t="s">
        <v>564</v>
      </c>
      <c r="F1831" s="22">
        <v>1</v>
      </c>
      <c r="G1831" s="23">
        <v>4800</v>
      </c>
      <c r="H1831" s="22">
        <v>80</v>
      </c>
      <c r="I1831" s="23">
        <v>56.6</v>
      </c>
      <c r="J1831" s="24">
        <f>I1831*H1831</f>
        <v>4528</v>
      </c>
      <c r="K1831" s="23">
        <f t="shared" si="82"/>
        <v>9328</v>
      </c>
      <c r="L1831" s="29">
        <v>20230302</v>
      </c>
    </row>
    <row r="1832" spans="1:12" x14ac:dyDescent="0.25">
      <c r="A1832" s="47" t="s">
        <v>2892</v>
      </c>
      <c r="B1832" s="44" t="s">
        <v>11</v>
      </c>
      <c r="C1832" s="44" t="s">
        <v>29</v>
      </c>
      <c r="D1832" s="44" t="s">
        <v>686</v>
      </c>
      <c r="E1832" s="44" t="s">
        <v>1697</v>
      </c>
      <c r="F1832" s="44">
        <v>1</v>
      </c>
      <c r="G1832" s="45">
        <v>4800</v>
      </c>
      <c r="H1832" s="44"/>
      <c r="I1832" s="45"/>
      <c r="J1832" s="46"/>
      <c r="K1832" s="45">
        <f t="shared" si="82"/>
        <v>4800</v>
      </c>
      <c r="L1832" s="63">
        <v>20230302</v>
      </c>
    </row>
    <row r="1833" spans="1:12" x14ac:dyDescent="0.25">
      <c r="A1833" s="47" t="s">
        <v>2843</v>
      </c>
      <c r="B1833" s="44" t="s">
        <v>11</v>
      </c>
      <c r="C1833" s="44" t="s">
        <v>29</v>
      </c>
      <c r="D1833" s="44" t="s">
        <v>100</v>
      </c>
      <c r="E1833" s="44" t="s">
        <v>1825</v>
      </c>
      <c r="F1833" s="44">
        <v>1</v>
      </c>
      <c r="G1833" s="45">
        <v>4800</v>
      </c>
      <c r="H1833" s="44"/>
      <c r="I1833" s="45"/>
      <c r="J1833" s="46"/>
      <c r="K1833" s="45">
        <f t="shared" si="82"/>
        <v>4800</v>
      </c>
      <c r="L1833" s="63">
        <v>20230309</v>
      </c>
    </row>
    <row r="1834" spans="1:12" x14ac:dyDescent="0.25">
      <c r="A1834" s="47" t="s">
        <v>2896</v>
      </c>
      <c r="B1834" s="44" t="s">
        <v>11</v>
      </c>
      <c r="C1834" s="44" t="s">
        <v>36</v>
      </c>
      <c r="D1834" s="44" t="s">
        <v>2618</v>
      </c>
      <c r="E1834" s="44" t="s">
        <v>830</v>
      </c>
      <c r="F1834" s="44">
        <v>1</v>
      </c>
      <c r="G1834" s="45">
        <v>4800</v>
      </c>
      <c r="H1834" s="44"/>
      <c r="I1834" s="45"/>
      <c r="J1834" s="46"/>
      <c r="K1834" s="45">
        <f t="shared" si="82"/>
        <v>4800</v>
      </c>
      <c r="L1834" s="63">
        <v>20230310</v>
      </c>
    </row>
    <row r="1835" spans="1:12" x14ac:dyDescent="0.25">
      <c r="A1835" s="47" t="s">
        <v>2884</v>
      </c>
      <c r="B1835" s="44" t="s">
        <v>11</v>
      </c>
      <c r="C1835" s="44" t="s">
        <v>29</v>
      </c>
      <c r="D1835" s="44" t="s">
        <v>686</v>
      </c>
      <c r="E1835" s="44" t="s">
        <v>1045</v>
      </c>
      <c r="F1835" s="44">
        <v>1</v>
      </c>
      <c r="G1835" s="45">
        <v>4800</v>
      </c>
      <c r="H1835" s="44"/>
      <c r="I1835" s="45"/>
      <c r="J1835" s="46"/>
      <c r="K1835" s="45">
        <f t="shared" si="82"/>
        <v>4800</v>
      </c>
      <c r="L1835" s="63">
        <v>20230310</v>
      </c>
    </row>
    <row r="1836" spans="1:12" x14ac:dyDescent="0.25">
      <c r="A1836" s="47" t="s">
        <v>2831</v>
      </c>
      <c r="B1836" s="44" t="s">
        <v>11</v>
      </c>
      <c r="C1836" s="44" t="s">
        <v>51</v>
      </c>
      <c r="D1836" s="44" t="s">
        <v>731</v>
      </c>
      <c r="E1836" s="44" t="s">
        <v>967</v>
      </c>
      <c r="F1836" s="44">
        <v>1</v>
      </c>
      <c r="G1836" s="45">
        <v>4800</v>
      </c>
      <c r="H1836" s="44"/>
      <c r="I1836" s="45"/>
      <c r="J1836" s="46"/>
      <c r="K1836" s="45">
        <f t="shared" si="82"/>
        <v>4800</v>
      </c>
      <c r="L1836" s="63">
        <v>20230313</v>
      </c>
    </row>
    <row r="1837" spans="1:12" x14ac:dyDescent="0.25">
      <c r="A1837" s="47" t="s">
        <v>2832</v>
      </c>
      <c r="B1837" s="44" t="s">
        <v>11</v>
      </c>
      <c r="C1837" s="44" t="s">
        <v>51</v>
      </c>
      <c r="D1837" s="44" t="s">
        <v>731</v>
      </c>
      <c r="E1837" s="44" t="s">
        <v>1572</v>
      </c>
      <c r="F1837" s="44">
        <v>1</v>
      </c>
      <c r="G1837" s="45">
        <v>4800</v>
      </c>
      <c r="H1837" s="44"/>
      <c r="I1837" s="45"/>
      <c r="J1837" s="46"/>
      <c r="K1837" s="45">
        <f t="shared" si="82"/>
        <v>4800</v>
      </c>
      <c r="L1837" s="63">
        <v>20230313</v>
      </c>
    </row>
    <row r="1838" spans="1:12" x14ac:dyDescent="0.25">
      <c r="A1838" s="28" t="s">
        <v>2894</v>
      </c>
      <c r="B1838" s="22" t="s">
        <v>11</v>
      </c>
      <c r="C1838" s="22" t="s">
        <v>2598</v>
      </c>
      <c r="D1838" s="22" t="s">
        <v>2599</v>
      </c>
      <c r="E1838" s="22" t="s">
        <v>2600</v>
      </c>
      <c r="F1838" s="22">
        <v>1</v>
      </c>
      <c r="G1838" s="23">
        <v>4800</v>
      </c>
      <c r="H1838" s="22">
        <v>90</v>
      </c>
      <c r="I1838" s="23">
        <v>56.6</v>
      </c>
      <c r="J1838" s="24">
        <f>I1838*H1838</f>
        <v>5094</v>
      </c>
      <c r="K1838" s="23">
        <f t="shared" si="82"/>
        <v>9894</v>
      </c>
      <c r="L1838" s="29">
        <v>20230314</v>
      </c>
    </row>
    <row r="1839" spans="1:12" x14ac:dyDescent="0.25">
      <c r="A1839" s="47" t="s">
        <v>2830</v>
      </c>
      <c r="B1839" s="44" t="s">
        <v>11</v>
      </c>
      <c r="C1839" s="44" t="s">
        <v>86</v>
      </c>
      <c r="D1839" s="44" t="s">
        <v>87</v>
      </c>
      <c r="E1839" s="44" t="s">
        <v>793</v>
      </c>
      <c r="F1839" s="44">
        <v>1</v>
      </c>
      <c r="G1839" s="45">
        <v>4800</v>
      </c>
      <c r="H1839" s="44"/>
      <c r="I1839" s="45"/>
      <c r="J1839" s="46"/>
      <c r="K1839" s="45">
        <f t="shared" si="82"/>
        <v>4800</v>
      </c>
      <c r="L1839" s="63">
        <v>20230314</v>
      </c>
    </row>
    <row r="1840" spans="1:12" x14ac:dyDescent="0.25">
      <c r="A1840" s="47" t="s">
        <v>2839</v>
      </c>
      <c r="B1840" s="44" t="s">
        <v>11</v>
      </c>
      <c r="C1840" s="44" t="s">
        <v>86</v>
      </c>
      <c r="D1840" s="44" t="s">
        <v>132</v>
      </c>
      <c r="E1840" s="44" t="s">
        <v>736</v>
      </c>
      <c r="F1840" s="44">
        <v>1</v>
      </c>
      <c r="G1840" s="45">
        <v>4800</v>
      </c>
      <c r="H1840" s="44"/>
      <c r="I1840" s="45"/>
      <c r="J1840" s="46"/>
      <c r="K1840" s="45">
        <f t="shared" si="82"/>
        <v>4800</v>
      </c>
      <c r="L1840" s="63">
        <v>20230314</v>
      </c>
    </row>
    <row r="1841" spans="1:12" x14ac:dyDescent="0.25">
      <c r="A1841" s="47" t="s">
        <v>2838</v>
      </c>
      <c r="B1841" s="44" t="s">
        <v>11</v>
      </c>
      <c r="C1841" s="44" t="s">
        <v>2159</v>
      </c>
      <c r="D1841" s="44" t="s">
        <v>2392</v>
      </c>
      <c r="E1841" s="44" t="s">
        <v>2395</v>
      </c>
      <c r="F1841" s="44">
        <v>1</v>
      </c>
      <c r="G1841" s="45">
        <v>4800</v>
      </c>
      <c r="H1841" s="44"/>
      <c r="I1841" s="45"/>
      <c r="J1841" s="46"/>
      <c r="K1841" s="45">
        <f t="shared" si="82"/>
        <v>4800</v>
      </c>
      <c r="L1841" s="63">
        <v>20230316</v>
      </c>
    </row>
    <row r="1842" spans="1:12" x14ac:dyDescent="0.25">
      <c r="A1842" s="47" t="s">
        <v>2825</v>
      </c>
      <c r="B1842" s="44" t="s">
        <v>11</v>
      </c>
      <c r="C1842" s="44" t="s">
        <v>199</v>
      </c>
      <c r="D1842" s="44" t="s">
        <v>2240</v>
      </c>
      <c r="E1842" s="44" t="s">
        <v>2243</v>
      </c>
      <c r="F1842" s="44">
        <v>1</v>
      </c>
      <c r="G1842" s="45">
        <v>4800</v>
      </c>
      <c r="H1842" s="44"/>
      <c r="I1842" s="45"/>
      <c r="J1842" s="46"/>
      <c r="K1842" s="45">
        <f t="shared" si="82"/>
        <v>4800</v>
      </c>
      <c r="L1842" s="63">
        <v>20230317</v>
      </c>
    </row>
    <row r="1843" spans="1:12" x14ac:dyDescent="0.25">
      <c r="A1843" s="28" t="s">
        <v>2897</v>
      </c>
      <c r="B1843" s="22" t="s">
        <v>11</v>
      </c>
      <c r="C1843" s="22" t="s">
        <v>36</v>
      </c>
      <c r="D1843" s="22" t="s">
        <v>1111</v>
      </c>
      <c r="E1843" s="22" t="s">
        <v>1149</v>
      </c>
      <c r="F1843" s="22">
        <v>1</v>
      </c>
      <c r="G1843" s="23">
        <v>4800</v>
      </c>
      <c r="H1843" s="22">
        <v>445</v>
      </c>
      <c r="I1843" s="23">
        <v>56.6</v>
      </c>
      <c r="J1843" s="24">
        <f>I1843*H1843</f>
        <v>25187</v>
      </c>
      <c r="K1843" s="23">
        <f t="shared" si="82"/>
        <v>29987</v>
      </c>
      <c r="L1843" s="29">
        <v>20230317</v>
      </c>
    </row>
    <row r="1844" spans="1:12" x14ac:dyDescent="0.25">
      <c r="A1844" s="47" t="s">
        <v>2822</v>
      </c>
      <c r="B1844" s="44" t="s">
        <v>11</v>
      </c>
      <c r="C1844" s="44" t="s">
        <v>29</v>
      </c>
      <c r="D1844" s="44" t="s">
        <v>100</v>
      </c>
      <c r="E1844" s="44" t="s">
        <v>1825</v>
      </c>
      <c r="F1844" s="44">
        <v>1</v>
      </c>
      <c r="G1844" s="45">
        <v>4800</v>
      </c>
      <c r="H1844" s="44"/>
      <c r="I1844" s="45"/>
      <c r="J1844" s="46"/>
      <c r="K1844" s="45">
        <f t="shared" si="82"/>
        <v>4800</v>
      </c>
      <c r="L1844" s="63">
        <v>20230317</v>
      </c>
    </row>
    <row r="1845" spans="1:12" x14ac:dyDescent="0.25">
      <c r="A1845" s="28" t="s">
        <v>2834</v>
      </c>
      <c r="B1845" s="22" t="s">
        <v>11</v>
      </c>
      <c r="C1845" s="22" t="s">
        <v>36</v>
      </c>
      <c r="D1845" s="22" t="s">
        <v>2835</v>
      </c>
      <c r="E1845" s="22" t="s">
        <v>2836</v>
      </c>
      <c r="F1845" s="22">
        <v>1</v>
      </c>
      <c r="G1845" s="23">
        <v>4800</v>
      </c>
      <c r="H1845" s="22">
        <v>80</v>
      </c>
      <c r="I1845" s="23">
        <v>56.6</v>
      </c>
      <c r="J1845" s="24">
        <f>I1845*H1845</f>
        <v>4528</v>
      </c>
      <c r="K1845" s="23">
        <f t="shared" si="82"/>
        <v>9328</v>
      </c>
      <c r="L1845" s="29">
        <v>20230320</v>
      </c>
    </row>
    <row r="1846" spans="1:12" x14ac:dyDescent="0.25">
      <c r="A1846" s="47" t="s">
        <v>2820</v>
      </c>
      <c r="B1846" s="44" t="s">
        <v>11</v>
      </c>
      <c r="C1846" s="44" t="s">
        <v>86</v>
      </c>
      <c r="D1846" s="44" t="s">
        <v>132</v>
      </c>
      <c r="E1846" s="44" t="s">
        <v>2821</v>
      </c>
      <c r="F1846" s="44">
        <v>1</v>
      </c>
      <c r="G1846" s="45">
        <v>4800</v>
      </c>
      <c r="H1846" s="44"/>
      <c r="I1846" s="45"/>
      <c r="J1846" s="46"/>
      <c r="K1846" s="45">
        <f t="shared" si="82"/>
        <v>4800</v>
      </c>
      <c r="L1846" s="63">
        <v>20230320</v>
      </c>
    </row>
    <row r="1847" spans="1:12" x14ac:dyDescent="0.25">
      <c r="A1847" s="47" t="s">
        <v>2819</v>
      </c>
      <c r="B1847" s="44" t="s">
        <v>11</v>
      </c>
      <c r="C1847" s="44" t="s">
        <v>730</v>
      </c>
      <c r="D1847" s="44" t="s">
        <v>731</v>
      </c>
      <c r="E1847" s="44" t="s">
        <v>1676</v>
      </c>
      <c r="F1847" s="44">
        <v>1</v>
      </c>
      <c r="G1847" s="45">
        <v>4800</v>
      </c>
      <c r="H1847" s="44"/>
      <c r="I1847" s="45"/>
      <c r="J1847" s="46"/>
      <c r="K1847" s="45">
        <f t="shared" si="82"/>
        <v>4800</v>
      </c>
      <c r="L1847" s="63">
        <v>20230322</v>
      </c>
    </row>
    <row r="1848" spans="1:12" x14ac:dyDescent="0.25">
      <c r="A1848" s="47" t="s">
        <v>2826</v>
      </c>
      <c r="B1848" s="44" t="s">
        <v>11</v>
      </c>
      <c r="C1848" s="44" t="s">
        <v>29</v>
      </c>
      <c r="D1848" s="44" t="s">
        <v>686</v>
      </c>
      <c r="E1848" s="44" t="s">
        <v>1043</v>
      </c>
      <c r="F1848" s="44">
        <v>1</v>
      </c>
      <c r="G1848" s="45">
        <v>4800</v>
      </c>
      <c r="H1848" s="44"/>
      <c r="I1848" s="45"/>
      <c r="J1848" s="46"/>
      <c r="K1848" s="45">
        <f t="shared" si="82"/>
        <v>4800</v>
      </c>
      <c r="L1848" s="63">
        <v>20230323</v>
      </c>
    </row>
    <row r="1849" spans="1:12" x14ac:dyDescent="0.25">
      <c r="A1849" s="47" t="s">
        <v>2817</v>
      </c>
      <c r="B1849" s="44" t="s">
        <v>11</v>
      </c>
      <c r="C1849" s="44" t="s">
        <v>199</v>
      </c>
      <c r="D1849" s="44" t="s">
        <v>291</v>
      </c>
      <c r="E1849" s="44" t="s">
        <v>292</v>
      </c>
      <c r="F1849" s="44">
        <v>1</v>
      </c>
      <c r="G1849" s="45">
        <v>4800</v>
      </c>
      <c r="H1849" s="44"/>
      <c r="I1849" s="45"/>
      <c r="J1849" s="46"/>
      <c r="K1849" s="45">
        <f t="shared" si="82"/>
        <v>4800</v>
      </c>
      <c r="L1849" s="63">
        <v>20230328</v>
      </c>
    </row>
    <row r="1850" spans="1:12" x14ac:dyDescent="0.25">
      <c r="A1850" s="47" t="s">
        <v>2818</v>
      </c>
      <c r="B1850" s="44" t="s">
        <v>11</v>
      </c>
      <c r="C1850" s="44" t="s">
        <v>1179</v>
      </c>
      <c r="D1850" s="44" t="s">
        <v>930</v>
      </c>
      <c r="E1850" s="44" t="s">
        <v>1180</v>
      </c>
      <c r="F1850" s="44">
        <v>1</v>
      </c>
      <c r="G1850" s="45">
        <v>4800</v>
      </c>
      <c r="H1850" s="44"/>
      <c r="I1850" s="45"/>
      <c r="J1850" s="46"/>
      <c r="K1850" s="45">
        <f t="shared" si="82"/>
        <v>4800</v>
      </c>
      <c r="L1850" s="63">
        <v>20230328</v>
      </c>
    </row>
    <row r="1851" spans="1:12" x14ac:dyDescent="0.25">
      <c r="A1851" s="47" t="s">
        <v>2847</v>
      </c>
      <c r="B1851" s="44" t="s">
        <v>11</v>
      </c>
      <c r="C1851" s="44" t="s">
        <v>1179</v>
      </c>
      <c r="D1851" s="44" t="s">
        <v>930</v>
      </c>
      <c r="E1851" s="44" t="s">
        <v>1186</v>
      </c>
      <c r="F1851" s="44">
        <v>1</v>
      </c>
      <c r="G1851" s="45">
        <v>4800</v>
      </c>
      <c r="H1851" s="44"/>
      <c r="I1851" s="45"/>
      <c r="J1851" s="46"/>
      <c r="K1851" s="45">
        <f t="shared" si="82"/>
        <v>4800</v>
      </c>
      <c r="L1851" s="63">
        <v>20230328</v>
      </c>
    </row>
    <row r="1852" spans="1:12" x14ac:dyDescent="0.25">
      <c r="A1852" s="47" t="s">
        <v>2813</v>
      </c>
      <c r="B1852" s="44" t="s">
        <v>11</v>
      </c>
      <c r="C1852" s="44" t="s">
        <v>730</v>
      </c>
      <c r="D1852" s="44" t="s">
        <v>731</v>
      </c>
      <c r="E1852" s="44" t="s">
        <v>1678</v>
      </c>
      <c r="F1852" s="44">
        <v>1</v>
      </c>
      <c r="G1852" s="45">
        <v>4800</v>
      </c>
      <c r="H1852" s="44"/>
      <c r="I1852" s="45"/>
      <c r="J1852" s="46"/>
      <c r="K1852" s="45">
        <f t="shared" si="82"/>
        <v>4800</v>
      </c>
      <c r="L1852" s="63">
        <v>20230331</v>
      </c>
    </row>
    <row r="1853" spans="1:12" ht="15.75" thickBot="1" x14ac:dyDescent="0.3">
      <c r="A1853" s="40" t="s">
        <v>2814</v>
      </c>
      <c r="B1853" s="41" t="s">
        <v>11</v>
      </c>
      <c r="C1853" s="41" t="s">
        <v>730</v>
      </c>
      <c r="D1853" s="41" t="s">
        <v>731</v>
      </c>
      <c r="E1853" s="41" t="s">
        <v>2262</v>
      </c>
      <c r="F1853" s="41">
        <v>1</v>
      </c>
      <c r="G1853" s="42">
        <v>4800</v>
      </c>
      <c r="H1853" s="41"/>
      <c r="I1853" s="42"/>
      <c r="J1853" s="43"/>
      <c r="K1853" s="42">
        <f t="shared" si="82"/>
        <v>4800</v>
      </c>
      <c r="L1853" s="64">
        <v>20230331</v>
      </c>
    </row>
    <row r="1854" spans="1:12" ht="15.75" thickBot="1" x14ac:dyDescent="0.3">
      <c r="A1854" s="71"/>
      <c r="B1854" s="72"/>
      <c r="C1854" s="72"/>
      <c r="D1854" s="72"/>
      <c r="E1854" s="72"/>
      <c r="F1854" s="72"/>
      <c r="G1854" s="73"/>
      <c r="H1854" s="72"/>
      <c r="I1854" s="73"/>
      <c r="J1854" s="74"/>
      <c r="K1854" s="73"/>
      <c r="L1854" s="75"/>
    </row>
    <row r="1855" spans="1:12" x14ac:dyDescent="0.25">
      <c r="A1855" s="36" t="s">
        <v>2901</v>
      </c>
      <c r="B1855" s="37" t="s">
        <v>11</v>
      </c>
      <c r="C1855" s="37" t="s">
        <v>127</v>
      </c>
      <c r="D1855" s="37" t="s">
        <v>128</v>
      </c>
      <c r="E1855" s="37" t="s">
        <v>407</v>
      </c>
      <c r="F1855" s="37">
        <v>1</v>
      </c>
      <c r="G1855" s="38">
        <v>4500</v>
      </c>
      <c r="H1855" s="37"/>
      <c r="I1855" s="38"/>
      <c r="J1855" s="39"/>
      <c r="K1855" s="38">
        <f t="shared" ref="K1855:K1863" si="83">J1855+G1855</f>
        <v>4500</v>
      </c>
      <c r="L1855" s="62">
        <v>20230309</v>
      </c>
    </row>
    <row r="1856" spans="1:12" x14ac:dyDescent="0.25">
      <c r="A1856" s="47" t="s">
        <v>2845</v>
      </c>
      <c r="B1856" s="44" t="s">
        <v>11</v>
      </c>
      <c r="C1856" s="44" t="s">
        <v>29</v>
      </c>
      <c r="D1856" s="44" t="s">
        <v>30</v>
      </c>
      <c r="E1856" s="44" t="s">
        <v>188</v>
      </c>
      <c r="F1856" s="44">
        <v>1</v>
      </c>
      <c r="G1856" s="45">
        <v>4500</v>
      </c>
      <c r="H1856" s="44"/>
      <c r="I1856" s="45"/>
      <c r="J1856" s="46"/>
      <c r="K1856" s="45">
        <f t="shared" si="83"/>
        <v>4500</v>
      </c>
      <c r="L1856" s="63">
        <v>20230309</v>
      </c>
    </row>
    <row r="1857" spans="1:12" x14ac:dyDescent="0.25">
      <c r="A1857" s="47" t="s">
        <v>2837</v>
      </c>
      <c r="B1857" s="44" t="s">
        <v>11</v>
      </c>
      <c r="C1857" s="44" t="s">
        <v>2594</v>
      </c>
      <c r="D1857" s="44" t="s">
        <v>2595</v>
      </c>
      <c r="E1857" s="44" t="s">
        <v>309</v>
      </c>
      <c r="F1857" s="44">
        <v>1</v>
      </c>
      <c r="G1857" s="45">
        <v>4500</v>
      </c>
      <c r="H1857" s="44"/>
      <c r="I1857" s="45"/>
      <c r="J1857" s="46"/>
      <c r="K1857" s="45">
        <f t="shared" si="83"/>
        <v>4500</v>
      </c>
      <c r="L1857" s="63">
        <v>20230314</v>
      </c>
    </row>
    <row r="1858" spans="1:12" x14ac:dyDescent="0.25">
      <c r="A1858" s="47" t="s">
        <v>2844</v>
      </c>
      <c r="B1858" s="44" t="s">
        <v>11</v>
      </c>
      <c r="C1858" s="44" t="s">
        <v>29</v>
      </c>
      <c r="D1858" s="44" t="s">
        <v>1053</v>
      </c>
      <c r="E1858" s="44" t="s">
        <v>2485</v>
      </c>
      <c r="F1858" s="44">
        <v>1</v>
      </c>
      <c r="G1858" s="45">
        <v>4500</v>
      </c>
      <c r="H1858" s="44"/>
      <c r="I1858" s="45"/>
      <c r="J1858" s="46"/>
      <c r="K1858" s="45">
        <f t="shared" si="83"/>
        <v>4500</v>
      </c>
      <c r="L1858" s="63">
        <v>20230317</v>
      </c>
    </row>
    <row r="1859" spans="1:12" x14ac:dyDescent="0.25">
      <c r="A1859" s="28" t="s">
        <v>2823</v>
      </c>
      <c r="B1859" s="22" t="s">
        <v>11</v>
      </c>
      <c r="C1859" s="22" t="s">
        <v>885</v>
      </c>
      <c r="D1859" s="22" t="s">
        <v>1003</v>
      </c>
      <c r="E1859" s="22" t="s">
        <v>1004</v>
      </c>
      <c r="F1859" s="22">
        <v>1</v>
      </c>
      <c r="G1859" s="23">
        <v>4500</v>
      </c>
      <c r="H1859" s="22">
        <v>180</v>
      </c>
      <c r="I1859" s="23">
        <v>56.6</v>
      </c>
      <c r="J1859" s="24">
        <f>I1859*H1859</f>
        <v>10188</v>
      </c>
      <c r="K1859" s="23">
        <f t="shared" si="83"/>
        <v>14688</v>
      </c>
      <c r="L1859" s="29">
        <v>20230320</v>
      </c>
    </row>
    <row r="1860" spans="1:12" x14ac:dyDescent="0.25">
      <c r="A1860" s="47" t="s">
        <v>2846</v>
      </c>
      <c r="B1860" s="44" t="s">
        <v>11</v>
      </c>
      <c r="C1860" s="44" t="s">
        <v>199</v>
      </c>
      <c r="D1860" s="44" t="s">
        <v>2092</v>
      </c>
      <c r="E1860" s="44" t="s">
        <v>2093</v>
      </c>
      <c r="F1860" s="44">
        <v>1</v>
      </c>
      <c r="G1860" s="45">
        <v>4500</v>
      </c>
      <c r="H1860" s="44"/>
      <c r="I1860" s="45"/>
      <c r="J1860" s="46"/>
      <c r="K1860" s="45">
        <f t="shared" si="83"/>
        <v>4500</v>
      </c>
      <c r="L1860" s="63">
        <v>20230321</v>
      </c>
    </row>
    <row r="1861" spans="1:12" x14ac:dyDescent="0.25">
      <c r="A1861" s="47" t="s">
        <v>2824</v>
      </c>
      <c r="B1861" s="44" t="s">
        <v>11</v>
      </c>
      <c r="C1861" s="44" t="s">
        <v>70</v>
      </c>
      <c r="D1861" s="44" t="s">
        <v>2006</v>
      </c>
      <c r="E1861" s="44" t="s">
        <v>2090</v>
      </c>
      <c r="F1861" s="44">
        <v>1</v>
      </c>
      <c r="G1861" s="45">
        <v>4500</v>
      </c>
      <c r="H1861" s="44"/>
      <c r="I1861" s="45"/>
      <c r="J1861" s="46"/>
      <c r="K1861" s="45">
        <f t="shared" si="83"/>
        <v>4500</v>
      </c>
      <c r="L1861" s="63">
        <v>20230321</v>
      </c>
    </row>
    <row r="1862" spans="1:12" x14ac:dyDescent="0.25">
      <c r="A1862" s="47" t="s">
        <v>2833</v>
      </c>
      <c r="B1862" s="44" t="s">
        <v>11</v>
      </c>
      <c r="C1862" s="44" t="s">
        <v>29</v>
      </c>
      <c r="D1862" s="44" t="s">
        <v>1995</v>
      </c>
      <c r="E1862" s="44" t="s">
        <v>2083</v>
      </c>
      <c r="F1862" s="44">
        <v>1</v>
      </c>
      <c r="G1862" s="45">
        <v>4500</v>
      </c>
      <c r="H1862" s="44"/>
      <c r="I1862" s="45"/>
      <c r="J1862" s="46"/>
      <c r="K1862" s="45">
        <f t="shared" si="83"/>
        <v>4500</v>
      </c>
      <c r="L1862" s="63">
        <v>20230321</v>
      </c>
    </row>
    <row r="1863" spans="1:12" ht="15.75" thickBot="1" x14ac:dyDescent="0.3">
      <c r="A1863" s="30" t="s">
        <v>2816</v>
      </c>
      <c r="B1863" s="31" t="s">
        <v>11</v>
      </c>
      <c r="C1863" s="31" t="s">
        <v>70</v>
      </c>
      <c r="D1863" s="31" t="s">
        <v>1364</v>
      </c>
      <c r="E1863" s="31" t="s">
        <v>1668</v>
      </c>
      <c r="F1863" s="31">
        <v>1</v>
      </c>
      <c r="G1863" s="32">
        <v>4500</v>
      </c>
      <c r="H1863" s="31">
        <v>180</v>
      </c>
      <c r="I1863" s="32">
        <v>56.6</v>
      </c>
      <c r="J1863" s="33">
        <f>I1863*H1863</f>
        <v>10188</v>
      </c>
      <c r="K1863" s="32">
        <f t="shared" si="83"/>
        <v>14688</v>
      </c>
      <c r="L1863" s="34">
        <v>20230330</v>
      </c>
    </row>
    <row r="1864" spans="1:12" ht="15.75" thickBot="1" x14ac:dyDescent="0.3">
      <c r="A1864" s="71"/>
      <c r="B1864" s="72"/>
      <c r="C1864" s="72"/>
      <c r="D1864" s="72"/>
      <c r="E1864" s="72"/>
      <c r="F1864" s="72"/>
      <c r="G1864" s="73"/>
      <c r="H1864" s="72"/>
      <c r="I1864" s="73"/>
      <c r="J1864" s="74"/>
      <c r="K1864" s="73"/>
      <c r="L1864" s="75"/>
    </row>
    <row r="1865" spans="1:12" ht="15.75" thickBot="1" x14ac:dyDescent="0.3">
      <c r="A1865" s="88" t="s">
        <v>2903</v>
      </c>
      <c r="B1865" s="89" t="s">
        <v>25</v>
      </c>
      <c r="C1865" s="89" t="s">
        <v>199</v>
      </c>
      <c r="D1865" s="89" t="s">
        <v>200</v>
      </c>
      <c r="E1865" s="89" t="s">
        <v>201</v>
      </c>
      <c r="F1865" s="89">
        <v>1</v>
      </c>
      <c r="G1865" s="90">
        <v>2650</v>
      </c>
      <c r="H1865" s="89"/>
      <c r="I1865" s="90"/>
      <c r="J1865" s="91"/>
      <c r="K1865" s="90">
        <f>J1865+G1865</f>
        <v>2650</v>
      </c>
      <c r="L1865" s="92">
        <v>20230316</v>
      </c>
    </row>
    <row r="1866" spans="1:12" ht="15.75" thickBot="1" x14ac:dyDescent="0.3">
      <c r="A1866" s="71"/>
      <c r="B1866" s="72"/>
      <c r="C1866" s="72"/>
      <c r="D1866" s="72"/>
      <c r="E1866" s="72"/>
      <c r="F1866" s="72"/>
      <c r="G1866" s="73"/>
      <c r="H1866" s="72"/>
      <c r="I1866" s="73"/>
      <c r="J1866" s="74"/>
      <c r="K1866" s="73"/>
      <c r="L1866" s="75"/>
    </row>
    <row r="1867" spans="1:12" x14ac:dyDescent="0.25">
      <c r="A1867" s="36" t="s">
        <v>2860</v>
      </c>
      <c r="B1867" s="37" t="s">
        <v>25</v>
      </c>
      <c r="C1867" s="37" t="s">
        <v>77</v>
      </c>
      <c r="D1867" s="37" t="s">
        <v>113</v>
      </c>
      <c r="E1867" s="37" t="s">
        <v>114</v>
      </c>
      <c r="F1867" s="37">
        <v>1</v>
      </c>
      <c r="G1867" s="38">
        <v>2400</v>
      </c>
      <c r="H1867" s="37"/>
      <c r="I1867" s="38"/>
      <c r="J1867" s="39"/>
      <c r="K1867" s="38">
        <f t="shared" ref="K1867:K1881" si="84">J1867+G1867</f>
        <v>2400</v>
      </c>
      <c r="L1867" s="62">
        <v>20230310</v>
      </c>
    </row>
    <row r="1868" spans="1:12" x14ac:dyDescent="0.25">
      <c r="A1868" s="47" t="s">
        <v>2861</v>
      </c>
      <c r="B1868" s="44" t="s">
        <v>25</v>
      </c>
      <c r="C1868" s="44" t="s">
        <v>77</v>
      </c>
      <c r="D1868" s="44" t="s">
        <v>113</v>
      </c>
      <c r="E1868" s="44" t="s">
        <v>389</v>
      </c>
      <c r="F1868" s="44">
        <v>1</v>
      </c>
      <c r="G1868" s="45">
        <v>2400</v>
      </c>
      <c r="H1868" s="44"/>
      <c r="I1868" s="45"/>
      <c r="J1868" s="46"/>
      <c r="K1868" s="45">
        <f t="shared" si="84"/>
        <v>2400</v>
      </c>
      <c r="L1868" s="63">
        <v>20230310</v>
      </c>
    </row>
    <row r="1869" spans="1:12" x14ac:dyDescent="0.25">
      <c r="A1869" s="28" t="s">
        <v>2862</v>
      </c>
      <c r="B1869" s="22" t="s">
        <v>25</v>
      </c>
      <c r="C1869" s="22" t="s">
        <v>77</v>
      </c>
      <c r="D1869" s="22" t="s">
        <v>113</v>
      </c>
      <c r="E1869" s="22" t="s">
        <v>482</v>
      </c>
      <c r="F1869" s="22">
        <v>1</v>
      </c>
      <c r="G1869" s="23">
        <v>2400</v>
      </c>
      <c r="H1869" s="22">
        <v>90</v>
      </c>
      <c r="I1869" s="23">
        <v>56.6</v>
      </c>
      <c r="J1869" s="24">
        <f>I1869*H1869</f>
        <v>5094</v>
      </c>
      <c r="K1869" s="23">
        <f t="shared" si="84"/>
        <v>7494</v>
      </c>
      <c r="L1869" s="29">
        <v>20230310</v>
      </c>
    </row>
    <row r="1870" spans="1:12" x14ac:dyDescent="0.25">
      <c r="A1870" s="47" t="s">
        <v>2851</v>
      </c>
      <c r="B1870" s="44" t="s">
        <v>25</v>
      </c>
      <c r="C1870" s="44" t="s">
        <v>36</v>
      </c>
      <c r="D1870" s="44" t="s">
        <v>341</v>
      </c>
      <c r="E1870" s="44" t="s">
        <v>2852</v>
      </c>
      <c r="F1870" s="44">
        <v>1</v>
      </c>
      <c r="G1870" s="45">
        <v>2400</v>
      </c>
      <c r="H1870" s="44"/>
      <c r="I1870" s="45"/>
      <c r="J1870" s="46"/>
      <c r="K1870" s="45">
        <f t="shared" si="84"/>
        <v>2400</v>
      </c>
      <c r="L1870" s="63">
        <v>20230313</v>
      </c>
    </row>
    <row r="1871" spans="1:12" x14ac:dyDescent="0.25">
      <c r="A1871" s="47" t="s">
        <v>2902</v>
      </c>
      <c r="B1871" s="44" t="s">
        <v>25</v>
      </c>
      <c r="C1871" s="44" t="s">
        <v>1118</v>
      </c>
      <c r="D1871" s="44" t="s">
        <v>1872</v>
      </c>
      <c r="E1871" s="44" t="s">
        <v>1879</v>
      </c>
      <c r="F1871" s="44">
        <v>1</v>
      </c>
      <c r="G1871" s="45">
        <v>2400</v>
      </c>
      <c r="H1871" s="44"/>
      <c r="I1871" s="45"/>
      <c r="J1871" s="46"/>
      <c r="K1871" s="45">
        <f t="shared" si="84"/>
        <v>2400</v>
      </c>
      <c r="L1871" s="63">
        <v>20230315</v>
      </c>
    </row>
    <row r="1872" spans="1:12" x14ac:dyDescent="0.25">
      <c r="A1872" s="47" t="s">
        <v>2828</v>
      </c>
      <c r="B1872" s="44" t="s">
        <v>25</v>
      </c>
      <c r="C1872" s="44" t="s">
        <v>29</v>
      </c>
      <c r="D1872" s="44" t="s">
        <v>686</v>
      </c>
      <c r="E1872" s="44" t="s">
        <v>1038</v>
      </c>
      <c r="F1872" s="44">
        <v>1</v>
      </c>
      <c r="G1872" s="45">
        <v>2400</v>
      </c>
      <c r="H1872" s="44"/>
      <c r="I1872" s="45"/>
      <c r="J1872" s="46"/>
      <c r="K1872" s="45">
        <f t="shared" si="84"/>
        <v>2400</v>
      </c>
      <c r="L1872" s="63">
        <v>20230316</v>
      </c>
    </row>
    <row r="1873" spans="1:12" x14ac:dyDescent="0.25">
      <c r="A1873" s="47" t="s">
        <v>2849</v>
      </c>
      <c r="B1873" s="44" t="s">
        <v>25</v>
      </c>
      <c r="C1873" s="44" t="s">
        <v>29</v>
      </c>
      <c r="D1873" s="44" t="s">
        <v>686</v>
      </c>
      <c r="E1873" s="44" t="s">
        <v>687</v>
      </c>
      <c r="F1873" s="44">
        <v>1</v>
      </c>
      <c r="G1873" s="45">
        <v>2400</v>
      </c>
      <c r="H1873" s="44"/>
      <c r="I1873" s="45"/>
      <c r="J1873" s="46"/>
      <c r="K1873" s="45">
        <f t="shared" si="84"/>
        <v>2400</v>
      </c>
      <c r="L1873" s="63">
        <v>20230316</v>
      </c>
    </row>
    <row r="1874" spans="1:12" x14ac:dyDescent="0.25">
      <c r="A1874" s="47" t="s">
        <v>2850</v>
      </c>
      <c r="B1874" s="44" t="s">
        <v>25</v>
      </c>
      <c r="C1874" s="44" t="s">
        <v>29</v>
      </c>
      <c r="D1874" s="44" t="s">
        <v>686</v>
      </c>
      <c r="E1874" s="44" t="s">
        <v>1921</v>
      </c>
      <c r="F1874" s="44">
        <v>1</v>
      </c>
      <c r="G1874" s="45">
        <v>2400</v>
      </c>
      <c r="H1874" s="44"/>
      <c r="I1874" s="45"/>
      <c r="J1874" s="46"/>
      <c r="K1874" s="45">
        <f t="shared" si="84"/>
        <v>2400</v>
      </c>
      <c r="L1874" s="63">
        <v>20230316</v>
      </c>
    </row>
    <row r="1875" spans="1:12" x14ac:dyDescent="0.25">
      <c r="A1875" s="47" t="s">
        <v>2863</v>
      </c>
      <c r="B1875" s="44" t="s">
        <v>25</v>
      </c>
      <c r="C1875" s="44" t="s">
        <v>77</v>
      </c>
      <c r="D1875" s="44" t="s">
        <v>218</v>
      </c>
      <c r="E1875" s="44" t="s">
        <v>1977</v>
      </c>
      <c r="F1875" s="44">
        <v>1</v>
      </c>
      <c r="G1875" s="45">
        <v>2400</v>
      </c>
      <c r="H1875" s="44"/>
      <c r="I1875" s="45"/>
      <c r="J1875" s="46"/>
      <c r="K1875" s="45">
        <f t="shared" si="84"/>
        <v>2400</v>
      </c>
      <c r="L1875" s="63">
        <v>20230317</v>
      </c>
    </row>
    <row r="1876" spans="1:12" x14ac:dyDescent="0.25">
      <c r="A1876" s="47" t="s">
        <v>2864</v>
      </c>
      <c r="B1876" s="44" t="s">
        <v>25</v>
      </c>
      <c r="C1876" s="44" t="s">
        <v>77</v>
      </c>
      <c r="D1876" s="44" t="s">
        <v>218</v>
      </c>
      <c r="E1876" s="44" t="s">
        <v>1981</v>
      </c>
      <c r="F1876" s="44">
        <v>1</v>
      </c>
      <c r="G1876" s="45">
        <v>2400</v>
      </c>
      <c r="H1876" s="44"/>
      <c r="I1876" s="45"/>
      <c r="J1876" s="46"/>
      <c r="K1876" s="45">
        <f t="shared" si="84"/>
        <v>2400</v>
      </c>
      <c r="L1876" s="63">
        <v>20230317</v>
      </c>
    </row>
    <row r="1877" spans="1:12" x14ac:dyDescent="0.25">
      <c r="A1877" s="47" t="s">
        <v>2865</v>
      </c>
      <c r="B1877" s="44" t="s">
        <v>25</v>
      </c>
      <c r="C1877" s="44" t="s">
        <v>77</v>
      </c>
      <c r="D1877" s="44" t="s">
        <v>218</v>
      </c>
      <c r="E1877" s="44" t="s">
        <v>1983</v>
      </c>
      <c r="F1877" s="44">
        <v>1</v>
      </c>
      <c r="G1877" s="45">
        <v>2400</v>
      </c>
      <c r="H1877" s="44"/>
      <c r="I1877" s="45"/>
      <c r="J1877" s="46"/>
      <c r="K1877" s="45">
        <f t="shared" si="84"/>
        <v>2400</v>
      </c>
      <c r="L1877" s="63">
        <v>20230317</v>
      </c>
    </row>
    <row r="1878" spans="1:12" x14ac:dyDescent="0.25">
      <c r="A1878" s="47" t="s">
        <v>2827</v>
      </c>
      <c r="B1878" s="44" t="s">
        <v>25</v>
      </c>
      <c r="C1878" s="44" t="s">
        <v>29</v>
      </c>
      <c r="D1878" s="44" t="s">
        <v>100</v>
      </c>
      <c r="E1878" s="44" t="s">
        <v>183</v>
      </c>
      <c r="F1878" s="44">
        <v>1</v>
      </c>
      <c r="G1878" s="45">
        <v>2400</v>
      </c>
      <c r="H1878" s="44"/>
      <c r="I1878" s="45"/>
      <c r="J1878" s="46"/>
      <c r="K1878" s="45">
        <f t="shared" si="84"/>
        <v>2400</v>
      </c>
      <c r="L1878" s="63">
        <v>20230317</v>
      </c>
    </row>
    <row r="1879" spans="1:12" x14ac:dyDescent="0.25">
      <c r="A1879" s="47" t="s">
        <v>2848</v>
      </c>
      <c r="B1879" s="44" t="s">
        <v>25</v>
      </c>
      <c r="C1879" s="44" t="s">
        <v>29</v>
      </c>
      <c r="D1879" s="44" t="s">
        <v>100</v>
      </c>
      <c r="E1879" s="44" t="s">
        <v>788</v>
      </c>
      <c r="F1879" s="44">
        <v>1</v>
      </c>
      <c r="G1879" s="45">
        <v>2400</v>
      </c>
      <c r="H1879" s="44"/>
      <c r="I1879" s="45"/>
      <c r="J1879" s="46"/>
      <c r="K1879" s="45">
        <f t="shared" si="84"/>
        <v>2400</v>
      </c>
      <c r="L1879" s="63">
        <v>20230317</v>
      </c>
    </row>
    <row r="1880" spans="1:12" x14ac:dyDescent="0.25">
      <c r="A1880" s="105" t="s">
        <v>2906</v>
      </c>
      <c r="B1880" s="106" t="s">
        <v>25</v>
      </c>
      <c r="C1880" s="106" t="s">
        <v>36</v>
      </c>
      <c r="D1880" s="106" t="s">
        <v>2618</v>
      </c>
      <c r="E1880" s="106" t="s">
        <v>2619</v>
      </c>
      <c r="F1880" s="106">
        <v>1</v>
      </c>
      <c r="G1880" s="107">
        <v>1600</v>
      </c>
      <c r="H1880" s="106"/>
      <c r="I1880" s="107"/>
      <c r="J1880" s="108"/>
      <c r="K1880" s="107">
        <f t="shared" si="84"/>
        <v>1600</v>
      </c>
      <c r="L1880" s="109">
        <v>20230317</v>
      </c>
    </row>
    <row r="1881" spans="1:12" ht="15.75" thickBot="1" x14ac:dyDescent="0.3">
      <c r="A1881" s="40" t="s">
        <v>2853</v>
      </c>
      <c r="B1881" s="41" t="s">
        <v>25</v>
      </c>
      <c r="C1881" s="41" t="s">
        <v>36</v>
      </c>
      <c r="D1881" s="41" t="s">
        <v>2618</v>
      </c>
      <c r="E1881" s="41" t="s">
        <v>342</v>
      </c>
      <c r="F1881" s="41">
        <v>1</v>
      </c>
      <c r="G1881" s="42">
        <v>2400</v>
      </c>
      <c r="H1881" s="41"/>
      <c r="I1881" s="42"/>
      <c r="J1881" s="43"/>
      <c r="K1881" s="42">
        <f t="shared" si="84"/>
        <v>2400</v>
      </c>
      <c r="L1881" s="64">
        <v>20230320</v>
      </c>
    </row>
    <row r="1882" spans="1:12" ht="15.75" thickBot="1" x14ac:dyDescent="0.3">
      <c r="A1882" s="71"/>
      <c r="B1882" s="72"/>
      <c r="C1882" s="72"/>
      <c r="D1882" s="72"/>
      <c r="E1882" s="72"/>
      <c r="F1882" s="72"/>
      <c r="G1882" s="73"/>
      <c r="H1882" s="72"/>
      <c r="I1882" s="73"/>
      <c r="J1882" s="74"/>
      <c r="K1882" s="73"/>
      <c r="L1882" s="75"/>
    </row>
    <row r="1883" spans="1:12" x14ac:dyDescent="0.25">
      <c r="A1883" s="36" t="s">
        <v>2885</v>
      </c>
      <c r="B1883" s="37" t="s">
        <v>25</v>
      </c>
      <c r="C1883" s="37" t="s">
        <v>765</v>
      </c>
      <c r="D1883" s="37" t="s">
        <v>26</v>
      </c>
      <c r="E1883" s="37" t="s">
        <v>243</v>
      </c>
      <c r="F1883" s="37">
        <v>1</v>
      </c>
      <c r="G1883" s="38">
        <v>2250</v>
      </c>
      <c r="H1883" s="37"/>
      <c r="I1883" s="38"/>
      <c r="J1883" s="39"/>
      <c r="K1883" s="38">
        <f t="shared" ref="K1883:K1908" si="85">J1883+G1883</f>
        <v>2250</v>
      </c>
      <c r="L1883" s="62">
        <v>20230302</v>
      </c>
    </row>
    <row r="1884" spans="1:12" x14ac:dyDescent="0.25">
      <c r="A1884" s="47" t="s">
        <v>2886</v>
      </c>
      <c r="B1884" s="44" t="s">
        <v>25</v>
      </c>
      <c r="C1884" s="44" t="s">
        <v>765</v>
      </c>
      <c r="D1884" s="44" t="s">
        <v>26</v>
      </c>
      <c r="E1884" s="44" t="s">
        <v>271</v>
      </c>
      <c r="F1884" s="44">
        <v>1</v>
      </c>
      <c r="G1884" s="45">
        <v>2250</v>
      </c>
      <c r="H1884" s="44"/>
      <c r="I1884" s="45"/>
      <c r="J1884" s="46"/>
      <c r="K1884" s="45">
        <f t="shared" si="85"/>
        <v>2250</v>
      </c>
      <c r="L1884" s="63">
        <v>20230302</v>
      </c>
    </row>
    <row r="1885" spans="1:12" x14ac:dyDescent="0.25">
      <c r="A1885" s="47" t="s">
        <v>2887</v>
      </c>
      <c r="B1885" s="44" t="s">
        <v>25</v>
      </c>
      <c r="C1885" s="44" t="s">
        <v>765</v>
      </c>
      <c r="D1885" s="44" t="s">
        <v>26</v>
      </c>
      <c r="E1885" s="44" t="s">
        <v>245</v>
      </c>
      <c r="F1885" s="44">
        <v>1</v>
      </c>
      <c r="G1885" s="45">
        <v>2250</v>
      </c>
      <c r="H1885" s="44"/>
      <c r="I1885" s="45"/>
      <c r="J1885" s="46"/>
      <c r="K1885" s="45">
        <f t="shared" si="85"/>
        <v>2250</v>
      </c>
      <c r="L1885" s="63">
        <v>20230302</v>
      </c>
    </row>
    <row r="1886" spans="1:12" x14ac:dyDescent="0.25">
      <c r="A1886" s="47" t="s">
        <v>2888</v>
      </c>
      <c r="B1886" s="44" t="s">
        <v>25</v>
      </c>
      <c r="C1886" s="44" t="s">
        <v>765</v>
      </c>
      <c r="D1886" s="44" t="s">
        <v>26</v>
      </c>
      <c r="E1886" s="44" t="s">
        <v>247</v>
      </c>
      <c r="F1886" s="44">
        <v>1</v>
      </c>
      <c r="G1886" s="45">
        <v>2250</v>
      </c>
      <c r="H1886" s="44"/>
      <c r="I1886" s="45"/>
      <c r="J1886" s="46"/>
      <c r="K1886" s="45">
        <f t="shared" si="85"/>
        <v>2250</v>
      </c>
      <c r="L1886" s="63">
        <v>20230302</v>
      </c>
    </row>
    <row r="1887" spans="1:12" x14ac:dyDescent="0.25">
      <c r="A1887" s="47" t="s">
        <v>2889</v>
      </c>
      <c r="B1887" s="44" t="s">
        <v>25</v>
      </c>
      <c r="C1887" s="44" t="s">
        <v>765</v>
      </c>
      <c r="D1887" s="44" t="s">
        <v>26</v>
      </c>
      <c r="E1887" s="44" t="s">
        <v>249</v>
      </c>
      <c r="F1887" s="44">
        <v>1</v>
      </c>
      <c r="G1887" s="45">
        <v>2250</v>
      </c>
      <c r="H1887" s="44"/>
      <c r="I1887" s="45"/>
      <c r="J1887" s="46"/>
      <c r="K1887" s="45">
        <f t="shared" si="85"/>
        <v>2250</v>
      </c>
      <c r="L1887" s="63">
        <v>20230302</v>
      </c>
    </row>
    <row r="1888" spans="1:12" x14ac:dyDescent="0.25">
      <c r="A1888" s="47" t="s">
        <v>2866</v>
      </c>
      <c r="B1888" s="44" t="s">
        <v>25</v>
      </c>
      <c r="C1888" s="44" t="s">
        <v>77</v>
      </c>
      <c r="D1888" s="44" t="s">
        <v>78</v>
      </c>
      <c r="E1888" s="44" t="s">
        <v>311</v>
      </c>
      <c r="F1888" s="44">
        <v>1</v>
      </c>
      <c r="G1888" s="45">
        <v>2250</v>
      </c>
      <c r="H1888" s="44"/>
      <c r="I1888" s="45"/>
      <c r="J1888" s="46"/>
      <c r="K1888" s="45">
        <f t="shared" si="85"/>
        <v>2250</v>
      </c>
      <c r="L1888" s="63">
        <v>20230303</v>
      </c>
    </row>
    <row r="1889" spans="1:12" x14ac:dyDescent="0.25">
      <c r="A1889" s="47" t="s">
        <v>2867</v>
      </c>
      <c r="B1889" s="44" t="s">
        <v>25</v>
      </c>
      <c r="C1889" s="44" t="s">
        <v>77</v>
      </c>
      <c r="D1889" s="44" t="s">
        <v>78</v>
      </c>
      <c r="E1889" s="44" t="s">
        <v>2868</v>
      </c>
      <c r="F1889" s="44">
        <v>1</v>
      </c>
      <c r="G1889" s="45">
        <v>2250</v>
      </c>
      <c r="H1889" s="44"/>
      <c r="I1889" s="45"/>
      <c r="J1889" s="46"/>
      <c r="K1889" s="45">
        <f t="shared" si="85"/>
        <v>2250</v>
      </c>
      <c r="L1889" s="63">
        <v>20230303</v>
      </c>
    </row>
    <row r="1890" spans="1:12" x14ac:dyDescent="0.25">
      <c r="A1890" s="47" t="s">
        <v>2869</v>
      </c>
      <c r="B1890" s="44" t="s">
        <v>25</v>
      </c>
      <c r="C1890" s="44" t="s">
        <v>77</v>
      </c>
      <c r="D1890" s="44" t="s">
        <v>78</v>
      </c>
      <c r="E1890" s="44" t="s">
        <v>107</v>
      </c>
      <c r="F1890" s="44">
        <v>1</v>
      </c>
      <c r="G1890" s="45">
        <v>2250</v>
      </c>
      <c r="H1890" s="44"/>
      <c r="I1890" s="45"/>
      <c r="J1890" s="46"/>
      <c r="K1890" s="45">
        <f t="shared" si="85"/>
        <v>2250</v>
      </c>
      <c r="L1890" s="63">
        <v>20230303</v>
      </c>
    </row>
    <row r="1891" spans="1:12" x14ac:dyDescent="0.25">
      <c r="A1891" s="47" t="s">
        <v>2870</v>
      </c>
      <c r="B1891" s="44" t="s">
        <v>25</v>
      </c>
      <c r="C1891" s="44" t="s">
        <v>77</v>
      </c>
      <c r="D1891" s="44" t="s">
        <v>78</v>
      </c>
      <c r="E1891" s="44" t="s">
        <v>325</v>
      </c>
      <c r="F1891" s="44">
        <v>1</v>
      </c>
      <c r="G1891" s="45">
        <v>2250</v>
      </c>
      <c r="H1891" s="44"/>
      <c r="I1891" s="45"/>
      <c r="J1891" s="46"/>
      <c r="K1891" s="45">
        <f t="shared" si="85"/>
        <v>2250</v>
      </c>
      <c r="L1891" s="63">
        <v>20230303</v>
      </c>
    </row>
    <row r="1892" spans="1:12" x14ac:dyDescent="0.25">
      <c r="A1892" s="47" t="s">
        <v>2854</v>
      </c>
      <c r="B1892" s="44" t="s">
        <v>25</v>
      </c>
      <c r="C1892" s="44" t="s">
        <v>77</v>
      </c>
      <c r="D1892" s="44" t="s">
        <v>1340</v>
      </c>
      <c r="E1892" s="44" t="s">
        <v>2855</v>
      </c>
      <c r="F1892" s="44">
        <v>1</v>
      </c>
      <c r="G1892" s="45">
        <v>2250</v>
      </c>
      <c r="H1892" s="44"/>
      <c r="I1892" s="45"/>
      <c r="J1892" s="46"/>
      <c r="K1892" s="45">
        <f t="shared" si="85"/>
        <v>2250</v>
      </c>
      <c r="L1892" s="63">
        <v>20230320</v>
      </c>
    </row>
    <row r="1893" spans="1:12" x14ac:dyDescent="0.25">
      <c r="A1893" s="47" t="s">
        <v>2856</v>
      </c>
      <c r="B1893" s="44" t="s">
        <v>25</v>
      </c>
      <c r="C1893" s="44" t="s">
        <v>77</v>
      </c>
      <c r="D1893" s="44" t="s">
        <v>1340</v>
      </c>
      <c r="E1893" s="44" t="s">
        <v>2857</v>
      </c>
      <c r="F1893" s="44">
        <v>1</v>
      </c>
      <c r="G1893" s="45">
        <v>2250</v>
      </c>
      <c r="H1893" s="44"/>
      <c r="I1893" s="45"/>
      <c r="J1893" s="46"/>
      <c r="K1893" s="45">
        <f t="shared" si="85"/>
        <v>2250</v>
      </c>
      <c r="L1893" s="63">
        <v>20230320</v>
      </c>
    </row>
    <row r="1894" spans="1:12" x14ac:dyDescent="0.25">
      <c r="A1894" s="47" t="s">
        <v>2858</v>
      </c>
      <c r="B1894" s="44" t="s">
        <v>25</v>
      </c>
      <c r="C1894" s="44" t="s">
        <v>77</v>
      </c>
      <c r="D1894" s="44" t="s">
        <v>1340</v>
      </c>
      <c r="E1894" s="44" t="s">
        <v>2859</v>
      </c>
      <c r="F1894" s="44">
        <v>1</v>
      </c>
      <c r="G1894" s="45">
        <v>2250</v>
      </c>
      <c r="H1894" s="44"/>
      <c r="I1894" s="45"/>
      <c r="J1894" s="46"/>
      <c r="K1894" s="45">
        <f t="shared" si="85"/>
        <v>2250</v>
      </c>
      <c r="L1894" s="63">
        <v>20230320</v>
      </c>
    </row>
    <row r="1895" spans="1:12" x14ac:dyDescent="0.25">
      <c r="A1895" s="47" t="s">
        <v>2904</v>
      </c>
      <c r="B1895" s="44" t="s">
        <v>25</v>
      </c>
      <c r="C1895" s="44" t="s">
        <v>1406</v>
      </c>
      <c r="D1895" s="44" t="s">
        <v>1407</v>
      </c>
      <c r="E1895" s="44" t="s">
        <v>1734</v>
      </c>
      <c r="F1895" s="44">
        <v>1</v>
      </c>
      <c r="G1895" s="45">
        <v>2250</v>
      </c>
      <c r="H1895" s="44"/>
      <c r="I1895" s="45"/>
      <c r="J1895" s="46"/>
      <c r="K1895" s="45">
        <f t="shared" si="85"/>
        <v>2250</v>
      </c>
      <c r="L1895" s="63">
        <v>20230320</v>
      </c>
    </row>
    <row r="1896" spans="1:12" x14ac:dyDescent="0.25">
      <c r="A1896" s="47" t="s">
        <v>2905</v>
      </c>
      <c r="B1896" s="44" t="s">
        <v>25</v>
      </c>
      <c r="C1896" s="44" t="s">
        <v>1406</v>
      </c>
      <c r="D1896" s="44" t="s">
        <v>1407</v>
      </c>
      <c r="E1896" s="44" t="s">
        <v>1736</v>
      </c>
      <c r="F1896" s="44">
        <v>1</v>
      </c>
      <c r="G1896" s="45">
        <v>2250</v>
      </c>
      <c r="H1896" s="44"/>
      <c r="I1896" s="45"/>
      <c r="J1896" s="46"/>
      <c r="K1896" s="45">
        <f t="shared" si="85"/>
        <v>2250</v>
      </c>
      <c r="L1896" s="63">
        <v>20230320</v>
      </c>
    </row>
    <row r="1897" spans="1:12" x14ac:dyDescent="0.25">
      <c r="A1897" s="47" t="s">
        <v>2883</v>
      </c>
      <c r="B1897" s="44" t="s">
        <v>25</v>
      </c>
      <c r="C1897" s="44" t="s">
        <v>70</v>
      </c>
      <c r="D1897" s="44" t="s">
        <v>2006</v>
      </c>
      <c r="E1897" s="44" t="s">
        <v>2085</v>
      </c>
      <c r="F1897" s="44">
        <v>1</v>
      </c>
      <c r="G1897" s="45">
        <v>2250</v>
      </c>
      <c r="H1897" s="44"/>
      <c r="I1897" s="45"/>
      <c r="J1897" s="46"/>
      <c r="K1897" s="45">
        <f t="shared" si="85"/>
        <v>2250</v>
      </c>
      <c r="L1897" s="63">
        <v>20230322</v>
      </c>
    </row>
    <row r="1898" spans="1:12" x14ac:dyDescent="0.25">
      <c r="A1898" s="47" t="s">
        <v>2810</v>
      </c>
      <c r="B1898" s="44" t="s">
        <v>25</v>
      </c>
      <c r="C1898" s="44" t="s">
        <v>127</v>
      </c>
      <c r="D1898" s="44" t="s">
        <v>128</v>
      </c>
      <c r="E1898" s="44" t="s">
        <v>407</v>
      </c>
      <c r="F1898" s="44">
        <v>1</v>
      </c>
      <c r="G1898" s="45">
        <v>2250</v>
      </c>
      <c r="H1898" s="44"/>
      <c r="I1898" s="45"/>
      <c r="J1898" s="46"/>
      <c r="K1898" s="45">
        <f t="shared" si="85"/>
        <v>2250</v>
      </c>
      <c r="L1898" s="63">
        <v>20230330</v>
      </c>
    </row>
    <row r="1899" spans="1:12" x14ac:dyDescent="0.25">
      <c r="A1899" s="47" t="s">
        <v>2811</v>
      </c>
      <c r="B1899" s="44" t="s">
        <v>25</v>
      </c>
      <c r="C1899" s="44" t="s">
        <v>127</v>
      </c>
      <c r="D1899" s="44" t="s">
        <v>128</v>
      </c>
      <c r="E1899" s="44" t="s">
        <v>2812</v>
      </c>
      <c r="F1899" s="44">
        <v>1</v>
      </c>
      <c r="G1899" s="45">
        <v>2250</v>
      </c>
      <c r="H1899" s="44"/>
      <c r="I1899" s="45"/>
      <c r="J1899" s="46"/>
      <c r="K1899" s="45">
        <f t="shared" si="85"/>
        <v>2250</v>
      </c>
      <c r="L1899" s="63">
        <v>20230330</v>
      </c>
    </row>
    <row r="1900" spans="1:12" x14ac:dyDescent="0.25">
      <c r="A1900" s="47" t="s">
        <v>2871</v>
      </c>
      <c r="B1900" s="44" t="s">
        <v>25</v>
      </c>
      <c r="C1900" s="44" t="s">
        <v>127</v>
      </c>
      <c r="D1900" s="44" t="s">
        <v>128</v>
      </c>
      <c r="E1900" s="44" t="s">
        <v>400</v>
      </c>
      <c r="F1900" s="44">
        <v>1</v>
      </c>
      <c r="G1900" s="45">
        <v>2250</v>
      </c>
      <c r="H1900" s="44"/>
      <c r="I1900" s="45"/>
      <c r="J1900" s="46"/>
      <c r="K1900" s="45">
        <f t="shared" si="85"/>
        <v>2250</v>
      </c>
      <c r="L1900" s="63">
        <v>20230330</v>
      </c>
    </row>
    <row r="1901" spans="1:12" x14ac:dyDescent="0.25">
      <c r="A1901" s="47" t="s">
        <v>2872</v>
      </c>
      <c r="B1901" s="44" t="s">
        <v>25</v>
      </c>
      <c r="C1901" s="44" t="s">
        <v>127</v>
      </c>
      <c r="D1901" s="44" t="s">
        <v>128</v>
      </c>
      <c r="E1901" s="44" t="s">
        <v>944</v>
      </c>
      <c r="F1901" s="44">
        <v>1</v>
      </c>
      <c r="G1901" s="45">
        <v>2250</v>
      </c>
      <c r="H1901" s="44"/>
      <c r="I1901" s="45"/>
      <c r="J1901" s="46"/>
      <c r="K1901" s="45">
        <f t="shared" si="85"/>
        <v>2250</v>
      </c>
      <c r="L1901" s="63">
        <v>20230330</v>
      </c>
    </row>
    <row r="1902" spans="1:12" x14ac:dyDescent="0.25">
      <c r="A1902" s="47" t="s">
        <v>2873</v>
      </c>
      <c r="B1902" s="44" t="s">
        <v>25</v>
      </c>
      <c r="C1902" s="44" t="s">
        <v>127</v>
      </c>
      <c r="D1902" s="44" t="s">
        <v>128</v>
      </c>
      <c r="E1902" s="44" t="s">
        <v>946</v>
      </c>
      <c r="F1902" s="44">
        <v>1</v>
      </c>
      <c r="G1902" s="45">
        <v>2250</v>
      </c>
      <c r="H1902" s="44"/>
      <c r="I1902" s="45"/>
      <c r="J1902" s="46"/>
      <c r="K1902" s="45">
        <f t="shared" si="85"/>
        <v>2250</v>
      </c>
      <c r="L1902" s="63">
        <v>20230330</v>
      </c>
    </row>
    <row r="1903" spans="1:12" x14ac:dyDescent="0.25">
      <c r="A1903" s="47" t="s">
        <v>2874</v>
      </c>
      <c r="B1903" s="44" t="s">
        <v>25</v>
      </c>
      <c r="C1903" s="44" t="s">
        <v>127</v>
      </c>
      <c r="D1903" s="44" t="s">
        <v>128</v>
      </c>
      <c r="E1903" s="44" t="s">
        <v>402</v>
      </c>
      <c r="F1903" s="44">
        <v>1</v>
      </c>
      <c r="G1903" s="45">
        <v>2250</v>
      </c>
      <c r="H1903" s="44"/>
      <c r="I1903" s="45"/>
      <c r="J1903" s="46"/>
      <c r="K1903" s="45">
        <f t="shared" si="85"/>
        <v>2250</v>
      </c>
      <c r="L1903" s="63">
        <v>20230330</v>
      </c>
    </row>
    <row r="1904" spans="1:12" x14ac:dyDescent="0.25">
      <c r="A1904" s="47" t="s">
        <v>2875</v>
      </c>
      <c r="B1904" s="44" t="s">
        <v>25</v>
      </c>
      <c r="C1904" s="44" t="s">
        <v>127</v>
      </c>
      <c r="D1904" s="44" t="s">
        <v>128</v>
      </c>
      <c r="E1904" s="44" t="s">
        <v>950</v>
      </c>
      <c r="F1904" s="44">
        <v>1</v>
      </c>
      <c r="G1904" s="45">
        <v>2250</v>
      </c>
      <c r="H1904" s="44"/>
      <c r="I1904" s="45"/>
      <c r="J1904" s="46"/>
      <c r="K1904" s="45">
        <f t="shared" si="85"/>
        <v>2250</v>
      </c>
      <c r="L1904" s="63">
        <v>20230330</v>
      </c>
    </row>
    <row r="1905" spans="1:12" x14ac:dyDescent="0.25">
      <c r="A1905" s="47" t="s">
        <v>2876</v>
      </c>
      <c r="B1905" s="44" t="s">
        <v>25</v>
      </c>
      <c r="C1905" s="44" t="s">
        <v>127</v>
      </c>
      <c r="D1905" s="44" t="s">
        <v>128</v>
      </c>
      <c r="E1905" s="44" t="s">
        <v>129</v>
      </c>
      <c r="F1905" s="44">
        <v>1</v>
      </c>
      <c r="G1905" s="45">
        <v>2250</v>
      </c>
      <c r="H1905" s="44"/>
      <c r="I1905" s="45"/>
      <c r="J1905" s="46"/>
      <c r="K1905" s="45">
        <f t="shared" si="85"/>
        <v>2250</v>
      </c>
      <c r="L1905" s="63">
        <v>20230330</v>
      </c>
    </row>
    <row r="1906" spans="1:12" x14ac:dyDescent="0.25">
      <c r="A1906" s="47" t="s">
        <v>2877</v>
      </c>
      <c r="B1906" s="44" t="s">
        <v>25</v>
      </c>
      <c r="C1906" s="44" t="s">
        <v>127</v>
      </c>
      <c r="D1906" s="44" t="s">
        <v>128</v>
      </c>
      <c r="E1906" s="44" t="s">
        <v>409</v>
      </c>
      <c r="F1906" s="44">
        <v>1</v>
      </c>
      <c r="G1906" s="45">
        <v>2250</v>
      </c>
      <c r="H1906" s="44"/>
      <c r="I1906" s="45"/>
      <c r="J1906" s="46"/>
      <c r="K1906" s="45">
        <f t="shared" si="85"/>
        <v>2250</v>
      </c>
      <c r="L1906" s="63">
        <v>20230330</v>
      </c>
    </row>
    <row r="1907" spans="1:12" x14ac:dyDescent="0.25">
      <c r="A1907" s="47" t="s">
        <v>2878</v>
      </c>
      <c r="B1907" s="44" t="s">
        <v>25</v>
      </c>
      <c r="C1907" s="44" t="s">
        <v>127</v>
      </c>
      <c r="D1907" s="44" t="s">
        <v>128</v>
      </c>
      <c r="E1907" s="44" t="s">
        <v>411</v>
      </c>
      <c r="F1907" s="44">
        <v>1</v>
      </c>
      <c r="G1907" s="45">
        <v>2250</v>
      </c>
      <c r="H1907" s="44"/>
      <c r="I1907" s="45"/>
      <c r="J1907" s="46"/>
      <c r="K1907" s="45">
        <f t="shared" si="85"/>
        <v>2250</v>
      </c>
      <c r="L1907" s="63">
        <v>20230330</v>
      </c>
    </row>
    <row r="1908" spans="1:12" ht="15.75" thickBot="1" x14ac:dyDescent="0.3">
      <c r="A1908" s="40" t="s">
        <v>2879</v>
      </c>
      <c r="B1908" s="41" t="s">
        <v>25</v>
      </c>
      <c r="C1908" s="41" t="s">
        <v>127</v>
      </c>
      <c r="D1908" s="41" t="s">
        <v>128</v>
      </c>
      <c r="E1908" s="41" t="s">
        <v>285</v>
      </c>
      <c r="F1908" s="41">
        <v>1</v>
      </c>
      <c r="G1908" s="42">
        <v>2250</v>
      </c>
      <c r="H1908" s="41"/>
      <c r="I1908" s="42"/>
      <c r="J1908" s="43"/>
      <c r="K1908" s="42">
        <f t="shared" si="85"/>
        <v>2250</v>
      </c>
      <c r="L1908" s="64">
        <v>20230330</v>
      </c>
    </row>
    <row r="1909" spans="1:12" x14ac:dyDescent="0.25">
      <c r="A1909" s="71"/>
      <c r="B1909" s="72"/>
      <c r="C1909" s="72"/>
      <c r="D1909" s="72"/>
      <c r="E1909" s="72"/>
      <c r="F1909" s="72"/>
      <c r="G1909" s="73"/>
      <c r="H1909" s="72"/>
      <c r="I1909" s="73"/>
      <c r="J1909" s="74"/>
      <c r="K1909" s="73"/>
      <c r="L1909" s="75"/>
    </row>
    <row r="1912" spans="1:12" ht="15.75" thickBot="1" x14ac:dyDescent="0.3">
      <c r="A1912" s="66" t="s">
        <v>0</v>
      </c>
      <c r="B1912" s="67" t="s">
        <v>1</v>
      </c>
      <c r="C1912" s="67" t="s">
        <v>2</v>
      </c>
      <c r="D1912" s="67" t="s">
        <v>3</v>
      </c>
      <c r="E1912" s="67" t="s">
        <v>4</v>
      </c>
      <c r="F1912" s="67"/>
      <c r="G1912" s="68" t="s">
        <v>6</v>
      </c>
      <c r="H1912" s="67" t="s">
        <v>7</v>
      </c>
      <c r="I1912" s="68" t="s">
        <v>8</v>
      </c>
      <c r="J1912" s="69" t="s">
        <v>9</v>
      </c>
      <c r="K1912" s="68" t="s">
        <v>10</v>
      </c>
      <c r="L1912" s="70" t="s">
        <v>5</v>
      </c>
    </row>
    <row r="1913" spans="1:12" x14ac:dyDescent="0.25">
      <c r="A1913" s="36" t="s">
        <v>2991</v>
      </c>
      <c r="B1913" s="37" t="s">
        <v>862</v>
      </c>
      <c r="C1913" s="37" t="s">
        <v>1118</v>
      </c>
      <c r="D1913" s="37" t="s">
        <v>1713</v>
      </c>
      <c r="E1913" s="37" t="s">
        <v>2992</v>
      </c>
      <c r="F1913" s="37">
        <v>1</v>
      </c>
      <c r="G1913" s="38">
        <v>4800</v>
      </c>
      <c r="H1913" s="37"/>
      <c r="I1913" s="38"/>
      <c r="J1913" s="39"/>
      <c r="K1913" s="38">
        <f t="shared" ref="K1913:K1928" si="86">J1913+G1913</f>
        <v>4800</v>
      </c>
      <c r="L1913" s="62">
        <v>20230403</v>
      </c>
    </row>
    <row r="1914" spans="1:12" x14ac:dyDescent="0.25">
      <c r="A1914" s="47" t="s">
        <v>2998</v>
      </c>
      <c r="B1914" s="44" t="s">
        <v>11</v>
      </c>
      <c r="C1914" s="44" t="s">
        <v>29</v>
      </c>
      <c r="D1914" s="44" t="s">
        <v>686</v>
      </c>
      <c r="E1914" s="44" t="s">
        <v>1697</v>
      </c>
      <c r="F1914" s="44">
        <v>1</v>
      </c>
      <c r="G1914" s="45">
        <v>4800</v>
      </c>
      <c r="H1914" s="44"/>
      <c r="I1914" s="45"/>
      <c r="J1914" s="46"/>
      <c r="K1914" s="45">
        <f t="shared" si="86"/>
        <v>4800</v>
      </c>
      <c r="L1914" s="63">
        <v>20230405</v>
      </c>
    </row>
    <row r="1915" spans="1:12" x14ac:dyDescent="0.25">
      <c r="A1915" s="47" t="s">
        <v>2960</v>
      </c>
      <c r="B1915" s="44" t="s">
        <v>11</v>
      </c>
      <c r="C1915" s="44" t="s">
        <v>86</v>
      </c>
      <c r="D1915" s="44" t="s">
        <v>132</v>
      </c>
      <c r="E1915" s="44" t="s">
        <v>278</v>
      </c>
      <c r="F1915" s="44">
        <v>1</v>
      </c>
      <c r="G1915" s="45">
        <v>4800</v>
      </c>
      <c r="H1915" s="44"/>
      <c r="I1915" s="45"/>
      <c r="J1915" s="46"/>
      <c r="K1915" s="45">
        <f t="shared" si="86"/>
        <v>4800</v>
      </c>
      <c r="L1915" s="63">
        <v>20230410</v>
      </c>
    </row>
    <row r="1916" spans="1:12" x14ac:dyDescent="0.25">
      <c r="A1916" s="47" t="s">
        <v>2959</v>
      </c>
      <c r="B1916" s="44" t="s">
        <v>11</v>
      </c>
      <c r="C1916" s="44" t="s">
        <v>51</v>
      </c>
      <c r="D1916" s="44" t="s">
        <v>731</v>
      </c>
      <c r="E1916" s="44" t="s">
        <v>778</v>
      </c>
      <c r="F1916" s="44">
        <v>1</v>
      </c>
      <c r="G1916" s="45">
        <v>4800</v>
      </c>
      <c r="H1916" s="44"/>
      <c r="I1916" s="45"/>
      <c r="J1916" s="46"/>
      <c r="K1916" s="45">
        <f t="shared" si="86"/>
        <v>4800</v>
      </c>
      <c r="L1916" s="63">
        <v>20230412</v>
      </c>
    </row>
    <row r="1917" spans="1:12" x14ac:dyDescent="0.25">
      <c r="A1917" s="47" t="s">
        <v>2993</v>
      </c>
      <c r="B1917" s="44" t="s">
        <v>11</v>
      </c>
      <c r="C1917" s="44" t="s">
        <v>36</v>
      </c>
      <c r="D1917" s="44" t="s">
        <v>2618</v>
      </c>
      <c r="E1917" s="44" t="s">
        <v>836</v>
      </c>
      <c r="F1917" s="44">
        <v>1</v>
      </c>
      <c r="G1917" s="45">
        <v>4800</v>
      </c>
      <c r="H1917" s="44"/>
      <c r="I1917" s="45"/>
      <c r="J1917" s="46"/>
      <c r="K1917" s="45">
        <f t="shared" si="86"/>
        <v>4800</v>
      </c>
      <c r="L1917" s="63">
        <v>20230412</v>
      </c>
    </row>
    <row r="1918" spans="1:12" x14ac:dyDescent="0.25">
      <c r="A1918" s="47" t="s">
        <v>2994</v>
      </c>
      <c r="B1918" s="44" t="s">
        <v>11</v>
      </c>
      <c r="C1918" s="44" t="s">
        <v>86</v>
      </c>
      <c r="D1918" s="44" t="s">
        <v>87</v>
      </c>
      <c r="E1918" s="44" t="s">
        <v>2995</v>
      </c>
      <c r="F1918" s="44">
        <v>1</v>
      </c>
      <c r="G1918" s="45">
        <v>4800</v>
      </c>
      <c r="H1918" s="44"/>
      <c r="I1918" s="45"/>
      <c r="J1918" s="46"/>
      <c r="K1918" s="45">
        <f t="shared" si="86"/>
        <v>4800</v>
      </c>
      <c r="L1918" s="63">
        <v>20230412</v>
      </c>
    </row>
    <row r="1919" spans="1:12" x14ac:dyDescent="0.25">
      <c r="A1919" s="47" t="s">
        <v>2935</v>
      </c>
      <c r="B1919" s="44" t="s">
        <v>11</v>
      </c>
      <c r="C1919" s="44" t="s">
        <v>268</v>
      </c>
      <c r="D1919" s="44" t="s">
        <v>132</v>
      </c>
      <c r="E1919" s="44" t="s">
        <v>1764</v>
      </c>
      <c r="F1919" s="44">
        <v>1</v>
      </c>
      <c r="G1919" s="45">
        <v>4800</v>
      </c>
      <c r="H1919" s="44"/>
      <c r="I1919" s="45"/>
      <c r="J1919" s="46"/>
      <c r="K1919" s="45">
        <f t="shared" si="86"/>
        <v>4800</v>
      </c>
      <c r="L1919" s="63">
        <v>20230417</v>
      </c>
    </row>
    <row r="1920" spans="1:12" x14ac:dyDescent="0.25">
      <c r="A1920" s="47" t="s">
        <v>2933</v>
      </c>
      <c r="B1920" s="44" t="s">
        <v>11</v>
      </c>
      <c r="C1920" s="44" t="s">
        <v>36</v>
      </c>
      <c r="D1920" s="44" t="s">
        <v>2618</v>
      </c>
      <c r="E1920" s="44" t="s">
        <v>822</v>
      </c>
      <c r="F1920" s="44">
        <v>1</v>
      </c>
      <c r="G1920" s="45">
        <v>4800</v>
      </c>
      <c r="H1920" s="44"/>
      <c r="I1920" s="45"/>
      <c r="J1920" s="46"/>
      <c r="K1920" s="45">
        <f t="shared" si="86"/>
        <v>4800</v>
      </c>
      <c r="L1920" s="63">
        <v>20230417</v>
      </c>
    </row>
    <row r="1921" spans="1:12" x14ac:dyDescent="0.25">
      <c r="A1921" s="47" t="s">
        <v>2931</v>
      </c>
      <c r="B1921" s="44" t="s">
        <v>11</v>
      </c>
      <c r="C1921" s="44" t="s">
        <v>36</v>
      </c>
      <c r="D1921" s="44" t="s">
        <v>2013</v>
      </c>
      <c r="E1921" s="44" t="s">
        <v>738</v>
      </c>
      <c r="F1921" s="44">
        <v>1</v>
      </c>
      <c r="G1921" s="45">
        <v>4800</v>
      </c>
      <c r="H1921" s="44"/>
      <c r="I1921" s="45"/>
      <c r="J1921" s="46"/>
      <c r="K1921" s="45">
        <f t="shared" si="86"/>
        <v>4800</v>
      </c>
      <c r="L1921" s="63">
        <v>20230417</v>
      </c>
    </row>
    <row r="1922" spans="1:12" x14ac:dyDescent="0.25">
      <c r="A1922" s="47" t="s">
        <v>2929</v>
      </c>
      <c r="B1922" s="44" t="s">
        <v>11</v>
      </c>
      <c r="C1922" s="44" t="s">
        <v>29</v>
      </c>
      <c r="D1922" s="44" t="s">
        <v>686</v>
      </c>
      <c r="E1922" s="44" t="s">
        <v>687</v>
      </c>
      <c r="F1922" s="44">
        <v>1</v>
      </c>
      <c r="G1922" s="45">
        <v>4800</v>
      </c>
      <c r="H1922" s="44"/>
      <c r="I1922" s="45"/>
      <c r="J1922" s="46"/>
      <c r="K1922" s="45">
        <f t="shared" si="86"/>
        <v>4800</v>
      </c>
      <c r="L1922" s="63">
        <v>20230420</v>
      </c>
    </row>
    <row r="1923" spans="1:12" x14ac:dyDescent="0.25">
      <c r="A1923" s="28" t="s">
        <v>2926</v>
      </c>
      <c r="B1923" s="22" t="s">
        <v>11</v>
      </c>
      <c r="C1923" s="22" t="s">
        <v>29</v>
      </c>
      <c r="D1923" s="22" t="s">
        <v>88</v>
      </c>
      <c r="E1923" s="22" t="s">
        <v>2582</v>
      </c>
      <c r="F1923" s="22">
        <v>1</v>
      </c>
      <c r="G1923" s="23">
        <v>4800</v>
      </c>
      <c r="H1923" s="22">
        <v>90</v>
      </c>
      <c r="I1923" s="23">
        <v>56.6</v>
      </c>
      <c r="J1923" s="24">
        <f>I1923*H1923</f>
        <v>5094</v>
      </c>
      <c r="K1923" s="23">
        <f t="shared" si="86"/>
        <v>9894</v>
      </c>
      <c r="L1923" s="29">
        <v>20230424</v>
      </c>
    </row>
    <row r="1924" spans="1:12" x14ac:dyDescent="0.25">
      <c r="A1924" s="47" t="s">
        <v>2924</v>
      </c>
      <c r="B1924" s="44" t="s">
        <v>11</v>
      </c>
      <c r="C1924" s="44" t="s">
        <v>1791</v>
      </c>
      <c r="D1924" s="44" t="s">
        <v>1792</v>
      </c>
      <c r="E1924" s="44" t="s">
        <v>2143</v>
      </c>
      <c r="F1924" s="44">
        <v>1</v>
      </c>
      <c r="G1924" s="45">
        <v>4800</v>
      </c>
      <c r="H1924" s="44"/>
      <c r="I1924" s="45"/>
      <c r="J1924" s="46"/>
      <c r="K1924" s="45">
        <f t="shared" si="86"/>
        <v>4800</v>
      </c>
      <c r="L1924" s="63">
        <v>20230425</v>
      </c>
    </row>
    <row r="1925" spans="1:12" x14ac:dyDescent="0.25">
      <c r="A1925" s="47" t="s">
        <v>2923</v>
      </c>
      <c r="B1925" s="44" t="s">
        <v>11</v>
      </c>
      <c r="C1925" s="44" t="s">
        <v>98</v>
      </c>
      <c r="D1925" s="44" t="s">
        <v>213</v>
      </c>
      <c r="E1925" s="44" t="s">
        <v>749</v>
      </c>
      <c r="F1925" s="44">
        <v>1</v>
      </c>
      <c r="G1925" s="45">
        <v>4800</v>
      </c>
      <c r="H1925" s="44"/>
      <c r="I1925" s="45"/>
      <c r="J1925" s="46"/>
      <c r="K1925" s="45">
        <f t="shared" si="86"/>
        <v>4800</v>
      </c>
      <c r="L1925" s="63">
        <v>20230427</v>
      </c>
    </row>
    <row r="1926" spans="1:12" x14ac:dyDescent="0.25">
      <c r="A1926" s="28" t="s">
        <v>2989</v>
      </c>
      <c r="B1926" s="22" t="s">
        <v>11</v>
      </c>
      <c r="C1926" s="22" t="s">
        <v>36</v>
      </c>
      <c r="D1926" s="22" t="s">
        <v>1111</v>
      </c>
      <c r="E1926" s="22" t="s">
        <v>1149</v>
      </c>
      <c r="F1926" s="22">
        <v>1</v>
      </c>
      <c r="G1926" s="23">
        <v>4800</v>
      </c>
      <c r="H1926" s="22">
        <v>370</v>
      </c>
      <c r="I1926" s="23">
        <v>56.6</v>
      </c>
      <c r="J1926" s="24">
        <f>I1926*H1926</f>
        <v>20942</v>
      </c>
      <c r="K1926" s="23">
        <f t="shared" si="86"/>
        <v>25742</v>
      </c>
      <c r="L1926" s="29">
        <v>20230428</v>
      </c>
    </row>
    <row r="1927" spans="1:12" x14ac:dyDescent="0.25">
      <c r="A1927" s="47" t="s">
        <v>2919</v>
      </c>
      <c r="B1927" s="44" t="s">
        <v>11</v>
      </c>
      <c r="C1927" s="44" t="s">
        <v>36</v>
      </c>
      <c r="D1927" s="44" t="s">
        <v>2618</v>
      </c>
      <c r="E1927" s="44" t="s">
        <v>836</v>
      </c>
      <c r="F1927" s="44">
        <v>1</v>
      </c>
      <c r="G1927" s="45">
        <v>4800</v>
      </c>
      <c r="H1927" s="44"/>
      <c r="I1927" s="45"/>
      <c r="J1927" s="46"/>
      <c r="K1927" s="45">
        <f t="shared" si="86"/>
        <v>4800</v>
      </c>
      <c r="L1927" s="63">
        <v>20230428</v>
      </c>
    </row>
    <row r="1928" spans="1:12" ht="15.75" thickBot="1" x14ac:dyDescent="0.3">
      <c r="A1928" s="40" t="s">
        <v>2958</v>
      </c>
      <c r="B1928" s="41" t="s">
        <v>11</v>
      </c>
      <c r="C1928" s="41" t="s">
        <v>36</v>
      </c>
      <c r="D1928" s="41" t="s">
        <v>2618</v>
      </c>
      <c r="E1928" s="41" t="s">
        <v>824</v>
      </c>
      <c r="F1928" s="41">
        <v>1</v>
      </c>
      <c r="G1928" s="42">
        <v>4800</v>
      </c>
      <c r="H1928" s="41"/>
      <c r="I1928" s="42"/>
      <c r="J1928" s="43"/>
      <c r="K1928" s="42">
        <f t="shared" si="86"/>
        <v>4800</v>
      </c>
      <c r="L1928" s="64">
        <v>20230428</v>
      </c>
    </row>
    <row r="1929" spans="1:12" x14ac:dyDescent="0.25">
      <c r="A1929" s="82"/>
      <c r="B1929" s="83"/>
      <c r="C1929" s="83"/>
      <c r="D1929" s="83"/>
      <c r="E1929" s="83"/>
      <c r="F1929" s="83"/>
      <c r="G1929" s="84"/>
      <c r="H1929" s="83"/>
      <c r="I1929" s="84"/>
      <c r="J1929" s="85"/>
      <c r="K1929" s="84"/>
      <c r="L1929" s="86"/>
    </row>
    <row r="1930" spans="1:12" ht="15.75" thickBot="1" x14ac:dyDescent="0.3">
      <c r="A1930" s="66"/>
      <c r="B1930" s="67"/>
      <c r="C1930" s="67"/>
      <c r="D1930" s="67"/>
      <c r="E1930" s="67"/>
      <c r="F1930" s="67"/>
      <c r="G1930" s="68"/>
      <c r="H1930" s="67"/>
      <c r="I1930" s="68"/>
      <c r="J1930" s="69"/>
      <c r="K1930" s="68"/>
      <c r="L1930" s="70"/>
    </row>
    <row r="1931" spans="1:12" x14ac:dyDescent="0.25">
      <c r="A1931" s="36" t="s">
        <v>2997</v>
      </c>
      <c r="B1931" s="37" t="s">
        <v>11</v>
      </c>
      <c r="C1931" s="37" t="s">
        <v>29</v>
      </c>
      <c r="D1931" s="37" t="s">
        <v>1995</v>
      </c>
      <c r="E1931" s="37" t="s">
        <v>2083</v>
      </c>
      <c r="F1931" s="37">
        <v>1</v>
      </c>
      <c r="G1931" s="38">
        <v>4500</v>
      </c>
      <c r="H1931" s="37"/>
      <c r="I1931" s="38"/>
      <c r="J1931" s="39"/>
      <c r="K1931" s="38">
        <f t="shared" ref="K1931:K1945" si="87">J1931+G1931</f>
        <v>4500</v>
      </c>
      <c r="L1931" s="62">
        <v>20230404</v>
      </c>
    </row>
    <row r="1932" spans="1:12" x14ac:dyDescent="0.25">
      <c r="A1932" s="47" t="s">
        <v>3013</v>
      </c>
      <c r="B1932" s="44" t="s">
        <v>11</v>
      </c>
      <c r="C1932" s="44" t="s">
        <v>885</v>
      </c>
      <c r="D1932" s="44" t="s">
        <v>2006</v>
      </c>
      <c r="E1932" s="44" t="s">
        <v>2069</v>
      </c>
      <c r="F1932" s="44">
        <v>1</v>
      </c>
      <c r="G1932" s="45">
        <v>4500</v>
      </c>
      <c r="H1932" s="44"/>
      <c r="I1932" s="45"/>
      <c r="J1932" s="46"/>
      <c r="K1932" s="45">
        <f t="shared" si="87"/>
        <v>4500</v>
      </c>
      <c r="L1932" s="63">
        <v>20230411</v>
      </c>
    </row>
    <row r="1933" spans="1:12" x14ac:dyDescent="0.25">
      <c r="A1933" s="47" t="s">
        <v>2936</v>
      </c>
      <c r="B1933" s="44" t="s">
        <v>11</v>
      </c>
      <c r="C1933" s="44" t="s">
        <v>1709</v>
      </c>
      <c r="D1933" s="44" t="s">
        <v>1726</v>
      </c>
      <c r="E1933" s="44" t="s">
        <v>1727</v>
      </c>
      <c r="F1933" s="44">
        <v>1</v>
      </c>
      <c r="G1933" s="45">
        <v>4500</v>
      </c>
      <c r="H1933" s="44"/>
      <c r="I1933" s="45"/>
      <c r="J1933" s="46"/>
      <c r="K1933" s="45">
        <f t="shared" si="87"/>
        <v>4500</v>
      </c>
      <c r="L1933" s="63">
        <v>20230414</v>
      </c>
    </row>
    <row r="1934" spans="1:12" x14ac:dyDescent="0.25">
      <c r="A1934" s="47" t="s">
        <v>2990</v>
      </c>
      <c r="B1934" s="44" t="s">
        <v>11</v>
      </c>
      <c r="C1934" s="44" t="s">
        <v>986</v>
      </c>
      <c r="D1934" s="44" t="s">
        <v>26</v>
      </c>
      <c r="E1934" s="44" t="s">
        <v>323</v>
      </c>
      <c r="F1934" s="44">
        <v>1</v>
      </c>
      <c r="G1934" s="45">
        <v>4500</v>
      </c>
      <c r="H1934" s="44"/>
      <c r="I1934" s="45"/>
      <c r="J1934" s="46"/>
      <c r="K1934" s="45">
        <f t="shared" si="87"/>
        <v>4500</v>
      </c>
      <c r="L1934" s="63">
        <v>20230417</v>
      </c>
    </row>
    <row r="1935" spans="1:12" x14ac:dyDescent="0.25">
      <c r="A1935" s="47" t="s">
        <v>2934</v>
      </c>
      <c r="B1935" s="44" t="s">
        <v>11</v>
      </c>
      <c r="C1935" s="44" t="s">
        <v>2594</v>
      </c>
      <c r="D1935" s="44" t="s">
        <v>2595</v>
      </c>
      <c r="E1935" s="44" t="s">
        <v>1618</v>
      </c>
      <c r="F1935" s="44">
        <v>1</v>
      </c>
      <c r="G1935" s="45">
        <v>4500</v>
      </c>
      <c r="H1935" s="44"/>
      <c r="I1935" s="45"/>
      <c r="J1935" s="46"/>
      <c r="K1935" s="45">
        <f t="shared" si="87"/>
        <v>4500</v>
      </c>
      <c r="L1935" s="63">
        <v>20230417</v>
      </c>
    </row>
    <row r="1936" spans="1:12" x14ac:dyDescent="0.25">
      <c r="A1936" s="47" t="s">
        <v>2962</v>
      </c>
      <c r="B1936" s="44" t="s">
        <v>11</v>
      </c>
      <c r="C1936" s="44" t="s">
        <v>29</v>
      </c>
      <c r="D1936" s="44" t="s">
        <v>715</v>
      </c>
      <c r="E1936" s="44" t="s">
        <v>718</v>
      </c>
      <c r="F1936" s="44">
        <v>1</v>
      </c>
      <c r="G1936" s="45">
        <v>4500</v>
      </c>
      <c r="H1936" s="44"/>
      <c r="I1936" s="45"/>
      <c r="J1936" s="46"/>
      <c r="K1936" s="45">
        <f t="shared" si="87"/>
        <v>4500</v>
      </c>
      <c r="L1936" s="63">
        <v>20230418</v>
      </c>
    </row>
    <row r="1937" spans="1:12" x14ac:dyDescent="0.25">
      <c r="A1937" s="47" t="s">
        <v>2930</v>
      </c>
      <c r="B1937" s="44" t="s">
        <v>11</v>
      </c>
      <c r="C1937" s="44" t="s">
        <v>765</v>
      </c>
      <c r="D1937" s="44" t="s">
        <v>26</v>
      </c>
      <c r="E1937" s="44" t="s">
        <v>249</v>
      </c>
      <c r="F1937" s="44">
        <v>1</v>
      </c>
      <c r="G1937" s="45">
        <v>4500</v>
      </c>
      <c r="H1937" s="44"/>
      <c r="I1937" s="45"/>
      <c r="J1937" s="46"/>
      <c r="K1937" s="45">
        <f t="shared" si="87"/>
        <v>4500</v>
      </c>
      <c r="L1937" s="63">
        <v>20230419</v>
      </c>
    </row>
    <row r="1938" spans="1:12" x14ac:dyDescent="0.25">
      <c r="A1938" s="47" t="s">
        <v>2961</v>
      </c>
      <c r="B1938" s="44" t="s">
        <v>11</v>
      </c>
      <c r="C1938" s="44" t="s">
        <v>29</v>
      </c>
      <c r="D1938" s="44" t="s">
        <v>30</v>
      </c>
      <c r="E1938" s="44" t="s">
        <v>188</v>
      </c>
      <c r="F1938" s="44">
        <v>1</v>
      </c>
      <c r="G1938" s="45">
        <v>4500</v>
      </c>
      <c r="H1938" s="44"/>
      <c r="I1938" s="45"/>
      <c r="J1938" s="46"/>
      <c r="K1938" s="45">
        <f t="shared" si="87"/>
        <v>4500</v>
      </c>
      <c r="L1938" s="63">
        <v>20230419</v>
      </c>
    </row>
    <row r="1939" spans="1:12" x14ac:dyDescent="0.25">
      <c r="A1939" s="47" t="s">
        <v>2928</v>
      </c>
      <c r="B1939" s="44" t="s">
        <v>11</v>
      </c>
      <c r="C1939" s="44" t="s">
        <v>2594</v>
      </c>
      <c r="D1939" s="44" t="s">
        <v>2595</v>
      </c>
      <c r="E1939" s="44" t="s">
        <v>309</v>
      </c>
      <c r="F1939" s="44">
        <v>1</v>
      </c>
      <c r="G1939" s="45">
        <v>4500</v>
      </c>
      <c r="H1939" s="44"/>
      <c r="I1939" s="45"/>
      <c r="J1939" s="46"/>
      <c r="K1939" s="45">
        <f t="shared" si="87"/>
        <v>4500</v>
      </c>
      <c r="L1939" s="63">
        <v>20230420</v>
      </c>
    </row>
    <row r="1940" spans="1:12" x14ac:dyDescent="0.25">
      <c r="A1940" s="47" t="s">
        <v>2927</v>
      </c>
      <c r="B1940" s="44" t="s">
        <v>11</v>
      </c>
      <c r="C1940" s="44" t="s">
        <v>29</v>
      </c>
      <c r="D1940" s="44" t="s">
        <v>100</v>
      </c>
      <c r="E1940" s="44" t="s">
        <v>183</v>
      </c>
      <c r="F1940" s="44">
        <v>1</v>
      </c>
      <c r="G1940" s="45">
        <v>4500</v>
      </c>
      <c r="H1940" s="44"/>
      <c r="I1940" s="45"/>
      <c r="J1940" s="46"/>
      <c r="K1940" s="45">
        <f t="shared" si="87"/>
        <v>4500</v>
      </c>
      <c r="L1940" s="63">
        <v>20230421</v>
      </c>
    </row>
    <row r="1941" spans="1:12" x14ac:dyDescent="0.25">
      <c r="A1941" s="47" t="s">
        <v>2953</v>
      </c>
      <c r="B1941" s="44" t="s">
        <v>11</v>
      </c>
      <c r="C1941" s="44" t="s">
        <v>70</v>
      </c>
      <c r="D1941" s="44" t="s">
        <v>26</v>
      </c>
      <c r="E1941" s="44" t="s">
        <v>232</v>
      </c>
      <c r="F1941" s="44">
        <v>1</v>
      </c>
      <c r="G1941" s="45">
        <v>4500</v>
      </c>
      <c r="H1941" s="44"/>
      <c r="I1941" s="45"/>
      <c r="J1941" s="46"/>
      <c r="K1941" s="45">
        <f t="shared" si="87"/>
        <v>4500</v>
      </c>
      <c r="L1941" s="63">
        <v>20230424</v>
      </c>
    </row>
    <row r="1942" spans="1:12" x14ac:dyDescent="0.25">
      <c r="A1942" s="28" t="s">
        <v>2932</v>
      </c>
      <c r="B1942" s="22" t="s">
        <v>11</v>
      </c>
      <c r="C1942" s="22" t="s">
        <v>885</v>
      </c>
      <c r="D1942" s="22" t="s">
        <v>1006</v>
      </c>
      <c r="E1942" s="22" t="s">
        <v>1007</v>
      </c>
      <c r="F1942" s="22">
        <v>1</v>
      </c>
      <c r="G1942" s="23">
        <v>4500</v>
      </c>
      <c r="H1942" s="22">
        <v>279</v>
      </c>
      <c r="I1942" s="23">
        <v>56.6</v>
      </c>
      <c r="J1942" s="24">
        <f>I1942*H1942</f>
        <v>15791.4</v>
      </c>
      <c r="K1942" s="23">
        <f t="shared" si="87"/>
        <v>20291.400000000001</v>
      </c>
      <c r="L1942" s="29">
        <v>20230425</v>
      </c>
    </row>
    <row r="1943" spans="1:12" x14ac:dyDescent="0.25">
      <c r="A1943" s="28" t="s">
        <v>2996</v>
      </c>
      <c r="B1943" s="22" t="s">
        <v>11</v>
      </c>
      <c r="C1943" s="22" t="s">
        <v>885</v>
      </c>
      <c r="D1943" s="22" t="s">
        <v>1154</v>
      </c>
      <c r="E1943" s="22" t="s">
        <v>1155</v>
      </c>
      <c r="F1943" s="22">
        <v>1</v>
      </c>
      <c r="G1943" s="23">
        <v>4500</v>
      </c>
      <c r="H1943" s="22">
        <v>672</v>
      </c>
      <c r="I1943" s="23">
        <v>56.6</v>
      </c>
      <c r="J1943" s="24">
        <f>I1943*H1943</f>
        <v>38035.200000000004</v>
      </c>
      <c r="K1943" s="23">
        <f t="shared" si="87"/>
        <v>42535.200000000004</v>
      </c>
      <c r="L1943" s="29">
        <v>20230427</v>
      </c>
    </row>
    <row r="1944" spans="1:12" x14ac:dyDescent="0.25">
      <c r="A1944" s="28" t="s">
        <v>2925</v>
      </c>
      <c r="B1944" s="22" t="s">
        <v>11</v>
      </c>
      <c r="C1944" s="22" t="s">
        <v>914</v>
      </c>
      <c r="D1944" s="22" t="s">
        <v>1289</v>
      </c>
      <c r="E1944" s="22" t="s">
        <v>1687</v>
      </c>
      <c r="F1944" s="22">
        <v>1</v>
      </c>
      <c r="G1944" s="23">
        <v>4500</v>
      </c>
      <c r="H1944" s="22">
        <v>140</v>
      </c>
      <c r="I1944" s="23">
        <v>56.6</v>
      </c>
      <c r="J1944" s="24">
        <f>I1944*H1944</f>
        <v>7924</v>
      </c>
      <c r="K1944" s="23">
        <f t="shared" si="87"/>
        <v>12424</v>
      </c>
      <c r="L1944" s="29">
        <v>20230428</v>
      </c>
    </row>
    <row r="1945" spans="1:12" ht="15.75" thickBot="1" x14ac:dyDescent="0.3">
      <c r="A1945" s="40" t="s">
        <v>2920</v>
      </c>
      <c r="B1945" s="41" t="s">
        <v>11</v>
      </c>
      <c r="C1945" s="41" t="s">
        <v>1115</v>
      </c>
      <c r="D1945" s="41" t="s">
        <v>2921</v>
      </c>
      <c r="E1945" s="41" t="s">
        <v>2922</v>
      </c>
      <c r="F1945" s="41">
        <v>1</v>
      </c>
      <c r="G1945" s="42">
        <v>4500</v>
      </c>
      <c r="H1945" s="41"/>
      <c r="I1945" s="42"/>
      <c r="J1945" s="43"/>
      <c r="K1945" s="42">
        <f t="shared" si="87"/>
        <v>4500</v>
      </c>
      <c r="L1945" s="64">
        <v>20230428</v>
      </c>
    </row>
    <row r="1946" spans="1:12" x14ac:dyDescent="0.25">
      <c r="A1946" s="82"/>
      <c r="B1946" s="83"/>
      <c r="C1946" s="83"/>
      <c r="D1946" s="83"/>
      <c r="E1946" s="83"/>
      <c r="F1946" s="83"/>
      <c r="G1946" s="84"/>
      <c r="H1946" s="83"/>
      <c r="I1946" s="84"/>
      <c r="J1946" s="85"/>
      <c r="K1946" s="84"/>
      <c r="L1946" s="86"/>
    </row>
    <row r="1947" spans="1:12" ht="15.75" thickBot="1" x14ac:dyDescent="0.3">
      <c r="A1947" s="66"/>
      <c r="B1947" s="67"/>
      <c r="C1947" s="67"/>
      <c r="D1947" s="67"/>
      <c r="E1947" s="67"/>
      <c r="F1947" s="67"/>
      <c r="G1947" s="68"/>
      <c r="H1947" s="67"/>
      <c r="I1947" s="68"/>
      <c r="J1947" s="69"/>
      <c r="K1947" s="68"/>
      <c r="L1947" s="70"/>
    </row>
    <row r="1948" spans="1:12" ht="15.75" thickBot="1" x14ac:dyDescent="0.3">
      <c r="A1948" s="100" t="s">
        <v>2999</v>
      </c>
      <c r="B1948" s="101" t="s">
        <v>25</v>
      </c>
      <c r="C1948" s="101" t="s">
        <v>36</v>
      </c>
      <c r="D1948" s="101" t="s">
        <v>918</v>
      </c>
      <c r="E1948" s="101" t="s">
        <v>763</v>
      </c>
      <c r="F1948" s="101">
        <v>1</v>
      </c>
      <c r="G1948" s="102">
        <v>2650</v>
      </c>
      <c r="H1948" s="101">
        <v>480</v>
      </c>
      <c r="I1948" s="102">
        <v>56.6</v>
      </c>
      <c r="J1948" s="103">
        <f>I1948*H1948</f>
        <v>27168</v>
      </c>
      <c r="K1948" s="102">
        <f>J1948+G1948</f>
        <v>29818</v>
      </c>
      <c r="L1948" s="104">
        <v>20230419</v>
      </c>
    </row>
    <row r="1949" spans="1:12" ht="15.75" thickBot="1" x14ac:dyDescent="0.3">
      <c r="A1949" s="71"/>
      <c r="B1949" s="72"/>
      <c r="C1949" s="72"/>
      <c r="D1949" s="72"/>
      <c r="E1949" s="72"/>
      <c r="F1949" s="72"/>
      <c r="G1949" s="73"/>
      <c r="H1949" s="72"/>
      <c r="I1949" s="73"/>
      <c r="J1949" s="74"/>
      <c r="K1949" s="73"/>
      <c r="L1949" s="75"/>
    </row>
    <row r="1950" spans="1:12" x14ac:dyDescent="0.25">
      <c r="A1950" s="36" t="s">
        <v>2986</v>
      </c>
      <c r="B1950" s="37" t="s">
        <v>25</v>
      </c>
      <c r="C1950" s="37" t="s">
        <v>730</v>
      </c>
      <c r="D1950" s="37" t="s">
        <v>731</v>
      </c>
      <c r="E1950" s="37" t="s">
        <v>2272</v>
      </c>
      <c r="F1950" s="37">
        <v>1</v>
      </c>
      <c r="G1950" s="38">
        <v>2400</v>
      </c>
      <c r="H1950" s="37"/>
      <c r="I1950" s="38"/>
      <c r="J1950" s="39"/>
      <c r="K1950" s="38">
        <f t="shared" ref="K1950:K1977" si="88">J1950+G1950</f>
        <v>2400</v>
      </c>
      <c r="L1950" s="62">
        <v>20230412</v>
      </c>
    </row>
    <row r="1951" spans="1:12" x14ac:dyDescent="0.25">
      <c r="A1951" s="47" t="s">
        <v>2983</v>
      </c>
      <c r="B1951" s="44" t="s">
        <v>25</v>
      </c>
      <c r="C1951" s="44" t="s">
        <v>730</v>
      </c>
      <c r="D1951" s="44" t="s">
        <v>731</v>
      </c>
      <c r="E1951" s="44" t="s">
        <v>1851</v>
      </c>
      <c r="F1951" s="44">
        <v>1</v>
      </c>
      <c r="G1951" s="45">
        <v>2400</v>
      </c>
      <c r="H1951" s="44"/>
      <c r="I1951" s="45"/>
      <c r="J1951" s="46"/>
      <c r="K1951" s="45">
        <f t="shared" si="88"/>
        <v>2400</v>
      </c>
      <c r="L1951" s="63">
        <v>20230412</v>
      </c>
    </row>
    <row r="1952" spans="1:12" x14ac:dyDescent="0.25">
      <c r="A1952" s="47" t="s">
        <v>2979</v>
      </c>
      <c r="B1952" s="44" t="s">
        <v>25</v>
      </c>
      <c r="C1952" s="44" t="s">
        <v>730</v>
      </c>
      <c r="D1952" s="44" t="s">
        <v>731</v>
      </c>
      <c r="E1952" s="44" t="s">
        <v>2260</v>
      </c>
      <c r="F1952" s="44">
        <v>1</v>
      </c>
      <c r="G1952" s="45">
        <v>2400</v>
      </c>
      <c r="H1952" s="44"/>
      <c r="I1952" s="45"/>
      <c r="J1952" s="46"/>
      <c r="K1952" s="45">
        <f t="shared" si="88"/>
        <v>2400</v>
      </c>
      <c r="L1952" s="63">
        <v>20230412</v>
      </c>
    </row>
    <row r="1953" spans="1:12" x14ac:dyDescent="0.25">
      <c r="A1953" s="47" t="s">
        <v>2977</v>
      </c>
      <c r="B1953" s="44" t="s">
        <v>25</v>
      </c>
      <c r="C1953" s="44" t="s">
        <v>730</v>
      </c>
      <c r="D1953" s="44" t="s">
        <v>731</v>
      </c>
      <c r="E1953" s="44" t="s">
        <v>2257</v>
      </c>
      <c r="F1953" s="44">
        <v>1</v>
      </c>
      <c r="G1953" s="45">
        <v>2400</v>
      </c>
      <c r="H1953" s="44"/>
      <c r="I1953" s="45"/>
      <c r="J1953" s="46"/>
      <c r="K1953" s="45">
        <f t="shared" si="88"/>
        <v>2400</v>
      </c>
      <c r="L1953" s="63">
        <v>20230412</v>
      </c>
    </row>
    <row r="1954" spans="1:12" x14ac:dyDescent="0.25">
      <c r="A1954" s="47" t="s">
        <v>2974</v>
      </c>
      <c r="B1954" s="44" t="s">
        <v>25</v>
      </c>
      <c r="C1954" s="44" t="s">
        <v>730</v>
      </c>
      <c r="D1954" s="44" t="s">
        <v>731</v>
      </c>
      <c r="E1954" s="44" t="s">
        <v>1678</v>
      </c>
      <c r="F1954" s="44">
        <v>1</v>
      </c>
      <c r="G1954" s="45">
        <v>2400</v>
      </c>
      <c r="H1954" s="44"/>
      <c r="I1954" s="45"/>
      <c r="J1954" s="46"/>
      <c r="K1954" s="45">
        <f t="shared" si="88"/>
        <v>2400</v>
      </c>
      <c r="L1954" s="63">
        <v>20230412</v>
      </c>
    </row>
    <row r="1955" spans="1:12" x14ac:dyDescent="0.25">
      <c r="A1955" s="47" t="s">
        <v>2970</v>
      </c>
      <c r="B1955" s="44" t="s">
        <v>25</v>
      </c>
      <c r="C1955" s="44" t="s">
        <v>730</v>
      </c>
      <c r="D1955" s="44" t="s">
        <v>731</v>
      </c>
      <c r="E1955" s="44" t="s">
        <v>2250</v>
      </c>
      <c r="F1955" s="44">
        <v>1</v>
      </c>
      <c r="G1955" s="45">
        <v>2400</v>
      </c>
      <c r="H1955" s="44"/>
      <c r="I1955" s="45"/>
      <c r="J1955" s="46"/>
      <c r="K1955" s="45">
        <f t="shared" si="88"/>
        <v>2400</v>
      </c>
      <c r="L1955" s="63">
        <v>20230412</v>
      </c>
    </row>
    <row r="1956" spans="1:12" x14ac:dyDescent="0.25">
      <c r="A1956" s="47" t="s">
        <v>2969</v>
      </c>
      <c r="B1956" s="44" t="s">
        <v>25</v>
      </c>
      <c r="C1956" s="44" t="s">
        <v>730</v>
      </c>
      <c r="D1956" s="44" t="s">
        <v>731</v>
      </c>
      <c r="E1956" s="44" t="s">
        <v>1584</v>
      </c>
      <c r="F1956" s="44">
        <v>1</v>
      </c>
      <c r="G1956" s="45">
        <v>2400</v>
      </c>
      <c r="H1956" s="44"/>
      <c r="I1956" s="45"/>
      <c r="J1956" s="46"/>
      <c r="K1956" s="45">
        <f t="shared" si="88"/>
        <v>2400</v>
      </c>
      <c r="L1956" s="63">
        <v>20230412</v>
      </c>
    </row>
    <row r="1957" spans="1:12" x14ac:dyDescent="0.25">
      <c r="A1957" s="47" t="s">
        <v>2967</v>
      </c>
      <c r="B1957" s="44" t="s">
        <v>25</v>
      </c>
      <c r="C1957" s="44" t="s">
        <v>730</v>
      </c>
      <c r="D1957" s="44" t="s">
        <v>731</v>
      </c>
      <c r="E1957" s="44" t="s">
        <v>1985</v>
      </c>
      <c r="F1957" s="44">
        <v>1</v>
      </c>
      <c r="G1957" s="45">
        <v>2400</v>
      </c>
      <c r="H1957" s="44"/>
      <c r="I1957" s="45"/>
      <c r="J1957" s="46"/>
      <c r="K1957" s="45">
        <f t="shared" si="88"/>
        <v>2400</v>
      </c>
      <c r="L1957" s="63">
        <v>20230412</v>
      </c>
    </row>
    <row r="1958" spans="1:12" x14ac:dyDescent="0.25">
      <c r="A1958" s="47" t="s">
        <v>2965</v>
      </c>
      <c r="B1958" s="44" t="s">
        <v>25</v>
      </c>
      <c r="C1958" s="44" t="s">
        <v>730</v>
      </c>
      <c r="D1958" s="44" t="s">
        <v>731</v>
      </c>
      <c r="E1958" s="44" t="s">
        <v>1598</v>
      </c>
      <c r="F1958" s="44">
        <v>1</v>
      </c>
      <c r="G1958" s="45">
        <v>2400</v>
      </c>
      <c r="H1958" s="44"/>
      <c r="I1958" s="45"/>
      <c r="J1958" s="46"/>
      <c r="K1958" s="45">
        <f t="shared" si="88"/>
        <v>2400</v>
      </c>
      <c r="L1958" s="63">
        <v>20230412</v>
      </c>
    </row>
    <row r="1959" spans="1:12" x14ac:dyDescent="0.25">
      <c r="A1959" s="47" t="s">
        <v>3014</v>
      </c>
      <c r="B1959" s="44" t="s">
        <v>25</v>
      </c>
      <c r="C1959" s="44" t="s">
        <v>2124</v>
      </c>
      <c r="D1959" s="44" t="s">
        <v>2125</v>
      </c>
      <c r="E1959" s="44" t="s">
        <v>2128</v>
      </c>
      <c r="F1959" s="44">
        <v>1</v>
      </c>
      <c r="G1959" s="45">
        <v>2400</v>
      </c>
      <c r="H1959" s="44"/>
      <c r="I1959" s="45"/>
      <c r="J1959" s="46"/>
      <c r="K1959" s="45">
        <f t="shared" si="88"/>
        <v>2400</v>
      </c>
      <c r="L1959" s="63">
        <v>20230413</v>
      </c>
    </row>
    <row r="1960" spans="1:12" x14ac:dyDescent="0.25">
      <c r="A1960" s="47" t="s">
        <v>3000</v>
      </c>
      <c r="B1960" s="44" t="s">
        <v>25</v>
      </c>
      <c r="C1960" s="44" t="s">
        <v>36</v>
      </c>
      <c r="D1960" s="44" t="s">
        <v>2618</v>
      </c>
      <c r="E1960" s="44" t="s">
        <v>3001</v>
      </c>
      <c r="F1960" s="44">
        <v>1</v>
      </c>
      <c r="G1960" s="45">
        <v>2400</v>
      </c>
      <c r="H1960" s="44"/>
      <c r="I1960" s="45"/>
      <c r="J1960" s="46"/>
      <c r="K1960" s="45">
        <f t="shared" si="88"/>
        <v>2400</v>
      </c>
      <c r="L1960" s="63">
        <v>20230413</v>
      </c>
    </row>
    <row r="1961" spans="1:12" x14ac:dyDescent="0.25">
      <c r="A1961" s="47" t="s">
        <v>2988</v>
      </c>
      <c r="B1961" s="44" t="s">
        <v>25</v>
      </c>
      <c r="C1961" s="44" t="s">
        <v>730</v>
      </c>
      <c r="D1961" s="44" t="s">
        <v>731</v>
      </c>
      <c r="E1961" s="44" t="s">
        <v>2276</v>
      </c>
      <c r="F1961" s="44">
        <v>1</v>
      </c>
      <c r="G1961" s="45">
        <v>2400</v>
      </c>
      <c r="H1961" s="44"/>
      <c r="I1961" s="45"/>
      <c r="J1961" s="46"/>
      <c r="K1961" s="45">
        <f t="shared" si="88"/>
        <v>2400</v>
      </c>
      <c r="L1961" s="63">
        <v>20230413</v>
      </c>
    </row>
    <row r="1962" spans="1:12" x14ac:dyDescent="0.25">
      <c r="A1962" s="47" t="s">
        <v>2985</v>
      </c>
      <c r="B1962" s="44" t="s">
        <v>25</v>
      </c>
      <c r="C1962" s="44" t="s">
        <v>730</v>
      </c>
      <c r="D1962" s="44" t="s">
        <v>731</v>
      </c>
      <c r="E1962" s="44" t="s">
        <v>732</v>
      </c>
      <c r="F1962" s="44">
        <v>1</v>
      </c>
      <c r="G1962" s="45">
        <v>2400</v>
      </c>
      <c r="H1962" s="44"/>
      <c r="I1962" s="45"/>
      <c r="J1962" s="46"/>
      <c r="K1962" s="45">
        <f t="shared" si="88"/>
        <v>2400</v>
      </c>
      <c r="L1962" s="63">
        <v>20230413</v>
      </c>
    </row>
    <row r="1963" spans="1:12" x14ac:dyDescent="0.25">
      <c r="A1963" s="47" t="s">
        <v>2980</v>
      </c>
      <c r="B1963" s="44" t="s">
        <v>25</v>
      </c>
      <c r="C1963" s="44" t="s">
        <v>730</v>
      </c>
      <c r="D1963" s="44" t="s">
        <v>731</v>
      </c>
      <c r="E1963" s="44" t="s">
        <v>2262</v>
      </c>
      <c r="F1963" s="44">
        <v>1</v>
      </c>
      <c r="G1963" s="45">
        <v>2400</v>
      </c>
      <c r="H1963" s="44"/>
      <c r="I1963" s="45"/>
      <c r="J1963" s="46"/>
      <c r="K1963" s="45">
        <f t="shared" si="88"/>
        <v>2400</v>
      </c>
      <c r="L1963" s="63">
        <v>20230413</v>
      </c>
    </row>
    <row r="1964" spans="1:12" x14ac:dyDescent="0.25">
      <c r="A1964" s="47" t="s">
        <v>2976</v>
      </c>
      <c r="B1964" s="44" t="s">
        <v>25</v>
      </c>
      <c r="C1964" s="44" t="s">
        <v>730</v>
      </c>
      <c r="D1964" s="44" t="s">
        <v>731</v>
      </c>
      <c r="E1964" s="44" t="s">
        <v>2255</v>
      </c>
      <c r="F1964" s="44">
        <v>1</v>
      </c>
      <c r="G1964" s="45">
        <v>2400</v>
      </c>
      <c r="H1964" s="44"/>
      <c r="I1964" s="45"/>
      <c r="J1964" s="46"/>
      <c r="K1964" s="45">
        <f t="shared" si="88"/>
        <v>2400</v>
      </c>
      <c r="L1964" s="63">
        <v>20230413</v>
      </c>
    </row>
    <row r="1965" spans="1:12" x14ac:dyDescent="0.25">
      <c r="A1965" s="47" t="s">
        <v>2972</v>
      </c>
      <c r="B1965" s="44" t="s">
        <v>25</v>
      </c>
      <c r="C1965" s="44" t="s">
        <v>730</v>
      </c>
      <c r="D1965" s="44" t="s">
        <v>731</v>
      </c>
      <c r="E1965" s="44" t="s">
        <v>1814</v>
      </c>
      <c r="F1965" s="44">
        <v>1</v>
      </c>
      <c r="G1965" s="45">
        <v>2400</v>
      </c>
      <c r="H1965" s="44"/>
      <c r="I1965" s="45"/>
      <c r="J1965" s="46"/>
      <c r="K1965" s="45">
        <f t="shared" si="88"/>
        <v>2400</v>
      </c>
      <c r="L1965" s="63">
        <v>20230413</v>
      </c>
    </row>
    <row r="1966" spans="1:12" x14ac:dyDescent="0.25">
      <c r="A1966" s="47" t="s">
        <v>2971</v>
      </c>
      <c r="B1966" s="44" t="s">
        <v>25</v>
      </c>
      <c r="C1966" s="44" t="s">
        <v>730</v>
      </c>
      <c r="D1966" s="44" t="s">
        <v>731</v>
      </c>
      <c r="E1966" s="44" t="s">
        <v>1849</v>
      </c>
      <c r="F1966" s="44">
        <v>1</v>
      </c>
      <c r="G1966" s="45">
        <v>2400</v>
      </c>
      <c r="H1966" s="44"/>
      <c r="I1966" s="45"/>
      <c r="J1966" s="46"/>
      <c r="K1966" s="45">
        <f t="shared" si="88"/>
        <v>2400</v>
      </c>
      <c r="L1966" s="63">
        <v>20230413</v>
      </c>
    </row>
    <row r="1967" spans="1:12" x14ac:dyDescent="0.25">
      <c r="A1967" s="47" t="s">
        <v>2968</v>
      </c>
      <c r="B1967" s="44" t="s">
        <v>25</v>
      </c>
      <c r="C1967" s="44" t="s">
        <v>730</v>
      </c>
      <c r="D1967" s="44" t="s">
        <v>731</v>
      </c>
      <c r="E1967" s="44" t="s">
        <v>1812</v>
      </c>
      <c r="F1967" s="44">
        <v>1</v>
      </c>
      <c r="G1967" s="45">
        <v>2400</v>
      </c>
      <c r="H1967" s="44"/>
      <c r="I1967" s="45"/>
      <c r="J1967" s="46"/>
      <c r="K1967" s="45">
        <f t="shared" si="88"/>
        <v>2400</v>
      </c>
      <c r="L1967" s="63">
        <v>20230413</v>
      </c>
    </row>
    <row r="1968" spans="1:12" x14ac:dyDescent="0.25">
      <c r="A1968" s="47" t="s">
        <v>2964</v>
      </c>
      <c r="B1968" s="44" t="s">
        <v>25</v>
      </c>
      <c r="C1968" s="44" t="s">
        <v>730</v>
      </c>
      <c r="D1968" s="44" t="s">
        <v>731</v>
      </c>
      <c r="E1968" s="44" t="s">
        <v>2279</v>
      </c>
      <c r="F1968" s="44">
        <v>1</v>
      </c>
      <c r="G1968" s="45">
        <v>2400</v>
      </c>
      <c r="H1968" s="44"/>
      <c r="I1968" s="45"/>
      <c r="J1968" s="46"/>
      <c r="K1968" s="45">
        <f t="shared" si="88"/>
        <v>2400</v>
      </c>
      <c r="L1968" s="63">
        <v>20230413</v>
      </c>
    </row>
    <row r="1969" spans="1:12" x14ac:dyDescent="0.25">
      <c r="A1969" s="47" t="s">
        <v>2987</v>
      </c>
      <c r="B1969" s="44" t="s">
        <v>25</v>
      </c>
      <c r="C1969" s="44" t="s">
        <v>730</v>
      </c>
      <c r="D1969" s="44" t="s">
        <v>731</v>
      </c>
      <c r="E1969" s="44" t="s">
        <v>2274</v>
      </c>
      <c r="F1969" s="44">
        <v>1</v>
      </c>
      <c r="G1969" s="45">
        <v>2400</v>
      </c>
      <c r="H1969" s="44"/>
      <c r="I1969" s="45"/>
      <c r="J1969" s="46"/>
      <c r="K1969" s="45">
        <f t="shared" si="88"/>
        <v>2400</v>
      </c>
      <c r="L1969" s="63">
        <v>20230414</v>
      </c>
    </row>
    <row r="1970" spans="1:12" x14ac:dyDescent="0.25">
      <c r="A1970" s="47" t="s">
        <v>2984</v>
      </c>
      <c r="B1970" s="44" t="s">
        <v>25</v>
      </c>
      <c r="C1970" s="44" t="s">
        <v>730</v>
      </c>
      <c r="D1970" s="44" t="s">
        <v>731</v>
      </c>
      <c r="E1970" s="44" t="s">
        <v>2269</v>
      </c>
      <c r="F1970" s="44">
        <v>1</v>
      </c>
      <c r="G1970" s="45">
        <v>2400</v>
      </c>
      <c r="H1970" s="44"/>
      <c r="I1970" s="45"/>
      <c r="J1970" s="46"/>
      <c r="K1970" s="45">
        <f t="shared" si="88"/>
        <v>2400</v>
      </c>
      <c r="L1970" s="63">
        <v>20230414</v>
      </c>
    </row>
    <row r="1971" spans="1:12" x14ac:dyDescent="0.25">
      <c r="A1971" s="47" t="s">
        <v>2982</v>
      </c>
      <c r="B1971" s="44" t="s">
        <v>25</v>
      </c>
      <c r="C1971" s="44" t="s">
        <v>730</v>
      </c>
      <c r="D1971" s="44" t="s">
        <v>731</v>
      </c>
      <c r="E1971" s="44" t="s">
        <v>2264</v>
      </c>
      <c r="F1971" s="44">
        <v>1</v>
      </c>
      <c r="G1971" s="45">
        <v>2400</v>
      </c>
      <c r="H1971" s="44"/>
      <c r="I1971" s="45"/>
      <c r="J1971" s="46"/>
      <c r="K1971" s="45">
        <f t="shared" si="88"/>
        <v>2400</v>
      </c>
      <c r="L1971" s="63">
        <v>20230414</v>
      </c>
    </row>
    <row r="1972" spans="1:12" x14ac:dyDescent="0.25">
      <c r="A1972" s="47" t="s">
        <v>2981</v>
      </c>
      <c r="B1972" s="44" t="s">
        <v>25</v>
      </c>
      <c r="C1972" s="44" t="s">
        <v>730</v>
      </c>
      <c r="D1972" s="44" t="s">
        <v>731</v>
      </c>
      <c r="E1972" s="44" t="s">
        <v>1987</v>
      </c>
      <c r="F1972" s="44">
        <v>1</v>
      </c>
      <c r="G1972" s="45">
        <v>2400</v>
      </c>
      <c r="H1972" s="44"/>
      <c r="I1972" s="45"/>
      <c r="J1972" s="46"/>
      <c r="K1972" s="45">
        <f t="shared" si="88"/>
        <v>2400</v>
      </c>
      <c r="L1972" s="63">
        <v>20230414</v>
      </c>
    </row>
    <row r="1973" spans="1:12" x14ac:dyDescent="0.25">
      <c r="A1973" s="47" t="s">
        <v>2978</v>
      </c>
      <c r="B1973" s="44" t="s">
        <v>25</v>
      </c>
      <c r="C1973" s="44" t="s">
        <v>730</v>
      </c>
      <c r="D1973" s="44" t="s">
        <v>731</v>
      </c>
      <c r="E1973" s="44" t="s">
        <v>1993</v>
      </c>
      <c r="F1973" s="44">
        <v>1</v>
      </c>
      <c r="G1973" s="45">
        <v>2400</v>
      </c>
      <c r="H1973" s="44"/>
      <c r="I1973" s="45"/>
      <c r="J1973" s="46"/>
      <c r="K1973" s="45">
        <f t="shared" si="88"/>
        <v>2400</v>
      </c>
      <c r="L1973" s="63">
        <v>20230414</v>
      </c>
    </row>
    <row r="1974" spans="1:12" x14ac:dyDescent="0.25">
      <c r="A1974" s="47" t="s">
        <v>2975</v>
      </c>
      <c r="B1974" s="44" t="s">
        <v>25</v>
      </c>
      <c r="C1974" s="44" t="s">
        <v>730</v>
      </c>
      <c r="D1974" s="44" t="s">
        <v>731</v>
      </c>
      <c r="E1974" s="44" t="s">
        <v>1989</v>
      </c>
      <c r="F1974" s="44">
        <v>1</v>
      </c>
      <c r="G1974" s="45">
        <v>2400</v>
      </c>
      <c r="H1974" s="44"/>
      <c r="I1974" s="45"/>
      <c r="J1974" s="46"/>
      <c r="K1974" s="45">
        <f t="shared" si="88"/>
        <v>2400</v>
      </c>
      <c r="L1974" s="63">
        <v>20230414</v>
      </c>
    </row>
    <row r="1975" spans="1:12" x14ac:dyDescent="0.25">
      <c r="A1975" s="47" t="s">
        <v>2973</v>
      </c>
      <c r="B1975" s="44" t="s">
        <v>25</v>
      </c>
      <c r="C1975" s="44" t="s">
        <v>730</v>
      </c>
      <c r="D1975" s="44" t="s">
        <v>731</v>
      </c>
      <c r="E1975" s="44" t="s">
        <v>2015</v>
      </c>
      <c r="F1975" s="44">
        <v>1</v>
      </c>
      <c r="G1975" s="45">
        <v>2400</v>
      </c>
      <c r="H1975" s="44"/>
      <c r="I1975" s="45"/>
      <c r="J1975" s="46"/>
      <c r="K1975" s="45">
        <f t="shared" si="88"/>
        <v>2400</v>
      </c>
      <c r="L1975" s="63">
        <v>20230414</v>
      </c>
    </row>
    <row r="1976" spans="1:12" x14ac:dyDescent="0.25">
      <c r="A1976" s="47" t="s">
        <v>2966</v>
      </c>
      <c r="B1976" s="44" t="s">
        <v>25</v>
      </c>
      <c r="C1976" s="44" t="s">
        <v>730</v>
      </c>
      <c r="D1976" s="44" t="s">
        <v>731</v>
      </c>
      <c r="E1976" s="44" t="s">
        <v>2247</v>
      </c>
      <c r="F1976" s="44">
        <v>1</v>
      </c>
      <c r="G1976" s="45">
        <v>2400</v>
      </c>
      <c r="H1976" s="44"/>
      <c r="I1976" s="45"/>
      <c r="J1976" s="46"/>
      <c r="K1976" s="45">
        <f t="shared" si="88"/>
        <v>2400</v>
      </c>
      <c r="L1976" s="63">
        <v>20230414</v>
      </c>
    </row>
    <row r="1977" spans="1:12" ht="15.75" thickBot="1" x14ac:dyDescent="0.3">
      <c r="A1977" s="40" t="s">
        <v>2963</v>
      </c>
      <c r="B1977" s="41" t="s">
        <v>25</v>
      </c>
      <c r="C1977" s="41" t="s">
        <v>730</v>
      </c>
      <c r="D1977" s="41" t="s">
        <v>731</v>
      </c>
      <c r="E1977" s="41" t="s">
        <v>1676</v>
      </c>
      <c r="F1977" s="41">
        <v>1</v>
      </c>
      <c r="G1977" s="42">
        <v>2400</v>
      </c>
      <c r="H1977" s="41"/>
      <c r="I1977" s="42"/>
      <c r="J1977" s="43"/>
      <c r="K1977" s="42">
        <f t="shared" si="88"/>
        <v>2400</v>
      </c>
      <c r="L1977" s="64">
        <v>20230414</v>
      </c>
    </row>
    <row r="1978" spans="1:12" x14ac:dyDescent="0.25">
      <c r="A1978" s="82"/>
      <c r="B1978" s="83"/>
      <c r="C1978" s="83"/>
      <c r="D1978" s="83"/>
      <c r="E1978" s="83"/>
      <c r="F1978" s="83"/>
      <c r="G1978" s="84"/>
      <c r="H1978" s="83"/>
      <c r="I1978" s="84"/>
      <c r="J1978" s="85"/>
      <c r="K1978" s="84"/>
      <c r="L1978" s="86"/>
    </row>
    <row r="1979" spans="1:12" ht="15.75" thickBot="1" x14ac:dyDescent="0.3">
      <c r="A1979" s="66"/>
      <c r="B1979" s="67"/>
      <c r="C1979" s="67"/>
      <c r="D1979" s="67"/>
      <c r="E1979" s="67"/>
      <c r="F1979" s="67"/>
      <c r="G1979" s="68"/>
      <c r="H1979" s="67"/>
      <c r="I1979" s="68"/>
      <c r="J1979" s="69"/>
      <c r="K1979" s="68"/>
      <c r="L1979" s="70"/>
    </row>
    <row r="1980" spans="1:12" x14ac:dyDescent="0.25">
      <c r="A1980" s="36" t="s">
        <v>3003</v>
      </c>
      <c r="B1980" s="37" t="s">
        <v>25</v>
      </c>
      <c r="C1980" s="37" t="s">
        <v>885</v>
      </c>
      <c r="D1980" s="37" t="s">
        <v>2006</v>
      </c>
      <c r="E1980" s="37" t="s">
        <v>2065</v>
      </c>
      <c r="F1980" s="37">
        <v>1</v>
      </c>
      <c r="G1980" s="38">
        <v>2250</v>
      </c>
      <c r="H1980" s="37"/>
      <c r="I1980" s="38"/>
      <c r="J1980" s="39"/>
      <c r="K1980" s="38">
        <f t="shared" ref="K1980:K2008" si="89">J1980+G1980</f>
        <v>2250</v>
      </c>
      <c r="L1980" s="62">
        <v>20230411</v>
      </c>
    </row>
    <row r="1981" spans="1:12" x14ac:dyDescent="0.25">
      <c r="A1981" s="47" t="s">
        <v>3004</v>
      </c>
      <c r="B1981" s="44" t="s">
        <v>25</v>
      </c>
      <c r="C1981" s="44" t="s">
        <v>885</v>
      </c>
      <c r="D1981" s="44" t="s">
        <v>2006</v>
      </c>
      <c r="E1981" s="44" t="s">
        <v>2067</v>
      </c>
      <c r="F1981" s="44">
        <v>1</v>
      </c>
      <c r="G1981" s="45">
        <v>2250</v>
      </c>
      <c r="H1981" s="44"/>
      <c r="I1981" s="45"/>
      <c r="J1981" s="46"/>
      <c r="K1981" s="45">
        <f t="shared" si="89"/>
        <v>2250</v>
      </c>
      <c r="L1981" s="63">
        <v>20230412</v>
      </c>
    </row>
    <row r="1982" spans="1:12" x14ac:dyDescent="0.25">
      <c r="A1982" s="47" t="s">
        <v>3002</v>
      </c>
      <c r="B1982" s="44" t="s">
        <v>25</v>
      </c>
      <c r="C1982" s="44" t="s">
        <v>885</v>
      </c>
      <c r="D1982" s="44" t="s">
        <v>2006</v>
      </c>
      <c r="E1982" s="44" t="s">
        <v>2063</v>
      </c>
      <c r="F1982" s="44">
        <v>1</v>
      </c>
      <c r="G1982" s="45">
        <v>2250</v>
      </c>
      <c r="H1982" s="44"/>
      <c r="I1982" s="45"/>
      <c r="J1982" s="46"/>
      <c r="K1982" s="45">
        <f t="shared" si="89"/>
        <v>2250</v>
      </c>
      <c r="L1982" s="63">
        <v>20230412</v>
      </c>
    </row>
    <row r="1983" spans="1:12" x14ac:dyDescent="0.25">
      <c r="A1983" s="47" t="s">
        <v>2955</v>
      </c>
      <c r="B1983" s="44" t="s">
        <v>25</v>
      </c>
      <c r="C1983" s="44" t="s">
        <v>1709</v>
      </c>
      <c r="D1983" s="44" t="s">
        <v>1710</v>
      </c>
      <c r="E1983" s="44" t="s">
        <v>2138</v>
      </c>
      <c r="F1983" s="44">
        <v>1</v>
      </c>
      <c r="G1983" s="45">
        <v>2250</v>
      </c>
      <c r="H1983" s="44"/>
      <c r="I1983" s="45"/>
      <c r="J1983" s="46"/>
      <c r="K1983" s="45">
        <f t="shared" si="89"/>
        <v>2250</v>
      </c>
      <c r="L1983" s="63">
        <v>20230414</v>
      </c>
    </row>
    <row r="1984" spans="1:12" x14ac:dyDescent="0.25">
      <c r="A1984" s="47" t="s">
        <v>2956</v>
      </c>
      <c r="B1984" s="44" t="s">
        <v>25</v>
      </c>
      <c r="C1984" s="44" t="s">
        <v>153</v>
      </c>
      <c r="D1984" s="44" t="s">
        <v>26</v>
      </c>
      <c r="E1984" s="44" t="s">
        <v>154</v>
      </c>
      <c r="F1984" s="44">
        <v>1</v>
      </c>
      <c r="G1984" s="45">
        <v>2250</v>
      </c>
      <c r="H1984" s="44"/>
      <c r="I1984" s="45"/>
      <c r="J1984" s="46"/>
      <c r="K1984" s="45">
        <f t="shared" si="89"/>
        <v>2250</v>
      </c>
      <c r="L1984" s="63">
        <v>20230414</v>
      </c>
    </row>
    <row r="1985" spans="1:12" x14ac:dyDescent="0.25">
      <c r="A1985" s="47" t="s">
        <v>2954</v>
      </c>
      <c r="B1985" s="44" t="s">
        <v>25</v>
      </c>
      <c r="C1985" s="44" t="s">
        <v>51</v>
      </c>
      <c r="D1985" s="44" t="s">
        <v>178</v>
      </c>
      <c r="E1985" s="44" t="s">
        <v>181</v>
      </c>
      <c r="F1985" s="44">
        <v>1</v>
      </c>
      <c r="G1985" s="45">
        <v>2250</v>
      </c>
      <c r="H1985" s="44"/>
      <c r="I1985" s="45"/>
      <c r="J1985" s="46"/>
      <c r="K1985" s="45">
        <f t="shared" si="89"/>
        <v>2250</v>
      </c>
      <c r="L1985" s="63">
        <v>20230414</v>
      </c>
    </row>
    <row r="1986" spans="1:12" x14ac:dyDescent="0.25">
      <c r="A1986" s="47" t="s">
        <v>2957</v>
      </c>
      <c r="B1986" s="44" t="s">
        <v>25</v>
      </c>
      <c r="C1986" s="44" t="s">
        <v>156</v>
      </c>
      <c r="D1986" s="44" t="s">
        <v>157</v>
      </c>
      <c r="E1986" s="44" t="s">
        <v>158</v>
      </c>
      <c r="F1986" s="44">
        <v>1</v>
      </c>
      <c r="G1986" s="45">
        <v>2250</v>
      </c>
      <c r="H1986" s="44"/>
      <c r="I1986" s="45"/>
      <c r="J1986" s="46"/>
      <c r="K1986" s="45">
        <f t="shared" si="89"/>
        <v>2250</v>
      </c>
      <c r="L1986" s="63">
        <v>20230414</v>
      </c>
    </row>
    <row r="1987" spans="1:12" x14ac:dyDescent="0.25">
      <c r="A1987" s="47" t="s">
        <v>2939</v>
      </c>
      <c r="B1987" s="44" t="s">
        <v>25</v>
      </c>
      <c r="C1987" s="44" t="s">
        <v>765</v>
      </c>
      <c r="D1987" s="44" t="s">
        <v>26</v>
      </c>
      <c r="E1987" s="44" t="s">
        <v>471</v>
      </c>
      <c r="F1987" s="44">
        <v>1</v>
      </c>
      <c r="G1987" s="45">
        <v>2250</v>
      </c>
      <c r="H1987" s="44"/>
      <c r="I1987" s="45"/>
      <c r="J1987" s="46"/>
      <c r="K1987" s="45">
        <f t="shared" si="89"/>
        <v>2250</v>
      </c>
      <c r="L1987" s="63">
        <v>20230420</v>
      </c>
    </row>
    <row r="1988" spans="1:12" x14ac:dyDescent="0.25">
      <c r="A1988" s="47" t="s">
        <v>2938</v>
      </c>
      <c r="B1988" s="44" t="s">
        <v>25</v>
      </c>
      <c r="C1988" s="44" t="s">
        <v>765</v>
      </c>
      <c r="D1988" s="44" t="s">
        <v>26</v>
      </c>
      <c r="E1988" s="44" t="s">
        <v>363</v>
      </c>
      <c r="F1988" s="44">
        <v>1</v>
      </c>
      <c r="G1988" s="45">
        <v>2250</v>
      </c>
      <c r="H1988" s="44"/>
      <c r="I1988" s="45"/>
      <c r="J1988" s="46"/>
      <c r="K1988" s="45">
        <f t="shared" si="89"/>
        <v>2250</v>
      </c>
      <c r="L1988" s="63">
        <v>20230420</v>
      </c>
    </row>
    <row r="1989" spans="1:12" x14ac:dyDescent="0.25">
      <c r="A1989" s="47" t="s">
        <v>2937</v>
      </c>
      <c r="B1989" s="44" t="s">
        <v>25</v>
      </c>
      <c r="C1989" s="44" t="s">
        <v>29</v>
      </c>
      <c r="D1989" s="44" t="s">
        <v>30</v>
      </c>
      <c r="E1989" s="44" t="s">
        <v>319</v>
      </c>
      <c r="F1989" s="44">
        <v>1</v>
      </c>
      <c r="G1989" s="45">
        <v>2250</v>
      </c>
      <c r="H1989" s="44"/>
      <c r="I1989" s="45"/>
      <c r="J1989" s="46"/>
      <c r="K1989" s="45">
        <f t="shared" si="89"/>
        <v>2250</v>
      </c>
      <c r="L1989" s="63">
        <v>20230420</v>
      </c>
    </row>
    <row r="1990" spans="1:12" x14ac:dyDescent="0.25">
      <c r="A1990" s="47" t="s">
        <v>3006</v>
      </c>
      <c r="B1990" s="44" t="s">
        <v>25</v>
      </c>
      <c r="C1990" s="44" t="s">
        <v>51</v>
      </c>
      <c r="D1990" s="44" t="s">
        <v>2075</v>
      </c>
      <c r="E1990" s="44" t="s">
        <v>2147</v>
      </c>
      <c r="F1990" s="44">
        <v>1</v>
      </c>
      <c r="G1990" s="45">
        <v>2250</v>
      </c>
      <c r="H1990" s="44"/>
      <c r="I1990" s="45"/>
      <c r="J1990" s="46"/>
      <c r="K1990" s="45">
        <f t="shared" si="89"/>
        <v>2250</v>
      </c>
      <c r="L1990" s="63">
        <v>20230425</v>
      </c>
    </row>
    <row r="1991" spans="1:12" x14ac:dyDescent="0.25">
      <c r="A1991" s="47" t="s">
        <v>3005</v>
      </c>
      <c r="B1991" s="44" t="s">
        <v>25</v>
      </c>
      <c r="C1991" s="44" t="s">
        <v>51</v>
      </c>
      <c r="D1991" s="44" t="s">
        <v>2075</v>
      </c>
      <c r="E1991" s="44" t="s">
        <v>2076</v>
      </c>
      <c r="F1991" s="44">
        <v>1</v>
      </c>
      <c r="G1991" s="45">
        <v>2250</v>
      </c>
      <c r="H1991" s="44"/>
      <c r="I1991" s="45"/>
      <c r="J1991" s="46"/>
      <c r="K1991" s="45">
        <f t="shared" si="89"/>
        <v>2250</v>
      </c>
      <c r="L1991" s="63">
        <v>20230425</v>
      </c>
    </row>
    <row r="1992" spans="1:12" x14ac:dyDescent="0.25">
      <c r="A1992" s="47" t="s">
        <v>2952</v>
      </c>
      <c r="B1992" s="44" t="s">
        <v>25</v>
      </c>
      <c r="C1992" s="44" t="s">
        <v>885</v>
      </c>
      <c r="D1992" s="44" t="s">
        <v>997</v>
      </c>
      <c r="E1992" s="44" t="s">
        <v>1030</v>
      </c>
      <c r="F1992" s="44">
        <v>1</v>
      </c>
      <c r="G1992" s="45">
        <v>2250</v>
      </c>
      <c r="H1992" s="44"/>
      <c r="I1992" s="45"/>
      <c r="J1992" s="46"/>
      <c r="K1992" s="45">
        <f t="shared" si="89"/>
        <v>2250</v>
      </c>
      <c r="L1992" s="63">
        <v>20230425</v>
      </c>
    </row>
    <row r="1993" spans="1:12" x14ac:dyDescent="0.25">
      <c r="A1993" s="47" t="s">
        <v>2951</v>
      </c>
      <c r="B1993" s="44" t="s">
        <v>25</v>
      </c>
      <c r="C1993" s="44" t="s">
        <v>885</v>
      </c>
      <c r="D1993" s="44" t="s">
        <v>997</v>
      </c>
      <c r="E1993" s="44" t="s">
        <v>1028</v>
      </c>
      <c r="F1993" s="44">
        <v>1</v>
      </c>
      <c r="G1993" s="45">
        <v>2250</v>
      </c>
      <c r="H1993" s="44"/>
      <c r="I1993" s="45"/>
      <c r="J1993" s="46"/>
      <c r="K1993" s="45">
        <f t="shared" si="89"/>
        <v>2250</v>
      </c>
      <c r="L1993" s="63">
        <v>20230425</v>
      </c>
    </row>
    <row r="1994" spans="1:12" x14ac:dyDescent="0.25">
      <c r="A1994" s="47" t="s">
        <v>2949</v>
      </c>
      <c r="B1994" s="44" t="s">
        <v>25</v>
      </c>
      <c r="C1994" s="44" t="s">
        <v>885</v>
      </c>
      <c r="D1994" s="44" t="s">
        <v>997</v>
      </c>
      <c r="E1994" s="44" t="s">
        <v>2950</v>
      </c>
      <c r="F1994" s="44">
        <v>1</v>
      </c>
      <c r="G1994" s="45">
        <v>2250</v>
      </c>
      <c r="H1994" s="44"/>
      <c r="I1994" s="45"/>
      <c r="J1994" s="46"/>
      <c r="K1994" s="45">
        <f t="shared" si="89"/>
        <v>2250</v>
      </c>
      <c r="L1994" s="63">
        <v>20230425</v>
      </c>
    </row>
    <row r="1995" spans="1:12" x14ac:dyDescent="0.25">
      <c r="A1995" s="47" t="s">
        <v>2948</v>
      </c>
      <c r="B1995" s="44" t="s">
        <v>25</v>
      </c>
      <c r="C1995" s="44" t="s">
        <v>885</v>
      </c>
      <c r="D1995" s="44" t="s">
        <v>997</v>
      </c>
      <c r="E1995" s="44" t="s">
        <v>998</v>
      </c>
      <c r="F1995" s="44">
        <v>1</v>
      </c>
      <c r="G1995" s="45">
        <v>2250</v>
      </c>
      <c r="H1995" s="44"/>
      <c r="I1995" s="45"/>
      <c r="J1995" s="46"/>
      <c r="K1995" s="45">
        <f t="shared" si="89"/>
        <v>2250</v>
      </c>
      <c r="L1995" s="63">
        <v>20230425</v>
      </c>
    </row>
    <row r="1996" spans="1:12" x14ac:dyDescent="0.25">
      <c r="A1996" s="47" t="s">
        <v>2947</v>
      </c>
      <c r="B1996" s="44" t="s">
        <v>25</v>
      </c>
      <c r="C1996" s="44" t="s">
        <v>885</v>
      </c>
      <c r="D1996" s="44" t="s">
        <v>997</v>
      </c>
      <c r="E1996" s="44" t="s">
        <v>1024</v>
      </c>
      <c r="F1996" s="44">
        <v>1</v>
      </c>
      <c r="G1996" s="45">
        <v>2250</v>
      </c>
      <c r="H1996" s="44"/>
      <c r="I1996" s="45"/>
      <c r="J1996" s="46"/>
      <c r="K1996" s="45">
        <f t="shared" si="89"/>
        <v>2250</v>
      </c>
      <c r="L1996" s="63">
        <v>20230425</v>
      </c>
    </row>
    <row r="1997" spans="1:12" x14ac:dyDescent="0.25">
      <c r="A1997" s="47" t="s">
        <v>2946</v>
      </c>
      <c r="B1997" s="44" t="s">
        <v>25</v>
      </c>
      <c r="C1997" s="44" t="s">
        <v>885</v>
      </c>
      <c r="D1997" s="44" t="s">
        <v>997</v>
      </c>
      <c r="E1997" s="44" t="s">
        <v>1022</v>
      </c>
      <c r="F1997" s="44">
        <v>1</v>
      </c>
      <c r="G1997" s="45">
        <v>2250</v>
      </c>
      <c r="H1997" s="44"/>
      <c r="I1997" s="45"/>
      <c r="J1997" s="46"/>
      <c r="K1997" s="45">
        <f t="shared" si="89"/>
        <v>2250</v>
      </c>
      <c r="L1997" s="63">
        <v>20230425</v>
      </c>
    </row>
    <row r="1998" spans="1:12" x14ac:dyDescent="0.25">
      <c r="A1998" s="47" t="s">
        <v>2945</v>
      </c>
      <c r="B1998" s="44" t="s">
        <v>25</v>
      </c>
      <c r="C1998" s="44" t="s">
        <v>885</v>
      </c>
      <c r="D1998" s="44" t="s">
        <v>997</v>
      </c>
      <c r="E1998" s="44" t="s">
        <v>1018</v>
      </c>
      <c r="F1998" s="44">
        <v>1</v>
      </c>
      <c r="G1998" s="45">
        <v>2250</v>
      </c>
      <c r="H1998" s="44"/>
      <c r="I1998" s="45"/>
      <c r="J1998" s="46"/>
      <c r="K1998" s="45">
        <f t="shared" si="89"/>
        <v>2250</v>
      </c>
      <c r="L1998" s="63">
        <v>20230425</v>
      </c>
    </row>
    <row r="1999" spans="1:12" x14ac:dyDescent="0.25">
      <c r="A1999" s="47" t="s">
        <v>2943</v>
      </c>
      <c r="B1999" s="44" t="s">
        <v>25</v>
      </c>
      <c r="C1999" s="44" t="s">
        <v>885</v>
      </c>
      <c r="D1999" s="44" t="s">
        <v>997</v>
      </c>
      <c r="E1999" s="44" t="s">
        <v>1013</v>
      </c>
      <c r="F1999" s="44">
        <v>1</v>
      </c>
      <c r="G1999" s="45">
        <v>2250</v>
      </c>
      <c r="H1999" s="44"/>
      <c r="I1999" s="45"/>
      <c r="J1999" s="46"/>
      <c r="K1999" s="45">
        <f t="shared" si="89"/>
        <v>2250</v>
      </c>
      <c r="L1999" s="63">
        <v>20230425</v>
      </c>
    </row>
    <row r="2000" spans="1:12" x14ac:dyDescent="0.25">
      <c r="A2000" s="47" t="s">
        <v>2940</v>
      </c>
      <c r="B2000" s="44" t="s">
        <v>25</v>
      </c>
      <c r="C2000" s="44" t="s">
        <v>885</v>
      </c>
      <c r="D2000" s="44" t="s">
        <v>997</v>
      </c>
      <c r="E2000" s="44" t="s">
        <v>1009</v>
      </c>
      <c r="F2000" s="44">
        <v>1</v>
      </c>
      <c r="G2000" s="45">
        <v>2250</v>
      </c>
      <c r="H2000" s="44"/>
      <c r="I2000" s="45"/>
      <c r="J2000" s="46"/>
      <c r="K2000" s="45">
        <f t="shared" si="89"/>
        <v>2250</v>
      </c>
      <c r="L2000" s="63">
        <v>20230425</v>
      </c>
    </row>
    <row r="2001" spans="1:12" x14ac:dyDescent="0.25">
      <c r="A2001" s="47" t="s">
        <v>2944</v>
      </c>
      <c r="B2001" s="44" t="s">
        <v>25</v>
      </c>
      <c r="C2001" s="44" t="s">
        <v>885</v>
      </c>
      <c r="D2001" s="44" t="s">
        <v>1015</v>
      </c>
      <c r="E2001" s="44" t="s">
        <v>1016</v>
      </c>
      <c r="F2001" s="44">
        <v>1</v>
      </c>
      <c r="G2001" s="45">
        <v>2250</v>
      </c>
      <c r="H2001" s="44"/>
      <c r="I2001" s="45"/>
      <c r="J2001" s="46"/>
      <c r="K2001" s="45">
        <f t="shared" si="89"/>
        <v>2250</v>
      </c>
      <c r="L2001" s="63">
        <v>20230425</v>
      </c>
    </row>
    <row r="2002" spans="1:12" x14ac:dyDescent="0.25">
      <c r="A2002" s="47" t="s">
        <v>2941</v>
      </c>
      <c r="B2002" s="44" t="s">
        <v>25</v>
      </c>
      <c r="C2002" s="44" t="s">
        <v>885</v>
      </c>
      <c r="D2002" s="44" t="s">
        <v>1486</v>
      </c>
      <c r="E2002" s="44" t="s">
        <v>2942</v>
      </c>
      <c r="F2002" s="44">
        <v>1</v>
      </c>
      <c r="G2002" s="45">
        <v>2250</v>
      </c>
      <c r="H2002" s="44"/>
      <c r="I2002" s="45"/>
      <c r="J2002" s="46"/>
      <c r="K2002" s="45">
        <f t="shared" si="89"/>
        <v>2250</v>
      </c>
      <c r="L2002" s="63">
        <v>20230426</v>
      </c>
    </row>
    <row r="2003" spans="1:12" x14ac:dyDescent="0.25">
      <c r="A2003" s="47" t="s">
        <v>3009</v>
      </c>
      <c r="B2003" s="44" t="s">
        <v>25</v>
      </c>
      <c r="C2003" s="44" t="s">
        <v>70</v>
      </c>
      <c r="D2003" s="44" t="s">
        <v>2006</v>
      </c>
      <c r="E2003" s="44" t="s">
        <v>2007</v>
      </c>
      <c r="F2003" s="44">
        <v>1</v>
      </c>
      <c r="G2003" s="45">
        <v>2250</v>
      </c>
      <c r="H2003" s="44"/>
      <c r="I2003" s="45"/>
      <c r="J2003" s="46"/>
      <c r="K2003" s="45">
        <f t="shared" si="89"/>
        <v>2250</v>
      </c>
      <c r="L2003" s="63">
        <v>20230427</v>
      </c>
    </row>
    <row r="2004" spans="1:12" x14ac:dyDescent="0.25">
      <c r="A2004" s="47" t="s">
        <v>3008</v>
      </c>
      <c r="B2004" s="44" t="s">
        <v>25</v>
      </c>
      <c r="C2004" s="44" t="s">
        <v>70</v>
      </c>
      <c r="D2004" s="44" t="s">
        <v>2006</v>
      </c>
      <c r="E2004" s="44" t="s">
        <v>2087</v>
      </c>
      <c r="F2004" s="44">
        <v>1</v>
      </c>
      <c r="G2004" s="45">
        <v>2250</v>
      </c>
      <c r="H2004" s="44"/>
      <c r="I2004" s="45"/>
      <c r="J2004" s="46"/>
      <c r="K2004" s="45">
        <f t="shared" si="89"/>
        <v>2250</v>
      </c>
      <c r="L2004" s="63">
        <v>20230427</v>
      </c>
    </row>
    <row r="2005" spans="1:12" x14ac:dyDescent="0.25">
      <c r="A2005" s="47" t="s">
        <v>3012</v>
      </c>
      <c r="B2005" s="44" t="s">
        <v>25</v>
      </c>
      <c r="C2005" s="44" t="s">
        <v>98</v>
      </c>
      <c r="D2005" s="44" t="s">
        <v>2006</v>
      </c>
      <c r="E2005" s="44" t="s">
        <v>2073</v>
      </c>
      <c r="F2005" s="44">
        <v>1</v>
      </c>
      <c r="G2005" s="45">
        <v>2250</v>
      </c>
      <c r="H2005" s="44"/>
      <c r="I2005" s="45"/>
      <c r="J2005" s="46"/>
      <c r="K2005" s="45">
        <f t="shared" si="89"/>
        <v>2250</v>
      </c>
      <c r="L2005" s="63">
        <v>20230427</v>
      </c>
    </row>
    <row r="2006" spans="1:12" x14ac:dyDescent="0.25">
      <c r="A2006" s="47" t="s">
        <v>3011</v>
      </c>
      <c r="B2006" s="44" t="s">
        <v>25</v>
      </c>
      <c r="C2006" s="44" t="s">
        <v>98</v>
      </c>
      <c r="D2006" s="44" t="s">
        <v>2006</v>
      </c>
      <c r="E2006" s="44" t="s">
        <v>2071</v>
      </c>
      <c r="F2006" s="44">
        <v>1</v>
      </c>
      <c r="G2006" s="45">
        <v>2250</v>
      </c>
      <c r="H2006" s="44"/>
      <c r="I2006" s="45"/>
      <c r="J2006" s="46"/>
      <c r="K2006" s="45">
        <f t="shared" si="89"/>
        <v>2250</v>
      </c>
      <c r="L2006" s="63">
        <v>20230427</v>
      </c>
    </row>
    <row r="2007" spans="1:12" x14ac:dyDescent="0.25">
      <c r="A2007" s="47" t="s">
        <v>3010</v>
      </c>
      <c r="B2007" s="44" t="s">
        <v>25</v>
      </c>
      <c r="C2007" s="44" t="s">
        <v>98</v>
      </c>
      <c r="D2007" s="44" t="s">
        <v>2006</v>
      </c>
      <c r="E2007" s="44" t="s">
        <v>2019</v>
      </c>
      <c r="F2007" s="44">
        <v>1</v>
      </c>
      <c r="G2007" s="45">
        <v>2250</v>
      </c>
      <c r="H2007" s="44"/>
      <c r="I2007" s="45"/>
      <c r="J2007" s="46"/>
      <c r="K2007" s="45">
        <f t="shared" si="89"/>
        <v>2250</v>
      </c>
      <c r="L2007" s="63">
        <v>20230427</v>
      </c>
    </row>
    <row r="2008" spans="1:12" ht="15.75" thickBot="1" x14ac:dyDescent="0.3">
      <c r="A2008" s="40" t="s">
        <v>3007</v>
      </c>
      <c r="B2008" s="41" t="s">
        <v>25</v>
      </c>
      <c r="C2008" s="41" t="s">
        <v>29</v>
      </c>
      <c r="D2008" s="41" t="s">
        <v>1995</v>
      </c>
      <c r="E2008" s="41" t="s">
        <v>1996</v>
      </c>
      <c r="F2008" s="41">
        <v>1</v>
      </c>
      <c r="G2008" s="42">
        <v>2250</v>
      </c>
      <c r="H2008" s="41"/>
      <c r="I2008" s="42"/>
      <c r="J2008" s="43"/>
      <c r="K2008" s="42">
        <f t="shared" si="89"/>
        <v>2250</v>
      </c>
      <c r="L2008" s="64">
        <v>20230427</v>
      </c>
    </row>
    <row r="2011" spans="1:12" ht="15.75" thickBot="1" x14ac:dyDescent="0.3">
      <c r="A2011" s="66" t="s">
        <v>0</v>
      </c>
      <c r="B2011" s="67" t="s">
        <v>1</v>
      </c>
      <c r="C2011" s="67" t="s">
        <v>2</v>
      </c>
      <c r="D2011" s="67" t="s">
        <v>3</v>
      </c>
      <c r="E2011" s="67" t="s">
        <v>4</v>
      </c>
      <c r="F2011" s="67"/>
      <c r="G2011" s="68" t="s">
        <v>6</v>
      </c>
      <c r="H2011" s="67" t="s">
        <v>7</v>
      </c>
      <c r="I2011" s="68" t="s">
        <v>8</v>
      </c>
      <c r="J2011" s="69" t="s">
        <v>9</v>
      </c>
      <c r="K2011" s="68" t="s">
        <v>10</v>
      </c>
      <c r="L2011" s="70" t="s">
        <v>5</v>
      </c>
    </row>
    <row r="2012" spans="1:12" ht="15.75" thickBot="1" x14ac:dyDescent="0.3">
      <c r="A2012" s="100" t="s">
        <v>3092</v>
      </c>
      <c r="B2012" s="101" t="s">
        <v>11</v>
      </c>
      <c r="C2012" s="101" t="s">
        <v>70</v>
      </c>
      <c r="D2012" s="101" t="s">
        <v>920</v>
      </c>
      <c r="E2012" s="101" t="s">
        <v>921</v>
      </c>
      <c r="F2012" s="101">
        <v>1</v>
      </c>
      <c r="G2012" s="102">
        <v>5300</v>
      </c>
      <c r="H2012" s="101">
        <v>477</v>
      </c>
      <c r="I2012" s="102">
        <v>56.6</v>
      </c>
      <c r="J2012" s="103">
        <f>I2012*H2012</f>
        <v>26998.2</v>
      </c>
      <c r="K2012" s="102">
        <f>J2012+G2012</f>
        <v>32298.2</v>
      </c>
      <c r="L2012" s="104">
        <v>20230508</v>
      </c>
    </row>
    <row r="2013" spans="1:12" ht="15.75" thickBot="1" x14ac:dyDescent="0.3">
      <c r="A2013" s="71"/>
      <c r="B2013" s="72"/>
      <c r="C2013" s="72"/>
      <c r="D2013" s="72"/>
      <c r="E2013" s="72"/>
      <c r="F2013" s="72"/>
      <c r="G2013" s="73"/>
      <c r="H2013" s="72"/>
      <c r="I2013" s="73"/>
      <c r="J2013" s="74"/>
      <c r="K2013" s="73"/>
      <c r="L2013" s="75"/>
    </row>
    <row r="2014" spans="1:12" x14ac:dyDescent="0.25">
      <c r="A2014" s="50" t="s">
        <v>3076</v>
      </c>
      <c r="B2014" s="48" t="s">
        <v>11</v>
      </c>
      <c r="C2014" s="48" t="s">
        <v>2598</v>
      </c>
      <c r="D2014" s="48" t="s">
        <v>2599</v>
      </c>
      <c r="E2014" s="48" t="s">
        <v>2600</v>
      </c>
      <c r="F2014" s="48">
        <v>1</v>
      </c>
      <c r="G2014" s="49">
        <v>4800</v>
      </c>
      <c r="H2014" s="48">
        <v>90</v>
      </c>
      <c r="I2014" s="49">
        <v>56.6</v>
      </c>
      <c r="J2014" s="51">
        <f>I2014*H2014</f>
        <v>5094</v>
      </c>
      <c r="K2014" s="49">
        <f t="shared" ref="K2014:K2034" si="90">J2014+G2014</f>
        <v>9894</v>
      </c>
      <c r="L2014" s="115">
        <v>20230502</v>
      </c>
    </row>
    <row r="2015" spans="1:12" x14ac:dyDescent="0.25">
      <c r="A2015" s="105" t="s">
        <v>3095</v>
      </c>
      <c r="B2015" s="106" t="s">
        <v>11</v>
      </c>
      <c r="C2015" s="106" t="s">
        <v>1115</v>
      </c>
      <c r="D2015" s="106" t="s">
        <v>2006</v>
      </c>
      <c r="E2015" s="106" t="s">
        <v>2111</v>
      </c>
      <c r="F2015" s="106">
        <v>1</v>
      </c>
      <c r="G2015" s="107">
        <v>9000</v>
      </c>
      <c r="H2015" s="106"/>
      <c r="I2015" s="107"/>
      <c r="J2015" s="108"/>
      <c r="K2015" s="107">
        <f t="shared" si="90"/>
        <v>9000</v>
      </c>
      <c r="L2015" s="109">
        <v>20230505</v>
      </c>
    </row>
    <row r="2016" spans="1:12" x14ac:dyDescent="0.25">
      <c r="A2016" s="47" t="s">
        <v>3094</v>
      </c>
      <c r="B2016" s="44" t="s">
        <v>862</v>
      </c>
      <c r="C2016" s="44" t="s">
        <v>643</v>
      </c>
      <c r="D2016" s="44" t="s">
        <v>644</v>
      </c>
      <c r="E2016" s="44" t="s">
        <v>672</v>
      </c>
      <c r="F2016" s="44">
        <v>1</v>
      </c>
      <c r="G2016" s="45">
        <v>4800</v>
      </c>
      <c r="H2016" s="44"/>
      <c r="I2016" s="45"/>
      <c r="J2016" s="46"/>
      <c r="K2016" s="45">
        <f t="shared" si="90"/>
        <v>4800</v>
      </c>
      <c r="L2016" s="63">
        <v>20230505</v>
      </c>
    </row>
    <row r="2017" spans="1:12" x14ac:dyDescent="0.25">
      <c r="A2017" s="28" t="s">
        <v>3046</v>
      </c>
      <c r="B2017" s="22" t="s">
        <v>11</v>
      </c>
      <c r="C2017" s="22" t="s">
        <v>36</v>
      </c>
      <c r="D2017" s="22" t="s">
        <v>341</v>
      </c>
      <c r="E2017" s="22" t="s">
        <v>2852</v>
      </c>
      <c r="F2017" s="22">
        <v>1</v>
      </c>
      <c r="G2017" s="23">
        <v>4800</v>
      </c>
      <c r="H2017" s="22">
        <v>90</v>
      </c>
      <c r="I2017" s="23">
        <v>56.6</v>
      </c>
      <c r="J2017" s="24">
        <f>I2017*H2017</f>
        <v>5094</v>
      </c>
      <c r="K2017" s="23">
        <f t="shared" si="90"/>
        <v>9894</v>
      </c>
      <c r="L2017" s="29">
        <v>20230508</v>
      </c>
    </row>
    <row r="2018" spans="1:12" x14ac:dyDescent="0.25">
      <c r="A2018" s="47" t="s">
        <v>3075</v>
      </c>
      <c r="B2018" s="44" t="s">
        <v>11</v>
      </c>
      <c r="C2018" s="44" t="s">
        <v>730</v>
      </c>
      <c r="D2018" s="44" t="s">
        <v>731</v>
      </c>
      <c r="E2018" s="44" t="s">
        <v>1678</v>
      </c>
      <c r="F2018" s="44">
        <v>1</v>
      </c>
      <c r="G2018" s="45">
        <v>4800</v>
      </c>
      <c r="H2018" s="44"/>
      <c r="I2018" s="45"/>
      <c r="J2018" s="46"/>
      <c r="K2018" s="45">
        <f t="shared" si="90"/>
        <v>4800</v>
      </c>
      <c r="L2018" s="63">
        <v>20230508</v>
      </c>
    </row>
    <row r="2019" spans="1:12" x14ac:dyDescent="0.25">
      <c r="A2019" s="47" t="s">
        <v>3093</v>
      </c>
      <c r="B2019" s="44" t="s">
        <v>11</v>
      </c>
      <c r="C2019" s="44" t="s">
        <v>70</v>
      </c>
      <c r="D2019" s="44" t="s">
        <v>930</v>
      </c>
      <c r="E2019" s="44" t="s">
        <v>931</v>
      </c>
      <c r="F2019" s="44">
        <v>1</v>
      </c>
      <c r="G2019" s="45">
        <v>4800</v>
      </c>
      <c r="H2019" s="44"/>
      <c r="I2019" s="45"/>
      <c r="J2019" s="46"/>
      <c r="K2019" s="45">
        <f t="shared" si="90"/>
        <v>4800</v>
      </c>
      <c r="L2019" s="63">
        <v>20230509</v>
      </c>
    </row>
    <row r="2020" spans="1:12" x14ac:dyDescent="0.25">
      <c r="A2020" s="28" t="s">
        <v>3047</v>
      </c>
      <c r="B2020" s="22" t="s">
        <v>11</v>
      </c>
      <c r="C2020" s="22" t="s">
        <v>36</v>
      </c>
      <c r="D2020" s="22" t="s">
        <v>2835</v>
      </c>
      <c r="E2020" s="22" t="s">
        <v>3048</v>
      </c>
      <c r="F2020" s="22">
        <v>1</v>
      </c>
      <c r="G2020" s="23">
        <v>4800</v>
      </c>
      <c r="H2020" s="22">
        <v>120</v>
      </c>
      <c r="I2020" s="23">
        <v>56.6</v>
      </c>
      <c r="J2020" s="24">
        <f>I2020*H2020</f>
        <v>6792</v>
      </c>
      <c r="K2020" s="23">
        <f t="shared" si="90"/>
        <v>11592</v>
      </c>
      <c r="L2020" s="29">
        <v>20230509</v>
      </c>
    </row>
    <row r="2021" spans="1:12" x14ac:dyDescent="0.25">
      <c r="A2021" s="47" t="s">
        <v>3044</v>
      </c>
      <c r="B2021" s="44" t="s">
        <v>11</v>
      </c>
      <c r="C2021" s="44" t="s">
        <v>897</v>
      </c>
      <c r="D2021" s="44" t="s">
        <v>904</v>
      </c>
      <c r="E2021" s="44" t="s">
        <v>905</v>
      </c>
      <c r="F2021" s="44">
        <v>1</v>
      </c>
      <c r="G2021" s="45">
        <v>4800</v>
      </c>
      <c r="H2021" s="44"/>
      <c r="I2021" s="45"/>
      <c r="J2021" s="46"/>
      <c r="K2021" s="45">
        <f t="shared" si="90"/>
        <v>4800</v>
      </c>
      <c r="L2021" s="63">
        <v>20230510</v>
      </c>
    </row>
    <row r="2022" spans="1:12" x14ac:dyDescent="0.25">
      <c r="A2022" s="47" t="s">
        <v>3050</v>
      </c>
      <c r="B2022" s="44" t="s">
        <v>11</v>
      </c>
      <c r="C2022" s="44" t="s">
        <v>29</v>
      </c>
      <c r="D2022" s="44" t="s">
        <v>686</v>
      </c>
      <c r="E2022" s="44" t="s">
        <v>687</v>
      </c>
      <c r="F2022" s="44">
        <v>1</v>
      </c>
      <c r="G2022" s="45">
        <v>4800</v>
      </c>
      <c r="H2022" s="44"/>
      <c r="I2022" s="45"/>
      <c r="J2022" s="46"/>
      <c r="K2022" s="45">
        <f t="shared" si="90"/>
        <v>4800</v>
      </c>
      <c r="L2022" s="63">
        <v>20230510</v>
      </c>
    </row>
    <row r="2023" spans="1:12" x14ac:dyDescent="0.25">
      <c r="A2023" s="47" t="s">
        <v>3043</v>
      </c>
      <c r="B2023" s="44" t="s">
        <v>11</v>
      </c>
      <c r="C2023" s="44" t="s">
        <v>730</v>
      </c>
      <c r="D2023" s="44" t="s">
        <v>731</v>
      </c>
      <c r="E2023" s="44" t="s">
        <v>2262</v>
      </c>
      <c r="F2023" s="44">
        <v>1</v>
      </c>
      <c r="G2023" s="45">
        <v>4800</v>
      </c>
      <c r="H2023" s="44"/>
      <c r="I2023" s="45"/>
      <c r="J2023" s="46"/>
      <c r="K2023" s="45">
        <f t="shared" si="90"/>
        <v>4800</v>
      </c>
      <c r="L2023" s="63">
        <v>20230510</v>
      </c>
    </row>
    <row r="2024" spans="1:12" x14ac:dyDescent="0.25">
      <c r="A2024" s="47" t="s">
        <v>3036</v>
      </c>
      <c r="B2024" s="44" t="s">
        <v>11</v>
      </c>
      <c r="C2024" s="44" t="s">
        <v>86</v>
      </c>
      <c r="D2024" s="44" t="s">
        <v>87</v>
      </c>
      <c r="E2024" s="44" t="s">
        <v>358</v>
      </c>
      <c r="F2024" s="44">
        <v>1</v>
      </c>
      <c r="G2024" s="45">
        <v>4800</v>
      </c>
      <c r="H2024" s="44"/>
      <c r="I2024" s="45"/>
      <c r="J2024" s="46"/>
      <c r="K2024" s="45">
        <f t="shared" si="90"/>
        <v>4800</v>
      </c>
      <c r="L2024" s="63">
        <v>20230515</v>
      </c>
    </row>
    <row r="2025" spans="1:12" x14ac:dyDescent="0.25">
      <c r="A2025" s="105" t="s">
        <v>3037</v>
      </c>
      <c r="B2025" s="106" t="s">
        <v>862</v>
      </c>
      <c r="C2025" s="106" t="s">
        <v>29</v>
      </c>
      <c r="D2025" s="106" t="s">
        <v>686</v>
      </c>
      <c r="E2025" s="106" t="s">
        <v>1697</v>
      </c>
      <c r="F2025" s="106">
        <v>1</v>
      </c>
      <c r="G2025" s="107">
        <v>9600</v>
      </c>
      <c r="H2025" s="106"/>
      <c r="I2025" s="107"/>
      <c r="J2025" s="108"/>
      <c r="K2025" s="107">
        <f t="shared" si="90"/>
        <v>9600</v>
      </c>
      <c r="L2025" s="109">
        <v>20230517</v>
      </c>
    </row>
    <row r="2026" spans="1:12" x14ac:dyDescent="0.25">
      <c r="A2026" s="47" t="s">
        <v>3041</v>
      </c>
      <c r="B2026" s="44" t="s">
        <v>11</v>
      </c>
      <c r="C2026" s="44" t="s">
        <v>86</v>
      </c>
      <c r="D2026" s="44" t="s">
        <v>87</v>
      </c>
      <c r="E2026" s="44" t="s">
        <v>3042</v>
      </c>
      <c r="F2026" s="44">
        <v>1</v>
      </c>
      <c r="G2026" s="45">
        <v>4800</v>
      </c>
      <c r="H2026" s="44"/>
      <c r="I2026" s="45"/>
      <c r="J2026" s="46"/>
      <c r="K2026" s="45">
        <f t="shared" si="90"/>
        <v>4800</v>
      </c>
      <c r="L2026" s="63">
        <v>20230524</v>
      </c>
    </row>
    <row r="2027" spans="1:12" x14ac:dyDescent="0.25">
      <c r="A2027" s="47" t="s">
        <v>3035</v>
      </c>
      <c r="B2027" s="44" t="s">
        <v>11</v>
      </c>
      <c r="C2027" s="44" t="s">
        <v>86</v>
      </c>
      <c r="D2027" s="44" t="s">
        <v>132</v>
      </c>
      <c r="E2027" s="44" t="s">
        <v>734</v>
      </c>
      <c r="F2027" s="44">
        <v>1</v>
      </c>
      <c r="G2027" s="45">
        <v>4800</v>
      </c>
      <c r="H2027" s="44"/>
      <c r="I2027" s="45"/>
      <c r="J2027" s="46"/>
      <c r="K2027" s="45">
        <f t="shared" si="90"/>
        <v>4800</v>
      </c>
      <c r="L2027" s="63">
        <v>20230524</v>
      </c>
    </row>
    <row r="2028" spans="1:12" x14ac:dyDescent="0.25">
      <c r="A2028" s="47" t="s">
        <v>3019</v>
      </c>
      <c r="B2028" s="44" t="s">
        <v>11</v>
      </c>
      <c r="C2028" s="44" t="s">
        <v>70</v>
      </c>
      <c r="D2028" s="44" t="s">
        <v>213</v>
      </c>
      <c r="E2028" s="44" t="s">
        <v>631</v>
      </c>
      <c r="F2028" s="44">
        <v>1</v>
      </c>
      <c r="G2028" s="45">
        <v>4800</v>
      </c>
      <c r="H2028" s="44"/>
      <c r="I2028" s="45"/>
      <c r="J2028" s="46"/>
      <c r="K2028" s="45">
        <f t="shared" si="90"/>
        <v>4800</v>
      </c>
      <c r="L2028" s="63">
        <v>20230529</v>
      </c>
    </row>
    <row r="2029" spans="1:12" x14ac:dyDescent="0.25">
      <c r="A2029" s="47" t="s">
        <v>3017</v>
      </c>
      <c r="B2029" s="44" t="s">
        <v>11</v>
      </c>
      <c r="C2029" s="44" t="s">
        <v>70</v>
      </c>
      <c r="D2029" s="44" t="s">
        <v>213</v>
      </c>
      <c r="E2029" s="44" t="s">
        <v>636</v>
      </c>
      <c r="F2029" s="44">
        <v>1</v>
      </c>
      <c r="G2029" s="45">
        <v>4800</v>
      </c>
      <c r="H2029" s="44"/>
      <c r="I2029" s="45"/>
      <c r="J2029" s="46"/>
      <c r="K2029" s="45">
        <f t="shared" si="90"/>
        <v>4800</v>
      </c>
      <c r="L2029" s="63">
        <v>20230529</v>
      </c>
    </row>
    <row r="2030" spans="1:12" x14ac:dyDescent="0.25">
      <c r="A2030" s="47" t="s">
        <v>3029</v>
      </c>
      <c r="B2030" s="44" t="s">
        <v>11</v>
      </c>
      <c r="C2030" s="44" t="s">
        <v>29</v>
      </c>
      <c r="D2030" s="44" t="s">
        <v>686</v>
      </c>
      <c r="E2030" s="44" t="s">
        <v>1047</v>
      </c>
      <c r="F2030" s="44">
        <v>1</v>
      </c>
      <c r="G2030" s="45">
        <v>4800</v>
      </c>
      <c r="H2030" s="44"/>
      <c r="I2030" s="45"/>
      <c r="J2030" s="46"/>
      <c r="K2030" s="45">
        <f t="shared" si="90"/>
        <v>4800</v>
      </c>
      <c r="L2030" s="63">
        <v>20230529</v>
      </c>
    </row>
    <row r="2031" spans="1:12" x14ac:dyDescent="0.25">
      <c r="A2031" s="47" t="s">
        <v>3021</v>
      </c>
      <c r="B2031" s="44" t="s">
        <v>11</v>
      </c>
      <c r="C2031" s="44" t="s">
        <v>730</v>
      </c>
      <c r="D2031" s="44" t="s">
        <v>731</v>
      </c>
      <c r="E2031" s="44" t="s">
        <v>1987</v>
      </c>
      <c r="F2031" s="44">
        <v>1</v>
      </c>
      <c r="G2031" s="45">
        <v>4800</v>
      </c>
      <c r="H2031" s="44"/>
      <c r="I2031" s="45"/>
      <c r="J2031" s="46"/>
      <c r="K2031" s="45">
        <f t="shared" si="90"/>
        <v>4800</v>
      </c>
      <c r="L2031" s="63">
        <v>20230529</v>
      </c>
    </row>
    <row r="2032" spans="1:12" x14ac:dyDescent="0.25">
      <c r="A2032" s="28" t="s">
        <v>3020</v>
      </c>
      <c r="B2032" s="22" t="s">
        <v>692</v>
      </c>
      <c r="C2032" s="22" t="s">
        <v>2598</v>
      </c>
      <c r="D2032" s="22" t="s">
        <v>2599</v>
      </c>
      <c r="E2032" s="22" t="s">
        <v>2600</v>
      </c>
      <c r="F2032" s="22">
        <v>1</v>
      </c>
      <c r="G2032" s="23">
        <v>4800</v>
      </c>
      <c r="H2032" s="22">
        <v>90</v>
      </c>
      <c r="I2032" s="23">
        <v>56.6</v>
      </c>
      <c r="J2032" s="24">
        <f>I2032*H2032</f>
        <v>5094</v>
      </c>
      <c r="K2032" s="23">
        <f t="shared" si="90"/>
        <v>9894</v>
      </c>
      <c r="L2032" s="29">
        <v>20230529</v>
      </c>
    </row>
    <row r="2033" spans="1:12" x14ac:dyDescent="0.25">
      <c r="A2033" s="47" t="s">
        <v>3016</v>
      </c>
      <c r="B2033" s="44" t="s">
        <v>11</v>
      </c>
      <c r="C2033" s="44" t="s">
        <v>86</v>
      </c>
      <c r="D2033" s="44" t="s">
        <v>87</v>
      </c>
      <c r="E2033" s="44" t="s">
        <v>358</v>
      </c>
      <c r="F2033" s="44">
        <v>1</v>
      </c>
      <c r="G2033" s="45">
        <v>4800</v>
      </c>
      <c r="H2033" s="44"/>
      <c r="I2033" s="45"/>
      <c r="J2033" s="46"/>
      <c r="K2033" s="45">
        <f t="shared" si="90"/>
        <v>4800</v>
      </c>
      <c r="L2033" s="63">
        <v>20230530</v>
      </c>
    </row>
    <row r="2034" spans="1:12" ht="15.75" thickBot="1" x14ac:dyDescent="0.3">
      <c r="A2034" s="40" t="s">
        <v>3039</v>
      </c>
      <c r="B2034" s="41" t="s">
        <v>11</v>
      </c>
      <c r="C2034" s="41" t="s">
        <v>1179</v>
      </c>
      <c r="D2034" s="41" t="s">
        <v>930</v>
      </c>
      <c r="E2034" s="41" t="s">
        <v>1186</v>
      </c>
      <c r="F2034" s="41">
        <v>1</v>
      </c>
      <c r="G2034" s="42">
        <v>4800</v>
      </c>
      <c r="H2034" s="41"/>
      <c r="I2034" s="42"/>
      <c r="J2034" s="43"/>
      <c r="K2034" s="42">
        <f t="shared" si="90"/>
        <v>4800</v>
      </c>
      <c r="L2034" s="64">
        <v>20230531</v>
      </c>
    </row>
    <row r="2035" spans="1:12" ht="15.75" thickBot="1" x14ac:dyDescent="0.3">
      <c r="A2035" s="71"/>
      <c r="B2035" s="72"/>
      <c r="C2035" s="72"/>
      <c r="D2035" s="72"/>
      <c r="E2035" s="72"/>
      <c r="F2035" s="72"/>
      <c r="G2035" s="73"/>
      <c r="H2035" s="72"/>
      <c r="I2035" s="73"/>
      <c r="J2035" s="74"/>
      <c r="K2035" s="73"/>
      <c r="L2035" s="75"/>
    </row>
    <row r="2036" spans="1:12" x14ac:dyDescent="0.25">
      <c r="A2036" s="36" t="s">
        <v>3051</v>
      </c>
      <c r="B2036" s="37" t="s">
        <v>11</v>
      </c>
      <c r="C2036" s="37" t="s">
        <v>2594</v>
      </c>
      <c r="D2036" s="37" t="s">
        <v>2595</v>
      </c>
      <c r="E2036" s="37" t="s">
        <v>3052</v>
      </c>
      <c r="F2036" s="37">
        <v>1</v>
      </c>
      <c r="G2036" s="38">
        <v>4500</v>
      </c>
      <c r="H2036" s="37"/>
      <c r="I2036" s="38"/>
      <c r="J2036" s="39"/>
      <c r="K2036" s="38">
        <f t="shared" ref="K2036:K2049" si="91">J2036+G2036</f>
        <v>4500</v>
      </c>
      <c r="L2036" s="62">
        <v>20230503</v>
      </c>
    </row>
    <row r="2037" spans="1:12" x14ac:dyDescent="0.25">
      <c r="A2037" s="47" t="s">
        <v>3074</v>
      </c>
      <c r="B2037" s="44" t="s">
        <v>11</v>
      </c>
      <c r="C2037" s="44" t="s">
        <v>765</v>
      </c>
      <c r="D2037" s="44" t="s">
        <v>26</v>
      </c>
      <c r="E2037" s="44" t="s">
        <v>245</v>
      </c>
      <c r="F2037" s="44">
        <v>1</v>
      </c>
      <c r="G2037" s="45">
        <v>4500</v>
      </c>
      <c r="H2037" s="44"/>
      <c r="I2037" s="45"/>
      <c r="J2037" s="46"/>
      <c r="K2037" s="45">
        <f t="shared" si="91"/>
        <v>4500</v>
      </c>
      <c r="L2037" s="63">
        <v>20230505</v>
      </c>
    </row>
    <row r="2038" spans="1:12" x14ac:dyDescent="0.25">
      <c r="A2038" s="47" t="s">
        <v>3049</v>
      </c>
      <c r="B2038" s="44" t="s">
        <v>11</v>
      </c>
      <c r="C2038" s="44" t="s">
        <v>29</v>
      </c>
      <c r="D2038" s="44" t="s">
        <v>30</v>
      </c>
      <c r="E2038" s="44" t="s">
        <v>188</v>
      </c>
      <c r="F2038" s="44">
        <v>1</v>
      </c>
      <c r="G2038" s="45">
        <v>4500</v>
      </c>
      <c r="H2038" s="44"/>
      <c r="I2038" s="45"/>
      <c r="J2038" s="46"/>
      <c r="K2038" s="45">
        <f t="shared" si="91"/>
        <v>4500</v>
      </c>
      <c r="L2038" s="63">
        <v>20230505</v>
      </c>
    </row>
    <row r="2039" spans="1:12" x14ac:dyDescent="0.25">
      <c r="A2039" s="28" t="s">
        <v>3045</v>
      </c>
      <c r="B2039" s="22" t="s">
        <v>11</v>
      </c>
      <c r="C2039" s="22" t="s">
        <v>885</v>
      </c>
      <c r="D2039" s="22" t="s">
        <v>997</v>
      </c>
      <c r="E2039" s="22" t="s">
        <v>1024</v>
      </c>
      <c r="F2039" s="22">
        <v>1</v>
      </c>
      <c r="G2039" s="23">
        <v>4500</v>
      </c>
      <c r="H2039" s="22">
        <v>283</v>
      </c>
      <c r="I2039" s="23">
        <v>56.6</v>
      </c>
      <c r="J2039" s="24">
        <f>I2039*H2039</f>
        <v>16017.800000000001</v>
      </c>
      <c r="K2039" s="23">
        <f t="shared" si="91"/>
        <v>20517.800000000003</v>
      </c>
      <c r="L2039" s="29">
        <v>20230511</v>
      </c>
    </row>
    <row r="2040" spans="1:12" x14ac:dyDescent="0.25">
      <c r="A2040" s="28" t="s">
        <v>3038</v>
      </c>
      <c r="B2040" s="22" t="s">
        <v>11</v>
      </c>
      <c r="C2040" s="22" t="s">
        <v>199</v>
      </c>
      <c r="D2040" s="22" t="s">
        <v>1058</v>
      </c>
      <c r="E2040" s="22" t="s">
        <v>1059</v>
      </c>
      <c r="F2040" s="22">
        <v>1</v>
      </c>
      <c r="G2040" s="23">
        <v>4500</v>
      </c>
      <c r="H2040" s="22">
        <v>174</v>
      </c>
      <c r="I2040" s="23">
        <v>56.6</v>
      </c>
      <c r="J2040" s="24">
        <f>I2040*H2040</f>
        <v>9848.4</v>
      </c>
      <c r="K2040" s="23">
        <f t="shared" si="91"/>
        <v>14348.4</v>
      </c>
      <c r="L2040" s="29">
        <v>20230516</v>
      </c>
    </row>
    <row r="2041" spans="1:12" x14ac:dyDescent="0.25">
      <c r="A2041" s="47" t="s">
        <v>3033</v>
      </c>
      <c r="B2041" s="44" t="s">
        <v>11</v>
      </c>
      <c r="C2041" s="44" t="s">
        <v>2594</v>
      </c>
      <c r="D2041" s="44" t="s">
        <v>2595</v>
      </c>
      <c r="E2041" s="44" t="s">
        <v>2004</v>
      </c>
      <c r="F2041" s="44">
        <v>1</v>
      </c>
      <c r="G2041" s="45">
        <v>4500</v>
      </c>
      <c r="H2041" s="44"/>
      <c r="I2041" s="45"/>
      <c r="J2041" s="46"/>
      <c r="K2041" s="45">
        <f t="shared" si="91"/>
        <v>4500</v>
      </c>
      <c r="L2041" s="63">
        <v>20230517</v>
      </c>
    </row>
    <row r="2042" spans="1:12" x14ac:dyDescent="0.25">
      <c r="A2042" s="47" t="s">
        <v>3031</v>
      </c>
      <c r="B2042" s="44" t="s">
        <v>11</v>
      </c>
      <c r="C2042" s="44" t="s">
        <v>2594</v>
      </c>
      <c r="D2042" s="44" t="s">
        <v>2595</v>
      </c>
      <c r="E2042" s="44" t="s">
        <v>3032</v>
      </c>
      <c r="F2042" s="44">
        <v>1</v>
      </c>
      <c r="G2042" s="45">
        <v>4500</v>
      </c>
      <c r="H2042" s="44"/>
      <c r="I2042" s="45"/>
      <c r="J2042" s="46"/>
      <c r="K2042" s="45">
        <f t="shared" si="91"/>
        <v>4500</v>
      </c>
      <c r="L2042" s="63">
        <v>20230517</v>
      </c>
    </row>
    <row r="2043" spans="1:12" x14ac:dyDescent="0.25">
      <c r="A2043" s="47" t="s">
        <v>3030</v>
      </c>
      <c r="B2043" s="44" t="s">
        <v>11</v>
      </c>
      <c r="C2043" s="44" t="s">
        <v>765</v>
      </c>
      <c r="D2043" s="44" t="s">
        <v>26</v>
      </c>
      <c r="E2043" s="44" t="s">
        <v>243</v>
      </c>
      <c r="F2043" s="44">
        <v>1</v>
      </c>
      <c r="G2043" s="45">
        <v>4500</v>
      </c>
      <c r="H2043" s="44"/>
      <c r="I2043" s="45"/>
      <c r="J2043" s="46"/>
      <c r="K2043" s="45">
        <f t="shared" si="91"/>
        <v>4500</v>
      </c>
      <c r="L2043" s="63">
        <v>20230518</v>
      </c>
    </row>
    <row r="2044" spans="1:12" x14ac:dyDescent="0.25">
      <c r="A2044" s="47" t="s">
        <v>3034</v>
      </c>
      <c r="B2044" s="44" t="s">
        <v>11</v>
      </c>
      <c r="C2044" s="44" t="s">
        <v>29</v>
      </c>
      <c r="D2044" s="44" t="s">
        <v>1053</v>
      </c>
      <c r="E2044" s="44" t="s">
        <v>1054</v>
      </c>
      <c r="F2044" s="44">
        <v>1</v>
      </c>
      <c r="G2044" s="45">
        <v>4500</v>
      </c>
      <c r="H2044" s="44"/>
      <c r="I2044" s="45"/>
      <c r="J2044" s="46"/>
      <c r="K2044" s="45">
        <f t="shared" si="91"/>
        <v>4500</v>
      </c>
      <c r="L2044" s="63">
        <v>20230518</v>
      </c>
    </row>
    <row r="2045" spans="1:12" x14ac:dyDescent="0.25">
      <c r="A2045" s="47" t="s">
        <v>3026</v>
      </c>
      <c r="B2045" s="44" t="s">
        <v>11</v>
      </c>
      <c r="C2045" s="44" t="s">
        <v>29</v>
      </c>
      <c r="D2045" s="44" t="s">
        <v>30</v>
      </c>
      <c r="E2045" s="44" t="s">
        <v>188</v>
      </c>
      <c r="F2045" s="44">
        <v>1</v>
      </c>
      <c r="G2045" s="45">
        <v>4500</v>
      </c>
      <c r="H2045" s="44"/>
      <c r="I2045" s="45"/>
      <c r="J2045" s="46"/>
      <c r="K2045" s="45">
        <f t="shared" si="91"/>
        <v>4500</v>
      </c>
      <c r="L2045" s="63">
        <v>20230522</v>
      </c>
    </row>
    <row r="2046" spans="1:12" x14ac:dyDescent="0.25">
      <c r="A2046" s="47" t="s">
        <v>3028</v>
      </c>
      <c r="B2046" s="44" t="s">
        <v>11</v>
      </c>
      <c r="C2046" s="44" t="s">
        <v>77</v>
      </c>
      <c r="D2046" s="44" t="s">
        <v>78</v>
      </c>
      <c r="E2046" s="44" t="s">
        <v>325</v>
      </c>
      <c r="F2046" s="44">
        <v>1</v>
      </c>
      <c r="G2046" s="45">
        <v>4500</v>
      </c>
      <c r="H2046" s="44"/>
      <c r="I2046" s="45"/>
      <c r="J2046" s="46"/>
      <c r="K2046" s="45">
        <f t="shared" si="91"/>
        <v>4500</v>
      </c>
      <c r="L2046" s="63">
        <v>20230524</v>
      </c>
    </row>
    <row r="2047" spans="1:12" x14ac:dyDescent="0.25">
      <c r="A2047" s="47" t="s">
        <v>3018</v>
      </c>
      <c r="B2047" s="44" t="s">
        <v>11</v>
      </c>
      <c r="C2047" s="44" t="s">
        <v>156</v>
      </c>
      <c r="D2047" s="44" t="s">
        <v>157</v>
      </c>
      <c r="E2047" s="44" t="s">
        <v>158</v>
      </c>
      <c r="F2047" s="44">
        <v>1</v>
      </c>
      <c r="G2047" s="45">
        <v>4500</v>
      </c>
      <c r="H2047" s="44"/>
      <c r="I2047" s="45"/>
      <c r="J2047" s="46"/>
      <c r="K2047" s="45">
        <f t="shared" si="91"/>
        <v>4500</v>
      </c>
      <c r="L2047" s="63">
        <v>20230529</v>
      </c>
    </row>
    <row r="2048" spans="1:12" x14ac:dyDescent="0.25">
      <c r="A2048" s="47" t="s">
        <v>3027</v>
      </c>
      <c r="B2048" s="44" t="s">
        <v>11</v>
      </c>
      <c r="C2048" s="44" t="s">
        <v>29</v>
      </c>
      <c r="D2048" s="44" t="s">
        <v>1053</v>
      </c>
      <c r="E2048" s="44" t="s">
        <v>2485</v>
      </c>
      <c r="F2048" s="44">
        <v>1</v>
      </c>
      <c r="G2048" s="45">
        <v>4500</v>
      </c>
      <c r="H2048" s="44"/>
      <c r="I2048" s="45"/>
      <c r="J2048" s="46"/>
      <c r="K2048" s="45">
        <f t="shared" si="91"/>
        <v>4500</v>
      </c>
      <c r="L2048" s="63">
        <v>20230530</v>
      </c>
    </row>
    <row r="2049" spans="1:12" ht="15.75" thickBot="1" x14ac:dyDescent="0.3">
      <c r="A2049" s="40" t="s">
        <v>3072</v>
      </c>
      <c r="B2049" s="41" t="s">
        <v>862</v>
      </c>
      <c r="C2049" s="41" t="s">
        <v>437</v>
      </c>
      <c r="D2049" s="41" t="s">
        <v>497</v>
      </c>
      <c r="E2049" s="41" t="s">
        <v>3073</v>
      </c>
      <c r="F2049" s="41">
        <v>1</v>
      </c>
      <c r="G2049" s="42">
        <v>4500</v>
      </c>
      <c r="H2049" s="41"/>
      <c r="I2049" s="42"/>
      <c r="J2049" s="43"/>
      <c r="K2049" s="42">
        <f t="shared" si="91"/>
        <v>4500</v>
      </c>
      <c r="L2049" s="64">
        <v>20230531</v>
      </c>
    </row>
    <row r="2050" spans="1:12" ht="15.75" thickBot="1" x14ac:dyDescent="0.3">
      <c r="A2050" s="71"/>
      <c r="B2050" s="72"/>
      <c r="C2050" s="72"/>
      <c r="D2050" s="72"/>
      <c r="E2050" s="72"/>
      <c r="F2050" s="72"/>
      <c r="G2050" s="73"/>
      <c r="H2050" s="72"/>
      <c r="I2050" s="73"/>
      <c r="J2050" s="74"/>
      <c r="K2050" s="73"/>
      <c r="L2050" s="75"/>
    </row>
    <row r="2051" spans="1:12" x14ac:dyDescent="0.25">
      <c r="A2051" s="36" t="s">
        <v>3025</v>
      </c>
      <c r="B2051" s="37" t="s">
        <v>25</v>
      </c>
      <c r="C2051" s="37" t="s">
        <v>70</v>
      </c>
      <c r="D2051" s="37" t="s">
        <v>920</v>
      </c>
      <c r="E2051" s="37" t="s">
        <v>921</v>
      </c>
      <c r="F2051" s="37">
        <v>1</v>
      </c>
      <c r="G2051" s="38">
        <v>2650</v>
      </c>
      <c r="H2051" s="37"/>
      <c r="I2051" s="38"/>
      <c r="J2051" s="39"/>
      <c r="K2051" s="38">
        <f t="shared" ref="K2051:K2057" si="92">J2051+G2051</f>
        <v>2650</v>
      </c>
      <c r="L2051" s="62">
        <v>20230523</v>
      </c>
    </row>
    <row r="2052" spans="1:12" x14ac:dyDescent="0.25">
      <c r="A2052" s="47" t="s">
        <v>3024</v>
      </c>
      <c r="B2052" s="44" t="s">
        <v>25</v>
      </c>
      <c r="C2052" s="44" t="s">
        <v>70</v>
      </c>
      <c r="D2052" s="44" t="s">
        <v>920</v>
      </c>
      <c r="E2052" s="44" t="s">
        <v>1065</v>
      </c>
      <c r="F2052" s="44">
        <v>1</v>
      </c>
      <c r="G2052" s="45">
        <v>2650</v>
      </c>
      <c r="H2052" s="44"/>
      <c r="I2052" s="45"/>
      <c r="J2052" s="46"/>
      <c r="K2052" s="45">
        <f t="shared" si="92"/>
        <v>2650</v>
      </c>
      <c r="L2052" s="63">
        <v>20230523</v>
      </c>
    </row>
    <row r="2053" spans="1:12" x14ac:dyDescent="0.25">
      <c r="A2053" s="47" t="s">
        <v>3023</v>
      </c>
      <c r="B2053" s="44" t="s">
        <v>25</v>
      </c>
      <c r="C2053" s="44" t="s">
        <v>70</v>
      </c>
      <c r="D2053" s="44" t="s">
        <v>920</v>
      </c>
      <c r="E2053" s="44" t="s">
        <v>1063</v>
      </c>
      <c r="F2053" s="44">
        <v>1</v>
      </c>
      <c r="G2053" s="45">
        <v>2650</v>
      </c>
      <c r="H2053" s="44"/>
      <c r="I2053" s="45"/>
      <c r="J2053" s="46"/>
      <c r="K2053" s="45">
        <f t="shared" si="92"/>
        <v>2650</v>
      </c>
      <c r="L2053" s="63">
        <v>20230523</v>
      </c>
    </row>
    <row r="2054" spans="1:12" x14ac:dyDescent="0.25">
      <c r="A2054" s="28" t="s">
        <v>3022</v>
      </c>
      <c r="B2054" s="22" t="s">
        <v>25</v>
      </c>
      <c r="C2054" s="22" t="s">
        <v>70</v>
      </c>
      <c r="D2054" s="22" t="s">
        <v>920</v>
      </c>
      <c r="E2054" s="22" t="s">
        <v>1061</v>
      </c>
      <c r="F2054" s="22">
        <v>1</v>
      </c>
      <c r="G2054" s="23">
        <v>2650</v>
      </c>
      <c r="H2054" s="22">
        <v>477</v>
      </c>
      <c r="I2054" s="23">
        <v>56.6</v>
      </c>
      <c r="J2054" s="24">
        <f>I2054*H2054</f>
        <v>26998.2</v>
      </c>
      <c r="K2054" s="23">
        <f t="shared" si="92"/>
        <v>29648.2</v>
      </c>
      <c r="L2054" s="29">
        <v>20230523</v>
      </c>
    </row>
    <row r="2055" spans="1:12" x14ac:dyDescent="0.25">
      <c r="A2055" s="47" t="s">
        <v>3102</v>
      </c>
      <c r="B2055" s="44" t="s">
        <v>25</v>
      </c>
      <c r="C2055" s="44" t="s">
        <v>36</v>
      </c>
      <c r="D2055" s="44" t="s">
        <v>918</v>
      </c>
      <c r="E2055" s="44" t="s">
        <v>3103</v>
      </c>
      <c r="F2055" s="44">
        <v>1</v>
      </c>
      <c r="G2055" s="45">
        <v>2650</v>
      </c>
      <c r="H2055" s="44"/>
      <c r="I2055" s="45"/>
      <c r="J2055" s="46"/>
      <c r="K2055" s="45">
        <f t="shared" si="92"/>
        <v>2650</v>
      </c>
      <c r="L2055" s="63">
        <v>20230523</v>
      </c>
    </row>
    <row r="2056" spans="1:12" x14ac:dyDescent="0.25">
      <c r="A2056" s="47" t="s">
        <v>3100</v>
      </c>
      <c r="B2056" s="44" t="s">
        <v>25</v>
      </c>
      <c r="C2056" s="44" t="s">
        <v>36</v>
      </c>
      <c r="D2056" s="44" t="s">
        <v>918</v>
      </c>
      <c r="E2056" s="44" t="s">
        <v>3101</v>
      </c>
      <c r="F2056" s="44">
        <v>1</v>
      </c>
      <c r="G2056" s="45">
        <v>2650</v>
      </c>
      <c r="H2056" s="44"/>
      <c r="I2056" s="45"/>
      <c r="J2056" s="46"/>
      <c r="K2056" s="45">
        <f t="shared" si="92"/>
        <v>2650</v>
      </c>
      <c r="L2056" s="63">
        <v>20230523</v>
      </c>
    </row>
    <row r="2057" spans="1:12" ht="15.75" thickBot="1" x14ac:dyDescent="0.3">
      <c r="A2057" s="40" t="s">
        <v>3098</v>
      </c>
      <c r="B2057" s="41" t="s">
        <v>25</v>
      </c>
      <c r="C2057" s="41" t="s">
        <v>36</v>
      </c>
      <c r="D2057" s="41" t="s">
        <v>918</v>
      </c>
      <c r="E2057" s="41" t="s">
        <v>3099</v>
      </c>
      <c r="F2057" s="41">
        <v>1</v>
      </c>
      <c r="G2057" s="42">
        <v>2650</v>
      </c>
      <c r="H2057" s="41"/>
      <c r="I2057" s="42"/>
      <c r="J2057" s="43"/>
      <c r="K2057" s="42">
        <f t="shared" si="92"/>
        <v>2650</v>
      </c>
      <c r="L2057" s="64">
        <v>20230523</v>
      </c>
    </row>
    <row r="2058" spans="1:12" ht="15.75" thickBot="1" x14ac:dyDescent="0.3">
      <c r="A2058" s="71"/>
      <c r="B2058" s="72"/>
      <c r="C2058" s="72"/>
      <c r="D2058" s="72"/>
      <c r="E2058" s="72"/>
      <c r="F2058" s="72"/>
      <c r="G2058" s="73"/>
      <c r="H2058" s="72"/>
      <c r="I2058" s="73"/>
      <c r="J2058" s="74"/>
      <c r="K2058" s="73"/>
      <c r="L2058" s="75"/>
    </row>
    <row r="2059" spans="1:12" x14ac:dyDescent="0.25">
      <c r="A2059" s="36" t="s">
        <v>3066</v>
      </c>
      <c r="B2059" s="37" t="s">
        <v>25</v>
      </c>
      <c r="C2059" s="37" t="s">
        <v>70</v>
      </c>
      <c r="D2059" s="37" t="s">
        <v>213</v>
      </c>
      <c r="E2059" s="37" t="s">
        <v>875</v>
      </c>
      <c r="F2059" s="37">
        <v>1</v>
      </c>
      <c r="G2059" s="38">
        <v>2400</v>
      </c>
      <c r="H2059" s="37"/>
      <c r="I2059" s="38"/>
      <c r="J2059" s="39"/>
      <c r="K2059" s="38">
        <f t="shared" ref="K2059:K2091" si="93">J2059+G2059</f>
        <v>2400</v>
      </c>
      <c r="L2059" s="62">
        <v>20230502</v>
      </c>
    </row>
    <row r="2060" spans="1:12" x14ac:dyDescent="0.25">
      <c r="A2060" s="47" t="s">
        <v>3065</v>
      </c>
      <c r="B2060" s="44" t="s">
        <v>25</v>
      </c>
      <c r="C2060" s="44" t="s">
        <v>70</v>
      </c>
      <c r="D2060" s="44" t="s">
        <v>213</v>
      </c>
      <c r="E2060" s="44" t="s">
        <v>631</v>
      </c>
      <c r="F2060" s="44">
        <v>1</v>
      </c>
      <c r="G2060" s="45">
        <v>2400</v>
      </c>
      <c r="H2060" s="44"/>
      <c r="I2060" s="45"/>
      <c r="J2060" s="46"/>
      <c r="K2060" s="45">
        <f t="shared" si="93"/>
        <v>2400</v>
      </c>
      <c r="L2060" s="63">
        <v>20230502</v>
      </c>
    </row>
    <row r="2061" spans="1:12" x14ac:dyDescent="0.25">
      <c r="A2061" s="47" t="s">
        <v>3064</v>
      </c>
      <c r="B2061" s="44" t="s">
        <v>25</v>
      </c>
      <c r="C2061" s="44" t="s">
        <v>70</v>
      </c>
      <c r="D2061" s="44" t="s">
        <v>213</v>
      </c>
      <c r="E2061" s="44" t="s">
        <v>638</v>
      </c>
      <c r="F2061" s="44">
        <v>1</v>
      </c>
      <c r="G2061" s="45">
        <v>2400</v>
      </c>
      <c r="H2061" s="44"/>
      <c r="I2061" s="45"/>
      <c r="J2061" s="46"/>
      <c r="K2061" s="45">
        <f t="shared" si="93"/>
        <v>2400</v>
      </c>
      <c r="L2061" s="63">
        <v>20230502</v>
      </c>
    </row>
    <row r="2062" spans="1:12" x14ac:dyDescent="0.25">
      <c r="A2062" s="47" t="s">
        <v>3063</v>
      </c>
      <c r="B2062" s="44" t="s">
        <v>25</v>
      </c>
      <c r="C2062" s="44" t="s">
        <v>70</v>
      </c>
      <c r="D2062" s="44" t="s">
        <v>213</v>
      </c>
      <c r="E2062" s="44" t="s">
        <v>636</v>
      </c>
      <c r="F2062" s="44">
        <v>1</v>
      </c>
      <c r="G2062" s="45">
        <v>2400</v>
      </c>
      <c r="H2062" s="44"/>
      <c r="I2062" s="45"/>
      <c r="J2062" s="46"/>
      <c r="K2062" s="45">
        <f t="shared" si="93"/>
        <v>2400</v>
      </c>
      <c r="L2062" s="63">
        <v>20230502</v>
      </c>
    </row>
    <row r="2063" spans="1:12" x14ac:dyDescent="0.25">
      <c r="A2063" s="47" t="s">
        <v>3078</v>
      </c>
      <c r="B2063" s="44" t="s">
        <v>25</v>
      </c>
      <c r="C2063" s="44" t="s">
        <v>29</v>
      </c>
      <c r="D2063" s="44" t="s">
        <v>88</v>
      </c>
      <c r="E2063" s="44" t="s">
        <v>223</v>
      </c>
      <c r="F2063" s="44">
        <v>1</v>
      </c>
      <c r="G2063" s="45">
        <v>2400</v>
      </c>
      <c r="H2063" s="44"/>
      <c r="I2063" s="45"/>
      <c r="J2063" s="46"/>
      <c r="K2063" s="45">
        <f t="shared" si="93"/>
        <v>2400</v>
      </c>
      <c r="L2063" s="63">
        <v>20230502</v>
      </c>
    </row>
    <row r="2064" spans="1:12" x14ac:dyDescent="0.25">
      <c r="A2064" s="28" t="s">
        <v>3077</v>
      </c>
      <c r="B2064" s="22" t="s">
        <v>25</v>
      </c>
      <c r="C2064" s="22" t="s">
        <v>29</v>
      </c>
      <c r="D2064" s="22" t="s">
        <v>88</v>
      </c>
      <c r="E2064" s="22" t="s">
        <v>345</v>
      </c>
      <c r="F2064" s="22">
        <v>1</v>
      </c>
      <c r="G2064" s="23">
        <v>2400</v>
      </c>
      <c r="H2064" s="22">
        <v>90</v>
      </c>
      <c r="I2064" s="23">
        <v>56.6</v>
      </c>
      <c r="J2064" s="24">
        <f>I2064*H2064</f>
        <v>5094</v>
      </c>
      <c r="K2064" s="23">
        <f t="shared" si="93"/>
        <v>7494</v>
      </c>
      <c r="L2064" s="29">
        <v>20230502</v>
      </c>
    </row>
    <row r="2065" spans="1:12" x14ac:dyDescent="0.25">
      <c r="A2065" s="47" t="s">
        <v>3062</v>
      </c>
      <c r="B2065" s="44" t="s">
        <v>25</v>
      </c>
      <c r="C2065" s="44" t="s">
        <v>29</v>
      </c>
      <c r="D2065" s="44" t="s">
        <v>686</v>
      </c>
      <c r="E2065" s="44" t="s">
        <v>1921</v>
      </c>
      <c r="F2065" s="44">
        <v>1</v>
      </c>
      <c r="G2065" s="45">
        <v>2400</v>
      </c>
      <c r="H2065" s="44"/>
      <c r="I2065" s="45"/>
      <c r="J2065" s="46"/>
      <c r="K2065" s="45">
        <f t="shared" si="93"/>
        <v>2400</v>
      </c>
      <c r="L2065" s="63">
        <v>20230502</v>
      </c>
    </row>
    <row r="2066" spans="1:12" x14ac:dyDescent="0.25">
      <c r="A2066" s="47" t="s">
        <v>3061</v>
      </c>
      <c r="B2066" s="44" t="s">
        <v>25</v>
      </c>
      <c r="C2066" s="44" t="s">
        <v>29</v>
      </c>
      <c r="D2066" s="44" t="s">
        <v>686</v>
      </c>
      <c r="E2066" s="44" t="s">
        <v>1038</v>
      </c>
      <c r="F2066" s="44">
        <v>1</v>
      </c>
      <c r="G2066" s="45">
        <v>2400</v>
      </c>
      <c r="H2066" s="44"/>
      <c r="I2066" s="45"/>
      <c r="J2066" s="46"/>
      <c r="K2066" s="45">
        <f t="shared" si="93"/>
        <v>2400</v>
      </c>
      <c r="L2066" s="63">
        <v>20230502</v>
      </c>
    </row>
    <row r="2067" spans="1:12" x14ac:dyDescent="0.25">
      <c r="A2067" s="47" t="s">
        <v>3091</v>
      </c>
      <c r="B2067" s="44" t="s">
        <v>25</v>
      </c>
      <c r="C2067" s="44" t="s">
        <v>77</v>
      </c>
      <c r="D2067" s="44" t="s">
        <v>122</v>
      </c>
      <c r="E2067" s="44" t="s">
        <v>123</v>
      </c>
      <c r="F2067" s="44">
        <v>1</v>
      </c>
      <c r="G2067" s="45">
        <v>2400</v>
      </c>
      <c r="H2067" s="44"/>
      <c r="I2067" s="45"/>
      <c r="J2067" s="46"/>
      <c r="K2067" s="45">
        <f t="shared" si="93"/>
        <v>2400</v>
      </c>
      <c r="L2067" s="63">
        <v>20230503</v>
      </c>
    </row>
    <row r="2068" spans="1:12" x14ac:dyDescent="0.25">
      <c r="A2068" s="47" t="s">
        <v>3089</v>
      </c>
      <c r="B2068" s="44" t="s">
        <v>25</v>
      </c>
      <c r="C2068" s="44" t="s">
        <v>77</v>
      </c>
      <c r="D2068" s="44" t="s">
        <v>122</v>
      </c>
      <c r="E2068" s="44" t="s">
        <v>2175</v>
      </c>
      <c r="F2068" s="44">
        <v>1</v>
      </c>
      <c r="G2068" s="45">
        <v>2400</v>
      </c>
      <c r="H2068" s="44"/>
      <c r="I2068" s="45"/>
      <c r="J2068" s="46"/>
      <c r="K2068" s="45">
        <f t="shared" si="93"/>
        <v>2400</v>
      </c>
      <c r="L2068" s="63">
        <v>20230503</v>
      </c>
    </row>
    <row r="2069" spans="1:12" x14ac:dyDescent="0.25">
      <c r="A2069" s="47" t="s">
        <v>3088</v>
      </c>
      <c r="B2069" s="44" t="s">
        <v>25</v>
      </c>
      <c r="C2069" s="44" t="s">
        <v>77</v>
      </c>
      <c r="D2069" s="44" t="s">
        <v>122</v>
      </c>
      <c r="E2069" s="44" t="s">
        <v>2173</v>
      </c>
      <c r="F2069" s="44">
        <v>1</v>
      </c>
      <c r="G2069" s="45">
        <v>2400</v>
      </c>
      <c r="H2069" s="44"/>
      <c r="I2069" s="45"/>
      <c r="J2069" s="46"/>
      <c r="K2069" s="45">
        <f t="shared" si="93"/>
        <v>2400</v>
      </c>
      <c r="L2069" s="63">
        <v>20230503</v>
      </c>
    </row>
    <row r="2070" spans="1:12" x14ac:dyDescent="0.25">
      <c r="A2070" s="47" t="s">
        <v>3087</v>
      </c>
      <c r="B2070" s="44" t="s">
        <v>25</v>
      </c>
      <c r="C2070" s="44" t="s">
        <v>77</v>
      </c>
      <c r="D2070" s="44" t="s">
        <v>122</v>
      </c>
      <c r="E2070" s="44" t="s">
        <v>2171</v>
      </c>
      <c r="F2070" s="44">
        <v>1</v>
      </c>
      <c r="G2070" s="45">
        <v>2400</v>
      </c>
      <c r="H2070" s="44"/>
      <c r="I2070" s="45"/>
      <c r="J2070" s="46"/>
      <c r="K2070" s="45">
        <f t="shared" si="93"/>
        <v>2400</v>
      </c>
      <c r="L2070" s="63">
        <v>20230503</v>
      </c>
    </row>
    <row r="2071" spans="1:12" x14ac:dyDescent="0.25">
      <c r="A2071" s="47" t="s">
        <v>3090</v>
      </c>
      <c r="B2071" s="44" t="s">
        <v>25</v>
      </c>
      <c r="C2071" s="44" t="s">
        <v>77</v>
      </c>
      <c r="D2071" s="44" t="s">
        <v>122</v>
      </c>
      <c r="E2071" s="44" t="s">
        <v>2177</v>
      </c>
      <c r="F2071" s="44">
        <v>1</v>
      </c>
      <c r="G2071" s="45">
        <v>2400</v>
      </c>
      <c r="H2071" s="44"/>
      <c r="I2071" s="45"/>
      <c r="J2071" s="46"/>
      <c r="K2071" s="45">
        <f t="shared" si="93"/>
        <v>2400</v>
      </c>
      <c r="L2071" s="63">
        <v>20230504</v>
      </c>
    </row>
    <row r="2072" spans="1:12" x14ac:dyDescent="0.25">
      <c r="A2072" s="47" t="s">
        <v>3082</v>
      </c>
      <c r="B2072" s="44" t="s">
        <v>25</v>
      </c>
      <c r="C2072" s="44" t="s">
        <v>1791</v>
      </c>
      <c r="D2072" s="44" t="s">
        <v>1801</v>
      </c>
      <c r="E2072" s="44" t="s">
        <v>2362</v>
      </c>
      <c r="F2072" s="44">
        <v>1</v>
      </c>
      <c r="G2072" s="45">
        <v>2400</v>
      </c>
      <c r="H2072" s="44"/>
      <c r="I2072" s="45"/>
      <c r="J2072" s="46"/>
      <c r="K2072" s="45">
        <f t="shared" si="93"/>
        <v>2400</v>
      </c>
      <c r="L2072" s="63">
        <v>20230505</v>
      </c>
    </row>
    <row r="2073" spans="1:12" x14ac:dyDescent="0.25">
      <c r="A2073" s="47" t="s">
        <v>3067</v>
      </c>
      <c r="B2073" s="44" t="s">
        <v>25</v>
      </c>
      <c r="C2073" s="44" t="s">
        <v>897</v>
      </c>
      <c r="D2073" s="44" t="s">
        <v>2496</v>
      </c>
      <c r="E2073" s="44" t="s">
        <v>2497</v>
      </c>
      <c r="F2073" s="44">
        <v>1</v>
      </c>
      <c r="G2073" s="45">
        <v>2400</v>
      </c>
      <c r="H2073" s="44"/>
      <c r="I2073" s="45"/>
      <c r="J2073" s="46"/>
      <c r="K2073" s="45">
        <f t="shared" si="93"/>
        <v>2400</v>
      </c>
      <c r="L2073" s="63">
        <v>20230505</v>
      </c>
    </row>
    <row r="2074" spans="1:12" x14ac:dyDescent="0.25">
      <c r="A2074" s="47" t="s">
        <v>3086</v>
      </c>
      <c r="B2074" s="44" t="s">
        <v>25</v>
      </c>
      <c r="C2074" s="44" t="s">
        <v>1659</v>
      </c>
      <c r="D2074" s="44" t="s">
        <v>213</v>
      </c>
      <c r="E2074" s="44" t="s">
        <v>2729</v>
      </c>
      <c r="F2074" s="44">
        <v>1</v>
      </c>
      <c r="G2074" s="45">
        <v>2400</v>
      </c>
      <c r="H2074" s="44"/>
      <c r="I2074" s="45"/>
      <c r="J2074" s="46"/>
      <c r="K2074" s="45">
        <f t="shared" si="93"/>
        <v>2400</v>
      </c>
      <c r="L2074" s="63">
        <v>20230505</v>
      </c>
    </row>
    <row r="2075" spans="1:12" x14ac:dyDescent="0.25">
      <c r="A2075" s="47" t="s">
        <v>3085</v>
      </c>
      <c r="B2075" s="44" t="s">
        <v>25</v>
      </c>
      <c r="C2075" s="44" t="s">
        <v>1659</v>
      </c>
      <c r="D2075" s="44" t="s">
        <v>213</v>
      </c>
      <c r="E2075" s="44" t="s">
        <v>1660</v>
      </c>
      <c r="F2075" s="44">
        <v>1</v>
      </c>
      <c r="G2075" s="45">
        <v>2400</v>
      </c>
      <c r="H2075" s="44"/>
      <c r="I2075" s="45"/>
      <c r="J2075" s="46"/>
      <c r="K2075" s="45">
        <f t="shared" si="93"/>
        <v>2400</v>
      </c>
      <c r="L2075" s="63">
        <v>20230505</v>
      </c>
    </row>
    <row r="2076" spans="1:12" x14ac:dyDescent="0.25">
      <c r="A2076" s="47" t="s">
        <v>3084</v>
      </c>
      <c r="B2076" s="44" t="s">
        <v>25</v>
      </c>
      <c r="C2076" s="44" t="s">
        <v>1659</v>
      </c>
      <c r="D2076" s="44" t="s">
        <v>213</v>
      </c>
      <c r="E2076" s="44" t="s">
        <v>2235</v>
      </c>
      <c r="F2076" s="44">
        <v>1</v>
      </c>
      <c r="G2076" s="45">
        <v>2400</v>
      </c>
      <c r="H2076" s="44"/>
      <c r="I2076" s="45"/>
      <c r="J2076" s="46"/>
      <c r="K2076" s="45">
        <f t="shared" si="93"/>
        <v>2400</v>
      </c>
      <c r="L2076" s="63">
        <v>20230505</v>
      </c>
    </row>
    <row r="2077" spans="1:12" x14ac:dyDescent="0.25">
      <c r="A2077" s="47" t="s">
        <v>3071</v>
      </c>
      <c r="B2077" s="44" t="s">
        <v>25</v>
      </c>
      <c r="C2077" s="44" t="s">
        <v>730</v>
      </c>
      <c r="D2077" s="44" t="s">
        <v>731</v>
      </c>
      <c r="E2077" s="44" t="s">
        <v>2424</v>
      </c>
      <c r="F2077" s="44">
        <v>1</v>
      </c>
      <c r="G2077" s="45">
        <v>2400</v>
      </c>
      <c r="H2077" s="44"/>
      <c r="I2077" s="45"/>
      <c r="J2077" s="46"/>
      <c r="K2077" s="45">
        <f t="shared" si="93"/>
        <v>2400</v>
      </c>
      <c r="L2077" s="63">
        <v>20230508</v>
      </c>
    </row>
    <row r="2078" spans="1:12" x14ac:dyDescent="0.25">
      <c r="A2078" s="47" t="s">
        <v>3070</v>
      </c>
      <c r="B2078" s="44" t="s">
        <v>25</v>
      </c>
      <c r="C2078" s="44" t="s">
        <v>730</v>
      </c>
      <c r="D2078" s="44" t="s">
        <v>731</v>
      </c>
      <c r="E2078" s="44" t="s">
        <v>2311</v>
      </c>
      <c r="F2078" s="44">
        <v>1</v>
      </c>
      <c r="G2078" s="45">
        <v>2400</v>
      </c>
      <c r="H2078" s="44"/>
      <c r="I2078" s="45"/>
      <c r="J2078" s="46"/>
      <c r="K2078" s="45">
        <f t="shared" si="93"/>
        <v>2400</v>
      </c>
      <c r="L2078" s="63">
        <v>20230508</v>
      </c>
    </row>
    <row r="2079" spans="1:12" x14ac:dyDescent="0.25">
      <c r="A2079" s="47" t="s">
        <v>3060</v>
      </c>
      <c r="B2079" s="44" t="s">
        <v>25</v>
      </c>
      <c r="C2079" s="44" t="s">
        <v>2159</v>
      </c>
      <c r="D2079" s="44" t="s">
        <v>2392</v>
      </c>
      <c r="E2079" s="44" t="s">
        <v>2395</v>
      </c>
      <c r="F2079" s="44">
        <v>1</v>
      </c>
      <c r="G2079" s="45">
        <v>2400</v>
      </c>
      <c r="H2079" s="44"/>
      <c r="I2079" s="45"/>
      <c r="J2079" s="46"/>
      <c r="K2079" s="45">
        <f t="shared" si="93"/>
        <v>2400</v>
      </c>
      <c r="L2079" s="63">
        <v>20230509</v>
      </c>
    </row>
    <row r="2080" spans="1:12" x14ac:dyDescent="0.25">
      <c r="A2080" s="47" t="s">
        <v>3059</v>
      </c>
      <c r="B2080" s="44" t="s">
        <v>25</v>
      </c>
      <c r="C2080" s="44" t="s">
        <v>2159</v>
      </c>
      <c r="D2080" s="44" t="s">
        <v>2392</v>
      </c>
      <c r="E2080" s="44" t="s">
        <v>2393</v>
      </c>
      <c r="F2080" s="44">
        <v>1</v>
      </c>
      <c r="G2080" s="45">
        <v>2400</v>
      </c>
      <c r="H2080" s="44"/>
      <c r="I2080" s="45"/>
      <c r="J2080" s="46"/>
      <c r="K2080" s="45">
        <f t="shared" si="93"/>
        <v>2400</v>
      </c>
      <c r="L2080" s="63">
        <v>20230509</v>
      </c>
    </row>
    <row r="2081" spans="1:12" x14ac:dyDescent="0.25">
      <c r="A2081" s="47" t="s">
        <v>3069</v>
      </c>
      <c r="B2081" s="44" t="s">
        <v>25</v>
      </c>
      <c r="C2081" s="44" t="s">
        <v>274</v>
      </c>
      <c r="D2081" s="44" t="s">
        <v>275</v>
      </c>
      <c r="E2081" s="44" t="s">
        <v>431</v>
      </c>
      <c r="F2081" s="44">
        <v>1</v>
      </c>
      <c r="G2081" s="45">
        <v>2400</v>
      </c>
      <c r="H2081" s="44"/>
      <c r="I2081" s="45"/>
      <c r="J2081" s="46"/>
      <c r="K2081" s="45">
        <f t="shared" si="93"/>
        <v>2400</v>
      </c>
      <c r="L2081" s="63">
        <v>20230509</v>
      </c>
    </row>
    <row r="2082" spans="1:12" x14ac:dyDescent="0.25">
      <c r="A2082" s="47" t="s">
        <v>3083</v>
      </c>
      <c r="B2082" s="44" t="s">
        <v>25</v>
      </c>
      <c r="C2082" s="44" t="s">
        <v>1659</v>
      </c>
      <c r="D2082" s="44" t="s">
        <v>213</v>
      </c>
      <c r="E2082" s="44" t="s">
        <v>2233</v>
      </c>
      <c r="F2082" s="44">
        <v>1</v>
      </c>
      <c r="G2082" s="45">
        <v>2400</v>
      </c>
      <c r="H2082" s="44"/>
      <c r="I2082" s="45"/>
      <c r="J2082" s="46"/>
      <c r="K2082" s="45">
        <f t="shared" si="93"/>
        <v>2400</v>
      </c>
      <c r="L2082" s="63">
        <v>20230511</v>
      </c>
    </row>
    <row r="2083" spans="1:12" x14ac:dyDescent="0.25">
      <c r="A2083" s="47" t="s">
        <v>3056</v>
      </c>
      <c r="B2083" s="44" t="s">
        <v>25</v>
      </c>
      <c r="C2083" s="44" t="s">
        <v>51</v>
      </c>
      <c r="D2083" s="44" t="s">
        <v>148</v>
      </c>
      <c r="E2083" s="44" t="s">
        <v>427</v>
      </c>
      <c r="F2083" s="44">
        <v>1</v>
      </c>
      <c r="G2083" s="45">
        <v>2400</v>
      </c>
      <c r="H2083" s="44"/>
      <c r="I2083" s="45"/>
      <c r="J2083" s="46"/>
      <c r="K2083" s="45">
        <f t="shared" si="93"/>
        <v>2400</v>
      </c>
      <c r="L2083" s="63">
        <v>20230515</v>
      </c>
    </row>
    <row r="2084" spans="1:12" x14ac:dyDescent="0.25">
      <c r="A2084" s="47" t="s">
        <v>3055</v>
      </c>
      <c r="B2084" s="44" t="s">
        <v>25</v>
      </c>
      <c r="C2084" s="44" t="s">
        <v>51</v>
      </c>
      <c r="D2084" s="44" t="s">
        <v>148</v>
      </c>
      <c r="E2084" s="44" t="s">
        <v>149</v>
      </c>
      <c r="F2084" s="44">
        <v>1</v>
      </c>
      <c r="G2084" s="45">
        <v>2400</v>
      </c>
      <c r="H2084" s="44"/>
      <c r="I2084" s="45"/>
      <c r="J2084" s="46"/>
      <c r="K2084" s="45">
        <f t="shared" si="93"/>
        <v>2400</v>
      </c>
      <c r="L2084" s="63">
        <v>20230515</v>
      </c>
    </row>
    <row r="2085" spans="1:12" x14ac:dyDescent="0.25">
      <c r="A2085" s="47" t="s">
        <v>3057</v>
      </c>
      <c r="B2085" s="44" t="s">
        <v>25</v>
      </c>
      <c r="C2085" s="44" t="s">
        <v>29</v>
      </c>
      <c r="D2085" s="44" t="s">
        <v>100</v>
      </c>
      <c r="E2085" s="44" t="s">
        <v>788</v>
      </c>
      <c r="F2085" s="44">
        <v>1</v>
      </c>
      <c r="G2085" s="45">
        <v>2400</v>
      </c>
      <c r="H2085" s="44"/>
      <c r="I2085" s="45"/>
      <c r="J2085" s="46"/>
      <c r="K2085" s="45">
        <f t="shared" si="93"/>
        <v>2400</v>
      </c>
      <c r="L2085" s="63">
        <v>20230515</v>
      </c>
    </row>
    <row r="2086" spans="1:12" x14ac:dyDescent="0.25">
      <c r="A2086" s="47" t="s">
        <v>3054</v>
      </c>
      <c r="B2086" s="44" t="s">
        <v>25</v>
      </c>
      <c r="C2086" s="44" t="s">
        <v>29</v>
      </c>
      <c r="D2086" s="44" t="s">
        <v>100</v>
      </c>
      <c r="E2086" s="44" t="s">
        <v>183</v>
      </c>
      <c r="F2086" s="44">
        <v>1</v>
      </c>
      <c r="G2086" s="45">
        <v>2400</v>
      </c>
      <c r="H2086" s="44"/>
      <c r="I2086" s="45"/>
      <c r="J2086" s="46"/>
      <c r="K2086" s="45">
        <f t="shared" si="93"/>
        <v>2400</v>
      </c>
      <c r="L2086" s="63">
        <v>20230515</v>
      </c>
    </row>
    <row r="2087" spans="1:12" x14ac:dyDescent="0.25">
      <c r="A2087" s="47" t="s">
        <v>3053</v>
      </c>
      <c r="B2087" s="44" t="s">
        <v>25</v>
      </c>
      <c r="C2087" s="44" t="s">
        <v>29</v>
      </c>
      <c r="D2087" s="44" t="s">
        <v>100</v>
      </c>
      <c r="E2087" s="44" t="s">
        <v>1825</v>
      </c>
      <c r="F2087" s="44">
        <v>1</v>
      </c>
      <c r="G2087" s="45">
        <v>2400</v>
      </c>
      <c r="H2087" s="44"/>
      <c r="I2087" s="45"/>
      <c r="J2087" s="46"/>
      <c r="K2087" s="45">
        <f t="shared" si="93"/>
        <v>2400</v>
      </c>
      <c r="L2087" s="63">
        <v>20230515</v>
      </c>
    </row>
    <row r="2088" spans="1:12" x14ac:dyDescent="0.25">
      <c r="A2088" s="47" t="s">
        <v>3097</v>
      </c>
      <c r="B2088" s="44" t="s">
        <v>25</v>
      </c>
      <c r="C2088" s="44" t="s">
        <v>86</v>
      </c>
      <c r="D2088" s="44" t="s">
        <v>87</v>
      </c>
      <c r="E2088" s="44" t="s">
        <v>354</v>
      </c>
      <c r="F2088" s="44">
        <v>1</v>
      </c>
      <c r="G2088" s="45">
        <v>2400</v>
      </c>
      <c r="H2088" s="44"/>
      <c r="I2088" s="45"/>
      <c r="J2088" s="46"/>
      <c r="K2088" s="45">
        <f t="shared" si="93"/>
        <v>2400</v>
      </c>
      <c r="L2088" s="63">
        <v>20230515</v>
      </c>
    </row>
    <row r="2089" spans="1:12" x14ac:dyDescent="0.25">
      <c r="A2089" s="47" t="s">
        <v>3068</v>
      </c>
      <c r="B2089" s="44" t="s">
        <v>25</v>
      </c>
      <c r="C2089" s="44" t="s">
        <v>897</v>
      </c>
      <c r="D2089" s="44" t="s">
        <v>2493</v>
      </c>
      <c r="E2089" s="44" t="s">
        <v>2494</v>
      </c>
      <c r="F2089" s="44">
        <v>1</v>
      </c>
      <c r="G2089" s="45">
        <v>2400</v>
      </c>
      <c r="H2089" s="44"/>
      <c r="I2089" s="45"/>
      <c r="J2089" s="46"/>
      <c r="K2089" s="45">
        <f t="shared" si="93"/>
        <v>2400</v>
      </c>
      <c r="L2089" s="63">
        <v>20230518</v>
      </c>
    </row>
    <row r="2090" spans="1:12" x14ac:dyDescent="0.25">
      <c r="A2090" s="28" t="s">
        <v>3079</v>
      </c>
      <c r="B2090" s="22" t="s">
        <v>25</v>
      </c>
      <c r="C2090" s="22" t="s">
        <v>532</v>
      </c>
      <c r="D2090" s="22" t="s">
        <v>533</v>
      </c>
      <c r="E2090" s="22" t="s">
        <v>3080</v>
      </c>
      <c r="F2090" s="22">
        <v>1</v>
      </c>
      <c r="G2090" s="23">
        <v>2400</v>
      </c>
      <c r="H2090" s="22">
        <v>128</v>
      </c>
      <c r="I2090" s="23">
        <v>56.6</v>
      </c>
      <c r="J2090" s="24">
        <f>I2090*H2090</f>
        <v>7244.8</v>
      </c>
      <c r="K2090" s="23">
        <f t="shared" si="93"/>
        <v>9644.7999999999993</v>
      </c>
      <c r="L2090" s="29">
        <v>20230518</v>
      </c>
    </row>
    <row r="2091" spans="1:12" ht="15.75" thickBot="1" x14ac:dyDescent="0.3">
      <c r="A2091" s="40" t="s">
        <v>3081</v>
      </c>
      <c r="B2091" s="41" t="s">
        <v>25</v>
      </c>
      <c r="C2091" s="41" t="s">
        <v>371</v>
      </c>
      <c r="D2091" s="41" t="s">
        <v>686</v>
      </c>
      <c r="E2091" s="41" t="s">
        <v>2221</v>
      </c>
      <c r="F2091" s="41">
        <v>1</v>
      </c>
      <c r="G2091" s="42">
        <v>2400</v>
      </c>
      <c r="H2091" s="41"/>
      <c r="I2091" s="42"/>
      <c r="J2091" s="43"/>
      <c r="K2091" s="42">
        <f t="shared" si="93"/>
        <v>2400</v>
      </c>
      <c r="L2091" s="64">
        <v>20230518</v>
      </c>
    </row>
    <row r="2092" spans="1:12" ht="15.75" thickBot="1" x14ac:dyDescent="0.3">
      <c r="A2092" s="71"/>
      <c r="B2092" s="72"/>
      <c r="C2092" s="72"/>
      <c r="D2092" s="72"/>
      <c r="E2092" s="72"/>
      <c r="F2092" s="72"/>
      <c r="G2092" s="73"/>
      <c r="H2092" s="72"/>
      <c r="I2092" s="73"/>
      <c r="J2092" s="74"/>
      <c r="K2092" s="73"/>
      <c r="L2092" s="75"/>
    </row>
    <row r="2093" spans="1:12" x14ac:dyDescent="0.25">
      <c r="A2093" s="36" t="s">
        <v>3096</v>
      </c>
      <c r="B2093" s="37" t="s">
        <v>25</v>
      </c>
      <c r="C2093" s="37" t="s">
        <v>881</v>
      </c>
      <c r="D2093" s="37" t="s">
        <v>2045</v>
      </c>
      <c r="E2093" s="37" t="s">
        <v>2046</v>
      </c>
      <c r="F2093" s="37">
        <v>1</v>
      </c>
      <c r="G2093" s="38">
        <v>2250</v>
      </c>
      <c r="H2093" s="37"/>
      <c r="I2093" s="38"/>
      <c r="J2093" s="39"/>
      <c r="K2093" s="38">
        <f>J2093+G2093</f>
        <v>2250</v>
      </c>
      <c r="L2093" s="62">
        <v>20230505</v>
      </c>
    </row>
    <row r="2094" spans="1:12" x14ac:dyDescent="0.25">
      <c r="A2094" s="47" t="s">
        <v>3040</v>
      </c>
      <c r="B2094" s="44" t="s">
        <v>25</v>
      </c>
      <c r="C2094" s="44" t="s">
        <v>199</v>
      </c>
      <c r="D2094" s="44" t="s">
        <v>1032</v>
      </c>
      <c r="E2094" s="44" t="s">
        <v>1033</v>
      </c>
      <c r="F2094" s="44">
        <v>1</v>
      </c>
      <c r="G2094" s="45">
        <v>2250</v>
      </c>
      <c r="H2094" s="44"/>
      <c r="I2094" s="45"/>
      <c r="J2094" s="46"/>
      <c r="K2094" s="45">
        <f>J2094+G2094</f>
        <v>2250</v>
      </c>
      <c r="L2094" s="63">
        <v>20230511</v>
      </c>
    </row>
    <row r="2095" spans="1:12" ht="15.75" thickBot="1" x14ac:dyDescent="0.3">
      <c r="A2095" s="40" t="s">
        <v>3058</v>
      </c>
      <c r="B2095" s="41" t="s">
        <v>25</v>
      </c>
      <c r="C2095" s="41" t="s">
        <v>70</v>
      </c>
      <c r="D2095" s="41" t="s">
        <v>886</v>
      </c>
      <c r="E2095" s="41" t="s">
        <v>1231</v>
      </c>
      <c r="F2095" s="41">
        <v>1</v>
      </c>
      <c r="G2095" s="42">
        <v>2250</v>
      </c>
      <c r="H2095" s="41"/>
      <c r="I2095" s="42"/>
      <c r="J2095" s="43"/>
      <c r="K2095" s="42">
        <f>J2095+G2095</f>
        <v>2250</v>
      </c>
      <c r="L2095" s="64">
        <v>20230522</v>
      </c>
    </row>
    <row r="2099" spans="1:12" ht="15.75" thickBot="1" x14ac:dyDescent="0.3">
      <c r="A2099" s="66" t="s">
        <v>0</v>
      </c>
      <c r="B2099" s="67" t="s">
        <v>1</v>
      </c>
      <c r="C2099" s="67" t="s">
        <v>2</v>
      </c>
      <c r="D2099" s="67" t="s">
        <v>3</v>
      </c>
      <c r="E2099" s="67" t="s">
        <v>4</v>
      </c>
      <c r="F2099" s="67"/>
      <c r="G2099" s="68" t="s">
        <v>6</v>
      </c>
      <c r="H2099" s="67" t="s">
        <v>7</v>
      </c>
      <c r="I2099" s="68" t="s">
        <v>8</v>
      </c>
      <c r="J2099" s="69" t="s">
        <v>9</v>
      </c>
      <c r="K2099" s="68" t="s">
        <v>10</v>
      </c>
      <c r="L2099" s="70" t="s">
        <v>5</v>
      </c>
    </row>
    <row r="2100" spans="1:12" x14ac:dyDescent="0.25">
      <c r="A2100" s="36" t="s">
        <v>3155</v>
      </c>
      <c r="B2100" s="37" t="s">
        <v>862</v>
      </c>
      <c r="C2100" s="37" t="s">
        <v>3122</v>
      </c>
      <c r="D2100" s="37" t="s">
        <v>3156</v>
      </c>
      <c r="E2100" s="37" t="s">
        <v>3157</v>
      </c>
      <c r="F2100" s="37">
        <v>1</v>
      </c>
      <c r="G2100" s="38">
        <v>5300</v>
      </c>
      <c r="H2100" s="37"/>
      <c r="I2100" s="38"/>
      <c r="J2100" s="39"/>
      <c r="K2100" s="38">
        <f>J2100+G2100</f>
        <v>5300</v>
      </c>
      <c r="L2100" s="62">
        <v>20230627</v>
      </c>
    </row>
    <row r="2101" spans="1:12" x14ac:dyDescent="0.25">
      <c r="A2101" s="28" t="s">
        <v>3158</v>
      </c>
      <c r="B2101" s="22" t="s">
        <v>862</v>
      </c>
      <c r="C2101" s="22" t="s">
        <v>3122</v>
      </c>
      <c r="D2101" s="22" t="s">
        <v>3156</v>
      </c>
      <c r="E2101" s="22" t="s">
        <v>3159</v>
      </c>
      <c r="F2101" s="22">
        <v>1</v>
      </c>
      <c r="G2101" s="23">
        <v>5300</v>
      </c>
      <c r="H2101" s="22">
        <v>345</v>
      </c>
      <c r="I2101" s="23">
        <v>56.6</v>
      </c>
      <c r="J2101" s="24">
        <f>I2101*H2101</f>
        <v>19527</v>
      </c>
      <c r="K2101" s="23">
        <f>J2101+G2101</f>
        <v>24827</v>
      </c>
      <c r="L2101" s="29">
        <v>20230627</v>
      </c>
    </row>
    <row r="2102" spans="1:12" x14ac:dyDescent="0.25">
      <c r="A2102" s="28" t="s">
        <v>3181</v>
      </c>
      <c r="B2102" s="22" t="s">
        <v>11</v>
      </c>
      <c r="C2102" s="22" t="s">
        <v>36</v>
      </c>
      <c r="D2102" s="22" t="s">
        <v>175</v>
      </c>
      <c r="E2102" s="22" t="s">
        <v>176</v>
      </c>
      <c r="F2102" s="22">
        <v>1</v>
      </c>
      <c r="G2102" s="23">
        <v>5300</v>
      </c>
      <c r="H2102" s="22">
        <v>800</v>
      </c>
      <c r="I2102" s="23">
        <v>56.6</v>
      </c>
      <c r="J2102" s="24">
        <f>I2102*H2102</f>
        <v>45280</v>
      </c>
      <c r="K2102" s="23">
        <f>J2102+G2102</f>
        <v>50580</v>
      </c>
      <c r="L2102" s="29">
        <v>20230629</v>
      </c>
    </row>
    <row r="2103" spans="1:12" x14ac:dyDescent="0.25">
      <c r="A2103" s="47" t="s">
        <v>3121</v>
      </c>
      <c r="B2103" s="44" t="s">
        <v>862</v>
      </c>
      <c r="C2103" s="44" t="s">
        <v>3122</v>
      </c>
      <c r="D2103" s="44" t="s">
        <v>539</v>
      </c>
      <c r="E2103" s="44" t="s">
        <v>3123</v>
      </c>
      <c r="F2103" s="44">
        <v>1</v>
      </c>
      <c r="G2103" s="45">
        <v>5300</v>
      </c>
      <c r="H2103" s="44"/>
      <c r="I2103" s="45"/>
      <c r="J2103" s="46"/>
      <c r="K2103" s="45">
        <f>J2103+G2103</f>
        <v>5300</v>
      </c>
      <c r="L2103" s="63">
        <v>20230629</v>
      </c>
    </row>
    <row r="2104" spans="1:12" ht="15.75" thickBot="1" x14ac:dyDescent="0.3">
      <c r="A2104" s="30" t="s">
        <v>3124</v>
      </c>
      <c r="B2104" s="31" t="s">
        <v>862</v>
      </c>
      <c r="C2104" s="31" t="s">
        <v>3122</v>
      </c>
      <c r="D2104" s="31" t="s">
        <v>539</v>
      </c>
      <c r="E2104" s="31" t="s">
        <v>3125</v>
      </c>
      <c r="F2104" s="31">
        <v>1</v>
      </c>
      <c r="G2104" s="32">
        <v>5300</v>
      </c>
      <c r="H2104" s="31">
        <v>364</v>
      </c>
      <c r="I2104" s="32">
        <v>56.6</v>
      </c>
      <c r="J2104" s="33">
        <f>I2104*H2104</f>
        <v>20602.400000000001</v>
      </c>
      <c r="K2104" s="32">
        <f>J2104+G2104</f>
        <v>25902.400000000001</v>
      </c>
      <c r="L2104" s="34">
        <v>20230629</v>
      </c>
    </row>
    <row r="2105" spans="1:12" ht="15.75" thickBot="1" x14ac:dyDescent="0.3"/>
    <row r="2106" spans="1:12" x14ac:dyDescent="0.25">
      <c r="A2106" s="36" t="s">
        <v>3187</v>
      </c>
      <c r="B2106" s="37" t="s">
        <v>11</v>
      </c>
      <c r="C2106" s="37" t="s">
        <v>29</v>
      </c>
      <c r="D2106" s="37" t="s">
        <v>751</v>
      </c>
      <c r="E2106" s="37" t="s">
        <v>1235</v>
      </c>
      <c r="F2106" s="37">
        <v>1</v>
      </c>
      <c r="G2106" s="38">
        <v>4800</v>
      </c>
      <c r="H2106" s="37"/>
      <c r="I2106" s="38"/>
      <c r="J2106" s="39"/>
      <c r="K2106" s="38">
        <f t="shared" ref="K2106:K2144" si="94">J2106+G2106</f>
        <v>4800</v>
      </c>
      <c r="L2106" s="62">
        <v>20230601</v>
      </c>
    </row>
    <row r="2107" spans="1:12" x14ac:dyDescent="0.25">
      <c r="A2107" s="28" t="s">
        <v>3184</v>
      </c>
      <c r="B2107" s="22" t="s">
        <v>11</v>
      </c>
      <c r="C2107" s="22" t="s">
        <v>199</v>
      </c>
      <c r="D2107" s="22" t="s">
        <v>536</v>
      </c>
      <c r="E2107" s="22" t="s">
        <v>537</v>
      </c>
      <c r="F2107" s="22">
        <v>1</v>
      </c>
      <c r="G2107" s="23">
        <v>4800</v>
      </c>
      <c r="H2107" s="22">
        <v>128</v>
      </c>
      <c r="I2107" s="23">
        <v>56.6</v>
      </c>
      <c r="J2107" s="24">
        <f>I2107*H2107</f>
        <v>7244.8</v>
      </c>
      <c r="K2107" s="23">
        <f t="shared" si="94"/>
        <v>12044.8</v>
      </c>
      <c r="L2107" s="29">
        <v>20230602</v>
      </c>
    </row>
    <row r="2108" spans="1:12" x14ac:dyDescent="0.25">
      <c r="A2108" s="28" t="s">
        <v>3180</v>
      </c>
      <c r="B2108" s="22" t="s">
        <v>11</v>
      </c>
      <c r="C2108" s="22" t="s">
        <v>98</v>
      </c>
      <c r="D2108" s="22" t="s">
        <v>145</v>
      </c>
      <c r="E2108" s="22" t="s">
        <v>348</v>
      </c>
      <c r="F2108" s="22">
        <v>1</v>
      </c>
      <c r="G2108" s="23">
        <v>4800</v>
      </c>
      <c r="H2108" s="22">
        <v>90</v>
      </c>
      <c r="I2108" s="23">
        <v>56.6</v>
      </c>
      <c r="J2108" s="24">
        <f>I2108*H2108</f>
        <v>5094</v>
      </c>
      <c r="K2108" s="23">
        <f t="shared" si="94"/>
        <v>9894</v>
      </c>
      <c r="L2108" s="29">
        <v>20230605</v>
      </c>
    </row>
    <row r="2109" spans="1:12" x14ac:dyDescent="0.25">
      <c r="A2109" s="47" t="s">
        <v>3191</v>
      </c>
      <c r="B2109" s="44" t="s">
        <v>11</v>
      </c>
      <c r="C2109" s="44" t="s">
        <v>36</v>
      </c>
      <c r="D2109" s="44" t="s">
        <v>2618</v>
      </c>
      <c r="E2109" s="44" t="s">
        <v>564</v>
      </c>
      <c r="F2109" s="44">
        <v>1</v>
      </c>
      <c r="G2109" s="45">
        <v>4800</v>
      </c>
      <c r="H2109" s="44"/>
      <c r="I2109" s="45"/>
      <c r="J2109" s="46"/>
      <c r="K2109" s="45">
        <f t="shared" si="94"/>
        <v>4800</v>
      </c>
      <c r="L2109" s="63">
        <v>20230605</v>
      </c>
    </row>
    <row r="2110" spans="1:12" x14ac:dyDescent="0.25">
      <c r="A2110" s="47" t="s">
        <v>3177</v>
      </c>
      <c r="B2110" s="44" t="s">
        <v>11</v>
      </c>
      <c r="C2110" s="44" t="s">
        <v>1791</v>
      </c>
      <c r="D2110" s="44" t="s">
        <v>1792</v>
      </c>
      <c r="E2110" s="44" t="s">
        <v>2143</v>
      </c>
      <c r="F2110" s="44">
        <v>1</v>
      </c>
      <c r="G2110" s="45">
        <v>4800</v>
      </c>
      <c r="H2110" s="44"/>
      <c r="I2110" s="45"/>
      <c r="J2110" s="46"/>
      <c r="K2110" s="45">
        <f t="shared" si="94"/>
        <v>4800</v>
      </c>
      <c r="L2110" s="63">
        <v>20230607</v>
      </c>
    </row>
    <row r="2111" spans="1:12" x14ac:dyDescent="0.25">
      <c r="A2111" s="47" t="s">
        <v>3178</v>
      </c>
      <c r="B2111" s="44" t="s">
        <v>11</v>
      </c>
      <c r="C2111" s="44" t="s">
        <v>51</v>
      </c>
      <c r="D2111" s="44" t="s">
        <v>731</v>
      </c>
      <c r="E2111" s="44" t="s">
        <v>1572</v>
      </c>
      <c r="F2111" s="44">
        <v>1</v>
      </c>
      <c r="G2111" s="45">
        <v>4800</v>
      </c>
      <c r="H2111" s="44"/>
      <c r="I2111" s="45"/>
      <c r="J2111" s="46"/>
      <c r="K2111" s="45">
        <f t="shared" si="94"/>
        <v>4800</v>
      </c>
      <c r="L2111" s="63">
        <v>20230607</v>
      </c>
    </row>
    <row r="2112" spans="1:12" x14ac:dyDescent="0.25">
      <c r="A2112" s="28" t="s">
        <v>3186</v>
      </c>
      <c r="B2112" s="22" t="s">
        <v>11</v>
      </c>
      <c r="C2112" s="22" t="s">
        <v>70</v>
      </c>
      <c r="D2112" s="22" t="s">
        <v>926</v>
      </c>
      <c r="E2112" s="22" t="s">
        <v>927</v>
      </c>
      <c r="F2112" s="22">
        <v>1</v>
      </c>
      <c r="G2112" s="23">
        <v>4800</v>
      </c>
      <c r="H2112" s="22">
        <v>240</v>
      </c>
      <c r="I2112" s="23">
        <v>56.6</v>
      </c>
      <c r="J2112" s="24">
        <f>I2112*H2112</f>
        <v>13584</v>
      </c>
      <c r="K2112" s="23">
        <f t="shared" si="94"/>
        <v>18384</v>
      </c>
      <c r="L2112" s="29">
        <v>20230608</v>
      </c>
    </row>
    <row r="2113" spans="1:12" x14ac:dyDescent="0.25">
      <c r="A2113" s="28" t="s">
        <v>3183</v>
      </c>
      <c r="B2113" s="22" t="s">
        <v>11</v>
      </c>
      <c r="C2113" s="22" t="s">
        <v>2598</v>
      </c>
      <c r="D2113" s="22" t="s">
        <v>2599</v>
      </c>
      <c r="E2113" s="22" t="s">
        <v>2600</v>
      </c>
      <c r="F2113" s="22">
        <v>1</v>
      </c>
      <c r="G2113" s="23">
        <v>4800</v>
      </c>
      <c r="H2113" s="22">
        <v>80</v>
      </c>
      <c r="I2113" s="23">
        <v>56.6</v>
      </c>
      <c r="J2113" s="24">
        <f>I2113*H2113</f>
        <v>4528</v>
      </c>
      <c r="K2113" s="23">
        <f t="shared" si="94"/>
        <v>9328</v>
      </c>
      <c r="L2113" s="29">
        <v>20230612</v>
      </c>
    </row>
    <row r="2114" spans="1:12" x14ac:dyDescent="0.25">
      <c r="A2114" s="47" t="s">
        <v>3192</v>
      </c>
      <c r="B2114" s="44" t="s">
        <v>11</v>
      </c>
      <c r="C2114" s="44" t="s">
        <v>29</v>
      </c>
      <c r="D2114" s="44" t="s">
        <v>686</v>
      </c>
      <c r="E2114" s="44" t="s">
        <v>3193</v>
      </c>
      <c r="F2114" s="44">
        <v>1</v>
      </c>
      <c r="G2114" s="45">
        <v>4800</v>
      </c>
      <c r="H2114" s="44"/>
      <c r="I2114" s="45"/>
      <c r="J2114" s="46"/>
      <c r="K2114" s="45">
        <f t="shared" si="94"/>
        <v>4800</v>
      </c>
      <c r="L2114" s="63">
        <v>20230612</v>
      </c>
    </row>
    <row r="2115" spans="1:12" x14ac:dyDescent="0.25">
      <c r="A2115" s="47" t="s">
        <v>3141</v>
      </c>
      <c r="B2115" s="44" t="s">
        <v>11</v>
      </c>
      <c r="C2115" s="44" t="s">
        <v>86</v>
      </c>
      <c r="D2115" s="44" t="s">
        <v>87</v>
      </c>
      <c r="E2115" s="44" t="s">
        <v>2743</v>
      </c>
      <c r="F2115" s="44">
        <v>1</v>
      </c>
      <c r="G2115" s="45">
        <v>4800</v>
      </c>
      <c r="H2115" s="44"/>
      <c r="I2115" s="45"/>
      <c r="J2115" s="46"/>
      <c r="K2115" s="45">
        <f t="shared" si="94"/>
        <v>4800</v>
      </c>
      <c r="L2115" s="63">
        <v>20230612</v>
      </c>
    </row>
    <row r="2116" spans="1:12" x14ac:dyDescent="0.25">
      <c r="A2116" s="47" t="s">
        <v>3160</v>
      </c>
      <c r="B2116" s="44" t="s">
        <v>862</v>
      </c>
      <c r="C2116" s="44" t="s">
        <v>3122</v>
      </c>
      <c r="D2116" s="44" t="s">
        <v>3161</v>
      </c>
      <c r="E2116" s="44" t="s">
        <v>3162</v>
      </c>
      <c r="F2116" s="44">
        <v>1</v>
      </c>
      <c r="G2116" s="45">
        <v>4800</v>
      </c>
      <c r="H2116" s="44"/>
      <c r="I2116" s="45"/>
      <c r="J2116" s="46"/>
      <c r="K2116" s="45">
        <f t="shared" si="94"/>
        <v>4800</v>
      </c>
      <c r="L2116" s="63">
        <v>20230614</v>
      </c>
    </row>
    <row r="2117" spans="1:12" x14ac:dyDescent="0.25">
      <c r="A2117" s="47" t="s">
        <v>3163</v>
      </c>
      <c r="B2117" s="44" t="s">
        <v>862</v>
      </c>
      <c r="C2117" s="44" t="s">
        <v>3122</v>
      </c>
      <c r="D2117" s="44" t="s">
        <v>3161</v>
      </c>
      <c r="E2117" s="44" t="s">
        <v>3164</v>
      </c>
      <c r="F2117" s="44">
        <v>1</v>
      </c>
      <c r="G2117" s="45">
        <v>4800</v>
      </c>
      <c r="H2117" s="44"/>
      <c r="I2117" s="45"/>
      <c r="J2117" s="46"/>
      <c r="K2117" s="45">
        <f t="shared" si="94"/>
        <v>4800</v>
      </c>
      <c r="L2117" s="63">
        <v>20230614</v>
      </c>
    </row>
    <row r="2118" spans="1:12" x14ac:dyDescent="0.25">
      <c r="A2118" s="28" t="s">
        <v>3170</v>
      </c>
      <c r="B2118" s="22" t="s">
        <v>862</v>
      </c>
      <c r="C2118" s="22" t="s">
        <v>3122</v>
      </c>
      <c r="D2118" s="22" t="s">
        <v>1388</v>
      </c>
      <c r="E2118" s="22" t="s">
        <v>3171</v>
      </c>
      <c r="F2118" s="22">
        <v>1</v>
      </c>
      <c r="G2118" s="23">
        <v>4800</v>
      </c>
      <c r="H2118" s="22">
        <v>100</v>
      </c>
      <c r="I2118" s="23">
        <v>56.6</v>
      </c>
      <c r="J2118" s="24">
        <f>I2118*H2118</f>
        <v>5660</v>
      </c>
      <c r="K2118" s="23">
        <f t="shared" si="94"/>
        <v>10460</v>
      </c>
      <c r="L2118" s="29">
        <v>20230614</v>
      </c>
    </row>
    <row r="2119" spans="1:12" x14ac:dyDescent="0.25">
      <c r="A2119" s="47" t="s">
        <v>3168</v>
      </c>
      <c r="B2119" s="44" t="s">
        <v>862</v>
      </c>
      <c r="C2119" s="44" t="s">
        <v>3122</v>
      </c>
      <c r="D2119" s="44" t="s">
        <v>1388</v>
      </c>
      <c r="E2119" s="44" t="s">
        <v>3169</v>
      </c>
      <c r="F2119" s="44">
        <v>1</v>
      </c>
      <c r="G2119" s="45">
        <v>4800</v>
      </c>
      <c r="H2119" s="44"/>
      <c r="I2119" s="45"/>
      <c r="J2119" s="46"/>
      <c r="K2119" s="45">
        <f t="shared" si="94"/>
        <v>4800</v>
      </c>
      <c r="L2119" s="63">
        <v>20230614</v>
      </c>
    </row>
    <row r="2120" spans="1:12" x14ac:dyDescent="0.25">
      <c r="A2120" s="47" t="s">
        <v>3139</v>
      </c>
      <c r="B2120" s="44" t="s">
        <v>11</v>
      </c>
      <c r="C2120" s="44" t="s">
        <v>70</v>
      </c>
      <c r="D2120" s="44" t="s">
        <v>213</v>
      </c>
      <c r="E2120" s="44" t="s">
        <v>631</v>
      </c>
      <c r="F2120" s="44">
        <v>1</v>
      </c>
      <c r="G2120" s="45">
        <v>4800</v>
      </c>
      <c r="H2120" s="44"/>
      <c r="I2120" s="45"/>
      <c r="J2120" s="46"/>
      <c r="K2120" s="45">
        <f t="shared" si="94"/>
        <v>4800</v>
      </c>
      <c r="L2120" s="63">
        <v>20230615</v>
      </c>
    </row>
    <row r="2121" spans="1:12" x14ac:dyDescent="0.25">
      <c r="A2121" s="47" t="s">
        <v>3134</v>
      </c>
      <c r="B2121" s="44" t="s">
        <v>11</v>
      </c>
      <c r="C2121" s="44" t="s">
        <v>36</v>
      </c>
      <c r="D2121" s="44" t="s">
        <v>2013</v>
      </c>
      <c r="E2121" s="44" t="s">
        <v>738</v>
      </c>
      <c r="F2121" s="44">
        <v>1</v>
      </c>
      <c r="G2121" s="45">
        <v>4800</v>
      </c>
      <c r="H2121" s="44"/>
      <c r="I2121" s="45"/>
      <c r="J2121" s="46"/>
      <c r="K2121" s="45">
        <f t="shared" si="94"/>
        <v>4800</v>
      </c>
      <c r="L2121" s="63">
        <v>20230615</v>
      </c>
    </row>
    <row r="2122" spans="1:12" x14ac:dyDescent="0.25">
      <c r="A2122" s="28" t="s">
        <v>3138</v>
      </c>
      <c r="B2122" s="22" t="s">
        <v>11</v>
      </c>
      <c r="C2122" s="22" t="s">
        <v>2598</v>
      </c>
      <c r="D2122" s="22" t="s">
        <v>2599</v>
      </c>
      <c r="E2122" s="22" t="s">
        <v>2600</v>
      </c>
      <c r="F2122" s="22">
        <v>1</v>
      </c>
      <c r="G2122" s="23">
        <v>4800</v>
      </c>
      <c r="H2122" s="22">
        <v>80</v>
      </c>
      <c r="I2122" s="23">
        <v>56.6</v>
      </c>
      <c r="J2122" s="24">
        <f>I2122*H2122</f>
        <v>4528</v>
      </c>
      <c r="K2122" s="23">
        <f t="shared" si="94"/>
        <v>9328</v>
      </c>
      <c r="L2122" s="29">
        <v>20230615</v>
      </c>
    </row>
    <row r="2123" spans="1:12" x14ac:dyDescent="0.25">
      <c r="A2123" s="47" t="s">
        <v>3142</v>
      </c>
      <c r="B2123" s="44" t="s">
        <v>862</v>
      </c>
      <c r="C2123" s="44" t="s">
        <v>3122</v>
      </c>
      <c r="D2123" s="44" t="s">
        <v>1343</v>
      </c>
      <c r="E2123" s="44" t="s">
        <v>3143</v>
      </c>
      <c r="F2123" s="44">
        <v>1</v>
      </c>
      <c r="G2123" s="45">
        <v>4800</v>
      </c>
      <c r="H2123" s="44"/>
      <c r="I2123" s="45"/>
      <c r="J2123" s="46"/>
      <c r="K2123" s="45">
        <f t="shared" si="94"/>
        <v>4800</v>
      </c>
      <c r="L2123" s="63">
        <v>20230615</v>
      </c>
    </row>
    <row r="2124" spans="1:12" x14ac:dyDescent="0.25">
      <c r="A2124" s="47" t="s">
        <v>3152</v>
      </c>
      <c r="B2124" s="44" t="s">
        <v>862</v>
      </c>
      <c r="C2124" s="44" t="s">
        <v>3122</v>
      </c>
      <c r="D2124" s="44" t="s">
        <v>3150</v>
      </c>
      <c r="E2124" s="44" t="s">
        <v>3153</v>
      </c>
      <c r="F2124" s="44">
        <v>1</v>
      </c>
      <c r="G2124" s="45">
        <v>4800</v>
      </c>
      <c r="H2124" s="44"/>
      <c r="I2124" s="45"/>
      <c r="J2124" s="46"/>
      <c r="K2124" s="45">
        <f t="shared" si="94"/>
        <v>4800</v>
      </c>
      <c r="L2124" s="63">
        <v>20230615</v>
      </c>
    </row>
    <row r="2125" spans="1:12" x14ac:dyDescent="0.25">
      <c r="A2125" s="47" t="s">
        <v>3149</v>
      </c>
      <c r="B2125" s="44" t="s">
        <v>862</v>
      </c>
      <c r="C2125" s="44" t="s">
        <v>3122</v>
      </c>
      <c r="D2125" s="44" t="s">
        <v>3150</v>
      </c>
      <c r="E2125" s="44" t="s">
        <v>3151</v>
      </c>
      <c r="F2125" s="44">
        <v>1</v>
      </c>
      <c r="G2125" s="45">
        <v>4800</v>
      </c>
      <c r="H2125" s="44"/>
      <c r="I2125" s="45"/>
      <c r="J2125" s="46"/>
      <c r="K2125" s="45">
        <f t="shared" si="94"/>
        <v>4800</v>
      </c>
      <c r="L2125" s="63">
        <v>20230615</v>
      </c>
    </row>
    <row r="2126" spans="1:12" x14ac:dyDescent="0.25">
      <c r="A2126" s="47" t="s">
        <v>3165</v>
      </c>
      <c r="B2126" s="44" t="s">
        <v>862</v>
      </c>
      <c r="C2126" s="44" t="s">
        <v>3122</v>
      </c>
      <c r="D2126" s="44" t="s">
        <v>3166</v>
      </c>
      <c r="E2126" s="44" t="s">
        <v>3167</v>
      </c>
      <c r="F2126" s="44">
        <v>1</v>
      </c>
      <c r="G2126" s="45">
        <v>4800</v>
      </c>
      <c r="H2126" s="44"/>
      <c r="I2126" s="45"/>
      <c r="J2126" s="46"/>
      <c r="K2126" s="45">
        <f t="shared" si="94"/>
        <v>4800</v>
      </c>
      <c r="L2126" s="63">
        <v>20230615</v>
      </c>
    </row>
    <row r="2127" spans="1:12" x14ac:dyDescent="0.25">
      <c r="A2127" s="47" t="s">
        <v>3179</v>
      </c>
      <c r="B2127" s="44" t="s">
        <v>11</v>
      </c>
      <c r="C2127" s="44" t="s">
        <v>77</v>
      </c>
      <c r="D2127" s="44" t="s">
        <v>1325</v>
      </c>
      <c r="E2127" s="44" t="s">
        <v>1721</v>
      </c>
      <c r="F2127" s="44">
        <v>1</v>
      </c>
      <c r="G2127" s="45">
        <v>4800</v>
      </c>
      <c r="H2127" s="44"/>
      <c r="I2127" s="45"/>
      <c r="J2127" s="46"/>
      <c r="K2127" s="45">
        <f t="shared" si="94"/>
        <v>4800</v>
      </c>
      <c r="L2127" s="63">
        <v>20230616</v>
      </c>
    </row>
    <row r="2128" spans="1:12" x14ac:dyDescent="0.25">
      <c r="A2128" s="47" t="s">
        <v>3182</v>
      </c>
      <c r="B2128" s="44" t="s">
        <v>11</v>
      </c>
      <c r="C2128" s="44" t="s">
        <v>29</v>
      </c>
      <c r="D2128" s="44" t="s">
        <v>751</v>
      </c>
      <c r="E2128" s="44" t="s">
        <v>752</v>
      </c>
      <c r="F2128" s="44">
        <v>1</v>
      </c>
      <c r="G2128" s="45">
        <v>4800</v>
      </c>
      <c r="H2128" s="44"/>
      <c r="I2128" s="45"/>
      <c r="J2128" s="46"/>
      <c r="K2128" s="45">
        <f t="shared" si="94"/>
        <v>4800</v>
      </c>
      <c r="L2128" s="63">
        <v>20230616</v>
      </c>
    </row>
    <row r="2129" spans="1:12" x14ac:dyDescent="0.25">
      <c r="A2129" s="47" t="s">
        <v>3132</v>
      </c>
      <c r="B2129" s="44" t="s">
        <v>11</v>
      </c>
      <c r="C2129" s="44" t="s">
        <v>1237</v>
      </c>
      <c r="D2129" s="44" t="s">
        <v>1160</v>
      </c>
      <c r="E2129" s="44" t="s">
        <v>3133</v>
      </c>
      <c r="F2129" s="44">
        <v>1</v>
      </c>
      <c r="G2129" s="45">
        <v>4800</v>
      </c>
      <c r="H2129" s="44"/>
      <c r="I2129" s="45"/>
      <c r="J2129" s="46"/>
      <c r="K2129" s="45">
        <f t="shared" si="94"/>
        <v>4800</v>
      </c>
      <c r="L2129" s="63">
        <v>20230622</v>
      </c>
    </row>
    <row r="2130" spans="1:12" x14ac:dyDescent="0.25">
      <c r="A2130" s="47" t="s">
        <v>3119</v>
      </c>
      <c r="B2130" s="44" t="s">
        <v>11</v>
      </c>
      <c r="C2130" s="44" t="s">
        <v>36</v>
      </c>
      <c r="D2130" s="44" t="s">
        <v>2618</v>
      </c>
      <c r="E2130" s="44" t="s">
        <v>824</v>
      </c>
      <c r="F2130" s="44">
        <v>1</v>
      </c>
      <c r="G2130" s="45">
        <v>4800</v>
      </c>
      <c r="H2130" s="44"/>
      <c r="I2130" s="45"/>
      <c r="J2130" s="46"/>
      <c r="K2130" s="45">
        <f t="shared" si="94"/>
        <v>4800</v>
      </c>
      <c r="L2130" s="63">
        <v>20230622</v>
      </c>
    </row>
    <row r="2131" spans="1:12" x14ac:dyDescent="0.25">
      <c r="A2131" s="47" t="s">
        <v>3116</v>
      </c>
      <c r="B2131" s="44" t="s">
        <v>11</v>
      </c>
      <c r="C2131" s="44" t="s">
        <v>86</v>
      </c>
      <c r="D2131" s="44" t="s">
        <v>87</v>
      </c>
      <c r="E2131" s="44" t="s">
        <v>350</v>
      </c>
      <c r="F2131" s="44">
        <v>1</v>
      </c>
      <c r="G2131" s="45">
        <v>4800</v>
      </c>
      <c r="H2131" s="44"/>
      <c r="I2131" s="45"/>
      <c r="J2131" s="46"/>
      <c r="K2131" s="45">
        <f t="shared" si="94"/>
        <v>4800</v>
      </c>
      <c r="L2131" s="63">
        <v>20230622</v>
      </c>
    </row>
    <row r="2132" spans="1:12" x14ac:dyDescent="0.25">
      <c r="A2132" s="47" t="s">
        <v>3130</v>
      </c>
      <c r="B2132" s="44" t="s">
        <v>11</v>
      </c>
      <c r="C2132" s="44" t="s">
        <v>1237</v>
      </c>
      <c r="D2132" s="44" t="s">
        <v>1160</v>
      </c>
      <c r="E2132" s="44" t="s">
        <v>1810</v>
      </c>
      <c r="F2132" s="44">
        <v>1</v>
      </c>
      <c r="G2132" s="45">
        <v>4800</v>
      </c>
      <c r="H2132" s="44"/>
      <c r="I2132" s="45"/>
      <c r="J2132" s="46"/>
      <c r="K2132" s="45">
        <f t="shared" si="94"/>
        <v>4800</v>
      </c>
      <c r="L2132" s="63">
        <v>20230623</v>
      </c>
    </row>
    <row r="2133" spans="1:12" x14ac:dyDescent="0.25">
      <c r="A2133" s="47" t="s">
        <v>3131</v>
      </c>
      <c r="B2133" s="44" t="s">
        <v>11</v>
      </c>
      <c r="C2133" s="44" t="s">
        <v>1237</v>
      </c>
      <c r="D2133" s="44" t="s">
        <v>2471</v>
      </c>
      <c r="E2133" s="44" t="s">
        <v>1238</v>
      </c>
      <c r="F2133" s="44">
        <v>1</v>
      </c>
      <c r="G2133" s="45">
        <v>4800</v>
      </c>
      <c r="H2133" s="44"/>
      <c r="I2133" s="45"/>
      <c r="J2133" s="46"/>
      <c r="K2133" s="45">
        <f t="shared" si="94"/>
        <v>4800</v>
      </c>
      <c r="L2133" s="63">
        <v>20230623</v>
      </c>
    </row>
    <row r="2134" spans="1:12" x14ac:dyDescent="0.25">
      <c r="A2134" s="28" t="s">
        <v>3135</v>
      </c>
      <c r="B2134" s="22" t="s">
        <v>862</v>
      </c>
      <c r="C2134" s="22" t="s">
        <v>3122</v>
      </c>
      <c r="D2134" s="22" t="s">
        <v>3136</v>
      </c>
      <c r="E2134" s="22" t="s">
        <v>3137</v>
      </c>
      <c r="F2134" s="22">
        <v>1</v>
      </c>
      <c r="G2134" s="23">
        <v>4800</v>
      </c>
      <c r="H2134" s="22">
        <v>40</v>
      </c>
      <c r="I2134" s="23">
        <v>56.6</v>
      </c>
      <c r="J2134" s="24">
        <f>I2134*H2134</f>
        <v>2264</v>
      </c>
      <c r="K2134" s="23">
        <f t="shared" si="94"/>
        <v>7064</v>
      </c>
      <c r="L2134" s="29">
        <v>20230623</v>
      </c>
    </row>
    <row r="2135" spans="1:12" x14ac:dyDescent="0.25">
      <c r="A2135" s="47" t="s">
        <v>3147</v>
      </c>
      <c r="B2135" s="44" t="s">
        <v>862</v>
      </c>
      <c r="C2135" s="44" t="s">
        <v>3122</v>
      </c>
      <c r="D2135" s="44" t="s">
        <v>3145</v>
      </c>
      <c r="E2135" s="44" t="s">
        <v>3148</v>
      </c>
      <c r="F2135" s="44">
        <v>1</v>
      </c>
      <c r="G2135" s="45">
        <v>4800</v>
      </c>
      <c r="H2135" s="44"/>
      <c r="I2135" s="45"/>
      <c r="J2135" s="46"/>
      <c r="K2135" s="45">
        <f t="shared" si="94"/>
        <v>4800</v>
      </c>
      <c r="L2135" s="63">
        <v>20230623</v>
      </c>
    </row>
    <row r="2136" spans="1:12" x14ac:dyDescent="0.25">
      <c r="A2136" s="28" t="s">
        <v>3144</v>
      </c>
      <c r="B2136" s="22" t="s">
        <v>862</v>
      </c>
      <c r="C2136" s="22" t="s">
        <v>3122</v>
      </c>
      <c r="D2136" s="22" t="s">
        <v>3145</v>
      </c>
      <c r="E2136" s="22" t="s">
        <v>3146</v>
      </c>
      <c r="F2136" s="22">
        <v>1</v>
      </c>
      <c r="G2136" s="23">
        <v>4800</v>
      </c>
      <c r="H2136" s="22">
        <v>110</v>
      </c>
      <c r="I2136" s="23">
        <v>56.6</v>
      </c>
      <c r="J2136" s="24">
        <f>I2136*H2136</f>
        <v>6226</v>
      </c>
      <c r="K2136" s="23">
        <f t="shared" si="94"/>
        <v>11026</v>
      </c>
      <c r="L2136" s="29">
        <v>20230623</v>
      </c>
    </row>
    <row r="2137" spans="1:12" x14ac:dyDescent="0.25">
      <c r="A2137" s="28" t="s">
        <v>3120</v>
      </c>
      <c r="B2137" s="22" t="s">
        <v>11</v>
      </c>
      <c r="C2137" s="22" t="s">
        <v>36</v>
      </c>
      <c r="D2137" s="22" t="s">
        <v>561</v>
      </c>
      <c r="E2137" s="22" t="s">
        <v>562</v>
      </c>
      <c r="F2137" s="22">
        <v>1</v>
      </c>
      <c r="G2137" s="23">
        <v>4800</v>
      </c>
      <c r="H2137" s="22">
        <v>129</v>
      </c>
      <c r="I2137" s="23">
        <v>56.6</v>
      </c>
      <c r="J2137" s="24">
        <f>I2137*H2137</f>
        <v>7301.4000000000005</v>
      </c>
      <c r="K2137" s="23">
        <f t="shared" si="94"/>
        <v>12101.400000000001</v>
      </c>
      <c r="L2137" s="29">
        <v>20230626</v>
      </c>
    </row>
    <row r="2138" spans="1:12" x14ac:dyDescent="0.25">
      <c r="A2138" s="47" t="s">
        <v>3109</v>
      </c>
      <c r="B2138" s="44" t="s">
        <v>11</v>
      </c>
      <c r="C2138" s="44" t="s">
        <v>86</v>
      </c>
      <c r="D2138" s="44" t="s">
        <v>87</v>
      </c>
      <c r="E2138" s="44" t="s">
        <v>350</v>
      </c>
      <c r="F2138" s="44">
        <v>1</v>
      </c>
      <c r="G2138" s="45">
        <v>4800</v>
      </c>
      <c r="H2138" s="44"/>
      <c r="I2138" s="45"/>
      <c r="J2138" s="46"/>
      <c r="K2138" s="45">
        <f t="shared" si="94"/>
        <v>4800</v>
      </c>
      <c r="L2138" s="63">
        <v>20230627</v>
      </c>
    </row>
    <row r="2139" spans="1:12" x14ac:dyDescent="0.25">
      <c r="A2139" s="47" t="s">
        <v>3126</v>
      </c>
      <c r="B2139" s="44" t="s">
        <v>862</v>
      </c>
      <c r="C2139" s="44" t="s">
        <v>3122</v>
      </c>
      <c r="D2139" s="44" t="s">
        <v>3127</v>
      </c>
      <c r="E2139" s="44" t="s">
        <v>3128</v>
      </c>
      <c r="F2139" s="44">
        <v>1</v>
      </c>
      <c r="G2139" s="45">
        <v>4800</v>
      </c>
      <c r="H2139" s="44"/>
      <c r="I2139" s="45"/>
      <c r="J2139" s="46"/>
      <c r="K2139" s="45">
        <f t="shared" si="94"/>
        <v>4800</v>
      </c>
      <c r="L2139" s="63">
        <v>20230627</v>
      </c>
    </row>
    <row r="2140" spans="1:12" x14ac:dyDescent="0.25">
      <c r="A2140" s="28" t="s">
        <v>3107</v>
      </c>
      <c r="B2140" s="22" t="s">
        <v>11</v>
      </c>
      <c r="C2140" s="22" t="s">
        <v>212</v>
      </c>
      <c r="D2140" s="22" t="s">
        <v>213</v>
      </c>
      <c r="E2140" s="22" t="s">
        <v>214</v>
      </c>
      <c r="F2140" s="22">
        <v>1</v>
      </c>
      <c r="G2140" s="23">
        <v>4800</v>
      </c>
      <c r="H2140" s="22">
        <v>120</v>
      </c>
      <c r="I2140" s="23">
        <v>56.6</v>
      </c>
      <c r="J2140" s="24">
        <f>I2140*H2140</f>
        <v>6792</v>
      </c>
      <c r="K2140" s="23">
        <f t="shared" si="94"/>
        <v>11592</v>
      </c>
      <c r="L2140" s="29">
        <v>20230628</v>
      </c>
    </row>
    <row r="2141" spans="1:12" x14ac:dyDescent="0.25">
      <c r="A2141" s="47" t="s">
        <v>3108</v>
      </c>
      <c r="B2141" s="44" t="s">
        <v>11</v>
      </c>
      <c r="C2141" s="44" t="s">
        <v>51</v>
      </c>
      <c r="D2141" s="44" t="s">
        <v>731</v>
      </c>
      <c r="E2141" s="44" t="s">
        <v>967</v>
      </c>
      <c r="F2141" s="44">
        <v>1</v>
      </c>
      <c r="G2141" s="45">
        <v>4800</v>
      </c>
      <c r="H2141" s="44"/>
      <c r="I2141" s="45"/>
      <c r="J2141" s="46"/>
      <c r="K2141" s="45">
        <f t="shared" si="94"/>
        <v>4800</v>
      </c>
      <c r="L2141" s="63">
        <v>20230628</v>
      </c>
    </row>
    <row r="2142" spans="1:12" x14ac:dyDescent="0.25">
      <c r="A2142" s="47" t="s">
        <v>3110</v>
      </c>
      <c r="B2142" s="44" t="s">
        <v>11</v>
      </c>
      <c r="C2142" s="44" t="s">
        <v>730</v>
      </c>
      <c r="D2142" s="44" t="s">
        <v>731</v>
      </c>
      <c r="E2142" s="44" t="s">
        <v>2274</v>
      </c>
      <c r="F2142" s="44">
        <v>1</v>
      </c>
      <c r="G2142" s="45">
        <v>4800</v>
      </c>
      <c r="H2142" s="44"/>
      <c r="I2142" s="45"/>
      <c r="J2142" s="46"/>
      <c r="K2142" s="45">
        <f t="shared" si="94"/>
        <v>4800</v>
      </c>
      <c r="L2142" s="63">
        <v>20230628</v>
      </c>
    </row>
    <row r="2143" spans="1:12" x14ac:dyDescent="0.25">
      <c r="A2143" s="47" t="s">
        <v>3105</v>
      </c>
      <c r="B2143" s="44" t="s">
        <v>11</v>
      </c>
      <c r="C2143" s="44" t="s">
        <v>29</v>
      </c>
      <c r="D2143" s="44" t="s">
        <v>100</v>
      </c>
      <c r="E2143" s="44" t="s">
        <v>1825</v>
      </c>
      <c r="F2143" s="44">
        <v>1</v>
      </c>
      <c r="G2143" s="45">
        <v>4800</v>
      </c>
      <c r="H2143" s="44"/>
      <c r="I2143" s="45"/>
      <c r="J2143" s="46"/>
      <c r="K2143" s="45">
        <f t="shared" si="94"/>
        <v>4800</v>
      </c>
      <c r="L2143" s="63">
        <v>20230630</v>
      </c>
    </row>
    <row r="2144" spans="1:12" ht="15.75" thickBot="1" x14ac:dyDescent="0.3">
      <c r="A2144" s="40" t="s">
        <v>3140</v>
      </c>
      <c r="B2144" s="41" t="s">
        <v>11</v>
      </c>
      <c r="C2144" s="41" t="s">
        <v>29</v>
      </c>
      <c r="D2144" s="41" t="s">
        <v>686</v>
      </c>
      <c r="E2144" s="41" t="s">
        <v>1047</v>
      </c>
      <c r="F2144" s="41">
        <v>1</v>
      </c>
      <c r="G2144" s="42">
        <v>4800</v>
      </c>
      <c r="H2144" s="41"/>
      <c r="I2144" s="42"/>
      <c r="J2144" s="43"/>
      <c r="K2144" s="42">
        <f t="shared" si="94"/>
        <v>4800</v>
      </c>
      <c r="L2144" s="64">
        <v>20230630</v>
      </c>
    </row>
    <row r="2145" spans="1:12" ht="15.75" thickBot="1" x14ac:dyDescent="0.3"/>
    <row r="2146" spans="1:12" x14ac:dyDescent="0.25">
      <c r="A2146" s="36" t="s">
        <v>3190</v>
      </c>
      <c r="B2146" s="37" t="s">
        <v>11</v>
      </c>
      <c r="C2146" s="37" t="s">
        <v>2594</v>
      </c>
      <c r="D2146" s="37" t="s">
        <v>2595</v>
      </c>
      <c r="E2146" s="37" t="s">
        <v>3052</v>
      </c>
      <c r="F2146" s="37">
        <v>1</v>
      </c>
      <c r="G2146" s="38">
        <v>4500</v>
      </c>
      <c r="H2146" s="37"/>
      <c r="I2146" s="38"/>
      <c r="J2146" s="39"/>
      <c r="K2146" s="38">
        <f t="shared" ref="K2146:K2163" si="95">J2146+G2146</f>
        <v>4500</v>
      </c>
      <c r="L2146" s="62">
        <v>20230607</v>
      </c>
    </row>
    <row r="2147" spans="1:12" x14ac:dyDescent="0.25">
      <c r="A2147" s="47" t="s">
        <v>3175</v>
      </c>
      <c r="B2147" s="44" t="s">
        <v>862</v>
      </c>
      <c r="C2147" s="44" t="s">
        <v>2594</v>
      </c>
      <c r="D2147" s="44" t="s">
        <v>2595</v>
      </c>
      <c r="E2147" s="44" t="s">
        <v>3176</v>
      </c>
      <c r="F2147" s="44">
        <v>1</v>
      </c>
      <c r="G2147" s="45">
        <v>4500</v>
      </c>
      <c r="H2147" s="44"/>
      <c r="I2147" s="45"/>
      <c r="J2147" s="46"/>
      <c r="K2147" s="45">
        <f t="shared" si="95"/>
        <v>4500</v>
      </c>
      <c r="L2147" s="63">
        <v>20230607</v>
      </c>
    </row>
    <row r="2148" spans="1:12" x14ac:dyDescent="0.25">
      <c r="A2148" s="47" t="s">
        <v>3195</v>
      </c>
      <c r="B2148" s="44" t="s">
        <v>11</v>
      </c>
      <c r="C2148" s="44" t="s">
        <v>881</v>
      </c>
      <c r="D2148" s="44" t="s">
        <v>882</v>
      </c>
      <c r="E2148" s="44" t="s">
        <v>883</v>
      </c>
      <c r="F2148" s="44">
        <v>1</v>
      </c>
      <c r="G2148" s="45">
        <v>4500</v>
      </c>
      <c r="H2148" s="44"/>
      <c r="I2148" s="45"/>
      <c r="J2148" s="46"/>
      <c r="K2148" s="45">
        <f t="shared" si="95"/>
        <v>4500</v>
      </c>
      <c r="L2148" s="63">
        <v>20230613</v>
      </c>
    </row>
    <row r="2149" spans="1:12" x14ac:dyDescent="0.25">
      <c r="A2149" s="47" t="s">
        <v>3172</v>
      </c>
      <c r="B2149" s="44" t="s">
        <v>11</v>
      </c>
      <c r="C2149" s="44" t="s">
        <v>98</v>
      </c>
      <c r="D2149" s="44" t="s">
        <v>2006</v>
      </c>
      <c r="E2149" s="44" t="s">
        <v>2071</v>
      </c>
      <c r="F2149" s="44">
        <v>1</v>
      </c>
      <c r="G2149" s="45">
        <v>4500</v>
      </c>
      <c r="H2149" s="44"/>
      <c r="I2149" s="45"/>
      <c r="J2149" s="46"/>
      <c r="K2149" s="45">
        <f t="shared" si="95"/>
        <v>4500</v>
      </c>
      <c r="L2149" s="63">
        <v>20230613</v>
      </c>
    </row>
    <row r="2150" spans="1:12" x14ac:dyDescent="0.25">
      <c r="A2150" s="47" t="s">
        <v>3185</v>
      </c>
      <c r="B2150" s="44" t="s">
        <v>11</v>
      </c>
      <c r="C2150" s="44" t="s">
        <v>98</v>
      </c>
      <c r="D2150" s="44" t="s">
        <v>2006</v>
      </c>
      <c r="E2150" s="44" t="s">
        <v>2019</v>
      </c>
      <c r="F2150" s="44">
        <v>1</v>
      </c>
      <c r="G2150" s="45">
        <v>4500</v>
      </c>
      <c r="H2150" s="44"/>
      <c r="I2150" s="45"/>
      <c r="J2150" s="46"/>
      <c r="K2150" s="45">
        <f t="shared" si="95"/>
        <v>4500</v>
      </c>
      <c r="L2150" s="63">
        <v>20230613</v>
      </c>
    </row>
    <row r="2151" spans="1:12" x14ac:dyDescent="0.25">
      <c r="A2151" s="47" t="s">
        <v>3188</v>
      </c>
      <c r="B2151" s="44" t="s">
        <v>11</v>
      </c>
      <c r="C2151" s="44" t="s">
        <v>1115</v>
      </c>
      <c r="D2151" s="44" t="s">
        <v>2006</v>
      </c>
      <c r="E2151" s="44" t="s">
        <v>2111</v>
      </c>
      <c r="F2151" s="44">
        <v>1</v>
      </c>
      <c r="G2151" s="45">
        <v>4500</v>
      </c>
      <c r="H2151" s="44"/>
      <c r="I2151" s="45"/>
      <c r="J2151" s="46"/>
      <c r="K2151" s="45">
        <f t="shared" si="95"/>
        <v>4500</v>
      </c>
      <c r="L2151" s="63">
        <v>20230613</v>
      </c>
    </row>
    <row r="2152" spans="1:12" x14ac:dyDescent="0.25">
      <c r="A2152" s="47" t="s">
        <v>3173</v>
      </c>
      <c r="B2152" s="44" t="s">
        <v>11</v>
      </c>
      <c r="C2152" s="44" t="s">
        <v>2594</v>
      </c>
      <c r="D2152" s="44" t="s">
        <v>2595</v>
      </c>
      <c r="E2152" s="44" t="s">
        <v>3174</v>
      </c>
      <c r="F2152" s="44">
        <v>1</v>
      </c>
      <c r="G2152" s="45">
        <v>4500</v>
      </c>
      <c r="H2152" s="44"/>
      <c r="I2152" s="45"/>
      <c r="J2152" s="46"/>
      <c r="K2152" s="45">
        <f t="shared" si="95"/>
        <v>4500</v>
      </c>
      <c r="L2152" s="63">
        <v>20230621</v>
      </c>
    </row>
    <row r="2153" spans="1:12" x14ac:dyDescent="0.25">
      <c r="A2153" s="47" t="s">
        <v>3154</v>
      </c>
      <c r="B2153" s="44" t="s">
        <v>11</v>
      </c>
      <c r="C2153" s="44" t="s">
        <v>2594</v>
      </c>
      <c r="D2153" s="44" t="s">
        <v>2595</v>
      </c>
      <c r="E2153" s="44" t="s">
        <v>2596</v>
      </c>
      <c r="F2153" s="44">
        <v>1</v>
      </c>
      <c r="G2153" s="45">
        <v>4500</v>
      </c>
      <c r="H2153" s="44"/>
      <c r="I2153" s="45"/>
      <c r="J2153" s="46"/>
      <c r="K2153" s="45">
        <f t="shared" si="95"/>
        <v>4500</v>
      </c>
      <c r="L2153" s="63">
        <v>20230621</v>
      </c>
    </row>
    <row r="2154" spans="1:12" x14ac:dyDescent="0.25">
      <c r="A2154" s="47" t="s">
        <v>3118</v>
      </c>
      <c r="B2154" s="44" t="s">
        <v>11</v>
      </c>
      <c r="C2154" s="44" t="s">
        <v>2594</v>
      </c>
      <c r="D2154" s="44" t="s">
        <v>2595</v>
      </c>
      <c r="E2154" s="44" t="s">
        <v>3052</v>
      </c>
      <c r="F2154" s="44">
        <v>1</v>
      </c>
      <c r="G2154" s="45">
        <v>4500</v>
      </c>
      <c r="H2154" s="44"/>
      <c r="I2154" s="45"/>
      <c r="J2154" s="46"/>
      <c r="K2154" s="45">
        <f t="shared" si="95"/>
        <v>4500</v>
      </c>
      <c r="L2154" s="63">
        <v>20230622</v>
      </c>
    </row>
    <row r="2155" spans="1:12" x14ac:dyDescent="0.25">
      <c r="A2155" s="47" t="s">
        <v>3115</v>
      </c>
      <c r="B2155" s="44" t="s">
        <v>11</v>
      </c>
      <c r="C2155" s="44" t="s">
        <v>29</v>
      </c>
      <c r="D2155" s="44" t="s">
        <v>715</v>
      </c>
      <c r="E2155" s="44" t="s">
        <v>718</v>
      </c>
      <c r="F2155" s="44">
        <v>1</v>
      </c>
      <c r="G2155" s="45">
        <v>4500</v>
      </c>
      <c r="H2155" s="44"/>
      <c r="I2155" s="45"/>
      <c r="J2155" s="46"/>
      <c r="K2155" s="45">
        <f t="shared" si="95"/>
        <v>4500</v>
      </c>
      <c r="L2155" s="63">
        <v>20230623</v>
      </c>
    </row>
    <row r="2156" spans="1:12" x14ac:dyDescent="0.25">
      <c r="A2156" s="28" t="s">
        <v>3189</v>
      </c>
      <c r="B2156" s="22" t="s">
        <v>862</v>
      </c>
      <c r="C2156" s="22" t="s">
        <v>885</v>
      </c>
      <c r="D2156" s="22" t="s">
        <v>997</v>
      </c>
      <c r="E2156" s="22" t="s">
        <v>998</v>
      </c>
      <c r="F2156" s="22">
        <v>1</v>
      </c>
      <c r="G2156" s="23">
        <v>4500</v>
      </c>
      <c r="H2156" s="22">
        <v>280</v>
      </c>
      <c r="I2156" s="23">
        <v>56.6</v>
      </c>
      <c r="J2156" s="24">
        <f>I2156*H2156</f>
        <v>15848</v>
      </c>
      <c r="K2156" s="23">
        <f t="shared" si="95"/>
        <v>20348</v>
      </c>
      <c r="L2156" s="29">
        <v>20230623</v>
      </c>
    </row>
    <row r="2157" spans="1:12" x14ac:dyDescent="0.25">
      <c r="A2157" s="47" t="s">
        <v>3114</v>
      </c>
      <c r="B2157" s="44" t="s">
        <v>11</v>
      </c>
      <c r="C2157" s="44" t="s">
        <v>765</v>
      </c>
      <c r="D2157" s="44" t="s">
        <v>26</v>
      </c>
      <c r="E2157" s="44" t="s">
        <v>249</v>
      </c>
      <c r="F2157" s="44">
        <v>1</v>
      </c>
      <c r="G2157" s="45">
        <v>4500</v>
      </c>
      <c r="H2157" s="44"/>
      <c r="I2157" s="45"/>
      <c r="J2157" s="46"/>
      <c r="K2157" s="45">
        <f t="shared" si="95"/>
        <v>4500</v>
      </c>
      <c r="L2157" s="63">
        <v>20230626</v>
      </c>
    </row>
    <row r="2158" spans="1:12" x14ac:dyDescent="0.25">
      <c r="A2158" s="47" t="s">
        <v>3111</v>
      </c>
      <c r="B2158" s="44" t="s">
        <v>11</v>
      </c>
      <c r="C2158" s="44" t="s">
        <v>2594</v>
      </c>
      <c r="D2158" s="44" t="s">
        <v>2595</v>
      </c>
      <c r="E2158" s="44" t="s">
        <v>305</v>
      </c>
      <c r="F2158" s="44">
        <v>1</v>
      </c>
      <c r="G2158" s="45">
        <v>4500</v>
      </c>
      <c r="H2158" s="44"/>
      <c r="I2158" s="45"/>
      <c r="J2158" s="46"/>
      <c r="K2158" s="45">
        <f t="shared" si="95"/>
        <v>4500</v>
      </c>
      <c r="L2158" s="63">
        <v>20230627</v>
      </c>
    </row>
    <row r="2159" spans="1:12" x14ac:dyDescent="0.25">
      <c r="A2159" s="47" t="s">
        <v>3112</v>
      </c>
      <c r="B2159" s="44" t="s">
        <v>862</v>
      </c>
      <c r="C2159" s="44" t="s">
        <v>1115</v>
      </c>
      <c r="D2159" s="44" t="s">
        <v>2006</v>
      </c>
      <c r="E2159" s="44" t="s">
        <v>3113</v>
      </c>
      <c r="F2159" s="44">
        <v>1</v>
      </c>
      <c r="G2159" s="45">
        <v>4500</v>
      </c>
      <c r="H2159" s="44"/>
      <c r="I2159" s="45"/>
      <c r="J2159" s="46"/>
      <c r="K2159" s="45">
        <f t="shared" si="95"/>
        <v>4500</v>
      </c>
      <c r="L2159" s="63">
        <v>20230628</v>
      </c>
    </row>
    <row r="2160" spans="1:12" x14ac:dyDescent="0.25">
      <c r="A2160" s="47" t="s">
        <v>3129</v>
      </c>
      <c r="B2160" s="44" t="s">
        <v>11</v>
      </c>
      <c r="C2160" s="44" t="s">
        <v>77</v>
      </c>
      <c r="D2160" s="44" t="s">
        <v>78</v>
      </c>
      <c r="E2160" s="44" t="s">
        <v>107</v>
      </c>
      <c r="F2160" s="44">
        <v>1</v>
      </c>
      <c r="G2160" s="45">
        <v>4500</v>
      </c>
      <c r="H2160" s="44"/>
      <c r="I2160" s="45"/>
      <c r="J2160" s="46"/>
      <c r="K2160" s="45">
        <f t="shared" si="95"/>
        <v>4500</v>
      </c>
      <c r="L2160" s="63">
        <v>20230629</v>
      </c>
    </row>
    <row r="2161" spans="1:12" x14ac:dyDescent="0.25">
      <c r="A2161" s="47" t="s">
        <v>3117</v>
      </c>
      <c r="B2161" s="44" t="s">
        <v>11</v>
      </c>
      <c r="C2161" s="44" t="s">
        <v>29</v>
      </c>
      <c r="D2161" s="44" t="s">
        <v>30</v>
      </c>
      <c r="E2161" s="44" t="s">
        <v>319</v>
      </c>
      <c r="F2161" s="44">
        <v>1</v>
      </c>
      <c r="G2161" s="45">
        <v>4500</v>
      </c>
      <c r="H2161" s="44"/>
      <c r="I2161" s="45"/>
      <c r="J2161" s="46"/>
      <c r="K2161" s="45">
        <f t="shared" si="95"/>
        <v>4500</v>
      </c>
      <c r="L2161" s="63">
        <v>20230629</v>
      </c>
    </row>
    <row r="2162" spans="1:12" x14ac:dyDescent="0.25">
      <c r="A2162" s="28" t="s">
        <v>3194</v>
      </c>
      <c r="B2162" s="22" t="s">
        <v>11</v>
      </c>
      <c r="C2162" s="22" t="s">
        <v>914</v>
      </c>
      <c r="D2162" s="22" t="s">
        <v>1289</v>
      </c>
      <c r="E2162" s="22" t="s">
        <v>1687</v>
      </c>
      <c r="F2162" s="22">
        <v>1</v>
      </c>
      <c r="G2162" s="23">
        <v>4500</v>
      </c>
      <c r="H2162" s="22">
        <v>262</v>
      </c>
      <c r="I2162" s="23">
        <v>56.6</v>
      </c>
      <c r="J2162" s="24">
        <f>I2162*H2162</f>
        <v>14829.2</v>
      </c>
      <c r="K2162" s="23">
        <f t="shared" si="95"/>
        <v>19329.2</v>
      </c>
      <c r="L2162" s="29">
        <v>20230630</v>
      </c>
    </row>
    <row r="2163" spans="1:12" ht="15.75" thickBot="1" x14ac:dyDescent="0.3">
      <c r="A2163" s="40" t="s">
        <v>3106</v>
      </c>
      <c r="B2163" s="41" t="s">
        <v>11</v>
      </c>
      <c r="C2163" s="41" t="s">
        <v>765</v>
      </c>
      <c r="D2163" s="41" t="s">
        <v>26</v>
      </c>
      <c r="E2163" s="41" t="s">
        <v>249</v>
      </c>
      <c r="F2163" s="41">
        <v>1</v>
      </c>
      <c r="G2163" s="42">
        <v>4500</v>
      </c>
      <c r="H2163" s="41"/>
      <c r="I2163" s="42"/>
      <c r="J2163" s="43"/>
      <c r="K2163" s="42">
        <f t="shared" si="95"/>
        <v>4500</v>
      </c>
      <c r="L2163" s="64">
        <v>20230630</v>
      </c>
    </row>
    <row r="2164" spans="1:12" ht="15.75" thickBot="1" x14ac:dyDescent="0.3"/>
    <row r="2165" spans="1:12" x14ac:dyDescent="0.25">
      <c r="A2165" s="36" t="s">
        <v>3201</v>
      </c>
      <c r="B2165" s="37" t="s">
        <v>25</v>
      </c>
      <c r="C2165" s="37" t="s">
        <v>70</v>
      </c>
      <c r="D2165" s="37" t="s">
        <v>3197</v>
      </c>
      <c r="E2165" s="37" t="s">
        <v>3202</v>
      </c>
      <c r="F2165" s="37">
        <v>1</v>
      </c>
      <c r="G2165" s="38">
        <v>2650</v>
      </c>
      <c r="H2165" s="37"/>
      <c r="I2165" s="38"/>
      <c r="J2165" s="39"/>
      <c r="K2165" s="38">
        <f t="shared" ref="K2165:K2173" si="96">J2165+G2165</f>
        <v>2650</v>
      </c>
      <c r="L2165" s="62">
        <v>20230629</v>
      </c>
    </row>
    <row r="2166" spans="1:12" x14ac:dyDescent="0.25">
      <c r="A2166" s="47" t="s">
        <v>3199</v>
      </c>
      <c r="B2166" s="44" t="s">
        <v>25</v>
      </c>
      <c r="C2166" s="44" t="s">
        <v>70</v>
      </c>
      <c r="D2166" s="44" t="s">
        <v>3197</v>
      </c>
      <c r="E2166" s="44" t="s">
        <v>3200</v>
      </c>
      <c r="F2166" s="44">
        <v>1</v>
      </c>
      <c r="G2166" s="45">
        <v>2650</v>
      </c>
      <c r="H2166" s="44"/>
      <c r="I2166" s="45"/>
      <c r="J2166" s="46"/>
      <c r="K2166" s="45">
        <f t="shared" si="96"/>
        <v>2650</v>
      </c>
      <c r="L2166" s="63">
        <v>20230629</v>
      </c>
    </row>
    <row r="2167" spans="1:12" x14ac:dyDescent="0.25">
      <c r="A2167" s="47" t="s">
        <v>3196</v>
      </c>
      <c r="B2167" s="44" t="s">
        <v>25</v>
      </c>
      <c r="C2167" s="44" t="s">
        <v>70</v>
      </c>
      <c r="D2167" s="44" t="s">
        <v>3197</v>
      </c>
      <c r="E2167" s="44" t="s">
        <v>3198</v>
      </c>
      <c r="F2167" s="44">
        <v>1</v>
      </c>
      <c r="G2167" s="45">
        <v>2650</v>
      </c>
      <c r="H2167" s="44"/>
      <c r="I2167" s="45"/>
      <c r="J2167" s="46"/>
      <c r="K2167" s="45">
        <f t="shared" si="96"/>
        <v>2650</v>
      </c>
      <c r="L2167" s="63">
        <v>20230629</v>
      </c>
    </row>
    <row r="2168" spans="1:12" x14ac:dyDescent="0.25">
      <c r="A2168" s="47" t="s">
        <v>3225</v>
      </c>
      <c r="B2168" s="44" t="s">
        <v>25</v>
      </c>
      <c r="C2168" s="44" t="s">
        <v>36</v>
      </c>
      <c r="D2168" s="44" t="s">
        <v>37</v>
      </c>
      <c r="E2168" s="44" t="s">
        <v>3226</v>
      </c>
      <c r="F2168" s="44">
        <v>1</v>
      </c>
      <c r="G2168" s="45">
        <v>2650</v>
      </c>
      <c r="H2168" s="44"/>
      <c r="I2168" s="45"/>
      <c r="J2168" s="46"/>
      <c r="K2168" s="45">
        <f t="shared" si="96"/>
        <v>2650</v>
      </c>
      <c r="L2168" s="63">
        <v>20230629</v>
      </c>
    </row>
    <row r="2169" spans="1:12" x14ac:dyDescent="0.25">
      <c r="A2169" s="47" t="s">
        <v>3224</v>
      </c>
      <c r="B2169" s="44" t="s">
        <v>25</v>
      </c>
      <c r="C2169" s="44" t="s">
        <v>36</v>
      </c>
      <c r="D2169" s="44" t="s">
        <v>37</v>
      </c>
      <c r="E2169" s="44" t="s">
        <v>1109</v>
      </c>
      <c r="F2169" s="44">
        <v>1</v>
      </c>
      <c r="G2169" s="45">
        <v>2650</v>
      </c>
      <c r="H2169" s="44"/>
      <c r="I2169" s="45"/>
      <c r="J2169" s="46"/>
      <c r="K2169" s="45">
        <f t="shared" si="96"/>
        <v>2650</v>
      </c>
      <c r="L2169" s="63">
        <v>20230629</v>
      </c>
    </row>
    <row r="2170" spans="1:12" x14ac:dyDescent="0.25">
      <c r="A2170" s="47" t="s">
        <v>3223</v>
      </c>
      <c r="B2170" s="44" t="s">
        <v>25</v>
      </c>
      <c r="C2170" s="44" t="s">
        <v>36</v>
      </c>
      <c r="D2170" s="44" t="s">
        <v>37</v>
      </c>
      <c r="E2170" s="44" t="s">
        <v>44</v>
      </c>
      <c r="F2170" s="44">
        <v>1</v>
      </c>
      <c r="G2170" s="45">
        <v>2650</v>
      </c>
      <c r="H2170" s="44"/>
      <c r="I2170" s="45"/>
      <c r="J2170" s="46"/>
      <c r="K2170" s="45">
        <f t="shared" si="96"/>
        <v>2650</v>
      </c>
      <c r="L2170" s="63">
        <v>20230629</v>
      </c>
    </row>
    <row r="2171" spans="1:12" x14ac:dyDescent="0.25">
      <c r="A2171" s="47" t="s">
        <v>3221</v>
      </c>
      <c r="B2171" s="44" t="s">
        <v>25</v>
      </c>
      <c r="C2171" s="44" t="s">
        <v>36</v>
      </c>
      <c r="D2171" s="44" t="s">
        <v>59</v>
      </c>
      <c r="E2171" s="44" t="s">
        <v>60</v>
      </c>
      <c r="F2171" s="44">
        <v>1</v>
      </c>
      <c r="G2171" s="45">
        <v>2650</v>
      </c>
      <c r="H2171" s="44"/>
      <c r="I2171" s="45"/>
      <c r="J2171" s="46"/>
      <c r="K2171" s="45">
        <f t="shared" si="96"/>
        <v>2650</v>
      </c>
      <c r="L2171" s="63">
        <v>20230629</v>
      </c>
    </row>
    <row r="2172" spans="1:12" x14ac:dyDescent="0.25">
      <c r="A2172" s="47" t="s">
        <v>3218</v>
      </c>
      <c r="B2172" s="44" t="s">
        <v>25</v>
      </c>
      <c r="C2172" s="44" t="s">
        <v>36</v>
      </c>
      <c r="D2172" s="44" t="s">
        <v>3219</v>
      </c>
      <c r="E2172" s="44" t="s">
        <v>3220</v>
      </c>
      <c r="F2172" s="44">
        <v>1</v>
      </c>
      <c r="G2172" s="45">
        <v>2650</v>
      </c>
      <c r="H2172" s="44"/>
      <c r="I2172" s="45"/>
      <c r="J2172" s="46"/>
      <c r="K2172" s="45">
        <f t="shared" si="96"/>
        <v>2650</v>
      </c>
      <c r="L2172" s="63">
        <v>20230629</v>
      </c>
    </row>
    <row r="2173" spans="1:12" ht="15.75" thickBot="1" x14ac:dyDescent="0.3">
      <c r="A2173" s="40" t="s">
        <v>3222</v>
      </c>
      <c r="B2173" s="41" t="s">
        <v>25</v>
      </c>
      <c r="C2173" s="41" t="s">
        <v>36</v>
      </c>
      <c r="D2173" s="41" t="s">
        <v>781</v>
      </c>
      <c r="E2173" s="41" t="s">
        <v>39</v>
      </c>
      <c r="F2173" s="41">
        <v>1</v>
      </c>
      <c r="G2173" s="42">
        <v>2650</v>
      </c>
      <c r="H2173" s="41"/>
      <c r="I2173" s="42"/>
      <c r="J2173" s="43"/>
      <c r="K2173" s="42">
        <f t="shared" si="96"/>
        <v>2650</v>
      </c>
      <c r="L2173" s="64">
        <v>20230629</v>
      </c>
    </row>
    <row r="2174" spans="1:12" ht="15.75" thickBot="1" x14ac:dyDescent="0.3"/>
    <row r="2175" spans="1:12" x14ac:dyDescent="0.25">
      <c r="A2175" s="36" t="s">
        <v>3212</v>
      </c>
      <c r="B2175" s="37" t="s">
        <v>25</v>
      </c>
      <c r="C2175" s="37" t="s">
        <v>29</v>
      </c>
      <c r="D2175" s="37" t="s">
        <v>751</v>
      </c>
      <c r="E2175" s="37" t="s">
        <v>1241</v>
      </c>
      <c r="F2175" s="37">
        <v>1</v>
      </c>
      <c r="G2175" s="38">
        <v>2400</v>
      </c>
      <c r="H2175" s="37"/>
      <c r="I2175" s="38"/>
      <c r="J2175" s="39"/>
      <c r="K2175" s="38">
        <f t="shared" ref="K2175:K2189" si="97">J2175+G2175</f>
        <v>2400</v>
      </c>
      <c r="L2175" s="62">
        <v>20230601</v>
      </c>
    </row>
    <row r="2176" spans="1:12" x14ac:dyDescent="0.25">
      <c r="A2176" s="47" t="s">
        <v>3211</v>
      </c>
      <c r="B2176" s="44" t="s">
        <v>25</v>
      </c>
      <c r="C2176" s="44" t="s">
        <v>29</v>
      </c>
      <c r="D2176" s="44" t="s">
        <v>751</v>
      </c>
      <c r="E2176" s="44" t="s">
        <v>752</v>
      </c>
      <c r="F2176" s="44">
        <v>1</v>
      </c>
      <c r="G2176" s="45">
        <v>2400</v>
      </c>
      <c r="H2176" s="44"/>
      <c r="I2176" s="45"/>
      <c r="J2176" s="46"/>
      <c r="K2176" s="45">
        <f t="shared" si="97"/>
        <v>2400</v>
      </c>
      <c r="L2176" s="63">
        <v>20230601</v>
      </c>
    </row>
    <row r="2177" spans="1:12" x14ac:dyDescent="0.25">
      <c r="A2177" s="47" t="s">
        <v>3210</v>
      </c>
      <c r="B2177" s="44" t="s">
        <v>25</v>
      </c>
      <c r="C2177" s="44" t="s">
        <v>29</v>
      </c>
      <c r="D2177" s="44" t="s">
        <v>751</v>
      </c>
      <c r="E2177" s="44" t="s">
        <v>1096</v>
      </c>
      <c r="F2177" s="44">
        <v>1</v>
      </c>
      <c r="G2177" s="45">
        <v>2400</v>
      </c>
      <c r="H2177" s="44"/>
      <c r="I2177" s="45"/>
      <c r="J2177" s="46"/>
      <c r="K2177" s="45">
        <f t="shared" si="97"/>
        <v>2400</v>
      </c>
      <c r="L2177" s="63">
        <v>20230601</v>
      </c>
    </row>
    <row r="2178" spans="1:12" x14ac:dyDescent="0.25">
      <c r="A2178" s="47" t="s">
        <v>3215</v>
      </c>
      <c r="B2178" s="44" t="s">
        <v>25</v>
      </c>
      <c r="C2178" s="44" t="s">
        <v>199</v>
      </c>
      <c r="D2178" s="44" t="s">
        <v>2240</v>
      </c>
      <c r="E2178" s="44" t="s">
        <v>2243</v>
      </c>
      <c r="F2178" s="44">
        <v>1</v>
      </c>
      <c r="G2178" s="45">
        <v>2400</v>
      </c>
      <c r="H2178" s="44"/>
      <c r="I2178" s="45"/>
      <c r="J2178" s="46"/>
      <c r="K2178" s="45">
        <f t="shared" si="97"/>
        <v>2400</v>
      </c>
      <c r="L2178" s="63">
        <v>20230607</v>
      </c>
    </row>
    <row r="2179" spans="1:12" x14ac:dyDescent="0.25">
      <c r="A2179" s="47" t="s">
        <v>3214</v>
      </c>
      <c r="B2179" s="44" t="s">
        <v>25</v>
      </c>
      <c r="C2179" s="44" t="s">
        <v>199</v>
      </c>
      <c r="D2179" s="44" t="s">
        <v>2240</v>
      </c>
      <c r="E2179" s="44" t="s">
        <v>2241</v>
      </c>
      <c r="F2179" s="44">
        <v>1</v>
      </c>
      <c r="G2179" s="45">
        <v>2400</v>
      </c>
      <c r="H2179" s="44"/>
      <c r="I2179" s="45"/>
      <c r="J2179" s="46"/>
      <c r="K2179" s="45">
        <f t="shared" si="97"/>
        <v>2400</v>
      </c>
      <c r="L2179" s="63">
        <v>20230607</v>
      </c>
    </row>
    <row r="2180" spans="1:12" x14ac:dyDescent="0.25">
      <c r="A2180" s="28" t="s">
        <v>3213</v>
      </c>
      <c r="B2180" s="22" t="s">
        <v>25</v>
      </c>
      <c r="C2180" s="22" t="s">
        <v>199</v>
      </c>
      <c r="D2180" s="22" t="s">
        <v>206</v>
      </c>
      <c r="E2180" s="22" t="s">
        <v>207</v>
      </c>
      <c r="F2180" s="22">
        <v>1</v>
      </c>
      <c r="G2180" s="23">
        <v>2400</v>
      </c>
      <c r="H2180" s="22">
        <v>89</v>
      </c>
      <c r="I2180" s="23">
        <v>56.6</v>
      </c>
      <c r="J2180" s="24">
        <f>I2180*H2180</f>
        <v>5037.4000000000005</v>
      </c>
      <c r="K2180" s="23">
        <f t="shared" si="97"/>
        <v>7437.4000000000005</v>
      </c>
      <c r="L2180" s="29">
        <v>20230607</v>
      </c>
    </row>
    <row r="2181" spans="1:12" x14ac:dyDescent="0.25">
      <c r="A2181" s="47" t="s">
        <v>3209</v>
      </c>
      <c r="B2181" s="44" t="s">
        <v>25</v>
      </c>
      <c r="C2181" s="44" t="s">
        <v>1118</v>
      </c>
      <c r="D2181" s="44" t="s">
        <v>1188</v>
      </c>
      <c r="E2181" s="44" t="s">
        <v>1191</v>
      </c>
      <c r="F2181" s="44">
        <v>1</v>
      </c>
      <c r="G2181" s="45">
        <v>2400</v>
      </c>
      <c r="H2181" s="44"/>
      <c r="I2181" s="45"/>
      <c r="J2181" s="46"/>
      <c r="K2181" s="45">
        <f t="shared" si="97"/>
        <v>2400</v>
      </c>
      <c r="L2181" s="63">
        <v>20230608</v>
      </c>
    </row>
    <row r="2182" spans="1:12" x14ac:dyDescent="0.25">
      <c r="A2182" s="47" t="s">
        <v>3208</v>
      </c>
      <c r="B2182" s="44" t="s">
        <v>25</v>
      </c>
      <c r="C2182" s="44" t="s">
        <v>1118</v>
      </c>
      <c r="D2182" s="44" t="s">
        <v>1188</v>
      </c>
      <c r="E2182" s="44" t="s">
        <v>1189</v>
      </c>
      <c r="F2182" s="44">
        <v>1</v>
      </c>
      <c r="G2182" s="45">
        <v>2400</v>
      </c>
      <c r="H2182" s="44"/>
      <c r="I2182" s="45"/>
      <c r="J2182" s="46"/>
      <c r="K2182" s="45">
        <f t="shared" si="97"/>
        <v>2400</v>
      </c>
      <c r="L2182" s="63">
        <v>20230608</v>
      </c>
    </row>
    <row r="2183" spans="1:12" x14ac:dyDescent="0.25">
      <c r="A2183" s="47" t="s">
        <v>3207</v>
      </c>
      <c r="B2183" s="44" t="s">
        <v>25</v>
      </c>
      <c r="C2183" s="44" t="s">
        <v>1118</v>
      </c>
      <c r="D2183" s="44" t="s">
        <v>1188</v>
      </c>
      <c r="E2183" s="44" t="s">
        <v>1197</v>
      </c>
      <c r="F2183" s="44">
        <v>1</v>
      </c>
      <c r="G2183" s="45">
        <v>2400</v>
      </c>
      <c r="H2183" s="44"/>
      <c r="I2183" s="45"/>
      <c r="J2183" s="46"/>
      <c r="K2183" s="45">
        <f t="shared" si="97"/>
        <v>2400</v>
      </c>
      <c r="L2183" s="63">
        <v>20230608</v>
      </c>
    </row>
    <row r="2184" spans="1:12" x14ac:dyDescent="0.25">
      <c r="A2184" s="47" t="s">
        <v>3206</v>
      </c>
      <c r="B2184" s="44" t="s">
        <v>25</v>
      </c>
      <c r="C2184" s="44" t="s">
        <v>1118</v>
      </c>
      <c r="D2184" s="44" t="s">
        <v>1188</v>
      </c>
      <c r="E2184" s="44" t="s">
        <v>1195</v>
      </c>
      <c r="F2184" s="44">
        <v>1</v>
      </c>
      <c r="G2184" s="45">
        <v>2400</v>
      </c>
      <c r="H2184" s="44"/>
      <c r="I2184" s="45"/>
      <c r="J2184" s="46"/>
      <c r="K2184" s="45">
        <f t="shared" si="97"/>
        <v>2400</v>
      </c>
      <c r="L2184" s="63">
        <v>20230608</v>
      </c>
    </row>
    <row r="2185" spans="1:12" x14ac:dyDescent="0.25">
      <c r="A2185" s="47" t="s">
        <v>3205</v>
      </c>
      <c r="B2185" s="44" t="s">
        <v>25</v>
      </c>
      <c r="C2185" s="44" t="s">
        <v>1118</v>
      </c>
      <c r="D2185" s="44" t="s">
        <v>1188</v>
      </c>
      <c r="E2185" s="44" t="s">
        <v>2321</v>
      </c>
      <c r="F2185" s="44">
        <v>1</v>
      </c>
      <c r="G2185" s="45">
        <v>2400</v>
      </c>
      <c r="H2185" s="44"/>
      <c r="I2185" s="45"/>
      <c r="J2185" s="46"/>
      <c r="K2185" s="45">
        <f t="shared" si="97"/>
        <v>2400</v>
      </c>
      <c r="L2185" s="63">
        <v>20230608</v>
      </c>
    </row>
    <row r="2186" spans="1:12" x14ac:dyDescent="0.25">
      <c r="A2186" s="47" t="s">
        <v>3204</v>
      </c>
      <c r="B2186" s="44" t="s">
        <v>25</v>
      </c>
      <c r="C2186" s="44" t="s">
        <v>1118</v>
      </c>
      <c r="D2186" s="44" t="s">
        <v>1188</v>
      </c>
      <c r="E2186" s="44" t="s">
        <v>1193</v>
      </c>
      <c r="F2186" s="44">
        <v>1</v>
      </c>
      <c r="G2186" s="45">
        <v>2400</v>
      </c>
      <c r="H2186" s="44"/>
      <c r="I2186" s="45"/>
      <c r="J2186" s="46"/>
      <c r="K2186" s="45">
        <f t="shared" si="97"/>
        <v>2400</v>
      </c>
      <c r="L2186" s="63">
        <v>20230608</v>
      </c>
    </row>
    <row r="2187" spans="1:12" x14ac:dyDescent="0.25">
      <c r="A2187" s="47" t="s">
        <v>3217</v>
      </c>
      <c r="B2187" s="44" t="s">
        <v>25</v>
      </c>
      <c r="C2187" s="44" t="s">
        <v>77</v>
      </c>
      <c r="D2187" s="44" t="s">
        <v>976</v>
      </c>
      <c r="E2187" s="44" t="s">
        <v>2191</v>
      </c>
      <c r="F2187" s="44">
        <v>1</v>
      </c>
      <c r="G2187" s="45">
        <v>2400</v>
      </c>
      <c r="H2187" s="44"/>
      <c r="I2187" s="45"/>
      <c r="J2187" s="46"/>
      <c r="K2187" s="45">
        <f t="shared" si="97"/>
        <v>2400</v>
      </c>
      <c r="L2187" s="63">
        <v>20230626</v>
      </c>
    </row>
    <row r="2188" spans="1:12" x14ac:dyDescent="0.25">
      <c r="A2188" s="47" t="s">
        <v>3216</v>
      </c>
      <c r="B2188" s="44" t="s">
        <v>25</v>
      </c>
      <c r="C2188" s="44" t="s">
        <v>77</v>
      </c>
      <c r="D2188" s="44" t="s">
        <v>976</v>
      </c>
      <c r="E2188" s="44" t="s">
        <v>2189</v>
      </c>
      <c r="F2188" s="44">
        <v>1</v>
      </c>
      <c r="G2188" s="45">
        <v>2400</v>
      </c>
      <c r="H2188" s="44"/>
      <c r="I2188" s="45"/>
      <c r="J2188" s="46"/>
      <c r="K2188" s="45">
        <f t="shared" si="97"/>
        <v>2400</v>
      </c>
      <c r="L2188" s="63">
        <v>20230626</v>
      </c>
    </row>
    <row r="2189" spans="1:12" ht="15.75" thickBot="1" x14ac:dyDescent="0.3">
      <c r="A2189" s="40" t="s">
        <v>3203</v>
      </c>
      <c r="B2189" s="41" t="s">
        <v>25</v>
      </c>
      <c r="C2189" s="41" t="s">
        <v>70</v>
      </c>
      <c r="D2189" s="41" t="s">
        <v>886</v>
      </c>
      <c r="E2189" s="41" t="s">
        <v>1229</v>
      </c>
      <c r="F2189" s="41">
        <v>1</v>
      </c>
      <c r="G2189" s="42">
        <v>2250</v>
      </c>
      <c r="H2189" s="41"/>
      <c r="I2189" s="42"/>
      <c r="J2189" s="43"/>
      <c r="K2189" s="42">
        <f t="shared" si="97"/>
        <v>2250</v>
      </c>
      <c r="L2189" s="64">
        <v>20230522</v>
      </c>
    </row>
    <row r="2193" spans="1:12" ht="15.75" thickBot="1" x14ac:dyDescent="0.3">
      <c r="A2193" s="66" t="s">
        <v>0</v>
      </c>
      <c r="B2193" s="67" t="s">
        <v>1</v>
      </c>
      <c r="C2193" s="67" t="s">
        <v>2</v>
      </c>
      <c r="D2193" s="67" t="s">
        <v>3</v>
      </c>
      <c r="E2193" s="67" t="s">
        <v>4</v>
      </c>
      <c r="F2193" s="67"/>
      <c r="G2193" s="68" t="s">
        <v>6</v>
      </c>
      <c r="H2193" s="67" t="s">
        <v>7</v>
      </c>
      <c r="I2193" s="68" t="s">
        <v>8</v>
      </c>
      <c r="J2193" s="69" t="s">
        <v>9</v>
      </c>
      <c r="K2193" s="68" t="s">
        <v>10</v>
      </c>
      <c r="L2193" s="70" t="s">
        <v>5</v>
      </c>
    </row>
    <row r="2194" spans="1:12" x14ac:dyDescent="0.25">
      <c r="A2194" s="36" t="s">
        <v>3334</v>
      </c>
      <c r="B2194" s="37" t="s">
        <v>11</v>
      </c>
      <c r="C2194" s="37" t="s">
        <v>70</v>
      </c>
      <c r="D2194" s="37" t="s">
        <v>3197</v>
      </c>
      <c r="E2194" s="37" t="s">
        <v>3200</v>
      </c>
      <c r="F2194" s="37">
        <v>1</v>
      </c>
      <c r="G2194" s="38">
        <v>7987</v>
      </c>
      <c r="H2194" s="37"/>
      <c r="I2194" s="38"/>
      <c r="J2194" s="39"/>
      <c r="K2194" s="38">
        <f>J2194+G2194</f>
        <v>7987</v>
      </c>
      <c r="L2194" s="62">
        <v>20230724</v>
      </c>
    </row>
    <row r="2195" spans="1:12" x14ac:dyDescent="0.25">
      <c r="A2195" s="47" t="s">
        <v>3335</v>
      </c>
      <c r="B2195" s="44" t="s">
        <v>11</v>
      </c>
      <c r="C2195" s="44" t="s">
        <v>36</v>
      </c>
      <c r="D2195" s="44" t="s">
        <v>37</v>
      </c>
      <c r="E2195" s="44" t="s">
        <v>3226</v>
      </c>
      <c r="F2195" s="44">
        <v>1</v>
      </c>
      <c r="G2195" s="45">
        <v>7987</v>
      </c>
      <c r="H2195" s="44"/>
      <c r="I2195" s="45"/>
      <c r="J2195" s="46"/>
      <c r="K2195" s="45">
        <f>J2195+G2195</f>
        <v>7987</v>
      </c>
      <c r="L2195" s="63">
        <v>20230724</v>
      </c>
    </row>
    <row r="2196" spans="1:12" x14ac:dyDescent="0.25">
      <c r="A2196" s="47" t="s">
        <v>3333</v>
      </c>
      <c r="B2196" s="44" t="s">
        <v>11</v>
      </c>
      <c r="C2196" s="44" t="s">
        <v>36</v>
      </c>
      <c r="D2196" s="44" t="s">
        <v>37</v>
      </c>
      <c r="E2196" s="44" t="s">
        <v>44</v>
      </c>
      <c r="F2196" s="44">
        <v>1</v>
      </c>
      <c r="G2196" s="45">
        <v>7987</v>
      </c>
      <c r="H2196" s="44"/>
      <c r="I2196" s="45"/>
      <c r="J2196" s="46"/>
      <c r="K2196" s="45">
        <f>J2196+G2196</f>
        <v>7987</v>
      </c>
      <c r="L2196" s="63">
        <v>20230724</v>
      </c>
    </row>
    <row r="2197" spans="1:12" ht="15.75" thickBot="1" x14ac:dyDescent="0.3">
      <c r="A2197" s="30" t="s">
        <v>3336</v>
      </c>
      <c r="B2197" s="31" t="s">
        <v>388</v>
      </c>
      <c r="C2197" s="31" t="s">
        <v>36</v>
      </c>
      <c r="D2197" s="31" t="s">
        <v>781</v>
      </c>
      <c r="E2197" s="31" t="s">
        <v>39</v>
      </c>
      <c r="F2197" s="31">
        <v>1</v>
      </c>
      <c r="G2197" s="32">
        <v>7987</v>
      </c>
      <c r="H2197" s="31">
        <v>323</v>
      </c>
      <c r="I2197" s="32">
        <v>81.8</v>
      </c>
      <c r="J2197" s="33">
        <f>I2197*H2197</f>
        <v>26421.399999999998</v>
      </c>
      <c r="K2197" s="32">
        <f>J2197+G2197</f>
        <v>34408.399999999994</v>
      </c>
      <c r="L2197" s="34">
        <v>20230724</v>
      </c>
    </row>
    <row r="2198" spans="1:12" ht="15.75" thickBot="1" x14ac:dyDescent="0.3"/>
    <row r="2199" spans="1:12" x14ac:dyDescent="0.25">
      <c r="A2199" s="50" t="s">
        <v>3337</v>
      </c>
      <c r="B2199" s="48" t="s">
        <v>11</v>
      </c>
      <c r="C2199" s="48" t="s">
        <v>3122</v>
      </c>
      <c r="D2199" s="48" t="s">
        <v>3240</v>
      </c>
      <c r="E2199" s="48" t="s">
        <v>3338</v>
      </c>
      <c r="F2199" s="48">
        <v>1</v>
      </c>
      <c r="G2199" s="49">
        <v>7234</v>
      </c>
      <c r="H2199" s="48">
        <v>82</v>
      </c>
      <c r="I2199" s="49">
        <v>81.8</v>
      </c>
      <c r="J2199" s="51">
        <f>I2199*H2199</f>
        <v>6707.5999999999995</v>
      </c>
      <c r="K2199" s="49">
        <f t="shared" ref="K2199:K2216" si="98">J2199+G2199</f>
        <v>13941.599999999999</v>
      </c>
      <c r="L2199" s="115">
        <v>20230707</v>
      </c>
    </row>
    <row r="2200" spans="1:12" x14ac:dyDescent="0.25">
      <c r="A2200" s="47" t="s">
        <v>3340</v>
      </c>
      <c r="B2200" s="44" t="s">
        <v>11</v>
      </c>
      <c r="C2200" s="44" t="s">
        <v>1118</v>
      </c>
      <c r="D2200" s="44" t="s">
        <v>1713</v>
      </c>
      <c r="E2200" s="44" t="s">
        <v>1714</v>
      </c>
      <c r="F2200" s="44">
        <v>1</v>
      </c>
      <c r="G2200" s="45">
        <v>7234</v>
      </c>
      <c r="H2200" s="44"/>
      <c r="I2200" s="45"/>
      <c r="J2200" s="46"/>
      <c r="K2200" s="45">
        <f t="shared" si="98"/>
        <v>7234</v>
      </c>
      <c r="L2200" s="63">
        <v>20230711</v>
      </c>
    </row>
    <row r="2201" spans="1:12" x14ac:dyDescent="0.25">
      <c r="A2201" s="47" t="s">
        <v>3325</v>
      </c>
      <c r="B2201" s="44" t="s">
        <v>11</v>
      </c>
      <c r="C2201" s="44" t="s">
        <v>36</v>
      </c>
      <c r="D2201" s="44" t="s">
        <v>2618</v>
      </c>
      <c r="E2201" s="44" t="s">
        <v>838</v>
      </c>
      <c r="F2201" s="44">
        <v>1</v>
      </c>
      <c r="G2201" s="45">
        <v>7234</v>
      </c>
      <c r="H2201" s="44"/>
      <c r="I2201" s="45"/>
      <c r="J2201" s="46"/>
      <c r="K2201" s="45">
        <f t="shared" si="98"/>
        <v>7234</v>
      </c>
      <c r="L2201" s="63">
        <v>20230711</v>
      </c>
    </row>
    <row r="2202" spans="1:12" x14ac:dyDescent="0.25">
      <c r="A2202" s="47" t="s">
        <v>3331</v>
      </c>
      <c r="B2202" s="44" t="s">
        <v>862</v>
      </c>
      <c r="C2202" s="44" t="s">
        <v>86</v>
      </c>
      <c r="D2202" s="44" t="s">
        <v>132</v>
      </c>
      <c r="E2202" s="44" t="s">
        <v>700</v>
      </c>
      <c r="F2202" s="44">
        <v>1</v>
      </c>
      <c r="G2202" s="45">
        <v>7234</v>
      </c>
      <c r="H2202" s="44"/>
      <c r="I2202" s="45"/>
      <c r="J2202" s="46"/>
      <c r="K2202" s="45">
        <f t="shared" si="98"/>
        <v>7234</v>
      </c>
      <c r="L2202" s="63">
        <v>20230711</v>
      </c>
    </row>
    <row r="2203" spans="1:12" x14ac:dyDescent="0.25">
      <c r="A2203" s="47" t="s">
        <v>3328</v>
      </c>
      <c r="B2203" s="44" t="s">
        <v>11</v>
      </c>
      <c r="C2203" s="44" t="s">
        <v>86</v>
      </c>
      <c r="D2203" s="44" t="s">
        <v>87</v>
      </c>
      <c r="E2203" s="44" t="s">
        <v>386</v>
      </c>
      <c r="F2203" s="44">
        <v>1</v>
      </c>
      <c r="G2203" s="45">
        <v>7234</v>
      </c>
      <c r="H2203" s="44"/>
      <c r="I2203" s="45"/>
      <c r="J2203" s="46"/>
      <c r="K2203" s="45">
        <f t="shared" si="98"/>
        <v>7234</v>
      </c>
      <c r="L2203" s="63">
        <v>20230712</v>
      </c>
    </row>
    <row r="2204" spans="1:12" x14ac:dyDescent="0.25">
      <c r="A2204" s="47" t="s">
        <v>3300</v>
      </c>
      <c r="B2204" s="44" t="s">
        <v>11</v>
      </c>
      <c r="C2204" s="44" t="s">
        <v>86</v>
      </c>
      <c r="D2204" s="44" t="s">
        <v>87</v>
      </c>
      <c r="E2204" s="44" t="s">
        <v>2743</v>
      </c>
      <c r="F2204" s="44">
        <v>1</v>
      </c>
      <c r="G2204" s="45">
        <v>7234</v>
      </c>
      <c r="H2204" s="44"/>
      <c r="I2204" s="45"/>
      <c r="J2204" s="46"/>
      <c r="K2204" s="45">
        <f t="shared" si="98"/>
        <v>7234</v>
      </c>
      <c r="L2204" s="63">
        <v>20230712</v>
      </c>
    </row>
    <row r="2205" spans="1:12" x14ac:dyDescent="0.25">
      <c r="A2205" s="47" t="s">
        <v>3298</v>
      </c>
      <c r="B2205" s="44" t="s">
        <v>11</v>
      </c>
      <c r="C2205" s="44" t="s">
        <v>268</v>
      </c>
      <c r="D2205" s="44" t="s">
        <v>132</v>
      </c>
      <c r="E2205" s="44" t="s">
        <v>1764</v>
      </c>
      <c r="F2205" s="44">
        <v>1</v>
      </c>
      <c r="G2205" s="45">
        <v>7234</v>
      </c>
      <c r="H2205" s="44"/>
      <c r="I2205" s="45"/>
      <c r="J2205" s="46"/>
      <c r="K2205" s="45">
        <f t="shared" si="98"/>
        <v>7234</v>
      </c>
      <c r="L2205" s="63">
        <v>20230714</v>
      </c>
    </row>
    <row r="2206" spans="1:12" x14ac:dyDescent="0.25">
      <c r="A2206" s="28" t="s">
        <v>3339</v>
      </c>
      <c r="B2206" s="22" t="s">
        <v>11</v>
      </c>
      <c r="C2206" s="22" t="s">
        <v>212</v>
      </c>
      <c r="D2206" s="22" t="s">
        <v>213</v>
      </c>
      <c r="E2206" s="22" t="s">
        <v>216</v>
      </c>
      <c r="F2206" s="22">
        <v>1</v>
      </c>
      <c r="G2206" s="23">
        <v>7234</v>
      </c>
      <c r="H2206" s="22">
        <v>117</v>
      </c>
      <c r="I2206" s="23">
        <v>81.8</v>
      </c>
      <c r="J2206" s="24">
        <f>I2206*H2206</f>
        <v>9570.6</v>
      </c>
      <c r="K2206" s="23">
        <f t="shared" si="98"/>
        <v>16804.599999999999</v>
      </c>
      <c r="L2206" s="29">
        <v>20230714</v>
      </c>
    </row>
    <row r="2207" spans="1:12" x14ac:dyDescent="0.25">
      <c r="A2207" s="47" t="s">
        <v>3301</v>
      </c>
      <c r="B2207" s="44" t="s">
        <v>11</v>
      </c>
      <c r="C2207" s="44" t="s">
        <v>86</v>
      </c>
      <c r="D2207" s="44" t="s">
        <v>87</v>
      </c>
      <c r="E2207" s="44" t="s">
        <v>350</v>
      </c>
      <c r="F2207" s="44">
        <v>1</v>
      </c>
      <c r="G2207" s="45">
        <v>7234</v>
      </c>
      <c r="H2207" s="44"/>
      <c r="I2207" s="45"/>
      <c r="J2207" s="46"/>
      <c r="K2207" s="45">
        <f t="shared" si="98"/>
        <v>7234</v>
      </c>
      <c r="L2207" s="63">
        <v>20230719</v>
      </c>
    </row>
    <row r="2208" spans="1:12" x14ac:dyDescent="0.25">
      <c r="A2208" s="47" t="s">
        <v>3295</v>
      </c>
      <c r="B2208" s="44" t="s">
        <v>11</v>
      </c>
      <c r="C2208" s="44" t="s">
        <v>29</v>
      </c>
      <c r="D2208" s="44" t="s">
        <v>686</v>
      </c>
      <c r="E2208" s="44" t="s">
        <v>1921</v>
      </c>
      <c r="F2208" s="44">
        <v>1</v>
      </c>
      <c r="G2208" s="45">
        <v>7234</v>
      </c>
      <c r="H2208" s="44"/>
      <c r="I2208" s="45"/>
      <c r="J2208" s="46"/>
      <c r="K2208" s="45">
        <f t="shared" si="98"/>
        <v>7234</v>
      </c>
      <c r="L2208" s="63">
        <v>20230724</v>
      </c>
    </row>
    <row r="2209" spans="1:12" x14ac:dyDescent="0.25">
      <c r="A2209" s="47" t="s">
        <v>3296</v>
      </c>
      <c r="B2209" s="44" t="s">
        <v>11</v>
      </c>
      <c r="C2209" s="44" t="s">
        <v>1237</v>
      </c>
      <c r="D2209" s="44" t="s">
        <v>2471</v>
      </c>
      <c r="E2209" s="44" t="s">
        <v>1238</v>
      </c>
      <c r="F2209" s="44">
        <v>1</v>
      </c>
      <c r="G2209" s="45">
        <v>7234</v>
      </c>
      <c r="H2209" s="44"/>
      <c r="I2209" s="45"/>
      <c r="J2209" s="46"/>
      <c r="K2209" s="45">
        <f t="shared" si="98"/>
        <v>7234</v>
      </c>
      <c r="L2209" s="63">
        <v>20230726</v>
      </c>
    </row>
    <row r="2210" spans="1:12" x14ac:dyDescent="0.25">
      <c r="A2210" s="47" t="s">
        <v>3327</v>
      </c>
      <c r="B2210" s="44" t="s">
        <v>11</v>
      </c>
      <c r="C2210" s="44" t="s">
        <v>730</v>
      </c>
      <c r="D2210" s="44" t="s">
        <v>731</v>
      </c>
      <c r="E2210" s="44" t="s">
        <v>2274</v>
      </c>
      <c r="F2210" s="44">
        <v>1</v>
      </c>
      <c r="G2210" s="45">
        <v>7234</v>
      </c>
      <c r="H2210" s="44"/>
      <c r="I2210" s="45"/>
      <c r="J2210" s="46"/>
      <c r="K2210" s="45">
        <f t="shared" si="98"/>
        <v>7234</v>
      </c>
      <c r="L2210" s="63">
        <v>20230727</v>
      </c>
    </row>
    <row r="2211" spans="1:12" x14ac:dyDescent="0.25">
      <c r="A2211" s="47" t="s">
        <v>3287</v>
      </c>
      <c r="B2211" s="44" t="s">
        <v>11</v>
      </c>
      <c r="C2211" s="44" t="s">
        <v>730</v>
      </c>
      <c r="D2211" s="44" t="s">
        <v>731</v>
      </c>
      <c r="E2211" s="44" t="s">
        <v>2279</v>
      </c>
      <c r="F2211" s="44">
        <v>1</v>
      </c>
      <c r="G2211" s="45">
        <v>7234</v>
      </c>
      <c r="H2211" s="44"/>
      <c r="I2211" s="45"/>
      <c r="J2211" s="46"/>
      <c r="K2211" s="45">
        <f t="shared" si="98"/>
        <v>7234</v>
      </c>
      <c r="L2211" s="63">
        <v>20230727</v>
      </c>
    </row>
    <row r="2212" spans="1:12" x14ac:dyDescent="0.25">
      <c r="A2212" s="47" t="s">
        <v>3289</v>
      </c>
      <c r="B2212" s="44" t="s">
        <v>11</v>
      </c>
      <c r="C2212" s="44" t="s">
        <v>1118</v>
      </c>
      <c r="D2212" s="44" t="s">
        <v>1713</v>
      </c>
      <c r="E2212" s="44" t="s">
        <v>1714</v>
      </c>
      <c r="F2212" s="44">
        <v>1</v>
      </c>
      <c r="G2212" s="45">
        <v>7234</v>
      </c>
      <c r="H2212" s="44"/>
      <c r="I2212" s="45"/>
      <c r="J2212" s="46"/>
      <c r="K2212" s="45">
        <f t="shared" si="98"/>
        <v>7234</v>
      </c>
      <c r="L2212" s="63">
        <v>20230728</v>
      </c>
    </row>
    <row r="2213" spans="1:12" x14ac:dyDescent="0.25">
      <c r="A2213" s="47" t="s">
        <v>3285</v>
      </c>
      <c r="B2213" s="44" t="s">
        <v>11</v>
      </c>
      <c r="C2213" s="44" t="s">
        <v>1659</v>
      </c>
      <c r="D2213" s="44" t="s">
        <v>213</v>
      </c>
      <c r="E2213" s="44" t="s">
        <v>2233</v>
      </c>
      <c r="F2213" s="44">
        <v>1</v>
      </c>
      <c r="G2213" s="45">
        <v>7234</v>
      </c>
      <c r="H2213" s="44"/>
      <c r="I2213" s="45"/>
      <c r="J2213" s="46"/>
      <c r="K2213" s="45">
        <f t="shared" si="98"/>
        <v>7234</v>
      </c>
      <c r="L2213" s="63">
        <v>20230728</v>
      </c>
    </row>
    <row r="2214" spans="1:12" x14ac:dyDescent="0.25">
      <c r="A2214" s="47" t="s">
        <v>3294</v>
      </c>
      <c r="B2214" s="44" t="s">
        <v>11</v>
      </c>
      <c r="C2214" s="44" t="s">
        <v>29</v>
      </c>
      <c r="D2214" s="44" t="s">
        <v>686</v>
      </c>
      <c r="E2214" s="44" t="s">
        <v>3193</v>
      </c>
      <c r="F2214" s="44">
        <v>1</v>
      </c>
      <c r="G2214" s="45">
        <v>7234</v>
      </c>
      <c r="H2214" s="44"/>
      <c r="I2214" s="45"/>
      <c r="J2214" s="46"/>
      <c r="K2214" s="45">
        <f t="shared" si="98"/>
        <v>7234</v>
      </c>
      <c r="L2214" s="63">
        <v>20230728</v>
      </c>
    </row>
    <row r="2215" spans="1:12" x14ac:dyDescent="0.25">
      <c r="A2215" s="47" t="s">
        <v>3282</v>
      </c>
      <c r="B2215" s="44" t="s">
        <v>11</v>
      </c>
      <c r="C2215" s="44" t="s">
        <v>897</v>
      </c>
      <c r="D2215" s="44" t="s">
        <v>898</v>
      </c>
      <c r="E2215" s="44" t="s">
        <v>1674</v>
      </c>
      <c r="F2215" s="44">
        <v>1</v>
      </c>
      <c r="G2215" s="45">
        <v>7234</v>
      </c>
      <c r="H2215" s="44"/>
      <c r="I2215" s="45"/>
      <c r="J2215" s="46"/>
      <c r="K2215" s="45">
        <f t="shared" si="98"/>
        <v>7234</v>
      </c>
      <c r="L2215" s="63">
        <v>20230731</v>
      </c>
    </row>
    <row r="2216" spans="1:12" ht="15.75" thickBot="1" x14ac:dyDescent="0.3">
      <c r="A2216" s="40" t="s">
        <v>3281</v>
      </c>
      <c r="B2216" s="41" t="s">
        <v>11</v>
      </c>
      <c r="C2216" s="41" t="s">
        <v>36</v>
      </c>
      <c r="D2216" s="41" t="s">
        <v>2618</v>
      </c>
      <c r="E2216" s="41" t="s">
        <v>832</v>
      </c>
      <c r="F2216" s="41">
        <v>1</v>
      </c>
      <c r="G2216" s="42">
        <v>7234</v>
      </c>
      <c r="H2216" s="41"/>
      <c r="I2216" s="42"/>
      <c r="J2216" s="43"/>
      <c r="K2216" s="42">
        <f t="shared" si="98"/>
        <v>7234</v>
      </c>
      <c r="L2216" s="64">
        <v>20230731</v>
      </c>
    </row>
    <row r="2217" spans="1:12" ht="15.75" thickBot="1" x14ac:dyDescent="0.3"/>
    <row r="2218" spans="1:12" x14ac:dyDescent="0.25">
      <c r="A2218" s="36" t="s">
        <v>3326</v>
      </c>
      <c r="B2218" s="37" t="s">
        <v>11</v>
      </c>
      <c r="C2218" s="37" t="s">
        <v>1709</v>
      </c>
      <c r="D2218" s="37" t="s">
        <v>1726</v>
      </c>
      <c r="E2218" s="37" t="s">
        <v>1727</v>
      </c>
      <c r="F2218" s="37">
        <v>1</v>
      </c>
      <c r="G2218" s="38">
        <v>6782</v>
      </c>
      <c r="H2218" s="37"/>
      <c r="I2218" s="38"/>
      <c r="J2218" s="39"/>
      <c r="K2218" s="38">
        <f t="shared" ref="K2218:K2231" si="99">J2218+G2218</f>
        <v>6782</v>
      </c>
      <c r="L2218" s="62">
        <v>20230706</v>
      </c>
    </row>
    <row r="2219" spans="1:12" x14ac:dyDescent="0.25">
      <c r="A2219" s="47" t="s">
        <v>3332</v>
      </c>
      <c r="B2219" s="44" t="s">
        <v>11</v>
      </c>
      <c r="C2219" s="44" t="s">
        <v>29</v>
      </c>
      <c r="D2219" s="44" t="s">
        <v>715</v>
      </c>
      <c r="E2219" s="44" t="s">
        <v>718</v>
      </c>
      <c r="F2219" s="44">
        <v>1</v>
      </c>
      <c r="G2219" s="45">
        <v>6782</v>
      </c>
      <c r="H2219" s="44"/>
      <c r="I2219" s="45"/>
      <c r="J2219" s="46"/>
      <c r="K2219" s="45">
        <f t="shared" si="99"/>
        <v>6782</v>
      </c>
      <c r="L2219" s="63">
        <v>20230712</v>
      </c>
    </row>
    <row r="2220" spans="1:12" x14ac:dyDescent="0.25">
      <c r="A2220" s="47" t="s">
        <v>3302</v>
      </c>
      <c r="B2220" s="44" t="s">
        <v>11</v>
      </c>
      <c r="C2220" s="44" t="s">
        <v>153</v>
      </c>
      <c r="D2220" s="44" t="s">
        <v>26</v>
      </c>
      <c r="E2220" s="44" t="s">
        <v>154</v>
      </c>
      <c r="F2220" s="44">
        <v>1</v>
      </c>
      <c r="G2220" s="45">
        <v>6782</v>
      </c>
      <c r="H2220" s="44"/>
      <c r="I2220" s="45"/>
      <c r="J2220" s="46"/>
      <c r="K2220" s="45">
        <f t="shared" si="99"/>
        <v>6782</v>
      </c>
      <c r="L2220" s="63">
        <v>20230713</v>
      </c>
    </row>
    <row r="2221" spans="1:12" x14ac:dyDescent="0.25">
      <c r="A2221" s="47" t="s">
        <v>3341</v>
      </c>
      <c r="B2221" s="44" t="s">
        <v>11</v>
      </c>
      <c r="C2221" s="44" t="s">
        <v>70</v>
      </c>
      <c r="D2221" s="44" t="s">
        <v>886</v>
      </c>
      <c r="E2221" s="44" t="s">
        <v>923</v>
      </c>
      <c r="F2221" s="44">
        <v>1</v>
      </c>
      <c r="G2221" s="45">
        <v>6782</v>
      </c>
      <c r="H2221" s="44"/>
      <c r="I2221" s="45"/>
      <c r="J2221" s="46"/>
      <c r="K2221" s="45">
        <f t="shared" si="99"/>
        <v>6782</v>
      </c>
      <c r="L2221" s="63">
        <v>20230714</v>
      </c>
    </row>
    <row r="2222" spans="1:12" x14ac:dyDescent="0.25">
      <c r="A2222" s="47" t="s">
        <v>3303</v>
      </c>
      <c r="B2222" s="44" t="s">
        <v>11</v>
      </c>
      <c r="C2222" s="44" t="s">
        <v>29</v>
      </c>
      <c r="D2222" s="44" t="s">
        <v>1053</v>
      </c>
      <c r="E2222" s="44" t="s">
        <v>2485</v>
      </c>
      <c r="F2222" s="44">
        <v>1</v>
      </c>
      <c r="G2222" s="45">
        <v>6782</v>
      </c>
      <c r="H2222" s="44"/>
      <c r="I2222" s="45"/>
      <c r="J2222" s="46"/>
      <c r="K2222" s="45">
        <f t="shared" si="99"/>
        <v>6782</v>
      </c>
      <c r="L2222" s="63">
        <v>20230717</v>
      </c>
    </row>
    <row r="2223" spans="1:12" x14ac:dyDescent="0.25">
      <c r="A2223" s="47" t="s">
        <v>3299</v>
      </c>
      <c r="B2223" s="44" t="s">
        <v>11</v>
      </c>
      <c r="C2223" s="44" t="s">
        <v>29</v>
      </c>
      <c r="D2223" s="44" t="s">
        <v>715</v>
      </c>
      <c r="E2223" s="44" t="s">
        <v>716</v>
      </c>
      <c r="F2223" s="44">
        <v>1</v>
      </c>
      <c r="G2223" s="45">
        <v>6782</v>
      </c>
      <c r="H2223" s="44"/>
      <c r="I2223" s="45"/>
      <c r="J2223" s="46"/>
      <c r="K2223" s="45">
        <f t="shared" si="99"/>
        <v>6782</v>
      </c>
      <c r="L2223" s="63">
        <v>20230719</v>
      </c>
    </row>
    <row r="2224" spans="1:12" x14ac:dyDescent="0.25">
      <c r="A2224" s="47" t="s">
        <v>3290</v>
      </c>
      <c r="B2224" s="44" t="s">
        <v>11</v>
      </c>
      <c r="C2224" s="44" t="s">
        <v>29</v>
      </c>
      <c r="D2224" s="44" t="s">
        <v>1995</v>
      </c>
      <c r="E2224" s="44" t="s">
        <v>2080</v>
      </c>
      <c r="F2224" s="44">
        <v>1</v>
      </c>
      <c r="G2224" s="45">
        <v>6782</v>
      </c>
      <c r="H2224" s="44"/>
      <c r="I2224" s="45"/>
      <c r="J2224" s="46"/>
      <c r="K2224" s="45">
        <f t="shared" si="99"/>
        <v>6782</v>
      </c>
      <c r="L2224" s="63">
        <v>20230720</v>
      </c>
    </row>
    <row r="2225" spans="1:12" x14ac:dyDescent="0.25">
      <c r="A2225" s="47" t="s">
        <v>3288</v>
      </c>
      <c r="B2225" s="44" t="s">
        <v>11</v>
      </c>
      <c r="C2225" s="44" t="s">
        <v>2594</v>
      </c>
      <c r="D2225" s="44" t="s">
        <v>2595</v>
      </c>
      <c r="E2225" s="44" t="s">
        <v>397</v>
      </c>
      <c r="F2225" s="44">
        <v>1</v>
      </c>
      <c r="G2225" s="45">
        <v>6782</v>
      </c>
      <c r="H2225" s="44"/>
      <c r="I2225" s="45"/>
      <c r="J2225" s="46"/>
      <c r="K2225" s="45">
        <f t="shared" si="99"/>
        <v>6782</v>
      </c>
      <c r="L2225" s="63">
        <v>20230721</v>
      </c>
    </row>
    <row r="2226" spans="1:12" x14ac:dyDescent="0.25">
      <c r="A2226" s="47" t="s">
        <v>3297</v>
      </c>
      <c r="B2226" s="44" t="s">
        <v>11</v>
      </c>
      <c r="C2226" s="44" t="s">
        <v>29</v>
      </c>
      <c r="D2226" s="44" t="s">
        <v>715</v>
      </c>
      <c r="E2226" s="44" t="s">
        <v>718</v>
      </c>
      <c r="F2226" s="44">
        <v>1</v>
      </c>
      <c r="G2226" s="45">
        <v>6782</v>
      </c>
      <c r="H2226" s="44"/>
      <c r="I2226" s="45"/>
      <c r="J2226" s="46"/>
      <c r="K2226" s="45">
        <f t="shared" si="99"/>
        <v>6782</v>
      </c>
      <c r="L2226" s="63">
        <v>20230724</v>
      </c>
    </row>
    <row r="2227" spans="1:12" x14ac:dyDescent="0.25">
      <c r="A2227" s="47" t="s">
        <v>3286</v>
      </c>
      <c r="B2227" s="44" t="s">
        <v>862</v>
      </c>
      <c r="C2227" s="44" t="s">
        <v>29</v>
      </c>
      <c r="D2227" s="44" t="s">
        <v>1053</v>
      </c>
      <c r="E2227" s="44" t="s">
        <v>2485</v>
      </c>
      <c r="F2227" s="44">
        <v>1</v>
      </c>
      <c r="G2227" s="45">
        <v>6782</v>
      </c>
      <c r="H2227" s="44"/>
      <c r="I2227" s="45"/>
      <c r="J2227" s="46"/>
      <c r="K2227" s="45">
        <f t="shared" si="99"/>
        <v>6782</v>
      </c>
      <c r="L2227" s="63">
        <v>20230725</v>
      </c>
    </row>
    <row r="2228" spans="1:12" x14ac:dyDescent="0.25">
      <c r="A2228" s="28" t="s">
        <v>3329</v>
      </c>
      <c r="B2228" s="22" t="s">
        <v>11</v>
      </c>
      <c r="C2228" s="22" t="s">
        <v>914</v>
      </c>
      <c r="D2228" s="22" t="s">
        <v>1286</v>
      </c>
      <c r="E2228" s="22" t="s">
        <v>3330</v>
      </c>
      <c r="F2228" s="22">
        <v>1</v>
      </c>
      <c r="G2228" s="23">
        <v>6782</v>
      </c>
      <c r="H2228" s="22">
        <v>240</v>
      </c>
      <c r="I2228" s="23">
        <v>81.8</v>
      </c>
      <c r="J2228" s="24">
        <f>I2228*H2228</f>
        <v>19632</v>
      </c>
      <c r="K2228" s="23">
        <f t="shared" si="99"/>
        <v>26414</v>
      </c>
      <c r="L2228" s="29">
        <v>20230726</v>
      </c>
    </row>
    <row r="2229" spans="1:12" x14ac:dyDescent="0.25">
      <c r="A2229" s="28" t="s">
        <v>3291</v>
      </c>
      <c r="B2229" s="22" t="s">
        <v>862</v>
      </c>
      <c r="C2229" s="22" t="s">
        <v>195</v>
      </c>
      <c r="D2229" s="22" t="s">
        <v>3292</v>
      </c>
      <c r="E2229" s="22" t="s">
        <v>3293</v>
      </c>
      <c r="F2229" s="22">
        <v>1</v>
      </c>
      <c r="G2229" s="23">
        <v>6782</v>
      </c>
      <c r="H2229" s="22">
        <v>150</v>
      </c>
      <c r="I2229" s="23">
        <v>81.8</v>
      </c>
      <c r="J2229" s="24">
        <f>I2229*H2229</f>
        <v>12270</v>
      </c>
      <c r="K2229" s="23">
        <f t="shared" si="99"/>
        <v>19052</v>
      </c>
      <c r="L2229" s="29">
        <v>20230726</v>
      </c>
    </row>
    <row r="2230" spans="1:12" x14ac:dyDescent="0.25">
      <c r="A2230" s="47" t="s">
        <v>3284</v>
      </c>
      <c r="B2230" s="44" t="s">
        <v>11</v>
      </c>
      <c r="C2230" s="44" t="s">
        <v>1709</v>
      </c>
      <c r="D2230" s="44" t="s">
        <v>1710</v>
      </c>
      <c r="E2230" s="44" t="s">
        <v>2138</v>
      </c>
      <c r="F2230" s="44">
        <v>1</v>
      </c>
      <c r="G2230" s="45">
        <v>6782</v>
      </c>
      <c r="H2230" s="44"/>
      <c r="I2230" s="45"/>
      <c r="J2230" s="46"/>
      <c r="K2230" s="45">
        <f t="shared" si="99"/>
        <v>6782</v>
      </c>
      <c r="L2230" s="63">
        <v>20230727</v>
      </c>
    </row>
    <row r="2231" spans="1:12" ht="15.75" thickBot="1" x14ac:dyDescent="0.3">
      <c r="A2231" s="40" t="s">
        <v>3283</v>
      </c>
      <c r="B2231" s="41" t="s">
        <v>11</v>
      </c>
      <c r="C2231" s="41" t="s">
        <v>2113</v>
      </c>
      <c r="D2231" s="41" t="s">
        <v>2140</v>
      </c>
      <c r="E2231" s="41" t="s">
        <v>2350</v>
      </c>
      <c r="F2231" s="41">
        <v>1</v>
      </c>
      <c r="G2231" s="42">
        <v>6782</v>
      </c>
      <c r="H2231" s="41"/>
      <c r="I2231" s="42"/>
      <c r="J2231" s="43"/>
      <c r="K2231" s="42">
        <f t="shared" si="99"/>
        <v>6782</v>
      </c>
      <c r="L2231" s="64">
        <v>20230727</v>
      </c>
    </row>
    <row r="2232" spans="1:12" ht="15.75" thickBot="1" x14ac:dyDescent="0.3"/>
    <row r="2233" spans="1:12" x14ac:dyDescent="0.25">
      <c r="A2233" s="36" t="s">
        <v>3342</v>
      </c>
      <c r="B2233" s="37" t="s">
        <v>25</v>
      </c>
      <c r="C2233" s="37" t="s">
        <v>897</v>
      </c>
      <c r="D2233" s="37" t="s">
        <v>1615</v>
      </c>
      <c r="E2233" s="37" t="s">
        <v>1616</v>
      </c>
      <c r="F2233" s="37">
        <v>1</v>
      </c>
      <c r="G2233" s="38">
        <v>3617</v>
      </c>
      <c r="H2233" s="37"/>
      <c r="I2233" s="38"/>
      <c r="J2233" s="39"/>
      <c r="K2233" s="38">
        <f t="shared" ref="K2233:K2242" si="100">J2233+G2233</f>
        <v>3617</v>
      </c>
      <c r="L2233" s="62">
        <v>20230711</v>
      </c>
    </row>
    <row r="2234" spans="1:12" x14ac:dyDescent="0.25">
      <c r="A2234" s="47" t="s">
        <v>3345</v>
      </c>
      <c r="B2234" s="44" t="s">
        <v>25</v>
      </c>
      <c r="C2234" s="44" t="s">
        <v>77</v>
      </c>
      <c r="D2234" s="44" t="s">
        <v>1325</v>
      </c>
      <c r="E2234" s="44" t="s">
        <v>1723</v>
      </c>
      <c r="F2234" s="44">
        <v>1</v>
      </c>
      <c r="G2234" s="45">
        <v>3617</v>
      </c>
      <c r="H2234" s="44"/>
      <c r="I2234" s="45"/>
      <c r="J2234" s="46"/>
      <c r="K2234" s="45">
        <f t="shared" si="100"/>
        <v>3617</v>
      </c>
      <c r="L2234" s="63">
        <v>20230712</v>
      </c>
    </row>
    <row r="2235" spans="1:12" x14ac:dyDescent="0.25">
      <c r="A2235" s="47" t="s">
        <v>3324</v>
      </c>
      <c r="B2235" s="44" t="s">
        <v>25</v>
      </c>
      <c r="C2235" s="44" t="s">
        <v>77</v>
      </c>
      <c r="D2235" s="44" t="s">
        <v>1325</v>
      </c>
      <c r="E2235" s="44" t="s">
        <v>1721</v>
      </c>
      <c r="F2235" s="44">
        <v>1</v>
      </c>
      <c r="G2235" s="45">
        <v>3617</v>
      </c>
      <c r="H2235" s="44"/>
      <c r="I2235" s="45"/>
      <c r="J2235" s="46"/>
      <c r="K2235" s="45">
        <f t="shared" si="100"/>
        <v>3617</v>
      </c>
      <c r="L2235" s="63">
        <v>20230712</v>
      </c>
    </row>
    <row r="2236" spans="1:12" x14ac:dyDescent="0.25">
      <c r="A2236" s="47" t="s">
        <v>3344</v>
      </c>
      <c r="B2236" s="44" t="s">
        <v>25</v>
      </c>
      <c r="C2236" s="44" t="s">
        <v>77</v>
      </c>
      <c r="D2236" s="44" t="s">
        <v>1325</v>
      </c>
      <c r="E2236" s="44" t="s">
        <v>1717</v>
      </c>
      <c r="F2236" s="44">
        <v>1</v>
      </c>
      <c r="G2236" s="45">
        <v>3617</v>
      </c>
      <c r="H2236" s="44"/>
      <c r="I2236" s="45"/>
      <c r="J2236" s="46"/>
      <c r="K2236" s="45">
        <f t="shared" si="100"/>
        <v>3617</v>
      </c>
      <c r="L2236" s="63">
        <v>20230712</v>
      </c>
    </row>
    <row r="2237" spans="1:12" x14ac:dyDescent="0.25">
      <c r="A2237" s="47" t="s">
        <v>3352</v>
      </c>
      <c r="B2237" s="44" t="s">
        <v>25</v>
      </c>
      <c r="C2237" s="44" t="s">
        <v>36</v>
      </c>
      <c r="D2237" s="44" t="s">
        <v>3353</v>
      </c>
      <c r="E2237" s="44" t="s">
        <v>3354</v>
      </c>
      <c r="F2237" s="44">
        <v>1</v>
      </c>
      <c r="G2237" s="45">
        <v>3617</v>
      </c>
      <c r="H2237" s="44"/>
      <c r="I2237" s="45"/>
      <c r="J2237" s="46"/>
      <c r="K2237" s="45">
        <f t="shared" si="100"/>
        <v>3617</v>
      </c>
      <c r="L2237" s="63">
        <v>20230718</v>
      </c>
    </row>
    <row r="2238" spans="1:12" x14ac:dyDescent="0.25">
      <c r="A2238" s="47" t="s">
        <v>3343</v>
      </c>
      <c r="B2238" s="44" t="s">
        <v>25</v>
      </c>
      <c r="C2238" s="44" t="s">
        <v>274</v>
      </c>
      <c r="D2238" s="44" t="s">
        <v>275</v>
      </c>
      <c r="E2238" s="44" t="s">
        <v>1226</v>
      </c>
      <c r="F2238" s="44">
        <v>1</v>
      </c>
      <c r="G2238" s="45">
        <v>3617</v>
      </c>
      <c r="H2238" s="44"/>
      <c r="I2238" s="45"/>
      <c r="J2238" s="46"/>
      <c r="K2238" s="45">
        <f t="shared" si="100"/>
        <v>3617</v>
      </c>
      <c r="L2238" s="63">
        <v>20230719</v>
      </c>
    </row>
    <row r="2239" spans="1:12" x14ac:dyDescent="0.25">
      <c r="A2239" s="47" t="s">
        <v>3346</v>
      </c>
      <c r="B2239" s="44" t="s">
        <v>25</v>
      </c>
      <c r="C2239" s="44" t="s">
        <v>1550</v>
      </c>
      <c r="D2239" s="44" t="s">
        <v>1872</v>
      </c>
      <c r="E2239" s="44" t="s">
        <v>2427</v>
      </c>
      <c r="F2239" s="44">
        <v>1</v>
      </c>
      <c r="G2239" s="45">
        <v>3617</v>
      </c>
      <c r="H2239" s="44"/>
      <c r="I2239" s="45"/>
      <c r="J2239" s="46"/>
      <c r="K2239" s="45">
        <f t="shared" si="100"/>
        <v>3617</v>
      </c>
      <c r="L2239" s="63">
        <v>20230719</v>
      </c>
    </row>
    <row r="2240" spans="1:12" x14ac:dyDescent="0.25">
      <c r="A2240" s="47" t="s">
        <v>3349</v>
      </c>
      <c r="B2240" s="44" t="s">
        <v>25</v>
      </c>
      <c r="C2240" s="44" t="s">
        <v>77</v>
      </c>
      <c r="D2240" s="44" t="s">
        <v>294</v>
      </c>
      <c r="E2240" s="44" t="s">
        <v>299</v>
      </c>
      <c r="F2240" s="44">
        <v>1</v>
      </c>
      <c r="G2240" s="45">
        <v>3617</v>
      </c>
      <c r="H2240" s="44"/>
      <c r="I2240" s="45"/>
      <c r="J2240" s="46"/>
      <c r="K2240" s="45">
        <f t="shared" si="100"/>
        <v>3617</v>
      </c>
      <c r="L2240" s="63">
        <v>20230721</v>
      </c>
    </row>
    <row r="2241" spans="1:12" x14ac:dyDescent="0.25">
      <c r="A2241" s="47" t="s">
        <v>3348</v>
      </c>
      <c r="B2241" s="44" t="s">
        <v>25</v>
      </c>
      <c r="C2241" s="44" t="s">
        <v>77</v>
      </c>
      <c r="D2241" s="44" t="s">
        <v>294</v>
      </c>
      <c r="E2241" s="44" t="s">
        <v>297</v>
      </c>
      <c r="F2241" s="44">
        <v>1</v>
      </c>
      <c r="G2241" s="45">
        <v>3617</v>
      </c>
      <c r="H2241" s="44"/>
      <c r="I2241" s="45"/>
      <c r="J2241" s="46"/>
      <c r="K2241" s="45">
        <f t="shared" si="100"/>
        <v>3617</v>
      </c>
      <c r="L2241" s="63">
        <v>20230721</v>
      </c>
    </row>
    <row r="2242" spans="1:12" ht="15.75" thickBot="1" x14ac:dyDescent="0.3">
      <c r="A2242" s="40" t="s">
        <v>3347</v>
      </c>
      <c r="B2242" s="41" t="s">
        <v>25</v>
      </c>
      <c r="C2242" s="41" t="s">
        <v>77</v>
      </c>
      <c r="D2242" s="41" t="s">
        <v>294</v>
      </c>
      <c r="E2242" s="41" t="s">
        <v>295</v>
      </c>
      <c r="F2242" s="41">
        <v>1</v>
      </c>
      <c r="G2242" s="42">
        <v>3617</v>
      </c>
      <c r="H2242" s="41"/>
      <c r="I2242" s="42"/>
      <c r="J2242" s="43"/>
      <c r="K2242" s="42">
        <f t="shared" si="100"/>
        <v>3617</v>
      </c>
      <c r="L2242" s="64">
        <v>20230721</v>
      </c>
    </row>
    <row r="2243" spans="1:12" ht="15.75" thickBot="1" x14ac:dyDescent="0.3"/>
    <row r="2244" spans="1:12" x14ac:dyDescent="0.25">
      <c r="A2244" s="36" t="s">
        <v>3311</v>
      </c>
      <c r="B2244" s="37" t="s">
        <v>25</v>
      </c>
      <c r="C2244" s="37" t="s">
        <v>70</v>
      </c>
      <c r="D2244" s="37" t="s">
        <v>26</v>
      </c>
      <c r="E2244" s="37" t="s">
        <v>238</v>
      </c>
      <c r="F2244" s="37">
        <v>1</v>
      </c>
      <c r="G2244" s="38">
        <v>3391</v>
      </c>
      <c r="H2244" s="37"/>
      <c r="I2244" s="38"/>
      <c r="J2244" s="39"/>
      <c r="K2244" s="38">
        <f t="shared" ref="K2244:K2264" si="101">J2244+G2244</f>
        <v>3391</v>
      </c>
      <c r="L2244" s="62">
        <v>20230711</v>
      </c>
    </row>
    <row r="2245" spans="1:12" x14ac:dyDescent="0.25">
      <c r="A2245" s="47" t="s">
        <v>3310</v>
      </c>
      <c r="B2245" s="44" t="s">
        <v>25</v>
      </c>
      <c r="C2245" s="44" t="s">
        <v>70</v>
      </c>
      <c r="D2245" s="44" t="s">
        <v>26</v>
      </c>
      <c r="E2245" s="44" t="s">
        <v>236</v>
      </c>
      <c r="F2245" s="44">
        <v>1</v>
      </c>
      <c r="G2245" s="45">
        <v>3391</v>
      </c>
      <c r="H2245" s="44"/>
      <c r="I2245" s="45"/>
      <c r="J2245" s="46"/>
      <c r="K2245" s="45">
        <f t="shared" si="101"/>
        <v>3391</v>
      </c>
      <c r="L2245" s="63">
        <v>20230711</v>
      </c>
    </row>
    <row r="2246" spans="1:12" x14ac:dyDescent="0.25">
      <c r="A2246" s="47" t="s">
        <v>3309</v>
      </c>
      <c r="B2246" s="44" t="s">
        <v>25</v>
      </c>
      <c r="C2246" s="44" t="s">
        <v>70</v>
      </c>
      <c r="D2246" s="44" t="s">
        <v>26</v>
      </c>
      <c r="E2246" s="44" t="s">
        <v>234</v>
      </c>
      <c r="F2246" s="44">
        <v>1</v>
      </c>
      <c r="G2246" s="45">
        <v>3391</v>
      </c>
      <c r="H2246" s="44"/>
      <c r="I2246" s="45"/>
      <c r="J2246" s="46"/>
      <c r="K2246" s="45">
        <f t="shared" si="101"/>
        <v>3391</v>
      </c>
      <c r="L2246" s="63">
        <v>20230711</v>
      </c>
    </row>
    <row r="2247" spans="1:12" x14ac:dyDescent="0.25">
      <c r="A2247" s="47" t="s">
        <v>3308</v>
      </c>
      <c r="B2247" s="44" t="s">
        <v>25</v>
      </c>
      <c r="C2247" s="44" t="s">
        <v>70</v>
      </c>
      <c r="D2247" s="44" t="s">
        <v>26</v>
      </c>
      <c r="E2247" s="44" t="s">
        <v>232</v>
      </c>
      <c r="F2247" s="44">
        <v>1</v>
      </c>
      <c r="G2247" s="45">
        <v>3391</v>
      </c>
      <c r="H2247" s="44"/>
      <c r="I2247" s="45"/>
      <c r="J2247" s="46"/>
      <c r="K2247" s="45">
        <f t="shared" si="101"/>
        <v>3391</v>
      </c>
      <c r="L2247" s="63">
        <v>20230711</v>
      </c>
    </row>
    <row r="2248" spans="1:12" x14ac:dyDescent="0.25">
      <c r="A2248" s="47" t="s">
        <v>3307</v>
      </c>
      <c r="B2248" s="44" t="s">
        <v>25</v>
      </c>
      <c r="C2248" s="44" t="s">
        <v>29</v>
      </c>
      <c r="D2248" s="44" t="s">
        <v>30</v>
      </c>
      <c r="E2248" s="44" t="s">
        <v>319</v>
      </c>
      <c r="F2248" s="44">
        <v>1</v>
      </c>
      <c r="G2248" s="45">
        <v>3391</v>
      </c>
      <c r="H2248" s="44"/>
      <c r="I2248" s="45"/>
      <c r="J2248" s="46"/>
      <c r="K2248" s="45">
        <f t="shared" si="101"/>
        <v>3391</v>
      </c>
      <c r="L2248" s="63">
        <v>20230711</v>
      </c>
    </row>
    <row r="2249" spans="1:12" x14ac:dyDescent="0.25">
      <c r="A2249" s="47" t="s">
        <v>3306</v>
      </c>
      <c r="B2249" s="44" t="s">
        <v>25</v>
      </c>
      <c r="C2249" s="44" t="s">
        <v>29</v>
      </c>
      <c r="D2249" s="44" t="s">
        <v>30</v>
      </c>
      <c r="E2249" s="44" t="s">
        <v>188</v>
      </c>
      <c r="F2249" s="44">
        <v>1</v>
      </c>
      <c r="G2249" s="45">
        <v>3391</v>
      </c>
      <c r="H2249" s="44"/>
      <c r="I2249" s="45"/>
      <c r="J2249" s="46"/>
      <c r="K2249" s="45">
        <f t="shared" si="101"/>
        <v>3391</v>
      </c>
      <c r="L2249" s="63">
        <v>20230711</v>
      </c>
    </row>
    <row r="2250" spans="1:12" x14ac:dyDescent="0.25">
      <c r="A2250" s="47" t="s">
        <v>3305</v>
      </c>
      <c r="B2250" s="44" t="s">
        <v>25</v>
      </c>
      <c r="C2250" s="44" t="s">
        <v>986</v>
      </c>
      <c r="D2250" s="44" t="s">
        <v>26</v>
      </c>
      <c r="E2250" s="44" t="s">
        <v>323</v>
      </c>
      <c r="F2250" s="44">
        <v>1</v>
      </c>
      <c r="G2250" s="45">
        <v>3391</v>
      </c>
      <c r="H2250" s="44"/>
      <c r="I2250" s="45"/>
      <c r="J2250" s="46"/>
      <c r="K2250" s="45">
        <f t="shared" si="101"/>
        <v>3391</v>
      </c>
      <c r="L2250" s="63">
        <v>20230711</v>
      </c>
    </row>
    <row r="2251" spans="1:12" x14ac:dyDescent="0.25">
      <c r="A2251" s="47" t="s">
        <v>3304</v>
      </c>
      <c r="B2251" s="44" t="s">
        <v>25</v>
      </c>
      <c r="C2251" s="44" t="s">
        <v>986</v>
      </c>
      <c r="D2251" s="44" t="s">
        <v>26</v>
      </c>
      <c r="E2251" s="44" t="s">
        <v>316</v>
      </c>
      <c r="F2251" s="44">
        <v>1</v>
      </c>
      <c r="G2251" s="45">
        <v>3391</v>
      </c>
      <c r="H2251" s="44"/>
      <c r="I2251" s="45"/>
      <c r="J2251" s="46"/>
      <c r="K2251" s="45">
        <f t="shared" si="101"/>
        <v>3391</v>
      </c>
      <c r="L2251" s="63">
        <v>20230711</v>
      </c>
    </row>
    <row r="2252" spans="1:12" x14ac:dyDescent="0.25">
      <c r="A2252" s="47" t="s">
        <v>3323</v>
      </c>
      <c r="B2252" s="44" t="s">
        <v>25</v>
      </c>
      <c r="C2252" s="44" t="s">
        <v>2594</v>
      </c>
      <c r="D2252" s="44" t="s">
        <v>2595</v>
      </c>
      <c r="E2252" s="44" t="s">
        <v>91</v>
      </c>
      <c r="F2252" s="44">
        <v>1</v>
      </c>
      <c r="G2252" s="45">
        <v>3391</v>
      </c>
      <c r="H2252" s="44"/>
      <c r="I2252" s="45"/>
      <c r="J2252" s="46"/>
      <c r="K2252" s="45">
        <f t="shared" si="101"/>
        <v>3391</v>
      </c>
      <c r="L2252" s="63">
        <v>20230714</v>
      </c>
    </row>
    <row r="2253" spans="1:12" x14ac:dyDescent="0.25">
      <c r="A2253" s="47" t="s">
        <v>3322</v>
      </c>
      <c r="B2253" s="44" t="s">
        <v>25</v>
      </c>
      <c r="C2253" s="44" t="s">
        <v>2594</v>
      </c>
      <c r="D2253" s="44" t="s">
        <v>2595</v>
      </c>
      <c r="E2253" s="44" t="s">
        <v>891</v>
      </c>
      <c r="F2253" s="44">
        <v>1</v>
      </c>
      <c r="G2253" s="45">
        <v>3391</v>
      </c>
      <c r="H2253" s="44"/>
      <c r="I2253" s="45"/>
      <c r="J2253" s="46"/>
      <c r="K2253" s="45">
        <f t="shared" si="101"/>
        <v>3391</v>
      </c>
      <c r="L2253" s="63">
        <v>20230714</v>
      </c>
    </row>
    <row r="2254" spans="1:12" x14ac:dyDescent="0.25">
      <c r="A2254" s="47" t="s">
        <v>3321</v>
      </c>
      <c r="B2254" s="44" t="s">
        <v>25</v>
      </c>
      <c r="C2254" s="44" t="s">
        <v>2594</v>
      </c>
      <c r="D2254" s="44" t="s">
        <v>2595</v>
      </c>
      <c r="E2254" s="44" t="s">
        <v>755</v>
      </c>
      <c r="F2254" s="44">
        <v>1</v>
      </c>
      <c r="G2254" s="45">
        <v>3391</v>
      </c>
      <c r="H2254" s="44"/>
      <c r="I2254" s="45"/>
      <c r="J2254" s="46"/>
      <c r="K2254" s="45">
        <f t="shared" si="101"/>
        <v>3391</v>
      </c>
      <c r="L2254" s="63">
        <v>20230714</v>
      </c>
    </row>
    <row r="2255" spans="1:12" x14ac:dyDescent="0.25">
      <c r="A2255" s="47" t="s">
        <v>3320</v>
      </c>
      <c r="B2255" s="44" t="s">
        <v>25</v>
      </c>
      <c r="C2255" s="44" t="s">
        <v>2594</v>
      </c>
      <c r="D2255" s="44" t="s">
        <v>2595</v>
      </c>
      <c r="E2255" s="44" t="s">
        <v>397</v>
      </c>
      <c r="F2255" s="44">
        <v>1</v>
      </c>
      <c r="G2255" s="45">
        <v>3391</v>
      </c>
      <c r="H2255" s="44"/>
      <c r="I2255" s="45"/>
      <c r="J2255" s="46"/>
      <c r="K2255" s="45">
        <f t="shared" si="101"/>
        <v>3391</v>
      </c>
      <c r="L2255" s="63">
        <v>20230714</v>
      </c>
    </row>
    <row r="2256" spans="1:12" x14ac:dyDescent="0.25">
      <c r="A2256" s="47" t="s">
        <v>3319</v>
      </c>
      <c r="B2256" s="44" t="s">
        <v>25</v>
      </c>
      <c r="C2256" s="44" t="s">
        <v>2594</v>
      </c>
      <c r="D2256" s="44" t="s">
        <v>2595</v>
      </c>
      <c r="E2256" s="44" t="s">
        <v>168</v>
      </c>
      <c r="F2256" s="44">
        <v>1</v>
      </c>
      <c r="G2256" s="45">
        <v>3391</v>
      </c>
      <c r="H2256" s="44"/>
      <c r="I2256" s="45"/>
      <c r="J2256" s="46"/>
      <c r="K2256" s="45">
        <f t="shared" si="101"/>
        <v>3391</v>
      </c>
      <c r="L2256" s="63">
        <v>20230714</v>
      </c>
    </row>
    <row r="2257" spans="1:12" x14ac:dyDescent="0.25">
      <c r="A2257" s="47" t="s">
        <v>3318</v>
      </c>
      <c r="B2257" s="44" t="s">
        <v>25</v>
      </c>
      <c r="C2257" s="44" t="s">
        <v>2594</v>
      </c>
      <c r="D2257" s="44" t="s">
        <v>2595</v>
      </c>
      <c r="E2257" s="44" t="s">
        <v>166</v>
      </c>
      <c r="F2257" s="44">
        <v>1</v>
      </c>
      <c r="G2257" s="45">
        <v>3391</v>
      </c>
      <c r="H2257" s="44"/>
      <c r="I2257" s="45"/>
      <c r="J2257" s="46"/>
      <c r="K2257" s="45">
        <f t="shared" si="101"/>
        <v>3391</v>
      </c>
      <c r="L2257" s="63">
        <v>20230714</v>
      </c>
    </row>
    <row r="2258" spans="1:12" x14ac:dyDescent="0.25">
      <c r="A2258" s="47" t="s">
        <v>3317</v>
      </c>
      <c r="B2258" s="44" t="s">
        <v>25</v>
      </c>
      <c r="C2258" s="44" t="s">
        <v>2594</v>
      </c>
      <c r="D2258" s="44" t="s">
        <v>2595</v>
      </c>
      <c r="E2258" s="44" t="s">
        <v>90</v>
      </c>
      <c r="F2258" s="44">
        <v>1</v>
      </c>
      <c r="G2258" s="45">
        <v>3391</v>
      </c>
      <c r="H2258" s="44"/>
      <c r="I2258" s="45"/>
      <c r="J2258" s="46"/>
      <c r="K2258" s="45">
        <f t="shared" si="101"/>
        <v>3391</v>
      </c>
      <c r="L2258" s="63">
        <v>20230714</v>
      </c>
    </row>
    <row r="2259" spans="1:12" x14ac:dyDescent="0.25">
      <c r="A2259" s="47" t="s">
        <v>3316</v>
      </c>
      <c r="B2259" s="44" t="s">
        <v>25</v>
      </c>
      <c r="C2259" s="44" t="s">
        <v>2594</v>
      </c>
      <c r="D2259" s="44" t="s">
        <v>2595</v>
      </c>
      <c r="E2259" s="44" t="s">
        <v>1618</v>
      </c>
      <c r="F2259" s="44">
        <v>1</v>
      </c>
      <c r="G2259" s="45">
        <v>3391</v>
      </c>
      <c r="H2259" s="44"/>
      <c r="I2259" s="45"/>
      <c r="J2259" s="46"/>
      <c r="K2259" s="45">
        <f t="shared" si="101"/>
        <v>3391</v>
      </c>
      <c r="L2259" s="63">
        <v>20230714</v>
      </c>
    </row>
    <row r="2260" spans="1:12" x14ac:dyDescent="0.25">
      <c r="A2260" s="47" t="s">
        <v>3315</v>
      </c>
      <c r="B2260" s="44" t="s">
        <v>25</v>
      </c>
      <c r="C2260" s="44" t="s">
        <v>2594</v>
      </c>
      <c r="D2260" s="44" t="s">
        <v>2595</v>
      </c>
      <c r="E2260" s="44" t="s">
        <v>3032</v>
      </c>
      <c r="F2260" s="44">
        <v>1</v>
      </c>
      <c r="G2260" s="45">
        <v>3391</v>
      </c>
      <c r="H2260" s="44"/>
      <c r="I2260" s="45"/>
      <c r="J2260" s="46"/>
      <c r="K2260" s="45">
        <f t="shared" si="101"/>
        <v>3391</v>
      </c>
      <c r="L2260" s="63">
        <v>20230714</v>
      </c>
    </row>
    <row r="2261" spans="1:12" x14ac:dyDescent="0.25">
      <c r="A2261" s="47" t="s">
        <v>3314</v>
      </c>
      <c r="B2261" s="44" t="s">
        <v>25</v>
      </c>
      <c r="C2261" s="44" t="s">
        <v>2594</v>
      </c>
      <c r="D2261" s="44" t="s">
        <v>2595</v>
      </c>
      <c r="E2261" s="44" t="s">
        <v>309</v>
      </c>
      <c r="F2261" s="44">
        <v>1</v>
      </c>
      <c r="G2261" s="45">
        <v>3391</v>
      </c>
      <c r="H2261" s="44"/>
      <c r="I2261" s="45"/>
      <c r="J2261" s="46"/>
      <c r="K2261" s="45">
        <f t="shared" si="101"/>
        <v>3391</v>
      </c>
      <c r="L2261" s="63">
        <v>20230714</v>
      </c>
    </row>
    <row r="2262" spans="1:12" x14ac:dyDescent="0.25">
      <c r="A2262" s="47" t="s">
        <v>3313</v>
      </c>
      <c r="B2262" s="44" t="s">
        <v>25</v>
      </c>
      <c r="C2262" s="44" t="s">
        <v>2594</v>
      </c>
      <c r="D2262" s="44" t="s">
        <v>2595</v>
      </c>
      <c r="E2262" s="44" t="s">
        <v>307</v>
      </c>
      <c r="F2262" s="44">
        <v>1</v>
      </c>
      <c r="G2262" s="45">
        <v>3391</v>
      </c>
      <c r="H2262" s="44"/>
      <c r="I2262" s="45"/>
      <c r="J2262" s="46"/>
      <c r="K2262" s="45">
        <f t="shared" si="101"/>
        <v>3391</v>
      </c>
      <c r="L2262" s="63">
        <v>20230714</v>
      </c>
    </row>
    <row r="2263" spans="1:12" x14ac:dyDescent="0.25">
      <c r="A2263" s="47" t="s">
        <v>3312</v>
      </c>
      <c r="B2263" s="44" t="s">
        <v>25</v>
      </c>
      <c r="C2263" s="44" t="s">
        <v>2594</v>
      </c>
      <c r="D2263" s="44" t="s">
        <v>2595</v>
      </c>
      <c r="E2263" s="44" t="s">
        <v>305</v>
      </c>
      <c r="F2263" s="44">
        <v>1</v>
      </c>
      <c r="G2263" s="45">
        <v>3391</v>
      </c>
      <c r="H2263" s="44"/>
      <c r="I2263" s="45"/>
      <c r="J2263" s="46"/>
      <c r="K2263" s="45">
        <f t="shared" si="101"/>
        <v>3391</v>
      </c>
      <c r="L2263" s="63">
        <v>20230714</v>
      </c>
    </row>
    <row r="2264" spans="1:12" ht="15.75" thickBot="1" x14ac:dyDescent="0.3">
      <c r="A2264" s="40" t="s">
        <v>3350</v>
      </c>
      <c r="B2264" s="41" t="s">
        <v>25</v>
      </c>
      <c r="C2264" s="41" t="s">
        <v>914</v>
      </c>
      <c r="D2264" s="41" t="s">
        <v>1286</v>
      </c>
      <c r="E2264" s="41" t="s">
        <v>3351</v>
      </c>
      <c r="F2264" s="41">
        <v>1</v>
      </c>
      <c r="G2264" s="42">
        <v>3391</v>
      </c>
      <c r="H2264" s="41"/>
      <c r="I2264" s="42"/>
      <c r="J2264" s="43"/>
      <c r="K2264" s="42">
        <f t="shared" si="101"/>
        <v>3391</v>
      </c>
      <c r="L2264" s="64">
        <v>20230726</v>
      </c>
    </row>
    <row r="2267" spans="1:12" ht="15.75" thickBot="1" x14ac:dyDescent="0.3">
      <c r="A2267" s="66" t="s">
        <v>0</v>
      </c>
      <c r="B2267" s="67" t="s">
        <v>1</v>
      </c>
      <c r="C2267" s="67" t="s">
        <v>2</v>
      </c>
      <c r="D2267" s="67" t="s">
        <v>3</v>
      </c>
      <c r="E2267" s="67" t="s">
        <v>4</v>
      </c>
      <c r="F2267" s="67"/>
      <c r="G2267" s="68" t="s">
        <v>6</v>
      </c>
      <c r="H2267" s="67" t="s">
        <v>7</v>
      </c>
      <c r="I2267" s="68" t="s">
        <v>8</v>
      </c>
      <c r="J2267" s="69" t="s">
        <v>9</v>
      </c>
      <c r="K2267" s="68" t="s">
        <v>10</v>
      </c>
      <c r="L2267" s="70" t="s">
        <v>5</v>
      </c>
    </row>
    <row r="2268" spans="1:12" x14ac:dyDescent="0.25">
      <c r="A2268" s="36" t="s">
        <v>3432</v>
      </c>
      <c r="B2268" s="37" t="s">
        <v>11</v>
      </c>
      <c r="C2268" s="37" t="s">
        <v>2604</v>
      </c>
      <c r="D2268" s="37" t="s">
        <v>3433</v>
      </c>
      <c r="E2268" s="37" t="s">
        <v>3434</v>
      </c>
      <c r="F2268" s="37">
        <v>1</v>
      </c>
      <c r="G2268" s="38">
        <v>7987</v>
      </c>
      <c r="H2268" s="37"/>
      <c r="I2268" s="38"/>
      <c r="J2268" s="39"/>
      <c r="K2268" s="38">
        <f>J2268+G2268</f>
        <v>7987</v>
      </c>
      <c r="L2268" s="62">
        <v>20230825</v>
      </c>
    </row>
    <row r="2269" spans="1:12" ht="15.75" thickBot="1" x14ac:dyDescent="0.3">
      <c r="A2269" s="30" t="s">
        <v>3400</v>
      </c>
      <c r="B2269" s="31" t="s">
        <v>11</v>
      </c>
      <c r="C2269" s="31" t="s">
        <v>36</v>
      </c>
      <c r="D2269" s="31" t="s">
        <v>75</v>
      </c>
      <c r="E2269" s="31" t="s">
        <v>834</v>
      </c>
      <c r="F2269" s="31">
        <v>1</v>
      </c>
      <c r="G2269" s="32">
        <v>7987</v>
      </c>
      <c r="H2269" s="31">
        <v>331</v>
      </c>
      <c r="I2269" s="32">
        <v>81.8</v>
      </c>
      <c r="J2269" s="33">
        <f>I2269*H2269</f>
        <v>27075.8</v>
      </c>
      <c r="K2269" s="32">
        <f>J2269+G2269</f>
        <v>35062.800000000003</v>
      </c>
      <c r="L2269" s="34">
        <v>20230831</v>
      </c>
    </row>
    <row r="2270" spans="1:12" ht="15.75" thickBot="1" x14ac:dyDescent="0.3">
      <c r="A2270" s="71"/>
      <c r="B2270" s="72"/>
      <c r="C2270" s="72"/>
      <c r="D2270" s="72"/>
      <c r="E2270" s="72"/>
      <c r="F2270" s="72"/>
      <c r="G2270" s="73"/>
      <c r="H2270" s="72"/>
      <c r="I2270" s="73"/>
      <c r="J2270" s="74"/>
      <c r="K2270" s="73"/>
      <c r="L2270" s="75"/>
    </row>
    <row r="2271" spans="1:12" x14ac:dyDescent="0.25">
      <c r="A2271" s="36" t="s">
        <v>3451</v>
      </c>
      <c r="B2271" s="37" t="s">
        <v>11</v>
      </c>
      <c r="C2271" s="37" t="s">
        <v>1179</v>
      </c>
      <c r="D2271" s="37" t="s">
        <v>930</v>
      </c>
      <c r="E2271" s="37" t="s">
        <v>1180</v>
      </c>
      <c r="F2271" s="37">
        <v>1</v>
      </c>
      <c r="G2271" s="38">
        <v>7234</v>
      </c>
      <c r="H2271" s="37"/>
      <c r="I2271" s="38"/>
      <c r="J2271" s="39"/>
      <c r="K2271" s="38">
        <f t="shared" ref="K2271:K2292" si="102">J2271+G2271</f>
        <v>7234</v>
      </c>
      <c r="L2271" s="62">
        <v>20230801</v>
      </c>
    </row>
    <row r="2272" spans="1:12" x14ac:dyDescent="0.25">
      <c r="A2272" s="28" t="s">
        <v>3454</v>
      </c>
      <c r="B2272" s="22" t="s">
        <v>11</v>
      </c>
      <c r="C2272" s="22" t="s">
        <v>3122</v>
      </c>
      <c r="D2272" s="22" t="s">
        <v>3242</v>
      </c>
      <c r="E2272" s="22" t="s">
        <v>3455</v>
      </c>
      <c r="F2272" s="22">
        <v>1</v>
      </c>
      <c r="G2272" s="23">
        <v>7234</v>
      </c>
      <c r="H2272" s="22">
        <v>90</v>
      </c>
      <c r="I2272" s="23">
        <v>81.8</v>
      </c>
      <c r="J2272" s="24">
        <f>I2272*H2272</f>
        <v>7362</v>
      </c>
      <c r="K2272" s="23">
        <f t="shared" si="102"/>
        <v>14596</v>
      </c>
      <c r="L2272" s="29">
        <v>20230802</v>
      </c>
    </row>
    <row r="2273" spans="1:12" x14ac:dyDescent="0.25">
      <c r="A2273" s="47" t="s">
        <v>3458</v>
      </c>
      <c r="B2273" s="44" t="s">
        <v>11</v>
      </c>
      <c r="C2273" s="44" t="s">
        <v>3122</v>
      </c>
      <c r="D2273" s="44" t="s">
        <v>3242</v>
      </c>
      <c r="E2273" s="44" t="s">
        <v>3459</v>
      </c>
      <c r="F2273" s="44">
        <v>1</v>
      </c>
      <c r="G2273" s="45">
        <v>7234</v>
      </c>
      <c r="H2273" s="44"/>
      <c r="I2273" s="45"/>
      <c r="J2273" s="46"/>
      <c r="K2273" s="45">
        <f t="shared" si="102"/>
        <v>7234</v>
      </c>
      <c r="L2273" s="63">
        <v>20230802</v>
      </c>
    </row>
    <row r="2274" spans="1:12" x14ac:dyDescent="0.25">
      <c r="A2274" s="47" t="s">
        <v>3446</v>
      </c>
      <c r="B2274" s="44" t="s">
        <v>11</v>
      </c>
      <c r="C2274" s="44" t="s">
        <v>86</v>
      </c>
      <c r="D2274" s="44" t="s">
        <v>87</v>
      </c>
      <c r="E2274" s="44" t="s">
        <v>386</v>
      </c>
      <c r="F2274" s="44">
        <v>1</v>
      </c>
      <c r="G2274" s="45">
        <v>7234</v>
      </c>
      <c r="H2274" s="44"/>
      <c r="I2274" s="45"/>
      <c r="J2274" s="46"/>
      <c r="K2274" s="45">
        <f t="shared" si="102"/>
        <v>7234</v>
      </c>
      <c r="L2274" s="63">
        <v>20230802</v>
      </c>
    </row>
    <row r="2275" spans="1:12" x14ac:dyDescent="0.25">
      <c r="A2275" s="28" t="s">
        <v>3445</v>
      </c>
      <c r="B2275" s="22" t="s">
        <v>11</v>
      </c>
      <c r="C2275" s="22" t="s">
        <v>77</v>
      </c>
      <c r="D2275" s="22" t="s">
        <v>976</v>
      </c>
      <c r="E2275" s="22" t="s">
        <v>2191</v>
      </c>
      <c r="F2275" s="22">
        <v>1</v>
      </c>
      <c r="G2275" s="23">
        <v>7234</v>
      </c>
      <c r="H2275" s="22">
        <v>130</v>
      </c>
      <c r="I2275" s="23">
        <v>81.8</v>
      </c>
      <c r="J2275" s="24">
        <f>I2275*H2275</f>
        <v>10634</v>
      </c>
      <c r="K2275" s="23">
        <f t="shared" si="102"/>
        <v>17868</v>
      </c>
      <c r="L2275" s="29">
        <v>20230807</v>
      </c>
    </row>
    <row r="2276" spans="1:12" x14ac:dyDescent="0.25">
      <c r="A2276" s="47" t="s">
        <v>3439</v>
      </c>
      <c r="B2276" s="44" t="s">
        <v>11</v>
      </c>
      <c r="C2276" s="44" t="s">
        <v>77</v>
      </c>
      <c r="D2276" s="44" t="s">
        <v>976</v>
      </c>
      <c r="E2276" s="44" t="s">
        <v>2189</v>
      </c>
      <c r="F2276" s="44">
        <v>1</v>
      </c>
      <c r="G2276" s="45">
        <v>7234</v>
      </c>
      <c r="H2276" s="44"/>
      <c r="I2276" s="45"/>
      <c r="J2276" s="46"/>
      <c r="K2276" s="45">
        <f t="shared" si="102"/>
        <v>7234</v>
      </c>
      <c r="L2276" s="63">
        <v>20230807</v>
      </c>
    </row>
    <row r="2277" spans="1:12" x14ac:dyDescent="0.25">
      <c r="A2277" s="47" t="s">
        <v>3417</v>
      </c>
      <c r="B2277" s="44" t="s">
        <v>11</v>
      </c>
      <c r="C2277" s="44" t="s">
        <v>70</v>
      </c>
      <c r="D2277" s="44" t="s">
        <v>213</v>
      </c>
      <c r="E2277" s="44" t="s">
        <v>631</v>
      </c>
      <c r="F2277" s="44">
        <v>1</v>
      </c>
      <c r="G2277" s="45">
        <v>7234</v>
      </c>
      <c r="H2277" s="44"/>
      <c r="I2277" s="45"/>
      <c r="J2277" s="46"/>
      <c r="K2277" s="45">
        <f t="shared" si="102"/>
        <v>7234</v>
      </c>
      <c r="L2277" s="63">
        <v>20230811</v>
      </c>
    </row>
    <row r="2278" spans="1:12" x14ac:dyDescent="0.25">
      <c r="A2278" s="47" t="s">
        <v>3418</v>
      </c>
      <c r="B2278" s="44" t="s">
        <v>11</v>
      </c>
      <c r="C2278" s="44" t="s">
        <v>70</v>
      </c>
      <c r="D2278" s="44" t="s">
        <v>213</v>
      </c>
      <c r="E2278" s="44" t="s">
        <v>636</v>
      </c>
      <c r="F2278" s="44">
        <v>1</v>
      </c>
      <c r="G2278" s="45">
        <v>7234</v>
      </c>
      <c r="H2278" s="44"/>
      <c r="I2278" s="45"/>
      <c r="J2278" s="46"/>
      <c r="K2278" s="45">
        <f t="shared" si="102"/>
        <v>7234</v>
      </c>
      <c r="L2278" s="63">
        <v>20230811</v>
      </c>
    </row>
    <row r="2279" spans="1:12" x14ac:dyDescent="0.25">
      <c r="A2279" s="47" t="s">
        <v>3443</v>
      </c>
      <c r="B2279" s="44" t="s">
        <v>11</v>
      </c>
      <c r="C2279" s="44" t="s">
        <v>29</v>
      </c>
      <c r="D2279" s="44" t="s">
        <v>751</v>
      </c>
      <c r="E2279" s="44" t="s">
        <v>1096</v>
      </c>
      <c r="F2279" s="44">
        <v>1</v>
      </c>
      <c r="G2279" s="45">
        <v>7234</v>
      </c>
      <c r="H2279" s="44"/>
      <c r="I2279" s="45"/>
      <c r="J2279" s="46"/>
      <c r="K2279" s="45">
        <f t="shared" si="102"/>
        <v>7234</v>
      </c>
      <c r="L2279" s="63">
        <v>20230814</v>
      </c>
    </row>
    <row r="2280" spans="1:12" x14ac:dyDescent="0.25">
      <c r="A2280" s="28" t="s">
        <v>3405</v>
      </c>
      <c r="B2280" s="22" t="s">
        <v>11</v>
      </c>
      <c r="C2280" s="22" t="s">
        <v>29</v>
      </c>
      <c r="D2280" s="22" t="s">
        <v>88</v>
      </c>
      <c r="E2280" s="22" t="s">
        <v>2582</v>
      </c>
      <c r="F2280" s="22">
        <v>1</v>
      </c>
      <c r="G2280" s="23">
        <v>7234</v>
      </c>
      <c r="H2280" s="22">
        <v>90</v>
      </c>
      <c r="I2280" s="23">
        <v>81.8</v>
      </c>
      <c r="J2280" s="24">
        <f>I2280*H2280</f>
        <v>7362</v>
      </c>
      <c r="K2280" s="23">
        <f t="shared" si="102"/>
        <v>14596</v>
      </c>
      <c r="L2280" s="29">
        <v>20230814</v>
      </c>
    </row>
    <row r="2281" spans="1:12" x14ac:dyDescent="0.25">
      <c r="A2281" s="47" t="s">
        <v>3396</v>
      </c>
      <c r="B2281" s="44" t="s">
        <v>11</v>
      </c>
      <c r="C2281" s="44" t="s">
        <v>897</v>
      </c>
      <c r="D2281" s="44" t="s">
        <v>904</v>
      </c>
      <c r="E2281" s="44" t="s">
        <v>905</v>
      </c>
      <c r="F2281" s="44">
        <v>1</v>
      </c>
      <c r="G2281" s="45">
        <v>7234</v>
      </c>
      <c r="H2281" s="44"/>
      <c r="I2281" s="45"/>
      <c r="J2281" s="46"/>
      <c r="K2281" s="45">
        <f t="shared" si="102"/>
        <v>7234</v>
      </c>
      <c r="L2281" s="63">
        <v>20230815</v>
      </c>
    </row>
    <row r="2282" spans="1:12" x14ac:dyDescent="0.25">
      <c r="A2282" s="47" t="s">
        <v>3403</v>
      </c>
      <c r="B2282" s="44" t="s">
        <v>11</v>
      </c>
      <c r="C2282" s="44" t="s">
        <v>36</v>
      </c>
      <c r="D2282" s="44" t="s">
        <v>3404</v>
      </c>
      <c r="E2282" s="44" t="s">
        <v>2803</v>
      </c>
      <c r="F2282" s="44">
        <v>1</v>
      </c>
      <c r="G2282" s="45">
        <v>7234</v>
      </c>
      <c r="H2282" s="44"/>
      <c r="I2282" s="45"/>
      <c r="J2282" s="46"/>
      <c r="K2282" s="45">
        <f t="shared" si="102"/>
        <v>7234</v>
      </c>
      <c r="L2282" s="63">
        <v>20230815</v>
      </c>
    </row>
    <row r="2283" spans="1:12" x14ac:dyDescent="0.25">
      <c r="A2283" s="47" t="s">
        <v>3456</v>
      </c>
      <c r="B2283" s="44" t="s">
        <v>11</v>
      </c>
      <c r="C2283" s="44" t="s">
        <v>730</v>
      </c>
      <c r="D2283" s="44" t="s">
        <v>731</v>
      </c>
      <c r="E2283" s="44" t="s">
        <v>3457</v>
      </c>
      <c r="F2283" s="44">
        <v>1</v>
      </c>
      <c r="G2283" s="45">
        <v>7234</v>
      </c>
      <c r="H2283" s="44"/>
      <c r="I2283" s="45"/>
      <c r="J2283" s="46"/>
      <c r="K2283" s="45">
        <f t="shared" si="102"/>
        <v>7234</v>
      </c>
      <c r="L2283" s="63">
        <v>20230816</v>
      </c>
    </row>
    <row r="2284" spans="1:12" x14ac:dyDescent="0.25">
      <c r="A2284" s="28" t="s">
        <v>3392</v>
      </c>
      <c r="B2284" s="22" t="s">
        <v>11</v>
      </c>
      <c r="C2284" s="22" t="s">
        <v>3122</v>
      </c>
      <c r="D2284" s="22" t="s">
        <v>3240</v>
      </c>
      <c r="E2284" s="22" t="s">
        <v>3393</v>
      </c>
      <c r="F2284" s="22">
        <v>1</v>
      </c>
      <c r="G2284" s="23">
        <v>7234</v>
      </c>
      <c r="H2284" s="22">
        <v>90</v>
      </c>
      <c r="I2284" s="23">
        <v>81.8</v>
      </c>
      <c r="J2284" s="24">
        <f>I2284*H2284</f>
        <v>7362</v>
      </c>
      <c r="K2284" s="23">
        <f t="shared" si="102"/>
        <v>14596</v>
      </c>
      <c r="L2284" s="29">
        <v>20230818</v>
      </c>
    </row>
    <row r="2285" spans="1:12" x14ac:dyDescent="0.25">
      <c r="A2285" s="47" t="s">
        <v>3381</v>
      </c>
      <c r="B2285" s="44" t="s">
        <v>11</v>
      </c>
      <c r="C2285" s="44" t="s">
        <v>3122</v>
      </c>
      <c r="D2285" s="44" t="s">
        <v>3240</v>
      </c>
      <c r="E2285" s="44" t="s">
        <v>3382</v>
      </c>
      <c r="F2285" s="44">
        <v>1</v>
      </c>
      <c r="G2285" s="45">
        <v>7234</v>
      </c>
      <c r="H2285" s="44"/>
      <c r="I2285" s="45"/>
      <c r="J2285" s="46"/>
      <c r="K2285" s="45">
        <f t="shared" si="102"/>
        <v>7234</v>
      </c>
      <c r="L2285" s="63">
        <v>20230818</v>
      </c>
    </row>
    <row r="2286" spans="1:12" x14ac:dyDescent="0.25">
      <c r="A2286" s="47" t="s">
        <v>3416</v>
      </c>
      <c r="B2286" s="44" t="s">
        <v>11</v>
      </c>
      <c r="C2286" s="44" t="s">
        <v>29</v>
      </c>
      <c r="D2286" s="44" t="s">
        <v>751</v>
      </c>
      <c r="E2286" s="44" t="s">
        <v>1241</v>
      </c>
      <c r="F2286" s="44">
        <v>1</v>
      </c>
      <c r="G2286" s="45">
        <v>7234</v>
      </c>
      <c r="H2286" s="44"/>
      <c r="I2286" s="45"/>
      <c r="J2286" s="46"/>
      <c r="K2286" s="45">
        <f t="shared" si="102"/>
        <v>7234</v>
      </c>
      <c r="L2286" s="63">
        <v>20230823</v>
      </c>
    </row>
    <row r="2287" spans="1:12" x14ac:dyDescent="0.25">
      <c r="A2287" s="47" t="s">
        <v>3376</v>
      </c>
      <c r="B2287" s="44" t="s">
        <v>11</v>
      </c>
      <c r="C2287" s="44" t="s">
        <v>98</v>
      </c>
      <c r="D2287" s="44" t="s">
        <v>3377</v>
      </c>
      <c r="E2287" s="44" t="s">
        <v>772</v>
      </c>
      <c r="F2287" s="44">
        <v>1</v>
      </c>
      <c r="G2287" s="45">
        <v>7234</v>
      </c>
      <c r="H2287" s="44"/>
      <c r="I2287" s="45"/>
      <c r="J2287" s="46"/>
      <c r="K2287" s="45">
        <f t="shared" si="102"/>
        <v>7234</v>
      </c>
      <c r="L2287" s="63">
        <v>20230825</v>
      </c>
    </row>
    <row r="2288" spans="1:12" x14ac:dyDescent="0.25">
      <c r="A2288" s="47" t="s">
        <v>3397</v>
      </c>
      <c r="B2288" s="44" t="s">
        <v>11</v>
      </c>
      <c r="C2288" s="44" t="s">
        <v>643</v>
      </c>
      <c r="D2288" s="44" t="s">
        <v>644</v>
      </c>
      <c r="E2288" s="44" t="s">
        <v>650</v>
      </c>
      <c r="F2288" s="44">
        <v>1</v>
      </c>
      <c r="G2288" s="45">
        <v>7234</v>
      </c>
      <c r="H2288" s="44"/>
      <c r="I2288" s="45"/>
      <c r="J2288" s="46"/>
      <c r="K2288" s="45">
        <f t="shared" si="102"/>
        <v>7234</v>
      </c>
      <c r="L2288" s="63">
        <v>20230825</v>
      </c>
    </row>
    <row r="2289" spans="1:12" x14ac:dyDescent="0.25">
      <c r="A2289" s="28" t="s">
        <v>3398</v>
      </c>
      <c r="B2289" s="22" t="s">
        <v>11</v>
      </c>
      <c r="C2289" s="22" t="s">
        <v>77</v>
      </c>
      <c r="D2289" s="22" t="s">
        <v>113</v>
      </c>
      <c r="E2289" s="22" t="s">
        <v>482</v>
      </c>
      <c r="F2289" s="22">
        <v>1</v>
      </c>
      <c r="G2289" s="23">
        <v>7234</v>
      </c>
      <c r="H2289" s="22">
        <v>90</v>
      </c>
      <c r="I2289" s="23">
        <v>81.8</v>
      </c>
      <c r="J2289" s="24">
        <f>I2289*H2289</f>
        <v>7362</v>
      </c>
      <c r="K2289" s="23">
        <f t="shared" si="102"/>
        <v>14596</v>
      </c>
      <c r="L2289" s="29">
        <v>20230828</v>
      </c>
    </row>
    <row r="2290" spans="1:12" x14ac:dyDescent="0.25">
      <c r="A2290" s="47" t="s">
        <v>3395</v>
      </c>
      <c r="B2290" s="44" t="s">
        <v>11</v>
      </c>
      <c r="C2290" s="44" t="s">
        <v>36</v>
      </c>
      <c r="D2290" s="44" t="s">
        <v>2618</v>
      </c>
      <c r="E2290" s="44" t="s">
        <v>758</v>
      </c>
      <c r="F2290" s="44">
        <v>1</v>
      </c>
      <c r="G2290" s="45">
        <v>7234</v>
      </c>
      <c r="H2290" s="44"/>
      <c r="I2290" s="45"/>
      <c r="J2290" s="46"/>
      <c r="K2290" s="45">
        <f t="shared" si="102"/>
        <v>7234</v>
      </c>
      <c r="L2290" s="63">
        <v>20230828</v>
      </c>
    </row>
    <row r="2291" spans="1:12" x14ac:dyDescent="0.25">
      <c r="A2291" s="47" t="s">
        <v>3375</v>
      </c>
      <c r="B2291" s="44" t="s">
        <v>11</v>
      </c>
      <c r="C2291" s="44" t="s">
        <v>730</v>
      </c>
      <c r="D2291" s="44" t="s">
        <v>731</v>
      </c>
      <c r="E2291" s="44" t="s">
        <v>2262</v>
      </c>
      <c r="F2291" s="44">
        <v>1</v>
      </c>
      <c r="G2291" s="45">
        <v>7234</v>
      </c>
      <c r="H2291" s="44"/>
      <c r="I2291" s="45"/>
      <c r="J2291" s="46"/>
      <c r="K2291" s="45">
        <f t="shared" si="102"/>
        <v>7234</v>
      </c>
      <c r="L2291" s="63">
        <v>20230829</v>
      </c>
    </row>
    <row r="2292" spans="1:12" ht="15.75" thickBot="1" x14ac:dyDescent="0.3">
      <c r="A2292" s="30" t="s">
        <v>3373</v>
      </c>
      <c r="B2292" s="31" t="s">
        <v>11</v>
      </c>
      <c r="C2292" s="31" t="s">
        <v>51</v>
      </c>
      <c r="D2292" s="31" t="s">
        <v>1392</v>
      </c>
      <c r="E2292" s="31" t="s">
        <v>1760</v>
      </c>
      <c r="F2292" s="31">
        <v>1</v>
      </c>
      <c r="G2292" s="32">
        <v>7234</v>
      </c>
      <c r="H2292" s="31">
        <v>370</v>
      </c>
      <c r="I2292" s="32">
        <v>81.8</v>
      </c>
      <c r="J2292" s="33">
        <f>I2292*H2292</f>
        <v>30266</v>
      </c>
      <c r="K2292" s="32">
        <f t="shared" si="102"/>
        <v>37500</v>
      </c>
      <c r="L2292" s="34">
        <v>20230831</v>
      </c>
    </row>
    <row r="2293" spans="1:12" ht="15.75" thickBot="1" x14ac:dyDescent="0.3">
      <c r="A2293" s="71"/>
      <c r="B2293" s="72"/>
      <c r="C2293" s="72"/>
      <c r="D2293" s="72"/>
      <c r="E2293" s="72"/>
      <c r="F2293" s="72"/>
      <c r="G2293" s="73"/>
      <c r="H2293" s="72"/>
      <c r="I2293" s="73"/>
      <c r="J2293" s="74"/>
      <c r="K2293" s="73"/>
      <c r="L2293" s="75"/>
    </row>
    <row r="2294" spans="1:12" x14ac:dyDescent="0.25">
      <c r="A2294" s="50" t="s">
        <v>3460</v>
      </c>
      <c r="B2294" s="48" t="s">
        <v>11</v>
      </c>
      <c r="C2294" s="48" t="s">
        <v>914</v>
      </c>
      <c r="D2294" s="48" t="s">
        <v>1286</v>
      </c>
      <c r="E2294" s="48" t="s">
        <v>3461</v>
      </c>
      <c r="F2294" s="48">
        <v>1</v>
      </c>
      <c r="G2294" s="49">
        <v>6782</v>
      </c>
      <c r="H2294" s="48">
        <v>117</v>
      </c>
      <c r="I2294" s="49">
        <v>81.8</v>
      </c>
      <c r="J2294" s="51">
        <f>I2294*H2294</f>
        <v>9570.6</v>
      </c>
      <c r="K2294" s="49">
        <f t="shared" ref="K2294:K2308" si="103">J2294+G2294</f>
        <v>16352.6</v>
      </c>
      <c r="L2294" s="115">
        <v>20230801</v>
      </c>
    </row>
    <row r="2295" spans="1:12" x14ac:dyDescent="0.25">
      <c r="A2295" s="242" t="s">
        <v>3452</v>
      </c>
      <c r="B2295" s="243" t="s">
        <v>862</v>
      </c>
      <c r="C2295" s="243" t="s">
        <v>195</v>
      </c>
      <c r="D2295" s="243" t="s">
        <v>3292</v>
      </c>
      <c r="E2295" s="243" t="s">
        <v>3293</v>
      </c>
      <c r="F2295" s="243">
        <v>1</v>
      </c>
      <c r="G2295" s="244">
        <v>21782</v>
      </c>
      <c r="H2295" s="243">
        <v>90</v>
      </c>
      <c r="I2295" s="244">
        <v>81.8</v>
      </c>
      <c r="J2295" s="245">
        <f>I2295*H2295</f>
        <v>7362</v>
      </c>
      <c r="K2295" s="244">
        <f t="shared" si="103"/>
        <v>29144</v>
      </c>
      <c r="L2295" s="246">
        <v>20230802</v>
      </c>
    </row>
    <row r="2296" spans="1:12" x14ac:dyDescent="0.25">
      <c r="A2296" s="47" t="s">
        <v>3444</v>
      </c>
      <c r="B2296" s="44" t="s">
        <v>11</v>
      </c>
      <c r="C2296" s="44" t="s">
        <v>29</v>
      </c>
      <c r="D2296" s="44" t="s">
        <v>1995</v>
      </c>
      <c r="E2296" s="44" t="s">
        <v>2083</v>
      </c>
      <c r="F2296" s="44">
        <v>1</v>
      </c>
      <c r="G2296" s="45">
        <v>6782</v>
      </c>
      <c r="H2296" s="44"/>
      <c r="I2296" s="45"/>
      <c r="J2296" s="46"/>
      <c r="K2296" s="45">
        <f t="shared" si="103"/>
        <v>6782</v>
      </c>
      <c r="L2296" s="63">
        <v>20230804</v>
      </c>
    </row>
    <row r="2297" spans="1:12" x14ac:dyDescent="0.25">
      <c r="A2297" s="47" t="s">
        <v>3453</v>
      </c>
      <c r="B2297" s="44" t="s">
        <v>11</v>
      </c>
      <c r="C2297" s="44" t="s">
        <v>127</v>
      </c>
      <c r="D2297" s="44" t="s">
        <v>128</v>
      </c>
      <c r="E2297" s="44" t="s">
        <v>402</v>
      </c>
      <c r="F2297" s="44">
        <v>1</v>
      </c>
      <c r="G2297" s="45">
        <v>6782</v>
      </c>
      <c r="H2297" s="44"/>
      <c r="I2297" s="45"/>
      <c r="J2297" s="46"/>
      <c r="K2297" s="45">
        <f t="shared" si="103"/>
        <v>6782</v>
      </c>
      <c r="L2297" s="63">
        <v>20230808</v>
      </c>
    </row>
    <row r="2298" spans="1:12" x14ac:dyDescent="0.25">
      <c r="A2298" s="47" t="s">
        <v>3420</v>
      </c>
      <c r="B2298" s="44" t="s">
        <v>11</v>
      </c>
      <c r="C2298" s="44" t="s">
        <v>2594</v>
      </c>
      <c r="D2298" s="44" t="s">
        <v>2595</v>
      </c>
      <c r="E2298" s="44" t="s">
        <v>305</v>
      </c>
      <c r="F2298" s="44">
        <v>1</v>
      </c>
      <c r="G2298" s="45">
        <v>6782</v>
      </c>
      <c r="H2298" s="44"/>
      <c r="I2298" s="45"/>
      <c r="J2298" s="46"/>
      <c r="K2298" s="45">
        <f t="shared" si="103"/>
        <v>6782</v>
      </c>
      <c r="L2298" s="63">
        <v>20230810</v>
      </c>
    </row>
    <row r="2299" spans="1:12" x14ac:dyDescent="0.25">
      <c r="A2299" s="47" t="s">
        <v>3440</v>
      </c>
      <c r="B2299" s="44" t="s">
        <v>862</v>
      </c>
      <c r="C2299" s="44" t="s">
        <v>914</v>
      </c>
      <c r="D2299" s="44" t="s">
        <v>2059</v>
      </c>
      <c r="E2299" s="44">
        <v>7929858</v>
      </c>
      <c r="F2299" s="44">
        <v>1</v>
      </c>
      <c r="G2299" s="45">
        <v>6782</v>
      </c>
      <c r="H2299" s="44"/>
      <c r="I2299" s="45"/>
      <c r="J2299" s="46"/>
      <c r="K2299" s="45">
        <f t="shared" si="103"/>
        <v>6782</v>
      </c>
      <c r="L2299" s="63">
        <v>20230810</v>
      </c>
    </row>
    <row r="2300" spans="1:12" x14ac:dyDescent="0.25">
      <c r="A2300" s="47" t="s">
        <v>3441</v>
      </c>
      <c r="B2300" s="44" t="s">
        <v>862</v>
      </c>
      <c r="C2300" s="44" t="s">
        <v>914</v>
      </c>
      <c r="D2300" s="44" t="s">
        <v>2006</v>
      </c>
      <c r="E2300" s="44" t="s">
        <v>3442</v>
      </c>
      <c r="F2300" s="44">
        <v>1</v>
      </c>
      <c r="G2300" s="45">
        <v>6782</v>
      </c>
      <c r="H2300" s="44"/>
      <c r="I2300" s="45"/>
      <c r="J2300" s="46"/>
      <c r="K2300" s="45">
        <f t="shared" si="103"/>
        <v>6782</v>
      </c>
      <c r="L2300" s="63">
        <v>20230810</v>
      </c>
    </row>
    <row r="2301" spans="1:12" x14ac:dyDescent="0.25">
      <c r="A2301" s="47" t="s">
        <v>3419</v>
      </c>
      <c r="B2301" s="44" t="s">
        <v>11</v>
      </c>
      <c r="C2301" s="44" t="s">
        <v>765</v>
      </c>
      <c r="D2301" s="44" t="s">
        <v>26</v>
      </c>
      <c r="E2301" s="44" t="s">
        <v>271</v>
      </c>
      <c r="F2301" s="44">
        <v>1</v>
      </c>
      <c r="G2301" s="45">
        <v>6782</v>
      </c>
      <c r="H2301" s="44"/>
      <c r="I2301" s="45"/>
      <c r="J2301" s="46"/>
      <c r="K2301" s="45">
        <f t="shared" si="103"/>
        <v>6782</v>
      </c>
      <c r="L2301" s="63">
        <v>20230811</v>
      </c>
    </row>
    <row r="2302" spans="1:12" x14ac:dyDescent="0.25">
      <c r="A2302" s="47" t="s">
        <v>3421</v>
      </c>
      <c r="B2302" s="44" t="s">
        <v>11</v>
      </c>
      <c r="C2302" s="44" t="s">
        <v>29</v>
      </c>
      <c r="D2302" s="44" t="s">
        <v>1995</v>
      </c>
      <c r="E2302" s="44">
        <v>7949507</v>
      </c>
      <c r="F2302" s="44">
        <v>1</v>
      </c>
      <c r="G2302" s="45">
        <v>6782</v>
      </c>
      <c r="H2302" s="44"/>
      <c r="I2302" s="45"/>
      <c r="J2302" s="46"/>
      <c r="K2302" s="45">
        <f t="shared" si="103"/>
        <v>6782</v>
      </c>
      <c r="L2302" s="63">
        <v>20230811</v>
      </c>
    </row>
    <row r="2303" spans="1:12" x14ac:dyDescent="0.25">
      <c r="A2303" s="47" t="s">
        <v>3399</v>
      </c>
      <c r="B2303" s="44" t="s">
        <v>11</v>
      </c>
      <c r="C2303" s="44" t="s">
        <v>1709</v>
      </c>
      <c r="D2303" s="44" t="s">
        <v>1710</v>
      </c>
      <c r="E2303" s="44" t="s">
        <v>2138</v>
      </c>
      <c r="F2303" s="44">
        <v>1</v>
      </c>
      <c r="G2303" s="45">
        <v>6782</v>
      </c>
      <c r="H2303" s="44"/>
      <c r="I2303" s="45"/>
      <c r="J2303" s="46"/>
      <c r="K2303" s="45">
        <f t="shared" si="103"/>
        <v>6782</v>
      </c>
      <c r="L2303" s="63">
        <v>20230823</v>
      </c>
    </row>
    <row r="2304" spans="1:12" x14ac:dyDescent="0.25">
      <c r="A2304" s="47" t="s">
        <v>3379</v>
      </c>
      <c r="B2304" s="44" t="s">
        <v>11</v>
      </c>
      <c r="C2304" s="44" t="s">
        <v>740</v>
      </c>
      <c r="D2304" s="44" t="s">
        <v>741</v>
      </c>
      <c r="E2304" s="44" t="s">
        <v>742</v>
      </c>
      <c r="F2304" s="44">
        <v>1</v>
      </c>
      <c r="G2304" s="45">
        <v>6782</v>
      </c>
      <c r="H2304" s="44"/>
      <c r="I2304" s="45"/>
      <c r="J2304" s="46"/>
      <c r="K2304" s="45">
        <f t="shared" si="103"/>
        <v>6782</v>
      </c>
      <c r="L2304" s="63">
        <v>20230823</v>
      </c>
    </row>
    <row r="2305" spans="1:12" x14ac:dyDescent="0.25">
      <c r="A2305" s="47" t="s">
        <v>3383</v>
      </c>
      <c r="B2305" s="44" t="s">
        <v>11</v>
      </c>
      <c r="C2305" s="44" t="s">
        <v>127</v>
      </c>
      <c r="D2305" s="44" t="s">
        <v>128</v>
      </c>
      <c r="E2305" s="44" t="s">
        <v>285</v>
      </c>
      <c r="F2305" s="44">
        <v>1</v>
      </c>
      <c r="G2305" s="45">
        <v>6782</v>
      </c>
      <c r="H2305" s="44"/>
      <c r="I2305" s="45"/>
      <c r="J2305" s="46"/>
      <c r="K2305" s="45">
        <f t="shared" si="103"/>
        <v>6782</v>
      </c>
      <c r="L2305" s="63">
        <v>20230824</v>
      </c>
    </row>
    <row r="2306" spans="1:12" x14ac:dyDescent="0.25">
      <c r="A2306" s="47" t="s">
        <v>3378</v>
      </c>
      <c r="B2306" s="44" t="s">
        <v>11</v>
      </c>
      <c r="C2306" s="44" t="s">
        <v>2594</v>
      </c>
      <c r="D2306" s="44" t="s">
        <v>2595</v>
      </c>
      <c r="E2306" s="44" t="s">
        <v>3052</v>
      </c>
      <c r="F2306" s="44">
        <v>1</v>
      </c>
      <c r="G2306" s="45">
        <v>6782</v>
      </c>
      <c r="H2306" s="44"/>
      <c r="I2306" s="45"/>
      <c r="J2306" s="46"/>
      <c r="K2306" s="45">
        <f t="shared" si="103"/>
        <v>6782</v>
      </c>
      <c r="L2306" s="63">
        <v>20230825</v>
      </c>
    </row>
    <row r="2307" spans="1:12" x14ac:dyDescent="0.25">
      <c r="A2307" s="47" t="s">
        <v>3374</v>
      </c>
      <c r="B2307" s="44" t="s">
        <v>862</v>
      </c>
      <c r="C2307" s="44" t="s">
        <v>1115</v>
      </c>
      <c r="D2307" s="44" t="s">
        <v>2006</v>
      </c>
      <c r="E2307" s="44" t="s">
        <v>2111</v>
      </c>
      <c r="F2307" s="44">
        <v>1</v>
      </c>
      <c r="G2307" s="45">
        <v>6782</v>
      </c>
      <c r="H2307" s="44"/>
      <c r="I2307" s="45"/>
      <c r="J2307" s="46"/>
      <c r="K2307" s="45">
        <f t="shared" si="103"/>
        <v>6782</v>
      </c>
      <c r="L2307" s="63">
        <v>20230829</v>
      </c>
    </row>
    <row r="2308" spans="1:12" ht="15.75" thickBot="1" x14ac:dyDescent="0.3">
      <c r="A2308" s="40" t="s">
        <v>3380</v>
      </c>
      <c r="B2308" s="41" t="s">
        <v>11</v>
      </c>
      <c r="C2308" s="41" t="s">
        <v>765</v>
      </c>
      <c r="D2308" s="41" t="s">
        <v>26</v>
      </c>
      <c r="E2308" s="41" t="s">
        <v>271</v>
      </c>
      <c r="F2308" s="41">
        <v>1</v>
      </c>
      <c r="G2308" s="42">
        <v>6782</v>
      </c>
      <c r="H2308" s="41"/>
      <c r="I2308" s="42"/>
      <c r="J2308" s="43"/>
      <c r="K2308" s="42">
        <f t="shared" si="103"/>
        <v>6782</v>
      </c>
      <c r="L2308" s="64">
        <v>20230831</v>
      </c>
    </row>
    <row r="2309" spans="1:12" ht="15.75" thickBot="1" x14ac:dyDescent="0.3">
      <c r="A2309" s="71"/>
      <c r="B2309" s="72"/>
      <c r="C2309" s="72"/>
      <c r="D2309" s="72"/>
      <c r="E2309" s="72"/>
      <c r="F2309" s="72"/>
      <c r="G2309" s="73"/>
      <c r="H2309" s="72"/>
      <c r="I2309" s="73"/>
      <c r="J2309" s="74"/>
      <c r="K2309" s="73"/>
      <c r="L2309" s="75"/>
    </row>
    <row r="2310" spans="1:12" x14ac:dyDescent="0.25">
      <c r="A2310" s="36" t="s">
        <v>3372</v>
      </c>
      <c r="B2310" s="37" t="s">
        <v>25</v>
      </c>
      <c r="C2310" s="37" t="s">
        <v>70</v>
      </c>
      <c r="D2310" s="37" t="s">
        <v>72</v>
      </c>
      <c r="E2310" s="37" t="s">
        <v>261</v>
      </c>
      <c r="F2310" s="37">
        <v>1</v>
      </c>
      <c r="G2310" s="38">
        <v>3994</v>
      </c>
      <c r="H2310" s="37"/>
      <c r="I2310" s="38"/>
      <c r="J2310" s="39"/>
      <c r="K2310" s="38">
        <f t="shared" ref="K2310:K2315" si="104">J2310+G2310</f>
        <v>3994</v>
      </c>
      <c r="L2310" s="62">
        <v>20230831</v>
      </c>
    </row>
    <row r="2311" spans="1:12" x14ac:dyDescent="0.25">
      <c r="A2311" s="47" t="s">
        <v>3371</v>
      </c>
      <c r="B2311" s="44" t="s">
        <v>25</v>
      </c>
      <c r="C2311" s="44" t="s">
        <v>70</v>
      </c>
      <c r="D2311" s="44" t="s">
        <v>72</v>
      </c>
      <c r="E2311" s="44" t="s">
        <v>259</v>
      </c>
      <c r="F2311" s="44">
        <v>1</v>
      </c>
      <c r="G2311" s="45">
        <v>3994</v>
      </c>
      <c r="H2311" s="44"/>
      <c r="I2311" s="45"/>
      <c r="J2311" s="46"/>
      <c r="K2311" s="45">
        <f t="shared" si="104"/>
        <v>3994</v>
      </c>
      <c r="L2311" s="63">
        <v>20230831</v>
      </c>
    </row>
    <row r="2312" spans="1:12" x14ac:dyDescent="0.25">
      <c r="A2312" s="47" t="s">
        <v>3370</v>
      </c>
      <c r="B2312" s="44" t="s">
        <v>25</v>
      </c>
      <c r="C2312" s="44" t="s">
        <v>70</v>
      </c>
      <c r="D2312" s="44" t="s">
        <v>72</v>
      </c>
      <c r="E2312" s="44" t="s">
        <v>257</v>
      </c>
      <c r="F2312" s="44">
        <v>1</v>
      </c>
      <c r="G2312" s="45">
        <v>3994</v>
      </c>
      <c r="H2312" s="44"/>
      <c r="I2312" s="45"/>
      <c r="J2312" s="46"/>
      <c r="K2312" s="45">
        <f t="shared" si="104"/>
        <v>3994</v>
      </c>
      <c r="L2312" s="63">
        <v>20230831</v>
      </c>
    </row>
    <row r="2313" spans="1:12" x14ac:dyDescent="0.25">
      <c r="A2313" s="47" t="s">
        <v>3369</v>
      </c>
      <c r="B2313" s="44" t="s">
        <v>25</v>
      </c>
      <c r="C2313" s="44" t="s">
        <v>70</v>
      </c>
      <c r="D2313" s="44" t="s">
        <v>72</v>
      </c>
      <c r="E2313" s="44" t="s">
        <v>73</v>
      </c>
      <c r="F2313" s="44">
        <v>1</v>
      </c>
      <c r="G2313" s="45">
        <v>3994</v>
      </c>
      <c r="H2313" s="44"/>
      <c r="I2313" s="45"/>
      <c r="J2313" s="46"/>
      <c r="K2313" s="45">
        <f t="shared" si="104"/>
        <v>3994</v>
      </c>
      <c r="L2313" s="63">
        <v>20230831</v>
      </c>
    </row>
    <row r="2314" spans="1:12" x14ac:dyDescent="0.25">
      <c r="A2314" s="47" t="s">
        <v>3368</v>
      </c>
      <c r="B2314" s="44" t="s">
        <v>25</v>
      </c>
      <c r="C2314" s="44" t="s">
        <v>29</v>
      </c>
      <c r="D2314" s="44" t="s">
        <v>68</v>
      </c>
      <c r="E2314" s="44" t="s">
        <v>252</v>
      </c>
      <c r="F2314" s="44">
        <v>1</v>
      </c>
      <c r="G2314" s="45">
        <v>3994</v>
      </c>
      <c r="H2314" s="44"/>
      <c r="I2314" s="45"/>
      <c r="J2314" s="46"/>
      <c r="K2314" s="45">
        <f t="shared" si="104"/>
        <v>3994</v>
      </c>
      <c r="L2314" s="63">
        <v>20230831</v>
      </c>
    </row>
    <row r="2315" spans="1:12" ht="15.75" thickBot="1" x14ac:dyDescent="0.3">
      <c r="A2315" s="40" t="s">
        <v>3367</v>
      </c>
      <c r="B2315" s="41" t="s">
        <v>25</v>
      </c>
      <c r="C2315" s="41" t="s">
        <v>29</v>
      </c>
      <c r="D2315" s="41" t="s">
        <v>68</v>
      </c>
      <c r="E2315" s="41" t="s">
        <v>69</v>
      </c>
      <c r="F2315" s="41">
        <v>1</v>
      </c>
      <c r="G2315" s="42">
        <v>3994</v>
      </c>
      <c r="H2315" s="41"/>
      <c r="I2315" s="42"/>
      <c r="J2315" s="43"/>
      <c r="K2315" s="42">
        <f t="shared" si="104"/>
        <v>3994</v>
      </c>
      <c r="L2315" s="64">
        <v>20230831</v>
      </c>
    </row>
    <row r="2316" spans="1:12" ht="15.75" thickBot="1" x14ac:dyDescent="0.3">
      <c r="A2316" s="71"/>
      <c r="B2316" s="72"/>
      <c r="C2316" s="72"/>
      <c r="D2316" s="72"/>
      <c r="E2316" s="72"/>
      <c r="F2316" s="72"/>
      <c r="G2316" s="73"/>
      <c r="H2316" s="72"/>
      <c r="I2316" s="73"/>
      <c r="J2316" s="74"/>
      <c r="K2316" s="73"/>
      <c r="L2316" s="75"/>
    </row>
    <row r="2317" spans="1:12" x14ac:dyDescent="0.25">
      <c r="A2317" s="36" t="s">
        <v>3464</v>
      </c>
      <c r="B2317" s="37" t="s">
        <v>25</v>
      </c>
      <c r="C2317" s="37" t="s">
        <v>86</v>
      </c>
      <c r="D2317" s="37" t="s">
        <v>132</v>
      </c>
      <c r="E2317" s="37" t="s">
        <v>133</v>
      </c>
      <c r="F2317" s="37">
        <v>1</v>
      </c>
      <c r="G2317" s="38">
        <v>3617</v>
      </c>
      <c r="H2317" s="37"/>
      <c r="I2317" s="38"/>
      <c r="J2317" s="39"/>
      <c r="K2317" s="38">
        <f t="shared" ref="K2317:K2358" si="105">J2317+G2317</f>
        <v>3617</v>
      </c>
      <c r="L2317" s="62">
        <v>20230721</v>
      </c>
    </row>
    <row r="2318" spans="1:12" x14ac:dyDescent="0.25">
      <c r="A2318" s="47" t="s">
        <v>3463</v>
      </c>
      <c r="B2318" s="44" t="s">
        <v>25</v>
      </c>
      <c r="C2318" s="44" t="s">
        <v>77</v>
      </c>
      <c r="D2318" s="44" t="s">
        <v>976</v>
      </c>
      <c r="E2318" s="44" t="s">
        <v>2186</v>
      </c>
      <c r="F2318" s="44">
        <v>1</v>
      </c>
      <c r="G2318" s="45">
        <v>3617</v>
      </c>
      <c r="H2318" s="44"/>
      <c r="I2318" s="45"/>
      <c r="J2318" s="46"/>
      <c r="K2318" s="45">
        <f t="shared" si="105"/>
        <v>3617</v>
      </c>
      <c r="L2318" s="63">
        <v>20230807</v>
      </c>
    </row>
    <row r="2319" spans="1:12" x14ac:dyDescent="0.25">
      <c r="A2319" s="47" t="s">
        <v>3437</v>
      </c>
      <c r="B2319" s="44" t="s">
        <v>25</v>
      </c>
      <c r="C2319" s="44" t="s">
        <v>29</v>
      </c>
      <c r="D2319" s="44" t="s">
        <v>686</v>
      </c>
      <c r="E2319" s="44" t="s">
        <v>3193</v>
      </c>
      <c r="F2319" s="44">
        <v>1</v>
      </c>
      <c r="G2319" s="45">
        <v>3617</v>
      </c>
      <c r="H2319" s="44"/>
      <c r="I2319" s="45"/>
      <c r="J2319" s="46"/>
      <c r="K2319" s="45">
        <f t="shared" si="105"/>
        <v>3617</v>
      </c>
      <c r="L2319" s="63">
        <v>20230809</v>
      </c>
    </row>
    <row r="2320" spans="1:12" x14ac:dyDescent="0.25">
      <c r="A2320" s="47" t="s">
        <v>3436</v>
      </c>
      <c r="B2320" s="44" t="s">
        <v>25</v>
      </c>
      <c r="C2320" s="44" t="s">
        <v>29</v>
      </c>
      <c r="D2320" s="44" t="s">
        <v>686</v>
      </c>
      <c r="E2320" s="44" t="s">
        <v>1921</v>
      </c>
      <c r="F2320" s="44">
        <v>1</v>
      </c>
      <c r="G2320" s="45">
        <v>3617</v>
      </c>
      <c r="H2320" s="44"/>
      <c r="I2320" s="45"/>
      <c r="J2320" s="46"/>
      <c r="K2320" s="45">
        <f t="shared" si="105"/>
        <v>3617</v>
      </c>
      <c r="L2320" s="63">
        <v>20230809</v>
      </c>
    </row>
    <row r="2321" spans="1:12" x14ac:dyDescent="0.25">
      <c r="A2321" s="47" t="s">
        <v>3438</v>
      </c>
      <c r="B2321" s="44" t="s">
        <v>25</v>
      </c>
      <c r="C2321" s="44" t="s">
        <v>29</v>
      </c>
      <c r="D2321" s="44" t="s">
        <v>686</v>
      </c>
      <c r="E2321" s="44" t="s">
        <v>687</v>
      </c>
      <c r="F2321" s="44">
        <v>1</v>
      </c>
      <c r="G2321" s="45">
        <v>3617</v>
      </c>
      <c r="H2321" s="44"/>
      <c r="I2321" s="45"/>
      <c r="J2321" s="46"/>
      <c r="K2321" s="45">
        <f t="shared" si="105"/>
        <v>3617</v>
      </c>
      <c r="L2321" s="63">
        <v>20230809</v>
      </c>
    </row>
    <row r="2322" spans="1:12" x14ac:dyDescent="0.25">
      <c r="A2322" s="47" t="s">
        <v>3435</v>
      </c>
      <c r="B2322" s="44" t="s">
        <v>25</v>
      </c>
      <c r="C2322" s="44" t="s">
        <v>29</v>
      </c>
      <c r="D2322" s="44" t="s">
        <v>686</v>
      </c>
      <c r="E2322" s="44" t="s">
        <v>1038</v>
      </c>
      <c r="F2322" s="44">
        <v>1</v>
      </c>
      <c r="G2322" s="45">
        <v>3617</v>
      </c>
      <c r="H2322" s="44"/>
      <c r="I2322" s="45"/>
      <c r="J2322" s="46"/>
      <c r="K2322" s="45">
        <f t="shared" si="105"/>
        <v>3617</v>
      </c>
      <c r="L2322" s="63">
        <v>20230809</v>
      </c>
    </row>
    <row r="2323" spans="1:12" x14ac:dyDescent="0.25">
      <c r="A2323" s="47" t="s">
        <v>3431</v>
      </c>
      <c r="B2323" s="44" t="s">
        <v>25</v>
      </c>
      <c r="C2323" s="44" t="s">
        <v>29</v>
      </c>
      <c r="D2323" s="44" t="s">
        <v>100</v>
      </c>
      <c r="E2323" s="44" t="s">
        <v>788</v>
      </c>
      <c r="F2323" s="44">
        <v>1</v>
      </c>
      <c r="G2323" s="45">
        <v>3617</v>
      </c>
      <c r="H2323" s="44"/>
      <c r="I2323" s="45"/>
      <c r="J2323" s="46"/>
      <c r="K2323" s="45">
        <f t="shared" si="105"/>
        <v>3617</v>
      </c>
      <c r="L2323" s="63">
        <v>20230810</v>
      </c>
    </row>
    <row r="2324" spans="1:12" x14ac:dyDescent="0.25">
      <c r="A2324" s="47" t="s">
        <v>3430</v>
      </c>
      <c r="B2324" s="44" t="s">
        <v>25</v>
      </c>
      <c r="C2324" s="44" t="s">
        <v>29</v>
      </c>
      <c r="D2324" s="44" t="s">
        <v>100</v>
      </c>
      <c r="E2324" s="44" t="s">
        <v>183</v>
      </c>
      <c r="F2324" s="44">
        <v>1</v>
      </c>
      <c r="G2324" s="45">
        <v>3617</v>
      </c>
      <c r="H2324" s="44"/>
      <c r="I2324" s="45"/>
      <c r="J2324" s="46"/>
      <c r="K2324" s="45">
        <f t="shared" si="105"/>
        <v>3617</v>
      </c>
      <c r="L2324" s="63">
        <v>20230810</v>
      </c>
    </row>
    <row r="2325" spans="1:12" x14ac:dyDescent="0.25">
      <c r="A2325" s="47" t="s">
        <v>3429</v>
      </c>
      <c r="B2325" s="44" t="s">
        <v>25</v>
      </c>
      <c r="C2325" s="44" t="s">
        <v>29</v>
      </c>
      <c r="D2325" s="44" t="s">
        <v>100</v>
      </c>
      <c r="E2325" s="44" t="s">
        <v>1825</v>
      </c>
      <c r="F2325" s="44">
        <v>1</v>
      </c>
      <c r="G2325" s="45">
        <v>3617</v>
      </c>
      <c r="H2325" s="44"/>
      <c r="I2325" s="45"/>
      <c r="J2325" s="46"/>
      <c r="K2325" s="45">
        <f t="shared" si="105"/>
        <v>3617</v>
      </c>
      <c r="L2325" s="63">
        <v>20230810</v>
      </c>
    </row>
    <row r="2326" spans="1:12" x14ac:dyDescent="0.25">
      <c r="A2326" s="47" t="s">
        <v>3428</v>
      </c>
      <c r="B2326" s="44" t="s">
        <v>25</v>
      </c>
      <c r="C2326" s="44" t="s">
        <v>86</v>
      </c>
      <c r="D2326" s="44" t="s">
        <v>87</v>
      </c>
      <c r="E2326" s="44" t="s">
        <v>358</v>
      </c>
      <c r="F2326" s="44">
        <v>1</v>
      </c>
      <c r="G2326" s="45">
        <v>3617</v>
      </c>
      <c r="H2326" s="44"/>
      <c r="I2326" s="45"/>
      <c r="J2326" s="46"/>
      <c r="K2326" s="45">
        <f t="shared" si="105"/>
        <v>3617</v>
      </c>
      <c r="L2326" s="63">
        <v>20230810</v>
      </c>
    </row>
    <row r="2327" spans="1:12" x14ac:dyDescent="0.25">
      <c r="A2327" s="47" t="s">
        <v>3426</v>
      </c>
      <c r="B2327" s="44" t="s">
        <v>25</v>
      </c>
      <c r="C2327" s="44" t="s">
        <v>86</v>
      </c>
      <c r="D2327" s="44" t="s">
        <v>87</v>
      </c>
      <c r="E2327" s="44" t="s">
        <v>793</v>
      </c>
      <c r="F2327" s="44">
        <v>1</v>
      </c>
      <c r="G2327" s="45">
        <v>3617</v>
      </c>
      <c r="H2327" s="44"/>
      <c r="I2327" s="45"/>
      <c r="J2327" s="46"/>
      <c r="K2327" s="45">
        <f t="shared" si="105"/>
        <v>3617</v>
      </c>
      <c r="L2327" s="63">
        <v>20230810</v>
      </c>
    </row>
    <row r="2328" spans="1:12" x14ac:dyDescent="0.25">
      <c r="A2328" s="47" t="s">
        <v>3425</v>
      </c>
      <c r="B2328" s="44" t="s">
        <v>25</v>
      </c>
      <c r="C2328" s="44" t="s">
        <v>86</v>
      </c>
      <c r="D2328" s="44" t="s">
        <v>87</v>
      </c>
      <c r="E2328" s="44" t="s">
        <v>386</v>
      </c>
      <c r="F2328" s="44">
        <v>1</v>
      </c>
      <c r="G2328" s="45">
        <v>3617</v>
      </c>
      <c r="H2328" s="44"/>
      <c r="I2328" s="45"/>
      <c r="J2328" s="46"/>
      <c r="K2328" s="45">
        <f t="shared" si="105"/>
        <v>3617</v>
      </c>
      <c r="L2328" s="63">
        <v>20230810</v>
      </c>
    </row>
    <row r="2329" spans="1:12" x14ac:dyDescent="0.25">
      <c r="A2329" s="47" t="s">
        <v>3424</v>
      </c>
      <c r="B2329" s="44" t="s">
        <v>25</v>
      </c>
      <c r="C2329" s="44" t="s">
        <v>86</v>
      </c>
      <c r="D2329" s="44" t="s">
        <v>87</v>
      </c>
      <c r="E2329" s="44" t="s">
        <v>2743</v>
      </c>
      <c r="F2329" s="44">
        <v>1</v>
      </c>
      <c r="G2329" s="45">
        <v>3617</v>
      </c>
      <c r="H2329" s="44"/>
      <c r="I2329" s="45"/>
      <c r="J2329" s="46"/>
      <c r="K2329" s="45">
        <f t="shared" si="105"/>
        <v>3617</v>
      </c>
      <c r="L2329" s="63">
        <v>20230810</v>
      </c>
    </row>
    <row r="2330" spans="1:12" x14ac:dyDescent="0.25">
      <c r="A2330" s="47" t="s">
        <v>3423</v>
      </c>
      <c r="B2330" s="44" t="s">
        <v>25</v>
      </c>
      <c r="C2330" s="44" t="s">
        <v>86</v>
      </c>
      <c r="D2330" s="44" t="s">
        <v>87</v>
      </c>
      <c r="E2330" s="44" t="s">
        <v>1900</v>
      </c>
      <c r="F2330" s="44">
        <v>1</v>
      </c>
      <c r="G2330" s="45">
        <v>3617</v>
      </c>
      <c r="H2330" s="44"/>
      <c r="I2330" s="45"/>
      <c r="J2330" s="46"/>
      <c r="K2330" s="45">
        <f t="shared" si="105"/>
        <v>3617</v>
      </c>
      <c r="L2330" s="63">
        <v>20230810</v>
      </c>
    </row>
    <row r="2331" spans="1:12" x14ac:dyDescent="0.25">
      <c r="A2331" s="47" t="s">
        <v>3413</v>
      </c>
      <c r="B2331" s="44" t="s">
        <v>25</v>
      </c>
      <c r="C2331" s="44" t="s">
        <v>643</v>
      </c>
      <c r="D2331" s="44" t="s">
        <v>644</v>
      </c>
      <c r="E2331" s="44" t="s">
        <v>660</v>
      </c>
      <c r="F2331" s="44">
        <v>1</v>
      </c>
      <c r="G2331" s="45">
        <v>3617</v>
      </c>
      <c r="H2331" s="44"/>
      <c r="I2331" s="45"/>
      <c r="J2331" s="46"/>
      <c r="K2331" s="45">
        <f t="shared" si="105"/>
        <v>3617</v>
      </c>
      <c r="L2331" s="63">
        <v>20230811</v>
      </c>
    </row>
    <row r="2332" spans="1:12" x14ac:dyDescent="0.25">
      <c r="A2332" s="47" t="s">
        <v>3412</v>
      </c>
      <c r="B2332" s="44" t="s">
        <v>25</v>
      </c>
      <c r="C2332" s="44" t="s">
        <v>643</v>
      </c>
      <c r="D2332" s="44" t="s">
        <v>644</v>
      </c>
      <c r="E2332" s="44" t="s">
        <v>658</v>
      </c>
      <c r="F2332" s="44">
        <v>1</v>
      </c>
      <c r="G2332" s="45">
        <v>3617</v>
      </c>
      <c r="H2332" s="44"/>
      <c r="I2332" s="45"/>
      <c r="J2332" s="46"/>
      <c r="K2332" s="45">
        <f t="shared" si="105"/>
        <v>3617</v>
      </c>
      <c r="L2332" s="63">
        <v>20230811</v>
      </c>
    </row>
    <row r="2333" spans="1:12" x14ac:dyDescent="0.25">
      <c r="A2333" s="47" t="s">
        <v>3414</v>
      </c>
      <c r="B2333" s="44" t="s">
        <v>25</v>
      </c>
      <c r="C2333" s="44" t="s">
        <v>643</v>
      </c>
      <c r="D2333" s="44" t="s">
        <v>644</v>
      </c>
      <c r="E2333" s="44" t="s">
        <v>652</v>
      </c>
      <c r="F2333" s="44">
        <v>1</v>
      </c>
      <c r="G2333" s="45">
        <v>3617</v>
      </c>
      <c r="H2333" s="44"/>
      <c r="I2333" s="45"/>
      <c r="J2333" s="46"/>
      <c r="K2333" s="45">
        <f t="shared" si="105"/>
        <v>3617</v>
      </c>
      <c r="L2333" s="63">
        <v>20230811</v>
      </c>
    </row>
    <row r="2334" spans="1:12" x14ac:dyDescent="0.25">
      <c r="A2334" s="47" t="s">
        <v>3411</v>
      </c>
      <c r="B2334" s="44" t="s">
        <v>25</v>
      </c>
      <c r="C2334" s="44" t="s">
        <v>36</v>
      </c>
      <c r="D2334" s="44" t="s">
        <v>2013</v>
      </c>
      <c r="E2334" s="44" t="s">
        <v>820</v>
      </c>
      <c r="F2334" s="44">
        <v>1</v>
      </c>
      <c r="G2334" s="45">
        <v>3617</v>
      </c>
      <c r="H2334" s="44"/>
      <c r="I2334" s="45"/>
      <c r="J2334" s="46"/>
      <c r="K2334" s="45">
        <f t="shared" si="105"/>
        <v>3617</v>
      </c>
      <c r="L2334" s="63">
        <v>20230811</v>
      </c>
    </row>
    <row r="2335" spans="1:12" x14ac:dyDescent="0.25">
      <c r="A2335" s="47" t="s">
        <v>3410</v>
      </c>
      <c r="B2335" s="44" t="s">
        <v>25</v>
      </c>
      <c r="C2335" s="44" t="s">
        <v>36</v>
      </c>
      <c r="D2335" s="44" t="s">
        <v>2013</v>
      </c>
      <c r="E2335" s="44" t="s">
        <v>817</v>
      </c>
      <c r="F2335" s="44">
        <v>1</v>
      </c>
      <c r="G2335" s="45">
        <v>3617</v>
      </c>
      <c r="H2335" s="44"/>
      <c r="I2335" s="45"/>
      <c r="J2335" s="46"/>
      <c r="K2335" s="45">
        <f t="shared" si="105"/>
        <v>3617</v>
      </c>
      <c r="L2335" s="63">
        <v>20230811</v>
      </c>
    </row>
    <row r="2336" spans="1:12" x14ac:dyDescent="0.25">
      <c r="A2336" s="47" t="s">
        <v>3409</v>
      </c>
      <c r="B2336" s="44" t="s">
        <v>25</v>
      </c>
      <c r="C2336" s="44" t="s">
        <v>36</v>
      </c>
      <c r="D2336" s="44" t="s">
        <v>2013</v>
      </c>
      <c r="E2336" s="44" t="s">
        <v>815</v>
      </c>
      <c r="F2336" s="44">
        <v>1</v>
      </c>
      <c r="G2336" s="45">
        <v>3617</v>
      </c>
      <c r="H2336" s="44"/>
      <c r="I2336" s="45"/>
      <c r="J2336" s="46"/>
      <c r="K2336" s="45">
        <f t="shared" si="105"/>
        <v>3617</v>
      </c>
      <c r="L2336" s="63">
        <v>20230811</v>
      </c>
    </row>
    <row r="2337" spans="1:12" x14ac:dyDescent="0.25">
      <c r="A2337" s="47" t="s">
        <v>3408</v>
      </c>
      <c r="B2337" s="44" t="s">
        <v>25</v>
      </c>
      <c r="C2337" s="44" t="s">
        <v>36</v>
      </c>
      <c r="D2337" s="44" t="s">
        <v>2013</v>
      </c>
      <c r="E2337" s="44" t="s">
        <v>1086</v>
      </c>
      <c r="F2337" s="44">
        <v>1</v>
      </c>
      <c r="G2337" s="45">
        <v>3617</v>
      </c>
      <c r="H2337" s="44"/>
      <c r="I2337" s="45"/>
      <c r="J2337" s="46"/>
      <c r="K2337" s="45">
        <f t="shared" si="105"/>
        <v>3617</v>
      </c>
      <c r="L2337" s="63">
        <v>20230811</v>
      </c>
    </row>
    <row r="2338" spans="1:12" x14ac:dyDescent="0.25">
      <c r="A2338" s="47" t="s">
        <v>3407</v>
      </c>
      <c r="B2338" s="44" t="s">
        <v>25</v>
      </c>
      <c r="C2338" s="44" t="s">
        <v>36</v>
      </c>
      <c r="D2338" s="44" t="s">
        <v>2013</v>
      </c>
      <c r="E2338" s="44" t="s">
        <v>738</v>
      </c>
      <c r="F2338" s="44">
        <v>1</v>
      </c>
      <c r="G2338" s="45">
        <v>3617</v>
      </c>
      <c r="H2338" s="44"/>
      <c r="I2338" s="45"/>
      <c r="J2338" s="46"/>
      <c r="K2338" s="45">
        <f t="shared" si="105"/>
        <v>3617</v>
      </c>
      <c r="L2338" s="63">
        <v>20230811</v>
      </c>
    </row>
    <row r="2339" spans="1:12" x14ac:dyDescent="0.25">
      <c r="A2339" s="47" t="s">
        <v>3427</v>
      </c>
      <c r="B2339" s="44" t="s">
        <v>25</v>
      </c>
      <c r="C2339" s="44" t="s">
        <v>86</v>
      </c>
      <c r="D2339" s="44" t="s">
        <v>87</v>
      </c>
      <c r="E2339" s="44" t="s">
        <v>204</v>
      </c>
      <c r="F2339" s="44">
        <v>1</v>
      </c>
      <c r="G2339" s="45">
        <v>3617</v>
      </c>
      <c r="H2339" s="44"/>
      <c r="I2339" s="45"/>
      <c r="J2339" s="46"/>
      <c r="K2339" s="45">
        <f t="shared" si="105"/>
        <v>3617</v>
      </c>
      <c r="L2339" s="63">
        <v>20230811</v>
      </c>
    </row>
    <row r="2340" spans="1:12" x14ac:dyDescent="0.25">
      <c r="A2340" s="47" t="s">
        <v>3415</v>
      </c>
      <c r="B2340" s="44" t="s">
        <v>25</v>
      </c>
      <c r="C2340" s="44" t="s">
        <v>643</v>
      </c>
      <c r="D2340" s="44" t="s">
        <v>644</v>
      </c>
      <c r="E2340" s="44" t="s">
        <v>656</v>
      </c>
      <c r="F2340" s="44">
        <v>1</v>
      </c>
      <c r="G2340" s="45">
        <v>3617</v>
      </c>
      <c r="H2340" s="44"/>
      <c r="I2340" s="45"/>
      <c r="J2340" s="46"/>
      <c r="K2340" s="45">
        <f t="shared" si="105"/>
        <v>3617</v>
      </c>
      <c r="L2340" s="63">
        <v>20230814</v>
      </c>
    </row>
    <row r="2341" spans="1:12" x14ac:dyDescent="0.25">
      <c r="A2341" s="47" t="s">
        <v>3406</v>
      </c>
      <c r="B2341" s="44" t="s">
        <v>25</v>
      </c>
      <c r="C2341" s="44" t="s">
        <v>36</v>
      </c>
      <c r="D2341" s="44" t="s">
        <v>2013</v>
      </c>
      <c r="E2341" s="44" t="s">
        <v>813</v>
      </c>
      <c r="F2341" s="44">
        <v>1</v>
      </c>
      <c r="G2341" s="45">
        <v>3617</v>
      </c>
      <c r="H2341" s="44"/>
      <c r="I2341" s="45"/>
      <c r="J2341" s="46"/>
      <c r="K2341" s="45">
        <f t="shared" si="105"/>
        <v>3617</v>
      </c>
      <c r="L2341" s="63">
        <v>20230814</v>
      </c>
    </row>
    <row r="2342" spans="1:12" x14ac:dyDescent="0.25">
      <c r="A2342" s="47" t="s">
        <v>3402</v>
      </c>
      <c r="B2342" s="44" t="s">
        <v>25</v>
      </c>
      <c r="C2342" s="44" t="s">
        <v>574</v>
      </c>
      <c r="D2342" s="44" t="s">
        <v>575</v>
      </c>
      <c r="E2342" s="44" t="s">
        <v>576</v>
      </c>
      <c r="F2342" s="44">
        <v>1</v>
      </c>
      <c r="G2342" s="45">
        <v>3617</v>
      </c>
      <c r="H2342" s="44"/>
      <c r="I2342" s="45"/>
      <c r="J2342" s="46"/>
      <c r="K2342" s="45">
        <f t="shared" si="105"/>
        <v>3617</v>
      </c>
      <c r="L2342" s="63">
        <v>20230814</v>
      </c>
    </row>
    <row r="2343" spans="1:12" x14ac:dyDescent="0.25">
      <c r="A2343" s="47" t="s">
        <v>3401</v>
      </c>
      <c r="B2343" s="44" t="s">
        <v>25</v>
      </c>
      <c r="C2343" s="44" t="s">
        <v>574</v>
      </c>
      <c r="D2343" s="44" t="s">
        <v>575</v>
      </c>
      <c r="E2343" s="44" t="s">
        <v>1214</v>
      </c>
      <c r="F2343" s="44">
        <v>1</v>
      </c>
      <c r="G2343" s="45">
        <v>3617</v>
      </c>
      <c r="H2343" s="44"/>
      <c r="I2343" s="45"/>
      <c r="J2343" s="46"/>
      <c r="K2343" s="45">
        <f t="shared" si="105"/>
        <v>3617</v>
      </c>
      <c r="L2343" s="63">
        <v>20230814</v>
      </c>
    </row>
    <row r="2344" spans="1:12" x14ac:dyDescent="0.25">
      <c r="A2344" s="47" t="s">
        <v>3422</v>
      </c>
      <c r="B2344" s="44" t="s">
        <v>25</v>
      </c>
      <c r="C2344" s="44" t="s">
        <v>199</v>
      </c>
      <c r="D2344" s="44" t="s">
        <v>291</v>
      </c>
      <c r="E2344" s="44" t="s">
        <v>292</v>
      </c>
      <c r="F2344" s="44">
        <v>1</v>
      </c>
      <c r="G2344" s="45">
        <v>3617</v>
      </c>
      <c r="H2344" s="44"/>
      <c r="I2344" s="45"/>
      <c r="J2344" s="46"/>
      <c r="K2344" s="45">
        <f t="shared" si="105"/>
        <v>3617</v>
      </c>
      <c r="L2344" s="63">
        <v>20230817</v>
      </c>
    </row>
    <row r="2345" spans="1:12" x14ac:dyDescent="0.25">
      <c r="A2345" s="47" t="s">
        <v>3394</v>
      </c>
      <c r="B2345" s="44" t="s">
        <v>25</v>
      </c>
      <c r="C2345" s="44" t="s">
        <v>70</v>
      </c>
      <c r="D2345" s="44" t="s">
        <v>930</v>
      </c>
      <c r="E2345" s="44" t="s">
        <v>931</v>
      </c>
      <c r="F2345" s="44">
        <v>1</v>
      </c>
      <c r="G2345" s="45">
        <v>3617</v>
      </c>
      <c r="H2345" s="44"/>
      <c r="I2345" s="45"/>
      <c r="J2345" s="46"/>
      <c r="K2345" s="45">
        <f t="shared" si="105"/>
        <v>3617</v>
      </c>
      <c r="L2345" s="63">
        <v>20230818</v>
      </c>
    </row>
    <row r="2346" spans="1:12" x14ac:dyDescent="0.25">
      <c r="A2346" s="47" t="s">
        <v>3462</v>
      </c>
      <c r="B2346" s="44" t="s">
        <v>25</v>
      </c>
      <c r="C2346" s="44" t="s">
        <v>70</v>
      </c>
      <c r="D2346" s="44" t="s">
        <v>930</v>
      </c>
      <c r="E2346" s="44" t="s">
        <v>1169</v>
      </c>
      <c r="F2346" s="44">
        <v>1</v>
      </c>
      <c r="G2346" s="45">
        <v>3617</v>
      </c>
      <c r="H2346" s="44"/>
      <c r="I2346" s="45"/>
      <c r="J2346" s="46"/>
      <c r="K2346" s="45">
        <f t="shared" si="105"/>
        <v>3617</v>
      </c>
      <c r="L2346" s="63">
        <v>20230818</v>
      </c>
    </row>
    <row r="2347" spans="1:12" x14ac:dyDescent="0.25">
      <c r="A2347" s="47" t="s">
        <v>3391</v>
      </c>
      <c r="B2347" s="44" t="s">
        <v>25</v>
      </c>
      <c r="C2347" s="44" t="s">
        <v>268</v>
      </c>
      <c r="D2347" s="44" t="s">
        <v>132</v>
      </c>
      <c r="E2347" s="44" t="s">
        <v>1764</v>
      </c>
      <c r="F2347" s="44">
        <v>1</v>
      </c>
      <c r="G2347" s="45">
        <v>3617</v>
      </c>
      <c r="H2347" s="44"/>
      <c r="I2347" s="45"/>
      <c r="J2347" s="46"/>
      <c r="K2347" s="45">
        <f t="shared" si="105"/>
        <v>3617</v>
      </c>
      <c r="L2347" s="63">
        <v>20230831</v>
      </c>
    </row>
    <row r="2348" spans="1:12" x14ac:dyDescent="0.25">
      <c r="A2348" s="47" t="s">
        <v>3390</v>
      </c>
      <c r="B2348" s="44" t="s">
        <v>25</v>
      </c>
      <c r="C2348" s="44" t="s">
        <v>51</v>
      </c>
      <c r="D2348" s="44" t="s">
        <v>731</v>
      </c>
      <c r="E2348" s="44" t="s">
        <v>967</v>
      </c>
      <c r="F2348" s="44">
        <v>1</v>
      </c>
      <c r="G2348" s="45">
        <v>3617</v>
      </c>
      <c r="H2348" s="44"/>
      <c r="I2348" s="45"/>
      <c r="J2348" s="46"/>
      <c r="K2348" s="45">
        <f t="shared" si="105"/>
        <v>3617</v>
      </c>
      <c r="L2348" s="63">
        <v>20230831</v>
      </c>
    </row>
    <row r="2349" spans="1:12" x14ac:dyDescent="0.25">
      <c r="A2349" s="47" t="s">
        <v>3389</v>
      </c>
      <c r="B2349" s="44" t="s">
        <v>25</v>
      </c>
      <c r="C2349" s="44" t="s">
        <v>51</v>
      </c>
      <c r="D2349" s="44" t="s">
        <v>731</v>
      </c>
      <c r="E2349" s="44" t="s">
        <v>872</v>
      </c>
      <c r="F2349" s="44">
        <v>1</v>
      </c>
      <c r="G2349" s="45">
        <v>3617</v>
      </c>
      <c r="H2349" s="44"/>
      <c r="I2349" s="45"/>
      <c r="J2349" s="46"/>
      <c r="K2349" s="45">
        <f t="shared" si="105"/>
        <v>3617</v>
      </c>
      <c r="L2349" s="63">
        <v>20230831</v>
      </c>
    </row>
    <row r="2350" spans="1:12" x14ac:dyDescent="0.25">
      <c r="A2350" s="47" t="s">
        <v>3388</v>
      </c>
      <c r="B2350" s="44" t="s">
        <v>25</v>
      </c>
      <c r="C2350" s="44" t="s">
        <v>51</v>
      </c>
      <c r="D2350" s="44" t="s">
        <v>731</v>
      </c>
      <c r="E2350" s="44" t="s">
        <v>744</v>
      </c>
      <c r="F2350" s="44">
        <v>1</v>
      </c>
      <c r="G2350" s="45">
        <v>3617</v>
      </c>
      <c r="H2350" s="44"/>
      <c r="I2350" s="45"/>
      <c r="J2350" s="46"/>
      <c r="K2350" s="45">
        <f t="shared" si="105"/>
        <v>3617</v>
      </c>
      <c r="L2350" s="63">
        <v>20230831</v>
      </c>
    </row>
    <row r="2351" spans="1:12" x14ac:dyDescent="0.25">
      <c r="A2351" s="47" t="s">
        <v>3387</v>
      </c>
      <c r="B2351" s="44" t="s">
        <v>25</v>
      </c>
      <c r="C2351" s="44" t="s">
        <v>51</v>
      </c>
      <c r="D2351" s="44" t="s">
        <v>731</v>
      </c>
      <c r="E2351" s="44" t="s">
        <v>778</v>
      </c>
      <c r="F2351" s="44">
        <v>1</v>
      </c>
      <c r="G2351" s="45">
        <v>3617</v>
      </c>
      <c r="H2351" s="44"/>
      <c r="I2351" s="45"/>
      <c r="J2351" s="46"/>
      <c r="K2351" s="45">
        <f t="shared" si="105"/>
        <v>3617</v>
      </c>
      <c r="L2351" s="63">
        <v>20230831</v>
      </c>
    </row>
    <row r="2352" spans="1:12" x14ac:dyDescent="0.25">
      <c r="A2352" s="47" t="s">
        <v>3386</v>
      </c>
      <c r="B2352" s="44" t="s">
        <v>25</v>
      </c>
      <c r="C2352" s="44" t="s">
        <v>51</v>
      </c>
      <c r="D2352" s="44" t="s">
        <v>731</v>
      </c>
      <c r="E2352" s="44" t="s">
        <v>870</v>
      </c>
      <c r="F2352" s="44">
        <v>1</v>
      </c>
      <c r="G2352" s="45">
        <v>3617</v>
      </c>
      <c r="H2352" s="44"/>
      <c r="I2352" s="45"/>
      <c r="J2352" s="46"/>
      <c r="K2352" s="45">
        <f t="shared" si="105"/>
        <v>3617</v>
      </c>
      <c r="L2352" s="63">
        <v>20230831</v>
      </c>
    </row>
    <row r="2353" spans="1:12" x14ac:dyDescent="0.25">
      <c r="A2353" s="47" t="s">
        <v>3385</v>
      </c>
      <c r="B2353" s="44" t="s">
        <v>25</v>
      </c>
      <c r="C2353" s="44" t="s">
        <v>51</v>
      </c>
      <c r="D2353" s="44" t="s">
        <v>731</v>
      </c>
      <c r="E2353" s="44" t="s">
        <v>1572</v>
      </c>
      <c r="F2353" s="44">
        <v>1</v>
      </c>
      <c r="G2353" s="45">
        <v>3617</v>
      </c>
      <c r="H2353" s="44"/>
      <c r="I2353" s="45"/>
      <c r="J2353" s="46"/>
      <c r="K2353" s="45">
        <f t="shared" si="105"/>
        <v>3617</v>
      </c>
      <c r="L2353" s="63">
        <v>20230831</v>
      </c>
    </row>
    <row r="2354" spans="1:12" x14ac:dyDescent="0.25">
      <c r="A2354" s="47" t="s">
        <v>3384</v>
      </c>
      <c r="B2354" s="44" t="s">
        <v>25</v>
      </c>
      <c r="C2354" s="44" t="s">
        <v>51</v>
      </c>
      <c r="D2354" s="44" t="s">
        <v>731</v>
      </c>
      <c r="E2354" s="44" t="s">
        <v>868</v>
      </c>
      <c r="F2354" s="44">
        <v>1</v>
      </c>
      <c r="G2354" s="45">
        <v>3617</v>
      </c>
      <c r="H2354" s="44"/>
      <c r="I2354" s="45"/>
      <c r="J2354" s="46"/>
      <c r="K2354" s="45">
        <f t="shared" si="105"/>
        <v>3617</v>
      </c>
      <c r="L2354" s="63">
        <v>20230831</v>
      </c>
    </row>
    <row r="2355" spans="1:12" x14ac:dyDescent="0.25">
      <c r="A2355" s="47" t="s">
        <v>3365</v>
      </c>
      <c r="B2355" s="44" t="s">
        <v>25</v>
      </c>
      <c r="C2355" s="44" t="s">
        <v>51</v>
      </c>
      <c r="D2355" s="44" t="s">
        <v>1392</v>
      </c>
      <c r="E2355" s="44" t="s">
        <v>1762</v>
      </c>
      <c r="F2355" s="44">
        <v>1</v>
      </c>
      <c r="G2355" s="45">
        <v>3617</v>
      </c>
      <c r="H2355" s="44"/>
      <c r="I2355" s="45"/>
      <c r="J2355" s="46"/>
      <c r="K2355" s="45">
        <f t="shared" si="105"/>
        <v>3617</v>
      </c>
      <c r="L2355" s="63">
        <v>20230831</v>
      </c>
    </row>
    <row r="2356" spans="1:12" x14ac:dyDescent="0.25">
      <c r="A2356" s="47" t="s">
        <v>3366</v>
      </c>
      <c r="B2356" s="44" t="s">
        <v>25</v>
      </c>
      <c r="C2356" s="44" t="s">
        <v>36</v>
      </c>
      <c r="D2356" s="44" t="s">
        <v>1139</v>
      </c>
      <c r="E2356" s="44" t="s">
        <v>1140</v>
      </c>
      <c r="F2356" s="44">
        <v>1</v>
      </c>
      <c r="G2356" s="45">
        <v>3617</v>
      </c>
      <c r="H2356" s="44"/>
      <c r="I2356" s="45"/>
      <c r="J2356" s="46"/>
      <c r="K2356" s="45">
        <f t="shared" si="105"/>
        <v>3617</v>
      </c>
      <c r="L2356" s="63">
        <v>20230831</v>
      </c>
    </row>
    <row r="2357" spans="1:12" x14ac:dyDescent="0.25">
      <c r="A2357" s="47" t="s">
        <v>3364</v>
      </c>
      <c r="B2357" s="44" t="s">
        <v>25</v>
      </c>
      <c r="C2357" s="44" t="s">
        <v>29</v>
      </c>
      <c r="D2357" s="44" t="s">
        <v>969</v>
      </c>
      <c r="E2357" s="44" t="s">
        <v>970</v>
      </c>
      <c r="F2357" s="44">
        <v>1</v>
      </c>
      <c r="G2357" s="45">
        <v>3617</v>
      </c>
      <c r="H2357" s="44"/>
      <c r="I2357" s="45"/>
      <c r="J2357" s="46"/>
      <c r="K2357" s="45">
        <f t="shared" si="105"/>
        <v>3617</v>
      </c>
      <c r="L2357" s="63">
        <v>20230831</v>
      </c>
    </row>
    <row r="2358" spans="1:12" ht="15.75" thickBot="1" x14ac:dyDescent="0.3">
      <c r="A2358" s="40" t="s">
        <v>3363</v>
      </c>
      <c r="B2358" s="41" t="s">
        <v>25</v>
      </c>
      <c r="C2358" s="41" t="s">
        <v>29</v>
      </c>
      <c r="D2358" s="41" t="s">
        <v>969</v>
      </c>
      <c r="E2358" s="41" t="s">
        <v>2455</v>
      </c>
      <c r="F2358" s="41">
        <v>1</v>
      </c>
      <c r="G2358" s="42">
        <v>3617</v>
      </c>
      <c r="H2358" s="41"/>
      <c r="I2358" s="42"/>
      <c r="J2358" s="43"/>
      <c r="K2358" s="42">
        <f t="shared" si="105"/>
        <v>3617</v>
      </c>
      <c r="L2358" s="64">
        <v>20230831</v>
      </c>
    </row>
    <row r="2359" spans="1:12" ht="15.75" thickBot="1" x14ac:dyDescent="0.3">
      <c r="A2359" s="71"/>
      <c r="B2359" s="72"/>
      <c r="C2359" s="72"/>
      <c r="D2359" s="72"/>
      <c r="E2359" s="72"/>
      <c r="F2359" s="72"/>
      <c r="G2359" s="73"/>
      <c r="H2359" s="72"/>
      <c r="I2359" s="73"/>
      <c r="J2359" s="74"/>
      <c r="K2359" s="73"/>
      <c r="L2359" s="75"/>
    </row>
    <row r="2360" spans="1:12" x14ac:dyDescent="0.25">
      <c r="A2360" s="36" t="s">
        <v>3450</v>
      </c>
      <c r="B2360" s="37" t="s">
        <v>25</v>
      </c>
      <c r="C2360" s="37" t="s">
        <v>765</v>
      </c>
      <c r="D2360" s="37" t="s">
        <v>26</v>
      </c>
      <c r="E2360" s="37" t="s">
        <v>249</v>
      </c>
      <c r="F2360" s="37">
        <v>1</v>
      </c>
      <c r="G2360" s="38">
        <v>3391</v>
      </c>
      <c r="H2360" s="37"/>
      <c r="I2360" s="38"/>
      <c r="J2360" s="39"/>
      <c r="K2360" s="38">
        <f t="shared" ref="K2360:K2365" si="106">J2360+G2360</f>
        <v>3391</v>
      </c>
      <c r="L2360" s="62">
        <v>20230831</v>
      </c>
    </row>
    <row r="2361" spans="1:12" x14ac:dyDescent="0.25">
      <c r="A2361" s="47" t="s">
        <v>3449</v>
      </c>
      <c r="B2361" s="44" t="s">
        <v>25</v>
      </c>
      <c r="C2361" s="44" t="s">
        <v>765</v>
      </c>
      <c r="D2361" s="44" t="s">
        <v>26</v>
      </c>
      <c r="E2361" s="44" t="s">
        <v>247</v>
      </c>
      <c r="F2361" s="44">
        <v>1</v>
      </c>
      <c r="G2361" s="45">
        <v>3391</v>
      </c>
      <c r="H2361" s="44"/>
      <c r="I2361" s="45"/>
      <c r="J2361" s="46"/>
      <c r="K2361" s="45">
        <f t="shared" si="106"/>
        <v>3391</v>
      </c>
      <c r="L2361" s="63">
        <v>20230831</v>
      </c>
    </row>
    <row r="2362" spans="1:12" x14ac:dyDescent="0.25">
      <c r="A2362" s="47" t="s">
        <v>3448</v>
      </c>
      <c r="B2362" s="44" t="s">
        <v>25</v>
      </c>
      <c r="C2362" s="44" t="s">
        <v>765</v>
      </c>
      <c r="D2362" s="44" t="s">
        <v>26</v>
      </c>
      <c r="E2362" s="44" t="s">
        <v>245</v>
      </c>
      <c r="F2362" s="44">
        <v>1</v>
      </c>
      <c r="G2362" s="45">
        <v>3391</v>
      </c>
      <c r="H2362" s="44"/>
      <c r="I2362" s="45"/>
      <c r="J2362" s="46"/>
      <c r="K2362" s="45">
        <f t="shared" si="106"/>
        <v>3391</v>
      </c>
      <c r="L2362" s="63">
        <v>20230831</v>
      </c>
    </row>
    <row r="2363" spans="1:12" x14ac:dyDescent="0.25">
      <c r="A2363" s="47" t="s">
        <v>3447</v>
      </c>
      <c r="B2363" s="44" t="s">
        <v>25</v>
      </c>
      <c r="C2363" s="44" t="s">
        <v>765</v>
      </c>
      <c r="D2363" s="44" t="s">
        <v>26</v>
      </c>
      <c r="E2363" s="44" t="s">
        <v>243</v>
      </c>
      <c r="F2363" s="44">
        <v>1</v>
      </c>
      <c r="G2363" s="45">
        <v>3391</v>
      </c>
      <c r="H2363" s="44"/>
      <c r="I2363" s="45"/>
      <c r="J2363" s="46"/>
      <c r="K2363" s="45">
        <f t="shared" si="106"/>
        <v>3391</v>
      </c>
      <c r="L2363" s="63">
        <v>20230831</v>
      </c>
    </row>
    <row r="2364" spans="1:12" x14ac:dyDescent="0.25">
      <c r="A2364" s="47" t="s">
        <v>3361</v>
      </c>
      <c r="B2364" s="44" t="s">
        <v>25</v>
      </c>
      <c r="C2364" s="44" t="s">
        <v>2113</v>
      </c>
      <c r="D2364" s="44" t="s">
        <v>2114</v>
      </c>
      <c r="E2364" s="44" t="s">
        <v>2723</v>
      </c>
      <c r="F2364" s="44">
        <v>1</v>
      </c>
      <c r="G2364" s="45">
        <v>3391</v>
      </c>
      <c r="H2364" s="44"/>
      <c r="I2364" s="45"/>
      <c r="J2364" s="46"/>
      <c r="K2364" s="45">
        <f t="shared" si="106"/>
        <v>3391</v>
      </c>
      <c r="L2364" s="63">
        <v>20230831</v>
      </c>
    </row>
    <row r="2365" spans="1:12" ht="15.75" thickBot="1" x14ac:dyDescent="0.3">
      <c r="A2365" s="40" t="s">
        <v>3362</v>
      </c>
      <c r="B2365" s="41" t="s">
        <v>25</v>
      </c>
      <c r="C2365" s="41" t="s">
        <v>29</v>
      </c>
      <c r="D2365" s="41" t="s">
        <v>1995</v>
      </c>
      <c r="E2365" s="41" t="s">
        <v>2080</v>
      </c>
      <c r="F2365" s="41">
        <v>1</v>
      </c>
      <c r="G2365" s="42">
        <v>3391</v>
      </c>
      <c r="H2365" s="41"/>
      <c r="I2365" s="42"/>
      <c r="J2365" s="43"/>
      <c r="K2365" s="42">
        <f t="shared" si="106"/>
        <v>3391</v>
      </c>
      <c r="L2365" s="64">
        <v>20230831</v>
      </c>
    </row>
    <row r="2368" spans="1:12" x14ac:dyDescent="0.25">
      <c r="A2368" s="47" t="s">
        <v>0</v>
      </c>
      <c r="B2368" s="44" t="s">
        <v>1</v>
      </c>
      <c r="C2368" s="44" t="s">
        <v>2</v>
      </c>
      <c r="D2368" s="44" t="s">
        <v>3</v>
      </c>
      <c r="E2368" s="44" t="s">
        <v>4</v>
      </c>
      <c r="F2368" s="44"/>
      <c r="G2368" s="45" t="s">
        <v>6</v>
      </c>
      <c r="H2368" s="44" t="s">
        <v>7</v>
      </c>
      <c r="I2368" s="45" t="s">
        <v>8</v>
      </c>
      <c r="J2368" s="46" t="s">
        <v>9</v>
      </c>
      <c r="K2368" s="45" t="s">
        <v>10</v>
      </c>
      <c r="L2368" s="63" t="s">
        <v>5</v>
      </c>
    </row>
    <row r="2369" spans="1:14" x14ac:dyDescent="0.25">
      <c r="A2369" s="303" t="s">
        <v>3538</v>
      </c>
      <c r="B2369" s="304" t="s">
        <v>11</v>
      </c>
      <c r="C2369" s="304" t="s">
        <v>1791</v>
      </c>
      <c r="D2369" s="304" t="s">
        <v>1801</v>
      </c>
      <c r="E2369" s="304" t="s">
        <v>2362</v>
      </c>
      <c r="F2369" s="304">
        <v>1</v>
      </c>
      <c r="G2369" s="305">
        <v>14468</v>
      </c>
      <c r="H2369" s="304"/>
      <c r="I2369" s="305"/>
      <c r="J2369" s="306"/>
      <c r="K2369" s="305">
        <f>J2369+G2369</f>
        <v>14468</v>
      </c>
      <c r="L2369" s="307">
        <v>20230905</v>
      </c>
      <c r="N2369" s="26"/>
    </row>
    <row r="2370" spans="1:14" x14ac:dyDescent="0.25">
      <c r="A2370" s="303" t="s">
        <v>3481</v>
      </c>
      <c r="B2370" s="304" t="s">
        <v>11</v>
      </c>
      <c r="C2370" s="304" t="s">
        <v>70</v>
      </c>
      <c r="D2370" s="304" t="s">
        <v>213</v>
      </c>
      <c r="E2370" s="304" t="s">
        <v>631</v>
      </c>
      <c r="F2370" s="304">
        <v>1</v>
      </c>
      <c r="G2370" s="305">
        <v>14468</v>
      </c>
      <c r="H2370" s="304"/>
      <c r="I2370" s="305"/>
      <c r="J2370" s="306"/>
      <c r="K2370" s="305">
        <f>J2370+G2370</f>
        <v>14468</v>
      </c>
      <c r="L2370" s="307">
        <v>20230926</v>
      </c>
    </row>
    <row r="2371" spans="1:14" ht="15.75" thickBot="1" x14ac:dyDescent="0.3">
      <c r="A2371" s="66"/>
      <c r="B2371" s="67"/>
      <c r="C2371" s="67"/>
      <c r="D2371" s="67"/>
      <c r="E2371" s="67"/>
      <c r="F2371" s="67"/>
      <c r="G2371" s="68"/>
      <c r="H2371" s="67"/>
      <c r="I2371" s="68"/>
      <c r="J2371" s="69"/>
      <c r="K2371" s="68"/>
      <c r="L2371" s="70"/>
    </row>
    <row r="2372" spans="1:14" ht="15.75" thickBot="1" x14ac:dyDescent="0.3">
      <c r="A2372" s="88" t="s">
        <v>3477</v>
      </c>
      <c r="B2372" s="89" t="s">
        <v>388</v>
      </c>
      <c r="C2372" s="89" t="s">
        <v>2604</v>
      </c>
      <c r="D2372" s="89" t="s">
        <v>3433</v>
      </c>
      <c r="E2372" s="89" t="s">
        <v>3434</v>
      </c>
      <c r="F2372" s="89">
        <v>1</v>
      </c>
      <c r="G2372" s="90">
        <v>7987</v>
      </c>
      <c r="H2372" s="89"/>
      <c r="I2372" s="90"/>
      <c r="J2372" s="91"/>
      <c r="K2372" s="90">
        <f>J2372+G2372</f>
        <v>7987</v>
      </c>
      <c r="L2372" s="92">
        <v>20230919</v>
      </c>
    </row>
    <row r="2373" spans="1:14" ht="15.75" thickBot="1" x14ac:dyDescent="0.3">
      <c r="A2373" s="71"/>
      <c r="B2373" s="72"/>
      <c r="C2373" s="72"/>
      <c r="D2373" s="72"/>
      <c r="E2373" s="72"/>
      <c r="F2373" s="72"/>
      <c r="G2373" s="73"/>
      <c r="H2373" s="72"/>
      <c r="I2373" s="73"/>
      <c r="J2373" s="74"/>
      <c r="K2373" s="73"/>
      <c r="L2373" s="75"/>
    </row>
    <row r="2374" spans="1:14" x14ac:dyDescent="0.25">
      <c r="A2374" s="36" t="s">
        <v>3533</v>
      </c>
      <c r="B2374" s="37" t="s">
        <v>11</v>
      </c>
      <c r="C2374" s="37" t="s">
        <v>77</v>
      </c>
      <c r="D2374" s="37" t="s">
        <v>294</v>
      </c>
      <c r="E2374" s="37" t="s">
        <v>295</v>
      </c>
      <c r="F2374" s="37">
        <v>1</v>
      </c>
      <c r="G2374" s="38">
        <v>7234</v>
      </c>
      <c r="H2374" s="37"/>
      <c r="I2374" s="38"/>
      <c r="J2374" s="39"/>
      <c r="K2374" s="38">
        <f t="shared" ref="K2374:K2396" si="107">J2374+G2374</f>
        <v>7234</v>
      </c>
      <c r="L2374" s="62">
        <v>20230901</v>
      </c>
    </row>
    <row r="2375" spans="1:14" x14ac:dyDescent="0.25">
      <c r="A2375" s="47" t="s">
        <v>3536</v>
      </c>
      <c r="B2375" s="44" t="s">
        <v>11</v>
      </c>
      <c r="C2375" s="44" t="s">
        <v>29</v>
      </c>
      <c r="D2375" s="44" t="s">
        <v>686</v>
      </c>
      <c r="E2375" s="44" t="s">
        <v>1921</v>
      </c>
      <c r="F2375" s="44">
        <v>1</v>
      </c>
      <c r="G2375" s="45">
        <v>7234</v>
      </c>
      <c r="H2375" s="44"/>
      <c r="I2375" s="45"/>
      <c r="J2375" s="46"/>
      <c r="K2375" s="45">
        <f t="shared" si="107"/>
        <v>7234</v>
      </c>
      <c r="L2375" s="63">
        <v>20230901</v>
      </c>
    </row>
    <row r="2376" spans="1:14" x14ac:dyDescent="0.25">
      <c r="A2376" s="47" t="s">
        <v>3527</v>
      </c>
      <c r="B2376" s="44" t="s">
        <v>11</v>
      </c>
      <c r="C2376" s="44" t="s">
        <v>36</v>
      </c>
      <c r="D2376" s="44" t="s">
        <v>727</v>
      </c>
      <c r="E2376" s="44" t="s">
        <v>774</v>
      </c>
      <c r="F2376" s="44">
        <v>1</v>
      </c>
      <c r="G2376" s="45">
        <v>7234</v>
      </c>
      <c r="H2376" s="44"/>
      <c r="I2376" s="45"/>
      <c r="J2376" s="46"/>
      <c r="K2376" s="45">
        <f t="shared" si="107"/>
        <v>7234</v>
      </c>
      <c r="L2376" s="63">
        <v>20230905</v>
      </c>
    </row>
    <row r="2377" spans="1:14" x14ac:dyDescent="0.25">
      <c r="A2377" s="47" t="s">
        <v>3525</v>
      </c>
      <c r="B2377" s="44" t="s">
        <v>11</v>
      </c>
      <c r="C2377" s="44" t="s">
        <v>36</v>
      </c>
      <c r="D2377" s="44" t="s">
        <v>2618</v>
      </c>
      <c r="E2377" s="44" t="s">
        <v>690</v>
      </c>
      <c r="F2377" s="44">
        <v>1</v>
      </c>
      <c r="G2377" s="45">
        <v>7234</v>
      </c>
      <c r="H2377" s="44"/>
      <c r="I2377" s="45"/>
      <c r="J2377" s="46"/>
      <c r="K2377" s="45">
        <f t="shared" si="107"/>
        <v>7234</v>
      </c>
      <c r="L2377" s="63">
        <v>20230905</v>
      </c>
    </row>
    <row r="2378" spans="1:14" x14ac:dyDescent="0.25">
      <c r="A2378" s="47" t="s">
        <v>3532</v>
      </c>
      <c r="B2378" s="44" t="s">
        <v>11</v>
      </c>
      <c r="C2378" s="44" t="s">
        <v>730</v>
      </c>
      <c r="D2378" s="44" t="s">
        <v>731</v>
      </c>
      <c r="E2378" s="44" t="s">
        <v>732</v>
      </c>
      <c r="F2378" s="44">
        <v>1</v>
      </c>
      <c r="G2378" s="45">
        <v>7234</v>
      </c>
      <c r="H2378" s="44"/>
      <c r="I2378" s="45"/>
      <c r="J2378" s="46"/>
      <c r="K2378" s="45">
        <f t="shared" si="107"/>
        <v>7234</v>
      </c>
      <c r="L2378" s="63">
        <v>20230905</v>
      </c>
    </row>
    <row r="2379" spans="1:14" x14ac:dyDescent="0.25">
      <c r="A2379" s="47" t="s">
        <v>3524</v>
      </c>
      <c r="B2379" s="44" t="s">
        <v>11</v>
      </c>
      <c r="C2379" s="44" t="s">
        <v>730</v>
      </c>
      <c r="D2379" s="44" t="s">
        <v>731</v>
      </c>
      <c r="E2379" s="44" t="s">
        <v>1987</v>
      </c>
      <c r="F2379" s="44">
        <v>1</v>
      </c>
      <c r="G2379" s="45">
        <v>7234</v>
      </c>
      <c r="H2379" s="44"/>
      <c r="I2379" s="45"/>
      <c r="J2379" s="46"/>
      <c r="K2379" s="45">
        <f t="shared" si="107"/>
        <v>7234</v>
      </c>
      <c r="L2379" s="63">
        <v>20230905</v>
      </c>
    </row>
    <row r="2380" spans="1:14" x14ac:dyDescent="0.25">
      <c r="A2380" s="47" t="s">
        <v>3528</v>
      </c>
      <c r="B2380" s="44" t="s">
        <v>11</v>
      </c>
      <c r="C2380" s="44" t="s">
        <v>86</v>
      </c>
      <c r="D2380" s="44" t="s">
        <v>87</v>
      </c>
      <c r="E2380" s="44" t="s">
        <v>358</v>
      </c>
      <c r="F2380" s="44">
        <v>1</v>
      </c>
      <c r="G2380" s="45">
        <v>7234</v>
      </c>
      <c r="H2380" s="44"/>
      <c r="I2380" s="45"/>
      <c r="J2380" s="46"/>
      <c r="K2380" s="45">
        <f t="shared" si="107"/>
        <v>7234</v>
      </c>
      <c r="L2380" s="63">
        <v>20230905</v>
      </c>
    </row>
    <row r="2381" spans="1:14" x14ac:dyDescent="0.25">
      <c r="A2381" s="47" t="s">
        <v>3526</v>
      </c>
      <c r="B2381" s="44" t="s">
        <v>11</v>
      </c>
      <c r="C2381" s="44" t="s">
        <v>86</v>
      </c>
      <c r="D2381" s="44" t="s">
        <v>132</v>
      </c>
      <c r="E2381" s="44" t="s">
        <v>133</v>
      </c>
      <c r="F2381" s="44">
        <v>1</v>
      </c>
      <c r="G2381" s="45">
        <v>7234</v>
      </c>
      <c r="H2381" s="44"/>
      <c r="I2381" s="45"/>
      <c r="J2381" s="46"/>
      <c r="K2381" s="45">
        <f t="shared" si="107"/>
        <v>7234</v>
      </c>
      <c r="L2381" s="63">
        <v>20230905</v>
      </c>
    </row>
    <row r="2382" spans="1:14" x14ac:dyDescent="0.25">
      <c r="A2382" s="47" t="s">
        <v>3531</v>
      </c>
      <c r="B2382" s="44" t="s">
        <v>11</v>
      </c>
      <c r="C2382" s="44" t="s">
        <v>730</v>
      </c>
      <c r="D2382" s="44" t="s">
        <v>731</v>
      </c>
      <c r="E2382" s="44" t="s">
        <v>1676</v>
      </c>
      <c r="F2382" s="44">
        <v>1</v>
      </c>
      <c r="G2382" s="45">
        <v>7234</v>
      </c>
      <c r="H2382" s="44"/>
      <c r="I2382" s="45"/>
      <c r="J2382" s="46"/>
      <c r="K2382" s="45">
        <f t="shared" si="107"/>
        <v>7234</v>
      </c>
      <c r="L2382" s="63">
        <v>20230907</v>
      </c>
    </row>
    <row r="2383" spans="1:14" x14ac:dyDescent="0.25">
      <c r="A2383" s="47" t="s">
        <v>3529</v>
      </c>
      <c r="B2383" s="44" t="s">
        <v>11</v>
      </c>
      <c r="C2383" s="44" t="s">
        <v>29</v>
      </c>
      <c r="D2383" s="44" t="s">
        <v>751</v>
      </c>
      <c r="E2383" s="44" t="s">
        <v>1241</v>
      </c>
      <c r="F2383" s="44">
        <v>1</v>
      </c>
      <c r="G2383" s="45">
        <v>7234</v>
      </c>
      <c r="H2383" s="44"/>
      <c r="I2383" s="45"/>
      <c r="J2383" s="46"/>
      <c r="K2383" s="45">
        <f t="shared" si="107"/>
        <v>7234</v>
      </c>
      <c r="L2383" s="63">
        <v>20230908</v>
      </c>
    </row>
    <row r="2384" spans="1:14" x14ac:dyDescent="0.25">
      <c r="A2384" s="47" t="s">
        <v>3498</v>
      </c>
      <c r="B2384" s="44" t="s">
        <v>11</v>
      </c>
      <c r="C2384" s="44" t="s">
        <v>730</v>
      </c>
      <c r="D2384" s="44" t="s">
        <v>731</v>
      </c>
      <c r="E2384" s="44" t="s">
        <v>1987</v>
      </c>
      <c r="F2384" s="44">
        <v>1</v>
      </c>
      <c r="G2384" s="45">
        <v>7234</v>
      </c>
      <c r="H2384" s="44"/>
      <c r="I2384" s="45"/>
      <c r="J2384" s="46"/>
      <c r="K2384" s="45">
        <f t="shared" si="107"/>
        <v>7234</v>
      </c>
      <c r="L2384" s="63">
        <v>20230912</v>
      </c>
    </row>
    <row r="2385" spans="1:12" x14ac:dyDescent="0.25">
      <c r="A2385" s="47" t="s">
        <v>3483</v>
      </c>
      <c r="B2385" s="44" t="s">
        <v>11</v>
      </c>
      <c r="C2385" s="44" t="s">
        <v>3122</v>
      </c>
      <c r="D2385" s="44" t="s">
        <v>3240</v>
      </c>
      <c r="E2385" s="44" t="s">
        <v>3484</v>
      </c>
      <c r="F2385" s="44">
        <v>1</v>
      </c>
      <c r="G2385" s="45">
        <v>7234</v>
      </c>
      <c r="H2385" s="44"/>
      <c r="I2385" s="45"/>
      <c r="J2385" s="46"/>
      <c r="K2385" s="45">
        <f t="shared" si="107"/>
        <v>7234</v>
      </c>
      <c r="L2385" s="63">
        <v>20230913</v>
      </c>
    </row>
    <row r="2386" spans="1:12" x14ac:dyDescent="0.25">
      <c r="A2386" s="47" t="s">
        <v>3504</v>
      </c>
      <c r="B2386" s="44" t="s">
        <v>11</v>
      </c>
      <c r="C2386" s="44" t="s">
        <v>36</v>
      </c>
      <c r="D2386" s="44" t="s">
        <v>2618</v>
      </c>
      <c r="E2386" s="44" t="s">
        <v>1942</v>
      </c>
      <c r="F2386" s="44">
        <v>1</v>
      </c>
      <c r="G2386" s="45">
        <v>7234</v>
      </c>
      <c r="H2386" s="44"/>
      <c r="I2386" s="45"/>
      <c r="J2386" s="46"/>
      <c r="K2386" s="45">
        <f t="shared" si="107"/>
        <v>7234</v>
      </c>
      <c r="L2386" s="63">
        <v>20230913</v>
      </c>
    </row>
    <row r="2387" spans="1:12" x14ac:dyDescent="0.25">
      <c r="A2387" s="47" t="s">
        <v>3523</v>
      </c>
      <c r="B2387" s="44" t="s">
        <v>11</v>
      </c>
      <c r="C2387" s="44" t="s">
        <v>36</v>
      </c>
      <c r="D2387" s="44" t="s">
        <v>2618</v>
      </c>
      <c r="E2387" s="44" t="s">
        <v>840</v>
      </c>
      <c r="F2387" s="44">
        <v>1</v>
      </c>
      <c r="G2387" s="45">
        <v>7234</v>
      </c>
      <c r="H2387" s="44"/>
      <c r="I2387" s="45"/>
      <c r="J2387" s="46"/>
      <c r="K2387" s="45">
        <f t="shared" si="107"/>
        <v>7234</v>
      </c>
      <c r="L2387" s="63">
        <v>20230913</v>
      </c>
    </row>
    <row r="2388" spans="1:12" x14ac:dyDescent="0.25">
      <c r="A2388" s="28" t="s">
        <v>3489</v>
      </c>
      <c r="B2388" s="22" t="s">
        <v>11</v>
      </c>
      <c r="C2388" s="22" t="s">
        <v>29</v>
      </c>
      <c r="D2388" s="22" t="s">
        <v>88</v>
      </c>
      <c r="E2388" s="22" t="s">
        <v>2582</v>
      </c>
      <c r="F2388" s="22">
        <v>1</v>
      </c>
      <c r="G2388" s="23">
        <v>7234</v>
      </c>
      <c r="H2388" s="22">
        <v>90</v>
      </c>
      <c r="I2388" s="23">
        <v>81.8</v>
      </c>
      <c r="J2388" s="24">
        <f>I2388*H2388</f>
        <v>7362</v>
      </c>
      <c r="K2388" s="23">
        <f t="shared" si="107"/>
        <v>14596</v>
      </c>
      <c r="L2388" s="29">
        <v>20230913</v>
      </c>
    </row>
    <row r="2389" spans="1:12" x14ac:dyDescent="0.25">
      <c r="A2389" s="47" t="s">
        <v>3488</v>
      </c>
      <c r="B2389" s="44" t="s">
        <v>11</v>
      </c>
      <c r="C2389" s="44" t="s">
        <v>29</v>
      </c>
      <c r="D2389" s="44" t="s">
        <v>751</v>
      </c>
      <c r="E2389" s="44" t="s">
        <v>1241</v>
      </c>
      <c r="F2389" s="44">
        <v>1</v>
      </c>
      <c r="G2389" s="45">
        <v>7234</v>
      </c>
      <c r="H2389" s="44"/>
      <c r="I2389" s="45"/>
      <c r="J2389" s="46"/>
      <c r="K2389" s="45">
        <f t="shared" si="107"/>
        <v>7234</v>
      </c>
      <c r="L2389" s="63">
        <v>20230915</v>
      </c>
    </row>
    <row r="2390" spans="1:12" x14ac:dyDescent="0.25">
      <c r="A2390" s="47" t="s">
        <v>3487</v>
      </c>
      <c r="B2390" s="44" t="s">
        <v>11</v>
      </c>
      <c r="C2390" s="44" t="s">
        <v>29</v>
      </c>
      <c r="D2390" s="44" t="s">
        <v>751</v>
      </c>
      <c r="E2390" s="44" t="s">
        <v>752</v>
      </c>
      <c r="F2390" s="44">
        <v>1</v>
      </c>
      <c r="G2390" s="45">
        <v>7234</v>
      </c>
      <c r="H2390" s="44"/>
      <c r="I2390" s="45"/>
      <c r="J2390" s="46"/>
      <c r="K2390" s="45">
        <f t="shared" si="107"/>
        <v>7234</v>
      </c>
      <c r="L2390" s="63">
        <v>20230915</v>
      </c>
    </row>
    <row r="2391" spans="1:12" x14ac:dyDescent="0.25">
      <c r="A2391" s="47" t="s">
        <v>3499</v>
      </c>
      <c r="B2391" s="44" t="s">
        <v>11</v>
      </c>
      <c r="C2391" s="44" t="s">
        <v>51</v>
      </c>
      <c r="D2391" s="44" t="s">
        <v>731</v>
      </c>
      <c r="E2391" s="44" t="s">
        <v>868</v>
      </c>
      <c r="F2391" s="44">
        <v>1</v>
      </c>
      <c r="G2391" s="45">
        <v>7234</v>
      </c>
      <c r="H2391" s="44"/>
      <c r="I2391" s="45"/>
      <c r="J2391" s="46"/>
      <c r="K2391" s="45">
        <f t="shared" si="107"/>
        <v>7234</v>
      </c>
      <c r="L2391" s="63">
        <v>20230919</v>
      </c>
    </row>
    <row r="2392" spans="1:12" x14ac:dyDescent="0.25">
      <c r="A2392" s="28" t="s">
        <v>3486</v>
      </c>
      <c r="B2392" s="22" t="s">
        <v>11</v>
      </c>
      <c r="C2392" s="22" t="s">
        <v>77</v>
      </c>
      <c r="D2392" s="22" t="s">
        <v>976</v>
      </c>
      <c r="E2392" s="22" t="s">
        <v>2189</v>
      </c>
      <c r="F2392" s="22">
        <v>1</v>
      </c>
      <c r="G2392" s="23">
        <v>7234</v>
      </c>
      <c r="H2392" s="22">
        <v>128</v>
      </c>
      <c r="I2392" s="23">
        <v>81.8</v>
      </c>
      <c r="J2392" s="24">
        <f>I2392*H2392</f>
        <v>10470.4</v>
      </c>
      <c r="K2392" s="23">
        <f t="shared" si="107"/>
        <v>17704.400000000001</v>
      </c>
      <c r="L2392" s="29">
        <v>20230920</v>
      </c>
    </row>
    <row r="2393" spans="1:12" x14ac:dyDescent="0.25">
      <c r="A2393" s="47" t="s">
        <v>3497</v>
      </c>
      <c r="B2393" s="44" t="s">
        <v>11</v>
      </c>
      <c r="C2393" s="44" t="s">
        <v>36</v>
      </c>
      <c r="D2393" s="44" t="s">
        <v>727</v>
      </c>
      <c r="E2393" s="44" t="s">
        <v>774</v>
      </c>
      <c r="F2393" s="44">
        <v>1</v>
      </c>
      <c r="G2393" s="45">
        <v>7234</v>
      </c>
      <c r="H2393" s="44"/>
      <c r="I2393" s="45"/>
      <c r="J2393" s="46"/>
      <c r="K2393" s="45">
        <f t="shared" si="107"/>
        <v>7234</v>
      </c>
      <c r="L2393" s="63">
        <v>20230920</v>
      </c>
    </row>
    <row r="2394" spans="1:12" x14ac:dyDescent="0.25">
      <c r="A2394" s="28" t="s">
        <v>3475</v>
      </c>
      <c r="B2394" s="22" t="s">
        <v>11</v>
      </c>
      <c r="C2394" s="22" t="s">
        <v>3122</v>
      </c>
      <c r="D2394" s="22" t="s">
        <v>3242</v>
      </c>
      <c r="E2394" s="22" t="s">
        <v>3476</v>
      </c>
      <c r="F2394" s="22">
        <v>1</v>
      </c>
      <c r="G2394" s="23">
        <v>7234</v>
      </c>
      <c r="H2394" s="22">
        <v>90</v>
      </c>
      <c r="I2394" s="23">
        <v>81.8</v>
      </c>
      <c r="J2394" s="24">
        <f>I2394*H2394</f>
        <v>7362</v>
      </c>
      <c r="K2394" s="23">
        <f t="shared" si="107"/>
        <v>14596</v>
      </c>
      <c r="L2394" s="29">
        <v>20230925</v>
      </c>
    </row>
    <row r="2395" spans="1:12" x14ac:dyDescent="0.25">
      <c r="A2395" s="47" t="s">
        <v>3473</v>
      </c>
      <c r="B2395" s="44" t="s">
        <v>11</v>
      </c>
      <c r="C2395" s="44" t="s">
        <v>77</v>
      </c>
      <c r="D2395" s="44" t="s">
        <v>294</v>
      </c>
      <c r="E2395" s="44" t="s">
        <v>297</v>
      </c>
      <c r="F2395" s="44">
        <v>1</v>
      </c>
      <c r="G2395" s="45">
        <v>7234</v>
      </c>
      <c r="H2395" s="44"/>
      <c r="I2395" s="45"/>
      <c r="J2395" s="46"/>
      <c r="K2395" s="45">
        <f t="shared" si="107"/>
        <v>7234</v>
      </c>
      <c r="L2395" s="63">
        <v>20230927</v>
      </c>
    </row>
    <row r="2396" spans="1:12" ht="15.75" thickBot="1" x14ac:dyDescent="0.3">
      <c r="A2396" s="40" t="s">
        <v>3474</v>
      </c>
      <c r="B2396" s="41" t="s">
        <v>11</v>
      </c>
      <c r="C2396" s="41" t="s">
        <v>86</v>
      </c>
      <c r="D2396" s="41" t="s">
        <v>87</v>
      </c>
      <c r="E2396" s="41" t="s">
        <v>793</v>
      </c>
      <c r="F2396" s="41">
        <v>1</v>
      </c>
      <c r="G2396" s="42">
        <v>7234</v>
      </c>
      <c r="H2396" s="41"/>
      <c r="I2396" s="42"/>
      <c r="J2396" s="43"/>
      <c r="K2396" s="42">
        <f t="shared" si="107"/>
        <v>7234</v>
      </c>
      <c r="L2396" s="64">
        <v>20230927</v>
      </c>
    </row>
    <row r="2397" spans="1:12" x14ac:dyDescent="0.25">
      <c r="A2397" s="82"/>
      <c r="B2397" s="83"/>
      <c r="C2397" s="83"/>
      <c r="D2397" s="83"/>
      <c r="E2397" s="83"/>
      <c r="F2397" s="83"/>
      <c r="G2397" s="84"/>
      <c r="H2397" s="83"/>
      <c r="I2397" s="84"/>
      <c r="J2397" s="85"/>
      <c r="K2397" s="84"/>
      <c r="L2397" s="86"/>
    </row>
    <row r="2398" spans="1:12" ht="15.75" thickBot="1" x14ac:dyDescent="0.3">
      <c r="A2398" s="66"/>
      <c r="B2398" s="67"/>
      <c r="C2398" s="67"/>
      <c r="D2398" s="67"/>
      <c r="E2398" s="67"/>
      <c r="F2398" s="67"/>
      <c r="G2398" s="68"/>
      <c r="H2398" s="67"/>
      <c r="I2398" s="68"/>
      <c r="J2398" s="69"/>
      <c r="K2398" s="68"/>
      <c r="L2398" s="70"/>
    </row>
    <row r="2399" spans="1:12" x14ac:dyDescent="0.25">
      <c r="A2399" s="36" t="s">
        <v>3539</v>
      </c>
      <c r="B2399" s="37" t="s">
        <v>11</v>
      </c>
      <c r="C2399" s="37" t="s">
        <v>153</v>
      </c>
      <c r="D2399" s="37" t="s">
        <v>26</v>
      </c>
      <c r="E2399" s="37" t="s">
        <v>154</v>
      </c>
      <c r="F2399" s="37">
        <v>1</v>
      </c>
      <c r="G2399" s="38">
        <v>6782</v>
      </c>
      <c r="H2399" s="37"/>
      <c r="I2399" s="38"/>
      <c r="J2399" s="39"/>
      <c r="K2399" s="38">
        <f t="shared" ref="K2399:K2404" si="108">J2399+G2399</f>
        <v>6782</v>
      </c>
      <c r="L2399" s="62">
        <v>20230904</v>
      </c>
    </row>
    <row r="2400" spans="1:12" x14ac:dyDescent="0.25">
      <c r="A2400" s="47" t="s">
        <v>3537</v>
      </c>
      <c r="B2400" s="44" t="s">
        <v>11</v>
      </c>
      <c r="C2400" s="44" t="s">
        <v>127</v>
      </c>
      <c r="D2400" s="44" t="s">
        <v>128</v>
      </c>
      <c r="E2400" s="44" t="s">
        <v>402</v>
      </c>
      <c r="F2400" s="44">
        <v>1</v>
      </c>
      <c r="G2400" s="45">
        <v>6782</v>
      </c>
      <c r="H2400" s="44"/>
      <c r="I2400" s="45"/>
      <c r="J2400" s="46"/>
      <c r="K2400" s="45">
        <f t="shared" si="108"/>
        <v>6782</v>
      </c>
      <c r="L2400" s="63">
        <v>20230906</v>
      </c>
    </row>
    <row r="2401" spans="1:12" x14ac:dyDescent="0.25">
      <c r="A2401" s="47" t="s">
        <v>3530</v>
      </c>
      <c r="B2401" s="44" t="s">
        <v>11</v>
      </c>
      <c r="C2401" s="44" t="s">
        <v>2594</v>
      </c>
      <c r="D2401" s="44" t="s">
        <v>2595</v>
      </c>
      <c r="E2401" s="44" t="s">
        <v>397</v>
      </c>
      <c r="F2401" s="44">
        <v>1</v>
      </c>
      <c r="G2401" s="45">
        <v>6782</v>
      </c>
      <c r="H2401" s="44"/>
      <c r="I2401" s="45"/>
      <c r="J2401" s="46"/>
      <c r="K2401" s="45">
        <f t="shared" si="108"/>
        <v>6782</v>
      </c>
      <c r="L2401" s="63">
        <v>20230906</v>
      </c>
    </row>
    <row r="2402" spans="1:12" x14ac:dyDescent="0.25">
      <c r="A2402" s="47" t="s">
        <v>3534</v>
      </c>
      <c r="B2402" s="44" t="s">
        <v>862</v>
      </c>
      <c r="C2402" s="44" t="s">
        <v>1115</v>
      </c>
      <c r="D2402" s="44" t="s">
        <v>886</v>
      </c>
      <c r="E2402" s="44" t="s">
        <v>3535</v>
      </c>
      <c r="F2402" s="44">
        <v>1</v>
      </c>
      <c r="G2402" s="45">
        <v>6782</v>
      </c>
      <c r="H2402" s="44"/>
      <c r="I2402" s="45"/>
      <c r="J2402" s="46"/>
      <c r="K2402" s="45">
        <f t="shared" si="108"/>
        <v>6782</v>
      </c>
      <c r="L2402" s="63">
        <v>20230906</v>
      </c>
    </row>
    <row r="2403" spans="1:12" x14ac:dyDescent="0.25">
      <c r="A2403" s="28" t="s">
        <v>3478</v>
      </c>
      <c r="B2403" s="22" t="s">
        <v>11</v>
      </c>
      <c r="C2403" s="22" t="s">
        <v>199</v>
      </c>
      <c r="D2403" s="22" t="s">
        <v>3479</v>
      </c>
      <c r="E2403" s="22" t="s">
        <v>3480</v>
      </c>
      <c r="F2403" s="22">
        <v>1</v>
      </c>
      <c r="G2403" s="23">
        <v>6782</v>
      </c>
      <c r="H2403" s="22">
        <v>200</v>
      </c>
      <c r="I2403" s="23">
        <v>81.8</v>
      </c>
      <c r="J2403" s="24">
        <f>I2403*H2403</f>
        <v>16360</v>
      </c>
      <c r="K2403" s="23">
        <f t="shared" si="108"/>
        <v>23142</v>
      </c>
      <c r="L2403" s="29">
        <v>20230915</v>
      </c>
    </row>
    <row r="2404" spans="1:12" ht="15.75" thickBot="1" x14ac:dyDescent="0.3">
      <c r="A2404" s="40" t="s">
        <v>3482</v>
      </c>
      <c r="B2404" s="41" t="s">
        <v>11</v>
      </c>
      <c r="C2404" s="41" t="s">
        <v>2594</v>
      </c>
      <c r="D2404" s="41" t="s">
        <v>2595</v>
      </c>
      <c r="E2404" s="41" t="s">
        <v>91</v>
      </c>
      <c r="F2404" s="41">
        <v>1</v>
      </c>
      <c r="G2404" s="42">
        <v>6782</v>
      </c>
      <c r="H2404" s="41"/>
      <c r="I2404" s="42"/>
      <c r="J2404" s="43"/>
      <c r="K2404" s="42">
        <f t="shared" si="108"/>
        <v>6782</v>
      </c>
      <c r="L2404" s="64">
        <v>20230919</v>
      </c>
    </row>
    <row r="2405" spans="1:12" x14ac:dyDescent="0.25">
      <c r="A2405" s="82"/>
      <c r="B2405" s="83"/>
      <c r="C2405" s="83"/>
      <c r="D2405" s="83"/>
      <c r="E2405" s="83"/>
      <c r="F2405" s="83"/>
      <c r="G2405" s="84"/>
      <c r="H2405" s="83"/>
      <c r="I2405" s="84"/>
      <c r="J2405" s="85"/>
      <c r="K2405" s="84"/>
      <c r="L2405" s="86"/>
    </row>
    <row r="2406" spans="1:12" ht="15.75" thickBot="1" x14ac:dyDescent="0.3">
      <c r="A2406" s="66"/>
      <c r="B2406" s="67"/>
      <c r="C2406" s="67"/>
      <c r="D2406" s="67"/>
      <c r="E2406" s="67"/>
      <c r="F2406" s="67"/>
      <c r="G2406" s="68"/>
      <c r="H2406" s="67"/>
      <c r="I2406" s="68"/>
      <c r="J2406" s="69"/>
      <c r="K2406" s="68"/>
      <c r="L2406" s="70"/>
    </row>
    <row r="2407" spans="1:12" x14ac:dyDescent="0.25">
      <c r="A2407" s="36" t="s">
        <v>3542</v>
      </c>
      <c r="B2407" s="37" t="s">
        <v>25</v>
      </c>
      <c r="C2407" s="37" t="s">
        <v>29</v>
      </c>
      <c r="D2407" s="37" t="s">
        <v>686</v>
      </c>
      <c r="E2407" s="37" t="s">
        <v>1047</v>
      </c>
      <c r="F2407" s="37">
        <v>1</v>
      </c>
      <c r="G2407" s="38">
        <v>3617</v>
      </c>
      <c r="H2407" s="37"/>
      <c r="I2407" s="38"/>
      <c r="J2407" s="39"/>
      <c r="K2407" s="38">
        <f t="shared" ref="K2407:K2433" si="109">J2407+G2407</f>
        <v>3617</v>
      </c>
      <c r="L2407" s="62">
        <v>20230901</v>
      </c>
    </row>
    <row r="2408" spans="1:12" x14ac:dyDescent="0.25">
      <c r="A2408" s="47" t="s">
        <v>3540</v>
      </c>
      <c r="B2408" s="44" t="s">
        <v>25</v>
      </c>
      <c r="C2408" s="44" t="s">
        <v>36</v>
      </c>
      <c r="D2408" s="44" t="s">
        <v>3541</v>
      </c>
      <c r="E2408" s="44" t="s">
        <v>844</v>
      </c>
      <c r="F2408" s="44">
        <v>1</v>
      </c>
      <c r="G2408" s="45">
        <v>3617</v>
      </c>
      <c r="H2408" s="44"/>
      <c r="I2408" s="45"/>
      <c r="J2408" s="46"/>
      <c r="K2408" s="45">
        <f t="shared" si="109"/>
        <v>3617</v>
      </c>
      <c r="L2408" s="63">
        <v>20230905</v>
      </c>
    </row>
    <row r="2409" spans="1:12" x14ac:dyDescent="0.25">
      <c r="A2409" s="47" t="s">
        <v>3518</v>
      </c>
      <c r="B2409" s="44" t="s">
        <v>25</v>
      </c>
      <c r="C2409" s="44" t="s">
        <v>36</v>
      </c>
      <c r="D2409" s="44" t="s">
        <v>2618</v>
      </c>
      <c r="E2409" s="44" t="s">
        <v>2122</v>
      </c>
      <c r="F2409" s="44">
        <v>1</v>
      </c>
      <c r="G2409" s="45">
        <v>3617</v>
      </c>
      <c r="H2409" s="44"/>
      <c r="I2409" s="45"/>
      <c r="J2409" s="46"/>
      <c r="K2409" s="45">
        <f t="shared" si="109"/>
        <v>3617</v>
      </c>
      <c r="L2409" s="63">
        <v>20230907</v>
      </c>
    </row>
    <row r="2410" spans="1:12" x14ac:dyDescent="0.25">
      <c r="A2410" s="47" t="s">
        <v>3517</v>
      </c>
      <c r="B2410" s="44" t="s">
        <v>25</v>
      </c>
      <c r="C2410" s="44" t="s">
        <v>36</v>
      </c>
      <c r="D2410" s="44" t="s">
        <v>2618</v>
      </c>
      <c r="E2410" s="44" t="s">
        <v>851</v>
      </c>
      <c r="F2410" s="44">
        <v>1</v>
      </c>
      <c r="G2410" s="45">
        <v>3617</v>
      </c>
      <c r="H2410" s="44"/>
      <c r="I2410" s="45"/>
      <c r="J2410" s="46"/>
      <c r="K2410" s="45">
        <f t="shared" si="109"/>
        <v>3617</v>
      </c>
      <c r="L2410" s="63">
        <v>20230907</v>
      </c>
    </row>
    <row r="2411" spans="1:12" x14ac:dyDescent="0.25">
      <c r="A2411" s="47" t="s">
        <v>3512</v>
      </c>
      <c r="B2411" s="44" t="s">
        <v>25</v>
      </c>
      <c r="C2411" s="44" t="s">
        <v>36</v>
      </c>
      <c r="D2411" s="44" t="s">
        <v>2618</v>
      </c>
      <c r="E2411" s="44" t="s">
        <v>2680</v>
      </c>
      <c r="F2411" s="44">
        <v>1</v>
      </c>
      <c r="G2411" s="45">
        <v>3617</v>
      </c>
      <c r="H2411" s="44"/>
      <c r="I2411" s="45"/>
      <c r="J2411" s="46"/>
      <c r="K2411" s="45">
        <f t="shared" si="109"/>
        <v>3617</v>
      </c>
      <c r="L2411" s="63">
        <v>20230907</v>
      </c>
    </row>
    <row r="2412" spans="1:12" x14ac:dyDescent="0.25">
      <c r="A2412" s="47" t="s">
        <v>3506</v>
      </c>
      <c r="B2412" s="44" t="s">
        <v>25</v>
      </c>
      <c r="C2412" s="44" t="s">
        <v>36</v>
      </c>
      <c r="D2412" s="44" t="s">
        <v>2618</v>
      </c>
      <c r="E2412" s="44" t="s">
        <v>828</v>
      </c>
      <c r="F2412" s="44">
        <v>1</v>
      </c>
      <c r="G2412" s="45">
        <v>3617</v>
      </c>
      <c r="H2412" s="44"/>
      <c r="I2412" s="45"/>
      <c r="J2412" s="46"/>
      <c r="K2412" s="45">
        <f t="shared" si="109"/>
        <v>3617</v>
      </c>
      <c r="L2412" s="63">
        <v>20230907</v>
      </c>
    </row>
    <row r="2413" spans="1:12" x14ac:dyDescent="0.25">
      <c r="A2413" s="47" t="s">
        <v>3522</v>
      </c>
      <c r="B2413" s="44" t="s">
        <v>25</v>
      </c>
      <c r="C2413" s="44" t="s">
        <v>36</v>
      </c>
      <c r="D2413" s="44" t="s">
        <v>2618</v>
      </c>
      <c r="E2413" s="44" t="s">
        <v>824</v>
      </c>
      <c r="F2413" s="44">
        <v>1</v>
      </c>
      <c r="G2413" s="45">
        <v>3617</v>
      </c>
      <c r="H2413" s="44"/>
      <c r="I2413" s="45"/>
      <c r="J2413" s="46"/>
      <c r="K2413" s="45">
        <f t="shared" si="109"/>
        <v>3617</v>
      </c>
      <c r="L2413" s="63">
        <v>20230907</v>
      </c>
    </row>
    <row r="2414" spans="1:12" x14ac:dyDescent="0.25">
      <c r="A2414" s="47" t="s">
        <v>3519</v>
      </c>
      <c r="B2414" s="44" t="s">
        <v>25</v>
      </c>
      <c r="C2414" s="44" t="s">
        <v>36</v>
      </c>
      <c r="D2414" s="44" t="s">
        <v>2618</v>
      </c>
      <c r="E2414" s="44" t="s">
        <v>853</v>
      </c>
      <c r="F2414" s="44">
        <v>1</v>
      </c>
      <c r="G2414" s="45">
        <v>3617</v>
      </c>
      <c r="H2414" s="44"/>
      <c r="I2414" s="45"/>
      <c r="J2414" s="46"/>
      <c r="K2414" s="45">
        <f t="shared" si="109"/>
        <v>3617</v>
      </c>
      <c r="L2414" s="63">
        <v>20230911</v>
      </c>
    </row>
    <row r="2415" spans="1:12" x14ac:dyDescent="0.25">
      <c r="A2415" s="47" t="s">
        <v>3513</v>
      </c>
      <c r="B2415" s="44" t="s">
        <v>25</v>
      </c>
      <c r="C2415" s="44" t="s">
        <v>36</v>
      </c>
      <c r="D2415" s="44" t="s">
        <v>2618</v>
      </c>
      <c r="E2415" s="44" t="s">
        <v>846</v>
      </c>
      <c r="F2415" s="44">
        <v>1</v>
      </c>
      <c r="G2415" s="45">
        <v>3617</v>
      </c>
      <c r="H2415" s="44"/>
      <c r="I2415" s="45"/>
      <c r="J2415" s="46"/>
      <c r="K2415" s="45">
        <f t="shared" si="109"/>
        <v>3617</v>
      </c>
      <c r="L2415" s="63">
        <v>20230911</v>
      </c>
    </row>
    <row r="2416" spans="1:12" x14ac:dyDescent="0.25">
      <c r="A2416" s="47" t="s">
        <v>3510</v>
      </c>
      <c r="B2416" s="44" t="s">
        <v>25</v>
      </c>
      <c r="C2416" s="44" t="s">
        <v>36</v>
      </c>
      <c r="D2416" s="44" t="s">
        <v>2618</v>
      </c>
      <c r="E2416" s="44" t="s">
        <v>836</v>
      </c>
      <c r="F2416" s="44">
        <v>1</v>
      </c>
      <c r="G2416" s="45">
        <v>3617</v>
      </c>
      <c r="H2416" s="44"/>
      <c r="I2416" s="45"/>
      <c r="J2416" s="46"/>
      <c r="K2416" s="45">
        <f t="shared" si="109"/>
        <v>3617</v>
      </c>
      <c r="L2416" s="63">
        <v>20230911</v>
      </c>
    </row>
    <row r="2417" spans="1:12" x14ac:dyDescent="0.25">
      <c r="A2417" s="47" t="s">
        <v>3509</v>
      </c>
      <c r="B2417" s="44" t="s">
        <v>25</v>
      </c>
      <c r="C2417" s="44" t="s">
        <v>36</v>
      </c>
      <c r="D2417" s="44" t="s">
        <v>2618</v>
      </c>
      <c r="E2417" s="44" t="s">
        <v>264</v>
      </c>
      <c r="F2417" s="44">
        <v>1</v>
      </c>
      <c r="G2417" s="45">
        <v>3617</v>
      </c>
      <c r="H2417" s="44"/>
      <c r="I2417" s="45"/>
      <c r="J2417" s="46"/>
      <c r="K2417" s="45">
        <f t="shared" si="109"/>
        <v>3617</v>
      </c>
      <c r="L2417" s="63">
        <v>20230911</v>
      </c>
    </row>
    <row r="2418" spans="1:12" x14ac:dyDescent="0.25">
      <c r="A2418" s="47" t="s">
        <v>3508</v>
      </c>
      <c r="B2418" s="44" t="s">
        <v>25</v>
      </c>
      <c r="C2418" s="44" t="s">
        <v>36</v>
      </c>
      <c r="D2418" s="44" t="s">
        <v>2618</v>
      </c>
      <c r="E2418" s="44" t="s">
        <v>832</v>
      </c>
      <c r="F2418" s="44">
        <v>1</v>
      </c>
      <c r="G2418" s="45">
        <v>3617</v>
      </c>
      <c r="H2418" s="44"/>
      <c r="I2418" s="45"/>
      <c r="J2418" s="46"/>
      <c r="K2418" s="45">
        <f t="shared" si="109"/>
        <v>3617</v>
      </c>
      <c r="L2418" s="63">
        <v>20230911</v>
      </c>
    </row>
    <row r="2419" spans="1:12" x14ac:dyDescent="0.25">
      <c r="A2419" s="47" t="s">
        <v>3505</v>
      </c>
      <c r="B2419" s="44" t="s">
        <v>25</v>
      </c>
      <c r="C2419" s="44" t="s">
        <v>36</v>
      </c>
      <c r="D2419" s="44" t="s">
        <v>2618</v>
      </c>
      <c r="E2419" s="44" t="s">
        <v>826</v>
      </c>
      <c r="F2419" s="44">
        <v>1</v>
      </c>
      <c r="G2419" s="45">
        <v>3617</v>
      </c>
      <c r="H2419" s="44"/>
      <c r="I2419" s="45"/>
      <c r="J2419" s="46"/>
      <c r="K2419" s="45">
        <f t="shared" si="109"/>
        <v>3617</v>
      </c>
      <c r="L2419" s="63">
        <v>20230911</v>
      </c>
    </row>
    <row r="2420" spans="1:12" x14ac:dyDescent="0.25">
      <c r="A2420" s="47" t="s">
        <v>3511</v>
      </c>
      <c r="B2420" s="44" t="s">
        <v>25</v>
      </c>
      <c r="C2420" s="44" t="s">
        <v>36</v>
      </c>
      <c r="D2420" s="44" t="s">
        <v>2618</v>
      </c>
      <c r="E2420" s="44" t="s">
        <v>838</v>
      </c>
      <c r="F2420" s="44">
        <v>1</v>
      </c>
      <c r="G2420" s="45">
        <v>3617</v>
      </c>
      <c r="H2420" s="44"/>
      <c r="I2420" s="45"/>
      <c r="J2420" s="46"/>
      <c r="K2420" s="45">
        <f t="shared" si="109"/>
        <v>3617</v>
      </c>
      <c r="L2420" s="63">
        <v>20230912</v>
      </c>
    </row>
    <row r="2421" spans="1:12" x14ac:dyDescent="0.25">
      <c r="A2421" s="47" t="s">
        <v>3496</v>
      </c>
      <c r="B2421" s="44" t="s">
        <v>25</v>
      </c>
      <c r="C2421" s="44" t="s">
        <v>36</v>
      </c>
      <c r="D2421" s="44" t="s">
        <v>727</v>
      </c>
      <c r="E2421" s="44" t="s">
        <v>776</v>
      </c>
      <c r="F2421" s="44">
        <v>1</v>
      </c>
      <c r="G2421" s="45">
        <v>3617</v>
      </c>
      <c r="H2421" s="44"/>
      <c r="I2421" s="45"/>
      <c r="J2421" s="46"/>
      <c r="K2421" s="45">
        <f t="shared" si="109"/>
        <v>3617</v>
      </c>
      <c r="L2421" s="63">
        <v>20230913</v>
      </c>
    </row>
    <row r="2422" spans="1:12" x14ac:dyDescent="0.25">
      <c r="A2422" s="47" t="s">
        <v>3495</v>
      </c>
      <c r="B2422" s="44" t="s">
        <v>25</v>
      </c>
      <c r="C2422" s="44" t="s">
        <v>36</v>
      </c>
      <c r="D2422" s="44" t="s">
        <v>727</v>
      </c>
      <c r="E2422" s="44" t="s">
        <v>842</v>
      </c>
      <c r="F2422" s="44">
        <v>1</v>
      </c>
      <c r="G2422" s="45">
        <v>3617</v>
      </c>
      <c r="H2422" s="44"/>
      <c r="I2422" s="45"/>
      <c r="J2422" s="46"/>
      <c r="K2422" s="45">
        <f t="shared" si="109"/>
        <v>3617</v>
      </c>
      <c r="L2422" s="63">
        <v>20230913</v>
      </c>
    </row>
    <row r="2423" spans="1:12" x14ac:dyDescent="0.25">
      <c r="A2423" s="47" t="s">
        <v>3494</v>
      </c>
      <c r="B2423" s="44" t="s">
        <v>25</v>
      </c>
      <c r="C2423" s="44" t="s">
        <v>36</v>
      </c>
      <c r="D2423" s="44" t="s">
        <v>727</v>
      </c>
      <c r="E2423" s="44" t="s">
        <v>2674</v>
      </c>
      <c r="F2423" s="44">
        <v>1</v>
      </c>
      <c r="G2423" s="45">
        <v>3617</v>
      </c>
      <c r="H2423" s="44"/>
      <c r="I2423" s="45"/>
      <c r="J2423" s="46"/>
      <c r="K2423" s="45">
        <f t="shared" si="109"/>
        <v>3617</v>
      </c>
      <c r="L2423" s="63">
        <v>20230913</v>
      </c>
    </row>
    <row r="2424" spans="1:12" x14ac:dyDescent="0.25">
      <c r="A2424" s="47" t="s">
        <v>3493</v>
      </c>
      <c r="B2424" s="44" t="s">
        <v>25</v>
      </c>
      <c r="C2424" s="44" t="s">
        <v>36</v>
      </c>
      <c r="D2424" s="44" t="s">
        <v>727</v>
      </c>
      <c r="E2424" s="44" t="s">
        <v>1706</v>
      </c>
      <c r="F2424" s="44">
        <v>1</v>
      </c>
      <c r="G2424" s="45">
        <v>3617</v>
      </c>
      <c r="H2424" s="44"/>
      <c r="I2424" s="45"/>
      <c r="J2424" s="46"/>
      <c r="K2424" s="45">
        <f t="shared" si="109"/>
        <v>3617</v>
      </c>
      <c r="L2424" s="63">
        <v>20230913</v>
      </c>
    </row>
    <row r="2425" spans="1:12" x14ac:dyDescent="0.25">
      <c r="A2425" s="47" t="s">
        <v>3492</v>
      </c>
      <c r="B2425" s="44" t="s">
        <v>25</v>
      </c>
      <c r="C2425" s="44" t="s">
        <v>36</v>
      </c>
      <c r="D2425" s="44" t="s">
        <v>727</v>
      </c>
      <c r="E2425" s="44" t="s">
        <v>2619</v>
      </c>
      <c r="F2425" s="44">
        <v>1</v>
      </c>
      <c r="G2425" s="45">
        <v>3617</v>
      </c>
      <c r="H2425" s="44"/>
      <c r="I2425" s="45"/>
      <c r="J2425" s="46"/>
      <c r="K2425" s="45">
        <f t="shared" si="109"/>
        <v>3617</v>
      </c>
      <c r="L2425" s="63">
        <v>20230913</v>
      </c>
    </row>
    <row r="2426" spans="1:12" x14ac:dyDescent="0.25">
      <c r="A2426" s="47" t="s">
        <v>3490</v>
      </c>
      <c r="B2426" s="44" t="s">
        <v>25</v>
      </c>
      <c r="C2426" s="44" t="s">
        <v>36</v>
      </c>
      <c r="D2426" s="44" t="s">
        <v>727</v>
      </c>
      <c r="E2426" s="44" t="s">
        <v>3491</v>
      </c>
      <c r="F2426" s="44">
        <v>1</v>
      </c>
      <c r="G2426" s="45">
        <v>3617</v>
      </c>
      <c r="H2426" s="44"/>
      <c r="I2426" s="45"/>
      <c r="J2426" s="46"/>
      <c r="K2426" s="45">
        <f t="shared" si="109"/>
        <v>3617</v>
      </c>
      <c r="L2426" s="63">
        <v>20230913</v>
      </c>
    </row>
    <row r="2427" spans="1:12" x14ac:dyDescent="0.25">
      <c r="A2427" s="47" t="s">
        <v>3485</v>
      </c>
      <c r="B2427" s="44" t="s">
        <v>25</v>
      </c>
      <c r="C2427" s="44" t="s">
        <v>29</v>
      </c>
      <c r="D2427" s="44" t="s">
        <v>88</v>
      </c>
      <c r="E2427" s="44" t="s">
        <v>223</v>
      </c>
      <c r="F2427" s="44">
        <v>1</v>
      </c>
      <c r="G2427" s="45">
        <v>3617</v>
      </c>
      <c r="H2427" s="44"/>
      <c r="I2427" s="45"/>
      <c r="J2427" s="46"/>
      <c r="K2427" s="45">
        <f t="shared" si="109"/>
        <v>3617</v>
      </c>
      <c r="L2427" s="63">
        <v>20230913</v>
      </c>
    </row>
    <row r="2428" spans="1:12" x14ac:dyDescent="0.25">
      <c r="A2428" s="47" t="s">
        <v>3516</v>
      </c>
      <c r="B2428" s="44" t="s">
        <v>25</v>
      </c>
      <c r="C2428" s="44" t="s">
        <v>36</v>
      </c>
      <c r="D2428" s="44" t="s">
        <v>2618</v>
      </c>
      <c r="E2428" s="44" t="s">
        <v>2000</v>
      </c>
      <c r="F2428" s="44">
        <v>1</v>
      </c>
      <c r="G2428" s="45">
        <v>3617</v>
      </c>
      <c r="H2428" s="44"/>
      <c r="I2428" s="45"/>
      <c r="J2428" s="46"/>
      <c r="K2428" s="45">
        <f t="shared" si="109"/>
        <v>3617</v>
      </c>
      <c r="L2428" s="63">
        <v>20230919</v>
      </c>
    </row>
    <row r="2429" spans="1:12" x14ac:dyDescent="0.25">
      <c r="A2429" s="47" t="s">
        <v>3515</v>
      </c>
      <c r="B2429" s="44" t="s">
        <v>25</v>
      </c>
      <c r="C2429" s="44" t="s">
        <v>36</v>
      </c>
      <c r="D2429" s="44" t="s">
        <v>2618</v>
      </c>
      <c r="E2429" s="44" t="s">
        <v>848</v>
      </c>
      <c r="F2429" s="44">
        <v>1</v>
      </c>
      <c r="G2429" s="45">
        <v>3617</v>
      </c>
      <c r="H2429" s="44"/>
      <c r="I2429" s="45"/>
      <c r="J2429" s="46"/>
      <c r="K2429" s="45">
        <f t="shared" si="109"/>
        <v>3617</v>
      </c>
      <c r="L2429" s="63">
        <v>20230919</v>
      </c>
    </row>
    <row r="2430" spans="1:12" x14ac:dyDescent="0.25">
      <c r="A2430" s="47" t="s">
        <v>3514</v>
      </c>
      <c r="B2430" s="44" t="s">
        <v>25</v>
      </c>
      <c r="C2430" s="44" t="s">
        <v>36</v>
      </c>
      <c r="D2430" s="44" t="s">
        <v>2618</v>
      </c>
      <c r="E2430" s="44" t="s">
        <v>758</v>
      </c>
      <c r="F2430" s="44">
        <v>1</v>
      </c>
      <c r="G2430" s="45">
        <v>3617</v>
      </c>
      <c r="H2430" s="44"/>
      <c r="I2430" s="45"/>
      <c r="J2430" s="46"/>
      <c r="K2430" s="45">
        <f t="shared" si="109"/>
        <v>3617</v>
      </c>
      <c r="L2430" s="63">
        <v>20230919</v>
      </c>
    </row>
    <row r="2431" spans="1:12" x14ac:dyDescent="0.25">
      <c r="A2431" s="47" t="s">
        <v>3507</v>
      </c>
      <c r="B2431" s="44" t="s">
        <v>25</v>
      </c>
      <c r="C2431" s="44" t="s">
        <v>36</v>
      </c>
      <c r="D2431" s="44" t="s">
        <v>2618</v>
      </c>
      <c r="E2431" s="44" t="s">
        <v>830</v>
      </c>
      <c r="F2431" s="44">
        <v>1</v>
      </c>
      <c r="G2431" s="45">
        <v>3617</v>
      </c>
      <c r="H2431" s="44"/>
      <c r="I2431" s="45"/>
      <c r="J2431" s="46"/>
      <c r="K2431" s="45">
        <f t="shared" si="109"/>
        <v>3617</v>
      </c>
      <c r="L2431" s="63">
        <v>20230919</v>
      </c>
    </row>
    <row r="2432" spans="1:12" x14ac:dyDescent="0.25">
      <c r="A2432" s="47" t="s">
        <v>3521</v>
      </c>
      <c r="B2432" s="44" t="s">
        <v>25</v>
      </c>
      <c r="C2432" s="44" t="s">
        <v>36</v>
      </c>
      <c r="D2432" s="44" t="s">
        <v>2618</v>
      </c>
      <c r="E2432" s="44" t="s">
        <v>822</v>
      </c>
      <c r="F2432" s="44">
        <v>1</v>
      </c>
      <c r="G2432" s="45">
        <v>3617</v>
      </c>
      <c r="H2432" s="44"/>
      <c r="I2432" s="45"/>
      <c r="J2432" s="46"/>
      <c r="K2432" s="45">
        <f t="shared" si="109"/>
        <v>3617</v>
      </c>
      <c r="L2432" s="63">
        <v>20230920</v>
      </c>
    </row>
    <row r="2433" spans="1:12" ht="15.75" thickBot="1" x14ac:dyDescent="0.3">
      <c r="A2433" s="40" t="s">
        <v>3520</v>
      </c>
      <c r="B2433" s="41" t="s">
        <v>25</v>
      </c>
      <c r="C2433" s="41" t="s">
        <v>36</v>
      </c>
      <c r="D2433" s="41" t="s">
        <v>2618</v>
      </c>
      <c r="E2433" s="41" t="s">
        <v>564</v>
      </c>
      <c r="F2433" s="41">
        <v>1</v>
      </c>
      <c r="G2433" s="42">
        <v>3617</v>
      </c>
      <c r="H2433" s="41"/>
      <c r="I2433" s="42"/>
      <c r="J2433" s="43"/>
      <c r="K2433" s="42">
        <f t="shared" si="109"/>
        <v>3617</v>
      </c>
      <c r="L2433" s="64">
        <v>20230920</v>
      </c>
    </row>
    <row r="2434" spans="1:12" x14ac:dyDescent="0.25">
      <c r="A2434" s="82"/>
      <c r="B2434" s="83"/>
      <c r="C2434" s="83"/>
      <c r="D2434" s="83"/>
      <c r="E2434" s="83"/>
      <c r="F2434" s="83"/>
      <c r="G2434" s="84"/>
      <c r="H2434" s="83"/>
      <c r="I2434" s="84"/>
      <c r="J2434" s="85"/>
      <c r="K2434" s="84"/>
      <c r="L2434" s="86"/>
    </row>
    <row r="2435" spans="1:12" ht="15.75" thickBot="1" x14ac:dyDescent="0.3">
      <c r="A2435" s="66"/>
      <c r="B2435" s="67"/>
      <c r="C2435" s="67"/>
      <c r="D2435" s="67"/>
      <c r="E2435" s="67"/>
      <c r="F2435" s="67"/>
      <c r="G2435" s="68"/>
      <c r="H2435" s="67"/>
      <c r="I2435" s="68"/>
      <c r="J2435" s="69"/>
      <c r="K2435" s="68"/>
      <c r="L2435" s="70"/>
    </row>
    <row r="2436" spans="1:12" x14ac:dyDescent="0.25">
      <c r="A2436" s="36" t="s">
        <v>3501</v>
      </c>
      <c r="B2436" s="37" t="s">
        <v>25</v>
      </c>
      <c r="C2436" s="37" t="s">
        <v>29</v>
      </c>
      <c r="D2436" s="37" t="s">
        <v>715</v>
      </c>
      <c r="E2436" s="37" t="s">
        <v>718</v>
      </c>
      <c r="F2436" s="37">
        <v>1</v>
      </c>
      <c r="G2436" s="38">
        <v>3391</v>
      </c>
      <c r="H2436" s="37"/>
      <c r="I2436" s="38"/>
      <c r="J2436" s="39"/>
      <c r="K2436" s="38">
        <f t="shared" ref="K2436:K2446" si="110">J2436+G2436</f>
        <v>3391</v>
      </c>
      <c r="L2436" s="62">
        <v>20230911</v>
      </c>
    </row>
    <row r="2437" spans="1:12" x14ac:dyDescent="0.25">
      <c r="A2437" s="47" t="s">
        <v>3500</v>
      </c>
      <c r="B2437" s="44" t="s">
        <v>25</v>
      </c>
      <c r="C2437" s="44" t="s">
        <v>29</v>
      </c>
      <c r="D2437" s="44" t="s">
        <v>715</v>
      </c>
      <c r="E2437" s="44" t="s">
        <v>716</v>
      </c>
      <c r="F2437" s="44">
        <v>1</v>
      </c>
      <c r="G2437" s="45">
        <v>3391</v>
      </c>
      <c r="H2437" s="44"/>
      <c r="I2437" s="45"/>
      <c r="J2437" s="46"/>
      <c r="K2437" s="45">
        <f t="shared" si="110"/>
        <v>3391</v>
      </c>
      <c r="L2437" s="63">
        <v>20230911</v>
      </c>
    </row>
    <row r="2438" spans="1:12" x14ac:dyDescent="0.25">
      <c r="A2438" s="47" t="s">
        <v>3502</v>
      </c>
      <c r="B2438" s="44" t="s">
        <v>25</v>
      </c>
      <c r="C2438" s="44" t="s">
        <v>740</v>
      </c>
      <c r="D2438" s="44" t="s">
        <v>741</v>
      </c>
      <c r="E2438" s="44" t="s">
        <v>742</v>
      </c>
      <c r="F2438" s="44">
        <v>1</v>
      </c>
      <c r="G2438" s="45">
        <v>3391</v>
      </c>
      <c r="H2438" s="44"/>
      <c r="I2438" s="45"/>
      <c r="J2438" s="46"/>
      <c r="K2438" s="45">
        <f t="shared" si="110"/>
        <v>3391</v>
      </c>
      <c r="L2438" s="63">
        <v>20230911</v>
      </c>
    </row>
    <row r="2439" spans="1:12" x14ac:dyDescent="0.25">
      <c r="A2439" s="47" t="s">
        <v>3503</v>
      </c>
      <c r="B2439" s="44" t="s">
        <v>25</v>
      </c>
      <c r="C2439" s="44" t="s">
        <v>740</v>
      </c>
      <c r="D2439" s="44" t="s">
        <v>741</v>
      </c>
      <c r="E2439" s="44" t="s">
        <v>2700</v>
      </c>
      <c r="F2439" s="44">
        <v>1</v>
      </c>
      <c r="G2439" s="45">
        <v>3391</v>
      </c>
      <c r="H2439" s="44"/>
      <c r="I2439" s="45"/>
      <c r="J2439" s="46"/>
      <c r="K2439" s="45">
        <f t="shared" si="110"/>
        <v>3391</v>
      </c>
      <c r="L2439" s="63">
        <v>20230912</v>
      </c>
    </row>
    <row r="2440" spans="1:12" x14ac:dyDescent="0.25">
      <c r="A2440" s="47" t="s">
        <v>3472</v>
      </c>
      <c r="B2440" s="44" t="s">
        <v>25</v>
      </c>
      <c r="C2440" s="44" t="s">
        <v>885</v>
      </c>
      <c r="D2440" s="44" t="s">
        <v>997</v>
      </c>
      <c r="E2440" s="44" t="s">
        <v>1030</v>
      </c>
      <c r="F2440" s="44">
        <v>1</v>
      </c>
      <c r="G2440" s="45">
        <v>3391</v>
      </c>
      <c r="H2440" s="44"/>
      <c r="I2440" s="45"/>
      <c r="J2440" s="46"/>
      <c r="K2440" s="45">
        <f t="shared" si="110"/>
        <v>3391</v>
      </c>
      <c r="L2440" s="63">
        <v>20230928</v>
      </c>
    </row>
    <row r="2441" spans="1:12" x14ac:dyDescent="0.25">
      <c r="A2441" s="47" t="s">
        <v>3471</v>
      </c>
      <c r="B2441" s="44" t="s">
        <v>25</v>
      </c>
      <c r="C2441" s="44" t="s">
        <v>885</v>
      </c>
      <c r="D2441" s="44" t="s">
        <v>997</v>
      </c>
      <c r="E2441" s="44" t="s">
        <v>1028</v>
      </c>
      <c r="F2441" s="44">
        <v>1</v>
      </c>
      <c r="G2441" s="45">
        <v>3391</v>
      </c>
      <c r="H2441" s="44"/>
      <c r="I2441" s="45"/>
      <c r="J2441" s="46"/>
      <c r="K2441" s="45">
        <f t="shared" si="110"/>
        <v>3391</v>
      </c>
      <c r="L2441" s="63">
        <v>20230928</v>
      </c>
    </row>
    <row r="2442" spans="1:12" x14ac:dyDescent="0.25">
      <c r="A2442" s="47" t="s">
        <v>3470</v>
      </c>
      <c r="B2442" s="44" t="s">
        <v>25</v>
      </c>
      <c r="C2442" s="44" t="s">
        <v>885</v>
      </c>
      <c r="D2442" s="44" t="s">
        <v>997</v>
      </c>
      <c r="E2442" s="44" t="s">
        <v>1022</v>
      </c>
      <c r="F2442" s="44">
        <v>1</v>
      </c>
      <c r="G2442" s="45">
        <v>3391</v>
      </c>
      <c r="H2442" s="44"/>
      <c r="I2442" s="45"/>
      <c r="J2442" s="46"/>
      <c r="K2442" s="45">
        <f t="shared" si="110"/>
        <v>3391</v>
      </c>
      <c r="L2442" s="63">
        <v>20230928</v>
      </c>
    </row>
    <row r="2443" spans="1:12" x14ac:dyDescent="0.25">
      <c r="A2443" s="47" t="s">
        <v>3468</v>
      </c>
      <c r="B2443" s="44" t="s">
        <v>25</v>
      </c>
      <c r="C2443" s="44" t="s">
        <v>885</v>
      </c>
      <c r="D2443" s="44" t="s">
        <v>997</v>
      </c>
      <c r="E2443" s="44" t="s">
        <v>3469</v>
      </c>
      <c r="F2443" s="44">
        <v>1</v>
      </c>
      <c r="G2443" s="45">
        <v>3391</v>
      </c>
      <c r="H2443" s="44"/>
      <c r="I2443" s="45"/>
      <c r="J2443" s="46"/>
      <c r="K2443" s="45">
        <f t="shared" si="110"/>
        <v>3391</v>
      </c>
      <c r="L2443" s="63">
        <v>20230928</v>
      </c>
    </row>
    <row r="2444" spans="1:12" x14ac:dyDescent="0.25">
      <c r="A2444" s="47" t="s">
        <v>3467</v>
      </c>
      <c r="B2444" s="44" t="s">
        <v>25</v>
      </c>
      <c r="C2444" s="44" t="s">
        <v>885</v>
      </c>
      <c r="D2444" s="44" t="s">
        <v>997</v>
      </c>
      <c r="E2444" s="44" t="s">
        <v>1018</v>
      </c>
      <c r="F2444" s="44">
        <v>1</v>
      </c>
      <c r="G2444" s="45">
        <v>3391</v>
      </c>
      <c r="H2444" s="44"/>
      <c r="I2444" s="45"/>
      <c r="J2444" s="46"/>
      <c r="K2444" s="45">
        <f t="shared" si="110"/>
        <v>3391</v>
      </c>
      <c r="L2444" s="63">
        <v>20230928</v>
      </c>
    </row>
    <row r="2445" spans="1:12" x14ac:dyDescent="0.25">
      <c r="A2445" s="28" t="s">
        <v>3543</v>
      </c>
      <c r="B2445" s="22" t="s">
        <v>25</v>
      </c>
      <c r="C2445" s="22" t="s">
        <v>885</v>
      </c>
      <c r="D2445" s="22" t="s">
        <v>997</v>
      </c>
      <c r="E2445" s="22" t="s">
        <v>1011</v>
      </c>
      <c r="F2445" s="22">
        <v>1</v>
      </c>
      <c r="G2445" s="23">
        <v>3391</v>
      </c>
      <c r="H2445" s="22">
        <v>283</v>
      </c>
      <c r="I2445" s="23">
        <v>81.8</v>
      </c>
      <c r="J2445" s="24">
        <f>I2445*H2445</f>
        <v>23149.399999999998</v>
      </c>
      <c r="K2445" s="23">
        <f t="shared" si="110"/>
        <v>26540.399999999998</v>
      </c>
      <c r="L2445" s="29">
        <v>20230928</v>
      </c>
    </row>
    <row r="2446" spans="1:12" ht="15.75" thickBot="1" x14ac:dyDescent="0.3">
      <c r="A2446" s="40" t="s">
        <v>3466</v>
      </c>
      <c r="B2446" s="41" t="s">
        <v>25</v>
      </c>
      <c r="C2446" s="41" t="s">
        <v>885</v>
      </c>
      <c r="D2446" s="41" t="s">
        <v>997</v>
      </c>
      <c r="E2446" s="41" t="s">
        <v>1013</v>
      </c>
      <c r="F2446" s="41">
        <v>1</v>
      </c>
      <c r="G2446" s="42">
        <v>3391</v>
      </c>
      <c r="H2446" s="41"/>
      <c r="I2446" s="42"/>
      <c r="J2446" s="43"/>
      <c r="K2446" s="42">
        <f t="shared" si="110"/>
        <v>3391</v>
      </c>
      <c r="L2446" s="64">
        <v>20230929</v>
      </c>
    </row>
    <row r="2450" spans="1:14" x14ac:dyDescent="0.25">
      <c r="A2450" s="47" t="s">
        <v>0</v>
      </c>
      <c r="B2450" s="44" t="s">
        <v>1</v>
      </c>
      <c r="C2450" s="44" t="s">
        <v>2</v>
      </c>
      <c r="D2450" s="44" t="s">
        <v>3</v>
      </c>
      <c r="E2450" s="44" t="s">
        <v>4</v>
      </c>
      <c r="F2450" s="44"/>
      <c r="G2450" s="45" t="s">
        <v>6</v>
      </c>
      <c r="H2450" s="44" t="s">
        <v>7</v>
      </c>
      <c r="I2450" s="45" t="s">
        <v>8</v>
      </c>
      <c r="J2450" s="46" t="s">
        <v>9</v>
      </c>
      <c r="K2450" s="45" t="s">
        <v>10</v>
      </c>
      <c r="L2450" s="63" t="s">
        <v>5</v>
      </c>
    </row>
    <row r="2451" spans="1:14" x14ac:dyDescent="0.25">
      <c r="A2451" s="28" t="s">
        <v>3603</v>
      </c>
      <c r="B2451" s="22" t="s">
        <v>11</v>
      </c>
      <c r="C2451" s="22" t="s">
        <v>36</v>
      </c>
      <c r="D2451" s="22" t="s">
        <v>918</v>
      </c>
      <c r="E2451" s="22" t="s">
        <v>3604</v>
      </c>
      <c r="F2451" s="22">
        <v>1</v>
      </c>
      <c r="G2451" s="23">
        <v>7987</v>
      </c>
      <c r="H2451" s="22">
        <v>472</v>
      </c>
      <c r="I2451" s="23">
        <v>81.8</v>
      </c>
      <c r="J2451" s="24">
        <f>I2451*H2451</f>
        <v>38609.599999999999</v>
      </c>
      <c r="K2451" s="23">
        <f>J2451+G2451</f>
        <v>46596.6</v>
      </c>
      <c r="L2451" s="29">
        <v>20231012</v>
      </c>
      <c r="N2451" s="26"/>
    </row>
    <row r="2452" spans="1:14" x14ac:dyDescent="0.25">
      <c r="A2452" s="28" t="s">
        <v>3553</v>
      </c>
      <c r="B2452" s="22" t="s">
        <v>11</v>
      </c>
      <c r="C2452" s="22" t="s">
        <v>70</v>
      </c>
      <c r="D2452" s="22" t="s">
        <v>2183</v>
      </c>
      <c r="E2452" s="22" t="s">
        <v>2201</v>
      </c>
      <c r="F2452" s="22">
        <v>1</v>
      </c>
      <c r="G2452" s="23">
        <v>7987</v>
      </c>
      <c r="H2452" s="22">
        <v>572</v>
      </c>
      <c r="I2452" s="23">
        <v>81.8</v>
      </c>
      <c r="J2452" s="24">
        <f>I2452*H2452</f>
        <v>46789.599999999999</v>
      </c>
      <c r="K2452" s="23">
        <f>J2452+G2452</f>
        <v>54776.6</v>
      </c>
      <c r="L2452" s="29">
        <v>20231026</v>
      </c>
      <c r="N2452" s="26"/>
    </row>
    <row r="2453" spans="1:14" ht="15.75" thickBot="1" x14ac:dyDescent="0.3">
      <c r="A2453" s="66"/>
      <c r="B2453" s="67"/>
      <c r="C2453" s="67"/>
      <c r="D2453" s="67"/>
      <c r="E2453" s="67"/>
      <c r="F2453" s="67"/>
      <c r="G2453" s="68"/>
      <c r="H2453" s="67"/>
      <c r="I2453" s="68"/>
      <c r="J2453" s="69"/>
      <c r="K2453" s="68"/>
      <c r="L2453" s="70"/>
    </row>
    <row r="2454" spans="1:14" x14ac:dyDescent="0.25">
      <c r="A2454" s="36" t="s">
        <v>3606</v>
      </c>
      <c r="B2454" s="37" t="s">
        <v>11</v>
      </c>
      <c r="C2454" s="37" t="s">
        <v>29</v>
      </c>
      <c r="D2454" s="37" t="s">
        <v>686</v>
      </c>
      <c r="E2454" s="37" t="s">
        <v>3193</v>
      </c>
      <c r="F2454" s="37">
        <v>1</v>
      </c>
      <c r="G2454" s="38">
        <v>7234</v>
      </c>
      <c r="H2454" s="37"/>
      <c r="I2454" s="38"/>
      <c r="J2454" s="39"/>
      <c r="K2454" s="38">
        <f t="shared" ref="K2454:K2472" si="111">J2454+G2454</f>
        <v>7234</v>
      </c>
      <c r="L2454" s="62">
        <v>20231002</v>
      </c>
    </row>
    <row r="2455" spans="1:14" x14ac:dyDescent="0.25">
      <c r="A2455" s="47" t="s">
        <v>3602</v>
      </c>
      <c r="B2455" s="44" t="s">
        <v>11</v>
      </c>
      <c r="C2455" s="44" t="s">
        <v>29</v>
      </c>
      <c r="D2455" s="44" t="s">
        <v>686</v>
      </c>
      <c r="E2455" s="44" t="s">
        <v>1921</v>
      </c>
      <c r="F2455" s="44">
        <v>1</v>
      </c>
      <c r="G2455" s="45">
        <v>7234</v>
      </c>
      <c r="H2455" s="44"/>
      <c r="I2455" s="45"/>
      <c r="J2455" s="46"/>
      <c r="K2455" s="45">
        <f t="shared" si="111"/>
        <v>7234</v>
      </c>
      <c r="L2455" s="63">
        <v>20231002</v>
      </c>
    </row>
    <row r="2456" spans="1:14" x14ac:dyDescent="0.25">
      <c r="A2456" s="47" t="s">
        <v>3612</v>
      </c>
      <c r="B2456" s="44" t="s">
        <v>11</v>
      </c>
      <c r="C2456" s="44" t="s">
        <v>730</v>
      </c>
      <c r="D2456" s="44" t="s">
        <v>731</v>
      </c>
      <c r="E2456" s="44" t="s">
        <v>1987</v>
      </c>
      <c r="F2456" s="44">
        <v>1</v>
      </c>
      <c r="G2456" s="45">
        <v>7234</v>
      </c>
      <c r="H2456" s="44"/>
      <c r="I2456" s="45"/>
      <c r="J2456" s="46"/>
      <c r="K2456" s="45">
        <f t="shared" si="111"/>
        <v>7234</v>
      </c>
      <c r="L2456" s="63">
        <v>20231002</v>
      </c>
    </row>
    <row r="2457" spans="1:14" x14ac:dyDescent="0.25">
      <c r="A2457" s="47" t="s">
        <v>3588</v>
      </c>
      <c r="B2457" s="44" t="s">
        <v>11</v>
      </c>
      <c r="C2457" s="44" t="s">
        <v>77</v>
      </c>
      <c r="D2457" s="44" t="s">
        <v>294</v>
      </c>
      <c r="E2457" s="44" t="s">
        <v>297</v>
      </c>
      <c r="F2457" s="44">
        <v>1</v>
      </c>
      <c r="G2457" s="45">
        <v>7234</v>
      </c>
      <c r="H2457" s="44"/>
      <c r="I2457" s="45"/>
      <c r="J2457" s="46"/>
      <c r="K2457" s="45">
        <f t="shared" si="111"/>
        <v>7234</v>
      </c>
      <c r="L2457" s="63">
        <v>20231004</v>
      </c>
    </row>
    <row r="2458" spans="1:14" x14ac:dyDescent="0.25">
      <c r="A2458" s="28" t="s">
        <v>3608</v>
      </c>
      <c r="B2458" s="22" t="s">
        <v>11</v>
      </c>
      <c r="C2458" s="22" t="s">
        <v>3122</v>
      </c>
      <c r="D2458" s="22" t="s">
        <v>3242</v>
      </c>
      <c r="E2458" s="22" t="s">
        <v>3476</v>
      </c>
      <c r="F2458" s="22">
        <v>1</v>
      </c>
      <c r="G2458" s="23">
        <v>7234</v>
      </c>
      <c r="H2458" s="22">
        <v>90</v>
      </c>
      <c r="I2458" s="23">
        <v>81.8</v>
      </c>
      <c r="J2458" s="24">
        <f>I2458*H2458</f>
        <v>7362</v>
      </c>
      <c r="K2458" s="23">
        <f t="shared" si="111"/>
        <v>14596</v>
      </c>
      <c r="L2458" s="29">
        <v>20231004</v>
      </c>
    </row>
    <row r="2459" spans="1:14" x14ac:dyDescent="0.25">
      <c r="A2459" s="47" t="s">
        <v>3586</v>
      </c>
      <c r="B2459" s="44" t="s">
        <v>11</v>
      </c>
      <c r="C2459" s="44" t="s">
        <v>3122</v>
      </c>
      <c r="D2459" s="44" t="s">
        <v>3242</v>
      </c>
      <c r="E2459" s="44" t="s">
        <v>3459</v>
      </c>
      <c r="F2459" s="44">
        <v>1</v>
      </c>
      <c r="G2459" s="45">
        <v>7234</v>
      </c>
      <c r="H2459" s="44"/>
      <c r="I2459" s="45"/>
      <c r="J2459" s="46"/>
      <c r="K2459" s="45">
        <f t="shared" si="111"/>
        <v>7234</v>
      </c>
      <c r="L2459" s="63">
        <v>20231004</v>
      </c>
    </row>
    <row r="2460" spans="1:14" x14ac:dyDescent="0.25">
      <c r="A2460" s="47" t="s">
        <v>3610</v>
      </c>
      <c r="B2460" s="44" t="s">
        <v>11</v>
      </c>
      <c r="C2460" s="44" t="s">
        <v>36</v>
      </c>
      <c r="D2460" s="44" t="s">
        <v>2618</v>
      </c>
      <c r="E2460" s="44" t="s">
        <v>758</v>
      </c>
      <c r="F2460" s="44">
        <v>1</v>
      </c>
      <c r="G2460" s="45">
        <v>7234</v>
      </c>
      <c r="H2460" s="44"/>
      <c r="I2460" s="45"/>
      <c r="J2460" s="46"/>
      <c r="K2460" s="45">
        <f t="shared" si="111"/>
        <v>7234</v>
      </c>
      <c r="L2460" s="63">
        <v>20231004</v>
      </c>
    </row>
    <row r="2461" spans="1:14" x14ac:dyDescent="0.25">
      <c r="A2461" s="47" t="s">
        <v>3605</v>
      </c>
      <c r="B2461" s="44" t="s">
        <v>11</v>
      </c>
      <c r="C2461" s="44" t="s">
        <v>29</v>
      </c>
      <c r="D2461" s="44" t="s">
        <v>100</v>
      </c>
      <c r="E2461" s="44" t="s">
        <v>183</v>
      </c>
      <c r="F2461" s="44">
        <v>1</v>
      </c>
      <c r="G2461" s="45">
        <v>7234</v>
      </c>
      <c r="H2461" s="44"/>
      <c r="I2461" s="45"/>
      <c r="J2461" s="46"/>
      <c r="K2461" s="45">
        <f t="shared" si="111"/>
        <v>7234</v>
      </c>
      <c r="L2461" s="63">
        <v>20231004</v>
      </c>
    </row>
    <row r="2462" spans="1:14" x14ac:dyDescent="0.25">
      <c r="A2462" s="47" t="s">
        <v>3563</v>
      </c>
      <c r="B2462" s="44" t="s">
        <v>11</v>
      </c>
      <c r="C2462" s="44" t="s">
        <v>51</v>
      </c>
      <c r="D2462" s="44" t="s">
        <v>731</v>
      </c>
      <c r="E2462" s="44" t="s">
        <v>744</v>
      </c>
      <c r="F2462" s="44">
        <v>1</v>
      </c>
      <c r="G2462" s="45">
        <v>7234</v>
      </c>
      <c r="H2462" s="44"/>
      <c r="I2462" s="45"/>
      <c r="J2462" s="46"/>
      <c r="K2462" s="45">
        <f t="shared" si="111"/>
        <v>7234</v>
      </c>
      <c r="L2462" s="63">
        <v>20231006</v>
      </c>
    </row>
    <row r="2463" spans="1:14" x14ac:dyDescent="0.25">
      <c r="A2463" s="47" t="s">
        <v>3579</v>
      </c>
      <c r="B2463" s="44" t="s">
        <v>11</v>
      </c>
      <c r="C2463" s="44" t="s">
        <v>730</v>
      </c>
      <c r="D2463" s="44" t="s">
        <v>731</v>
      </c>
      <c r="E2463" s="44" t="s">
        <v>3580</v>
      </c>
      <c r="F2463" s="44">
        <v>1</v>
      </c>
      <c r="G2463" s="45">
        <v>7234</v>
      </c>
      <c r="H2463" s="44"/>
      <c r="I2463" s="45"/>
      <c r="J2463" s="46"/>
      <c r="K2463" s="45">
        <f t="shared" si="111"/>
        <v>7234</v>
      </c>
      <c r="L2463" s="63">
        <v>20231006</v>
      </c>
    </row>
    <row r="2464" spans="1:14" x14ac:dyDescent="0.25">
      <c r="A2464" s="28" t="s">
        <v>3557</v>
      </c>
      <c r="B2464" s="22" t="s">
        <v>11</v>
      </c>
      <c r="C2464" s="22" t="s">
        <v>140</v>
      </c>
      <c r="D2464" s="22" t="s">
        <v>141</v>
      </c>
      <c r="E2464" s="22" t="s">
        <v>142</v>
      </c>
      <c r="F2464" s="22">
        <v>1</v>
      </c>
      <c r="G2464" s="23">
        <v>7234</v>
      </c>
      <c r="H2464" s="22">
        <v>53</v>
      </c>
      <c r="I2464" s="23">
        <v>81.8</v>
      </c>
      <c r="J2464" s="24">
        <f>I2464*H2464</f>
        <v>4335.3999999999996</v>
      </c>
      <c r="K2464" s="23">
        <f t="shared" si="111"/>
        <v>11569.4</v>
      </c>
      <c r="L2464" s="29">
        <v>20231010</v>
      </c>
    </row>
    <row r="2465" spans="1:14" x14ac:dyDescent="0.25">
      <c r="A2465" s="28" t="s">
        <v>3554</v>
      </c>
      <c r="B2465" s="22" t="s">
        <v>11</v>
      </c>
      <c r="C2465" s="22" t="s">
        <v>3122</v>
      </c>
      <c r="D2465" s="22" t="s">
        <v>3240</v>
      </c>
      <c r="E2465" s="22" t="s">
        <v>3555</v>
      </c>
      <c r="F2465" s="22">
        <v>1</v>
      </c>
      <c r="G2465" s="23">
        <v>7234</v>
      </c>
      <c r="H2465" s="22">
        <v>90</v>
      </c>
      <c r="I2465" s="23">
        <v>81.8</v>
      </c>
      <c r="J2465" s="24">
        <f>I2465*H2465</f>
        <v>7362</v>
      </c>
      <c r="K2465" s="23">
        <f t="shared" si="111"/>
        <v>14596</v>
      </c>
      <c r="L2465" s="29">
        <v>20231010</v>
      </c>
    </row>
    <row r="2466" spans="1:14" x14ac:dyDescent="0.25">
      <c r="A2466" s="47" t="s">
        <v>3556</v>
      </c>
      <c r="B2466" s="44" t="s">
        <v>11</v>
      </c>
      <c r="C2466" s="44" t="s">
        <v>1118</v>
      </c>
      <c r="D2466" s="44" t="s">
        <v>1188</v>
      </c>
      <c r="E2466" s="44" t="s">
        <v>1197</v>
      </c>
      <c r="F2466" s="44">
        <v>1</v>
      </c>
      <c r="G2466" s="45">
        <v>7234</v>
      </c>
      <c r="H2466" s="44"/>
      <c r="I2466" s="45"/>
      <c r="J2466" s="46"/>
      <c r="K2466" s="45">
        <f t="shared" si="111"/>
        <v>7234</v>
      </c>
      <c r="L2466" s="63">
        <v>20231012</v>
      </c>
    </row>
    <row r="2467" spans="1:14" x14ac:dyDescent="0.25">
      <c r="A2467" s="28" t="s">
        <v>3560</v>
      </c>
      <c r="B2467" s="22" t="s">
        <v>11</v>
      </c>
      <c r="C2467" s="22" t="s">
        <v>3122</v>
      </c>
      <c r="D2467" s="22" t="s">
        <v>3240</v>
      </c>
      <c r="E2467" s="22" t="s">
        <v>3561</v>
      </c>
      <c r="F2467" s="22">
        <v>1</v>
      </c>
      <c r="G2467" s="23">
        <v>7234</v>
      </c>
      <c r="H2467" s="22">
        <v>90</v>
      </c>
      <c r="I2467" s="23">
        <v>81.8</v>
      </c>
      <c r="J2467" s="24">
        <f>I2467*H2467</f>
        <v>7362</v>
      </c>
      <c r="K2467" s="23">
        <f t="shared" si="111"/>
        <v>14596</v>
      </c>
      <c r="L2467" s="29">
        <v>20231012</v>
      </c>
    </row>
    <row r="2468" spans="1:14" x14ac:dyDescent="0.25">
      <c r="A2468" s="47" t="s">
        <v>3562</v>
      </c>
      <c r="B2468" s="44" t="s">
        <v>11</v>
      </c>
      <c r="C2468" s="44" t="s">
        <v>730</v>
      </c>
      <c r="D2468" s="44" t="s">
        <v>731</v>
      </c>
      <c r="E2468" s="44" t="s">
        <v>732</v>
      </c>
      <c r="F2468" s="44">
        <v>1</v>
      </c>
      <c r="G2468" s="45">
        <v>7234</v>
      </c>
      <c r="H2468" s="44"/>
      <c r="I2468" s="45"/>
      <c r="J2468" s="46"/>
      <c r="K2468" s="45">
        <f t="shared" si="111"/>
        <v>7234</v>
      </c>
      <c r="L2468" s="63">
        <v>20231012</v>
      </c>
    </row>
    <row r="2469" spans="1:14" x14ac:dyDescent="0.25">
      <c r="A2469" s="47" t="s">
        <v>3552</v>
      </c>
      <c r="B2469" s="44" t="s">
        <v>11</v>
      </c>
      <c r="C2469" s="44" t="s">
        <v>86</v>
      </c>
      <c r="D2469" s="44" t="s">
        <v>87</v>
      </c>
      <c r="E2469" s="44" t="s">
        <v>2995</v>
      </c>
      <c r="F2469" s="44">
        <v>1</v>
      </c>
      <c r="G2469" s="45">
        <v>7234</v>
      </c>
      <c r="H2469" s="44"/>
      <c r="I2469" s="45"/>
      <c r="J2469" s="46"/>
      <c r="K2469" s="45">
        <f t="shared" si="111"/>
        <v>7234</v>
      </c>
      <c r="L2469" s="63">
        <v>20231019</v>
      </c>
    </row>
    <row r="2470" spans="1:14" x14ac:dyDescent="0.25">
      <c r="A2470" s="47" t="s">
        <v>3551</v>
      </c>
      <c r="B2470" s="44" t="s">
        <v>11</v>
      </c>
      <c r="C2470" s="44" t="s">
        <v>730</v>
      </c>
      <c r="D2470" s="44" t="s">
        <v>731</v>
      </c>
      <c r="E2470" s="44" t="s">
        <v>1849</v>
      </c>
      <c r="F2470" s="44">
        <v>1</v>
      </c>
      <c r="G2470" s="45">
        <v>7234</v>
      </c>
      <c r="H2470" s="44"/>
      <c r="I2470" s="45"/>
      <c r="J2470" s="46"/>
      <c r="K2470" s="45">
        <f t="shared" si="111"/>
        <v>7234</v>
      </c>
      <c r="L2470" s="63">
        <v>20231023</v>
      </c>
    </row>
    <row r="2471" spans="1:14" x14ac:dyDescent="0.25">
      <c r="A2471" s="47" t="s">
        <v>3549</v>
      </c>
      <c r="B2471" s="44" t="s">
        <v>11</v>
      </c>
      <c r="C2471" s="44" t="s">
        <v>36</v>
      </c>
      <c r="D2471" s="44" t="s">
        <v>2013</v>
      </c>
      <c r="E2471" s="44" t="s">
        <v>815</v>
      </c>
      <c r="F2471" s="44">
        <v>1</v>
      </c>
      <c r="G2471" s="45">
        <v>7234</v>
      </c>
      <c r="H2471" s="44"/>
      <c r="I2471" s="45"/>
      <c r="J2471" s="46"/>
      <c r="K2471" s="45">
        <f t="shared" si="111"/>
        <v>7234</v>
      </c>
      <c r="L2471" s="63">
        <v>20231025</v>
      </c>
    </row>
    <row r="2472" spans="1:14" ht="15.75" thickBot="1" x14ac:dyDescent="0.3">
      <c r="A2472" s="40" t="s">
        <v>3548</v>
      </c>
      <c r="B2472" s="41" t="s">
        <v>11</v>
      </c>
      <c r="C2472" s="41" t="s">
        <v>86</v>
      </c>
      <c r="D2472" s="41" t="s">
        <v>132</v>
      </c>
      <c r="E2472" s="41" t="s">
        <v>278</v>
      </c>
      <c r="F2472" s="41">
        <v>1</v>
      </c>
      <c r="G2472" s="42">
        <v>7234</v>
      </c>
      <c r="H2472" s="41"/>
      <c r="I2472" s="42"/>
      <c r="J2472" s="43"/>
      <c r="K2472" s="42">
        <f t="shared" si="111"/>
        <v>7234</v>
      </c>
      <c r="L2472" s="64">
        <v>20231026</v>
      </c>
    </row>
    <row r="2473" spans="1:14" ht="15.75" thickBot="1" x14ac:dyDescent="0.3">
      <c r="A2473" s="71"/>
      <c r="B2473" s="72"/>
      <c r="C2473" s="72"/>
      <c r="D2473" s="72"/>
      <c r="E2473" s="72"/>
      <c r="F2473" s="72"/>
      <c r="G2473" s="73"/>
      <c r="H2473" s="72"/>
      <c r="I2473" s="73"/>
      <c r="J2473" s="74"/>
      <c r="K2473" s="73"/>
      <c r="L2473" s="75"/>
    </row>
    <row r="2474" spans="1:14" x14ac:dyDescent="0.25">
      <c r="A2474" s="36" t="s">
        <v>3587</v>
      </c>
      <c r="B2474" s="37" t="s">
        <v>11</v>
      </c>
      <c r="C2474" s="37" t="s">
        <v>881</v>
      </c>
      <c r="D2474" s="37" t="s">
        <v>2045</v>
      </c>
      <c r="E2474" s="37" t="s">
        <v>2046</v>
      </c>
      <c r="F2474" s="37">
        <v>1</v>
      </c>
      <c r="G2474" s="38">
        <v>6782</v>
      </c>
      <c r="H2474" s="37"/>
      <c r="I2474" s="38"/>
      <c r="J2474" s="39"/>
      <c r="K2474" s="38">
        <f t="shared" ref="K2474:K2480" si="112">J2474+G2474</f>
        <v>6782</v>
      </c>
      <c r="L2474" s="62">
        <v>20231005</v>
      </c>
    </row>
    <row r="2475" spans="1:14" x14ac:dyDescent="0.25">
      <c r="A2475" s="47" t="s">
        <v>3609</v>
      </c>
      <c r="B2475" s="44" t="s">
        <v>11</v>
      </c>
      <c r="C2475" s="44" t="s">
        <v>2594</v>
      </c>
      <c r="D2475" s="44" t="s">
        <v>2595</v>
      </c>
      <c r="E2475" s="44" t="s">
        <v>3176</v>
      </c>
      <c r="F2475" s="44">
        <v>1</v>
      </c>
      <c r="G2475" s="45">
        <v>6782</v>
      </c>
      <c r="H2475" s="44"/>
      <c r="I2475" s="45"/>
      <c r="J2475" s="46"/>
      <c r="K2475" s="45">
        <f t="shared" si="112"/>
        <v>6782</v>
      </c>
      <c r="L2475" s="63">
        <v>20231005</v>
      </c>
    </row>
    <row r="2476" spans="1:14" x14ac:dyDescent="0.25">
      <c r="A2476" s="28" t="s">
        <v>3607</v>
      </c>
      <c r="B2476" s="22" t="s">
        <v>11</v>
      </c>
      <c r="C2476" s="22" t="s">
        <v>914</v>
      </c>
      <c r="D2476" s="22" t="s">
        <v>1286</v>
      </c>
      <c r="E2476" s="22" t="s">
        <v>3351</v>
      </c>
      <c r="F2476" s="22">
        <v>1</v>
      </c>
      <c r="G2476" s="23">
        <v>6782</v>
      </c>
      <c r="H2476" s="22">
        <v>117</v>
      </c>
      <c r="I2476" s="23">
        <v>81.8</v>
      </c>
      <c r="J2476" s="24">
        <f>I2476*H2476</f>
        <v>9570.6</v>
      </c>
      <c r="K2476" s="23">
        <f t="shared" si="112"/>
        <v>16352.6</v>
      </c>
      <c r="L2476" s="29">
        <v>20231010</v>
      </c>
    </row>
    <row r="2477" spans="1:14" x14ac:dyDescent="0.25">
      <c r="A2477" s="28" t="s">
        <v>3611</v>
      </c>
      <c r="B2477" s="22" t="s">
        <v>11</v>
      </c>
      <c r="C2477" s="22" t="s">
        <v>885</v>
      </c>
      <c r="D2477" s="22" t="s">
        <v>997</v>
      </c>
      <c r="E2477" s="22" t="s">
        <v>1024</v>
      </c>
      <c r="F2477" s="22">
        <v>1</v>
      </c>
      <c r="G2477" s="23">
        <v>6782</v>
      </c>
      <c r="H2477" s="22">
        <v>278</v>
      </c>
      <c r="I2477" s="23">
        <v>81.8</v>
      </c>
      <c r="J2477" s="24">
        <f>I2477*H2477</f>
        <v>22740.399999999998</v>
      </c>
      <c r="K2477" s="23">
        <f t="shared" si="112"/>
        <v>29522.399999999998</v>
      </c>
      <c r="L2477" s="29">
        <v>20231018</v>
      </c>
    </row>
    <row r="2478" spans="1:14" x14ac:dyDescent="0.25">
      <c r="A2478" s="47" t="s">
        <v>3601</v>
      </c>
      <c r="B2478" s="44" t="s">
        <v>11</v>
      </c>
      <c r="C2478" s="44" t="s">
        <v>127</v>
      </c>
      <c r="D2478" s="44" t="s">
        <v>128</v>
      </c>
      <c r="E2478" s="44" t="s">
        <v>285</v>
      </c>
      <c r="F2478" s="44">
        <v>1</v>
      </c>
      <c r="G2478" s="45">
        <v>6782</v>
      </c>
      <c r="H2478" s="44"/>
      <c r="I2478" s="45"/>
      <c r="J2478" s="46"/>
      <c r="K2478" s="45">
        <f t="shared" si="112"/>
        <v>6782</v>
      </c>
      <c r="L2478" s="63">
        <v>20231020</v>
      </c>
    </row>
    <row r="2479" spans="1:14" x14ac:dyDescent="0.25">
      <c r="A2479" s="47" t="s">
        <v>3550</v>
      </c>
      <c r="B2479" s="44" t="s">
        <v>11</v>
      </c>
      <c r="C2479" s="44" t="s">
        <v>885</v>
      </c>
      <c r="D2479" s="44" t="s">
        <v>997</v>
      </c>
      <c r="E2479" s="44" t="s">
        <v>1028</v>
      </c>
      <c r="F2479" s="44">
        <v>1</v>
      </c>
      <c r="G2479" s="45">
        <v>6782</v>
      </c>
      <c r="H2479" s="44"/>
      <c r="I2479" s="45"/>
      <c r="J2479" s="46"/>
      <c r="K2479" s="45">
        <f t="shared" si="112"/>
        <v>6782</v>
      </c>
      <c r="L2479" s="63">
        <v>20231031</v>
      </c>
    </row>
    <row r="2480" spans="1:14" ht="15.75" thickBot="1" x14ac:dyDescent="0.3">
      <c r="A2480" s="30" t="s">
        <v>3558</v>
      </c>
      <c r="B2480" s="31" t="s">
        <v>11</v>
      </c>
      <c r="C2480" s="31" t="s">
        <v>77</v>
      </c>
      <c r="D2480" s="31" t="s">
        <v>1333</v>
      </c>
      <c r="E2480" s="31" t="s">
        <v>3559</v>
      </c>
      <c r="F2480" s="31">
        <v>1</v>
      </c>
      <c r="G2480" s="32">
        <v>13564</v>
      </c>
      <c r="H2480" s="31">
        <v>278</v>
      </c>
      <c r="I2480" s="32">
        <v>81.8</v>
      </c>
      <c r="J2480" s="33">
        <f>I2480*H2480</f>
        <v>22740.399999999998</v>
      </c>
      <c r="K2480" s="32">
        <f t="shared" si="112"/>
        <v>36304.399999999994</v>
      </c>
      <c r="L2480" s="34">
        <v>20231031</v>
      </c>
      <c r="N2480" s="26">
        <f>G2480/2</f>
        <v>6782</v>
      </c>
    </row>
    <row r="2481" spans="1:12" ht="15.75" thickBot="1" x14ac:dyDescent="0.3">
      <c r="A2481" s="71"/>
      <c r="B2481" s="72"/>
      <c r="C2481" s="72"/>
      <c r="D2481" s="72"/>
      <c r="E2481" s="72"/>
      <c r="F2481" s="72"/>
      <c r="G2481" s="73"/>
      <c r="H2481" s="72"/>
      <c r="I2481" s="73"/>
      <c r="J2481" s="74"/>
      <c r="K2481" s="73"/>
      <c r="L2481" s="75"/>
    </row>
    <row r="2482" spans="1:12" x14ac:dyDescent="0.25">
      <c r="A2482" s="36" t="s">
        <v>3585</v>
      </c>
      <c r="B2482" s="37" t="s">
        <v>25</v>
      </c>
      <c r="C2482" s="37" t="s">
        <v>86</v>
      </c>
      <c r="D2482" s="37" t="s">
        <v>87</v>
      </c>
      <c r="E2482" s="37" t="s">
        <v>3042</v>
      </c>
      <c r="F2482" s="37">
        <v>1</v>
      </c>
      <c r="G2482" s="38">
        <v>3617</v>
      </c>
      <c r="H2482" s="37"/>
      <c r="I2482" s="38"/>
      <c r="J2482" s="39"/>
      <c r="K2482" s="38">
        <f t="shared" ref="K2482:K2499" si="113">J2482+G2482</f>
        <v>3617</v>
      </c>
      <c r="L2482" s="62">
        <v>20231005</v>
      </c>
    </row>
    <row r="2483" spans="1:12" x14ac:dyDescent="0.25">
      <c r="A2483" s="47" t="s">
        <v>3584</v>
      </c>
      <c r="B2483" s="44" t="s">
        <v>25</v>
      </c>
      <c r="C2483" s="44" t="s">
        <v>86</v>
      </c>
      <c r="D2483" s="44" t="s">
        <v>87</v>
      </c>
      <c r="E2483" s="44" t="s">
        <v>2995</v>
      </c>
      <c r="F2483" s="44">
        <v>1</v>
      </c>
      <c r="G2483" s="45">
        <v>3617</v>
      </c>
      <c r="H2483" s="44"/>
      <c r="I2483" s="45"/>
      <c r="J2483" s="46"/>
      <c r="K2483" s="45">
        <f t="shared" si="113"/>
        <v>3617</v>
      </c>
      <c r="L2483" s="63">
        <v>20231005</v>
      </c>
    </row>
    <row r="2484" spans="1:12" x14ac:dyDescent="0.25">
      <c r="A2484" s="47" t="s">
        <v>3578</v>
      </c>
      <c r="B2484" s="44" t="s">
        <v>25</v>
      </c>
      <c r="C2484" s="44" t="s">
        <v>730</v>
      </c>
      <c r="D2484" s="44" t="s">
        <v>731</v>
      </c>
      <c r="E2484" s="44" t="s">
        <v>2274</v>
      </c>
      <c r="F2484" s="44">
        <v>1</v>
      </c>
      <c r="G2484" s="45">
        <v>3617</v>
      </c>
      <c r="H2484" s="44"/>
      <c r="I2484" s="45"/>
      <c r="J2484" s="46"/>
      <c r="K2484" s="45">
        <f t="shared" si="113"/>
        <v>3617</v>
      </c>
      <c r="L2484" s="63">
        <v>20231023</v>
      </c>
    </row>
    <row r="2485" spans="1:12" x14ac:dyDescent="0.25">
      <c r="A2485" s="47" t="s">
        <v>3577</v>
      </c>
      <c r="B2485" s="44" t="s">
        <v>25</v>
      </c>
      <c r="C2485" s="44" t="s">
        <v>730</v>
      </c>
      <c r="D2485" s="44" t="s">
        <v>731</v>
      </c>
      <c r="E2485" s="44" t="s">
        <v>2272</v>
      </c>
      <c r="F2485" s="44">
        <v>1</v>
      </c>
      <c r="G2485" s="45">
        <v>3617</v>
      </c>
      <c r="H2485" s="44"/>
      <c r="I2485" s="45"/>
      <c r="J2485" s="46"/>
      <c r="K2485" s="45">
        <f t="shared" si="113"/>
        <v>3617</v>
      </c>
      <c r="L2485" s="63">
        <v>20231023</v>
      </c>
    </row>
    <row r="2486" spans="1:12" x14ac:dyDescent="0.25">
      <c r="A2486" s="47" t="s">
        <v>3576</v>
      </c>
      <c r="B2486" s="44" t="s">
        <v>25</v>
      </c>
      <c r="C2486" s="44" t="s">
        <v>730</v>
      </c>
      <c r="D2486" s="44" t="s">
        <v>731</v>
      </c>
      <c r="E2486" s="44" t="s">
        <v>2269</v>
      </c>
      <c r="F2486" s="44">
        <v>1</v>
      </c>
      <c r="G2486" s="45">
        <v>3617</v>
      </c>
      <c r="H2486" s="44"/>
      <c r="I2486" s="45"/>
      <c r="J2486" s="46"/>
      <c r="K2486" s="45">
        <f t="shared" si="113"/>
        <v>3617</v>
      </c>
      <c r="L2486" s="63">
        <v>20231023</v>
      </c>
    </row>
    <row r="2487" spans="1:12" x14ac:dyDescent="0.25">
      <c r="A2487" s="47" t="s">
        <v>3574</v>
      </c>
      <c r="B2487" s="44" t="s">
        <v>25</v>
      </c>
      <c r="C2487" s="44" t="s">
        <v>730</v>
      </c>
      <c r="D2487" s="44" t="s">
        <v>731</v>
      </c>
      <c r="E2487" s="44" t="s">
        <v>2264</v>
      </c>
      <c r="F2487" s="44">
        <v>1</v>
      </c>
      <c r="G2487" s="45">
        <v>3617</v>
      </c>
      <c r="H2487" s="44"/>
      <c r="I2487" s="45"/>
      <c r="J2487" s="46"/>
      <c r="K2487" s="45">
        <f t="shared" si="113"/>
        <v>3617</v>
      </c>
      <c r="L2487" s="63">
        <v>20231023</v>
      </c>
    </row>
    <row r="2488" spans="1:12" x14ac:dyDescent="0.25">
      <c r="A2488" s="47" t="s">
        <v>3573</v>
      </c>
      <c r="B2488" s="44" t="s">
        <v>25</v>
      </c>
      <c r="C2488" s="44" t="s">
        <v>730</v>
      </c>
      <c r="D2488" s="44" t="s">
        <v>731</v>
      </c>
      <c r="E2488" s="44" t="s">
        <v>2260</v>
      </c>
      <c r="F2488" s="44">
        <v>1</v>
      </c>
      <c r="G2488" s="45">
        <v>3617</v>
      </c>
      <c r="H2488" s="44"/>
      <c r="I2488" s="45"/>
      <c r="J2488" s="46"/>
      <c r="K2488" s="45">
        <f t="shared" si="113"/>
        <v>3617</v>
      </c>
      <c r="L2488" s="63">
        <v>20231023</v>
      </c>
    </row>
    <row r="2489" spans="1:12" x14ac:dyDescent="0.25">
      <c r="A2489" s="47" t="s">
        <v>3572</v>
      </c>
      <c r="B2489" s="44" t="s">
        <v>25</v>
      </c>
      <c r="C2489" s="44" t="s">
        <v>730</v>
      </c>
      <c r="D2489" s="44" t="s">
        <v>731</v>
      </c>
      <c r="E2489" s="44" t="s">
        <v>2257</v>
      </c>
      <c r="F2489" s="44">
        <v>1</v>
      </c>
      <c r="G2489" s="45">
        <v>3617</v>
      </c>
      <c r="H2489" s="44"/>
      <c r="I2489" s="45"/>
      <c r="J2489" s="46"/>
      <c r="K2489" s="45">
        <f t="shared" si="113"/>
        <v>3617</v>
      </c>
      <c r="L2489" s="63">
        <v>20231023</v>
      </c>
    </row>
    <row r="2490" spans="1:12" x14ac:dyDescent="0.25">
      <c r="A2490" s="47" t="s">
        <v>3571</v>
      </c>
      <c r="B2490" s="44" t="s">
        <v>25</v>
      </c>
      <c r="C2490" s="44" t="s">
        <v>730</v>
      </c>
      <c r="D2490" s="44" t="s">
        <v>731</v>
      </c>
      <c r="E2490" s="44" t="s">
        <v>2255</v>
      </c>
      <c r="F2490" s="44">
        <v>1</v>
      </c>
      <c r="G2490" s="45">
        <v>3617</v>
      </c>
      <c r="H2490" s="44"/>
      <c r="I2490" s="45"/>
      <c r="J2490" s="46"/>
      <c r="K2490" s="45">
        <f t="shared" si="113"/>
        <v>3617</v>
      </c>
      <c r="L2490" s="63">
        <v>20231023</v>
      </c>
    </row>
    <row r="2491" spans="1:12" x14ac:dyDescent="0.25">
      <c r="A2491" s="47" t="s">
        <v>3569</v>
      </c>
      <c r="B2491" s="44" t="s">
        <v>25</v>
      </c>
      <c r="C2491" s="44" t="s">
        <v>730</v>
      </c>
      <c r="D2491" s="44" t="s">
        <v>731</v>
      </c>
      <c r="E2491" s="44" t="s">
        <v>2250</v>
      </c>
      <c r="F2491" s="44">
        <v>1</v>
      </c>
      <c r="G2491" s="45">
        <v>3617</v>
      </c>
      <c r="H2491" s="44"/>
      <c r="I2491" s="45"/>
      <c r="J2491" s="46"/>
      <c r="K2491" s="45">
        <f t="shared" si="113"/>
        <v>3617</v>
      </c>
      <c r="L2491" s="63">
        <v>20231023</v>
      </c>
    </row>
    <row r="2492" spans="1:12" x14ac:dyDescent="0.25">
      <c r="A2492" s="47" t="s">
        <v>3568</v>
      </c>
      <c r="B2492" s="44" t="s">
        <v>25</v>
      </c>
      <c r="C2492" s="44" t="s">
        <v>730</v>
      </c>
      <c r="D2492" s="44" t="s">
        <v>731</v>
      </c>
      <c r="E2492" s="44" t="s">
        <v>1584</v>
      </c>
      <c r="F2492" s="44">
        <v>1</v>
      </c>
      <c r="G2492" s="45">
        <v>3617</v>
      </c>
      <c r="H2492" s="44"/>
      <c r="I2492" s="45"/>
      <c r="J2492" s="46"/>
      <c r="K2492" s="45">
        <f t="shared" si="113"/>
        <v>3617</v>
      </c>
      <c r="L2492" s="63">
        <v>20231023</v>
      </c>
    </row>
    <row r="2493" spans="1:12" x14ac:dyDescent="0.25">
      <c r="A2493" s="47" t="s">
        <v>3564</v>
      </c>
      <c r="B2493" s="44" t="s">
        <v>25</v>
      </c>
      <c r="C2493" s="44" t="s">
        <v>730</v>
      </c>
      <c r="D2493" s="44" t="s">
        <v>731</v>
      </c>
      <c r="E2493" s="44" t="s">
        <v>1598</v>
      </c>
      <c r="F2493" s="44">
        <v>1</v>
      </c>
      <c r="G2493" s="45">
        <v>3617</v>
      </c>
      <c r="H2493" s="44"/>
      <c r="I2493" s="45"/>
      <c r="J2493" s="46"/>
      <c r="K2493" s="45">
        <f t="shared" si="113"/>
        <v>3617</v>
      </c>
      <c r="L2493" s="63">
        <v>20231023</v>
      </c>
    </row>
    <row r="2494" spans="1:12" x14ac:dyDescent="0.25">
      <c r="A2494" s="47" t="s">
        <v>3547</v>
      </c>
      <c r="B2494" s="44" t="s">
        <v>25</v>
      </c>
      <c r="C2494" s="44" t="s">
        <v>70</v>
      </c>
      <c r="D2494" s="44" t="s">
        <v>2183</v>
      </c>
      <c r="E2494" s="44" t="s">
        <v>2184</v>
      </c>
      <c r="F2494" s="44">
        <v>1</v>
      </c>
      <c r="G2494" s="45">
        <v>3617</v>
      </c>
      <c r="H2494" s="44"/>
      <c r="I2494" s="45"/>
      <c r="J2494" s="46"/>
      <c r="K2494" s="45">
        <f t="shared" si="113"/>
        <v>3617</v>
      </c>
      <c r="L2494" s="63">
        <v>20231026</v>
      </c>
    </row>
    <row r="2495" spans="1:12" x14ac:dyDescent="0.25">
      <c r="A2495" s="47" t="s">
        <v>3575</v>
      </c>
      <c r="B2495" s="44" t="s">
        <v>25</v>
      </c>
      <c r="C2495" s="44" t="s">
        <v>730</v>
      </c>
      <c r="D2495" s="44" t="s">
        <v>731</v>
      </c>
      <c r="E2495" s="44" t="s">
        <v>1851</v>
      </c>
      <c r="F2495" s="44">
        <v>1</v>
      </c>
      <c r="G2495" s="45">
        <v>3617</v>
      </c>
      <c r="H2495" s="44"/>
      <c r="I2495" s="45"/>
      <c r="J2495" s="46"/>
      <c r="K2495" s="45">
        <f t="shared" si="113"/>
        <v>3617</v>
      </c>
      <c r="L2495" s="63">
        <v>20231031</v>
      </c>
    </row>
    <row r="2496" spans="1:12" x14ac:dyDescent="0.25">
      <c r="A2496" s="47" t="s">
        <v>3570</v>
      </c>
      <c r="B2496" s="44" t="s">
        <v>25</v>
      </c>
      <c r="C2496" s="44" t="s">
        <v>730</v>
      </c>
      <c r="D2496" s="44" t="s">
        <v>731</v>
      </c>
      <c r="E2496" s="44" t="s">
        <v>2015</v>
      </c>
      <c r="F2496" s="44">
        <v>1</v>
      </c>
      <c r="G2496" s="45">
        <v>3617</v>
      </c>
      <c r="H2496" s="44"/>
      <c r="I2496" s="45"/>
      <c r="J2496" s="46"/>
      <c r="K2496" s="45">
        <f t="shared" si="113"/>
        <v>3617</v>
      </c>
      <c r="L2496" s="63">
        <v>20231031</v>
      </c>
    </row>
    <row r="2497" spans="1:12" x14ac:dyDescent="0.25">
      <c r="A2497" s="47" t="s">
        <v>3567</v>
      </c>
      <c r="B2497" s="44" t="s">
        <v>25</v>
      </c>
      <c r="C2497" s="44" t="s">
        <v>730</v>
      </c>
      <c r="D2497" s="44" t="s">
        <v>731</v>
      </c>
      <c r="E2497" s="44" t="s">
        <v>1812</v>
      </c>
      <c r="F2497" s="44">
        <v>1</v>
      </c>
      <c r="G2497" s="45">
        <v>3617</v>
      </c>
      <c r="H2497" s="44"/>
      <c r="I2497" s="45"/>
      <c r="J2497" s="46"/>
      <c r="K2497" s="45">
        <f t="shared" si="113"/>
        <v>3617</v>
      </c>
      <c r="L2497" s="63">
        <v>20231031</v>
      </c>
    </row>
    <row r="2498" spans="1:12" x14ac:dyDescent="0.25">
      <c r="A2498" s="47" t="s">
        <v>3566</v>
      </c>
      <c r="B2498" s="44" t="s">
        <v>25</v>
      </c>
      <c r="C2498" s="44" t="s">
        <v>730</v>
      </c>
      <c r="D2498" s="44" t="s">
        <v>731</v>
      </c>
      <c r="E2498" s="44" t="s">
        <v>1985</v>
      </c>
      <c r="F2498" s="44">
        <v>1</v>
      </c>
      <c r="G2498" s="45">
        <v>3617</v>
      </c>
      <c r="H2498" s="44"/>
      <c r="I2498" s="45"/>
      <c r="J2498" s="46"/>
      <c r="K2498" s="45">
        <f t="shared" si="113"/>
        <v>3617</v>
      </c>
      <c r="L2498" s="63">
        <v>20231031</v>
      </c>
    </row>
    <row r="2499" spans="1:12" ht="15.75" thickBot="1" x14ac:dyDescent="0.3">
      <c r="A2499" s="40" t="s">
        <v>3565</v>
      </c>
      <c r="B2499" s="41" t="s">
        <v>25</v>
      </c>
      <c r="C2499" s="41" t="s">
        <v>730</v>
      </c>
      <c r="D2499" s="41" t="s">
        <v>731</v>
      </c>
      <c r="E2499" s="41" t="s">
        <v>2247</v>
      </c>
      <c r="F2499" s="41">
        <v>1</v>
      </c>
      <c r="G2499" s="42">
        <v>3617</v>
      </c>
      <c r="H2499" s="41"/>
      <c r="I2499" s="42"/>
      <c r="J2499" s="43"/>
      <c r="K2499" s="42">
        <f t="shared" si="113"/>
        <v>3617</v>
      </c>
      <c r="L2499" s="64">
        <v>20231031</v>
      </c>
    </row>
    <row r="2500" spans="1:12" ht="15.75" thickBot="1" x14ac:dyDescent="0.3">
      <c r="A2500" s="71"/>
      <c r="B2500" s="72"/>
      <c r="C2500" s="72"/>
      <c r="D2500" s="72"/>
      <c r="E2500" s="72"/>
      <c r="F2500" s="72"/>
      <c r="G2500" s="73"/>
      <c r="H2500" s="72"/>
      <c r="I2500" s="73"/>
      <c r="J2500" s="74"/>
      <c r="K2500" s="73"/>
      <c r="L2500" s="75"/>
    </row>
    <row r="2501" spans="1:12" x14ac:dyDescent="0.25">
      <c r="A2501" s="36" t="s">
        <v>3582</v>
      </c>
      <c r="B2501" s="37" t="s">
        <v>25</v>
      </c>
      <c r="C2501" s="37" t="s">
        <v>2594</v>
      </c>
      <c r="D2501" s="37" t="s">
        <v>2595</v>
      </c>
      <c r="E2501" s="37" t="s">
        <v>3583</v>
      </c>
      <c r="F2501" s="37">
        <v>1</v>
      </c>
      <c r="G2501" s="38">
        <v>3391</v>
      </c>
      <c r="H2501" s="37"/>
      <c r="I2501" s="38"/>
      <c r="J2501" s="39"/>
      <c r="K2501" s="38">
        <f t="shared" ref="K2501:K2514" si="114">J2501+G2501</f>
        <v>3391</v>
      </c>
      <c r="L2501" s="62">
        <v>20231005</v>
      </c>
    </row>
    <row r="2502" spans="1:12" x14ac:dyDescent="0.25">
      <c r="A2502" s="47" t="s">
        <v>3581</v>
      </c>
      <c r="B2502" s="44" t="s">
        <v>25</v>
      </c>
      <c r="C2502" s="44" t="s">
        <v>2594</v>
      </c>
      <c r="D2502" s="44" t="s">
        <v>2595</v>
      </c>
      <c r="E2502" s="44" t="s">
        <v>2596</v>
      </c>
      <c r="F2502" s="44">
        <v>1</v>
      </c>
      <c r="G2502" s="45">
        <v>3391</v>
      </c>
      <c r="H2502" s="44"/>
      <c r="I2502" s="45"/>
      <c r="J2502" s="46"/>
      <c r="K2502" s="45">
        <f t="shared" si="114"/>
        <v>3391</v>
      </c>
      <c r="L2502" s="63">
        <v>20231005</v>
      </c>
    </row>
    <row r="2503" spans="1:12" x14ac:dyDescent="0.25">
      <c r="A2503" s="47" t="s">
        <v>3599</v>
      </c>
      <c r="B2503" s="44" t="s">
        <v>25</v>
      </c>
      <c r="C2503" s="44" t="s">
        <v>127</v>
      </c>
      <c r="D2503" s="44" t="s">
        <v>128</v>
      </c>
      <c r="E2503" s="44" t="s">
        <v>2812</v>
      </c>
      <c r="F2503" s="44">
        <v>1</v>
      </c>
      <c r="G2503" s="45">
        <v>3391</v>
      </c>
      <c r="H2503" s="44"/>
      <c r="I2503" s="45"/>
      <c r="J2503" s="46"/>
      <c r="K2503" s="45">
        <f t="shared" si="114"/>
        <v>3391</v>
      </c>
      <c r="L2503" s="63">
        <v>20231010</v>
      </c>
    </row>
    <row r="2504" spans="1:12" x14ac:dyDescent="0.25">
      <c r="A2504" s="47" t="s">
        <v>3593</v>
      </c>
      <c r="B2504" s="44" t="s">
        <v>25</v>
      </c>
      <c r="C2504" s="44" t="s">
        <v>127</v>
      </c>
      <c r="D2504" s="44" t="s">
        <v>128</v>
      </c>
      <c r="E2504" s="44" t="s">
        <v>404</v>
      </c>
      <c r="F2504" s="44">
        <v>1</v>
      </c>
      <c r="G2504" s="45">
        <v>3391</v>
      </c>
      <c r="H2504" s="44"/>
      <c r="I2504" s="45"/>
      <c r="J2504" s="46"/>
      <c r="K2504" s="45">
        <f t="shared" si="114"/>
        <v>3391</v>
      </c>
      <c r="L2504" s="63">
        <v>20231010</v>
      </c>
    </row>
    <row r="2505" spans="1:12" x14ac:dyDescent="0.25">
      <c r="A2505" s="47" t="s">
        <v>3592</v>
      </c>
      <c r="B2505" s="44" t="s">
        <v>25</v>
      </c>
      <c r="C2505" s="44" t="s">
        <v>127</v>
      </c>
      <c r="D2505" s="44" t="s">
        <v>128</v>
      </c>
      <c r="E2505" s="44" t="s">
        <v>402</v>
      </c>
      <c r="F2505" s="44">
        <v>1</v>
      </c>
      <c r="G2505" s="45">
        <v>3391</v>
      </c>
      <c r="H2505" s="44"/>
      <c r="I2505" s="45"/>
      <c r="J2505" s="46"/>
      <c r="K2505" s="45">
        <f t="shared" si="114"/>
        <v>3391</v>
      </c>
      <c r="L2505" s="63">
        <v>20231010</v>
      </c>
    </row>
    <row r="2506" spans="1:12" x14ac:dyDescent="0.25">
      <c r="A2506" s="47" t="s">
        <v>3590</v>
      </c>
      <c r="B2506" s="44" t="s">
        <v>25</v>
      </c>
      <c r="C2506" s="44" t="s">
        <v>127</v>
      </c>
      <c r="D2506" s="44" t="s">
        <v>128</v>
      </c>
      <c r="E2506" s="44" t="s">
        <v>944</v>
      </c>
      <c r="F2506" s="44">
        <v>1</v>
      </c>
      <c r="G2506" s="45">
        <v>3391</v>
      </c>
      <c r="H2506" s="44"/>
      <c r="I2506" s="45"/>
      <c r="J2506" s="46"/>
      <c r="K2506" s="45">
        <f t="shared" si="114"/>
        <v>3391</v>
      </c>
      <c r="L2506" s="63">
        <v>20231010</v>
      </c>
    </row>
    <row r="2507" spans="1:12" x14ac:dyDescent="0.25">
      <c r="A2507" s="47" t="s">
        <v>3589</v>
      </c>
      <c r="B2507" s="44" t="s">
        <v>25</v>
      </c>
      <c r="C2507" s="44" t="s">
        <v>127</v>
      </c>
      <c r="D2507" s="44" t="s">
        <v>128</v>
      </c>
      <c r="E2507" s="44" t="s">
        <v>400</v>
      </c>
      <c r="F2507" s="44">
        <v>1</v>
      </c>
      <c r="G2507" s="45">
        <v>3391</v>
      </c>
      <c r="H2507" s="44"/>
      <c r="I2507" s="45"/>
      <c r="J2507" s="46"/>
      <c r="K2507" s="45">
        <f t="shared" si="114"/>
        <v>3391</v>
      </c>
      <c r="L2507" s="63">
        <v>20231010</v>
      </c>
    </row>
    <row r="2508" spans="1:12" x14ac:dyDescent="0.25">
      <c r="A2508" s="47" t="s">
        <v>3600</v>
      </c>
      <c r="B2508" s="44" t="s">
        <v>25</v>
      </c>
      <c r="C2508" s="44" t="s">
        <v>127</v>
      </c>
      <c r="D2508" s="44" t="s">
        <v>128</v>
      </c>
      <c r="E2508" s="44" t="s">
        <v>2036</v>
      </c>
      <c r="F2508" s="44">
        <v>1</v>
      </c>
      <c r="G2508" s="45">
        <v>3391</v>
      </c>
      <c r="H2508" s="44"/>
      <c r="I2508" s="45"/>
      <c r="J2508" s="46"/>
      <c r="K2508" s="45">
        <f t="shared" si="114"/>
        <v>3391</v>
      </c>
      <c r="L2508" s="63">
        <v>20231020</v>
      </c>
    </row>
    <row r="2509" spans="1:12" x14ac:dyDescent="0.25">
      <c r="A2509" s="47" t="s">
        <v>3598</v>
      </c>
      <c r="B2509" s="44" t="s">
        <v>25</v>
      </c>
      <c r="C2509" s="44" t="s">
        <v>127</v>
      </c>
      <c r="D2509" s="44" t="s">
        <v>128</v>
      </c>
      <c r="E2509" s="44" t="s">
        <v>411</v>
      </c>
      <c r="F2509" s="44">
        <v>1</v>
      </c>
      <c r="G2509" s="45">
        <v>3391</v>
      </c>
      <c r="H2509" s="44"/>
      <c r="I2509" s="45"/>
      <c r="J2509" s="46"/>
      <c r="K2509" s="45">
        <f t="shared" si="114"/>
        <v>3391</v>
      </c>
      <c r="L2509" s="63">
        <v>20231020</v>
      </c>
    </row>
    <row r="2510" spans="1:12" x14ac:dyDescent="0.25">
      <c r="A2510" s="47" t="s">
        <v>3597</v>
      </c>
      <c r="B2510" s="44" t="s">
        <v>25</v>
      </c>
      <c r="C2510" s="44" t="s">
        <v>127</v>
      </c>
      <c r="D2510" s="44" t="s">
        <v>128</v>
      </c>
      <c r="E2510" s="44" t="s">
        <v>409</v>
      </c>
      <c r="F2510" s="44">
        <v>1</v>
      </c>
      <c r="G2510" s="45">
        <v>3391</v>
      </c>
      <c r="H2510" s="44"/>
      <c r="I2510" s="45"/>
      <c r="J2510" s="46"/>
      <c r="K2510" s="45">
        <f t="shared" si="114"/>
        <v>3391</v>
      </c>
      <c r="L2510" s="63">
        <v>20231020</v>
      </c>
    </row>
    <row r="2511" spans="1:12" x14ac:dyDescent="0.25">
      <c r="A2511" s="47" t="s">
        <v>3596</v>
      </c>
      <c r="B2511" s="44" t="s">
        <v>25</v>
      </c>
      <c r="C2511" s="44" t="s">
        <v>127</v>
      </c>
      <c r="D2511" s="44" t="s">
        <v>128</v>
      </c>
      <c r="E2511" s="44" t="s">
        <v>407</v>
      </c>
      <c r="F2511" s="44">
        <v>1</v>
      </c>
      <c r="G2511" s="45">
        <v>3391</v>
      </c>
      <c r="H2511" s="44"/>
      <c r="I2511" s="45"/>
      <c r="J2511" s="46"/>
      <c r="K2511" s="45">
        <f t="shared" si="114"/>
        <v>3391</v>
      </c>
      <c r="L2511" s="63">
        <v>20231020</v>
      </c>
    </row>
    <row r="2512" spans="1:12" x14ac:dyDescent="0.25">
      <c r="A2512" s="47" t="s">
        <v>3595</v>
      </c>
      <c r="B2512" s="44" t="s">
        <v>25</v>
      </c>
      <c r="C2512" s="44" t="s">
        <v>127</v>
      </c>
      <c r="D2512" s="44" t="s">
        <v>128</v>
      </c>
      <c r="E2512" s="44" t="s">
        <v>129</v>
      </c>
      <c r="F2512" s="44">
        <v>1</v>
      </c>
      <c r="G2512" s="45">
        <v>3391</v>
      </c>
      <c r="H2512" s="44"/>
      <c r="I2512" s="45"/>
      <c r="J2512" s="46"/>
      <c r="K2512" s="45">
        <f t="shared" si="114"/>
        <v>3391</v>
      </c>
      <c r="L2512" s="63">
        <v>20231020</v>
      </c>
    </row>
    <row r="2513" spans="1:12" x14ac:dyDescent="0.25">
      <c r="A2513" s="47" t="s">
        <v>3594</v>
      </c>
      <c r="B2513" s="44" t="s">
        <v>25</v>
      </c>
      <c r="C2513" s="44" t="s">
        <v>127</v>
      </c>
      <c r="D2513" s="44" t="s">
        <v>128</v>
      </c>
      <c r="E2513" s="44" t="s">
        <v>950</v>
      </c>
      <c r="F2513" s="44">
        <v>1</v>
      </c>
      <c r="G2513" s="45">
        <v>3391</v>
      </c>
      <c r="H2513" s="44"/>
      <c r="I2513" s="45"/>
      <c r="J2513" s="46"/>
      <c r="K2513" s="45">
        <f t="shared" si="114"/>
        <v>3391</v>
      </c>
      <c r="L2513" s="63">
        <v>20231020</v>
      </c>
    </row>
    <row r="2514" spans="1:12" ht="15.75" thickBot="1" x14ac:dyDescent="0.3">
      <c r="A2514" s="40" t="s">
        <v>3591</v>
      </c>
      <c r="B2514" s="41" t="s">
        <v>25</v>
      </c>
      <c r="C2514" s="41" t="s">
        <v>127</v>
      </c>
      <c r="D2514" s="41" t="s">
        <v>128</v>
      </c>
      <c r="E2514" s="41" t="s">
        <v>946</v>
      </c>
      <c r="F2514" s="41">
        <v>1</v>
      </c>
      <c r="G2514" s="42">
        <v>3391</v>
      </c>
      <c r="H2514" s="41"/>
      <c r="I2514" s="42"/>
      <c r="J2514" s="43"/>
      <c r="K2514" s="42">
        <f t="shared" si="114"/>
        <v>3391</v>
      </c>
      <c r="L2514" s="64">
        <v>20231020</v>
      </c>
    </row>
    <row r="2517" spans="1:12" ht="15.75" thickBot="1" x14ac:dyDescent="0.3">
      <c r="A2517" s="66" t="s">
        <v>0</v>
      </c>
      <c r="B2517" s="67" t="s">
        <v>1</v>
      </c>
      <c r="C2517" s="67" t="s">
        <v>2</v>
      </c>
      <c r="D2517" s="67" t="s">
        <v>3</v>
      </c>
      <c r="E2517" s="67" t="s">
        <v>4</v>
      </c>
      <c r="F2517" s="67"/>
      <c r="G2517" s="68" t="s">
        <v>6</v>
      </c>
      <c r="H2517" s="67" t="s">
        <v>7</v>
      </c>
      <c r="I2517" s="68" t="s">
        <v>8</v>
      </c>
      <c r="J2517" s="69" t="s">
        <v>9</v>
      </c>
      <c r="K2517" s="68" t="s">
        <v>10</v>
      </c>
      <c r="L2517" s="70" t="s">
        <v>5</v>
      </c>
    </row>
    <row r="2518" spans="1:12" x14ac:dyDescent="0.25">
      <c r="A2518" s="36" t="s">
        <v>3675</v>
      </c>
      <c r="B2518" s="37" t="s">
        <v>11</v>
      </c>
      <c r="C2518" s="37" t="s">
        <v>2604</v>
      </c>
      <c r="D2518" s="37" t="s">
        <v>3433</v>
      </c>
      <c r="E2518" s="37" t="s">
        <v>2882</v>
      </c>
      <c r="F2518" s="37">
        <v>1</v>
      </c>
      <c r="G2518" s="38">
        <v>13600</v>
      </c>
      <c r="H2518" s="37"/>
      <c r="I2518" s="38"/>
      <c r="J2518" s="39"/>
      <c r="K2518" s="38">
        <f>J2518+G2518</f>
        <v>13600</v>
      </c>
      <c r="L2518" s="62">
        <v>20231103</v>
      </c>
    </row>
    <row r="2519" spans="1:12" x14ac:dyDescent="0.25">
      <c r="A2519" s="47" t="s">
        <v>3660</v>
      </c>
      <c r="B2519" s="44" t="s">
        <v>11</v>
      </c>
      <c r="C2519" s="44" t="s">
        <v>70</v>
      </c>
      <c r="D2519" s="44" t="s">
        <v>3661</v>
      </c>
      <c r="E2519" s="44" t="s">
        <v>3662</v>
      </c>
      <c r="F2519" s="44">
        <v>1</v>
      </c>
      <c r="G2519" s="45">
        <v>13600</v>
      </c>
      <c r="H2519" s="44"/>
      <c r="I2519" s="45"/>
      <c r="J2519" s="46"/>
      <c r="K2519" s="45">
        <f>J2519+G2519</f>
        <v>13600</v>
      </c>
      <c r="L2519" s="63">
        <v>20231114</v>
      </c>
    </row>
    <row r="2520" spans="1:12" ht="15.75" thickBot="1" x14ac:dyDescent="0.3">
      <c r="A2520" s="30" t="s">
        <v>3674</v>
      </c>
      <c r="B2520" s="31" t="s">
        <v>11</v>
      </c>
      <c r="C2520" s="31" t="s">
        <v>36</v>
      </c>
      <c r="D2520" s="31" t="s">
        <v>3219</v>
      </c>
      <c r="E2520" s="31" t="s">
        <v>3220</v>
      </c>
      <c r="F2520" s="31">
        <v>1</v>
      </c>
      <c r="G2520" s="32">
        <v>13600</v>
      </c>
      <c r="H2520" s="31">
        <v>775</v>
      </c>
      <c r="I2520" s="32">
        <v>130</v>
      </c>
      <c r="J2520" s="33">
        <f>I2520*H2520</f>
        <v>100750</v>
      </c>
      <c r="K2520" s="32">
        <f>J2520+G2520</f>
        <v>114350</v>
      </c>
      <c r="L2520" s="34">
        <v>20231114</v>
      </c>
    </row>
    <row r="2521" spans="1:12" ht="15.75" thickBot="1" x14ac:dyDescent="0.3">
      <c r="A2521" s="71"/>
      <c r="B2521" s="72"/>
      <c r="C2521" s="72"/>
      <c r="D2521" s="72"/>
      <c r="E2521" s="72"/>
      <c r="F2521" s="72"/>
      <c r="G2521" s="73"/>
      <c r="H2521" s="72"/>
      <c r="I2521" s="73"/>
      <c r="J2521" s="74"/>
      <c r="K2521" s="73"/>
      <c r="L2521" s="75"/>
    </row>
    <row r="2522" spans="1:12" x14ac:dyDescent="0.25">
      <c r="A2522" s="327" t="s">
        <v>3676</v>
      </c>
      <c r="B2522" s="328" t="s">
        <v>862</v>
      </c>
      <c r="C2522" s="328" t="s">
        <v>86</v>
      </c>
      <c r="D2522" s="328" t="s">
        <v>87</v>
      </c>
      <c r="E2522" s="328" t="s">
        <v>358</v>
      </c>
      <c r="F2522" s="328">
        <v>1</v>
      </c>
      <c r="G2522" s="329">
        <v>12300</v>
      </c>
      <c r="H2522" s="328"/>
      <c r="I2522" s="329"/>
      <c r="J2522" s="330"/>
      <c r="K2522" s="329">
        <f t="shared" ref="K2522:K2541" si="115">J2522+G2522</f>
        <v>12300</v>
      </c>
      <c r="L2522" s="331">
        <v>20231027</v>
      </c>
    </row>
    <row r="2523" spans="1:12" x14ac:dyDescent="0.25">
      <c r="A2523" s="28" t="s">
        <v>3664</v>
      </c>
      <c r="B2523" s="22" t="s">
        <v>11</v>
      </c>
      <c r="C2523" s="22" t="s">
        <v>3122</v>
      </c>
      <c r="D2523" s="22" t="s">
        <v>3240</v>
      </c>
      <c r="E2523" s="22" t="s">
        <v>3484</v>
      </c>
      <c r="F2523" s="22">
        <v>1</v>
      </c>
      <c r="G2523" s="23">
        <v>12300</v>
      </c>
      <c r="H2523" s="22">
        <v>90</v>
      </c>
      <c r="I2523" s="23">
        <v>130</v>
      </c>
      <c r="J2523" s="24">
        <f>I2523*H2523</f>
        <v>11700</v>
      </c>
      <c r="K2523" s="23">
        <f t="shared" si="115"/>
        <v>24000</v>
      </c>
      <c r="L2523" s="29">
        <v>20231106</v>
      </c>
    </row>
    <row r="2524" spans="1:12" x14ac:dyDescent="0.25">
      <c r="A2524" s="47" t="s">
        <v>3666</v>
      </c>
      <c r="B2524" s="44" t="s">
        <v>11</v>
      </c>
      <c r="C2524" s="44" t="s">
        <v>36</v>
      </c>
      <c r="D2524" s="44" t="s">
        <v>727</v>
      </c>
      <c r="E2524" s="44" t="s">
        <v>774</v>
      </c>
      <c r="F2524" s="44">
        <v>1</v>
      </c>
      <c r="G2524" s="45">
        <v>12300</v>
      </c>
      <c r="H2524" s="44"/>
      <c r="I2524" s="45"/>
      <c r="J2524" s="46"/>
      <c r="K2524" s="45">
        <f t="shared" si="115"/>
        <v>12300</v>
      </c>
      <c r="L2524" s="63">
        <v>20231108</v>
      </c>
    </row>
    <row r="2525" spans="1:12" x14ac:dyDescent="0.25">
      <c r="A2525" s="47" t="s">
        <v>3667</v>
      </c>
      <c r="B2525" s="44" t="s">
        <v>11</v>
      </c>
      <c r="C2525" s="44" t="s">
        <v>36</v>
      </c>
      <c r="D2525" s="44" t="s">
        <v>2013</v>
      </c>
      <c r="E2525" s="44" t="s">
        <v>817</v>
      </c>
      <c r="F2525" s="44">
        <v>1</v>
      </c>
      <c r="G2525" s="45">
        <v>12300</v>
      </c>
      <c r="H2525" s="44"/>
      <c r="I2525" s="45"/>
      <c r="J2525" s="46"/>
      <c r="K2525" s="45">
        <f t="shared" si="115"/>
        <v>12300</v>
      </c>
      <c r="L2525" s="63">
        <v>20231108</v>
      </c>
    </row>
    <row r="2526" spans="1:12" x14ac:dyDescent="0.25">
      <c r="A2526" s="47" t="s">
        <v>3656</v>
      </c>
      <c r="B2526" s="44" t="s">
        <v>11</v>
      </c>
      <c r="C2526" s="44" t="s">
        <v>730</v>
      </c>
      <c r="D2526" s="44" t="s">
        <v>731</v>
      </c>
      <c r="E2526" s="44" t="s">
        <v>732</v>
      </c>
      <c r="F2526" s="44">
        <v>1</v>
      </c>
      <c r="G2526" s="45">
        <v>12300</v>
      </c>
      <c r="H2526" s="44"/>
      <c r="I2526" s="45"/>
      <c r="J2526" s="46"/>
      <c r="K2526" s="45">
        <f t="shared" si="115"/>
        <v>12300</v>
      </c>
      <c r="L2526" s="63">
        <v>20231108</v>
      </c>
    </row>
    <row r="2527" spans="1:12" x14ac:dyDescent="0.25">
      <c r="A2527" s="47" t="s">
        <v>3657</v>
      </c>
      <c r="B2527" s="44" t="s">
        <v>11</v>
      </c>
      <c r="C2527" s="44" t="s">
        <v>730</v>
      </c>
      <c r="D2527" s="44" t="s">
        <v>731</v>
      </c>
      <c r="E2527" s="44" t="s">
        <v>2279</v>
      </c>
      <c r="F2527" s="44">
        <v>1</v>
      </c>
      <c r="G2527" s="45">
        <v>12300</v>
      </c>
      <c r="H2527" s="44"/>
      <c r="I2527" s="45"/>
      <c r="J2527" s="46"/>
      <c r="K2527" s="45">
        <f t="shared" si="115"/>
        <v>12300</v>
      </c>
      <c r="L2527" s="63">
        <v>20231108</v>
      </c>
    </row>
    <row r="2528" spans="1:12" x14ac:dyDescent="0.25">
      <c r="A2528" s="47" t="s">
        <v>3644</v>
      </c>
      <c r="B2528" s="44" t="s">
        <v>862</v>
      </c>
      <c r="C2528" s="44" t="s">
        <v>86</v>
      </c>
      <c r="D2528" s="44" t="s">
        <v>87</v>
      </c>
      <c r="E2528" s="44" t="s">
        <v>3645</v>
      </c>
      <c r="F2528" s="44">
        <v>1</v>
      </c>
      <c r="G2528" s="45">
        <v>12300</v>
      </c>
      <c r="H2528" s="44"/>
      <c r="I2528" s="45"/>
      <c r="J2528" s="46"/>
      <c r="K2528" s="45">
        <f t="shared" si="115"/>
        <v>12300</v>
      </c>
      <c r="L2528" s="63">
        <v>20231110</v>
      </c>
    </row>
    <row r="2529" spans="1:12" x14ac:dyDescent="0.25">
      <c r="A2529" s="47" t="s">
        <v>3648</v>
      </c>
      <c r="B2529" s="44" t="s">
        <v>11</v>
      </c>
      <c r="C2529" s="44" t="s">
        <v>36</v>
      </c>
      <c r="D2529" s="44" t="s">
        <v>2013</v>
      </c>
      <c r="E2529" s="44" t="s">
        <v>817</v>
      </c>
      <c r="F2529" s="44">
        <v>1</v>
      </c>
      <c r="G2529" s="45">
        <v>12300</v>
      </c>
      <c r="H2529" s="44"/>
      <c r="I2529" s="45"/>
      <c r="J2529" s="46"/>
      <c r="K2529" s="45">
        <f t="shared" si="115"/>
        <v>12300</v>
      </c>
      <c r="L2529" s="63">
        <v>20231113</v>
      </c>
    </row>
    <row r="2530" spans="1:12" x14ac:dyDescent="0.25">
      <c r="A2530" s="47" t="s">
        <v>3651</v>
      </c>
      <c r="B2530" s="44" t="s">
        <v>11</v>
      </c>
      <c r="C2530" s="44" t="s">
        <v>29</v>
      </c>
      <c r="D2530" s="44" t="s">
        <v>751</v>
      </c>
      <c r="E2530" s="44" t="s">
        <v>1241</v>
      </c>
      <c r="F2530" s="44">
        <v>1</v>
      </c>
      <c r="G2530" s="45">
        <v>12300</v>
      </c>
      <c r="H2530" s="44"/>
      <c r="I2530" s="45"/>
      <c r="J2530" s="46"/>
      <c r="K2530" s="45">
        <f t="shared" si="115"/>
        <v>12300</v>
      </c>
      <c r="L2530" s="63">
        <v>20231113</v>
      </c>
    </row>
    <row r="2531" spans="1:12" x14ac:dyDescent="0.25">
      <c r="A2531" s="47" t="s">
        <v>3665</v>
      </c>
      <c r="B2531" s="44" t="s">
        <v>11</v>
      </c>
      <c r="C2531" s="44" t="s">
        <v>1118</v>
      </c>
      <c r="D2531" s="44" t="s">
        <v>1713</v>
      </c>
      <c r="E2531" s="44" t="s">
        <v>1714</v>
      </c>
      <c r="F2531" s="44">
        <v>1</v>
      </c>
      <c r="G2531" s="45">
        <v>12300</v>
      </c>
      <c r="H2531" s="44"/>
      <c r="I2531" s="45"/>
      <c r="J2531" s="46"/>
      <c r="K2531" s="45">
        <f t="shared" si="115"/>
        <v>12300</v>
      </c>
      <c r="L2531" s="63">
        <v>20231114</v>
      </c>
    </row>
    <row r="2532" spans="1:12" x14ac:dyDescent="0.25">
      <c r="A2532" s="47" t="s">
        <v>3629</v>
      </c>
      <c r="B2532" s="44" t="s">
        <v>11</v>
      </c>
      <c r="C2532" s="44" t="s">
        <v>1791</v>
      </c>
      <c r="D2532" s="44" t="s">
        <v>1801</v>
      </c>
      <c r="E2532" s="44" t="s">
        <v>2362</v>
      </c>
      <c r="F2532" s="44">
        <v>1</v>
      </c>
      <c r="G2532" s="45">
        <v>12300</v>
      </c>
      <c r="H2532" s="44"/>
      <c r="I2532" s="45"/>
      <c r="J2532" s="46"/>
      <c r="K2532" s="45">
        <f t="shared" si="115"/>
        <v>12300</v>
      </c>
      <c r="L2532" s="63">
        <v>20231117</v>
      </c>
    </row>
    <row r="2533" spans="1:12" x14ac:dyDescent="0.25">
      <c r="A2533" s="47" t="s">
        <v>3641</v>
      </c>
      <c r="B2533" s="44" t="s">
        <v>11</v>
      </c>
      <c r="C2533" s="44" t="s">
        <v>1179</v>
      </c>
      <c r="D2533" s="44" t="s">
        <v>930</v>
      </c>
      <c r="E2533" s="44" t="s">
        <v>1186</v>
      </c>
      <c r="F2533" s="44">
        <v>1</v>
      </c>
      <c r="G2533" s="45">
        <v>12300</v>
      </c>
      <c r="H2533" s="44"/>
      <c r="I2533" s="45"/>
      <c r="J2533" s="46"/>
      <c r="K2533" s="45">
        <f t="shared" si="115"/>
        <v>12300</v>
      </c>
      <c r="L2533" s="63">
        <v>20231117</v>
      </c>
    </row>
    <row r="2534" spans="1:12" x14ac:dyDescent="0.25">
      <c r="A2534" s="47" t="s">
        <v>3627</v>
      </c>
      <c r="B2534" s="44" t="s">
        <v>11</v>
      </c>
      <c r="C2534" s="44" t="s">
        <v>29</v>
      </c>
      <c r="D2534" s="44" t="s">
        <v>686</v>
      </c>
      <c r="E2534" s="44" t="s">
        <v>3193</v>
      </c>
      <c r="F2534" s="44">
        <v>1</v>
      </c>
      <c r="G2534" s="45">
        <v>12300</v>
      </c>
      <c r="H2534" s="44"/>
      <c r="I2534" s="45"/>
      <c r="J2534" s="46"/>
      <c r="K2534" s="45">
        <f t="shared" si="115"/>
        <v>12300</v>
      </c>
      <c r="L2534" s="63">
        <v>20231121</v>
      </c>
    </row>
    <row r="2535" spans="1:12" x14ac:dyDescent="0.25">
      <c r="A2535" s="322" t="s">
        <v>3670</v>
      </c>
      <c r="B2535" s="323" t="s">
        <v>11</v>
      </c>
      <c r="C2535" s="323" t="s">
        <v>3122</v>
      </c>
      <c r="D2535" s="323" t="s">
        <v>1388</v>
      </c>
      <c r="E2535" s="323" t="s">
        <v>3171</v>
      </c>
      <c r="F2535" s="323">
        <v>1</v>
      </c>
      <c r="G2535" s="324">
        <v>24600</v>
      </c>
      <c r="H2535" s="323">
        <v>270</v>
      </c>
      <c r="I2535" s="324">
        <v>130</v>
      </c>
      <c r="J2535" s="325">
        <f>I2535*H2535</f>
        <v>35100</v>
      </c>
      <c r="K2535" s="324">
        <f t="shared" si="115"/>
        <v>59700</v>
      </c>
      <c r="L2535" s="326">
        <v>20231123</v>
      </c>
    </row>
    <row r="2536" spans="1:12" x14ac:dyDescent="0.25">
      <c r="A2536" s="47" t="s">
        <v>3649</v>
      </c>
      <c r="B2536" s="44" t="s">
        <v>11</v>
      </c>
      <c r="C2536" s="44" t="s">
        <v>86</v>
      </c>
      <c r="D2536" s="44" t="s">
        <v>87</v>
      </c>
      <c r="E2536" s="44" t="s">
        <v>1900</v>
      </c>
      <c r="F2536" s="44">
        <v>1</v>
      </c>
      <c r="G2536" s="45">
        <v>12300</v>
      </c>
      <c r="H2536" s="44"/>
      <c r="I2536" s="45"/>
      <c r="J2536" s="46"/>
      <c r="K2536" s="45">
        <f t="shared" si="115"/>
        <v>12300</v>
      </c>
      <c r="L2536" s="63">
        <v>20231123</v>
      </c>
    </row>
    <row r="2537" spans="1:12" x14ac:dyDescent="0.25">
      <c r="A2537" s="47" t="s">
        <v>3637</v>
      </c>
      <c r="B2537" s="44" t="s">
        <v>11</v>
      </c>
      <c r="C2537" s="44" t="s">
        <v>36</v>
      </c>
      <c r="D2537" s="44" t="s">
        <v>2618</v>
      </c>
      <c r="E2537" s="44" t="s">
        <v>3638</v>
      </c>
      <c r="F2537" s="44">
        <v>1</v>
      </c>
      <c r="G2537" s="45">
        <v>12300</v>
      </c>
      <c r="H2537" s="44"/>
      <c r="I2537" s="45"/>
      <c r="J2537" s="46"/>
      <c r="K2537" s="45">
        <f t="shared" si="115"/>
        <v>12300</v>
      </c>
      <c r="L2537" s="63">
        <v>20231124</v>
      </c>
    </row>
    <row r="2538" spans="1:12" x14ac:dyDescent="0.25">
      <c r="A2538" s="47" t="s">
        <v>3639</v>
      </c>
      <c r="B2538" s="44" t="s">
        <v>11</v>
      </c>
      <c r="C2538" s="44" t="s">
        <v>36</v>
      </c>
      <c r="D2538" s="44" t="s">
        <v>2618</v>
      </c>
      <c r="E2538" s="44" t="s">
        <v>3640</v>
      </c>
      <c r="F2538" s="44">
        <v>1</v>
      </c>
      <c r="G2538" s="45">
        <v>12300</v>
      </c>
      <c r="H2538" s="44"/>
      <c r="I2538" s="45"/>
      <c r="J2538" s="46"/>
      <c r="K2538" s="45">
        <f t="shared" si="115"/>
        <v>12300</v>
      </c>
      <c r="L2538" s="63">
        <v>20231124</v>
      </c>
    </row>
    <row r="2539" spans="1:12" x14ac:dyDescent="0.25">
      <c r="A2539" s="47" t="s">
        <v>3655</v>
      </c>
      <c r="B2539" s="44" t="s">
        <v>11</v>
      </c>
      <c r="C2539" s="44" t="s">
        <v>29</v>
      </c>
      <c r="D2539" s="44" t="s">
        <v>686</v>
      </c>
      <c r="E2539" s="44" t="s">
        <v>1043</v>
      </c>
      <c r="F2539" s="44">
        <v>1</v>
      </c>
      <c r="G2539" s="45">
        <v>12300</v>
      </c>
      <c r="H2539" s="44"/>
      <c r="I2539" s="45"/>
      <c r="J2539" s="46"/>
      <c r="K2539" s="45">
        <f t="shared" si="115"/>
        <v>12300</v>
      </c>
      <c r="L2539" s="63">
        <v>20231124</v>
      </c>
    </row>
    <row r="2540" spans="1:12" x14ac:dyDescent="0.25">
      <c r="A2540" s="47" t="s">
        <v>3642</v>
      </c>
      <c r="B2540" s="44" t="s">
        <v>11</v>
      </c>
      <c r="C2540" s="44" t="s">
        <v>29</v>
      </c>
      <c r="D2540" s="44" t="s">
        <v>751</v>
      </c>
      <c r="E2540" s="44" t="s">
        <v>1241</v>
      </c>
      <c r="F2540" s="44">
        <v>1</v>
      </c>
      <c r="G2540" s="45">
        <v>12300</v>
      </c>
      <c r="H2540" s="44"/>
      <c r="I2540" s="45"/>
      <c r="J2540" s="46"/>
      <c r="K2540" s="45">
        <f t="shared" si="115"/>
        <v>12300</v>
      </c>
      <c r="L2540" s="63">
        <v>20231129</v>
      </c>
    </row>
    <row r="2541" spans="1:12" ht="15.75" thickBot="1" x14ac:dyDescent="0.3">
      <c r="A2541" s="30" t="s">
        <v>3624</v>
      </c>
      <c r="B2541" s="31" t="s">
        <v>11</v>
      </c>
      <c r="C2541" s="31" t="s">
        <v>2604</v>
      </c>
      <c r="D2541" s="31" t="s">
        <v>3625</v>
      </c>
      <c r="E2541" s="31" t="s">
        <v>3626</v>
      </c>
      <c r="F2541" s="31">
        <v>1</v>
      </c>
      <c r="G2541" s="32">
        <v>12300</v>
      </c>
      <c r="H2541" s="31">
        <v>345</v>
      </c>
      <c r="I2541" s="32">
        <v>130</v>
      </c>
      <c r="J2541" s="33">
        <f>I2541*H2541</f>
        <v>44850</v>
      </c>
      <c r="K2541" s="32">
        <f t="shared" si="115"/>
        <v>57150</v>
      </c>
      <c r="L2541" s="34">
        <v>20231130</v>
      </c>
    </row>
    <row r="2542" spans="1:12" ht="15.75" thickBot="1" x14ac:dyDescent="0.3">
      <c r="A2542" s="71"/>
      <c r="B2542" s="72"/>
      <c r="C2542" s="72"/>
      <c r="D2542" s="72"/>
      <c r="E2542" s="72"/>
      <c r="F2542" s="72"/>
      <c r="G2542" s="73"/>
      <c r="H2542" s="72"/>
      <c r="I2542" s="73"/>
      <c r="J2542" s="74"/>
      <c r="K2542" s="73"/>
      <c r="L2542" s="75"/>
    </row>
    <row r="2543" spans="1:12" x14ac:dyDescent="0.25">
      <c r="A2543" s="36" t="s">
        <v>3668</v>
      </c>
      <c r="B2543" s="37" t="s">
        <v>11</v>
      </c>
      <c r="C2543" s="37" t="s">
        <v>2594</v>
      </c>
      <c r="D2543" s="37" t="s">
        <v>2595</v>
      </c>
      <c r="E2543" s="37" t="s">
        <v>2596</v>
      </c>
      <c r="F2543" s="37">
        <v>1</v>
      </c>
      <c r="G2543" s="38">
        <v>11500</v>
      </c>
      <c r="H2543" s="37"/>
      <c r="I2543" s="38"/>
      <c r="J2543" s="39"/>
      <c r="K2543" s="38">
        <f t="shared" ref="K2543:K2557" si="116">J2543+G2543</f>
        <v>11500</v>
      </c>
      <c r="L2543" s="62">
        <v>20231101</v>
      </c>
    </row>
    <row r="2544" spans="1:12" x14ac:dyDescent="0.25">
      <c r="A2544" s="47" t="s">
        <v>3673</v>
      </c>
      <c r="B2544" s="44" t="s">
        <v>11</v>
      </c>
      <c r="C2544" s="44" t="s">
        <v>70</v>
      </c>
      <c r="D2544" s="44" t="s">
        <v>2006</v>
      </c>
      <c r="E2544" s="44" t="s">
        <v>2090</v>
      </c>
      <c r="F2544" s="44">
        <v>1</v>
      </c>
      <c r="G2544" s="45">
        <v>11500</v>
      </c>
      <c r="H2544" s="44"/>
      <c r="I2544" s="45"/>
      <c r="J2544" s="46"/>
      <c r="K2544" s="45">
        <f t="shared" si="116"/>
        <v>11500</v>
      </c>
      <c r="L2544" s="63">
        <v>20231108</v>
      </c>
    </row>
    <row r="2545" spans="1:12" x14ac:dyDescent="0.25">
      <c r="A2545" s="47" t="s">
        <v>3653</v>
      </c>
      <c r="B2545" s="44" t="s">
        <v>11</v>
      </c>
      <c r="C2545" s="44" t="s">
        <v>1709</v>
      </c>
      <c r="D2545" s="44" t="s">
        <v>1710</v>
      </c>
      <c r="E2545" s="44" t="s">
        <v>2138</v>
      </c>
      <c r="F2545" s="44">
        <v>1</v>
      </c>
      <c r="G2545" s="45">
        <v>11500</v>
      </c>
      <c r="H2545" s="44"/>
      <c r="I2545" s="45"/>
      <c r="J2545" s="46"/>
      <c r="K2545" s="45">
        <f t="shared" si="116"/>
        <v>11500</v>
      </c>
      <c r="L2545" s="63">
        <v>20231109</v>
      </c>
    </row>
    <row r="2546" spans="1:12" x14ac:dyDescent="0.25">
      <c r="A2546" s="105" t="s">
        <v>3658</v>
      </c>
      <c r="B2546" s="106" t="s">
        <v>11</v>
      </c>
      <c r="C2546" s="106" t="s">
        <v>70</v>
      </c>
      <c r="D2546" s="106" t="s">
        <v>1364</v>
      </c>
      <c r="E2546" s="106" t="s">
        <v>1666</v>
      </c>
      <c r="F2546" s="106">
        <v>1</v>
      </c>
      <c r="G2546" s="107">
        <v>5800</v>
      </c>
      <c r="H2546" s="106"/>
      <c r="I2546" s="107"/>
      <c r="J2546" s="108"/>
      <c r="K2546" s="107">
        <f t="shared" si="116"/>
        <v>5800</v>
      </c>
      <c r="L2546" s="109">
        <v>20231109</v>
      </c>
    </row>
    <row r="2547" spans="1:12" x14ac:dyDescent="0.25">
      <c r="A2547" s="47" t="s">
        <v>3652</v>
      </c>
      <c r="B2547" s="44" t="s">
        <v>11</v>
      </c>
      <c r="C2547" s="44" t="s">
        <v>29</v>
      </c>
      <c r="D2547" s="44" t="s">
        <v>30</v>
      </c>
      <c r="E2547" s="44" t="s">
        <v>188</v>
      </c>
      <c r="F2547" s="44">
        <v>1</v>
      </c>
      <c r="G2547" s="45">
        <v>11500</v>
      </c>
      <c r="H2547" s="44"/>
      <c r="I2547" s="45"/>
      <c r="J2547" s="46"/>
      <c r="K2547" s="45">
        <f t="shared" si="116"/>
        <v>11500</v>
      </c>
      <c r="L2547" s="63">
        <v>20231109</v>
      </c>
    </row>
    <row r="2548" spans="1:12" x14ac:dyDescent="0.25">
      <c r="A2548" s="28" t="s">
        <v>3654</v>
      </c>
      <c r="B2548" s="22" t="s">
        <v>11</v>
      </c>
      <c r="C2548" s="22" t="s">
        <v>885</v>
      </c>
      <c r="D2548" s="22" t="s">
        <v>1015</v>
      </c>
      <c r="E2548" s="22" t="s">
        <v>1016</v>
      </c>
      <c r="F2548" s="22">
        <v>1</v>
      </c>
      <c r="G2548" s="23">
        <v>11500</v>
      </c>
      <c r="H2548" s="22">
        <v>277</v>
      </c>
      <c r="I2548" s="23">
        <v>130</v>
      </c>
      <c r="J2548" s="24">
        <f>I2548*H2548</f>
        <v>36010</v>
      </c>
      <c r="K2548" s="23">
        <f t="shared" si="116"/>
        <v>47510</v>
      </c>
      <c r="L2548" s="29">
        <v>20231113</v>
      </c>
    </row>
    <row r="2549" spans="1:12" x14ac:dyDescent="0.25">
      <c r="A2549" s="47" t="s">
        <v>3659</v>
      </c>
      <c r="B2549" s="44" t="s">
        <v>11</v>
      </c>
      <c r="C2549" s="44" t="s">
        <v>70</v>
      </c>
      <c r="D2549" s="44" t="s">
        <v>1364</v>
      </c>
      <c r="E2549" s="44" t="s">
        <v>1671</v>
      </c>
      <c r="F2549" s="44">
        <v>1</v>
      </c>
      <c r="G2549" s="45">
        <v>11500</v>
      </c>
      <c r="H2549" s="44"/>
      <c r="I2549" s="45"/>
      <c r="J2549" s="46"/>
      <c r="K2549" s="45">
        <f t="shared" si="116"/>
        <v>11500</v>
      </c>
      <c r="L2549" s="63">
        <v>20231115</v>
      </c>
    </row>
    <row r="2550" spans="1:12" x14ac:dyDescent="0.25">
      <c r="A2550" s="47" t="s">
        <v>3647</v>
      </c>
      <c r="B2550" s="44" t="s">
        <v>11</v>
      </c>
      <c r="C2550" s="44" t="s">
        <v>29</v>
      </c>
      <c r="D2550" s="44" t="s">
        <v>30</v>
      </c>
      <c r="E2550" s="44" t="s">
        <v>188</v>
      </c>
      <c r="F2550" s="44">
        <v>1</v>
      </c>
      <c r="G2550" s="45">
        <v>11500</v>
      </c>
      <c r="H2550" s="44"/>
      <c r="I2550" s="45"/>
      <c r="J2550" s="46"/>
      <c r="K2550" s="45">
        <f t="shared" si="116"/>
        <v>11500</v>
      </c>
      <c r="L2550" s="63">
        <v>20231121</v>
      </c>
    </row>
    <row r="2551" spans="1:12" x14ac:dyDescent="0.25">
      <c r="A2551" s="47" t="s">
        <v>3636</v>
      </c>
      <c r="B2551" s="44" t="s">
        <v>11</v>
      </c>
      <c r="C2551" s="44" t="s">
        <v>2594</v>
      </c>
      <c r="D2551" s="44" t="s">
        <v>2595</v>
      </c>
      <c r="E2551" s="44" t="s">
        <v>91</v>
      </c>
      <c r="F2551" s="44">
        <v>1</v>
      </c>
      <c r="G2551" s="45">
        <v>11500</v>
      </c>
      <c r="H2551" s="44"/>
      <c r="I2551" s="45"/>
      <c r="J2551" s="46"/>
      <c r="K2551" s="45">
        <f t="shared" si="116"/>
        <v>11500</v>
      </c>
      <c r="L2551" s="63">
        <v>20231121</v>
      </c>
    </row>
    <row r="2552" spans="1:12" x14ac:dyDescent="0.25">
      <c r="A2552" s="47" t="s">
        <v>3650</v>
      </c>
      <c r="B2552" s="44" t="s">
        <v>11</v>
      </c>
      <c r="C2552" s="44" t="s">
        <v>2594</v>
      </c>
      <c r="D2552" s="44" t="s">
        <v>2595</v>
      </c>
      <c r="E2552" s="44" t="s">
        <v>2596</v>
      </c>
      <c r="F2552" s="44">
        <v>1</v>
      </c>
      <c r="G2552" s="45">
        <v>11500</v>
      </c>
      <c r="H2552" s="44"/>
      <c r="I2552" s="45"/>
      <c r="J2552" s="46"/>
      <c r="K2552" s="45">
        <f t="shared" si="116"/>
        <v>11500</v>
      </c>
      <c r="L2552" s="63">
        <v>20231121</v>
      </c>
    </row>
    <row r="2553" spans="1:12" x14ac:dyDescent="0.25">
      <c r="A2553" s="47" t="s">
        <v>3646</v>
      </c>
      <c r="B2553" s="44" t="s">
        <v>11</v>
      </c>
      <c r="C2553" s="44" t="s">
        <v>2594</v>
      </c>
      <c r="D2553" s="44" t="s">
        <v>2595</v>
      </c>
      <c r="E2553" s="44" t="s">
        <v>309</v>
      </c>
      <c r="F2553" s="44">
        <v>1</v>
      </c>
      <c r="G2553" s="45">
        <v>11500</v>
      </c>
      <c r="H2553" s="44"/>
      <c r="I2553" s="45"/>
      <c r="J2553" s="46"/>
      <c r="K2553" s="45">
        <f t="shared" si="116"/>
        <v>11500</v>
      </c>
      <c r="L2553" s="63">
        <v>20231121</v>
      </c>
    </row>
    <row r="2554" spans="1:12" x14ac:dyDescent="0.25">
      <c r="A2554" s="47" t="s">
        <v>3628</v>
      </c>
      <c r="B2554" s="44" t="s">
        <v>11</v>
      </c>
      <c r="C2554" s="44" t="s">
        <v>77</v>
      </c>
      <c r="D2554" s="44" t="s">
        <v>2376</v>
      </c>
      <c r="E2554" s="44" t="s">
        <v>2381</v>
      </c>
      <c r="F2554" s="44">
        <v>1</v>
      </c>
      <c r="G2554" s="45">
        <v>11500</v>
      </c>
      <c r="H2554" s="44"/>
      <c r="I2554" s="45"/>
      <c r="J2554" s="46"/>
      <c r="K2554" s="45">
        <f t="shared" si="116"/>
        <v>11500</v>
      </c>
      <c r="L2554" s="63">
        <v>20231122</v>
      </c>
    </row>
    <row r="2555" spans="1:12" x14ac:dyDescent="0.25">
      <c r="A2555" s="47" t="s">
        <v>3643</v>
      </c>
      <c r="B2555" s="44" t="s">
        <v>11</v>
      </c>
      <c r="C2555" s="44" t="s">
        <v>77</v>
      </c>
      <c r="D2555" s="44" t="s">
        <v>2376</v>
      </c>
      <c r="E2555" s="44" t="s">
        <v>2379</v>
      </c>
      <c r="F2555" s="44">
        <v>1</v>
      </c>
      <c r="G2555" s="45">
        <v>11500</v>
      </c>
      <c r="H2555" s="44"/>
      <c r="I2555" s="45"/>
      <c r="J2555" s="46"/>
      <c r="K2555" s="45">
        <f t="shared" si="116"/>
        <v>11500</v>
      </c>
      <c r="L2555" s="63">
        <v>20231122</v>
      </c>
    </row>
    <row r="2556" spans="1:12" x14ac:dyDescent="0.25">
      <c r="A2556" s="28" t="s">
        <v>3669</v>
      </c>
      <c r="B2556" s="22" t="s">
        <v>11</v>
      </c>
      <c r="C2556" s="22" t="s">
        <v>70</v>
      </c>
      <c r="D2556" s="22" t="s">
        <v>886</v>
      </c>
      <c r="E2556" s="22" t="s">
        <v>923</v>
      </c>
      <c r="F2556" s="22">
        <v>1</v>
      </c>
      <c r="G2556" s="23">
        <v>11500</v>
      </c>
      <c r="H2556" s="22">
        <v>174</v>
      </c>
      <c r="I2556" s="23">
        <v>130</v>
      </c>
      <c r="J2556" s="24">
        <f>I2556*H2556</f>
        <v>22620</v>
      </c>
      <c r="K2556" s="23">
        <f t="shared" si="116"/>
        <v>34120</v>
      </c>
      <c r="L2556" s="29">
        <v>20231123</v>
      </c>
    </row>
    <row r="2557" spans="1:12" ht="15.75" thickBot="1" x14ac:dyDescent="0.3">
      <c r="A2557" s="40" t="s">
        <v>3671</v>
      </c>
      <c r="B2557" s="41" t="s">
        <v>11</v>
      </c>
      <c r="C2557" s="41" t="s">
        <v>29</v>
      </c>
      <c r="D2557" s="41" t="s">
        <v>1053</v>
      </c>
      <c r="E2557" s="41" t="s">
        <v>3672</v>
      </c>
      <c r="F2557" s="41">
        <v>1</v>
      </c>
      <c r="G2557" s="42">
        <v>11500</v>
      </c>
      <c r="H2557" s="41"/>
      <c r="I2557" s="42"/>
      <c r="J2557" s="43"/>
      <c r="K2557" s="42">
        <f t="shared" si="116"/>
        <v>11500</v>
      </c>
      <c r="L2557" s="64">
        <v>20231123</v>
      </c>
    </row>
    <row r="2558" spans="1:12" ht="15.75" thickBot="1" x14ac:dyDescent="0.3">
      <c r="A2558" s="71"/>
      <c r="B2558" s="72"/>
      <c r="C2558" s="72"/>
      <c r="D2558" s="72"/>
      <c r="E2558" s="72"/>
      <c r="F2558" s="72"/>
      <c r="G2558" s="73"/>
      <c r="H2558" s="72"/>
      <c r="I2558" s="73"/>
      <c r="J2558" s="74"/>
      <c r="K2558" s="73"/>
      <c r="L2558" s="75"/>
    </row>
    <row r="2559" spans="1:12" x14ac:dyDescent="0.25">
      <c r="A2559" s="36" t="s">
        <v>3690</v>
      </c>
      <c r="B2559" s="37" t="s">
        <v>25</v>
      </c>
      <c r="C2559" s="37" t="s">
        <v>730</v>
      </c>
      <c r="D2559" s="37" t="s">
        <v>731</v>
      </c>
      <c r="E2559" s="37" t="s">
        <v>2276</v>
      </c>
      <c r="F2559" s="37">
        <v>1</v>
      </c>
      <c r="G2559" s="38">
        <v>6615</v>
      </c>
      <c r="H2559" s="37"/>
      <c r="I2559" s="38"/>
      <c r="J2559" s="39"/>
      <c r="K2559" s="38">
        <f t="shared" ref="K2559:K2573" si="117">J2559+G2559</f>
        <v>6615</v>
      </c>
      <c r="L2559" s="62">
        <v>20231103</v>
      </c>
    </row>
    <row r="2560" spans="1:12" x14ac:dyDescent="0.25">
      <c r="A2560" s="47" t="s">
        <v>3687</v>
      </c>
      <c r="B2560" s="44" t="s">
        <v>25</v>
      </c>
      <c r="C2560" s="44" t="s">
        <v>730</v>
      </c>
      <c r="D2560" s="44" t="s">
        <v>731</v>
      </c>
      <c r="E2560" s="44" t="s">
        <v>1993</v>
      </c>
      <c r="F2560" s="44">
        <v>1</v>
      </c>
      <c r="G2560" s="45">
        <v>6615</v>
      </c>
      <c r="H2560" s="44"/>
      <c r="I2560" s="45"/>
      <c r="J2560" s="46"/>
      <c r="K2560" s="45">
        <f t="shared" si="117"/>
        <v>6615</v>
      </c>
      <c r="L2560" s="63">
        <v>20231103</v>
      </c>
    </row>
    <row r="2561" spans="1:12" x14ac:dyDescent="0.25">
      <c r="A2561" s="47" t="s">
        <v>3686</v>
      </c>
      <c r="B2561" s="44" t="s">
        <v>25</v>
      </c>
      <c r="C2561" s="44" t="s">
        <v>730</v>
      </c>
      <c r="D2561" s="44" t="s">
        <v>731</v>
      </c>
      <c r="E2561" s="44" t="s">
        <v>1989</v>
      </c>
      <c r="F2561" s="44">
        <v>1</v>
      </c>
      <c r="G2561" s="45">
        <v>6615</v>
      </c>
      <c r="H2561" s="44"/>
      <c r="I2561" s="45"/>
      <c r="J2561" s="46"/>
      <c r="K2561" s="45">
        <f t="shared" si="117"/>
        <v>6615</v>
      </c>
      <c r="L2561" s="63">
        <v>20231103</v>
      </c>
    </row>
    <row r="2562" spans="1:12" x14ac:dyDescent="0.25">
      <c r="A2562" s="47" t="s">
        <v>3684</v>
      </c>
      <c r="B2562" s="44" t="s">
        <v>25</v>
      </c>
      <c r="C2562" s="44" t="s">
        <v>730</v>
      </c>
      <c r="D2562" s="44" t="s">
        <v>731</v>
      </c>
      <c r="E2562" s="44" t="s">
        <v>1814</v>
      </c>
      <c r="F2562" s="44">
        <v>1</v>
      </c>
      <c r="G2562" s="45">
        <v>6615</v>
      </c>
      <c r="H2562" s="44"/>
      <c r="I2562" s="45"/>
      <c r="J2562" s="46"/>
      <c r="K2562" s="45">
        <f t="shared" si="117"/>
        <v>6615</v>
      </c>
      <c r="L2562" s="63">
        <v>20231103</v>
      </c>
    </row>
    <row r="2563" spans="1:12" x14ac:dyDescent="0.25">
      <c r="A2563" s="47" t="s">
        <v>3634</v>
      </c>
      <c r="B2563" s="44" t="s">
        <v>25</v>
      </c>
      <c r="C2563" s="44" t="s">
        <v>51</v>
      </c>
      <c r="D2563" s="44" t="s">
        <v>148</v>
      </c>
      <c r="E2563" s="44" t="s">
        <v>427</v>
      </c>
      <c r="F2563" s="44">
        <v>1</v>
      </c>
      <c r="G2563" s="45">
        <v>6615</v>
      </c>
      <c r="H2563" s="44"/>
      <c r="I2563" s="45"/>
      <c r="J2563" s="46"/>
      <c r="K2563" s="45">
        <f t="shared" si="117"/>
        <v>6615</v>
      </c>
      <c r="L2563" s="63">
        <v>20231117</v>
      </c>
    </row>
    <row r="2564" spans="1:12" x14ac:dyDescent="0.25">
      <c r="A2564" s="47" t="s">
        <v>3632</v>
      </c>
      <c r="B2564" s="44" t="s">
        <v>25</v>
      </c>
      <c r="C2564" s="44" t="s">
        <v>51</v>
      </c>
      <c r="D2564" s="44" t="s">
        <v>148</v>
      </c>
      <c r="E2564" s="44" t="s">
        <v>149</v>
      </c>
      <c r="F2564" s="44">
        <v>1</v>
      </c>
      <c r="G2564" s="45">
        <v>6615</v>
      </c>
      <c r="H2564" s="44"/>
      <c r="I2564" s="45"/>
      <c r="J2564" s="46"/>
      <c r="K2564" s="45">
        <f t="shared" si="117"/>
        <v>6615</v>
      </c>
      <c r="L2564" s="63">
        <v>20231117</v>
      </c>
    </row>
    <row r="2565" spans="1:12" x14ac:dyDescent="0.25">
      <c r="A2565" s="47" t="s">
        <v>3663</v>
      </c>
      <c r="B2565" s="44" t="s">
        <v>25</v>
      </c>
      <c r="C2565" s="44" t="s">
        <v>730</v>
      </c>
      <c r="D2565" s="44" t="s">
        <v>731</v>
      </c>
      <c r="E2565" s="44" t="s">
        <v>2424</v>
      </c>
      <c r="F2565" s="44">
        <v>1</v>
      </c>
      <c r="G2565" s="45">
        <v>6615</v>
      </c>
      <c r="H2565" s="44"/>
      <c r="I2565" s="45"/>
      <c r="J2565" s="46"/>
      <c r="K2565" s="45">
        <f t="shared" si="117"/>
        <v>6615</v>
      </c>
      <c r="L2565" s="63">
        <v>20231117</v>
      </c>
    </row>
    <row r="2566" spans="1:12" x14ac:dyDescent="0.25">
      <c r="A2566" s="47" t="s">
        <v>3689</v>
      </c>
      <c r="B2566" s="44" t="s">
        <v>25</v>
      </c>
      <c r="C2566" s="44" t="s">
        <v>730</v>
      </c>
      <c r="D2566" s="44" t="s">
        <v>731</v>
      </c>
      <c r="E2566" s="44" t="s">
        <v>1987</v>
      </c>
      <c r="F2566" s="44">
        <v>1</v>
      </c>
      <c r="G2566" s="45">
        <v>6615</v>
      </c>
      <c r="H2566" s="44"/>
      <c r="I2566" s="45"/>
      <c r="J2566" s="46"/>
      <c r="K2566" s="45">
        <f t="shared" si="117"/>
        <v>6615</v>
      </c>
      <c r="L2566" s="63">
        <v>20231117</v>
      </c>
    </row>
    <row r="2567" spans="1:12" x14ac:dyDescent="0.25">
      <c r="A2567" s="47" t="s">
        <v>3688</v>
      </c>
      <c r="B2567" s="44" t="s">
        <v>25</v>
      </c>
      <c r="C2567" s="44" t="s">
        <v>730</v>
      </c>
      <c r="D2567" s="44" t="s">
        <v>731</v>
      </c>
      <c r="E2567" s="44" t="s">
        <v>2262</v>
      </c>
      <c r="F2567" s="44">
        <v>1</v>
      </c>
      <c r="G2567" s="45">
        <v>6615</v>
      </c>
      <c r="H2567" s="44"/>
      <c r="I2567" s="45"/>
      <c r="J2567" s="46"/>
      <c r="K2567" s="45">
        <f t="shared" si="117"/>
        <v>6615</v>
      </c>
      <c r="L2567" s="63">
        <v>20231117</v>
      </c>
    </row>
    <row r="2568" spans="1:12" x14ac:dyDescent="0.25">
      <c r="A2568" s="47" t="s">
        <v>3685</v>
      </c>
      <c r="B2568" s="44" t="s">
        <v>25</v>
      </c>
      <c r="C2568" s="44" t="s">
        <v>730</v>
      </c>
      <c r="D2568" s="44" t="s">
        <v>731</v>
      </c>
      <c r="E2568" s="44" t="s">
        <v>1678</v>
      </c>
      <c r="F2568" s="44">
        <v>1</v>
      </c>
      <c r="G2568" s="45">
        <v>6615</v>
      </c>
      <c r="H2568" s="44"/>
      <c r="I2568" s="45"/>
      <c r="J2568" s="46"/>
      <c r="K2568" s="45">
        <f t="shared" si="117"/>
        <v>6615</v>
      </c>
      <c r="L2568" s="63">
        <v>20231117</v>
      </c>
    </row>
    <row r="2569" spans="1:12" x14ac:dyDescent="0.25">
      <c r="A2569" s="47" t="s">
        <v>3691</v>
      </c>
      <c r="B2569" s="44" t="s">
        <v>25</v>
      </c>
      <c r="C2569" s="44" t="s">
        <v>730</v>
      </c>
      <c r="D2569" s="44" t="s">
        <v>731</v>
      </c>
      <c r="E2569" s="44" t="s">
        <v>3692</v>
      </c>
      <c r="F2569" s="44">
        <v>1</v>
      </c>
      <c r="G2569" s="45">
        <v>6615</v>
      </c>
      <c r="H2569" s="44"/>
      <c r="I2569" s="45"/>
      <c r="J2569" s="46"/>
      <c r="K2569" s="45">
        <f t="shared" si="117"/>
        <v>6615</v>
      </c>
      <c r="L2569" s="63">
        <v>20231117</v>
      </c>
    </row>
    <row r="2570" spans="1:12" x14ac:dyDescent="0.25">
      <c r="A2570" s="47" t="s">
        <v>3635</v>
      </c>
      <c r="B2570" s="44" t="s">
        <v>25</v>
      </c>
      <c r="C2570" s="44" t="s">
        <v>29</v>
      </c>
      <c r="D2570" s="44" t="s">
        <v>100</v>
      </c>
      <c r="E2570" s="44" t="s">
        <v>788</v>
      </c>
      <c r="F2570" s="44">
        <v>1</v>
      </c>
      <c r="G2570" s="45">
        <v>6615</v>
      </c>
      <c r="H2570" s="44"/>
      <c r="I2570" s="45"/>
      <c r="J2570" s="46"/>
      <c r="K2570" s="45">
        <f t="shared" si="117"/>
        <v>6615</v>
      </c>
      <c r="L2570" s="63">
        <v>20231128</v>
      </c>
    </row>
    <row r="2571" spans="1:12" x14ac:dyDescent="0.25">
      <c r="A2571" s="47" t="s">
        <v>3631</v>
      </c>
      <c r="B2571" s="44" t="s">
        <v>25</v>
      </c>
      <c r="C2571" s="44" t="s">
        <v>29</v>
      </c>
      <c r="D2571" s="44" t="s">
        <v>100</v>
      </c>
      <c r="E2571" s="44" t="s">
        <v>183</v>
      </c>
      <c r="F2571" s="44">
        <v>1</v>
      </c>
      <c r="G2571" s="45">
        <v>6615</v>
      </c>
      <c r="H2571" s="44"/>
      <c r="I2571" s="45"/>
      <c r="J2571" s="46"/>
      <c r="K2571" s="45">
        <f t="shared" si="117"/>
        <v>6615</v>
      </c>
      <c r="L2571" s="63">
        <v>20231128</v>
      </c>
    </row>
    <row r="2572" spans="1:12" x14ac:dyDescent="0.25">
      <c r="A2572" s="47" t="s">
        <v>3630</v>
      </c>
      <c r="B2572" s="44" t="s">
        <v>25</v>
      </c>
      <c r="C2572" s="44" t="s">
        <v>29</v>
      </c>
      <c r="D2572" s="44" t="s">
        <v>100</v>
      </c>
      <c r="E2572" s="44" t="s">
        <v>1825</v>
      </c>
      <c r="F2572" s="44">
        <v>1</v>
      </c>
      <c r="G2572" s="45">
        <v>6615</v>
      </c>
      <c r="H2572" s="44"/>
      <c r="I2572" s="45"/>
      <c r="J2572" s="46"/>
      <c r="K2572" s="45">
        <f t="shared" si="117"/>
        <v>6615</v>
      </c>
      <c r="L2572" s="63">
        <v>20231128</v>
      </c>
    </row>
    <row r="2573" spans="1:12" ht="15.75" thickBot="1" x14ac:dyDescent="0.3">
      <c r="A2573" s="40" t="s">
        <v>3633</v>
      </c>
      <c r="B2573" s="41" t="s">
        <v>25</v>
      </c>
      <c r="C2573" s="41" t="s">
        <v>86</v>
      </c>
      <c r="D2573" s="41" t="s">
        <v>87</v>
      </c>
      <c r="E2573" s="41" t="s">
        <v>354</v>
      </c>
      <c r="F2573" s="41">
        <v>1</v>
      </c>
      <c r="G2573" s="42">
        <v>6615</v>
      </c>
      <c r="H2573" s="41"/>
      <c r="I2573" s="42"/>
      <c r="J2573" s="43"/>
      <c r="K2573" s="42">
        <f t="shared" si="117"/>
        <v>6615</v>
      </c>
      <c r="L2573" s="64">
        <v>20231128</v>
      </c>
    </row>
    <row r="2574" spans="1:12" ht="15.75" thickBot="1" x14ac:dyDescent="0.3">
      <c r="A2574" s="71"/>
      <c r="B2574" s="72"/>
      <c r="C2574" s="72"/>
      <c r="D2574" s="72"/>
      <c r="E2574" s="72"/>
      <c r="F2574" s="72"/>
      <c r="G2574" s="73"/>
      <c r="H2574" s="72"/>
      <c r="I2574" s="73"/>
      <c r="J2574" s="74"/>
      <c r="K2574" s="73"/>
      <c r="L2574" s="75"/>
    </row>
    <row r="2575" spans="1:12" x14ac:dyDescent="0.25">
      <c r="A2575" s="36" t="s">
        <v>3683</v>
      </c>
      <c r="B2575" s="37" t="s">
        <v>25</v>
      </c>
      <c r="C2575" s="37" t="s">
        <v>1275</v>
      </c>
      <c r="D2575" s="37" t="s">
        <v>3678</v>
      </c>
      <c r="E2575" s="37" t="s">
        <v>1744</v>
      </c>
      <c r="F2575" s="37">
        <v>1</v>
      </c>
      <c r="G2575" s="38">
        <v>5800</v>
      </c>
      <c r="H2575" s="37"/>
      <c r="I2575" s="38"/>
      <c r="J2575" s="39"/>
      <c r="K2575" s="38">
        <f>J2575+G2575</f>
        <v>5800</v>
      </c>
      <c r="L2575" s="62">
        <v>20231109</v>
      </c>
    </row>
    <row r="2576" spans="1:12" x14ac:dyDescent="0.25">
      <c r="A2576" s="47" t="s">
        <v>3681</v>
      </c>
      <c r="B2576" s="44" t="s">
        <v>25</v>
      </c>
      <c r="C2576" s="44" t="s">
        <v>1275</v>
      </c>
      <c r="D2576" s="44" t="s">
        <v>3678</v>
      </c>
      <c r="E2576" s="44" t="s">
        <v>3682</v>
      </c>
      <c r="F2576" s="44">
        <v>1</v>
      </c>
      <c r="G2576" s="45">
        <v>5800</v>
      </c>
      <c r="H2576" s="44"/>
      <c r="I2576" s="45"/>
      <c r="J2576" s="46"/>
      <c r="K2576" s="45">
        <f>J2576+G2576</f>
        <v>5800</v>
      </c>
      <c r="L2576" s="63">
        <v>20231109</v>
      </c>
    </row>
    <row r="2577" spans="1:14" x14ac:dyDescent="0.25">
      <c r="A2577" s="47" t="s">
        <v>3680</v>
      </c>
      <c r="B2577" s="44" t="s">
        <v>25</v>
      </c>
      <c r="C2577" s="44" t="s">
        <v>1275</v>
      </c>
      <c r="D2577" s="44" t="s">
        <v>3678</v>
      </c>
      <c r="E2577" s="44" t="s">
        <v>1742</v>
      </c>
      <c r="F2577" s="44">
        <v>1</v>
      </c>
      <c r="G2577" s="45">
        <v>5800</v>
      </c>
      <c r="H2577" s="44"/>
      <c r="I2577" s="45"/>
      <c r="J2577" s="46"/>
      <c r="K2577" s="45">
        <f>J2577+G2577</f>
        <v>5800</v>
      </c>
      <c r="L2577" s="63">
        <v>20231109</v>
      </c>
    </row>
    <row r="2578" spans="1:14" x14ac:dyDescent="0.25">
      <c r="A2578" s="47" t="s">
        <v>3679</v>
      </c>
      <c r="B2578" s="44" t="s">
        <v>25</v>
      </c>
      <c r="C2578" s="44" t="s">
        <v>1275</v>
      </c>
      <c r="D2578" s="44" t="s">
        <v>3678</v>
      </c>
      <c r="E2578" s="44" t="s">
        <v>1736</v>
      </c>
      <c r="F2578" s="44">
        <v>1</v>
      </c>
      <c r="G2578" s="45">
        <v>5800</v>
      </c>
      <c r="H2578" s="44"/>
      <c r="I2578" s="45"/>
      <c r="J2578" s="46"/>
      <c r="K2578" s="45">
        <f>J2578+G2578</f>
        <v>5800</v>
      </c>
      <c r="L2578" s="63">
        <v>20231109</v>
      </c>
    </row>
    <row r="2579" spans="1:14" ht="15.75" thickBot="1" x14ac:dyDescent="0.3">
      <c r="A2579" s="40" t="s">
        <v>3677</v>
      </c>
      <c r="B2579" s="41" t="s">
        <v>25</v>
      </c>
      <c r="C2579" s="41" t="s">
        <v>1275</v>
      </c>
      <c r="D2579" s="41" t="s">
        <v>3678</v>
      </c>
      <c r="E2579" s="41" t="s">
        <v>1734</v>
      </c>
      <c r="F2579" s="41">
        <v>1</v>
      </c>
      <c r="G2579" s="42">
        <v>5800</v>
      </c>
      <c r="H2579" s="41"/>
      <c r="I2579" s="42"/>
      <c r="J2579" s="43"/>
      <c r="K2579" s="42">
        <f>J2579+G2579</f>
        <v>5800</v>
      </c>
      <c r="L2579" s="64">
        <v>20231109</v>
      </c>
    </row>
    <row r="2583" spans="1:14" x14ac:dyDescent="0.25">
      <c r="A2583" s="47" t="s">
        <v>0</v>
      </c>
      <c r="B2583" s="44" t="s">
        <v>1</v>
      </c>
      <c r="C2583" s="44" t="s">
        <v>2</v>
      </c>
      <c r="D2583" s="44" t="s">
        <v>3</v>
      </c>
      <c r="E2583" s="44" t="s">
        <v>4</v>
      </c>
      <c r="F2583" s="44"/>
      <c r="G2583" s="45" t="s">
        <v>6</v>
      </c>
      <c r="H2583" s="44" t="s">
        <v>7</v>
      </c>
      <c r="I2583" s="45" t="s">
        <v>8</v>
      </c>
      <c r="J2583" s="46" t="s">
        <v>9</v>
      </c>
      <c r="K2583" s="45" t="s">
        <v>10</v>
      </c>
      <c r="L2583" s="63" t="s">
        <v>5</v>
      </c>
    </row>
    <row r="2584" spans="1:14" x14ac:dyDescent="0.25">
      <c r="A2584" s="47"/>
      <c r="B2584" s="44"/>
      <c r="C2584" s="44"/>
      <c r="D2584" s="44"/>
      <c r="E2584" s="44"/>
      <c r="F2584" s="44"/>
      <c r="G2584" s="45"/>
      <c r="H2584" s="44"/>
      <c r="I2584" s="45"/>
      <c r="J2584" s="46"/>
      <c r="K2584" s="45"/>
      <c r="L2584" s="63"/>
    </row>
    <row r="2585" spans="1:14" x14ac:dyDescent="0.25">
      <c r="A2585" s="47"/>
      <c r="B2585" s="44"/>
      <c r="C2585" s="44"/>
      <c r="D2585" s="44"/>
      <c r="E2585" s="44"/>
      <c r="F2585" s="44"/>
      <c r="G2585" s="45"/>
      <c r="H2585" s="44"/>
      <c r="I2585" s="45"/>
      <c r="J2585" s="46"/>
      <c r="K2585" s="45"/>
      <c r="L2585" s="63"/>
    </row>
    <row r="2586" spans="1:14" x14ac:dyDescent="0.25">
      <c r="A2586" s="47"/>
      <c r="B2586" s="44"/>
      <c r="C2586" s="44"/>
      <c r="D2586" s="44"/>
      <c r="E2586" s="44"/>
      <c r="F2586" s="44"/>
      <c r="G2586" s="45"/>
      <c r="H2586" s="44"/>
      <c r="I2586" s="45"/>
      <c r="J2586" s="46"/>
      <c r="K2586" s="45"/>
      <c r="L2586" s="63"/>
    </row>
    <row r="2587" spans="1:14" ht="15.75" thickBot="1" x14ac:dyDescent="0.3">
      <c r="A2587" s="66"/>
      <c r="B2587" s="67"/>
      <c r="C2587" s="67"/>
      <c r="D2587" s="67"/>
      <c r="E2587" s="67"/>
      <c r="F2587" s="67"/>
      <c r="G2587" s="68"/>
      <c r="H2587" s="67"/>
      <c r="I2587" s="68"/>
      <c r="J2587" s="69"/>
      <c r="K2587" s="68"/>
      <c r="L2587" s="70"/>
    </row>
    <row r="2588" spans="1:14" x14ac:dyDescent="0.25">
      <c r="A2588" s="341" t="s">
        <v>3743</v>
      </c>
      <c r="B2588" s="342" t="s">
        <v>11</v>
      </c>
      <c r="C2588" s="342" t="s">
        <v>3719</v>
      </c>
      <c r="D2588" s="342" t="s">
        <v>3720</v>
      </c>
      <c r="E2588" s="342" t="s">
        <v>3721</v>
      </c>
      <c r="F2588" s="342">
        <v>1</v>
      </c>
      <c r="G2588" s="343">
        <v>33800</v>
      </c>
      <c r="H2588" s="342">
        <v>45</v>
      </c>
      <c r="I2588" s="343">
        <v>130</v>
      </c>
      <c r="J2588" s="344">
        <f>I2588*H2588</f>
        <v>5850</v>
      </c>
      <c r="K2588" s="343">
        <f>J2588+G2588</f>
        <v>39650</v>
      </c>
      <c r="L2588" s="345">
        <v>20231215</v>
      </c>
      <c r="N2588" s="26">
        <f>G2588/2</f>
        <v>16900</v>
      </c>
    </row>
    <row r="2589" spans="1:14" s="281" customFormat="1" x14ac:dyDescent="0.25">
      <c r="A2589" s="336" t="s">
        <v>3760</v>
      </c>
      <c r="B2589" s="337" t="s">
        <v>11</v>
      </c>
      <c r="C2589" s="337" t="s">
        <v>77</v>
      </c>
      <c r="D2589" s="337" t="s">
        <v>3746</v>
      </c>
      <c r="E2589" s="337" t="s">
        <v>3761</v>
      </c>
      <c r="F2589" s="337">
        <v>1</v>
      </c>
      <c r="G2589" s="338">
        <v>27200</v>
      </c>
      <c r="H2589" s="337"/>
      <c r="I2589" s="338"/>
      <c r="J2589" s="339"/>
      <c r="K2589" s="338">
        <f>J2589+G2589</f>
        <v>27200</v>
      </c>
      <c r="L2589" s="340">
        <v>20231226</v>
      </c>
    </row>
    <row r="2590" spans="1:14" ht="15.75" thickBot="1" x14ac:dyDescent="0.3">
      <c r="A2590" s="40" t="s">
        <v>3718</v>
      </c>
      <c r="B2590" s="41" t="s">
        <v>11</v>
      </c>
      <c r="C2590" s="41" t="s">
        <v>3719</v>
      </c>
      <c r="D2590" s="41" t="s">
        <v>3720</v>
      </c>
      <c r="E2590" s="41" t="s">
        <v>3721</v>
      </c>
      <c r="F2590" s="41">
        <v>1</v>
      </c>
      <c r="G2590" s="42">
        <v>13600</v>
      </c>
      <c r="H2590" s="41"/>
      <c r="I2590" s="42"/>
      <c r="J2590" s="43"/>
      <c r="K2590" s="42">
        <f>J2590+G2590</f>
        <v>13600</v>
      </c>
      <c r="L2590" s="64">
        <v>20231227</v>
      </c>
    </row>
    <row r="2591" spans="1:14" ht="15.75" thickBot="1" x14ac:dyDescent="0.3">
      <c r="A2591" s="71"/>
      <c r="B2591" s="72"/>
      <c r="C2591" s="72"/>
      <c r="D2591" s="72"/>
      <c r="E2591" s="72"/>
      <c r="F2591" s="72"/>
      <c r="G2591" s="73"/>
      <c r="H2591" s="72"/>
      <c r="I2591" s="73"/>
      <c r="J2591" s="74"/>
      <c r="K2591" s="73"/>
      <c r="L2591" s="75"/>
    </row>
    <row r="2592" spans="1:14" x14ac:dyDescent="0.25">
      <c r="A2592" s="36" t="s">
        <v>3751</v>
      </c>
      <c r="B2592" s="37" t="s">
        <v>11</v>
      </c>
      <c r="C2592" s="37" t="s">
        <v>2604</v>
      </c>
      <c r="D2592" s="37" t="s">
        <v>3433</v>
      </c>
      <c r="E2592" s="37" t="s">
        <v>3752</v>
      </c>
      <c r="F2592" s="37">
        <v>1</v>
      </c>
      <c r="G2592" s="38">
        <v>13600</v>
      </c>
      <c r="H2592" s="37"/>
      <c r="I2592" s="38"/>
      <c r="J2592" s="39"/>
      <c r="K2592" s="38">
        <f>J2592+G2592</f>
        <v>13600</v>
      </c>
      <c r="L2592" s="62">
        <v>20231207</v>
      </c>
    </row>
    <row r="2593" spans="1:12" ht="15.75" thickBot="1" x14ac:dyDescent="0.3">
      <c r="A2593" s="30" t="s">
        <v>3762</v>
      </c>
      <c r="B2593" s="31" t="s">
        <v>11</v>
      </c>
      <c r="C2593" s="31" t="s">
        <v>29</v>
      </c>
      <c r="D2593" s="31" t="s">
        <v>68</v>
      </c>
      <c r="E2593" s="31" t="s">
        <v>69</v>
      </c>
      <c r="F2593" s="31">
        <v>1</v>
      </c>
      <c r="G2593" s="32">
        <v>13600</v>
      </c>
      <c r="H2593" s="31">
        <v>330</v>
      </c>
      <c r="I2593" s="32">
        <v>130</v>
      </c>
      <c r="J2593" s="33">
        <f>I2593*H2593</f>
        <v>42900</v>
      </c>
      <c r="K2593" s="32">
        <f>J2593+G2593</f>
        <v>56500</v>
      </c>
      <c r="L2593" s="34">
        <v>20231213</v>
      </c>
    </row>
    <row r="2594" spans="1:12" ht="15.75" thickBot="1" x14ac:dyDescent="0.3">
      <c r="A2594" s="71"/>
      <c r="B2594" s="72"/>
      <c r="C2594" s="72"/>
      <c r="D2594" s="72"/>
      <c r="E2594" s="72"/>
      <c r="F2594" s="72"/>
      <c r="G2594" s="73"/>
      <c r="H2594" s="72"/>
      <c r="I2594" s="73"/>
      <c r="J2594" s="74"/>
      <c r="K2594" s="73"/>
      <c r="L2594" s="75"/>
    </row>
    <row r="2595" spans="1:12" x14ac:dyDescent="0.25">
      <c r="A2595" s="36" t="s">
        <v>3758</v>
      </c>
      <c r="B2595" s="37" t="s">
        <v>11</v>
      </c>
      <c r="C2595" s="37" t="s">
        <v>36</v>
      </c>
      <c r="D2595" s="37" t="s">
        <v>2618</v>
      </c>
      <c r="E2595" s="37" t="s">
        <v>564</v>
      </c>
      <c r="F2595" s="37">
        <v>1</v>
      </c>
      <c r="G2595" s="38">
        <v>12300</v>
      </c>
      <c r="H2595" s="37"/>
      <c r="I2595" s="38"/>
      <c r="J2595" s="39"/>
      <c r="K2595" s="38">
        <f t="shared" ref="K2595:K2612" si="118">J2595+G2595</f>
        <v>12300</v>
      </c>
      <c r="L2595" s="62">
        <v>20231201</v>
      </c>
    </row>
    <row r="2596" spans="1:12" x14ac:dyDescent="0.25">
      <c r="A2596" s="47" t="s">
        <v>3759</v>
      </c>
      <c r="B2596" s="44" t="s">
        <v>11</v>
      </c>
      <c r="C2596" s="44" t="s">
        <v>86</v>
      </c>
      <c r="D2596" s="44" t="s">
        <v>87</v>
      </c>
      <c r="E2596" s="44" t="s">
        <v>386</v>
      </c>
      <c r="F2596" s="44">
        <v>1</v>
      </c>
      <c r="G2596" s="45">
        <v>12300</v>
      </c>
      <c r="H2596" s="44"/>
      <c r="I2596" s="45"/>
      <c r="J2596" s="46"/>
      <c r="K2596" s="45">
        <f t="shared" si="118"/>
        <v>12300</v>
      </c>
      <c r="L2596" s="63">
        <v>20231206</v>
      </c>
    </row>
    <row r="2597" spans="1:12" x14ac:dyDescent="0.25">
      <c r="A2597" s="47" t="s">
        <v>3757</v>
      </c>
      <c r="B2597" s="44" t="s">
        <v>11</v>
      </c>
      <c r="C2597" s="44" t="s">
        <v>51</v>
      </c>
      <c r="D2597" s="44" t="s">
        <v>731</v>
      </c>
      <c r="E2597" s="44" t="s">
        <v>744</v>
      </c>
      <c r="F2597" s="44">
        <v>1</v>
      </c>
      <c r="G2597" s="45">
        <v>12300</v>
      </c>
      <c r="H2597" s="44"/>
      <c r="I2597" s="45"/>
      <c r="J2597" s="46"/>
      <c r="K2597" s="45">
        <f t="shared" si="118"/>
        <v>12300</v>
      </c>
      <c r="L2597" s="63">
        <v>20231207</v>
      </c>
    </row>
    <row r="2598" spans="1:12" x14ac:dyDescent="0.25">
      <c r="A2598" s="47" t="s">
        <v>3753</v>
      </c>
      <c r="B2598" s="44" t="s">
        <v>11</v>
      </c>
      <c r="C2598" s="44" t="s">
        <v>730</v>
      </c>
      <c r="D2598" s="44" t="s">
        <v>731</v>
      </c>
      <c r="E2598" s="44" t="s">
        <v>732</v>
      </c>
      <c r="F2598" s="44">
        <v>1</v>
      </c>
      <c r="G2598" s="45">
        <v>12300</v>
      </c>
      <c r="H2598" s="44"/>
      <c r="I2598" s="45"/>
      <c r="J2598" s="46"/>
      <c r="K2598" s="45">
        <f t="shared" si="118"/>
        <v>12300</v>
      </c>
      <c r="L2598" s="63">
        <v>20231207</v>
      </c>
    </row>
    <row r="2599" spans="1:12" x14ac:dyDescent="0.25">
      <c r="A2599" s="28" t="s">
        <v>3756</v>
      </c>
      <c r="B2599" s="22" t="s">
        <v>11</v>
      </c>
      <c r="C2599" s="22" t="s">
        <v>3122</v>
      </c>
      <c r="D2599" s="22" t="s">
        <v>3240</v>
      </c>
      <c r="E2599" s="22" t="s">
        <v>3393</v>
      </c>
      <c r="F2599" s="22">
        <v>1</v>
      </c>
      <c r="G2599" s="23">
        <v>12300</v>
      </c>
      <c r="H2599" s="22">
        <v>89</v>
      </c>
      <c r="I2599" s="23">
        <v>130</v>
      </c>
      <c r="J2599" s="24">
        <f>I2599*H2599</f>
        <v>11570</v>
      </c>
      <c r="K2599" s="23">
        <f t="shared" si="118"/>
        <v>23870</v>
      </c>
      <c r="L2599" s="29">
        <v>20231211</v>
      </c>
    </row>
    <row r="2600" spans="1:12" x14ac:dyDescent="0.25">
      <c r="A2600" s="28" t="s">
        <v>3763</v>
      </c>
      <c r="B2600" s="22" t="s">
        <v>11</v>
      </c>
      <c r="C2600" s="22" t="s">
        <v>70</v>
      </c>
      <c r="D2600" s="22" t="s">
        <v>926</v>
      </c>
      <c r="E2600" s="22" t="s">
        <v>927</v>
      </c>
      <c r="F2600" s="22">
        <v>1</v>
      </c>
      <c r="G2600" s="23">
        <v>12300</v>
      </c>
      <c r="H2600" s="22">
        <v>240</v>
      </c>
      <c r="I2600" s="23">
        <v>130</v>
      </c>
      <c r="J2600" s="24">
        <f>I2600*H2600</f>
        <v>31200</v>
      </c>
      <c r="K2600" s="23">
        <f t="shared" si="118"/>
        <v>43500</v>
      </c>
      <c r="L2600" s="29">
        <v>20231212</v>
      </c>
    </row>
    <row r="2601" spans="1:12" x14ac:dyDescent="0.25">
      <c r="A2601" s="47" t="s">
        <v>3744</v>
      </c>
      <c r="B2601" s="44" t="s">
        <v>11</v>
      </c>
      <c r="C2601" s="44" t="s">
        <v>29</v>
      </c>
      <c r="D2601" s="44" t="s">
        <v>751</v>
      </c>
      <c r="E2601" s="44" t="s">
        <v>1241</v>
      </c>
      <c r="F2601" s="44">
        <v>1</v>
      </c>
      <c r="G2601" s="45">
        <v>12300</v>
      </c>
      <c r="H2601" s="44"/>
      <c r="I2601" s="45"/>
      <c r="J2601" s="46"/>
      <c r="K2601" s="45">
        <f t="shared" si="118"/>
        <v>12300</v>
      </c>
      <c r="L2601" s="63">
        <v>20231212</v>
      </c>
    </row>
    <row r="2602" spans="1:12" x14ac:dyDescent="0.25">
      <c r="A2602" s="47" t="s">
        <v>3735</v>
      </c>
      <c r="B2602" s="44" t="s">
        <v>11</v>
      </c>
      <c r="C2602" s="44" t="s">
        <v>29</v>
      </c>
      <c r="D2602" s="44" t="s">
        <v>100</v>
      </c>
      <c r="E2602" s="44" t="s">
        <v>183</v>
      </c>
      <c r="F2602" s="44">
        <v>1</v>
      </c>
      <c r="G2602" s="45">
        <v>12300</v>
      </c>
      <c r="H2602" s="44"/>
      <c r="I2602" s="45"/>
      <c r="J2602" s="46"/>
      <c r="K2602" s="45">
        <f t="shared" si="118"/>
        <v>12300</v>
      </c>
      <c r="L2602" s="63">
        <v>20231213</v>
      </c>
    </row>
    <row r="2603" spans="1:12" x14ac:dyDescent="0.25">
      <c r="A2603" s="47" t="s">
        <v>3736</v>
      </c>
      <c r="B2603" s="44" t="s">
        <v>11</v>
      </c>
      <c r="C2603" s="44" t="s">
        <v>3719</v>
      </c>
      <c r="D2603" s="44" t="s">
        <v>1872</v>
      </c>
      <c r="E2603" s="44" t="s">
        <v>2427</v>
      </c>
      <c r="F2603" s="44">
        <v>1</v>
      </c>
      <c r="G2603" s="45">
        <v>12300</v>
      </c>
      <c r="H2603" s="44"/>
      <c r="I2603" s="45"/>
      <c r="J2603" s="46"/>
      <c r="K2603" s="45">
        <f t="shared" si="118"/>
        <v>12300</v>
      </c>
      <c r="L2603" s="63">
        <v>20231214</v>
      </c>
    </row>
    <row r="2604" spans="1:12" x14ac:dyDescent="0.25">
      <c r="A2604" s="28" t="s">
        <v>3725</v>
      </c>
      <c r="B2604" s="22" t="s">
        <v>11</v>
      </c>
      <c r="C2604" s="22" t="s">
        <v>199</v>
      </c>
      <c r="D2604" s="22" t="s">
        <v>206</v>
      </c>
      <c r="E2604" s="22" t="s">
        <v>207</v>
      </c>
      <c r="F2604" s="22">
        <v>1</v>
      </c>
      <c r="G2604" s="23">
        <v>12300</v>
      </c>
      <c r="H2604" s="22">
        <v>89</v>
      </c>
      <c r="I2604" s="23">
        <v>130</v>
      </c>
      <c r="J2604" s="24">
        <f>I2604*H2604</f>
        <v>11570</v>
      </c>
      <c r="K2604" s="23">
        <f t="shared" si="118"/>
        <v>23870</v>
      </c>
      <c r="L2604" s="29">
        <v>20231218</v>
      </c>
    </row>
    <row r="2605" spans="1:12" x14ac:dyDescent="0.25">
      <c r="A2605" s="47" t="s">
        <v>3723</v>
      </c>
      <c r="B2605" s="44" t="s">
        <v>11</v>
      </c>
      <c r="C2605" s="44" t="s">
        <v>730</v>
      </c>
      <c r="D2605" s="44" t="s">
        <v>731</v>
      </c>
      <c r="E2605" s="44" t="s">
        <v>3724</v>
      </c>
      <c r="F2605" s="44">
        <v>1</v>
      </c>
      <c r="G2605" s="45">
        <v>12300</v>
      </c>
      <c r="H2605" s="44"/>
      <c r="I2605" s="45"/>
      <c r="J2605" s="46"/>
      <c r="K2605" s="45">
        <f t="shared" si="118"/>
        <v>12300</v>
      </c>
      <c r="L2605" s="63">
        <v>20231218</v>
      </c>
    </row>
    <row r="2606" spans="1:12" x14ac:dyDescent="0.25">
      <c r="A2606" s="47" t="s">
        <v>3754</v>
      </c>
      <c r="B2606" s="44" t="s">
        <v>11</v>
      </c>
      <c r="C2606" s="44" t="s">
        <v>730</v>
      </c>
      <c r="D2606" s="44" t="s">
        <v>731</v>
      </c>
      <c r="E2606" s="44" t="s">
        <v>2279</v>
      </c>
      <c r="F2606" s="44">
        <v>1</v>
      </c>
      <c r="G2606" s="45">
        <v>12300</v>
      </c>
      <c r="H2606" s="44"/>
      <c r="I2606" s="45"/>
      <c r="J2606" s="46"/>
      <c r="K2606" s="45">
        <f t="shared" si="118"/>
        <v>12300</v>
      </c>
      <c r="L2606" s="63">
        <v>20231218</v>
      </c>
    </row>
    <row r="2607" spans="1:12" x14ac:dyDescent="0.25">
      <c r="A2607" s="47" t="s">
        <v>3750</v>
      </c>
      <c r="B2607" s="44" t="s">
        <v>11</v>
      </c>
      <c r="C2607" s="44" t="s">
        <v>36</v>
      </c>
      <c r="D2607" s="44" t="s">
        <v>2013</v>
      </c>
      <c r="E2607" s="44" t="s">
        <v>817</v>
      </c>
      <c r="F2607" s="44">
        <v>1</v>
      </c>
      <c r="G2607" s="45">
        <v>12300</v>
      </c>
      <c r="H2607" s="44"/>
      <c r="I2607" s="45"/>
      <c r="J2607" s="46"/>
      <c r="K2607" s="45">
        <f t="shared" si="118"/>
        <v>12300</v>
      </c>
      <c r="L2607" s="63">
        <v>20231219</v>
      </c>
    </row>
    <row r="2608" spans="1:12" x14ac:dyDescent="0.25">
      <c r="A2608" s="28" t="s">
        <v>3712</v>
      </c>
      <c r="B2608" s="22" t="s">
        <v>11</v>
      </c>
      <c r="C2608" s="22" t="s">
        <v>70</v>
      </c>
      <c r="D2608" s="22" t="s">
        <v>2183</v>
      </c>
      <c r="E2608" s="22" t="s">
        <v>2201</v>
      </c>
      <c r="F2608" s="22">
        <v>1</v>
      </c>
      <c r="G2608" s="23">
        <v>12300</v>
      </c>
      <c r="H2608" s="22">
        <v>300</v>
      </c>
      <c r="I2608" s="23">
        <v>130</v>
      </c>
      <c r="J2608" s="24">
        <f>I2608*H2608</f>
        <v>39000</v>
      </c>
      <c r="K2608" s="23">
        <f t="shared" si="118"/>
        <v>51300</v>
      </c>
      <c r="L2608" s="29">
        <v>20231221</v>
      </c>
    </row>
    <row r="2609" spans="1:12" x14ac:dyDescent="0.25">
      <c r="A2609" s="28" t="s">
        <v>3713</v>
      </c>
      <c r="B2609" s="22" t="s">
        <v>11</v>
      </c>
      <c r="C2609" s="22" t="s">
        <v>36</v>
      </c>
      <c r="D2609" s="22" t="s">
        <v>1111</v>
      </c>
      <c r="E2609" s="22" t="s">
        <v>3714</v>
      </c>
      <c r="F2609" s="22">
        <v>1</v>
      </c>
      <c r="G2609" s="23">
        <v>12300</v>
      </c>
      <c r="H2609" s="22">
        <v>370</v>
      </c>
      <c r="I2609" s="23">
        <v>130</v>
      </c>
      <c r="J2609" s="24">
        <f>I2609*H2609</f>
        <v>48100</v>
      </c>
      <c r="K2609" s="23">
        <f t="shared" si="118"/>
        <v>60400</v>
      </c>
      <c r="L2609" s="29">
        <v>20231221</v>
      </c>
    </row>
    <row r="2610" spans="1:12" x14ac:dyDescent="0.25">
      <c r="A2610" s="47" t="s">
        <v>3715</v>
      </c>
      <c r="B2610" s="44" t="s">
        <v>11</v>
      </c>
      <c r="C2610" s="44" t="s">
        <v>36</v>
      </c>
      <c r="D2610" s="44" t="s">
        <v>2618</v>
      </c>
      <c r="E2610" s="44" t="s">
        <v>690</v>
      </c>
      <c r="F2610" s="44">
        <v>1</v>
      </c>
      <c r="G2610" s="45">
        <v>12300</v>
      </c>
      <c r="H2610" s="44"/>
      <c r="I2610" s="45"/>
      <c r="J2610" s="46"/>
      <c r="K2610" s="45">
        <f t="shared" si="118"/>
        <v>12300</v>
      </c>
      <c r="L2610" s="63">
        <v>20231221</v>
      </c>
    </row>
    <row r="2611" spans="1:12" x14ac:dyDescent="0.25">
      <c r="A2611" s="28" t="s">
        <v>3739</v>
      </c>
      <c r="B2611" s="22" t="s">
        <v>862</v>
      </c>
      <c r="C2611" s="22" t="s">
        <v>437</v>
      </c>
      <c r="D2611" s="22" t="s">
        <v>3740</v>
      </c>
      <c r="E2611" s="22" t="s">
        <v>3741</v>
      </c>
      <c r="F2611" s="22">
        <v>1</v>
      </c>
      <c r="G2611" s="23">
        <v>12300</v>
      </c>
      <c r="H2611" s="22">
        <v>89</v>
      </c>
      <c r="I2611" s="23">
        <v>130</v>
      </c>
      <c r="J2611" s="24">
        <f>I2611*H2611</f>
        <v>11570</v>
      </c>
      <c r="K2611" s="23">
        <f t="shared" si="118"/>
        <v>23870</v>
      </c>
      <c r="L2611" s="29">
        <v>20231227</v>
      </c>
    </row>
    <row r="2612" spans="1:12" ht="15.75" thickBot="1" x14ac:dyDescent="0.3">
      <c r="A2612" s="40" t="s">
        <v>3722</v>
      </c>
      <c r="B2612" s="41" t="s">
        <v>862</v>
      </c>
      <c r="C2612" s="41" t="s">
        <v>98</v>
      </c>
      <c r="D2612" s="41" t="s">
        <v>3377</v>
      </c>
      <c r="E2612" s="41" t="s">
        <v>749</v>
      </c>
      <c r="F2612" s="41">
        <v>1</v>
      </c>
      <c r="G2612" s="42">
        <v>12300</v>
      </c>
      <c r="H2612" s="41"/>
      <c r="I2612" s="42"/>
      <c r="J2612" s="43"/>
      <c r="K2612" s="42">
        <f t="shared" si="118"/>
        <v>12300</v>
      </c>
      <c r="L2612" s="64">
        <v>20231229</v>
      </c>
    </row>
    <row r="2613" spans="1:12" x14ac:dyDescent="0.25">
      <c r="A2613" s="82"/>
      <c r="B2613" s="83"/>
      <c r="C2613" s="83"/>
      <c r="D2613" s="83"/>
      <c r="E2613" s="83"/>
      <c r="F2613" s="83"/>
      <c r="G2613" s="84"/>
      <c r="H2613" s="83"/>
      <c r="I2613" s="84"/>
      <c r="J2613" s="85"/>
      <c r="K2613" s="84"/>
      <c r="L2613" s="86"/>
    </row>
    <row r="2614" spans="1:12" ht="15.75" thickBot="1" x14ac:dyDescent="0.3">
      <c r="A2614" s="66"/>
      <c r="B2614" s="67"/>
      <c r="C2614" s="67"/>
      <c r="D2614" s="67"/>
      <c r="E2614" s="67"/>
      <c r="F2614" s="67"/>
      <c r="G2614" s="68"/>
      <c r="H2614" s="67"/>
      <c r="I2614" s="68"/>
      <c r="J2614" s="69"/>
      <c r="K2614" s="68"/>
      <c r="L2614" s="70"/>
    </row>
    <row r="2615" spans="1:12" x14ac:dyDescent="0.25">
      <c r="A2615" s="36" t="s">
        <v>3737</v>
      </c>
      <c r="B2615" s="37" t="s">
        <v>11</v>
      </c>
      <c r="C2615" s="37" t="s">
        <v>885</v>
      </c>
      <c r="D2615" s="37" t="s">
        <v>2006</v>
      </c>
      <c r="E2615" s="37" t="s">
        <v>2069</v>
      </c>
      <c r="F2615" s="37">
        <v>1</v>
      </c>
      <c r="G2615" s="38">
        <v>11500</v>
      </c>
      <c r="H2615" s="37"/>
      <c r="I2615" s="38"/>
      <c r="J2615" s="39"/>
      <c r="K2615" s="38">
        <f t="shared" ref="K2615:K2621" si="119">J2615+G2615</f>
        <v>11500</v>
      </c>
      <c r="L2615" s="62">
        <v>20231213</v>
      </c>
    </row>
    <row r="2616" spans="1:12" x14ac:dyDescent="0.25">
      <c r="A2616" s="47" t="s">
        <v>3742</v>
      </c>
      <c r="B2616" s="44" t="s">
        <v>11</v>
      </c>
      <c r="C2616" s="44" t="s">
        <v>29</v>
      </c>
      <c r="D2616" s="44" t="s">
        <v>1995</v>
      </c>
      <c r="E2616" s="44" t="s">
        <v>2080</v>
      </c>
      <c r="F2616" s="44">
        <v>1</v>
      </c>
      <c r="G2616" s="45">
        <v>11500</v>
      </c>
      <c r="H2616" s="44"/>
      <c r="I2616" s="45"/>
      <c r="J2616" s="46"/>
      <c r="K2616" s="45">
        <f t="shared" si="119"/>
        <v>11500</v>
      </c>
      <c r="L2616" s="63">
        <v>20231213</v>
      </c>
    </row>
    <row r="2617" spans="1:12" x14ac:dyDescent="0.25">
      <c r="A2617" s="28" t="s">
        <v>3738</v>
      </c>
      <c r="B2617" s="22" t="s">
        <v>11</v>
      </c>
      <c r="C2617" s="22" t="s">
        <v>70</v>
      </c>
      <c r="D2617" s="22" t="s">
        <v>886</v>
      </c>
      <c r="E2617" s="22" t="s">
        <v>923</v>
      </c>
      <c r="F2617" s="22">
        <v>1</v>
      </c>
      <c r="G2617" s="23">
        <v>11500</v>
      </c>
      <c r="H2617" s="22">
        <v>174</v>
      </c>
      <c r="I2617" s="23">
        <v>130</v>
      </c>
      <c r="J2617" s="24">
        <f>I2617*H2617</f>
        <v>22620</v>
      </c>
      <c r="K2617" s="23">
        <f t="shared" si="119"/>
        <v>34120</v>
      </c>
      <c r="L2617" s="29">
        <v>20231214</v>
      </c>
    </row>
    <row r="2618" spans="1:12" x14ac:dyDescent="0.25">
      <c r="A2618" s="47" t="s">
        <v>3716</v>
      </c>
      <c r="B2618" s="44" t="s">
        <v>11</v>
      </c>
      <c r="C2618" s="44" t="s">
        <v>1709</v>
      </c>
      <c r="D2618" s="44" t="s">
        <v>1726</v>
      </c>
      <c r="E2618" s="44" t="s">
        <v>1727</v>
      </c>
      <c r="F2618" s="44">
        <v>1</v>
      </c>
      <c r="G2618" s="45">
        <v>11500</v>
      </c>
      <c r="H2618" s="44"/>
      <c r="I2618" s="45"/>
      <c r="J2618" s="46"/>
      <c r="K2618" s="45">
        <f t="shared" si="119"/>
        <v>11500</v>
      </c>
      <c r="L2618" s="63">
        <v>20231220</v>
      </c>
    </row>
    <row r="2619" spans="1:12" x14ac:dyDescent="0.25">
      <c r="A2619" s="47" t="s">
        <v>3717</v>
      </c>
      <c r="B2619" s="44" t="s">
        <v>11</v>
      </c>
      <c r="C2619" s="44" t="s">
        <v>29</v>
      </c>
      <c r="D2619" s="44" t="s">
        <v>1995</v>
      </c>
      <c r="E2619" s="44" t="s">
        <v>2080</v>
      </c>
      <c r="F2619" s="44">
        <v>1</v>
      </c>
      <c r="G2619" s="45">
        <v>11500</v>
      </c>
      <c r="H2619" s="44"/>
      <c r="I2619" s="45"/>
      <c r="J2619" s="46"/>
      <c r="K2619" s="45">
        <f t="shared" si="119"/>
        <v>11500</v>
      </c>
      <c r="L2619" s="63">
        <v>20231221</v>
      </c>
    </row>
    <row r="2620" spans="1:12" x14ac:dyDescent="0.25">
      <c r="A2620" s="47" t="s">
        <v>3755</v>
      </c>
      <c r="B2620" s="44" t="s">
        <v>11</v>
      </c>
      <c r="C2620" s="44" t="s">
        <v>1115</v>
      </c>
      <c r="D2620" s="44" t="s">
        <v>2006</v>
      </c>
      <c r="E2620" s="44" t="s">
        <v>3113</v>
      </c>
      <c r="F2620" s="44">
        <v>1</v>
      </c>
      <c r="G2620" s="45">
        <v>11500</v>
      </c>
      <c r="H2620" s="44"/>
      <c r="I2620" s="45"/>
      <c r="J2620" s="46"/>
      <c r="K2620" s="45">
        <f t="shared" si="119"/>
        <v>11500</v>
      </c>
      <c r="L2620" s="63">
        <v>20231229</v>
      </c>
    </row>
    <row r="2621" spans="1:12" ht="15.75" thickBot="1" x14ac:dyDescent="0.3">
      <c r="A2621" s="40" t="s">
        <v>3711</v>
      </c>
      <c r="B2621" s="41" t="s">
        <v>11</v>
      </c>
      <c r="C2621" s="41" t="s">
        <v>2594</v>
      </c>
      <c r="D2621" s="41" t="s">
        <v>2595</v>
      </c>
      <c r="E2621" s="41" t="s">
        <v>3176</v>
      </c>
      <c r="F2621" s="41">
        <v>1</v>
      </c>
      <c r="G2621" s="42">
        <v>11500</v>
      </c>
      <c r="H2621" s="41"/>
      <c r="I2621" s="42"/>
      <c r="J2621" s="43"/>
      <c r="K2621" s="42">
        <f t="shared" si="119"/>
        <v>11500</v>
      </c>
      <c r="L2621" s="64">
        <v>20231229</v>
      </c>
    </row>
    <row r="2622" spans="1:12" x14ac:dyDescent="0.25">
      <c r="A2622" s="82"/>
      <c r="B2622" s="83"/>
      <c r="C2622" s="83"/>
      <c r="D2622" s="83"/>
      <c r="E2622" s="83"/>
      <c r="F2622" s="83"/>
      <c r="G2622" s="84"/>
      <c r="H2622" s="83"/>
      <c r="I2622" s="84"/>
      <c r="J2622" s="85"/>
      <c r="K2622" s="84"/>
      <c r="L2622" s="86"/>
    </row>
    <row r="2623" spans="1:12" ht="15.75" thickBot="1" x14ac:dyDescent="0.3">
      <c r="A2623" s="66"/>
      <c r="B2623" s="67"/>
      <c r="C2623" s="67"/>
      <c r="D2623" s="67"/>
      <c r="E2623" s="67"/>
      <c r="F2623" s="67"/>
      <c r="G2623" s="68"/>
      <c r="H2623" s="67"/>
      <c r="I2623" s="68"/>
      <c r="J2623" s="69"/>
      <c r="K2623" s="68"/>
      <c r="L2623" s="70"/>
    </row>
    <row r="2624" spans="1:12" x14ac:dyDescent="0.25">
      <c r="A2624" s="36" t="s">
        <v>3748</v>
      </c>
      <c r="B2624" s="37" t="s">
        <v>25</v>
      </c>
      <c r="C2624" s="37" t="s">
        <v>77</v>
      </c>
      <c r="D2624" s="37" t="s">
        <v>3746</v>
      </c>
      <c r="E2624" s="37" t="s">
        <v>3749</v>
      </c>
      <c r="F2624" s="37">
        <v>1</v>
      </c>
      <c r="G2624" s="38">
        <v>6800</v>
      </c>
      <c r="H2624" s="37"/>
      <c r="I2624" s="38"/>
      <c r="J2624" s="39"/>
      <c r="K2624" s="38">
        <f>J2624+G2624</f>
        <v>6800</v>
      </c>
      <c r="L2624" s="62">
        <v>20231207</v>
      </c>
    </row>
    <row r="2625" spans="1:12" ht="15.75" thickBot="1" x14ac:dyDescent="0.3">
      <c r="A2625" s="40" t="s">
        <v>3745</v>
      </c>
      <c r="B2625" s="41" t="s">
        <v>25</v>
      </c>
      <c r="C2625" s="41" t="s">
        <v>77</v>
      </c>
      <c r="D2625" s="41" t="s">
        <v>3746</v>
      </c>
      <c r="E2625" s="41" t="s">
        <v>3747</v>
      </c>
      <c r="F2625" s="41">
        <v>1</v>
      </c>
      <c r="G2625" s="42">
        <v>6800</v>
      </c>
      <c r="H2625" s="41"/>
      <c r="I2625" s="42"/>
      <c r="J2625" s="43"/>
      <c r="K2625" s="42">
        <f>J2625+G2625</f>
        <v>6800</v>
      </c>
      <c r="L2625" s="64">
        <v>20231207</v>
      </c>
    </row>
    <row r="2626" spans="1:12" x14ac:dyDescent="0.25">
      <c r="A2626" s="82"/>
      <c r="B2626" s="83"/>
      <c r="C2626" s="83"/>
      <c r="D2626" s="83"/>
      <c r="E2626" s="83"/>
      <c r="F2626" s="83"/>
      <c r="G2626" s="84"/>
      <c r="H2626" s="83"/>
      <c r="I2626" s="84"/>
      <c r="J2626" s="85"/>
      <c r="K2626" s="84"/>
      <c r="L2626" s="86"/>
    </row>
    <row r="2627" spans="1:12" ht="15.75" thickBot="1" x14ac:dyDescent="0.3">
      <c r="A2627" s="66"/>
      <c r="B2627" s="67"/>
      <c r="C2627" s="67"/>
      <c r="D2627" s="67"/>
      <c r="E2627" s="67"/>
      <c r="F2627" s="67"/>
      <c r="G2627" s="68"/>
      <c r="H2627" s="67"/>
      <c r="I2627" s="68"/>
      <c r="J2627" s="69"/>
      <c r="K2627" s="68"/>
      <c r="L2627" s="70"/>
    </row>
    <row r="2628" spans="1:12" x14ac:dyDescent="0.25">
      <c r="A2628" s="125" t="s">
        <v>3764</v>
      </c>
      <c r="B2628" s="126" t="s">
        <v>25</v>
      </c>
      <c r="C2628" s="126" t="s">
        <v>36</v>
      </c>
      <c r="D2628" s="126" t="s">
        <v>2618</v>
      </c>
      <c r="E2628" s="126" t="s">
        <v>2805</v>
      </c>
      <c r="F2628" s="126">
        <v>1</v>
      </c>
      <c r="G2628" s="127">
        <v>6615</v>
      </c>
      <c r="H2628" s="126"/>
      <c r="I2628" s="127"/>
      <c r="J2628" s="128"/>
      <c r="K2628" s="127">
        <f t="shared" ref="K2628:K2635" si="120">J2628+G2628</f>
        <v>6615</v>
      </c>
      <c r="L2628" s="129">
        <v>20231201</v>
      </c>
    </row>
    <row r="2629" spans="1:12" x14ac:dyDescent="0.25">
      <c r="A2629" s="47" t="s">
        <v>3730</v>
      </c>
      <c r="B2629" s="44" t="s">
        <v>25</v>
      </c>
      <c r="C2629" s="44" t="s">
        <v>3122</v>
      </c>
      <c r="D2629" s="44" t="s">
        <v>3240</v>
      </c>
      <c r="E2629" s="44" t="s">
        <v>3731</v>
      </c>
      <c r="F2629" s="44">
        <v>1</v>
      </c>
      <c r="G2629" s="45">
        <v>6150</v>
      </c>
      <c r="H2629" s="44"/>
      <c r="I2629" s="45"/>
      <c r="J2629" s="46"/>
      <c r="K2629" s="45">
        <f t="shared" si="120"/>
        <v>6150</v>
      </c>
      <c r="L2629" s="63">
        <v>20231218</v>
      </c>
    </row>
    <row r="2630" spans="1:12" x14ac:dyDescent="0.25">
      <c r="A2630" s="47" t="s">
        <v>3728</v>
      </c>
      <c r="B2630" s="44" t="s">
        <v>25</v>
      </c>
      <c r="C2630" s="44" t="s">
        <v>3122</v>
      </c>
      <c r="D2630" s="44" t="s">
        <v>3240</v>
      </c>
      <c r="E2630" s="44" t="s">
        <v>3729</v>
      </c>
      <c r="F2630" s="44">
        <v>1</v>
      </c>
      <c r="G2630" s="45">
        <v>6150</v>
      </c>
      <c r="H2630" s="44"/>
      <c r="I2630" s="45"/>
      <c r="J2630" s="46"/>
      <c r="K2630" s="45">
        <f t="shared" si="120"/>
        <v>6150</v>
      </c>
      <c r="L2630" s="63">
        <v>20231218</v>
      </c>
    </row>
    <row r="2631" spans="1:12" x14ac:dyDescent="0.25">
      <c r="A2631" s="47" t="s">
        <v>3727</v>
      </c>
      <c r="B2631" s="44" t="s">
        <v>25</v>
      </c>
      <c r="C2631" s="44" t="s">
        <v>3122</v>
      </c>
      <c r="D2631" s="44" t="s">
        <v>3240</v>
      </c>
      <c r="E2631" s="44" t="s">
        <v>3393</v>
      </c>
      <c r="F2631" s="44">
        <v>1</v>
      </c>
      <c r="G2631" s="45">
        <v>6150</v>
      </c>
      <c r="H2631" s="44"/>
      <c r="I2631" s="45"/>
      <c r="J2631" s="46"/>
      <c r="K2631" s="45">
        <f t="shared" si="120"/>
        <v>6150</v>
      </c>
      <c r="L2631" s="63">
        <v>20231218</v>
      </c>
    </row>
    <row r="2632" spans="1:12" x14ac:dyDescent="0.25">
      <c r="A2632" s="47" t="s">
        <v>3726</v>
      </c>
      <c r="B2632" s="44" t="s">
        <v>25</v>
      </c>
      <c r="C2632" s="44" t="s">
        <v>3122</v>
      </c>
      <c r="D2632" s="44" t="s">
        <v>3240</v>
      </c>
      <c r="E2632" s="44" t="s">
        <v>3382</v>
      </c>
      <c r="F2632" s="44">
        <v>1</v>
      </c>
      <c r="G2632" s="45">
        <v>6150</v>
      </c>
      <c r="H2632" s="44"/>
      <c r="I2632" s="45"/>
      <c r="J2632" s="46"/>
      <c r="K2632" s="45">
        <f t="shared" si="120"/>
        <v>6150</v>
      </c>
      <c r="L2632" s="63">
        <v>20231218</v>
      </c>
    </row>
    <row r="2633" spans="1:12" x14ac:dyDescent="0.25">
      <c r="A2633" s="47" t="s">
        <v>3734</v>
      </c>
      <c r="B2633" s="44" t="s">
        <v>25</v>
      </c>
      <c r="C2633" s="44" t="s">
        <v>29</v>
      </c>
      <c r="D2633" s="44" t="s">
        <v>686</v>
      </c>
      <c r="E2633" s="44" t="s">
        <v>3193</v>
      </c>
      <c r="F2633" s="44">
        <v>1</v>
      </c>
      <c r="G2633" s="45">
        <v>6150</v>
      </c>
      <c r="H2633" s="44"/>
      <c r="I2633" s="45"/>
      <c r="J2633" s="46"/>
      <c r="K2633" s="45">
        <f t="shared" si="120"/>
        <v>6150</v>
      </c>
      <c r="L2633" s="63">
        <v>20231222</v>
      </c>
    </row>
    <row r="2634" spans="1:12" x14ac:dyDescent="0.25">
      <c r="A2634" s="47" t="s">
        <v>3733</v>
      </c>
      <c r="B2634" s="44" t="s">
        <v>25</v>
      </c>
      <c r="C2634" s="44" t="s">
        <v>29</v>
      </c>
      <c r="D2634" s="44" t="s">
        <v>686</v>
      </c>
      <c r="E2634" s="44" t="s">
        <v>1921</v>
      </c>
      <c r="F2634" s="44">
        <v>1</v>
      </c>
      <c r="G2634" s="45">
        <v>6150</v>
      </c>
      <c r="H2634" s="44"/>
      <c r="I2634" s="45"/>
      <c r="J2634" s="46"/>
      <c r="K2634" s="45">
        <f t="shared" si="120"/>
        <v>6150</v>
      </c>
      <c r="L2634" s="63">
        <v>20231222</v>
      </c>
    </row>
    <row r="2635" spans="1:12" ht="15.75" thickBot="1" x14ac:dyDescent="0.3">
      <c r="A2635" s="40" t="s">
        <v>3732</v>
      </c>
      <c r="B2635" s="41" t="s">
        <v>25</v>
      </c>
      <c r="C2635" s="41" t="s">
        <v>29</v>
      </c>
      <c r="D2635" s="41" t="s">
        <v>686</v>
      </c>
      <c r="E2635" s="41" t="s">
        <v>1038</v>
      </c>
      <c r="F2635" s="41">
        <v>1</v>
      </c>
      <c r="G2635" s="42">
        <v>6150</v>
      </c>
      <c r="H2635" s="41"/>
      <c r="I2635" s="42"/>
      <c r="J2635" s="43"/>
      <c r="K2635" s="42">
        <f t="shared" si="120"/>
        <v>6150</v>
      </c>
      <c r="L2635" s="64">
        <v>20231222</v>
      </c>
    </row>
    <row r="2636" spans="1:12" x14ac:dyDescent="0.25">
      <c r="A2636" s="82"/>
      <c r="B2636" s="83"/>
      <c r="C2636" s="83"/>
      <c r="D2636" s="83"/>
      <c r="E2636" s="83"/>
      <c r="F2636" s="83"/>
      <c r="G2636" s="84"/>
      <c r="H2636" s="83"/>
      <c r="I2636" s="84"/>
      <c r="J2636" s="85"/>
      <c r="K2636" s="84"/>
      <c r="L2636" s="86"/>
    </row>
    <row r="2637" spans="1:12" ht="15.75" thickBot="1" x14ac:dyDescent="0.3">
      <c r="A2637" s="66"/>
      <c r="B2637" s="67"/>
      <c r="C2637" s="67"/>
      <c r="D2637" s="67"/>
      <c r="E2637" s="67"/>
      <c r="F2637" s="67"/>
      <c r="G2637" s="68"/>
      <c r="H2637" s="67"/>
      <c r="I2637" s="68"/>
      <c r="J2637" s="69"/>
      <c r="K2637" s="68"/>
      <c r="L2637" s="70"/>
    </row>
    <row r="2638" spans="1:12" x14ac:dyDescent="0.25">
      <c r="A2638" s="36" t="s">
        <v>3707</v>
      </c>
      <c r="B2638" s="37" t="s">
        <v>25</v>
      </c>
      <c r="C2638" s="37" t="s">
        <v>1709</v>
      </c>
      <c r="D2638" s="37" t="s">
        <v>1710</v>
      </c>
      <c r="E2638" s="37" t="s">
        <v>2138</v>
      </c>
      <c r="F2638" s="37">
        <v>1</v>
      </c>
      <c r="G2638" s="38">
        <v>5800</v>
      </c>
      <c r="H2638" s="37"/>
      <c r="I2638" s="38"/>
      <c r="J2638" s="39"/>
      <c r="K2638" s="38">
        <f t="shared" ref="K2638:K2643" si="121">J2638+G2638</f>
        <v>5800</v>
      </c>
      <c r="L2638" s="62">
        <v>20231229</v>
      </c>
    </row>
    <row r="2639" spans="1:12" x14ac:dyDescent="0.25">
      <c r="A2639" s="47" t="s">
        <v>3709</v>
      </c>
      <c r="B2639" s="44" t="s">
        <v>25</v>
      </c>
      <c r="C2639" s="44" t="s">
        <v>153</v>
      </c>
      <c r="D2639" s="44" t="s">
        <v>26</v>
      </c>
      <c r="E2639" s="44" t="s">
        <v>154</v>
      </c>
      <c r="F2639" s="44">
        <v>1</v>
      </c>
      <c r="G2639" s="45">
        <v>5800</v>
      </c>
      <c r="H2639" s="44"/>
      <c r="I2639" s="45"/>
      <c r="J2639" s="46"/>
      <c r="K2639" s="45">
        <f t="shared" si="121"/>
        <v>5800</v>
      </c>
      <c r="L2639" s="63">
        <v>20231229</v>
      </c>
    </row>
    <row r="2640" spans="1:12" x14ac:dyDescent="0.25">
      <c r="A2640" s="47" t="s">
        <v>3706</v>
      </c>
      <c r="B2640" s="44" t="s">
        <v>25</v>
      </c>
      <c r="C2640" s="44" t="s">
        <v>51</v>
      </c>
      <c r="D2640" s="44" t="s">
        <v>178</v>
      </c>
      <c r="E2640" s="44" t="s">
        <v>181</v>
      </c>
      <c r="F2640" s="44">
        <v>1</v>
      </c>
      <c r="G2640" s="45">
        <v>5800</v>
      </c>
      <c r="H2640" s="44"/>
      <c r="I2640" s="45"/>
      <c r="J2640" s="46"/>
      <c r="K2640" s="45">
        <f t="shared" si="121"/>
        <v>5800</v>
      </c>
      <c r="L2640" s="63">
        <v>20231229</v>
      </c>
    </row>
    <row r="2641" spans="1:12" x14ac:dyDescent="0.25">
      <c r="A2641" s="47" t="s">
        <v>3708</v>
      </c>
      <c r="B2641" s="44" t="s">
        <v>25</v>
      </c>
      <c r="C2641" s="44" t="s">
        <v>29</v>
      </c>
      <c r="D2641" s="44" t="s">
        <v>30</v>
      </c>
      <c r="E2641" s="44" t="s">
        <v>319</v>
      </c>
      <c r="F2641" s="44">
        <v>1</v>
      </c>
      <c r="G2641" s="45">
        <v>5800</v>
      </c>
      <c r="H2641" s="44"/>
      <c r="I2641" s="45"/>
      <c r="J2641" s="46"/>
      <c r="K2641" s="45">
        <f t="shared" si="121"/>
        <v>5800</v>
      </c>
      <c r="L2641" s="63">
        <v>20231229</v>
      </c>
    </row>
    <row r="2642" spans="1:12" x14ac:dyDescent="0.25">
      <c r="A2642" s="47" t="s">
        <v>3710</v>
      </c>
      <c r="B2642" s="44" t="s">
        <v>25</v>
      </c>
      <c r="C2642" s="44" t="s">
        <v>2594</v>
      </c>
      <c r="D2642" s="44" t="s">
        <v>2595</v>
      </c>
      <c r="E2642" s="44" t="s">
        <v>91</v>
      </c>
      <c r="F2642" s="44">
        <v>1</v>
      </c>
      <c r="G2642" s="45">
        <v>5800</v>
      </c>
      <c r="H2642" s="44"/>
      <c r="I2642" s="45"/>
      <c r="J2642" s="46"/>
      <c r="K2642" s="45">
        <f t="shared" si="121"/>
        <v>5800</v>
      </c>
      <c r="L2642" s="63">
        <v>20231229</v>
      </c>
    </row>
    <row r="2643" spans="1:12" ht="15.75" thickBot="1" x14ac:dyDescent="0.3">
      <c r="A2643" s="40" t="s">
        <v>3704</v>
      </c>
      <c r="B2643" s="41" t="s">
        <v>25</v>
      </c>
      <c r="C2643" s="41" t="s">
        <v>2594</v>
      </c>
      <c r="D2643" s="41" t="s">
        <v>2595</v>
      </c>
      <c r="E2643" s="41" t="s">
        <v>3705</v>
      </c>
      <c r="F2643" s="41">
        <v>1</v>
      </c>
      <c r="G2643" s="42">
        <v>5800</v>
      </c>
      <c r="H2643" s="41"/>
      <c r="I2643" s="42"/>
      <c r="J2643" s="43"/>
      <c r="K2643" s="42">
        <f t="shared" si="121"/>
        <v>5800</v>
      </c>
      <c r="L2643" s="64">
        <v>20231229</v>
      </c>
    </row>
    <row r="2645" spans="1:12" x14ac:dyDescent="0.25">
      <c r="A2645" s="47" t="s">
        <v>0</v>
      </c>
      <c r="B2645" s="44" t="s">
        <v>1</v>
      </c>
      <c r="C2645" s="44" t="s">
        <v>2</v>
      </c>
      <c r="D2645" s="44" t="s">
        <v>3</v>
      </c>
      <c r="E2645" s="44" t="s">
        <v>4</v>
      </c>
      <c r="F2645" s="44"/>
      <c r="G2645" s="45" t="s">
        <v>6</v>
      </c>
      <c r="H2645" s="44" t="s">
        <v>7</v>
      </c>
      <c r="I2645" s="45" t="s">
        <v>8</v>
      </c>
      <c r="J2645" s="46" t="s">
        <v>9</v>
      </c>
      <c r="K2645" s="45" t="s">
        <v>10</v>
      </c>
      <c r="L2645" s="63" t="s">
        <v>5</v>
      </c>
    </row>
    <row r="2647" spans="1:12" x14ac:dyDescent="0.25">
      <c r="A2647" s="47"/>
      <c r="B2647" s="44"/>
      <c r="C2647" s="44"/>
      <c r="D2647" s="44"/>
      <c r="E2647" s="44"/>
      <c r="F2647" s="44"/>
      <c r="G2647" s="45"/>
      <c r="H2647" s="44"/>
      <c r="I2647" s="45"/>
      <c r="J2647" s="46"/>
      <c r="K2647" s="45"/>
      <c r="L2647" s="63"/>
    </row>
    <row r="2648" spans="1:12" x14ac:dyDescent="0.25">
      <c r="A2648" s="47"/>
      <c r="B2648" s="44"/>
      <c r="C2648" s="44"/>
      <c r="D2648" s="44"/>
      <c r="E2648" s="44"/>
      <c r="F2648" s="44"/>
      <c r="G2648" s="45"/>
      <c r="H2648" s="44"/>
      <c r="I2648" s="45"/>
      <c r="J2648" s="46"/>
      <c r="K2648" s="45"/>
      <c r="L2648" s="63"/>
    </row>
    <row r="2649" spans="1:12" x14ac:dyDescent="0.25">
      <c r="A2649" s="47" t="s">
        <v>3856</v>
      </c>
      <c r="B2649" s="44" t="s">
        <v>11</v>
      </c>
      <c r="C2649" s="44" t="s">
        <v>2594</v>
      </c>
      <c r="D2649" s="44" t="s">
        <v>2595</v>
      </c>
      <c r="E2649" s="44" t="s">
        <v>3176</v>
      </c>
      <c r="F2649" s="44">
        <v>1</v>
      </c>
      <c r="G2649" s="45">
        <v>14053</v>
      </c>
      <c r="H2649" s="44"/>
      <c r="I2649" s="45"/>
      <c r="J2649" s="46"/>
      <c r="K2649" s="45">
        <f t="shared" ref="K2649:K2655" si="122">J2649+G2649</f>
        <v>14053</v>
      </c>
      <c r="L2649" s="63">
        <v>20240103</v>
      </c>
    </row>
    <row r="2650" spans="1:12" x14ac:dyDescent="0.25">
      <c r="A2650" s="47" t="s">
        <v>3855</v>
      </c>
      <c r="B2650" s="44" t="s">
        <v>11</v>
      </c>
      <c r="C2650" s="44" t="s">
        <v>1275</v>
      </c>
      <c r="D2650" s="44" t="s">
        <v>3678</v>
      </c>
      <c r="E2650" s="44" t="s">
        <v>1742</v>
      </c>
      <c r="F2650" s="44">
        <v>1</v>
      </c>
      <c r="G2650" s="45">
        <v>14053</v>
      </c>
      <c r="H2650" s="44"/>
      <c r="I2650" s="45"/>
      <c r="J2650" s="46"/>
      <c r="K2650" s="45">
        <f t="shared" si="122"/>
        <v>14053</v>
      </c>
      <c r="L2650" s="63">
        <v>20240112</v>
      </c>
    </row>
    <row r="2651" spans="1:12" x14ac:dyDescent="0.25">
      <c r="A2651" s="47" t="s">
        <v>3846</v>
      </c>
      <c r="B2651" s="44" t="s">
        <v>11</v>
      </c>
      <c r="C2651" s="44" t="s">
        <v>1709</v>
      </c>
      <c r="D2651" s="44" t="s">
        <v>1726</v>
      </c>
      <c r="E2651" s="44" t="s">
        <v>1727</v>
      </c>
      <c r="F2651" s="44">
        <v>1</v>
      </c>
      <c r="G2651" s="45">
        <v>14053</v>
      </c>
      <c r="H2651" s="44"/>
      <c r="I2651" s="45"/>
      <c r="J2651" s="46"/>
      <c r="K2651" s="45">
        <f t="shared" si="122"/>
        <v>14053</v>
      </c>
      <c r="L2651" s="63">
        <v>20240116</v>
      </c>
    </row>
    <row r="2652" spans="1:12" x14ac:dyDescent="0.25">
      <c r="A2652" s="47" t="s">
        <v>3828</v>
      </c>
      <c r="B2652" s="44" t="s">
        <v>11</v>
      </c>
      <c r="C2652" s="44" t="s">
        <v>70</v>
      </c>
      <c r="D2652" s="44" t="s">
        <v>26</v>
      </c>
      <c r="E2652" s="44" t="s">
        <v>232</v>
      </c>
      <c r="F2652" s="44">
        <v>1</v>
      </c>
      <c r="G2652" s="45">
        <v>14053</v>
      </c>
      <c r="H2652" s="44"/>
      <c r="I2652" s="45"/>
      <c r="J2652" s="46"/>
      <c r="K2652" s="45">
        <f t="shared" si="122"/>
        <v>14053</v>
      </c>
      <c r="L2652" s="63">
        <v>20240118</v>
      </c>
    </row>
    <row r="2653" spans="1:12" x14ac:dyDescent="0.25">
      <c r="A2653" s="47" t="s">
        <v>3844</v>
      </c>
      <c r="B2653" s="44" t="s">
        <v>11</v>
      </c>
      <c r="C2653" s="44" t="s">
        <v>881</v>
      </c>
      <c r="D2653" s="44" t="s">
        <v>2045</v>
      </c>
      <c r="E2653" s="44" t="s">
        <v>2046</v>
      </c>
      <c r="F2653" s="44">
        <v>1</v>
      </c>
      <c r="G2653" s="45">
        <v>14053</v>
      </c>
      <c r="H2653" s="44"/>
      <c r="I2653" s="45"/>
      <c r="J2653" s="46"/>
      <c r="K2653" s="45">
        <f t="shared" si="122"/>
        <v>14053</v>
      </c>
      <c r="L2653" s="63">
        <v>20240123</v>
      </c>
    </row>
    <row r="2654" spans="1:12" x14ac:dyDescent="0.25">
      <c r="A2654" s="47" t="s">
        <v>3829</v>
      </c>
      <c r="B2654" s="44" t="s">
        <v>11</v>
      </c>
      <c r="C2654" s="44" t="s">
        <v>70</v>
      </c>
      <c r="D2654" s="44" t="s">
        <v>26</v>
      </c>
      <c r="E2654" s="44" t="s">
        <v>238</v>
      </c>
      <c r="F2654" s="44">
        <v>1</v>
      </c>
      <c r="G2654" s="45">
        <v>14053</v>
      </c>
      <c r="H2654" s="44"/>
      <c r="I2654" s="45"/>
      <c r="J2654" s="46"/>
      <c r="K2654" s="45">
        <f t="shared" si="122"/>
        <v>14053</v>
      </c>
      <c r="L2654" s="63">
        <v>20240124</v>
      </c>
    </row>
    <row r="2655" spans="1:12" x14ac:dyDescent="0.25">
      <c r="A2655" s="47" t="s">
        <v>3819</v>
      </c>
      <c r="B2655" s="44" t="s">
        <v>11</v>
      </c>
      <c r="C2655" s="44" t="s">
        <v>371</v>
      </c>
      <c r="D2655" s="44" t="s">
        <v>26</v>
      </c>
      <c r="E2655" s="44" t="s">
        <v>372</v>
      </c>
      <c r="F2655" s="44">
        <v>1</v>
      </c>
      <c r="G2655" s="45">
        <v>14053</v>
      </c>
      <c r="H2655" s="44"/>
      <c r="I2655" s="45"/>
      <c r="J2655" s="46"/>
      <c r="K2655" s="45">
        <f t="shared" si="122"/>
        <v>14053</v>
      </c>
      <c r="L2655" s="63">
        <v>20240126</v>
      </c>
    </row>
    <row r="2656" spans="1:12" x14ac:dyDescent="0.25">
      <c r="A2656" s="47"/>
      <c r="B2656" s="44"/>
      <c r="C2656" s="44"/>
      <c r="D2656" s="44"/>
      <c r="E2656" s="44"/>
      <c r="F2656" s="44"/>
      <c r="G2656" s="45"/>
      <c r="H2656" s="44"/>
      <c r="I2656" s="45"/>
      <c r="J2656" s="46"/>
      <c r="K2656" s="45"/>
      <c r="L2656" s="63"/>
    </row>
    <row r="2657" spans="1:12" x14ac:dyDescent="0.25">
      <c r="A2657" s="47" t="s">
        <v>3866</v>
      </c>
      <c r="B2657" s="44" t="s">
        <v>11</v>
      </c>
      <c r="C2657" s="44" t="s">
        <v>86</v>
      </c>
      <c r="D2657" s="44" t="s">
        <v>87</v>
      </c>
      <c r="E2657" s="44" t="s">
        <v>2743</v>
      </c>
      <c r="F2657" s="44">
        <v>1</v>
      </c>
      <c r="G2657" s="45">
        <v>12300</v>
      </c>
      <c r="H2657" s="44"/>
      <c r="I2657" s="45"/>
      <c r="J2657" s="46"/>
      <c r="K2657" s="45">
        <f t="shared" ref="K2657:K2669" si="123">J2657+G2657</f>
        <v>12300</v>
      </c>
      <c r="L2657" s="63">
        <v>20231229</v>
      </c>
    </row>
    <row r="2658" spans="1:12" x14ac:dyDescent="0.25">
      <c r="A2658" s="47" t="s">
        <v>3871</v>
      </c>
      <c r="B2658" s="44" t="s">
        <v>11</v>
      </c>
      <c r="C2658" s="44" t="s">
        <v>1791</v>
      </c>
      <c r="D2658" s="44" t="s">
        <v>1801</v>
      </c>
      <c r="E2658" s="44" t="s">
        <v>2362</v>
      </c>
      <c r="F2658" s="44">
        <v>1</v>
      </c>
      <c r="G2658" s="45">
        <v>15031</v>
      </c>
      <c r="H2658" s="44"/>
      <c r="I2658" s="45"/>
      <c r="J2658" s="46"/>
      <c r="K2658" s="45">
        <f t="shared" si="123"/>
        <v>15031</v>
      </c>
      <c r="L2658" s="63">
        <v>20240108</v>
      </c>
    </row>
    <row r="2659" spans="1:12" x14ac:dyDescent="0.25">
      <c r="A2659" s="47" t="s">
        <v>3877</v>
      </c>
      <c r="B2659" s="44" t="s">
        <v>11</v>
      </c>
      <c r="C2659" s="44" t="s">
        <v>70</v>
      </c>
      <c r="D2659" s="44" t="s">
        <v>930</v>
      </c>
      <c r="E2659" s="44" t="s">
        <v>1169</v>
      </c>
      <c r="F2659" s="44">
        <v>1</v>
      </c>
      <c r="G2659" s="45">
        <v>15031</v>
      </c>
      <c r="H2659" s="44"/>
      <c r="I2659" s="45"/>
      <c r="J2659" s="46"/>
      <c r="K2659" s="45">
        <f t="shared" si="123"/>
        <v>15031</v>
      </c>
      <c r="L2659" s="63">
        <v>20240108</v>
      </c>
    </row>
    <row r="2660" spans="1:12" x14ac:dyDescent="0.25">
      <c r="A2660" s="47" t="s">
        <v>3847</v>
      </c>
      <c r="B2660" s="44" t="s">
        <v>11</v>
      </c>
      <c r="C2660" s="44" t="s">
        <v>36</v>
      </c>
      <c r="D2660" s="44" t="s">
        <v>2618</v>
      </c>
      <c r="E2660" s="44" t="s">
        <v>817</v>
      </c>
      <c r="F2660" s="44">
        <v>1</v>
      </c>
      <c r="G2660" s="45">
        <v>15031</v>
      </c>
      <c r="H2660" s="44"/>
      <c r="I2660" s="45"/>
      <c r="J2660" s="46"/>
      <c r="K2660" s="45">
        <f t="shared" si="123"/>
        <v>15031</v>
      </c>
      <c r="L2660" s="63">
        <v>20240111</v>
      </c>
    </row>
    <row r="2661" spans="1:12" x14ac:dyDescent="0.25">
      <c r="A2661" s="47" t="s">
        <v>3872</v>
      </c>
      <c r="B2661" s="44" t="s">
        <v>11</v>
      </c>
      <c r="C2661" s="44" t="s">
        <v>1118</v>
      </c>
      <c r="D2661" s="44" t="s">
        <v>1188</v>
      </c>
      <c r="E2661" s="44" t="s">
        <v>1197</v>
      </c>
      <c r="F2661" s="44">
        <v>1</v>
      </c>
      <c r="G2661" s="45">
        <v>15031</v>
      </c>
      <c r="H2661" s="44"/>
      <c r="I2661" s="45"/>
      <c r="J2661" s="46"/>
      <c r="K2661" s="45">
        <f t="shared" si="123"/>
        <v>15031</v>
      </c>
      <c r="L2661" s="63">
        <v>20240112</v>
      </c>
    </row>
    <row r="2662" spans="1:12" x14ac:dyDescent="0.25">
      <c r="A2662" s="28" t="s">
        <v>3834</v>
      </c>
      <c r="B2662" s="22" t="s">
        <v>11</v>
      </c>
      <c r="C2662" s="22" t="s">
        <v>3122</v>
      </c>
      <c r="D2662" s="22" t="s">
        <v>3240</v>
      </c>
      <c r="E2662" s="22" t="s">
        <v>3382</v>
      </c>
      <c r="F2662" s="22">
        <v>1</v>
      </c>
      <c r="G2662" s="23">
        <v>15031</v>
      </c>
      <c r="H2662" s="22">
        <v>89</v>
      </c>
      <c r="I2662" s="23">
        <v>180.6</v>
      </c>
      <c r="J2662" s="24">
        <f>I2662*H2662</f>
        <v>16073.4</v>
      </c>
      <c r="K2662" s="23">
        <f t="shared" si="123"/>
        <v>31104.400000000001</v>
      </c>
      <c r="L2662" s="29">
        <v>20240117</v>
      </c>
    </row>
    <row r="2663" spans="1:12" x14ac:dyDescent="0.25">
      <c r="A2663" s="47" t="s">
        <v>3835</v>
      </c>
      <c r="B2663" s="44" t="s">
        <v>11</v>
      </c>
      <c r="C2663" s="44" t="s">
        <v>1118</v>
      </c>
      <c r="D2663" s="44" t="s">
        <v>1188</v>
      </c>
      <c r="E2663" s="44" t="s">
        <v>1197</v>
      </c>
      <c r="F2663" s="44">
        <v>1</v>
      </c>
      <c r="G2663" s="45">
        <v>15031</v>
      </c>
      <c r="H2663" s="44"/>
      <c r="I2663" s="45"/>
      <c r="J2663" s="46"/>
      <c r="K2663" s="45">
        <f t="shared" si="123"/>
        <v>15031</v>
      </c>
      <c r="L2663" s="63">
        <v>20240119</v>
      </c>
    </row>
    <row r="2664" spans="1:12" x14ac:dyDescent="0.25">
      <c r="A2664" s="47" t="s">
        <v>3843</v>
      </c>
      <c r="B2664" s="44" t="s">
        <v>11</v>
      </c>
      <c r="C2664" s="44" t="s">
        <v>29</v>
      </c>
      <c r="D2664" s="44" t="s">
        <v>686</v>
      </c>
      <c r="E2664" s="44" t="s">
        <v>1921</v>
      </c>
      <c r="F2664" s="44">
        <v>1</v>
      </c>
      <c r="G2664" s="45">
        <v>15031</v>
      </c>
      <c r="H2664" s="44"/>
      <c r="I2664" s="45"/>
      <c r="J2664" s="46"/>
      <c r="K2664" s="45">
        <f t="shared" si="123"/>
        <v>15031</v>
      </c>
      <c r="L2664" s="63">
        <v>20240119</v>
      </c>
    </row>
    <row r="2665" spans="1:12" x14ac:dyDescent="0.25">
      <c r="A2665" s="47" t="s">
        <v>3845</v>
      </c>
      <c r="B2665" s="44" t="s">
        <v>11</v>
      </c>
      <c r="C2665" s="44" t="s">
        <v>86</v>
      </c>
      <c r="D2665" s="44" t="s">
        <v>132</v>
      </c>
      <c r="E2665" s="44" t="s">
        <v>704</v>
      </c>
      <c r="F2665" s="44">
        <v>1</v>
      </c>
      <c r="G2665" s="45">
        <v>15031</v>
      </c>
      <c r="H2665" s="44"/>
      <c r="I2665" s="45"/>
      <c r="J2665" s="46"/>
      <c r="K2665" s="45">
        <f t="shared" si="123"/>
        <v>15031</v>
      </c>
      <c r="L2665" s="63">
        <v>20240119</v>
      </c>
    </row>
    <row r="2666" spans="1:12" x14ac:dyDescent="0.25">
      <c r="A2666" s="47" t="s">
        <v>3798</v>
      </c>
      <c r="B2666" s="44" t="s">
        <v>11</v>
      </c>
      <c r="C2666" s="44" t="s">
        <v>730</v>
      </c>
      <c r="D2666" s="44" t="s">
        <v>731</v>
      </c>
      <c r="E2666" s="44" t="s">
        <v>1993</v>
      </c>
      <c r="F2666" s="44">
        <v>1</v>
      </c>
      <c r="G2666" s="45">
        <v>15031</v>
      </c>
      <c r="H2666" s="44"/>
      <c r="I2666" s="45"/>
      <c r="J2666" s="46"/>
      <c r="K2666" s="45">
        <f t="shared" si="123"/>
        <v>15031</v>
      </c>
      <c r="L2666" s="63">
        <v>20240124</v>
      </c>
    </row>
    <row r="2667" spans="1:12" x14ac:dyDescent="0.25">
      <c r="A2667" s="28" t="s">
        <v>3827</v>
      </c>
      <c r="B2667" s="22" t="s">
        <v>11</v>
      </c>
      <c r="C2667" s="22" t="s">
        <v>3122</v>
      </c>
      <c r="D2667" s="22" t="s">
        <v>3166</v>
      </c>
      <c r="E2667" s="22" t="s">
        <v>3167</v>
      </c>
      <c r="F2667" s="22">
        <v>1</v>
      </c>
      <c r="G2667" s="23">
        <v>15031</v>
      </c>
      <c r="H2667" s="22">
        <v>70</v>
      </c>
      <c r="I2667" s="23">
        <v>180.6</v>
      </c>
      <c r="J2667" s="24">
        <f>I2667*H2667</f>
        <v>12642</v>
      </c>
      <c r="K2667" s="23">
        <f t="shared" si="123"/>
        <v>27673</v>
      </c>
      <c r="L2667" s="29">
        <v>20240124</v>
      </c>
    </row>
    <row r="2668" spans="1:12" x14ac:dyDescent="0.25">
      <c r="A2668" s="47" t="s">
        <v>3785</v>
      </c>
      <c r="B2668" s="44" t="s">
        <v>11</v>
      </c>
      <c r="C2668" s="44" t="s">
        <v>70</v>
      </c>
      <c r="D2668" s="44" t="s">
        <v>213</v>
      </c>
      <c r="E2668" s="44" t="s">
        <v>636</v>
      </c>
      <c r="F2668" s="44">
        <v>1</v>
      </c>
      <c r="G2668" s="45">
        <v>15031</v>
      </c>
      <c r="H2668" s="44"/>
      <c r="I2668" s="45"/>
      <c r="J2668" s="46"/>
      <c r="K2668" s="45">
        <f t="shared" si="123"/>
        <v>15031</v>
      </c>
      <c r="L2668" s="63">
        <v>20240126</v>
      </c>
    </row>
    <row r="2669" spans="1:12" x14ac:dyDescent="0.25">
      <c r="A2669" s="47" t="s">
        <v>3833</v>
      </c>
      <c r="B2669" s="44" t="s">
        <v>11</v>
      </c>
      <c r="C2669" s="44" t="s">
        <v>29</v>
      </c>
      <c r="D2669" s="44" t="s">
        <v>751</v>
      </c>
      <c r="E2669" s="44" t="s">
        <v>1241</v>
      </c>
      <c r="F2669" s="44">
        <v>1</v>
      </c>
      <c r="G2669" s="45">
        <v>15031</v>
      </c>
      <c r="H2669" s="44"/>
      <c r="I2669" s="45"/>
      <c r="J2669" s="46"/>
      <c r="K2669" s="45">
        <f t="shared" si="123"/>
        <v>15031</v>
      </c>
      <c r="L2669" s="63">
        <v>20240129</v>
      </c>
    </row>
    <row r="2670" spans="1:12" x14ac:dyDescent="0.25">
      <c r="A2670" s="47"/>
      <c r="B2670" s="44"/>
      <c r="C2670" s="44"/>
      <c r="D2670" s="44"/>
      <c r="E2670" s="44"/>
      <c r="F2670" s="44"/>
      <c r="G2670" s="45"/>
      <c r="H2670" s="44"/>
      <c r="I2670" s="45"/>
      <c r="J2670" s="46"/>
      <c r="K2670" s="45"/>
      <c r="L2670" s="63"/>
    </row>
    <row r="2671" spans="1:12" x14ac:dyDescent="0.25">
      <c r="A2671" s="47"/>
      <c r="B2671" s="44"/>
      <c r="C2671" s="44"/>
      <c r="D2671" s="44"/>
      <c r="E2671" s="44"/>
      <c r="F2671" s="44"/>
      <c r="G2671" s="45"/>
      <c r="H2671" s="44"/>
      <c r="I2671" s="45"/>
      <c r="J2671" s="46"/>
      <c r="K2671" s="45"/>
      <c r="L2671" s="63"/>
    </row>
    <row r="2672" spans="1:12" x14ac:dyDescent="0.25">
      <c r="A2672" s="47" t="s">
        <v>3873</v>
      </c>
      <c r="B2672" s="44" t="s">
        <v>11</v>
      </c>
      <c r="C2672" s="44" t="s">
        <v>36</v>
      </c>
      <c r="D2672" s="44" t="s">
        <v>1111</v>
      </c>
      <c r="E2672" s="44" t="s">
        <v>3714</v>
      </c>
      <c r="F2672" s="44">
        <v>1</v>
      </c>
      <c r="G2672" s="45">
        <v>16619</v>
      </c>
      <c r="H2672" s="44"/>
      <c r="I2672" s="45"/>
      <c r="J2672" s="46"/>
      <c r="K2672" s="45">
        <f>J2672+G2672</f>
        <v>16619</v>
      </c>
      <c r="L2672" s="63">
        <v>20240117</v>
      </c>
    </row>
    <row r="2673" spans="1:12" x14ac:dyDescent="0.25">
      <c r="A2673" s="28" t="s">
        <v>3876</v>
      </c>
      <c r="B2673" s="22" t="s">
        <v>11</v>
      </c>
      <c r="C2673" s="22" t="s">
        <v>29</v>
      </c>
      <c r="D2673" s="22" t="s">
        <v>969</v>
      </c>
      <c r="E2673" s="22" t="s">
        <v>970</v>
      </c>
      <c r="F2673" s="22">
        <v>1</v>
      </c>
      <c r="G2673" s="23">
        <v>16619</v>
      </c>
      <c r="H2673" s="22">
        <v>371</v>
      </c>
      <c r="I2673" s="23">
        <v>180.6</v>
      </c>
      <c r="J2673" s="24">
        <f>I2673*H2673</f>
        <v>67002.599999999991</v>
      </c>
      <c r="K2673" s="23">
        <f>J2673+G2673</f>
        <v>83621.599999999991</v>
      </c>
      <c r="L2673" s="29">
        <v>20240117</v>
      </c>
    </row>
    <row r="2674" spans="1:12" x14ac:dyDescent="0.25">
      <c r="A2674" s="47"/>
      <c r="B2674" s="44"/>
      <c r="C2674" s="44"/>
      <c r="D2674" s="44"/>
      <c r="E2674" s="44"/>
      <c r="F2674" s="44"/>
      <c r="G2674" s="45"/>
      <c r="H2674" s="44"/>
      <c r="I2674" s="45"/>
      <c r="J2674" s="46"/>
      <c r="K2674" s="45"/>
      <c r="L2674" s="63"/>
    </row>
    <row r="2675" spans="1:12" ht="15.75" thickBot="1" x14ac:dyDescent="0.3">
      <c r="A2675" s="66"/>
      <c r="B2675" s="67"/>
      <c r="C2675" s="67"/>
      <c r="D2675" s="67"/>
      <c r="E2675" s="67"/>
      <c r="F2675" s="67"/>
      <c r="G2675" s="68"/>
      <c r="H2675" s="67"/>
      <c r="I2675" s="68"/>
      <c r="J2675" s="69"/>
      <c r="K2675" s="68"/>
      <c r="L2675" s="70"/>
    </row>
    <row r="2676" spans="1:12" x14ac:dyDescent="0.25">
      <c r="A2676" s="130" t="s">
        <v>3878</v>
      </c>
      <c r="B2676" s="131" t="s">
        <v>25</v>
      </c>
      <c r="C2676" s="131" t="s">
        <v>36</v>
      </c>
      <c r="D2676" s="131" t="s">
        <v>2618</v>
      </c>
      <c r="E2676" s="131" t="s">
        <v>2693</v>
      </c>
      <c r="F2676" s="131">
        <v>1</v>
      </c>
      <c r="G2676" s="132">
        <v>3617</v>
      </c>
      <c r="H2676" s="131"/>
      <c r="I2676" s="132"/>
      <c r="J2676" s="133"/>
      <c r="K2676" s="132">
        <f t="shared" ref="K2676:K2687" si="124">J2676+G2676</f>
        <v>3617</v>
      </c>
      <c r="L2676" s="134">
        <v>20231108</v>
      </c>
    </row>
    <row r="2677" spans="1:12" x14ac:dyDescent="0.25">
      <c r="A2677" s="346" t="s">
        <v>3879</v>
      </c>
      <c r="B2677" s="347" t="s">
        <v>25</v>
      </c>
      <c r="C2677" s="347" t="s">
        <v>36</v>
      </c>
      <c r="D2677" s="347" t="s">
        <v>2618</v>
      </c>
      <c r="E2677" s="347" t="s">
        <v>1730</v>
      </c>
      <c r="F2677" s="347">
        <v>1</v>
      </c>
      <c r="G2677" s="348">
        <v>3617</v>
      </c>
      <c r="H2677" s="347"/>
      <c r="I2677" s="348"/>
      <c r="J2677" s="349"/>
      <c r="K2677" s="348">
        <f t="shared" si="124"/>
        <v>3617</v>
      </c>
      <c r="L2677" s="350">
        <v>20231108</v>
      </c>
    </row>
    <row r="2678" spans="1:12" x14ac:dyDescent="0.25">
      <c r="A2678" s="346" t="s">
        <v>3880</v>
      </c>
      <c r="B2678" s="347" t="s">
        <v>25</v>
      </c>
      <c r="C2678" s="347" t="s">
        <v>36</v>
      </c>
      <c r="D2678" s="347" t="s">
        <v>2618</v>
      </c>
      <c r="E2678" s="347" t="s">
        <v>3881</v>
      </c>
      <c r="F2678" s="347">
        <v>1</v>
      </c>
      <c r="G2678" s="348">
        <v>3617</v>
      </c>
      <c r="H2678" s="347"/>
      <c r="I2678" s="348"/>
      <c r="J2678" s="349"/>
      <c r="K2678" s="348">
        <f t="shared" si="124"/>
        <v>3617</v>
      </c>
      <c r="L2678" s="350">
        <v>20231108</v>
      </c>
    </row>
    <row r="2679" spans="1:12" x14ac:dyDescent="0.25">
      <c r="A2679" s="346" t="s">
        <v>3882</v>
      </c>
      <c r="B2679" s="347" t="s">
        <v>25</v>
      </c>
      <c r="C2679" s="347" t="s">
        <v>36</v>
      </c>
      <c r="D2679" s="347" t="s">
        <v>2618</v>
      </c>
      <c r="E2679" s="347" t="s">
        <v>3883</v>
      </c>
      <c r="F2679" s="347">
        <v>1</v>
      </c>
      <c r="G2679" s="348">
        <v>3617</v>
      </c>
      <c r="H2679" s="347"/>
      <c r="I2679" s="348"/>
      <c r="J2679" s="349"/>
      <c r="K2679" s="348">
        <f t="shared" si="124"/>
        <v>3617</v>
      </c>
      <c r="L2679" s="350">
        <v>20231108</v>
      </c>
    </row>
    <row r="2680" spans="1:12" x14ac:dyDescent="0.25">
      <c r="A2680" s="346" t="s">
        <v>3885</v>
      </c>
      <c r="B2680" s="347" t="s">
        <v>25</v>
      </c>
      <c r="C2680" s="347" t="s">
        <v>212</v>
      </c>
      <c r="D2680" s="347" t="s">
        <v>213</v>
      </c>
      <c r="E2680" s="347" t="s">
        <v>214</v>
      </c>
      <c r="F2680" s="347">
        <v>1</v>
      </c>
      <c r="G2680" s="348">
        <v>3617</v>
      </c>
      <c r="H2680" s="347"/>
      <c r="I2680" s="348"/>
      <c r="J2680" s="349"/>
      <c r="K2680" s="348">
        <f t="shared" si="124"/>
        <v>3617</v>
      </c>
      <c r="L2680" s="350">
        <v>20240117</v>
      </c>
    </row>
    <row r="2681" spans="1:12" x14ac:dyDescent="0.25">
      <c r="A2681" s="346" t="s">
        <v>3886</v>
      </c>
      <c r="B2681" s="347" t="s">
        <v>25</v>
      </c>
      <c r="C2681" s="347" t="s">
        <v>212</v>
      </c>
      <c r="D2681" s="347" t="s">
        <v>213</v>
      </c>
      <c r="E2681" s="347" t="s">
        <v>216</v>
      </c>
      <c r="F2681" s="347">
        <v>1</v>
      </c>
      <c r="G2681" s="348">
        <v>3617</v>
      </c>
      <c r="H2681" s="347"/>
      <c r="I2681" s="348"/>
      <c r="J2681" s="349"/>
      <c r="K2681" s="348">
        <f t="shared" si="124"/>
        <v>3617</v>
      </c>
      <c r="L2681" s="350">
        <v>20240117</v>
      </c>
    </row>
    <row r="2682" spans="1:12" x14ac:dyDescent="0.25">
      <c r="A2682" s="47" t="s">
        <v>3863</v>
      </c>
      <c r="B2682" s="44" t="s">
        <v>25</v>
      </c>
      <c r="C2682" s="44" t="s">
        <v>643</v>
      </c>
      <c r="D2682" s="44" t="s">
        <v>644</v>
      </c>
      <c r="E2682" s="44" t="s">
        <v>650</v>
      </c>
      <c r="F2682" s="44">
        <v>1</v>
      </c>
      <c r="G2682" s="45">
        <v>6150</v>
      </c>
      <c r="H2682" s="44"/>
      <c r="I2682" s="45"/>
      <c r="J2682" s="46"/>
      <c r="K2682" s="45">
        <f t="shared" si="124"/>
        <v>6150</v>
      </c>
      <c r="L2682" s="63">
        <v>20240104</v>
      </c>
    </row>
    <row r="2683" spans="1:12" x14ac:dyDescent="0.25">
      <c r="A2683" s="47" t="s">
        <v>3864</v>
      </c>
      <c r="B2683" s="44" t="s">
        <v>25</v>
      </c>
      <c r="C2683" s="44" t="s">
        <v>153</v>
      </c>
      <c r="D2683" s="44" t="s">
        <v>633</v>
      </c>
      <c r="E2683" s="44" t="s">
        <v>634</v>
      </c>
      <c r="F2683" s="44">
        <v>1</v>
      </c>
      <c r="G2683" s="45">
        <v>6150</v>
      </c>
      <c r="H2683" s="44"/>
      <c r="I2683" s="45"/>
      <c r="J2683" s="46"/>
      <c r="K2683" s="45">
        <f t="shared" si="124"/>
        <v>6150</v>
      </c>
      <c r="L2683" s="63">
        <v>20240104</v>
      </c>
    </row>
    <row r="2684" spans="1:12" x14ac:dyDescent="0.25">
      <c r="A2684" s="47" t="s">
        <v>3830</v>
      </c>
      <c r="B2684" s="44" t="s">
        <v>25</v>
      </c>
      <c r="C2684" s="44" t="s">
        <v>730</v>
      </c>
      <c r="D2684" s="44" t="s">
        <v>731</v>
      </c>
      <c r="E2684" s="44" t="s">
        <v>2311</v>
      </c>
      <c r="F2684" s="44">
        <v>1</v>
      </c>
      <c r="G2684" s="45">
        <v>6150</v>
      </c>
      <c r="H2684" s="44"/>
      <c r="I2684" s="45"/>
      <c r="J2684" s="46"/>
      <c r="K2684" s="45">
        <f t="shared" si="124"/>
        <v>6150</v>
      </c>
      <c r="L2684" s="63">
        <v>20240117</v>
      </c>
    </row>
    <row r="2685" spans="1:12" x14ac:dyDescent="0.25">
      <c r="A2685" s="47" t="s">
        <v>3831</v>
      </c>
      <c r="B2685" s="44" t="s">
        <v>25</v>
      </c>
      <c r="C2685" s="44" t="s">
        <v>730</v>
      </c>
      <c r="D2685" s="44" t="s">
        <v>731</v>
      </c>
      <c r="E2685" s="44" t="s">
        <v>1849</v>
      </c>
      <c r="F2685" s="44">
        <v>1</v>
      </c>
      <c r="G2685" s="45">
        <v>6150</v>
      </c>
      <c r="H2685" s="44"/>
      <c r="I2685" s="45"/>
      <c r="J2685" s="46"/>
      <c r="K2685" s="45">
        <f t="shared" si="124"/>
        <v>6150</v>
      </c>
      <c r="L2685" s="63">
        <v>20240117</v>
      </c>
    </row>
    <row r="2686" spans="1:12" x14ac:dyDescent="0.25">
      <c r="A2686" s="47" t="s">
        <v>3832</v>
      </c>
      <c r="B2686" s="44" t="s">
        <v>25</v>
      </c>
      <c r="C2686" s="44" t="s">
        <v>730</v>
      </c>
      <c r="D2686" s="44" t="s">
        <v>731</v>
      </c>
      <c r="E2686" s="44" t="s">
        <v>732</v>
      </c>
      <c r="F2686" s="44">
        <v>1</v>
      </c>
      <c r="G2686" s="45">
        <v>6150</v>
      </c>
      <c r="H2686" s="44"/>
      <c r="I2686" s="45"/>
      <c r="J2686" s="46"/>
      <c r="K2686" s="45">
        <f t="shared" si="124"/>
        <v>6150</v>
      </c>
      <c r="L2686" s="63">
        <v>20240117</v>
      </c>
    </row>
    <row r="2687" spans="1:12" ht="15.75" thickBot="1" x14ac:dyDescent="0.3">
      <c r="A2687" s="40" t="s">
        <v>3874</v>
      </c>
      <c r="B2687" s="41" t="s">
        <v>25</v>
      </c>
      <c r="C2687" s="41" t="s">
        <v>3122</v>
      </c>
      <c r="D2687" s="41" t="s">
        <v>3242</v>
      </c>
      <c r="E2687" s="41" t="s">
        <v>3455</v>
      </c>
      <c r="F2687" s="41">
        <v>1</v>
      </c>
      <c r="G2687" s="42">
        <v>6150</v>
      </c>
      <c r="H2687" s="41"/>
      <c r="I2687" s="42"/>
      <c r="J2687" s="43"/>
      <c r="K2687" s="42">
        <f t="shared" si="124"/>
        <v>6150</v>
      </c>
      <c r="L2687" s="64">
        <v>20240117</v>
      </c>
    </row>
    <row r="2688" spans="1:12" x14ac:dyDescent="0.25">
      <c r="A2688" s="82"/>
      <c r="B2688" s="83"/>
      <c r="C2688" s="83"/>
      <c r="D2688" s="83"/>
      <c r="E2688" s="83"/>
      <c r="F2688" s="83"/>
      <c r="G2688" s="84"/>
      <c r="H2688" s="83"/>
      <c r="I2688" s="84"/>
      <c r="J2688" s="85"/>
      <c r="K2688" s="84"/>
      <c r="L2688" s="86"/>
    </row>
    <row r="2689" spans="1:12" x14ac:dyDescent="0.25">
      <c r="A2689" s="47"/>
      <c r="B2689" s="44"/>
      <c r="C2689" s="44"/>
      <c r="D2689" s="44"/>
      <c r="E2689" s="44"/>
      <c r="F2689" s="44"/>
      <c r="G2689" s="45"/>
      <c r="H2689" s="44"/>
      <c r="I2689" s="45"/>
      <c r="J2689" s="46"/>
      <c r="K2689" s="45"/>
      <c r="L2689" s="63"/>
    </row>
    <row r="2690" spans="1:12" x14ac:dyDescent="0.25">
      <c r="A2690" s="47" t="s">
        <v>3857</v>
      </c>
      <c r="B2690" s="44" t="s">
        <v>25</v>
      </c>
      <c r="C2690" s="44" t="s">
        <v>885</v>
      </c>
      <c r="D2690" s="44" t="s">
        <v>2006</v>
      </c>
      <c r="E2690" s="44" t="s">
        <v>2057</v>
      </c>
      <c r="F2690" s="44">
        <v>1</v>
      </c>
      <c r="G2690" s="45">
        <v>7027</v>
      </c>
      <c r="H2690" s="44"/>
      <c r="I2690" s="45"/>
      <c r="J2690" s="46"/>
      <c r="K2690" s="45">
        <f t="shared" ref="K2690:K2712" si="125">J2690+G2690</f>
        <v>7027</v>
      </c>
      <c r="L2690" s="63">
        <v>20240102</v>
      </c>
    </row>
    <row r="2691" spans="1:12" x14ac:dyDescent="0.25">
      <c r="A2691" s="47" t="s">
        <v>3859</v>
      </c>
      <c r="B2691" s="44" t="s">
        <v>25</v>
      </c>
      <c r="C2691" s="44" t="s">
        <v>885</v>
      </c>
      <c r="D2691" s="44" t="s">
        <v>2006</v>
      </c>
      <c r="E2691" s="44" t="s">
        <v>2065</v>
      </c>
      <c r="F2691" s="44">
        <v>1</v>
      </c>
      <c r="G2691" s="45">
        <v>7027</v>
      </c>
      <c r="H2691" s="44"/>
      <c r="I2691" s="45"/>
      <c r="J2691" s="46"/>
      <c r="K2691" s="45">
        <f t="shared" si="125"/>
        <v>7027</v>
      </c>
      <c r="L2691" s="63">
        <v>20240102</v>
      </c>
    </row>
    <row r="2692" spans="1:12" x14ac:dyDescent="0.25">
      <c r="A2692" s="47" t="s">
        <v>3868</v>
      </c>
      <c r="B2692" s="44" t="s">
        <v>25</v>
      </c>
      <c r="C2692" s="44" t="s">
        <v>70</v>
      </c>
      <c r="D2692" s="44" t="s">
        <v>26</v>
      </c>
      <c r="E2692" s="44" t="s">
        <v>238</v>
      </c>
      <c r="F2692" s="44">
        <v>1</v>
      </c>
      <c r="G2692" s="45">
        <v>7027</v>
      </c>
      <c r="H2692" s="44"/>
      <c r="I2692" s="45"/>
      <c r="J2692" s="46"/>
      <c r="K2692" s="45">
        <f t="shared" si="125"/>
        <v>7027</v>
      </c>
      <c r="L2692" s="63">
        <v>20240102</v>
      </c>
    </row>
    <row r="2693" spans="1:12" x14ac:dyDescent="0.25">
      <c r="A2693" s="47" t="s">
        <v>3836</v>
      </c>
      <c r="B2693" s="44" t="s">
        <v>25</v>
      </c>
      <c r="C2693" s="44" t="s">
        <v>2594</v>
      </c>
      <c r="D2693" s="44" t="s">
        <v>2595</v>
      </c>
      <c r="E2693" s="44" t="s">
        <v>1618</v>
      </c>
      <c r="F2693" s="44">
        <v>1</v>
      </c>
      <c r="G2693" s="45">
        <v>7027</v>
      </c>
      <c r="H2693" s="44"/>
      <c r="I2693" s="45"/>
      <c r="J2693" s="46"/>
      <c r="K2693" s="45">
        <f t="shared" si="125"/>
        <v>7027</v>
      </c>
      <c r="L2693" s="63">
        <v>20240116</v>
      </c>
    </row>
    <row r="2694" spans="1:12" x14ac:dyDescent="0.25">
      <c r="A2694" s="47" t="s">
        <v>3837</v>
      </c>
      <c r="B2694" s="44" t="s">
        <v>25</v>
      </c>
      <c r="C2694" s="44" t="s">
        <v>2594</v>
      </c>
      <c r="D2694" s="44" t="s">
        <v>2595</v>
      </c>
      <c r="E2694" s="44" t="s">
        <v>90</v>
      </c>
      <c r="F2694" s="44">
        <v>1</v>
      </c>
      <c r="G2694" s="45">
        <v>7027</v>
      </c>
      <c r="H2694" s="44"/>
      <c r="I2694" s="45"/>
      <c r="J2694" s="46"/>
      <c r="K2694" s="45">
        <f t="shared" si="125"/>
        <v>7027</v>
      </c>
      <c r="L2694" s="63">
        <v>20240116</v>
      </c>
    </row>
    <row r="2695" spans="1:12" x14ac:dyDescent="0.25">
      <c r="A2695" s="47" t="s">
        <v>3838</v>
      </c>
      <c r="B2695" s="44" t="s">
        <v>25</v>
      </c>
      <c r="C2695" s="44" t="s">
        <v>2594</v>
      </c>
      <c r="D2695" s="44" t="s">
        <v>2595</v>
      </c>
      <c r="E2695" s="44" t="s">
        <v>166</v>
      </c>
      <c r="F2695" s="44">
        <v>1</v>
      </c>
      <c r="G2695" s="45">
        <v>7027</v>
      </c>
      <c r="H2695" s="44"/>
      <c r="I2695" s="45"/>
      <c r="J2695" s="46"/>
      <c r="K2695" s="45">
        <f t="shared" si="125"/>
        <v>7027</v>
      </c>
      <c r="L2695" s="63">
        <v>20240116</v>
      </c>
    </row>
    <row r="2696" spans="1:12" x14ac:dyDescent="0.25">
      <c r="A2696" s="47" t="s">
        <v>3839</v>
      </c>
      <c r="B2696" s="44" t="s">
        <v>25</v>
      </c>
      <c r="C2696" s="44" t="s">
        <v>2594</v>
      </c>
      <c r="D2696" s="44" t="s">
        <v>2595</v>
      </c>
      <c r="E2696" s="44" t="s">
        <v>168</v>
      </c>
      <c r="F2696" s="44">
        <v>1</v>
      </c>
      <c r="G2696" s="45">
        <v>7027</v>
      </c>
      <c r="H2696" s="44"/>
      <c r="I2696" s="45"/>
      <c r="J2696" s="46"/>
      <c r="K2696" s="45">
        <f t="shared" si="125"/>
        <v>7027</v>
      </c>
      <c r="L2696" s="63">
        <v>20240116</v>
      </c>
    </row>
    <row r="2697" spans="1:12" x14ac:dyDescent="0.25">
      <c r="A2697" s="47" t="s">
        <v>3840</v>
      </c>
      <c r="B2697" s="44" t="s">
        <v>25</v>
      </c>
      <c r="C2697" s="44" t="s">
        <v>2594</v>
      </c>
      <c r="D2697" s="44" t="s">
        <v>2595</v>
      </c>
      <c r="E2697" s="44" t="s">
        <v>397</v>
      </c>
      <c r="F2697" s="44">
        <v>1</v>
      </c>
      <c r="G2697" s="45">
        <v>7027</v>
      </c>
      <c r="H2697" s="44"/>
      <c r="I2697" s="45"/>
      <c r="J2697" s="46"/>
      <c r="K2697" s="45">
        <f t="shared" si="125"/>
        <v>7027</v>
      </c>
      <c r="L2697" s="63">
        <v>20240116</v>
      </c>
    </row>
    <row r="2698" spans="1:12" x14ac:dyDescent="0.25">
      <c r="A2698" s="47" t="s">
        <v>3841</v>
      </c>
      <c r="B2698" s="44" t="s">
        <v>25</v>
      </c>
      <c r="C2698" s="44" t="s">
        <v>2594</v>
      </c>
      <c r="D2698" s="44" t="s">
        <v>2595</v>
      </c>
      <c r="E2698" s="44" t="s">
        <v>755</v>
      </c>
      <c r="F2698" s="44">
        <v>1</v>
      </c>
      <c r="G2698" s="45">
        <v>7027</v>
      </c>
      <c r="H2698" s="44"/>
      <c r="I2698" s="45"/>
      <c r="J2698" s="46"/>
      <c r="K2698" s="45">
        <f t="shared" si="125"/>
        <v>7027</v>
      </c>
      <c r="L2698" s="63">
        <v>20240116</v>
      </c>
    </row>
    <row r="2699" spans="1:12" x14ac:dyDescent="0.25">
      <c r="A2699" s="47" t="s">
        <v>3842</v>
      </c>
      <c r="B2699" s="44" t="s">
        <v>25</v>
      </c>
      <c r="C2699" s="44" t="s">
        <v>2594</v>
      </c>
      <c r="D2699" s="44" t="s">
        <v>2595</v>
      </c>
      <c r="E2699" s="44" t="s">
        <v>891</v>
      </c>
      <c r="F2699" s="44">
        <v>1</v>
      </c>
      <c r="G2699" s="45">
        <v>7027</v>
      </c>
      <c r="H2699" s="44"/>
      <c r="I2699" s="45"/>
      <c r="J2699" s="46"/>
      <c r="K2699" s="45">
        <f t="shared" si="125"/>
        <v>7027</v>
      </c>
      <c r="L2699" s="63">
        <v>20240116</v>
      </c>
    </row>
    <row r="2700" spans="1:12" x14ac:dyDescent="0.25">
      <c r="A2700" s="47" t="s">
        <v>3858</v>
      </c>
      <c r="B2700" s="44" t="s">
        <v>25</v>
      </c>
      <c r="C2700" s="44" t="s">
        <v>885</v>
      </c>
      <c r="D2700" s="44" t="s">
        <v>2006</v>
      </c>
      <c r="E2700" s="44" t="s">
        <v>2063</v>
      </c>
      <c r="F2700" s="44">
        <v>1</v>
      </c>
      <c r="G2700" s="45">
        <v>7027</v>
      </c>
      <c r="H2700" s="44"/>
      <c r="I2700" s="45"/>
      <c r="J2700" s="46"/>
      <c r="K2700" s="45">
        <f t="shared" si="125"/>
        <v>7027</v>
      </c>
      <c r="L2700" s="63">
        <v>20240123</v>
      </c>
    </row>
    <row r="2701" spans="1:12" x14ac:dyDescent="0.25">
      <c r="A2701" s="47" t="s">
        <v>3860</v>
      </c>
      <c r="B2701" s="44" t="s">
        <v>25</v>
      </c>
      <c r="C2701" s="44" t="s">
        <v>885</v>
      </c>
      <c r="D2701" s="44" t="s">
        <v>2006</v>
      </c>
      <c r="E2701" s="44" t="s">
        <v>2067</v>
      </c>
      <c r="F2701" s="44">
        <v>1</v>
      </c>
      <c r="G2701" s="45">
        <v>7027</v>
      </c>
      <c r="H2701" s="44"/>
      <c r="I2701" s="45"/>
      <c r="J2701" s="46"/>
      <c r="K2701" s="45">
        <f t="shared" si="125"/>
        <v>7027</v>
      </c>
      <c r="L2701" s="63">
        <v>20240123</v>
      </c>
    </row>
    <row r="2702" spans="1:12" x14ac:dyDescent="0.25">
      <c r="A2702" s="47" t="s">
        <v>3867</v>
      </c>
      <c r="B2702" s="44" t="s">
        <v>25</v>
      </c>
      <c r="C2702" s="44" t="s">
        <v>885</v>
      </c>
      <c r="D2702" s="44" t="s">
        <v>2006</v>
      </c>
      <c r="E2702" s="44" t="s">
        <v>2069</v>
      </c>
      <c r="F2702" s="44">
        <v>1</v>
      </c>
      <c r="G2702" s="45">
        <v>7027</v>
      </c>
      <c r="H2702" s="44"/>
      <c r="I2702" s="45"/>
      <c r="J2702" s="46"/>
      <c r="K2702" s="45">
        <f t="shared" si="125"/>
        <v>7027</v>
      </c>
      <c r="L2702" s="63">
        <v>20240123</v>
      </c>
    </row>
    <row r="2703" spans="1:12" x14ac:dyDescent="0.25">
      <c r="A2703" s="47" t="s">
        <v>3813</v>
      </c>
      <c r="B2703" s="44" t="s">
        <v>25</v>
      </c>
      <c r="C2703" s="44" t="s">
        <v>29</v>
      </c>
      <c r="D2703" s="44" t="s">
        <v>1995</v>
      </c>
      <c r="E2703" s="44">
        <v>7949533</v>
      </c>
      <c r="F2703" s="44">
        <v>1</v>
      </c>
      <c r="G2703" s="45">
        <v>7027</v>
      </c>
      <c r="H2703" s="44"/>
      <c r="I2703" s="45"/>
      <c r="J2703" s="46"/>
      <c r="K2703" s="45">
        <f t="shared" si="125"/>
        <v>7027</v>
      </c>
      <c r="L2703" s="63">
        <v>20240130</v>
      </c>
    </row>
    <row r="2704" spans="1:12" x14ac:dyDescent="0.25">
      <c r="A2704" s="47" t="s">
        <v>3814</v>
      </c>
      <c r="B2704" s="44" t="s">
        <v>25</v>
      </c>
      <c r="C2704" s="44" t="s">
        <v>51</v>
      </c>
      <c r="D2704" s="44" t="s">
        <v>2075</v>
      </c>
      <c r="E2704" s="44" t="s">
        <v>2076</v>
      </c>
      <c r="F2704" s="44">
        <v>1</v>
      </c>
      <c r="G2704" s="45">
        <v>7027</v>
      </c>
      <c r="H2704" s="44"/>
      <c r="I2704" s="45"/>
      <c r="J2704" s="46"/>
      <c r="K2704" s="45">
        <f t="shared" si="125"/>
        <v>7027</v>
      </c>
      <c r="L2704" s="63">
        <v>20240130</v>
      </c>
    </row>
    <row r="2705" spans="1:12" x14ac:dyDescent="0.25">
      <c r="A2705" s="47" t="s">
        <v>3815</v>
      </c>
      <c r="B2705" s="44" t="s">
        <v>25</v>
      </c>
      <c r="C2705" s="44" t="s">
        <v>51</v>
      </c>
      <c r="D2705" s="44" t="s">
        <v>2075</v>
      </c>
      <c r="E2705" s="44" t="s">
        <v>2147</v>
      </c>
      <c r="F2705" s="44">
        <v>1</v>
      </c>
      <c r="G2705" s="45">
        <v>7027</v>
      </c>
      <c r="H2705" s="44"/>
      <c r="I2705" s="45"/>
      <c r="J2705" s="46"/>
      <c r="K2705" s="45">
        <f t="shared" si="125"/>
        <v>7027</v>
      </c>
      <c r="L2705" s="63">
        <v>20240130</v>
      </c>
    </row>
    <row r="2706" spans="1:12" x14ac:dyDescent="0.25">
      <c r="A2706" s="47" t="s">
        <v>3816</v>
      </c>
      <c r="B2706" s="44" t="s">
        <v>25</v>
      </c>
      <c r="C2706" s="44" t="s">
        <v>156</v>
      </c>
      <c r="D2706" s="44" t="s">
        <v>157</v>
      </c>
      <c r="E2706" s="44" t="s">
        <v>158</v>
      </c>
      <c r="F2706" s="44">
        <v>1</v>
      </c>
      <c r="G2706" s="45">
        <v>7027</v>
      </c>
      <c r="H2706" s="44"/>
      <c r="I2706" s="45"/>
      <c r="J2706" s="46"/>
      <c r="K2706" s="45">
        <f t="shared" si="125"/>
        <v>7027</v>
      </c>
      <c r="L2706" s="63">
        <v>20240131</v>
      </c>
    </row>
    <row r="2707" spans="1:12" x14ac:dyDescent="0.25">
      <c r="A2707" s="47" t="s">
        <v>3817</v>
      </c>
      <c r="B2707" s="44" t="s">
        <v>25</v>
      </c>
      <c r="C2707" s="44" t="s">
        <v>986</v>
      </c>
      <c r="D2707" s="44" t="s">
        <v>26</v>
      </c>
      <c r="E2707" s="44" t="s">
        <v>316</v>
      </c>
      <c r="F2707" s="44">
        <v>1</v>
      </c>
      <c r="G2707" s="45">
        <v>7027</v>
      </c>
      <c r="H2707" s="44"/>
      <c r="I2707" s="45"/>
      <c r="J2707" s="46"/>
      <c r="K2707" s="45">
        <f t="shared" si="125"/>
        <v>7027</v>
      </c>
      <c r="L2707" s="63">
        <v>20240131</v>
      </c>
    </row>
    <row r="2708" spans="1:12" x14ac:dyDescent="0.25">
      <c r="A2708" s="47" t="s">
        <v>3818</v>
      </c>
      <c r="B2708" s="44" t="s">
        <v>25</v>
      </c>
      <c r="C2708" s="44" t="s">
        <v>986</v>
      </c>
      <c r="D2708" s="44" t="s">
        <v>26</v>
      </c>
      <c r="E2708" s="44" t="s">
        <v>323</v>
      </c>
      <c r="F2708" s="44">
        <v>1</v>
      </c>
      <c r="G2708" s="45">
        <v>7027</v>
      </c>
      <c r="H2708" s="44"/>
      <c r="I2708" s="45"/>
      <c r="J2708" s="46"/>
      <c r="K2708" s="45">
        <f t="shared" si="125"/>
        <v>7027</v>
      </c>
      <c r="L2708" s="63">
        <v>20240131</v>
      </c>
    </row>
    <row r="2709" spans="1:12" x14ac:dyDescent="0.25">
      <c r="A2709" s="47" t="s">
        <v>3884</v>
      </c>
      <c r="B2709" s="44" t="s">
        <v>25</v>
      </c>
      <c r="C2709" s="44" t="s">
        <v>199</v>
      </c>
      <c r="D2709" s="44" t="s">
        <v>2092</v>
      </c>
      <c r="E2709" s="44" t="s">
        <v>2093</v>
      </c>
      <c r="F2709" s="44">
        <v>1</v>
      </c>
      <c r="G2709" s="45">
        <v>7027</v>
      </c>
      <c r="H2709" s="44"/>
      <c r="I2709" s="45"/>
      <c r="J2709" s="46"/>
      <c r="K2709" s="45">
        <f t="shared" si="125"/>
        <v>7027</v>
      </c>
      <c r="L2709" s="63">
        <v>20240131</v>
      </c>
    </row>
    <row r="2710" spans="1:12" x14ac:dyDescent="0.25">
      <c r="A2710" s="47" t="s">
        <v>3887</v>
      </c>
      <c r="B2710" s="44" t="s">
        <v>25</v>
      </c>
      <c r="C2710" s="44" t="s">
        <v>77</v>
      </c>
      <c r="D2710" s="44" t="s">
        <v>78</v>
      </c>
      <c r="E2710" s="44" t="s">
        <v>311</v>
      </c>
      <c r="F2710" s="44">
        <v>1</v>
      </c>
      <c r="G2710" s="45">
        <v>7027</v>
      </c>
      <c r="H2710" s="44"/>
      <c r="I2710" s="45"/>
      <c r="J2710" s="46"/>
      <c r="K2710" s="45">
        <f t="shared" si="125"/>
        <v>7027</v>
      </c>
      <c r="L2710" s="63">
        <v>20240131</v>
      </c>
    </row>
    <row r="2711" spans="1:12" x14ac:dyDescent="0.25">
      <c r="A2711" s="47" t="s">
        <v>3888</v>
      </c>
      <c r="B2711" s="44" t="s">
        <v>25</v>
      </c>
      <c r="C2711" s="44" t="s">
        <v>77</v>
      </c>
      <c r="D2711" s="44" t="s">
        <v>78</v>
      </c>
      <c r="E2711" s="44" t="s">
        <v>107</v>
      </c>
      <c r="F2711" s="44">
        <v>1</v>
      </c>
      <c r="G2711" s="45">
        <v>7027</v>
      </c>
      <c r="H2711" s="44"/>
      <c r="I2711" s="45"/>
      <c r="J2711" s="46"/>
      <c r="K2711" s="45">
        <f t="shared" si="125"/>
        <v>7027</v>
      </c>
      <c r="L2711" s="63">
        <v>20240131</v>
      </c>
    </row>
    <row r="2712" spans="1:12" x14ac:dyDescent="0.25">
      <c r="A2712" s="47" t="s">
        <v>3889</v>
      </c>
      <c r="B2712" s="44" t="s">
        <v>25</v>
      </c>
      <c r="C2712" s="44" t="s">
        <v>77</v>
      </c>
      <c r="D2712" s="44" t="s">
        <v>78</v>
      </c>
      <c r="E2712" s="44" t="s">
        <v>325</v>
      </c>
      <c r="F2712" s="44">
        <v>1</v>
      </c>
      <c r="G2712" s="45">
        <v>7027</v>
      </c>
      <c r="H2712" s="44"/>
      <c r="I2712" s="45"/>
      <c r="J2712" s="46"/>
      <c r="K2712" s="45">
        <f t="shared" si="125"/>
        <v>7027</v>
      </c>
      <c r="L2712" s="63">
        <v>20240131</v>
      </c>
    </row>
    <row r="2713" spans="1:12" x14ac:dyDescent="0.25">
      <c r="A2713" s="47"/>
      <c r="B2713" s="44"/>
      <c r="C2713" s="44"/>
      <c r="D2713" s="44"/>
      <c r="E2713" s="44"/>
      <c r="F2713" s="44"/>
      <c r="G2713" s="45"/>
      <c r="H2713" s="44"/>
      <c r="I2713" s="45"/>
      <c r="J2713" s="46"/>
      <c r="K2713" s="45"/>
      <c r="L2713" s="63"/>
    </row>
    <row r="2714" spans="1:12" x14ac:dyDescent="0.25">
      <c r="A2714" s="47"/>
      <c r="B2714" s="44"/>
      <c r="C2714" s="44"/>
      <c r="D2714" s="44"/>
      <c r="E2714" s="44"/>
      <c r="F2714" s="44"/>
      <c r="G2714" s="45"/>
      <c r="H2714" s="44"/>
      <c r="I2714" s="45"/>
      <c r="J2714" s="46"/>
      <c r="K2714" s="45"/>
      <c r="L2714" s="63"/>
    </row>
    <row r="2715" spans="1:12" x14ac:dyDescent="0.25">
      <c r="A2715" s="47" t="s">
        <v>3861</v>
      </c>
      <c r="B2715" s="44" t="s">
        <v>25</v>
      </c>
      <c r="C2715" s="44" t="s">
        <v>29</v>
      </c>
      <c r="D2715" s="44" t="s">
        <v>2223</v>
      </c>
      <c r="E2715" s="44" t="s">
        <v>1041</v>
      </c>
      <c r="F2715" s="44">
        <v>1</v>
      </c>
      <c r="G2715" s="45">
        <v>7516</v>
      </c>
      <c r="H2715" s="44"/>
      <c r="I2715" s="45"/>
      <c r="J2715" s="46"/>
      <c r="K2715" s="45">
        <f t="shared" ref="K2715:K2743" si="126">J2715+G2715</f>
        <v>7516</v>
      </c>
      <c r="L2715" s="63">
        <v>20240102</v>
      </c>
    </row>
    <row r="2716" spans="1:12" x14ac:dyDescent="0.25">
      <c r="A2716" s="47" t="s">
        <v>3862</v>
      </c>
      <c r="B2716" s="44" t="s">
        <v>25</v>
      </c>
      <c r="C2716" s="44" t="s">
        <v>29</v>
      </c>
      <c r="D2716" s="44" t="s">
        <v>686</v>
      </c>
      <c r="E2716" s="44" t="s">
        <v>1045</v>
      </c>
      <c r="F2716" s="44">
        <v>1</v>
      </c>
      <c r="G2716" s="45">
        <v>7516</v>
      </c>
      <c r="H2716" s="44"/>
      <c r="I2716" s="45"/>
      <c r="J2716" s="46"/>
      <c r="K2716" s="45">
        <f t="shared" si="126"/>
        <v>7516</v>
      </c>
      <c r="L2716" s="63">
        <v>20240102</v>
      </c>
    </row>
    <row r="2717" spans="1:12" x14ac:dyDescent="0.25">
      <c r="A2717" s="47" t="s">
        <v>3865</v>
      </c>
      <c r="B2717" s="44" t="s">
        <v>25</v>
      </c>
      <c r="C2717" s="44" t="s">
        <v>29</v>
      </c>
      <c r="D2717" s="44" t="s">
        <v>686</v>
      </c>
      <c r="E2717" s="44" t="s">
        <v>1043</v>
      </c>
      <c r="F2717" s="44">
        <v>1</v>
      </c>
      <c r="G2717" s="45">
        <v>7516</v>
      </c>
      <c r="H2717" s="44"/>
      <c r="I2717" s="45"/>
      <c r="J2717" s="46"/>
      <c r="K2717" s="45">
        <f t="shared" si="126"/>
        <v>7516</v>
      </c>
      <c r="L2717" s="63">
        <v>20240102</v>
      </c>
    </row>
    <row r="2718" spans="1:12" x14ac:dyDescent="0.25">
      <c r="A2718" s="47" t="s">
        <v>3796</v>
      </c>
      <c r="B2718" s="44" t="s">
        <v>25</v>
      </c>
      <c r="C2718" s="44" t="s">
        <v>36</v>
      </c>
      <c r="D2718" s="44" t="s">
        <v>2013</v>
      </c>
      <c r="E2718" s="44" t="s">
        <v>813</v>
      </c>
      <c r="F2718" s="44">
        <v>1</v>
      </c>
      <c r="G2718" s="45">
        <v>7516</v>
      </c>
      <c r="H2718" s="44"/>
      <c r="I2718" s="45"/>
      <c r="J2718" s="46"/>
      <c r="K2718" s="45">
        <f t="shared" si="126"/>
        <v>7516</v>
      </c>
      <c r="L2718" s="63">
        <v>20240124</v>
      </c>
    </row>
    <row r="2719" spans="1:12" x14ac:dyDescent="0.25">
      <c r="A2719" s="47" t="s">
        <v>3797</v>
      </c>
      <c r="B2719" s="44" t="s">
        <v>25</v>
      </c>
      <c r="C2719" s="44" t="s">
        <v>730</v>
      </c>
      <c r="D2719" s="44" t="s">
        <v>731</v>
      </c>
      <c r="E2719" s="44" t="s">
        <v>3457</v>
      </c>
      <c r="F2719" s="44">
        <v>1</v>
      </c>
      <c r="G2719" s="45">
        <v>7516</v>
      </c>
      <c r="H2719" s="44"/>
      <c r="I2719" s="45"/>
      <c r="J2719" s="46"/>
      <c r="K2719" s="45">
        <f t="shared" si="126"/>
        <v>7516</v>
      </c>
      <c r="L2719" s="63">
        <v>20240124</v>
      </c>
    </row>
    <row r="2720" spans="1:12" x14ac:dyDescent="0.25">
      <c r="A2720" s="47" t="s">
        <v>3799</v>
      </c>
      <c r="B2720" s="44" t="s">
        <v>25</v>
      </c>
      <c r="C2720" s="44" t="s">
        <v>36</v>
      </c>
      <c r="D2720" s="44" t="s">
        <v>2013</v>
      </c>
      <c r="E2720" s="44" t="s">
        <v>738</v>
      </c>
      <c r="F2720" s="44">
        <v>1</v>
      </c>
      <c r="G2720" s="45">
        <v>7516</v>
      </c>
      <c r="H2720" s="44"/>
      <c r="I2720" s="45"/>
      <c r="J2720" s="46"/>
      <c r="K2720" s="45">
        <f t="shared" si="126"/>
        <v>7516</v>
      </c>
      <c r="L2720" s="63">
        <v>20240124</v>
      </c>
    </row>
    <row r="2721" spans="1:12" x14ac:dyDescent="0.25">
      <c r="A2721" s="47" t="s">
        <v>3800</v>
      </c>
      <c r="B2721" s="44" t="s">
        <v>25</v>
      </c>
      <c r="C2721" s="44" t="s">
        <v>36</v>
      </c>
      <c r="D2721" s="44" t="s">
        <v>2013</v>
      </c>
      <c r="E2721" s="44" t="s">
        <v>1086</v>
      </c>
      <c r="F2721" s="44">
        <v>1</v>
      </c>
      <c r="G2721" s="45">
        <v>7516</v>
      </c>
      <c r="H2721" s="44"/>
      <c r="I2721" s="45"/>
      <c r="J2721" s="46"/>
      <c r="K2721" s="45">
        <f t="shared" si="126"/>
        <v>7516</v>
      </c>
      <c r="L2721" s="63">
        <v>20240124</v>
      </c>
    </row>
    <row r="2722" spans="1:12" x14ac:dyDescent="0.25">
      <c r="A2722" s="47" t="s">
        <v>3801</v>
      </c>
      <c r="B2722" s="44" t="s">
        <v>25</v>
      </c>
      <c r="C2722" s="44" t="s">
        <v>36</v>
      </c>
      <c r="D2722" s="44" t="s">
        <v>2013</v>
      </c>
      <c r="E2722" s="44" t="s">
        <v>815</v>
      </c>
      <c r="F2722" s="44">
        <v>1</v>
      </c>
      <c r="G2722" s="45">
        <v>7516</v>
      </c>
      <c r="H2722" s="44"/>
      <c r="I2722" s="45"/>
      <c r="J2722" s="46"/>
      <c r="K2722" s="45">
        <f t="shared" si="126"/>
        <v>7516</v>
      </c>
      <c r="L2722" s="63">
        <v>20240124</v>
      </c>
    </row>
    <row r="2723" spans="1:12" x14ac:dyDescent="0.25">
      <c r="A2723" s="47" t="s">
        <v>3802</v>
      </c>
      <c r="B2723" s="44" t="s">
        <v>25</v>
      </c>
      <c r="C2723" s="44" t="s">
        <v>36</v>
      </c>
      <c r="D2723" s="44" t="s">
        <v>2013</v>
      </c>
      <c r="E2723" s="44" t="s">
        <v>820</v>
      </c>
      <c r="F2723" s="44">
        <v>1</v>
      </c>
      <c r="G2723" s="45">
        <v>7516</v>
      </c>
      <c r="H2723" s="44"/>
      <c r="I2723" s="45"/>
      <c r="J2723" s="46"/>
      <c r="K2723" s="45">
        <f t="shared" si="126"/>
        <v>7516</v>
      </c>
      <c r="L2723" s="63">
        <v>20240124</v>
      </c>
    </row>
    <row r="2724" spans="1:12" x14ac:dyDescent="0.25">
      <c r="A2724" s="47" t="s">
        <v>3805</v>
      </c>
      <c r="B2724" s="44" t="s">
        <v>25</v>
      </c>
      <c r="C2724" s="44" t="s">
        <v>730</v>
      </c>
      <c r="D2724" s="44" t="s">
        <v>731</v>
      </c>
      <c r="E2724" s="44" t="s">
        <v>1676</v>
      </c>
      <c r="F2724" s="44">
        <v>1</v>
      </c>
      <c r="G2724" s="45">
        <v>7516</v>
      </c>
      <c r="H2724" s="44"/>
      <c r="I2724" s="45"/>
      <c r="J2724" s="46"/>
      <c r="K2724" s="45">
        <f t="shared" si="126"/>
        <v>7516</v>
      </c>
      <c r="L2724" s="63">
        <v>20240124</v>
      </c>
    </row>
    <row r="2725" spans="1:12" x14ac:dyDescent="0.25">
      <c r="A2725" s="47" t="s">
        <v>3806</v>
      </c>
      <c r="B2725" s="44" t="s">
        <v>25</v>
      </c>
      <c r="C2725" s="44" t="s">
        <v>730</v>
      </c>
      <c r="D2725" s="44" t="s">
        <v>731</v>
      </c>
      <c r="E2725" s="44" t="s">
        <v>2279</v>
      </c>
      <c r="F2725" s="44">
        <v>1</v>
      </c>
      <c r="G2725" s="45">
        <v>7516</v>
      </c>
      <c r="H2725" s="44"/>
      <c r="I2725" s="45"/>
      <c r="J2725" s="46"/>
      <c r="K2725" s="45">
        <f t="shared" si="126"/>
        <v>7516</v>
      </c>
      <c r="L2725" s="63">
        <v>20240124</v>
      </c>
    </row>
    <row r="2726" spans="1:12" x14ac:dyDescent="0.25">
      <c r="A2726" s="47" t="s">
        <v>3807</v>
      </c>
      <c r="B2726" s="44" t="s">
        <v>25</v>
      </c>
      <c r="C2726" s="44" t="s">
        <v>70</v>
      </c>
      <c r="D2726" s="44" t="s">
        <v>213</v>
      </c>
      <c r="E2726" s="44" t="s">
        <v>636</v>
      </c>
      <c r="F2726" s="44">
        <v>1</v>
      </c>
      <c r="G2726" s="45">
        <v>7516</v>
      </c>
      <c r="H2726" s="44"/>
      <c r="I2726" s="45"/>
      <c r="J2726" s="46"/>
      <c r="K2726" s="45">
        <f t="shared" si="126"/>
        <v>7516</v>
      </c>
      <c r="L2726" s="63">
        <v>20240124</v>
      </c>
    </row>
    <row r="2727" spans="1:12" x14ac:dyDescent="0.25">
      <c r="A2727" s="47" t="s">
        <v>3808</v>
      </c>
      <c r="B2727" s="44" t="s">
        <v>25</v>
      </c>
      <c r="C2727" s="44" t="s">
        <v>70</v>
      </c>
      <c r="D2727" s="44" t="s">
        <v>213</v>
      </c>
      <c r="E2727" s="44" t="s">
        <v>638</v>
      </c>
      <c r="F2727" s="44">
        <v>1</v>
      </c>
      <c r="G2727" s="45">
        <v>7516</v>
      </c>
      <c r="H2727" s="44"/>
      <c r="I2727" s="45"/>
      <c r="J2727" s="46"/>
      <c r="K2727" s="45">
        <f t="shared" si="126"/>
        <v>7516</v>
      </c>
      <c r="L2727" s="63">
        <v>20240124</v>
      </c>
    </row>
    <row r="2728" spans="1:12" x14ac:dyDescent="0.25">
      <c r="A2728" s="47" t="s">
        <v>3809</v>
      </c>
      <c r="B2728" s="44" t="s">
        <v>25</v>
      </c>
      <c r="C2728" s="44" t="s">
        <v>70</v>
      </c>
      <c r="D2728" s="44" t="s">
        <v>213</v>
      </c>
      <c r="E2728" s="44" t="s">
        <v>631</v>
      </c>
      <c r="F2728" s="44">
        <v>1</v>
      </c>
      <c r="G2728" s="45">
        <v>7516</v>
      </c>
      <c r="H2728" s="44"/>
      <c r="I2728" s="45"/>
      <c r="J2728" s="46"/>
      <c r="K2728" s="45">
        <f t="shared" si="126"/>
        <v>7516</v>
      </c>
      <c r="L2728" s="63">
        <v>20240124</v>
      </c>
    </row>
    <row r="2729" spans="1:12" x14ac:dyDescent="0.25">
      <c r="A2729" s="47" t="s">
        <v>3810</v>
      </c>
      <c r="B2729" s="44" t="s">
        <v>25</v>
      </c>
      <c r="C2729" s="44" t="s">
        <v>36</v>
      </c>
      <c r="D2729" s="44" t="s">
        <v>2013</v>
      </c>
      <c r="E2729" s="44" t="s">
        <v>858</v>
      </c>
      <c r="F2729" s="44">
        <v>1</v>
      </c>
      <c r="G2729" s="45">
        <v>7516</v>
      </c>
      <c r="H2729" s="44"/>
      <c r="I2729" s="45"/>
      <c r="J2729" s="46"/>
      <c r="K2729" s="45">
        <f t="shared" si="126"/>
        <v>7516</v>
      </c>
      <c r="L2729" s="63">
        <v>20240124</v>
      </c>
    </row>
    <row r="2730" spans="1:12" x14ac:dyDescent="0.25">
      <c r="A2730" s="47" t="s">
        <v>3875</v>
      </c>
      <c r="B2730" s="44" t="s">
        <v>25</v>
      </c>
      <c r="C2730" s="44" t="s">
        <v>70</v>
      </c>
      <c r="D2730" s="44" t="s">
        <v>213</v>
      </c>
      <c r="E2730" s="44" t="s">
        <v>875</v>
      </c>
      <c r="F2730" s="44">
        <v>1</v>
      </c>
      <c r="G2730" s="45">
        <v>7516</v>
      </c>
      <c r="H2730" s="44"/>
      <c r="I2730" s="45"/>
      <c r="J2730" s="46"/>
      <c r="K2730" s="45">
        <f t="shared" si="126"/>
        <v>7516</v>
      </c>
      <c r="L2730" s="63">
        <v>20240124</v>
      </c>
    </row>
    <row r="2731" spans="1:12" x14ac:dyDescent="0.25">
      <c r="A2731" s="47" t="s">
        <v>3804</v>
      </c>
      <c r="B2731" s="44" t="s">
        <v>25</v>
      </c>
      <c r="C2731" s="44" t="s">
        <v>29</v>
      </c>
      <c r="D2731" s="44" t="s">
        <v>686</v>
      </c>
      <c r="E2731" s="44" t="s">
        <v>1047</v>
      </c>
      <c r="F2731" s="44">
        <v>1</v>
      </c>
      <c r="G2731" s="45">
        <v>7516</v>
      </c>
      <c r="H2731" s="44"/>
      <c r="I2731" s="45"/>
      <c r="J2731" s="46"/>
      <c r="K2731" s="45">
        <f t="shared" si="126"/>
        <v>7516</v>
      </c>
      <c r="L2731" s="63">
        <v>20240126</v>
      </c>
    </row>
    <row r="2732" spans="1:12" x14ac:dyDescent="0.25">
      <c r="A2732" s="47" t="s">
        <v>3812</v>
      </c>
      <c r="B2732" s="44" t="s">
        <v>25</v>
      </c>
      <c r="C2732" s="44" t="s">
        <v>29</v>
      </c>
      <c r="D2732" s="44" t="s">
        <v>751</v>
      </c>
      <c r="E2732" s="44" t="s">
        <v>1235</v>
      </c>
      <c r="F2732" s="44">
        <v>1</v>
      </c>
      <c r="G2732" s="45">
        <v>7516</v>
      </c>
      <c r="H2732" s="44"/>
      <c r="I2732" s="45"/>
      <c r="J2732" s="46"/>
      <c r="K2732" s="45">
        <f t="shared" si="126"/>
        <v>7516</v>
      </c>
      <c r="L2732" s="63">
        <v>20240129</v>
      </c>
    </row>
    <row r="2733" spans="1:12" x14ac:dyDescent="0.25">
      <c r="A2733" s="47" t="s">
        <v>3869</v>
      </c>
      <c r="B2733" s="44" t="s">
        <v>25</v>
      </c>
      <c r="C2733" s="44" t="s">
        <v>29</v>
      </c>
      <c r="D2733" s="44" t="s">
        <v>751</v>
      </c>
      <c r="E2733" s="44" t="s">
        <v>1096</v>
      </c>
      <c r="F2733" s="44">
        <v>1</v>
      </c>
      <c r="G2733" s="45">
        <v>7516</v>
      </c>
      <c r="H2733" s="44"/>
      <c r="I2733" s="45"/>
      <c r="J2733" s="46"/>
      <c r="K2733" s="45">
        <f t="shared" si="126"/>
        <v>7516</v>
      </c>
      <c r="L2733" s="63">
        <v>20240129</v>
      </c>
    </row>
    <row r="2734" spans="1:12" x14ac:dyDescent="0.25">
      <c r="A2734" s="47" t="s">
        <v>3870</v>
      </c>
      <c r="B2734" s="44" t="s">
        <v>25</v>
      </c>
      <c r="C2734" s="44" t="s">
        <v>29</v>
      </c>
      <c r="D2734" s="44" t="s">
        <v>751</v>
      </c>
      <c r="E2734" s="44" t="s">
        <v>752</v>
      </c>
      <c r="F2734" s="44">
        <v>1</v>
      </c>
      <c r="G2734" s="45">
        <v>7516</v>
      </c>
      <c r="H2734" s="44"/>
      <c r="I2734" s="45"/>
      <c r="J2734" s="46"/>
      <c r="K2734" s="45">
        <f t="shared" si="126"/>
        <v>7516</v>
      </c>
      <c r="L2734" s="63">
        <v>20240129</v>
      </c>
    </row>
    <row r="2735" spans="1:12" x14ac:dyDescent="0.25">
      <c r="A2735" s="47" t="s">
        <v>3784</v>
      </c>
      <c r="B2735" s="44" t="s">
        <v>25</v>
      </c>
      <c r="C2735" s="44" t="s">
        <v>86</v>
      </c>
      <c r="D2735" s="44" t="s">
        <v>132</v>
      </c>
      <c r="E2735" s="44" t="s">
        <v>698</v>
      </c>
      <c r="F2735" s="44">
        <v>1</v>
      </c>
      <c r="G2735" s="45">
        <v>7516</v>
      </c>
      <c r="H2735" s="44"/>
      <c r="I2735" s="45"/>
      <c r="J2735" s="46"/>
      <c r="K2735" s="45">
        <f t="shared" si="126"/>
        <v>7516</v>
      </c>
      <c r="L2735" s="63">
        <v>20240130</v>
      </c>
    </row>
    <row r="2736" spans="1:12" x14ac:dyDescent="0.25">
      <c r="A2736" s="47" t="s">
        <v>3803</v>
      </c>
      <c r="B2736" s="44" t="s">
        <v>25</v>
      </c>
      <c r="C2736" s="44" t="s">
        <v>897</v>
      </c>
      <c r="D2736" s="44" t="s">
        <v>2496</v>
      </c>
      <c r="E2736" s="44" t="s">
        <v>2497</v>
      </c>
      <c r="F2736" s="44">
        <v>1</v>
      </c>
      <c r="G2736" s="45">
        <v>7516</v>
      </c>
      <c r="H2736" s="44"/>
      <c r="I2736" s="45"/>
      <c r="J2736" s="46"/>
      <c r="K2736" s="45">
        <f t="shared" si="126"/>
        <v>7516</v>
      </c>
      <c r="L2736" s="63">
        <v>20240130</v>
      </c>
    </row>
    <row r="2737" spans="1:12" x14ac:dyDescent="0.25">
      <c r="A2737" s="47" t="s">
        <v>3811</v>
      </c>
      <c r="B2737" s="44" t="s">
        <v>25</v>
      </c>
      <c r="C2737" s="44" t="s">
        <v>1791</v>
      </c>
      <c r="D2737" s="44" t="s">
        <v>1801</v>
      </c>
      <c r="E2737" s="44" t="s">
        <v>2362</v>
      </c>
      <c r="F2737" s="44">
        <v>1</v>
      </c>
      <c r="G2737" s="45">
        <v>7516</v>
      </c>
      <c r="H2737" s="44"/>
      <c r="I2737" s="45"/>
      <c r="J2737" s="46"/>
      <c r="K2737" s="45">
        <f t="shared" si="126"/>
        <v>7516</v>
      </c>
      <c r="L2737" s="63">
        <v>20240130</v>
      </c>
    </row>
    <row r="2738" spans="1:12" x14ac:dyDescent="0.25">
      <c r="A2738" s="47" t="s">
        <v>3820</v>
      </c>
      <c r="B2738" s="44" t="s">
        <v>25</v>
      </c>
      <c r="C2738" s="44" t="s">
        <v>86</v>
      </c>
      <c r="D2738" s="44" t="s">
        <v>132</v>
      </c>
      <c r="E2738" s="44" t="s">
        <v>3821</v>
      </c>
      <c r="F2738" s="44">
        <v>1</v>
      </c>
      <c r="G2738" s="45">
        <v>7516</v>
      </c>
      <c r="H2738" s="44"/>
      <c r="I2738" s="45"/>
      <c r="J2738" s="46"/>
      <c r="K2738" s="45">
        <f t="shared" si="126"/>
        <v>7516</v>
      </c>
      <c r="L2738" s="63">
        <v>20240130</v>
      </c>
    </row>
    <row r="2739" spans="1:12" x14ac:dyDescent="0.25">
      <c r="A2739" s="47" t="s">
        <v>3822</v>
      </c>
      <c r="B2739" s="44" t="s">
        <v>25</v>
      </c>
      <c r="C2739" s="44" t="s">
        <v>86</v>
      </c>
      <c r="D2739" s="44" t="s">
        <v>132</v>
      </c>
      <c r="E2739" s="44" t="s">
        <v>3823</v>
      </c>
      <c r="F2739" s="44">
        <v>1</v>
      </c>
      <c r="G2739" s="45">
        <v>7516</v>
      </c>
      <c r="H2739" s="44"/>
      <c r="I2739" s="45"/>
      <c r="J2739" s="46"/>
      <c r="K2739" s="45">
        <f t="shared" si="126"/>
        <v>7516</v>
      </c>
      <c r="L2739" s="63">
        <v>20240130</v>
      </c>
    </row>
    <row r="2740" spans="1:12" x14ac:dyDescent="0.25">
      <c r="A2740" s="47" t="s">
        <v>3824</v>
      </c>
      <c r="B2740" s="44" t="s">
        <v>25</v>
      </c>
      <c r="C2740" s="44" t="s">
        <v>86</v>
      </c>
      <c r="D2740" s="44" t="s">
        <v>132</v>
      </c>
      <c r="E2740" s="44" t="s">
        <v>278</v>
      </c>
      <c r="F2740" s="44">
        <v>1</v>
      </c>
      <c r="G2740" s="45">
        <v>7516</v>
      </c>
      <c r="H2740" s="44"/>
      <c r="I2740" s="45"/>
      <c r="J2740" s="46"/>
      <c r="K2740" s="45">
        <f t="shared" si="126"/>
        <v>7516</v>
      </c>
      <c r="L2740" s="63">
        <v>20240130</v>
      </c>
    </row>
    <row r="2741" spans="1:12" x14ac:dyDescent="0.25">
      <c r="A2741" s="47" t="s">
        <v>3825</v>
      </c>
      <c r="B2741" s="44" t="s">
        <v>25</v>
      </c>
      <c r="C2741" s="44" t="s">
        <v>86</v>
      </c>
      <c r="D2741" s="44" t="s">
        <v>132</v>
      </c>
      <c r="E2741" s="44" t="s">
        <v>133</v>
      </c>
      <c r="F2741" s="44">
        <v>1</v>
      </c>
      <c r="G2741" s="45">
        <v>7516</v>
      </c>
      <c r="H2741" s="44"/>
      <c r="I2741" s="45"/>
      <c r="J2741" s="46"/>
      <c r="K2741" s="45">
        <f t="shared" si="126"/>
        <v>7516</v>
      </c>
      <c r="L2741" s="63">
        <v>20240130</v>
      </c>
    </row>
    <row r="2742" spans="1:12" x14ac:dyDescent="0.25">
      <c r="A2742" s="47" t="s">
        <v>3826</v>
      </c>
      <c r="B2742" s="44" t="s">
        <v>25</v>
      </c>
      <c r="C2742" s="44" t="s">
        <v>86</v>
      </c>
      <c r="D2742" s="44" t="s">
        <v>132</v>
      </c>
      <c r="E2742" s="44" t="s">
        <v>681</v>
      </c>
      <c r="F2742" s="44">
        <v>1</v>
      </c>
      <c r="G2742" s="45">
        <v>7516</v>
      </c>
      <c r="H2742" s="44"/>
      <c r="I2742" s="45"/>
      <c r="J2742" s="46"/>
      <c r="K2742" s="45">
        <f t="shared" si="126"/>
        <v>7516</v>
      </c>
      <c r="L2742" s="63">
        <v>20240130</v>
      </c>
    </row>
    <row r="2743" spans="1:12" x14ac:dyDescent="0.25">
      <c r="A2743" s="47" t="s">
        <v>3782</v>
      </c>
      <c r="B2743" s="44" t="s">
        <v>25</v>
      </c>
      <c r="C2743" s="44" t="s">
        <v>3122</v>
      </c>
      <c r="D2743" s="44" t="s">
        <v>3234</v>
      </c>
      <c r="E2743" s="44" t="s">
        <v>3783</v>
      </c>
      <c r="F2743" s="44">
        <v>1</v>
      </c>
      <c r="G2743" s="45">
        <v>7516</v>
      </c>
      <c r="H2743" s="44"/>
      <c r="I2743" s="45"/>
      <c r="J2743" s="46"/>
      <c r="K2743" s="45">
        <f t="shared" si="126"/>
        <v>7516</v>
      </c>
      <c r="L2743" s="63">
        <v>20240131</v>
      </c>
    </row>
    <row r="2744" spans="1:12" x14ac:dyDescent="0.25">
      <c r="A2744" s="47"/>
      <c r="B2744" s="44"/>
      <c r="C2744" s="44"/>
      <c r="D2744" s="44"/>
      <c r="E2744" s="44"/>
      <c r="F2744" s="44"/>
      <c r="G2744" s="45"/>
      <c r="H2744" s="44"/>
      <c r="I2744" s="45"/>
      <c r="J2744" s="46"/>
      <c r="K2744" s="45"/>
      <c r="L2744" s="63"/>
    </row>
    <row r="2745" spans="1:12" ht="15.75" thickBot="1" x14ac:dyDescent="0.3">
      <c r="A2745" s="66"/>
      <c r="B2745" s="67"/>
      <c r="C2745" s="67"/>
      <c r="D2745" s="67"/>
      <c r="E2745" s="67"/>
      <c r="F2745" s="67"/>
      <c r="G2745" s="68"/>
      <c r="H2745" s="67"/>
      <c r="I2745" s="68"/>
      <c r="J2745" s="69"/>
      <c r="K2745" s="68"/>
      <c r="L2745" s="70"/>
    </row>
    <row r="2746" spans="1:12" x14ac:dyDescent="0.25">
      <c r="A2746" s="36" t="s">
        <v>3850</v>
      </c>
      <c r="B2746" s="37" t="s">
        <v>25</v>
      </c>
      <c r="C2746" s="37" t="s">
        <v>36</v>
      </c>
      <c r="D2746" s="37" t="s">
        <v>1139</v>
      </c>
      <c r="E2746" s="37" t="s">
        <v>1140</v>
      </c>
      <c r="F2746" s="37">
        <v>1</v>
      </c>
      <c r="G2746" s="38">
        <v>8310</v>
      </c>
      <c r="H2746" s="37"/>
      <c r="I2746" s="38"/>
      <c r="J2746" s="39"/>
      <c r="K2746" s="38">
        <f t="shared" ref="K2746:K2763" si="127">J2746+G2746</f>
        <v>8310</v>
      </c>
      <c r="L2746" s="62">
        <v>20240117</v>
      </c>
    </row>
    <row r="2747" spans="1:12" x14ac:dyDescent="0.25">
      <c r="A2747" s="47" t="s">
        <v>3851</v>
      </c>
      <c r="B2747" s="44" t="s">
        <v>25</v>
      </c>
      <c r="C2747" s="44" t="s">
        <v>36</v>
      </c>
      <c r="D2747" s="44" t="s">
        <v>1111</v>
      </c>
      <c r="E2747" s="44" t="s">
        <v>1142</v>
      </c>
      <c r="F2747" s="44">
        <v>1</v>
      </c>
      <c r="G2747" s="45">
        <v>8310</v>
      </c>
      <c r="H2747" s="44"/>
      <c r="I2747" s="45"/>
      <c r="J2747" s="46"/>
      <c r="K2747" s="45">
        <f t="shared" si="127"/>
        <v>8310</v>
      </c>
      <c r="L2747" s="63">
        <v>20240117</v>
      </c>
    </row>
    <row r="2748" spans="1:12" x14ac:dyDescent="0.25">
      <c r="A2748" s="47" t="s">
        <v>3852</v>
      </c>
      <c r="B2748" s="44" t="s">
        <v>25</v>
      </c>
      <c r="C2748" s="44" t="s">
        <v>36</v>
      </c>
      <c r="D2748" s="44" t="s">
        <v>1111</v>
      </c>
      <c r="E2748" s="44" t="s">
        <v>3853</v>
      </c>
      <c r="F2748" s="44">
        <v>1</v>
      </c>
      <c r="G2748" s="45">
        <v>8310</v>
      </c>
      <c r="H2748" s="44"/>
      <c r="I2748" s="45"/>
      <c r="J2748" s="46"/>
      <c r="K2748" s="45">
        <f t="shared" si="127"/>
        <v>8310</v>
      </c>
      <c r="L2748" s="63">
        <v>20240117</v>
      </c>
    </row>
    <row r="2749" spans="1:12" x14ac:dyDescent="0.25">
      <c r="A2749" s="47" t="s">
        <v>3854</v>
      </c>
      <c r="B2749" s="44" t="s">
        <v>25</v>
      </c>
      <c r="C2749" s="44" t="s">
        <v>36</v>
      </c>
      <c r="D2749" s="44" t="s">
        <v>1111</v>
      </c>
      <c r="E2749" s="44" t="s">
        <v>1144</v>
      </c>
      <c r="F2749" s="44">
        <v>1</v>
      </c>
      <c r="G2749" s="45">
        <v>8310</v>
      </c>
      <c r="H2749" s="44"/>
      <c r="I2749" s="45"/>
      <c r="J2749" s="46"/>
      <c r="K2749" s="45">
        <f t="shared" si="127"/>
        <v>8310</v>
      </c>
      <c r="L2749" s="63">
        <v>20240117</v>
      </c>
    </row>
    <row r="2750" spans="1:12" x14ac:dyDescent="0.25">
      <c r="A2750" s="47" t="s">
        <v>3848</v>
      </c>
      <c r="B2750" s="44" t="s">
        <v>25</v>
      </c>
      <c r="C2750" s="44" t="s">
        <v>36</v>
      </c>
      <c r="D2750" s="44" t="s">
        <v>1146</v>
      </c>
      <c r="E2750" s="44" t="s">
        <v>3849</v>
      </c>
      <c r="F2750" s="44">
        <v>1</v>
      </c>
      <c r="G2750" s="45">
        <v>8310</v>
      </c>
      <c r="H2750" s="44"/>
      <c r="I2750" s="45"/>
      <c r="J2750" s="46"/>
      <c r="K2750" s="45">
        <f t="shared" si="127"/>
        <v>8310</v>
      </c>
      <c r="L2750" s="63">
        <v>20240118</v>
      </c>
    </row>
    <row r="2751" spans="1:12" x14ac:dyDescent="0.25">
      <c r="A2751" s="47" t="s">
        <v>3786</v>
      </c>
      <c r="B2751" s="44" t="s">
        <v>25</v>
      </c>
      <c r="C2751" s="44" t="s">
        <v>36</v>
      </c>
      <c r="D2751" s="44" t="s">
        <v>3787</v>
      </c>
      <c r="E2751" s="44" t="s">
        <v>3788</v>
      </c>
      <c r="F2751" s="44">
        <v>1</v>
      </c>
      <c r="G2751" s="45">
        <v>8310</v>
      </c>
      <c r="H2751" s="44"/>
      <c r="I2751" s="45"/>
      <c r="J2751" s="46"/>
      <c r="K2751" s="45">
        <f t="shared" si="127"/>
        <v>8310</v>
      </c>
      <c r="L2751" s="63">
        <v>20240125</v>
      </c>
    </row>
    <row r="2752" spans="1:12" x14ac:dyDescent="0.25">
      <c r="A2752" s="47" t="s">
        <v>3789</v>
      </c>
      <c r="B2752" s="44" t="s">
        <v>25</v>
      </c>
      <c r="C2752" s="44" t="s">
        <v>70</v>
      </c>
      <c r="D2752" s="44" t="s">
        <v>2183</v>
      </c>
      <c r="E2752" s="44" t="s">
        <v>2184</v>
      </c>
      <c r="F2752" s="44">
        <v>1</v>
      </c>
      <c r="G2752" s="45">
        <v>8310</v>
      </c>
      <c r="H2752" s="44"/>
      <c r="I2752" s="45"/>
      <c r="J2752" s="46"/>
      <c r="K2752" s="45">
        <f t="shared" si="127"/>
        <v>8310</v>
      </c>
      <c r="L2752" s="63">
        <v>20240125</v>
      </c>
    </row>
    <row r="2753" spans="1:12" x14ac:dyDescent="0.25">
      <c r="A2753" s="47" t="s">
        <v>3790</v>
      </c>
      <c r="B2753" s="44" t="s">
        <v>25</v>
      </c>
      <c r="C2753" s="44" t="s">
        <v>36</v>
      </c>
      <c r="D2753" s="44" t="s">
        <v>3791</v>
      </c>
      <c r="E2753" s="44" t="s">
        <v>3792</v>
      </c>
      <c r="F2753" s="44">
        <v>1</v>
      </c>
      <c r="G2753" s="45">
        <v>8310</v>
      </c>
      <c r="H2753" s="44"/>
      <c r="I2753" s="45"/>
      <c r="J2753" s="46"/>
      <c r="K2753" s="45">
        <f t="shared" si="127"/>
        <v>8310</v>
      </c>
      <c r="L2753" s="63">
        <v>20240125</v>
      </c>
    </row>
    <row r="2754" spans="1:12" x14ac:dyDescent="0.25">
      <c r="A2754" s="28" t="s">
        <v>3793</v>
      </c>
      <c r="B2754" s="22" t="s">
        <v>25</v>
      </c>
      <c r="C2754" s="22" t="s">
        <v>70</v>
      </c>
      <c r="D2754" s="22" t="s">
        <v>2183</v>
      </c>
      <c r="E2754" s="22" t="s">
        <v>2419</v>
      </c>
      <c r="F2754" s="22">
        <v>1</v>
      </c>
      <c r="G2754" s="23">
        <v>8310</v>
      </c>
      <c r="H2754" s="22">
        <v>400</v>
      </c>
      <c r="I2754" s="23">
        <v>180.6</v>
      </c>
      <c r="J2754" s="24">
        <f>I2754*H2754</f>
        <v>72240</v>
      </c>
      <c r="K2754" s="23">
        <f t="shared" si="127"/>
        <v>80550</v>
      </c>
      <c r="L2754" s="29">
        <v>20240125</v>
      </c>
    </row>
    <row r="2755" spans="1:12" x14ac:dyDescent="0.25">
      <c r="A2755" s="47" t="s">
        <v>3794</v>
      </c>
      <c r="B2755" s="44" t="s">
        <v>25</v>
      </c>
      <c r="C2755" s="44" t="s">
        <v>70</v>
      </c>
      <c r="D2755" s="44" t="s">
        <v>2183</v>
      </c>
      <c r="E2755" s="44" t="s">
        <v>2421</v>
      </c>
      <c r="F2755" s="44">
        <v>1</v>
      </c>
      <c r="G2755" s="45">
        <v>8310</v>
      </c>
      <c r="H2755" s="44"/>
      <c r="I2755" s="45"/>
      <c r="J2755" s="46"/>
      <c r="K2755" s="45">
        <f t="shared" si="127"/>
        <v>8310</v>
      </c>
      <c r="L2755" s="63">
        <v>20240125</v>
      </c>
    </row>
    <row r="2756" spans="1:12" x14ac:dyDescent="0.25">
      <c r="A2756" s="47" t="s">
        <v>3795</v>
      </c>
      <c r="B2756" s="44" t="s">
        <v>25</v>
      </c>
      <c r="C2756" s="44" t="s">
        <v>70</v>
      </c>
      <c r="D2756" s="44" t="s">
        <v>2183</v>
      </c>
      <c r="E2756" s="44" t="s">
        <v>2201</v>
      </c>
      <c r="F2756" s="44">
        <v>1</v>
      </c>
      <c r="G2756" s="45">
        <v>8310</v>
      </c>
      <c r="H2756" s="44"/>
      <c r="I2756" s="45"/>
      <c r="J2756" s="46"/>
      <c r="K2756" s="45">
        <f t="shared" si="127"/>
        <v>8310</v>
      </c>
      <c r="L2756" s="63">
        <v>20240125</v>
      </c>
    </row>
    <row r="2757" spans="1:12" x14ac:dyDescent="0.25">
      <c r="A2757" s="28" t="s">
        <v>3774</v>
      </c>
      <c r="B2757" s="22" t="s">
        <v>25</v>
      </c>
      <c r="C2757" s="22" t="s">
        <v>3122</v>
      </c>
      <c r="D2757" s="22" t="s">
        <v>539</v>
      </c>
      <c r="E2757" s="22" t="s">
        <v>3125</v>
      </c>
      <c r="F2757" s="22">
        <v>1</v>
      </c>
      <c r="G2757" s="23">
        <v>8310</v>
      </c>
      <c r="H2757" s="22">
        <v>400</v>
      </c>
      <c r="I2757" s="23">
        <v>180.6</v>
      </c>
      <c r="J2757" s="24">
        <f>I2757*H2757</f>
        <v>72240</v>
      </c>
      <c r="K2757" s="23">
        <f t="shared" si="127"/>
        <v>80550</v>
      </c>
      <c r="L2757" s="29">
        <v>20240131</v>
      </c>
    </row>
    <row r="2758" spans="1:12" x14ac:dyDescent="0.25">
      <c r="A2758" s="47" t="s">
        <v>3775</v>
      </c>
      <c r="B2758" s="44" t="s">
        <v>25</v>
      </c>
      <c r="C2758" s="44" t="s">
        <v>3122</v>
      </c>
      <c r="D2758" s="44" t="s">
        <v>1388</v>
      </c>
      <c r="E2758" s="44" t="s">
        <v>3169</v>
      </c>
      <c r="F2758" s="44">
        <v>1</v>
      </c>
      <c r="G2758" s="45">
        <v>8310</v>
      </c>
      <c r="H2758" s="44"/>
      <c r="I2758" s="45"/>
      <c r="J2758" s="46"/>
      <c r="K2758" s="45">
        <f t="shared" si="127"/>
        <v>8310</v>
      </c>
      <c r="L2758" s="63">
        <v>20240131</v>
      </c>
    </row>
    <row r="2759" spans="1:12" x14ac:dyDescent="0.25">
      <c r="A2759" s="47" t="s">
        <v>3776</v>
      </c>
      <c r="B2759" s="44" t="s">
        <v>25</v>
      </c>
      <c r="C2759" s="44" t="s">
        <v>3122</v>
      </c>
      <c r="D2759" s="44" t="s">
        <v>3256</v>
      </c>
      <c r="E2759" s="44" t="s">
        <v>3777</v>
      </c>
      <c r="F2759" s="44">
        <v>1</v>
      </c>
      <c r="G2759" s="45">
        <v>8310</v>
      </c>
      <c r="H2759" s="44"/>
      <c r="I2759" s="45"/>
      <c r="J2759" s="46"/>
      <c r="K2759" s="45">
        <f t="shared" si="127"/>
        <v>8310</v>
      </c>
      <c r="L2759" s="63">
        <v>20240131</v>
      </c>
    </row>
    <row r="2760" spans="1:12" x14ac:dyDescent="0.25">
      <c r="A2760" s="47" t="s">
        <v>3778</v>
      </c>
      <c r="B2760" s="44" t="s">
        <v>25</v>
      </c>
      <c r="C2760" s="44" t="s">
        <v>3122</v>
      </c>
      <c r="D2760" s="44" t="s">
        <v>3136</v>
      </c>
      <c r="E2760" s="44" t="s">
        <v>3137</v>
      </c>
      <c r="F2760" s="44">
        <v>1</v>
      </c>
      <c r="G2760" s="45">
        <v>8310</v>
      </c>
      <c r="H2760" s="44"/>
      <c r="I2760" s="45"/>
      <c r="J2760" s="46"/>
      <c r="K2760" s="45">
        <f t="shared" si="127"/>
        <v>8310</v>
      </c>
      <c r="L2760" s="63">
        <v>20240131</v>
      </c>
    </row>
    <row r="2761" spans="1:12" x14ac:dyDescent="0.25">
      <c r="A2761" s="47" t="s">
        <v>3779</v>
      </c>
      <c r="B2761" s="44" t="s">
        <v>25</v>
      </c>
      <c r="C2761" s="44" t="s">
        <v>29</v>
      </c>
      <c r="D2761" s="44" t="s">
        <v>539</v>
      </c>
      <c r="E2761" s="44" t="s">
        <v>540</v>
      </c>
      <c r="F2761" s="44">
        <v>1</v>
      </c>
      <c r="G2761" s="45">
        <v>8310</v>
      </c>
      <c r="H2761" s="44"/>
      <c r="I2761" s="45"/>
      <c r="J2761" s="46"/>
      <c r="K2761" s="45">
        <f t="shared" si="127"/>
        <v>8310</v>
      </c>
      <c r="L2761" s="63">
        <v>20240131</v>
      </c>
    </row>
    <row r="2762" spans="1:12" x14ac:dyDescent="0.25">
      <c r="A2762" s="47" t="s">
        <v>3780</v>
      </c>
      <c r="B2762" s="44" t="s">
        <v>25</v>
      </c>
      <c r="C2762" s="44" t="s">
        <v>29</v>
      </c>
      <c r="D2762" s="44" t="s">
        <v>539</v>
      </c>
      <c r="E2762" s="44" t="s">
        <v>542</v>
      </c>
      <c r="F2762" s="44">
        <v>1</v>
      </c>
      <c r="G2762" s="45">
        <v>8310</v>
      </c>
      <c r="H2762" s="44"/>
      <c r="I2762" s="45"/>
      <c r="J2762" s="46"/>
      <c r="K2762" s="45">
        <f t="shared" si="127"/>
        <v>8310</v>
      </c>
      <c r="L2762" s="63">
        <v>20240131</v>
      </c>
    </row>
    <row r="2763" spans="1:12" ht="15.75" thickBot="1" x14ac:dyDescent="0.3">
      <c r="A2763" s="40" t="s">
        <v>3781</v>
      </c>
      <c r="B2763" s="41" t="s">
        <v>25</v>
      </c>
      <c r="C2763" s="41" t="s">
        <v>3122</v>
      </c>
      <c r="D2763" s="41" t="s">
        <v>539</v>
      </c>
      <c r="E2763" s="41" t="s">
        <v>3123</v>
      </c>
      <c r="F2763" s="41">
        <v>1</v>
      </c>
      <c r="G2763" s="42">
        <v>8310</v>
      </c>
      <c r="H2763" s="41"/>
      <c r="I2763" s="42"/>
      <c r="J2763" s="43"/>
      <c r="K2763" s="42">
        <f t="shared" si="127"/>
        <v>8310</v>
      </c>
      <c r="L2763" s="64">
        <v>20240131</v>
      </c>
    </row>
    <row r="2767" spans="1:12" ht="15.75" thickBot="1" x14ac:dyDescent="0.3">
      <c r="A2767" s="66" t="s">
        <v>0</v>
      </c>
      <c r="B2767" s="67" t="s">
        <v>1</v>
      </c>
      <c r="C2767" s="67" t="s">
        <v>2</v>
      </c>
      <c r="D2767" s="67" t="s">
        <v>3</v>
      </c>
      <c r="E2767" s="67" t="s">
        <v>4</v>
      </c>
      <c r="F2767" s="67"/>
      <c r="G2767" s="68" t="s">
        <v>6</v>
      </c>
      <c r="H2767" s="67" t="s">
        <v>7</v>
      </c>
      <c r="I2767" s="68" t="s">
        <v>8</v>
      </c>
      <c r="J2767" s="69" t="s">
        <v>9</v>
      </c>
      <c r="K2767" s="68" t="s">
        <v>10</v>
      </c>
      <c r="L2767" s="70" t="s">
        <v>5</v>
      </c>
    </row>
    <row r="2768" spans="1:12" x14ac:dyDescent="0.25">
      <c r="A2768" s="50" t="s">
        <v>3919</v>
      </c>
      <c r="B2768" s="48" t="s">
        <v>11</v>
      </c>
      <c r="C2768" s="48" t="s">
        <v>1118</v>
      </c>
      <c r="D2768" s="48" t="s">
        <v>1188</v>
      </c>
      <c r="E2768" s="48" t="s">
        <v>1191</v>
      </c>
      <c r="F2768" s="48">
        <v>1</v>
      </c>
      <c r="G2768" s="49">
        <v>20857</v>
      </c>
      <c r="H2768" s="48">
        <v>46</v>
      </c>
      <c r="I2768" s="49">
        <v>227.2</v>
      </c>
      <c r="J2768" s="51">
        <f>I2768*H2768</f>
        <v>10451.199999999999</v>
      </c>
      <c r="K2768" s="49">
        <f>J2768+G2768</f>
        <v>31308.199999999997</v>
      </c>
      <c r="L2768" s="115">
        <v>20240202</v>
      </c>
    </row>
    <row r="2769" spans="1:12" x14ac:dyDescent="0.25">
      <c r="A2769" s="28" t="s">
        <v>3920</v>
      </c>
      <c r="B2769" s="22" t="s">
        <v>11</v>
      </c>
      <c r="C2769" s="22" t="s">
        <v>199</v>
      </c>
      <c r="D2769" s="22" t="s">
        <v>200</v>
      </c>
      <c r="E2769" s="22" t="s">
        <v>201</v>
      </c>
      <c r="F2769" s="22">
        <v>1</v>
      </c>
      <c r="G2769" s="23">
        <v>20857</v>
      </c>
      <c r="H2769" s="22">
        <v>331</v>
      </c>
      <c r="I2769" s="23">
        <v>227.2</v>
      </c>
      <c r="J2769" s="24">
        <f>I2769*H2769</f>
        <v>75203.199999999997</v>
      </c>
      <c r="K2769" s="23">
        <f>J2769+G2769</f>
        <v>96060.2</v>
      </c>
      <c r="L2769" s="29">
        <v>20240208</v>
      </c>
    </row>
    <row r="2770" spans="1:12" ht="15.75" thickBot="1" x14ac:dyDescent="0.3">
      <c r="A2770" s="30" t="s">
        <v>3914</v>
      </c>
      <c r="B2770" s="31" t="s">
        <v>11</v>
      </c>
      <c r="C2770" s="31" t="s">
        <v>36</v>
      </c>
      <c r="D2770" s="31" t="s">
        <v>37</v>
      </c>
      <c r="E2770" s="31" t="s">
        <v>3915</v>
      </c>
      <c r="F2770" s="31">
        <v>1</v>
      </c>
      <c r="G2770" s="32">
        <v>20857</v>
      </c>
      <c r="H2770" s="31">
        <v>323</v>
      </c>
      <c r="I2770" s="32">
        <v>227.2</v>
      </c>
      <c r="J2770" s="33">
        <f>I2770*H2770</f>
        <v>73385.599999999991</v>
      </c>
      <c r="K2770" s="32">
        <f>J2770+G2770</f>
        <v>94242.599999999991</v>
      </c>
      <c r="L2770" s="34">
        <v>20240229</v>
      </c>
    </row>
    <row r="2771" spans="1:12" ht="15.75" thickBot="1" x14ac:dyDescent="0.3">
      <c r="A2771" s="66"/>
      <c r="B2771" s="67"/>
      <c r="C2771" s="67"/>
      <c r="D2771" s="67"/>
      <c r="E2771" s="67"/>
      <c r="F2771" s="67"/>
      <c r="G2771" s="68"/>
      <c r="H2771" s="67"/>
      <c r="I2771" s="68"/>
      <c r="J2771" s="69"/>
      <c r="K2771" s="68"/>
      <c r="L2771" s="70"/>
    </row>
    <row r="2772" spans="1:12" ht="15.75" thickBot="1" x14ac:dyDescent="0.3">
      <c r="A2772" s="88" t="s">
        <v>3899</v>
      </c>
      <c r="B2772" s="89" t="s">
        <v>11</v>
      </c>
      <c r="C2772" s="89" t="s">
        <v>1118</v>
      </c>
      <c r="D2772" s="89" t="s">
        <v>3900</v>
      </c>
      <c r="E2772" s="89" t="s">
        <v>3901</v>
      </c>
      <c r="F2772" s="89">
        <v>1</v>
      </c>
      <c r="G2772" s="90">
        <v>20857</v>
      </c>
      <c r="H2772" s="89"/>
      <c r="I2772" s="90"/>
      <c r="J2772" s="91"/>
      <c r="K2772" s="90">
        <f>J2772+G2772</f>
        <v>20857</v>
      </c>
      <c r="L2772" s="92">
        <v>20240215</v>
      </c>
    </row>
    <row r="2773" spans="1:12" ht="15.75" thickBot="1" x14ac:dyDescent="0.3"/>
    <row r="2774" spans="1:12" x14ac:dyDescent="0.25">
      <c r="A2774" s="36" t="s">
        <v>3922</v>
      </c>
      <c r="B2774" s="37" t="s">
        <v>11</v>
      </c>
      <c r="C2774" s="37" t="s">
        <v>70</v>
      </c>
      <c r="D2774" s="37" t="s">
        <v>213</v>
      </c>
      <c r="E2774" s="37" t="s">
        <v>875</v>
      </c>
      <c r="F2774" s="37">
        <v>1</v>
      </c>
      <c r="G2774" s="38">
        <v>18864</v>
      </c>
      <c r="H2774" s="37"/>
      <c r="I2774" s="38"/>
      <c r="J2774" s="39"/>
      <c r="K2774" s="38">
        <f t="shared" ref="K2774:K2785" si="128">J2774+G2774</f>
        <v>18864</v>
      </c>
      <c r="L2774" s="62">
        <v>20240206</v>
      </c>
    </row>
    <row r="2775" spans="1:12" x14ac:dyDescent="0.25">
      <c r="A2775" s="28" t="s">
        <v>3923</v>
      </c>
      <c r="B2775" s="22" t="s">
        <v>11</v>
      </c>
      <c r="C2775" s="22" t="s">
        <v>29</v>
      </c>
      <c r="D2775" s="22" t="s">
        <v>88</v>
      </c>
      <c r="E2775" s="22" t="s">
        <v>2582</v>
      </c>
      <c r="F2775" s="22">
        <v>1</v>
      </c>
      <c r="G2775" s="23">
        <v>18864</v>
      </c>
      <c r="H2775" s="22">
        <v>90</v>
      </c>
      <c r="I2775" s="23">
        <v>227.2</v>
      </c>
      <c r="J2775" s="24">
        <f>I2775*H2775</f>
        <v>20448</v>
      </c>
      <c r="K2775" s="23">
        <f t="shared" si="128"/>
        <v>39312</v>
      </c>
      <c r="L2775" s="29">
        <v>20240206</v>
      </c>
    </row>
    <row r="2776" spans="1:12" x14ac:dyDescent="0.25">
      <c r="A2776" s="47" t="s">
        <v>3924</v>
      </c>
      <c r="B2776" s="44" t="s">
        <v>11</v>
      </c>
      <c r="C2776" s="44" t="s">
        <v>29</v>
      </c>
      <c r="D2776" s="44" t="s">
        <v>88</v>
      </c>
      <c r="E2776" s="44" t="s">
        <v>3925</v>
      </c>
      <c r="F2776" s="44">
        <v>1</v>
      </c>
      <c r="G2776" s="45">
        <v>18864</v>
      </c>
      <c r="H2776" s="44"/>
      <c r="I2776" s="45"/>
      <c r="J2776" s="46"/>
      <c r="K2776" s="45">
        <f t="shared" si="128"/>
        <v>18864</v>
      </c>
      <c r="L2776" s="63">
        <v>20240206</v>
      </c>
    </row>
    <row r="2777" spans="1:12" x14ac:dyDescent="0.25">
      <c r="A2777" s="47" t="s">
        <v>3918</v>
      </c>
      <c r="B2777" s="44" t="s">
        <v>11</v>
      </c>
      <c r="C2777" s="44" t="s">
        <v>86</v>
      </c>
      <c r="D2777" s="44" t="s">
        <v>87</v>
      </c>
      <c r="E2777" s="44" t="s">
        <v>3645</v>
      </c>
      <c r="F2777" s="44">
        <v>1</v>
      </c>
      <c r="G2777" s="45">
        <v>18864</v>
      </c>
      <c r="H2777" s="44"/>
      <c r="I2777" s="45"/>
      <c r="J2777" s="46"/>
      <c r="K2777" s="45">
        <f t="shared" si="128"/>
        <v>18864</v>
      </c>
      <c r="L2777" s="63">
        <v>20240207</v>
      </c>
    </row>
    <row r="2778" spans="1:12" x14ac:dyDescent="0.25">
      <c r="A2778" s="47" t="s">
        <v>3907</v>
      </c>
      <c r="B2778" s="44" t="s">
        <v>11</v>
      </c>
      <c r="C2778" s="44" t="s">
        <v>86</v>
      </c>
      <c r="D2778" s="44" t="s">
        <v>132</v>
      </c>
      <c r="E2778" s="44" t="s">
        <v>3908</v>
      </c>
      <c r="F2778" s="44">
        <v>1</v>
      </c>
      <c r="G2778" s="45">
        <v>18864</v>
      </c>
      <c r="H2778" s="44"/>
      <c r="I2778" s="45"/>
      <c r="J2778" s="46"/>
      <c r="K2778" s="45">
        <f t="shared" si="128"/>
        <v>18864</v>
      </c>
      <c r="L2778" s="63">
        <v>20240209</v>
      </c>
    </row>
    <row r="2779" spans="1:12" x14ac:dyDescent="0.25">
      <c r="A2779" s="47" t="s">
        <v>3902</v>
      </c>
      <c r="B2779" s="44" t="s">
        <v>11</v>
      </c>
      <c r="C2779" s="44" t="s">
        <v>730</v>
      </c>
      <c r="D2779" s="44" t="s">
        <v>731</v>
      </c>
      <c r="E2779" s="44" t="s">
        <v>3724</v>
      </c>
      <c r="F2779" s="44">
        <v>1</v>
      </c>
      <c r="G2779" s="45">
        <v>18864</v>
      </c>
      <c r="H2779" s="44"/>
      <c r="I2779" s="45"/>
      <c r="J2779" s="46"/>
      <c r="K2779" s="45">
        <f t="shared" si="128"/>
        <v>18864</v>
      </c>
      <c r="L2779" s="63">
        <v>20240220</v>
      </c>
    </row>
    <row r="2780" spans="1:12" x14ac:dyDescent="0.25">
      <c r="A2780" s="47" t="s">
        <v>3898</v>
      </c>
      <c r="B2780" s="44" t="s">
        <v>11</v>
      </c>
      <c r="C2780" s="44" t="s">
        <v>77</v>
      </c>
      <c r="D2780" s="44" t="s">
        <v>122</v>
      </c>
      <c r="E2780" s="44" t="s">
        <v>2173</v>
      </c>
      <c r="F2780" s="44">
        <v>1</v>
      </c>
      <c r="G2780" s="45">
        <v>18864</v>
      </c>
      <c r="H2780" s="44"/>
      <c r="I2780" s="45"/>
      <c r="J2780" s="46"/>
      <c r="K2780" s="45">
        <f t="shared" si="128"/>
        <v>18864</v>
      </c>
      <c r="L2780" s="63">
        <v>20240223</v>
      </c>
    </row>
    <row r="2781" spans="1:12" x14ac:dyDescent="0.25">
      <c r="A2781" s="47" t="s">
        <v>3894</v>
      </c>
      <c r="B2781" s="44" t="s">
        <v>11</v>
      </c>
      <c r="C2781" s="44" t="s">
        <v>36</v>
      </c>
      <c r="D2781" s="44" t="s">
        <v>727</v>
      </c>
      <c r="E2781" s="44" t="s">
        <v>3895</v>
      </c>
      <c r="F2781" s="44">
        <v>1</v>
      </c>
      <c r="G2781" s="45">
        <v>18864</v>
      </c>
      <c r="H2781" s="44"/>
      <c r="I2781" s="45"/>
      <c r="J2781" s="46"/>
      <c r="K2781" s="45">
        <f t="shared" si="128"/>
        <v>18864</v>
      </c>
      <c r="L2781" s="63">
        <v>20240226</v>
      </c>
    </row>
    <row r="2782" spans="1:12" x14ac:dyDescent="0.25">
      <c r="A2782" s="28" t="s">
        <v>3896</v>
      </c>
      <c r="B2782" s="22" t="s">
        <v>11</v>
      </c>
      <c r="C2782" s="22" t="s">
        <v>3122</v>
      </c>
      <c r="D2782" s="22" t="s">
        <v>3242</v>
      </c>
      <c r="E2782" s="22" t="s">
        <v>3459</v>
      </c>
      <c r="F2782" s="22">
        <v>1</v>
      </c>
      <c r="G2782" s="23">
        <v>18864</v>
      </c>
      <c r="H2782" s="22">
        <v>90</v>
      </c>
      <c r="I2782" s="23">
        <v>227.2</v>
      </c>
      <c r="J2782" s="24">
        <f>I2782*H2782</f>
        <v>20448</v>
      </c>
      <c r="K2782" s="23">
        <f t="shared" si="128"/>
        <v>39312</v>
      </c>
      <c r="L2782" s="29">
        <v>20240227</v>
      </c>
    </row>
    <row r="2783" spans="1:12" x14ac:dyDescent="0.25">
      <c r="A2783" s="47" t="s">
        <v>3921</v>
      </c>
      <c r="B2783" s="44" t="s">
        <v>11</v>
      </c>
      <c r="C2783" s="44" t="s">
        <v>86</v>
      </c>
      <c r="D2783" s="44" t="s">
        <v>132</v>
      </c>
      <c r="E2783" s="44" t="s">
        <v>734</v>
      </c>
      <c r="F2783" s="44">
        <v>1</v>
      </c>
      <c r="G2783" s="45">
        <v>18864</v>
      </c>
      <c r="H2783" s="44"/>
      <c r="I2783" s="45"/>
      <c r="J2783" s="46"/>
      <c r="K2783" s="45">
        <f t="shared" si="128"/>
        <v>18864</v>
      </c>
      <c r="L2783" s="63">
        <v>20240227</v>
      </c>
    </row>
    <row r="2784" spans="1:12" x14ac:dyDescent="0.25">
      <c r="A2784" s="47" t="s">
        <v>3954</v>
      </c>
      <c r="B2784" s="44" t="s">
        <v>862</v>
      </c>
      <c r="C2784" s="44" t="s">
        <v>3955</v>
      </c>
      <c r="D2784" s="44" t="s">
        <v>3956</v>
      </c>
      <c r="E2784" s="44" t="s">
        <v>3957</v>
      </c>
      <c r="F2784" s="44">
        <v>1</v>
      </c>
      <c r="G2784" s="45">
        <v>18864</v>
      </c>
      <c r="H2784" s="44"/>
      <c r="I2784" s="45"/>
      <c r="J2784" s="46"/>
      <c r="K2784" s="45">
        <f t="shared" si="128"/>
        <v>18864</v>
      </c>
      <c r="L2784" s="63">
        <v>20240205</v>
      </c>
    </row>
    <row r="2785" spans="1:12" ht="15.75" thickBot="1" x14ac:dyDescent="0.3">
      <c r="A2785" s="30" t="s">
        <v>3911</v>
      </c>
      <c r="B2785" s="31" t="s">
        <v>862</v>
      </c>
      <c r="C2785" s="31" t="s">
        <v>86</v>
      </c>
      <c r="D2785" s="31" t="s">
        <v>132</v>
      </c>
      <c r="E2785" s="31" t="s">
        <v>3912</v>
      </c>
      <c r="F2785" s="31">
        <v>1</v>
      </c>
      <c r="G2785" s="32">
        <v>18864</v>
      </c>
      <c r="H2785" s="31">
        <v>100</v>
      </c>
      <c r="I2785" s="32">
        <v>227.2</v>
      </c>
      <c r="J2785" s="33">
        <f>I2785*H2785</f>
        <v>22720</v>
      </c>
      <c r="K2785" s="32">
        <f t="shared" si="128"/>
        <v>41584</v>
      </c>
      <c r="L2785" s="34">
        <v>20240216</v>
      </c>
    </row>
    <row r="2786" spans="1:12" ht="15.75" thickBot="1" x14ac:dyDescent="0.3"/>
    <row r="2787" spans="1:12" x14ac:dyDescent="0.25">
      <c r="A2787" s="36" t="s">
        <v>3926</v>
      </c>
      <c r="B2787" s="37" t="s">
        <v>11</v>
      </c>
      <c r="C2787" s="37" t="s">
        <v>885</v>
      </c>
      <c r="D2787" s="37" t="s">
        <v>2006</v>
      </c>
      <c r="E2787" s="37" t="s">
        <v>2069</v>
      </c>
      <c r="F2787" s="37">
        <v>1</v>
      </c>
      <c r="G2787" s="38">
        <v>17637</v>
      </c>
      <c r="H2787" s="37"/>
      <c r="I2787" s="38"/>
      <c r="J2787" s="39"/>
      <c r="K2787" s="38">
        <f t="shared" ref="K2787:K2795" si="129">J2787+G2787</f>
        <v>17637</v>
      </c>
      <c r="L2787" s="62">
        <v>20240201</v>
      </c>
    </row>
    <row r="2788" spans="1:12" x14ac:dyDescent="0.25">
      <c r="A2788" s="47" t="s">
        <v>3916</v>
      </c>
      <c r="B2788" s="44" t="s">
        <v>11</v>
      </c>
      <c r="C2788" s="44" t="s">
        <v>1115</v>
      </c>
      <c r="D2788" s="44" t="s">
        <v>2921</v>
      </c>
      <c r="E2788" s="44" t="s">
        <v>3917</v>
      </c>
      <c r="F2788" s="44">
        <v>1</v>
      </c>
      <c r="G2788" s="45">
        <v>17637</v>
      </c>
      <c r="H2788" s="44"/>
      <c r="I2788" s="45"/>
      <c r="J2788" s="46"/>
      <c r="K2788" s="45">
        <f t="shared" si="129"/>
        <v>17637</v>
      </c>
      <c r="L2788" s="63">
        <v>20240202</v>
      </c>
    </row>
    <row r="2789" spans="1:12" x14ac:dyDescent="0.25">
      <c r="A2789" s="47" t="s">
        <v>3913</v>
      </c>
      <c r="B2789" s="44" t="s">
        <v>11</v>
      </c>
      <c r="C2789" s="44" t="s">
        <v>881</v>
      </c>
      <c r="D2789" s="44" t="s">
        <v>2045</v>
      </c>
      <c r="E2789" s="44" t="s">
        <v>2046</v>
      </c>
      <c r="F2789" s="44">
        <v>1</v>
      </c>
      <c r="G2789" s="45">
        <v>17637</v>
      </c>
      <c r="H2789" s="44"/>
      <c r="I2789" s="45"/>
      <c r="J2789" s="46"/>
      <c r="K2789" s="45">
        <f t="shared" si="129"/>
        <v>17637</v>
      </c>
      <c r="L2789" s="63">
        <v>20240208</v>
      </c>
    </row>
    <row r="2790" spans="1:12" x14ac:dyDescent="0.25">
      <c r="A2790" s="47" t="s">
        <v>3893</v>
      </c>
      <c r="B2790" s="44" t="s">
        <v>11</v>
      </c>
      <c r="C2790" s="44" t="s">
        <v>2594</v>
      </c>
      <c r="D2790" s="44" t="s">
        <v>2595</v>
      </c>
      <c r="E2790" s="44" t="s">
        <v>3052</v>
      </c>
      <c r="F2790" s="44">
        <v>1</v>
      </c>
      <c r="G2790" s="45">
        <v>17637</v>
      </c>
      <c r="H2790" s="44"/>
      <c r="I2790" s="45"/>
      <c r="J2790" s="46"/>
      <c r="K2790" s="45">
        <f t="shared" si="129"/>
        <v>17637</v>
      </c>
      <c r="L2790" s="63">
        <v>20240223</v>
      </c>
    </row>
    <row r="2791" spans="1:12" x14ac:dyDescent="0.25">
      <c r="A2791" s="47" t="s">
        <v>3897</v>
      </c>
      <c r="B2791" s="44" t="s">
        <v>11</v>
      </c>
      <c r="C2791" s="44" t="s">
        <v>2594</v>
      </c>
      <c r="D2791" s="44" t="s">
        <v>2595</v>
      </c>
      <c r="E2791" s="44" t="s">
        <v>90</v>
      </c>
      <c r="F2791" s="44">
        <v>1</v>
      </c>
      <c r="G2791" s="45">
        <v>17637</v>
      </c>
      <c r="H2791" s="44"/>
      <c r="I2791" s="45"/>
      <c r="J2791" s="46"/>
      <c r="K2791" s="45">
        <f t="shared" si="129"/>
        <v>17637</v>
      </c>
      <c r="L2791" s="63">
        <v>20240223</v>
      </c>
    </row>
    <row r="2792" spans="1:12" x14ac:dyDescent="0.25">
      <c r="A2792" s="47" t="s">
        <v>3905</v>
      </c>
      <c r="B2792" s="44" t="s">
        <v>11</v>
      </c>
      <c r="C2792" s="44" t="s">
        <v>2594</v>
      </c>
      <c r="D2792" s="44" t="s">
        <v>2595</v>
      </c>
      <c r="E2792" s="44" t="s">
        <v>309</v>
      </c>
      <c r="F2792" s="44">
        <v>1</v>
      </c>
      <c r="G2792" s="45">
        <v>17637</v>
      </c>
      <c r="H2792" s="44"/>
      <c r="I2792" s="45"/>
      <c r="J2792" s="46"/>
      <c r="K2792" s="45">
        <f t="shared" si="129"/>
        <v>17637</v>
      </c>
      <c r="L2792" s="63">
        <v>20240223</v>
      </c>
    </row>
    <row r="2793" spans="1:12" x14ac:dyDescent="0.25">
      <c r="A2793" s="47" t="s">
        <v>3906</v>
      </c>
      <c r="B2793" s="44" t="s">
        <v>11</v>
      </c>
      <c r="C2793" s="44" t="s">
        <v>70</v>
      </c>
      <c r="D2793" s="44" t="s">
        <v>26</v>
      </c>
      <c r="E2793" s="44" t="s">
        <v>238</v>
      </c>
      <c r="F2793" s="44">
        <v>1</v>
      </c>
      <c r="G2793" s="45">
        <v>17637</v>
      </c>
      <c r="H2793" s="44"/>
      <c r="I2793" s="45"/>
      <c r="J2793" s="46"/>
      <c r="K2793" s="45">
        <f t="shared" si="129"/>
        <v>17637</v>
      </c>
      <c r="L2793" s="63">
        <v>20240223</v>
      </c>
    </row>
    <row r="2794" spans="1:12" x14ac:dyDescent="0.25">
      <c r="A2794" s="47" t="s">
        <v>3909</v>
      </c>
      <c r="B2794" s="44" t="s">
        <v>11</v>
      </c>
      <c r="C2794" s="44" t="s">
        <v>2594</v>
      </c>
      <c r="D2794" s="44" t="s">
        <v>2595</v>
      </c>
      <c r="E2794" s="44" t="s">
        <v>168</v>
      </c>
      <c r="F2794" s="44">
        <v>1</v>
      </c>
      <c r="G2794" s="45">
        <v>17637</v>
      </c>
      <c r="H2794" s="44"/>
      <c r="I2794" s="45"/>
      <c r="J2794" s="46"/>
      <c r="K2794" s="45">
        <f t="shared" si="129"/>
        <v>17637</v>
      </c>
      <c r="L2794" s="63">
        <v>20240223</v>
      </c>
    </row>
    <row r="2795" spans="1:12" ht="15.75" thickBot="1" x14ac:dyDescent="0.3">
      <c r="A2795" s="40" t="s">
        <v>3910</v>
      </c>
      <c r="B2795" s="41" t="s">
        <v>11</v>
      </c>
      <c r="C2795" s="41" t="s">
        <v>1275</v>
      </c>
      <c r="D2795" s="41" t="s">
        <v>3678</v>
      </c>
      <c r="E2795" s="41" t="s">
        <v>1736</v>
      </c>
      <c r="F2795" s="41">
        <v>1</v>
      </c>
      <c r="G2795" s="42">
        <v>17637</v>
      </c>
      <c r="H2795" s="41"/>
      <c r="I2795" s="42"/>
      <c r="J2795" s="43"/>
      <c r="K2795" s="42">
        <f t="shared" si="129"/>
        <v>17637</v>
      </c>
      <c r="L2795" s="64">
        <v>20240228</v>
      </c>
    </row>
    <row r="2796" spans="1:12" ht="15.75" thickBot="1" x14ac:dyDescent="0.3"/>
    <row r="2797" spans="1:12" x14ac:dyDescent="0.25">
      <c r="A2797" s="36" t="s">
        <v>3903</v>
      </c>
      <c r="B2797" s="37" t="s">
        <v>25</v>
      </c>
      <c r="C2797" s="37" t="s">
        <v>2604</v>
      </c>
      <c r="D2797" s="37" t="s">
        <v>2841</v>
      </c>
      <c r="E2797" s="37" t="s">
        <v>3904</v>
      </c>
      <c r="F2797" s="37">
        <v>1</v>
      </c>
      <c r="G2797" s="38">
        <v>10429</v>
      </c>
      <c r="H2797" s="37"/>
      <c r="I2797" s="38"/>
      <c r="J2797" s="39"/>
      <c r="K2797" s="38">
        <f>J2797+G2797</f>
        <v>10429</v>
      </c>
      <c r="L2797" s="62">
        <v>20240208</v>
      </c>
    </row>
    <row r="2798" spans="1:12" ht="15.75" thickBot="1" x14ac:dyDescent="0.3">
      <c r="A2798" s="40" t="s">
        <v>3961</v>
      </c>
      <c r="B2798" s="41" t="s">
        <v>25</v>
      </c>
      <c r="C2798" s="41" t="s">
        <v>36</v>
      </c>
      <c r="D2798" s="41" t="s">
        <v>75</v>
      </c>
      <c r="E2798" s="41" t="s">
        <v>834</v>
      </c>
      <c r="F2798" s="41">
        <v>1</v>
      </c>
      <c r="G2798" s="42">
        <v>10429</v>
      </c>
      <c r="H2798" s="41"/>
      <c r="I2798" s="42"/>
      <c r="J2798" s="43"/>
      <c r="K2798" s="42">
        <f>J2798+G2798</f>
        <v>10429</v>
      </c>
      <c r="L2798" s="64">
        <v>20240208</v>
      </c>
    </row>
    <row r="2799" spans="1:12" ht="15.75" thickBot="1" x14ac:dyDescent="0.3">
      <c r="A2799" s="71"/>
      <c r="B2799" s="72"/>
      <c r="C2799" s="72"/>
      <c r="D2799" s="72"/>
      <c r="E2799" s="72"/>
      <c r="F2799" s="72"/>
      <c r="G2799" s="73"/>
      <c r="H2799" s="72"/>
      <c r="I2799" s="73"/>
      <c r="J2799" s="74"/>
      <c r="K2799" s="73"/>
      <c r="L2799" s="75"/>
    </row>
    <row r="2800" spans="1:12" x14ac:dyDescent="0.25">
      <c r="A2800" s="36" t="s">
        <v>3942</v>
      </c>
      <c r="B2800" s="37" t="s">
        <v>25</v>
      </c>
      <c r="C2800" s="37" t="s">
        <v>70</v>
      </c>
      <c r="D2800" s="37" t="s">
        <v>2006</v>
      </c>
      <c r="E2800" s="37" t="s">
        <v>2085</v>
      </c>
      <c r="F2800" s="37">
        <v>1</v>
      </c>
      <c r="G2800" s="38">
        <v>8819</v>
      </c>
      <c r="H2800" s="37"/>
      <c r="I2800" s="38"/>
      <c r="J2800" s="39"/>
      <c r="K2800" s="38">
        <f t="shared" ref="K2800:K2805" si="130">J2800+G2800</f>
        <v>8819</v>
      </c>
      <c r="L2800" s="62">
        <v>20240201</v>
      </c>
    </row>
    <row r="2801" spans="1:12" x14ac:dyDescent="0.25">
      <c r="A2801" s="47" t="s">
        <v>3943</v>
      </c>
      <c r="B2801" s="44" t="s">
        <v>25</v>
      </c>
      <c r="C2801" s="44" t="s">
        <v>70</v>
      </c>
      <c r="D2801" s="44" t="s">
        <v>2006</v>
      </c>
      <c r="E2801" s="44" t="s">
        <v>2090</v>
      </c>
      <c r="F2801" s="44">
        <v>1</v>
      </c>
      <c r="G2801" s="45">
        <v>8819</v>
      </c>
      <c r="H2801" s="44"/>
      <c r="I2801" s="45"/>
      <c r="J2801" s="46"/>
      <c r="K2801" s="45">
        <f t="shared" si="130"/>
        <v>8819</v>
      </c>
      <c r="L2801" s="63">
        <v>20240201</v>
      </c>
    </row>
    <row r="2802" spans="1:12" x14ac:dyDescent="0.25">
      <c r="A2802" s="47" t="s">
        <v>3940</v>
      </c>
      <c r="B2802" s="44" t="s">
        <v>25</v>
      </c>
      <c r="C2802" s="44" t="s">
        <v>70</v>
      </c>
      <c r="D2802" s="44" t="s">
        <v>2006</v>
      </c>
      <c r="E2802" s="44" t="s">
        <v>2087</v>
      </c>
      <c r="F2802" s="44">
        <v>1</v>
      </c>
      <c r="G2802" s="45">
        <v>8819</v>
      </c>
      <c r="H2802" s="44"/>
      <c r="I2802" s="45"/>
      <c r="J2802" s="46"/>
      <c r="K2802" s="45">
        <f t="shared" si="130"/>
        <v>8819</v>
      </c>
      <c r="L2802" s="63">
        <v>20240202</v>
      </c>
    </row>
    <row r="2803" spans="1:12" x14ac:dyDescent="0.25">
      <c r="A2803" s="47" t="s">
        <v>3941</v>
      </c>
      <c r="B2803" s="44" t="s">
        <v>25</v>
      </c>
      <c r="C2803" s="44" t="s">
        <v>70</v>
      </c>
      <c r="D2803" s="44" t="s">
        <v>2006</v>
      </c>
      <c r="E2803" s="44" t="s">
        <v>2007</v>
      </c>
      <c r="F2803" s="44">
        <v>1</v>
      </c>
      <c r="G2803" s="45">
        <v>8819</v>
      </c>
      <c r="H2803" s="44"/>
      <c r="I2803" s="45"/>
      <c r="J2803" s="46"/>
      <c r="K2803" s="45">
        <f t="shared" si="130"/>
        <v>8819</v>
      </c>
      <c r="L2803" s="63">
        <v>20240202</v>
      </c>
    </row>
    <row r="2804" spans="1:12" x14ac:dyDescent="0.25">
      <c r="A2804" s="47" t="s">
        <v>3964</v>
      </c>
      <c r="B2804" s="44" t="s">
        <v>25</v>
      </c>
      <c r="C2804" s="44" t="s">
        <v>2113</v>
      </c>
      <c r="D2804" s="44" t="s">
        <v>2140</v>
      </c>
      <c r="E2804" s="44" t="s">
        <v>2350</v>
      </c>
      <c r="F2804" s="44">
        <v>1</v>
      </c>
      <c r="G2804" s="45">
        <v>8819</v>
      </c>
      <c r="H2804" s="44"/>
      <c r="I2804" s="45"/>
      <c r="J2804" s="46"/>
      <c r="K2804" s="45">
        <f t="shared" si="130"/>
        <v>8819</v>
      </c>
      <c r="L2804" s="63">
        <v>20240202</v>
      </c>
    </row>
    <row r="2805" spans="1:12" ht="15.75" thickBot="1" x14ac:dyDescent="0.3">
      <c r="A2805" s="40" t="s">
        <v>3965</v>
      </c>
      <c r="B2805" s="41" t="s">
        <v>25</v>
      </c>
      <c r="C2805" s="41" t="s">
        <v>914</v>
      </c>
      <c r="D2805" s="41" t="s">
        <v>2006</v>
      </c>
      <c r="E2805" s="41" t="s">
        <v>3442</v>
      </c>
      <c r="F2805" s="41">
        <v>1</v>
      </c>
      <c r="G2805" s="42">
        <v>8819</v>
      </c>
      <c r="H2805" s="41"/>
      <c r="I2805" s="42"/>
      <c r="J2805" s="43"/>
      <c r="K2805" s="42">
        <f t="shared" si="130"/>
        <v>8819</v>
      </c>
      <c r="L2805" s="64">
        <v>20240202</v>
      </c>
    </row>
    <row r="2806" spans="1:12" ht="15.75" thickBot="1" x14ac:dyDescent="0.3">
      <c r="A2806" s="71"/>
      <c r="B2806" s="72"/>
      <c r="C2806" s="72"/>
      <c r="D2806" s="72"/>
      <c r="E2806" s="72"/>
      <c r="F2806" s="72"/>
      <c r="G2806" s="73"/>
      <c r="H2806" s="72"/>
      <c r="I2806" s="73"/>
      <c r="J2806" s="74"/>
      <c r="K2806" s="73"/>
      <c r="L2806" s="75"/>
    </row>
    <row r="2807" spans="1:12" x14ac:dyDescent="0.25">
      <c r="A2807" s="36" t="s">
        <v>3929</v>
      </c>
      <c r="B2807" s="37" t="s">
        <v>25</v>
      </c>
      <c r="C2807" s="37" t="s">
        <v>199</v>
      </c>
      <c r="D2807" s="37" t="s">
        <v>2240</v>
      </c>
      <c r="E2807" s="37" t="s">
        <v>2241</v>
      </c>
      <c r="F2807" s="37">
        <v>1</v>
      </c>
      <c r="G2807" s="38">
        <v>9432</v>
      </c>
      <c r="H2807" s="37"/>
      <c r="I2807" s="38"/>
      <c r="J2807" s="39"/>
      <c r="K2807" s="38">
        <f t="shared" ref="K2807:K2833" si="131">J2807+G2807</f>
        <v>9432</v>
      </c>
      <c r="L2807" s="62">
        <v>20240202</v>
      </c>
    </row>
    <row r="2808" spans="1:12" x14ac:dyDescent="0.25">
      <c r="A2808" s="47" t="s">
        <v>3930</v>
      </c>
      <c r="B2808" s="44" t="s">
        <v>25</v>
      </c>
      <c r="C2808" s="44" t="s">
        <v>199</v>
      </c>
      <c r="D2808" s="44" t="s">
        <v>2240</v>
      </c>
      <c r="E2808" s="44" t="s">
        <v>2243</v>
      </c>
      <c r="F2808" s="44">
        <v>1</v>
      </c>
      <c r="G2808" s="45">
        <v>9432</v>
      </c>
      <c r="H2808" s="44"/>
      <c r="I2808" s="45"/>
      <c r="J2808" s="46"/>
      <c r="K2808" s="45">
        <f t="shared" si="131"/>
        <v>9432</v>
      </c>
      <c r="L2808" s="63">
        <v>20240202</v>
      </c>
    </row>
    <row r="2809" spans="1:12" x14ac:dyDescent="0.25">
      <c r="A2809" s="47" t="s">
        <v>3928</v>
      </c>
      <c r="B2809" s="44" t="s">
        <v>25</v>
      </c>
      <c r="C2809" s="44" t="s">
        <v>77</v>
      </c>
      <c r="D2809" s="44" t="s">
        <v>113</v>
      </c>
      <c r="E2809" s="44" t="s">
        <v>114</v>
      </c>
      <c r="F2809" s="44">
        <v>1</v>
      </c>
      <c r="G2809" s="45">
        <v>9432</v>
      </c>
      <c r="H2809" s="44"/>
      <c r="I2809" s="45"/>
      <c r="J2809" s="46"/>
      <c r="K2809" s="45">
        <f t="shared" si="131"/>
        <v>9432</v>
      </c>
      <c r="L2809" s="63">
        <v>20240205</v>
      </c>
    </row>
    <row r="2810" spans="1:12" x14ac:dyDescent="0.25">
      <c r="A2810" s="47" t="s">
        <v>3933</v>
      </c>
      <c r="B2810" s="44" t="s">
        <v>25</v>
      </c>
      <c r="C2810" s="44" t="s">
        <v>1118</v>
      </c>
      <c r="D2810" s="44" t="s">
        <v>1713</v>
      </c>
      <c r="E2810" s="44" t="s">
        <v>2992</v>
      </c>
      <c r="F2810" s="44">
        <v>1</v>
      </c>
      <c r="G2810" s="45">
        <v>9432</v>
      </c>
      <c r="H2810" s="44"/>
      <c r="I2810" s="45"/>
      <c r="J2810" s="46"/>
      <c r="K2810" s="45">
        <f t="shared" si="131"/>
        <v>9432</v>
      </c>
      <c r="L2810" s="63">
        <v>20240205</v>
      </c>
    </row>
    <row r="2811" spans="1:12" x14ac:dyDescent="0.25">
      <c r="A2811" s="47" t="s">
        <v>3936</v>
      </c>
      <c r="B2811" s="44" t="s">
        <v>25</v>
      </c>
      <c r="C2811" s="44" t="s">
        <v>1118</v>
      </c>
      <c r="D2811" s="44" t="s">
        <v>1713</v>
      </c>
      <c r="E2811" s="44" t="s">
        <v>1883</v>
      </c>
      <c r="F2811" s="44">
        <v>1</v>
      </c>
      <c r="G2811" s="45">
        <v>9432</v>
      </c>
      <c r="H2811" s="44"/>
      <c r="I2811" s="45"/>
      <c r="J2811" s="46"/>
      <c r="K2811" s="45">
        <f t="shared" si="131"/>
        <v>9432</v>
      </c>
      <c r="L2811" s="63">
        <v>20240205</v>
      </c>
    </row>
    <row r="2812" spans="1:12" x14ac:dyDescent="0.25">
      <c r="A2812" s="47" t="s">
        <v>3937</v>
      </c>
      <c r="B2812" s="44" t="s">
        <v>25</v>
      </c>
      <c r="C2812" s="44" t="s">
        <v>1118</v>
      </c>
      <c r="D2812" s="44" t="s">
        <v>1713</v>
      </c>
      <c r="E2812" s="44" t="s">
        <v>2435</v>
      </c>
      <c r="F2812" s="44">
        <v>1</v>
      </c>
      <c r="G2812" s="45">
        <v>9432</v>
      </c>
      <c r="H2812" s="44"/>
      <c r="I2812" s="45"/>
      <c r="J2812" s="46"/>
      <c r="K2812" s="45">
        <f t="shared" si="131"/>
        <v>9432</v>
      </c>
      <c r="L2812" s="63">
        <v>20240205</v>
      </c>
    </row>
    <row r="2813" spans="1:12" x14ac:dyDescent="0.25">
      <c r="A2813" s="47" t="s">
        <v>3938</v>
      </c>
      <c r="B2813" s="44" t="s">
        <v>25</v>
      </c>
      <c r="C2813" s="44" t="s">
        <v>1118</v>
      </c>
      <c r="D2813" s="44" t="s">
        <v>1713</v>
      </c>
      <c r="E2813" s="44" t="s">
        <v>1714</v>
      </c>
      <c r="F2813" s="44">
        <v>1</v>
      </c>
      <c r="G2813" s="45">
        <v>9432</v>
      </c>
      <c r="H2813" s="44"/>
      <c r="I2813" s="45"/>
      <c r="J2813" s="46"/>
      <c r="K2813" s="45">
        <f t="shared" si="131"/>
        <v>9432</v>
      </c>
      <c r="L2813" s="63">
        <v>20240205</v>
      </c>
    </row>
    <row r="2814" spans="1:12" x14ac:dyDescent="0.25">
      <c r="A2814" s="47" t="s">
        <v>3939</v>
      </c>
      <c r="B2814" s="44" t="s">
        <v>25</v>
      </c>
      <c r="C2814" s="44" t="s">
        <v>1118</v>
      </c>
      <c r="D2814" s="44" t="s">
        <v>1713</v>
      </c>
      <c r="E2814" s="44" t="s">
        <v>1885</v>
      </c>
      <c r="F2814" s="44">
        <v>1</v>
      </c>
      <c r="G2814" s="45">
        <v>9432</v>
      </c>
      <c r="H2814" s="44"/>
      <c r="I2814" s="45"/>
      <c r="J2814" s="46"/>
      <c r="K2814" s="45">
        <f t="shared" si="131"/>
        <v>9432</v>
      </c>
      <c r="L2814" s="63">
        <v>20240205</v>
      </c>
    </row>
    <row r="2815" spans="1:12" x14ac:dyDescent="0.25">
      <c r="A2815" s="47" t="s">
        <v>3927</v>
      </c>
      <c r="B2815" s="44" t="s">
        <v>25</v>
      </c>
      <c r="C2815" s="44" t="s">
        <v>86</v>
      </c>
      <c r="D2815" s="44" t="s">
        <v>87</v>
      </c>
      <c r="E2815" s="44" t="s">
        <v>350</v>
      </c>
      <c r="F2815" s="44">
        <v>1</v>
      </c>
      <c r="G2815" s="45">
        <v>9432</v>
      </c>
      <c r="H2815" s="44"/>
      <c r="I2815" s="45"/>
      <c r="J2815" s="46"/>
      <c r="K2815" s="45">
        <f t="shared" si="131"/>
        <v>9432</v>
      </c>
      <c r="L2815" s="63">
        <v>20240207</v>
      </c>
    </row>
    <row r="2816" spans="1:12" x14ac:dyDescent="0.25">
      <c r="A2816" s="47" t="s">
        <v>3944</v>
      </c>
      <c r="B2816" s="44" t="s">
        <v>25</v>
      </c>
      <c r="C2816" s="44" t="s">
        <v>86</v>
      </c>
      <c r="D2816" s="44" t="s">
        <v>87</v>
      </c>
      <c r="E2816" s="44" t="s">
        <v>204</v>
      </c>
      <c r="F2816" s="44">
        <v>1</v>
      </c>
      <c r="G2816" s="45">
        <v>9432</v>
      </c>
      <c r="H2816" s="44"/>
      <c r="I2816" s="45"/>
      <c r="J2816" s="46"/>
      <c r="K2816" s="45">
        <f t="shared" si="131"/>
        <v>9432</v>
      </c>
      <c r="L2816" s="63">
        <v>20240207</v>
      </c>
    </row>
    <row r="2817" spans="1:12" x14ac:dyDescent="0.25">
      <c r="A2817" s="47" t="s">
        <v>3945</v>
      </c>
      <c r="B2817" s="44" t="s">
        <v>25</v>
      </c>
      <c r="C2817" s="44" t="s">
        <v>86</v>
      </c>
      <c r="D2817" s="44" t="s">
        <v>87</v>
      </c>
      <c r="E2817" s="44" t="s">
        <v>1900</v>
      </c>
      <c r="F2817" s="44">
        <v>1</v>
      </c>
      <c r="G2817" s="45">
        <v>9432</v>
      </c>
      <c r="H2817" s="44"/>
      <c r="I2817" s="45"/>
      <c r="J2817" s="46"/>
      <c r="K2817" s="45">
        <f t="shared" si="131"/>
        <v>9432</v>
      </c>
      <c r="L2817" s="63">
        <v>20240207</v>
      </c>
    </row>
    <row r="2818" spans="1:12" x14ac:dyDescent="0.25">
      <c r="A2818" s="47" t="s">
        <v>3946</v>
      </c>
      <c r="B2818" s="44" t="s">
        <v>25</v>
      </c>
      <c r="C2818" s="44" t="s">
        <v>86</v>
      </c>
      <c r="D2818" s="44" t="s">
        <v>87</v>
      </c>
      <c r="E2818" s="44" t="s">
        <v>2743</v>
      </c>
      <c r="F2818" s="44">
        <v>1</v>
      </c>
      <c r="G2818" s="45">
        <v>9432</v>
      </c>
      <c r="H2818" s="44"/>
      <c r="I2818" s="45"/>
      <c r="J2818" s="46"/>
      <c r="K2818" s="45">
        <f t="shared" si="131"/>
        <v>9432</v>
      </c>
      <c r="L2818" s="63">
        <v>20240207</v>
      </c>
    </row>
    <row r="2819" spans="1:12" x14ac:dyDescent="0.25">
      <c r="A2819" s="47" t="s">
        <v>3947</v>
      </c>
      <c r="B2819" s="44" t="s">
        <v>25</v>
      </c>
      <c r="C2819" s="44" t="s">
        <v>86</v>
      </c>
      <c r="D2819" s="44" t="s">
        <v>87</v>
      </c>
      <c r="E2819" s="44" t="s">
        <v>386</v>
      </c>
      <c r="F2819" s="44">
        <v>1</v>
      </c>
      <c r="G2819" s="45">
        <v>9432</v>
      </c>
      <c r="H2819" s="44"/>
      <c r="I2819" s="45"/>
      <c r="J2819" s="46"/>
      <c r="K2819" s="45">
        <f t="shared" si="131"/>
        <v>9432</v>
      </c>
      <c r="L2819" s="63">
        <v>20240207</v>
      </c>
    </row>
    <row r="2820" spans="1:12" x14ac:dyDescent="0.25">
      <c r="A2820" s="47" t="s">
        <v>3948</v>
      </c>
      <c r="B2820" s="44" t="s">
        <v>25</v>
      </c>
      <c r="C2820" s="44" t="s">
        <v>86</v>
      </c>
      <c r="D2820" s="44" t="s">
        <v>87</v>
      </c>
      <c r="E2820" s="44" t="s">
        <v>793</v>
      </c>
      <c r="F2820" s="44">
        <v>1</v>
      </c>
      <c r="G2820" s="45">
        <v>9432</v>
      </c>
      <c r="H2820" s="44"/>
      <c r="I2820" s="45"/>
      <c r="J2820" s="46"/>
      <c r="K2820" s="45">
        <f t="shared" si="131"/>
        <v>9432</v>
      </c>
      <c r="L2820" s="63">
        <v>20240207</v>
      </c>
    </row>
    <row r="2821" spans="1:12" x14ac:dyDescent="0.25">
      <c r="A2821" s="47" t="s">
        <v>3949</v>
      </c>
      <c r="B2821" s="44" t="s">
        <v>25</v>
      </c>
      <c r="C2821" s="44" t="s">
        <v>29</v>
      </c>
      <c r="D2821" s="44" t="s">
        <v>100</v>
      </c>
      <c r="E2821" s="44" t="s">
        <v>1825</v>
      </c>
      <c r="F2821" s="44">
        <v>1</v>
      </c>
      <c r="G2821" s="45">
        <v>9432</v>
      </c>
      <c r="H2821" s="44"/>
      <c r="I2821" s="45"/>
      <c r="J2821" s="46"/>
      <c r="K2821" s="45">
        <f t="shared" si="131"/>
        <v>9432</v>
      </c>
      <c r="L2821" s="63">
        <v>20240207</v>
      </c>
    </row>
    <row r="2822" spans="1:12" x14ac:dyDescent="0.25">
      <c r="A2822" s="47" t="s">
        <v>3950</v>
      </c>
      <c r="B2822" s="44" t="s">
        <v>25</v>
      </c>
      <c r="C2822" s="44" t="s">
        <v>29</v>
      </c>
      <c r="D2822" s="44" t="s">
        <v>100</v>
      </c>
      <c r="E2822" s="44" t="s">
        <v>183</v>
      </c>
      <c r="F2822" s="44">
        <v>1</v>
      </c>
      <c r="G2822" s="45">
        <v>9432</v>
      </c>
      <c r="H2822" s="44"/>
      <c r="I2822" s="45"/>
      <c r="J2822" s="46"/>
      <c r="K2822" s="45">
        <f t="shared" si="131"/>
        <v>9432</v>
      </c>
      <c r="L2822" s="63">
        <v>20240207</v>
      </c>
    </row>
    <row r="2823" spans="1:12" x14ac:dyDescent="0.25">
      <c r="A2823" s="47" t="s">
        <v>3951</v>
      </c>
      <c r="B2823" s="44" t="s">
        <v>25</v>
      </c>
      <c r="C2823" s="44" t="s">
        <v>29</v>
      </c>
      <c r="D2823" s="44" t="s">
        <v>100</v>
      </c>
      <c r="E2823" s="44" t="s">
        <v>788</v>
      </c>
      <c r="F2823" s="44">
        <v>1</v>
      </c>
      <c r="G2823" s="45">
        <v>9432</v>
      </c>
      <c r="H2823" s="44"/>
      <c r="I2823" s="45"/>
      <c r="J2823" s="46"/>
      <c r="K2823" s="45">
        <f t="shared" si="131"/>
        <v>9432</v>
      </c>
      <c r="L2823" s="63">
        <v>20240207</v>
      </c>
    </row>
    <row r="2824" spans="1:12" x14ac:dyDescent="0.25">
      <c r="A2824" s="47" t="s">
        <v>3960</v>
      </c>
      <c r="B2824" s="44" t="s">
        <v>25</v>
      </c>
      <c r="C2824" s="44" t="s">
        <v>77</v>
      </c>
      <c r="D2824" s="44" t="s">
        <v>113</v>
      </c>
      <c r="E2824" s="44" t="s">
        <v>482</v>
      </c>
      <c r="F2824" s="44">
        <v>1</v>
      </c>
      <c r="G2824" s="45">
        <v>9432</v>
      </c>
      <c r="H2824" s="44"/>
      <c r="I2824" s="45"/>
      <c r="J2824" s="46"/>
      <c r="K2824" s="45">
        <f t="shared" si="131"/>
        <v>9432</v>
      </c>
      <c r="L2824" s="63">
        <v>20240208</v>
      </c>
    </row>
    <row r="2825" spans="1:12" x14ac:dyDescent="0.25">
      <c r="A2825" s="47" t="s">
        <v>3932</v>
      </c>
      <c r="B2825" s="44" t="s">
        <v>25</v>
      </c>
      <c r="C2825" s="44" t="s">
        <v>77</v>
      </c>
      <c r="D2825" s="44" t="s">
        <v>218</v>
      </c>
      <c r="E2825" s="44" t="s">
        <v>1977</v>
      </c>
      <c r="F2825" s="44">
        <v>1</v>
      </c>
      <c r="G2825" s="45">
        <v>9432</v>
      </c>
      <c r="H2825" s="44"/>
      <c r="I2825" s="45"/>
      <c r="J2825" s="46"/>
      <c r="K2825" s="45">
        <f t="shared" si="131"/>
        <v>9432</v>
      </c>
      <c r="L2825" s="63">
        <v>20240222</v>
      </c>
    </row>
    <row r="2826" spans="1:12" x14ac:dyDescent="0.25">
      <c r="A2826" s="47" t="s">
        <v>3931</v>
      </c>
      <c r="B2826" s="44" t="s">
        <v>25</v>
      </c>
      <c r="C2826" s="44" t="s">
        <v>77</v>
      </c>
      <c r="D2826" s="44" t="s">
        <v>122</v>
      </c>
      <c r="E2826" s="44" t="s">
        <v>2171</v>
      </c>
      <c r="F2826" s="44">
        <v>1</v>
      </c>
      <c r="G2826" s="45">
        <v>9432</v>
      </c>
      <c r="H2826" s="44"/>
      <c r="I2826" s="45"/>
      <c r="J2826" s="46"/>
      <c r="K2826" s="45">
        <f t="shared" si="131"/>
        <v>9432</v>
      </c>
      <c r="L2826" s="63">
        <v>20240223</v>
      </c>
    </row>
    <row r="2827" spans="1:12" x14ac:dyDescent="0.25">
      <c r="A2827" s="47" t="s">
        <v>3934</v>
      </c>
      <c r="B2827" s="44" t="s">
        <v>25</v>
      </c>
      <c r="C2827" s="44" t="s">
        <v>1118</v>
      </c>
      <c r="D2827" s="44" t="s">
        <v>1872</v>
      </c>
      <c r="E2827" s="44" t="s">
        <v>1879</v>
      </c>
      <c r="F2827" s="44">
        <v>1</v>
      </c>
      <c r="G2827" s="45">
        <v>9432</v>
      </c>
      <c r="H2827" s="44"/>
      <c r="I2827" s="45"/>
      <c r="J2827" s="46"/>
      <c r="K2827" s="45">
        <f t="shared" si="131"/>
        <v>9432</v>
      </c>
      <c r="L2827" s="63">
        <v>20240226</v>
      </c>
    </row>
    <row r="2828" spans="1:12" x14ac:dyDescent="0.25">
      <c r="A2828" s="47" t="s">
        <v>3935</v>
      </c>
      <c r="B2828" s="44" t="s">
        <v>25</v>
      </c>
      <c r="C2828" s="44" t="s">
        <v>1118</v>
      </c>
      <c r="D2828" s="44" t="s">
        <v>1872</v>
      </c>
      <c r="E2828" s="44" t="s">
        <v>1877</v>
      </c>
      <c r="F2828" s="44">
        <v>1</v>
      </c>
      <c r="G2828" s="45">
        <v>9432</v>
      </c>
      <c r="H2828" s="44"/>
      <c r="I2828" s="45"/>
      <c r="J2828" s="46"/>
      <c r="K2828" s="45">
        <f t="shared" si="131"/>
        <v>9432</v>
      </c>
      <c r="L2828" s="63">
        <v>20240226</v>
      </c>
    </row>
    <row r="2829" spans="1:12" x14ac:dyDescent="0.25">
      <c r="A2829" s="47" t="s">
        <v>3958</v>
      </c>
      <c r="B2829" s="44" t="s">
        <v>25</v>
      </c>
      <c r="C2829" s="44" t="s">
        <v>86</v>
      </c>
      <c r="D2829" s="44" t="s">
        <v>132</v>
      </c>
      <c r="E2829" s="44" t="s">
        <v>736</v>
      </c>
      <c r="F2829" s="44">
        <v>1</v>
      </c>
      <c r="G2829" s="45">
        <v>9432</v>
      </c>
      <c r="H2829" s="44"/>
      <c r="I2829" s="45"/>
      <c r="J2829" s="46"/>
      <c r="K2829" s="45">
        <f t="shared" si="131"/>
        <v>9432</v>
      </c>
      <c r="L2829" s="63">
        <v>20240226</v>
      </c>
    </row>
    <row r="2830" spans="1:12" x14ac:dyDescent="0.25">
      <c r="A2830" s="47" t="s">
        <v>3959</v>
      </c>
      <c r="B2830" s="44" t="s">
        <v>25</v>
      </c>
      <c r="C2830" s="44" t="s">
        <v>86</v>
      </c>
      <c r="D2830" s="44" t="s">
        <v>132</v>
      </c>
      <c r="E2830" s="44" t="s">
        <v>2821</v>
      </c>
      <c r="F2830" s="44">
        <v>1</v>
      </c>
      <c r="G2830" s="45">
        <v>9432</v>
      </c>
      <c r="H2830" s="44"/>
      <c r="I2830" s="45"/>
      <c r="J2830" s="46"/>
      <c r="K2830" s="45">
        <f t="shared" si="131"/>
        <v>9432</v>
      </c>
      <c r="L2830" s="63">
        <v>20240226</v>
      </c>
    </row>
    <row r="2831" spans="1:12" x14ac:dyDescent="0.25">
      <c r="A2831" s="47" t="s">
        <v>3962</v>
      </c>
      <c r="B2831" s="44" t="s">
        <v>25</v>
      </c>
      <c r="C2831" s="44" t="s">
        <v>36</v>
      </c>
      <c r="D2831" s="44" t="s">
        <v>2618</v>
      </c>
      <c r="E2831" s="44" t="s">
        <v>3963</v>
      </c>
      <c r="F2831" s="44">
        <v>1</v>
      </c>
      <c r="G2831" s="45">
        <v>9432</v>
      </c>
      <c r="H2831" s="44"/>
      <c r="I2831" s="45"/>
      <c r="J2831" s="46"/>
      <c r="K2831" s="45">
        <f t="shared" si="131"/>
        <v>9432</v>
      </c>
      <c r="L2831" s="63">
        <v>20240226</v>
      </c>
    </row>
    <row r="2832" spans="1:12" x14ac:dyDescent="0.25">
      <c r="A2832" s="47" t="s">
        <v>3952</v>
      </c>
      <c r="B2832" s="44" t="s">
        <v>25</v>
      </c>
      <c r="C2832" s="44" t="s">
        <v>77</v>
      </c>
      <c r="D2832" s="44" t="s">
        <v>294</v>
      </c>
      <c r="E2832" s="44" t="s">
        <v>297</v>
      </c>
      <c r="F2832" s="44">
        <v>1</v>
      </c>
      <c r="G2832" s="45">
        <v>9432</v>
      </c>
      <c r="H2832" s="44"/>
      <c r="I2832" s="45"/>
      <c r="J2832" s="46"/>
      <c r="K2832" s="45">
        <f t="shared" si="131"/>
        <v>9432</v>
      </c>
      <c r="L2832" s="63">
        <v>20240228</v>
      </c>
    </row>
    <row r="2833" spans="1:12" ht="15.75" thickBot="1" x14ac:dyDescent="0.3">
      <c r="A2833" s="40" t="s">
        <v>3953</v>
      </c>
      <c r="B2833" s="41" t="s">
        <v>25</v>
      </c>
      <c r="C2833" s="41" t="s">
        <v>77</v>
      </c>
      <c r="D2833" s="41" t="s">
        <v>294</v>
      </c>
      <c r="E2833" s="41" t="s">
        <v>299</v>
      </c>
      <c r="F2833" s="41">
        <v>1</v>
      </c>
      <c r="G2833" s="42">
        <v>9432</v>
      </c>
      <c r="H2833" s="41"/>
      <c r="I2833" s="42"/>
      <c r="J2833" s="43"/>
      <c r="K2833" s="42">
        <f t="shared" si="131"/>
        <v>9432</v>
      </c>
      <c r="L2833" s="64">
        <v>20240228</v>
      </c>
    </row>
    <row r="2836" spans="1:12" ht="15.75" thickBot="1" x14ac:dyDescent="0.3">
      <c r="A2836" s="66" t="s">
        <v>0</v>
      </c>
      <c r="B2836" s="67" t="s">
        <v>1</v>
      </c>
      <c r="C2836" s="67" t="s">
        <v>2</v>
      </c>
      <c r="D2836" s="67" t="s">
        <v>3</v>
      </c>
      <c r="E2836" s="67" t="s">
        <v>4</v>
      </c>
      <c r="F2836" s="67"/>
      <c r="G2836" s="68" t="s">
        <v>6</v>
      </c>
      <c r="H2836" s="67" t="s">
        <v>7</v>
      </c>
      <c r="I2836" s="68" t="s">
        <v>8</v>
      </c>
      <c r="J2836" s="69" t="s">
        <v>9</v>
      </c>
      <c r="K2836" s="68" t="s">
        <v>10</v>
      </c>
      <c r="L2836" s="70" t="s">
        <v>5</v>
      </c>
    </row>
    <row r="2837" spans="1:12" x14ac:dyDescent="0.25">
      <c r="A2837" s="36" t="s">
        <v>4062</v>
      </c>
      <c r="B2837" s="37" t="s">
        <v>11</v>
      </c>
      <c r="C2837" s="37" t="s">
        <v>1115</v>
      </c>
      <c r="D2837" s="37" t="s">
        <v>2921</v>
      </c>
      <c r="E2837" s="37" t="s">
        <v>3917</v>
      </c>
      <c r="F2837" s="37">
        <v>1</v>
      </c>
      <c r="G2837" s="38">
        <v>17637</v>
      </c>
      <c r="H2837" s="37"/>
      <c r="I2837" s="38"/>
      <c r="J2837" s="39"/>
      <c r="K2837" s="38">
        <f t="shared" ref="K2837:K2844" si="132">J2837+G2837</f>
        <v>17637</v>
      </c>
      <c r="L2837" s="62">
        <v>20240304</v>
      </c>
    </row>
    <row r="2838" spans="1:12" x14ac:dyDescent="0.25">
      <c r="A2838" s="47" t="s">
        <v>3995</v>
      </c>
      <c r="B2838" s="44" t="s">
        <v>11</v>
      </c>
      <c r="C2838" s="44" t="s">
        <v>1709</v>
      </c>
      <c r="D2838" s="44" t="s">
        <v>1710</v>
      </c>
      <c r="E2838" s="44" t="s">
        <v>2138</v>
      </c>
      <c r="F2838" s="44">
        <v>1</v>
      </c>
      <c r="G2838" s="45">
        <v>17637</v>
      </c>
      <c r="H2838" s="44"/>
      <c r="I2838" s="45"/>
      <c r="J2838" s="46"/>
      <c r="K2838" s="45">
        <f t="shared" si="132"/>
        <v>17637</v>
      </c>
      <c r="L2838" s="63">
        <v>20240312</v>
      </c>
    </row>
    <row r="2839" spans="1:12" x14ac:dyDescent="0.25">
      <c r="A2839" s="28" t="s">
        <v>4035</v>
      </c>
      <c r="B2839" s="22" t="s">
        <v>11</v>
      </c>
      <c r="C2839" s="22" t="s">
        <v>885</v>
      </c>
      <c r="D2839" s="22" t="s">
        <v>886</v>
      </c>
      <c r="E2839" s="22" t="s">
        <v>887</v>
      </c>
      <c r="F2839" s="22">
        <v>1</v>
      </c>
      <c r="G2839" s="23">
        <v>17637</v>
      </c>
      <c r="H2839" s="22">
        <v>175</v>
      </c>
      <c r="I2839" s="23">
        <v>227.2</v>
      </c>
      <c r="J2839" s="24">
        <f>I2839*H2839</f>
        <v>39760</v>
      </c>
      <c r="K2839" s="23">
        <f t="shared" si="132"/>
        <v>57397</v>
      </c>
      <c r="L2839" s="29">
        <v>20240312</v>
      </c>
    </row>
    <row r="2840" spans="1:12" x14ac:dyDescent="0.25">
      <c r="A2840" s="47" t="s">
        <v>4037</v>
      </c>
      <c r="B2840" s="44" t="s">
        <v>11</v>
      </c>
      <c r="C2840" s="44" t="s">
        <v>29</v>
      </c>
      <c r="D2840" s="44" t="s">
        <v>1995</v>
      </c>
      <c r="E2840" s="44">
        <v>7949533</v>
      </c>
      <c r="F2840" s="44">
        <v>1</v>
      </c>
      <c r="G2840" s="45">
        <v>17637</v>
      </c>
      <c r="H2840" s="44"/>
      <c r="I2840" s="45"/>
      <c r="J2840" s="46"/>
      <c r="K2840" s="45">
        <f t="shared" si="132"/>
        <v>17637</v>
      </c>
      <c r="L2840" s="63">
        <v>20240315</v>
      </c>
    </row>
    <row r="2841" spans="1:12" x14ac:dyDescent="0.25">
      <c r="A2841" s="28" t="s">
        <v>3992</v>
      </c>
      <c r="B2841" s="22" t="s">
        <v>11</v>
      </c>
      <c r="C2841" s="22" t="s">
        <v>70</v>
      </c>
      <c r="D2841" s="22" t="s">
        <v>886</v>
      </c>
      <c r="E2841" s="22" t="s">
        <v>923</v>
      </c>
      <c r="F2841" s="22">
        <v>1</v>
      </c>
      <c r="G2841" s="23">
        <v>17637</v>
      </c>
      <c r="H2841" s="22">
        <v>171</v>
      </c>
      <c r="I2841" s="23">
        <v>227.2</v>
      </c>
      <c r="J2841" s="24">
        <f>I2841*H2841</f>
        <v>38851.199999999997</v>
      </c>
      <c r="K2841" s="23">
        <f t="shared" si="132"/>
        <v>56488.2</v>
      </c>
      <c r="L2841" s="29">
        <v>20240320</v>
      </c>
    </row>
    <row r="2842" spans="1:12" x14ac:dyDescent="0.25">
      <c r="A2842" s="47" t="s">
        <v>3991</v>
      </c>
      <c r="B2842" s="44" t="s">
        <v>11</v>
      </c>
      <c r="C2842" s="44" t="s">
        <v>2113</v>
      </c>
      <c r="D2842" s="44" t="s">
        <v>2114</v>
      </c>
      <c r="E2842" s="44" t="s">
        <v>2723</v>
      </c>
      <c r="F2842" s="44">
        <v>1</v>
      </c>
      <c r="G2842" s="45">
        <v>17637</v>
      </c>
      <c r="H2842" s="44"/>
      <c r="I2842" s="45"/>
      <c r="J2842" s="46"/>
      <c r="K2842" s="45">
        <f t="shared" si="132"/>
        <v>17637</v>
      </c>
      <c r="L2842" s="63">
        <v>20240322</v>
      </c>
    </row>
    <row r="2843" spans="1:12" x14ac:dyDescent="0.25">
      <c r="A2843" s="47" t="s">
        <v>3976</v>
      </c>
      <c r="B2843" s="44" t="s">
        <v>11</v>
      </c>
      <c r="C2843" s="44" t="s">
        <v>2594</v>
      </c>
      <c r="D2843" s="44" t="s">
        <v>2595</v>
      </c>
      <c r="E2843" s="44" t="s">
        <v>90</v>
      </c>
      <c r="F2843" s="44">
        <v>1</v>
      </c>
      <c r="G2843" s="45">
        <v>17637</v>
      </c>
      <c r="H2843" s="44"/>
      <c r="I2843" s="45"/>
      <c r="J2843" s="46"/>
      <c r="K2843" s="45">
        <f t="shared" si="132"/>
        <v>17637</v>
      </c>
      <c r="L2843" s="63">
        <v>20240325</v>
      </c>
    </row>
    <row r="2844" spans="1:12" ht="15.75" thickBot="1" x14ac:dyDescent="0.3">
      <c r="A2844" s="40" t="s">
        <v>3984</v>
      </c>
      <c r="B2844" s="41" t="s">
        <v>11</v>
      </c>
      <c r="C2844" s="41" t="s">
        <v>740</v>
      </c>
      <c r="D2844" s="41" t="s">
        <v>741</v>
      </c>
      <c r="E2844" s="41" t="s">
        <v>742</v>
      </c>
      <c r="F2844" s="41">
        <v>1</v>
      </c>
      <c r="G2844" s="42">
        <v>17637</v>
      </c>
      <c r="H2844" s="41"/>
      <c r="I2844" s="42"/>
      <c r="J2844" s="43"/>
      <c r="K2844" s="42">
        <f t="shared" si="132"/>
        <v>17637</v>
      </c>
      <c r="L2844" s="64">
        <v>20240327</v>
      </c>
    </row>
    <row r="2845" spans="1:12" ht="15.75" thickBot="1" x14ac:dyDescent="0.3"/>
    <row r="2846" spans="1:12" x14ac:dyDescent="0.25">
      <c r="A2846" s="50" t="s">
        <v>4063</v>
      </c>
      <c r="B2846" s="48" t="s">
        <v>11</v>
      </c>
      <c r="C2846" s="48" t="s">
        <v>36</v>
      </c>
      <c r="D2846" s="48" t="s">
        <v>2835</v>
      </c>
      <c r="E2846" s="48" t="s">
        <v>2836</v>
      </c>
      <c r="F2846" s="48">
        <v>1</v>
      </c>
      <c r="G2846" s="49">
        <v>18864</v>
      </c>
      <c r="H2846" s="48">
        <v>120</v>
      </c>
      <c r="I2846" s="49">
        <v>227.2</v>
      </c>
      <c r="J2846" s="51">
        <f>I2846*H2846</f>
        <v>27264</v>
      </c>
      <c r="K2846" s="49">
        <f t="shared" ref="K2846:K2870" si="133">J2846+G2846</f>
        <v>46128</v>
      </c>
      <c r="L2846" s="115">
        <v>20240304</v>
      </c>
    </row>
    <row r="2847" spans="1:12" x14ac:dyDescent="0.25">
      <c r="A2847" s="47" t="s">
        <v>4065</v>
      </c>
      <c r="B2847" s="44" t="s">
        <v>11</v>
      </c>
      <c r="C2847" s="44" t="s">
        <v>86</v>
      </c>
      <c r="D2847" s="44" t="s">
        <v>132</v>
      </c>
      <c r="E2847" s="44" t="s">
        <v>133</v>
      </c>
      <c r="F2847" s="44">
        <v>1</v>
      </c>
      <c r="G2847" s="45">
        <v>18864</v>
      </c>
      <c r="H2847" s="44"/>
      <c r="I2847" s="45"/>
      <c r="J2847" s="46"/>
      <c r="K2847" s="45">
        <f t="shared" si="133"/>
        <v>18864</v>
      </c>
      <c r="L2847" s="63">
        <v>20240305</v>
      </c>
    </row>
    <row r="2848" spans="1:12" x14ac:dyDescent="0.25">
      <c r="A2848" s="47" t="s">
        <v>4067</v>
      </c>
      <c r="B2848" s="44" t="s">
        <v>11</v>
      </c>
      <c r="C2848" s="44" t="s">
        <v>70</v>
      </c>
      <c r="D2848" s="44" t="s">
        <v>213</v>
      </c>
      <c r="E2848" s="44" t="s">
        <v>875</v>
      </c>
      <c r="F2848" s="44">
        <v>1</v>
      </c>
      <c r="G2848" s="45">
        <v>18864</v>
      </c>
      <c r="H2848" s="44"/>
      <c r="I2848" s="45"/>
      <c r="J2848" s="46"/>
      <c r="K2848" s="45">
        <f t="shared" si="133"/>
        <v>18864</v>
      </c>
      <c r="L2848" s="63">
        <v>20240305</v>
      </c>
    </row>
    <row r="2849" spans="1:12" x14ac:dyDescent="0.25">
      <c r="A2849" s="28" t="s">
        <v>4058</v>
      </c>
      <c r="B2849" s="22" t="s">
        <v>11</v>
      </c>
      <c r="C2849" s="22" t="s">
        <v>3122</v>
      </c>
      <c r="D2849" s="22" t="s">
        <v>3240</v>
      </c>
      <c r="E2849" s="22" t="s">
        <v>3382</v>
      </c>
      <c r="F2849" s="22">
        <v>1</v>
      </c>
      <c r="G2849" s="23">
        <v>18864</v>
      </c>
      <c r="H2849" s="22">
        <v>90</v>
      </c>
      <c r="I2849" s="23">
        <v>227.2</v>
      </c>
      <c r="J2849" s="24">
        <f>I2849*H2849</f>
        <v>20448</v>
      </c>
      <c r="K2849" s="23">
        <f t="shared" si="133"/>
        <v>39312</v>
      </c>
      <c r="L2849" s="29">
        <v>20240306</v>
      </c>
    </row>
    <row r="2850" spans="1:12" x14ac:dyDescent="0.25">
      <c r="A2850" s="47" t="s">
        <v>4044</v>
      </c>
      <c r="B2850" s="44" t="s">
        <v>11</v>
      </c>
      <c r="C2850" s="44" t="s">
        <v>29</v>
      </c>
      <c r="D2850" s="44" t="s">
        <v>686</v>
      </c>
      <c r="E2850" s="44" t="s">
        <v>1047</v>
      </c>
      <c r="F2850" s="44">
        <v>1</v>
      </c>
      <c r="G2850" s="45">
        <v>18864</v>
      </c>
      <c r="H2850" s="44"/>
      <c r="I2850" s="45"/>
      <c r="J2850" s="46"/>
      <c r="K2850" s="45">
        <f t="shared" si="133"/>
        <v>18864</v>
      </c>
      <c r="L2850" s="63">
        <v>20240312</v>
      </c>
    </row>
    <row r="2851" spans="1:12" x14ac:dyDescent="0.25">
      <c r="A2851" s="47" t="s">
        <v>4045</v>
      </c>
      <c r="B2851" s="44" t="s">
        <v>11</v>
      </c>
      <c r="C2851" s="44" t="s">
        <v>36</v>
      </c>
      <c r="D2851" s="44" t="s">
        <v>2618</v>
      </c>
      <c r="E2851" s="44" t="s">
        <v>564</v>
      </c>
      <c r="F2851" s="44">
        <v>1</v>
      </c>
      <c r="G2851" s="45">
        <v>18864</v>
      </c>
      <c r="H2851" s="44"/>
      <c r="I2851" s="45"/>
      <c r="J2851" s="46"/>
      <c r="K2851" s="45">
        <f t="shared" si="133"/>
        <v>18864</v>
      </c>
      <c r="L2851" s="63">
        <v>20240312</v>
      </c>
    </row>
    <row r="2852" spans="1:12" x14ac:dyDescent="0.25">
      <c r="A2852" s="47" t="s">
        <v>4059</v>
      </c>
      <c r="B2852" s="44" t="s">
        <v>11</v>
      </c>
      <c r="C2852" s="44" t="s">
        <v>36</v>
      </c>
      <c r="D2852" s="44" t="s">
        <v>727</v>
      </c>
      <c r="E2852" s="44" t="s">
        <v>3895</v>
      </c>
      <c r="F2852" s="44">
        <v>1</v>
      </c>
      <c r="G2852" s="45">
        <v>18864</v>
      </c>
      <c r="H2852" s="44"/>
      <c r="I2852" s="45"/>
      <c r="J2852" s="46"/>
      <c r="K2852" s="45">
        <f t="shared" si="133"/>
        <v>18864</v>
      </c>
      <c r="L2852" s="63">
        <v>20240312</v>
      </c>
    </row>
    <row r="2853" spans="1:12" x14ac:dyDescent="0.25">
      <c r="A2853" s="47" t="s">
        <v>3990</v>
      </c>
      <c r="B2853" s="44" t="s">
        <v>11</v>
      </c>
      <c r="C2853" s="44" t="s">
        <v>29</v>
      </c>
      <c r="D2853" s="44" t="s">
        <v>100</v>
      </c>
      <c r="E2853" s="44" t="s">
        <v>183</v>
      </c>
      <c r="F2853" s="44">
        <v>1</v>
      </c>
      <c r="G2853" s="45">
        <v>18864</v>
      </c>
      <c r="H2853" s="44"/>
      <c r="I2853" s="45"/>
      <c r="J2853" s="46"/>
      <c r="K2853" s="45">
        <f t="shared" si="133"/>
        <v>18864</v>
      </c>
      <c r="L2853" s="63">
        <v>20240313</v>
      </c>
    </row>
    <row r="2854" spans="1:12" x14ac:dyDescent="0.25">
      <c r="A2854" s="47" t="s">
        <v>3997</v>
      </c>
      <c r="B2854" s="44" t="s">
        <v>11</v>
      </c>
      <c r="C2854" s="44" t="s">
        <v>86</v>
      </c>
      <c r="D2854" s="44" t="s">
        <v>132</v>
      </c>
      <c r="E2854" s="44" t="s">
        <v>704</v>
      </c>
      <c r="F2854" s="44">
        <v>1</v>
      </c>
      <c r="G2854" s="45">
        <v>18864</v>
      </c>
      <c r="H2854" s="44"/>
      <c r="I2854" s="45"/>
      <c r="J2854" s="46"/>
      <c r="K2854" s="45">
        <f t="shared" si="133"/>
        <v>18864</v>
      </c>
      <c r="L2854" s="63">
        <v>20240313</v>
      </c>
    </row>
    <row r="2855" spans="1:12" x14ac:dyDescent="0.25">
      <c r="A2855" s="47" t="s">
        <v>4040</v>
      </c>
      <c r="B2855" s="44" t="s">
        <v>11</v>
      </c>
      <c r="C2855" s="44" t="s">
        <v>86</v>
      </c>
      <c r="D2855" s="44" t="s">
        <v>87</v>
      </c>
      <c r="E2855" s="44" t="s">
        <v>3645</v>
      </c>
      <c r="F2855" s="44">
        <v>1</v>
      </c>
      <c r="G2855" s="45">
        <v>18864</v>
      </c>
      <c r="H2855" s="44"/>
      <c r="I2855" s="45"/>
      <c r="J2855" s="46"/>
      <c r="K2855" s="45">
        <f t="shared" si="133"/>
        <v>18864</v>
      </c>
      <c r="L2855" s="63">
        <v>20240313</v>
      </c>
    </row>
    <row r="2856" spans="1:12" x14ac:dyDescent="0.25">
      <c r="A2856" s="28" t="s">
        <v>4036</v>
      </c>
      <c r="B2856" s="22" t="s">
        <v>11</v>
      </c>
      <c r="C2856" s="22" t="s">
        <v>77</v>
      </c>
      <c r="D2856" s="22" t="s">
        <v>113</v>
      </c>
      <c r="E2856" s="22" t="s">
        <v>482</v>
      </c>
      <c r="F2856" s="22">
        <v>1</v>
      </c>
      <c r="G2856" s="23">
        <v>18864</v>
      </c>
      <c r="H2856" s="22">
        <v>90</v>
      </c>
      <c r="I2856" s="23">
        <v>227.2</v>
      </c>
      <c r="J2856" s="24">
        <f>I2856*H2856</f>
        <v>20448</v>
      </c>
      <c r="K2856" s="23">
        <f t="shared" si="133"/>
        <v>39312</v>
      </c>
      <c r="L2856" s="29">
        <v>20240314</v>
      </c>
    </row>
    <row r="2857" spans="1:12" x14ac:dyDescent="0.25">
      <c r="A2857" s="47" t="s">
        <v>3986</v>
      </c>
      <c r="B2857" s="44" t="s">
        <v>11</v>
      </c>
      <c r="C2857" s="44" t="s">
        <v>29</v>
      </c>
      <c r="D2857" s="44" t="s">
        <v>686</v>
      </c>
      <c r="E2857" s="44" t="s">
        <v>1047</v>
      </c>
      <c r="F2857" s="44">
        <v>1</v>
      </c>
      <c r="G2857" s="45">
        <v>18864</v>
      </c>
      <c r="H2857" s="44"/>
      <c r="I2857" s="45"/>
      <c r="J2857" s="46"/>
      <c r="K2857" s="45">
        <f t="shared" si="133"/>
        <v>18864</v>
      </c>
      <c r="L2857" s="63">
        <v>20240318</v>
      </c>
    </row>
    <row r="2858" spans="1:12" x14ac:dyDescent="0.25">
      <c r="A2858" s="47" t="s">
        <v>3988</v>
      </c>
      <c r="B2858" s="44" t="s">
        <v>11</v>
      </c>
      <c r="C2858" s="44" t="s">
        <v>730</v>
      </c>
      <c r="D2858" s="44" t="s">
        <v>731</v>
      </c>
      <c r="E2858" s="44" t="s">
        <v>2255</v>
      </c>
      <c r="F2858" s="44">
        <v>1</v>
      </c>
      <c r="G2858" s="45">
        <v>18864</v>
      </c>
      <c r="H2858" s="44"/>
      <c r="I2858" s="45"/>
      <c r="J2858" s="46"/>
      <c r="K2858" s="45">
        <f t="shared" si="133"/>
        <v>18864</v>
      </c>
      <c r="L2858" s="63">
        <v>20240318</v>
      </c>
    </row>
    <row r="2859" spans="1:12" x14ac:dyDescent="0.25">
      <c r="A2859" s="47" t="s">
        <v>3993</v>
      </c>
      <c r="B2859" s="44" t="s">
        <v>11</v>
      </c>
      <c r="C2859" s="44" t="s">
        <v>86</v>
      </c>
      <c r="D2859" s="44" t="s">
        <v>132</v>
      </c>
      <c r="E2859" s="44" t="s">
        <v>698</v>
      </c>
      <c r="F2859" s="44">
        <v>1</v>
      </c>
      <c r="G2859" s="45">
        <v>18864</v>
      </c>
      <c r="H2859" s="44"/>
      <c r="I2859" s="45"/>
      <c r="J2859" s="46"/>
      <c r="K2859" s="45">
        <f t="shared" si="133"/>
        <v>18864</v>
      </c>
      <c r="L2859" s="63">
        <v>20240320</v>
      </c>
    </row>
    <row r="2860" spans="1:12" x14ac:dyDescent="0.25">
      <c r="A2860" s="47" t="s">
        <v>3994</v>
      </c>
      <c r="B2860" s="44" t="s">
        <v>11</v>
      </c>
      <c r="C2860" s="44" t="s">
        <v>29</v>
      </c>
      <c r="D2860" s="44" t="s">
        <v>100</v>
      </c>
      <c r="E2860" s="44" t="s">
        <v>788</v>
      </c>
      <c r="F2860" s="44">
        <v>1</v>
      </c>
      <c r="G2860" s="45">
        <v>18864</v>
      </c>
      <c r="H2860" s="44"/>
      <c r="I2860" s="45"/>
      <c r="J2860" s="46"/>
      <c r="K2860" s="45">
        <f t="shared" si="133"/>
        <v>18864</v>
      </c>
      <c r="L2860" s="63">
        <v>20240320</v>
      </c>
    </row>
    <row r="2861" spans="1:12" x14ac:dyDescent="0.25">
      <c r="A2861" s="47" t="s">
        <v>4041</v>
      </c>
      <c r="B2861" s="44" t="s">
        <v>11</v>
      </c>
      <c r="C2861" s="44" t="s">
        <v>36</v>
      </c>
      <c r="D2861" s="44" t="s">
        <v>2013</v>
      </c>
      <c r="E2861" s="44" t="s">
        <v>738</v>
      </c>
      <c r="F2861" s="44">
        <v>1</v>
      </c>
      <c r="G2861" s="45">
        <v>18864</v>
      </c>
      <c r="H2861" s="44"/>
      <c r="I2861" s="45"/>
      <c r="J2861" s="46"/>
      <c r="K2861" s="45">
        <f t="shared" si="133"/>
        <v>18864</v>
      </c>
      <c r="L2861" s="63">
        <v>20240320</v>
      </c>
    </row>
    <row r="2862" spans="1:12" x14ac:dyDescent="0.25">
      <c r="A2862" s="47" t="s">
        <v>4042</v>
      </c>
      <c r="B2862" s="44" t="s">
        <v>11</v>
      </c>
      <c r="C2862" s="44" t="s">
        <v>86</v>
      </c>
      <c r="D2862" s="44" t="s">
        <v>87</v>
      </c>
      <c r="E2862" s="44" t="s">
        <v>2743</v>
      </c>
      <c r="F2862" s="44">
        <v>1</v>
      </c>
      <c r="G2862" s="45">
        <v>18864</v>
      </c>
      <c r="H2862" s="44"/>
      <c r="I2862" s="45"/>
      <c r="J2862" s="46"/>
      <c r="K2862" s="45">
        <f t="shared" si="133"/>
        <v>18864</v>
      </c>
      <c r="L2862" s="63">
        <v>20240320</v>
      </c>
    </row>
    <row r="2863" spans="1:12" x14ac:dyDescent="0.25">
      <c r="A2863" s="47" t="s">
        <v>4043</v>
      </c>
      <c r="B2863" s="44" t="s">
        <v>11</v>
      </c>
      <c r="C2863" s="44" t="s">
        <v>86</v>
      </c>
      <c r="D2863" s="44" t="s">
        <v>87</v>
      </c>
      <c r="E2863" s="44" t="s">
        <v>386</v>
      </c>
      <c r="F2863" s="44">
        <v>1</v>
      </c>
      <c r="G2863" s="45">
        <v>18864</v>
      </c>
      <c r="H2863" s="44"/>
      <c r="I2863" s="45"/>
      <c r="J2863" s="46"/>
      <c r="K2863" s="45">
        <f t="shared" si="133"/>
        <v>18864</v>
      </c>
      <c r="L2863" s="63">
        <v>20240320</v>
      </c>
    </row>
    <row r="2864" spans="1:12" x14ac:dyDescent="0.25">
      <c r="A2864" s="47" t="s">
        <v>3996</v>
      </c>
      <c r="B2864" s="44" t="s">
        <v>862</v>
      </c>
      <c r="C2864" s="44" t="s">
        <v>70</v>
      </c>
      <c r="D2864" s="44" t="s">
        <v>213</v>
      </c>
      <c r="E2864" s="44" t="s">
        <v>875</v>
      </c>
      <c r="F2864" s="44">
        <v>1</v>
      </c>
      <c r="G2864" s="45">
        <v>18864</v>
      </c>
      <c r="H2864" s="44"/>
      <c r="I2864" s="45"/>
      <c r="J2864" s="46"/>
      <c r="K2864" s="45">
        <f t="shared" si="133"/>
        <v>18864</v>
      </c>
      <c r="L2864" s="63">
        <v>20240320</v>
      </c>
    </row>
    <row r="2865" spans="1:12" x14ac:dyDescent="0.25">
      <c r="A2865" s="47" t="s">
        <v>3975</v>
      </c>
      <c r="B2865" s="44" t="s">
        <v>11</v>
      </c>
      <c r="C2865" s="44" t="s">
        <v>730</v>
      </c>
      <c r="D2865" s="44" t="s">
        <v>731</v>
      </c>
      <c r="E2865" s="44" t="s">
        <v>2424</v>
      </c>
      <c r="F2865" s="44">
        <v>1</v>
      </c>
      <c r="G2865" s="45">
        <v>18864</v>
      </c>
      <c r="H2865" s="44"/>
      <c r="I2865" s="45"/>
      <c r="J2865" s="46"/>
      <c r="K2865" s="45">
        <f t="shared" si="133"/>
        <v>18864</v>
      </c>
      <c r="L2865" s="63">
        <v>20240322</v>
      </c>
    </row>
    <row r="2866" spans="1:12" x14ac:dyDescent="0.25">
      <c r="A2866" s="47" t="s">
        <v>3973</v>
      </c>
      <c r="B2866" s="44" t="s">
        <v>11</v>
      </c>
      <c r="C2866" s="44" t="s">
        <v>86</v>
      </c>
      <c r="D2866" s="44" t="s">
        <v>87</v>
      </c>
      <c r="E2866" s="44" t="s">
        <v>1900</v>
      </c>
      <c r="F2866" s="44">
        <v>1</v>
      </c>
      <c r="G2866" s="45">
        <v>18864</v>
      </c>
      <c r="H2866" s="44"/>
      <c r="I2866" s="45"/>
      <c r="J2866" s="46"/>
      <c r="K2866" s="45">
        <f t="shared" si="133"/>
        <v>18864</v>
      </c>
      <c r="L2866" s="63">
        <v>20240325</v>
      </c>
    </row>
    <row r="2867" spans="1:12" x14ac:dyDescent="0.25">
      <c r="A2867" s="28" t="s">
        <v>3974</v>
      </c>
      <c r="B2867" s="22" t="s">
        <v>11</v>
      </c>
      <c r="C2867" s="22" t="s">
        <v>29</v>
      </c>
      <c r="D2867" s="22" t="s">
        <v>88</v>
      </c>
      <c r="E2867" s="22" t="s">
        <v>2582</v>
      </c>
      <c r="F2867" s="22">
        <v>1</v>
      </c>
      <c r="G2867" s="23">
        <v>18864</v>
      </c>
      <c r="H2867" s="22">
        <v>90</v>
      </c>
      <c r="I2867" s="23">
        <v>227.2</v>
      </c>
      <c r="J2867" s="24">
        <f>I2867*H2867</f>
        <v>20448</v>
      </c>
      <c r="K2867" s="23">
        <f t="shared" si="133"/>
        <v>39312</v>
      </c>
      <c r="L2867" s="29">
        <v>20240325</v>
      </c>
    </row>
    <row r="2868" spans="1:12" x14ac:dyDescent="0.25">
      <c r="A2868" s="47" t="s">
        <v>3985</v>
      </c>
      <c r="B2868" s="44" t="s">
        <v>11</v>
      </c>
      <c r="C2868" s="44" t="s">
        <v>29</v>
      </c>
      <c r="D2868" s="44" t="s">
        <v>686</v>
      </c>
      <c r="E2868" s="44" t="s">
        <v>3193</v>
      </c>
      <c r="F2868" s="44">
        <v>1</v>
      </c>
      <c r="G2868" s="45">
        <v>18864</v>
      </c>
      <c r="H2868" s="44"/>
      <c r="I2868" s="45"/>
      <c r="J2868" s="46"/>
      <c r="K2868" s="45">
        <f t="shared" si="133"/>
        <v>18864</v>
      </c>
      <c r="L2868" s="63">
        <v>20240325</v>
      </c>
    </row>
    <row r="2869" spans="1:12" x14ac:dyDescent="0.25">
      <c r="A2869" s="28" t="s">
        <v>3987</v>
      </c>
      <c r="B2869" s="22" t="s">
        <v>11</v>
      </c>
      <c r="C2869" s="22" t="s">
        <v>77</v>
      </c>
      <c r="D2869" s="22" t="s">
        <v>976</v>
      </c>
      <c r="E2869" s="22" t="s">
        <v>2189</v>
      </c>
      <c r="F2869" s="22">
        <v>1</v>
      </c>
      <c r="G2869" s="23">
        <v>18864</v>
      </c>
      <c r="H2869" s="22">
        <v>120</v>
      </c>
      <c r="I2869" s="23">
        <v>227.2</v>
      </c>
      <c r="J2869" s="24">
        <f>I2869*H2869</f>
        <v>27264</v>
      </c>
      <c r="K2869" s="23">
        <f t="shared" si="133"/>
        <v>46128</v>
      </c>
      <c r="L2869" s="29">
        <v>20240325</v>
      </c>
    </row>
    <row r="2870" spans="1:12" ht="15.75" thickBot="1" x14ac:dyDescent="0.3">
      <c r="A2870" s="40" t="s">
        <v>3989</v>
      </c>
      <c r="B2870" s="41" t="s">
        <v>11</v>
      </c>
      <c r="C2870" s="41" t="s">
        <v>86</v>
      </c>
      <c r="D2870" s="41" t="s">
        <v>132</v>
      </c>
      <c r="E2870" s="41" t="s">
        <v>3823</v>
      </c>
      <c r="F2870" s="41">
        <v>1</v>
      </c>
      <c r="G2870" s="42">
        <v>18864</v>
      </c>
      <c r="H2870" s="41"/>
      <c r="I2870" s="42"/>
      <c r="J2870" s="43"/>
      <c r="K2870" s="42">
        <f t="shared" si="133"/>
        <v>18864</v>
      </c>
      <c r="L2870" s="64">
        <v>20240325</v>
      </c>
    </row>
    <row r="2871" spans="1:12" ht="15.75" thickBot="1" x14ac:dyDescent="0.3">
      <c r="A2871" s="71"/>
      <c r="B2871" s="72"/>
      <c r="C2871" s="72"/>
      <c r="D2871" s="72"/>
      <c r="E2871" s="72"/>
      <c r="F2871" s="72"/>
      <c r="G2871" s="73"/>
      <c r="H2871" s="72"/>
      <c r="I2871" s="73"/>
      <c r="J2871" s="74"/>
      <c r="K2871" s="73"/>
      <c r="L2871" s="75"/>
    </row>
    <row r="2872" spans="1:12" x14ac:dyDescent="0.25">
      <c r="A2872" s="36" t="s">
        <v>4064</v>
      </c>
      <c r="B2872" s="37" t="s">
        <v>11</v>
      </c>
      <c r="C2872" s="37" t="s">
        <v>199</v>
      </c>
      <c r="D2872" s="37" t="s">
        <v>1307</v>
      </c>
      <c r="E2872" s="37" t="s">
        <v>1858</v>
      </c>
      <c r="F2872" s="37">
        <v>1</v>
      </c>
      <c r="G2872" s="38">
        <v>20857</v>
      </c>
      <c r="H2872" s="37"/>
      <c r="I2872" s="38"/>
      <c r="J2872" s="39"/>
      <c r="K2872" s="38">
        <f>J2872+G2872</f>
        <v>20857</v>
      </c>
      <c r="L2872" s="62">
        <v>20240305</v>
      </c>
    </row>
    <row r="2873" spans="1:12" x14ac:dyDescent="0.25">
      <c r="A2873" s="28" t="s">
        <v>4046</v>
      </c>
      <c r="B2873" s="22" t="s">
        <v>11</v>
      </c>
      <c r="C2873" s="22" t="s">
        <v>36</v>
      </c>
      <c r="D2873" s="22" t="s">
        <v>37</v>
      </c>
      <c r="E2873" s="22" t="s">
        <v>44</v>
      </c>
      <c r="F2873" s="22">
        <v>1</v>
      </c>
      <c r="G2873" s="23">
        <v>20857</v>
      </c>
      <c r="H2873" s="22">
        <v>323</v>
      </c>
      <c r="I2873" s="23">
        <v>227.2</v>
      </c>
      <c r="J2873" s="24">
        <f>I2873*H2873</f>
        <v>73385.599999999991</v>
      </c>
      <c r="K2873" s="23">
        <f>J2873+G2873</f>
        <v>94242.599999999991</v>
      </c>
      <c r="L2873" s="29">
        <v>20240306</v>
      </c>
    </row>
    <row r="2874" spans="1:12" x14ac:dyDescent="0.25">
      <c r="A2874" s="28" t="s">
        <v>4066</v>
      </c>
      <c r="B2874" s="22" t="s">
        <v>11</v>
      </c>
      <c r="C2874" s="22" t="s">
        <v>1118</v>
      </c>
      <c r="D2874" s="22" t="s">
        <v>1188</v>
      </c>
      <c r="E2874" s="22" t="s">
        <v>1191</v>
      </c>
      <c r="F2874" s="22">
        <v>1</v>
      </c>
      <c r="G2874" s="23">
        <v>20857</v>
      </c>
      <c r="H2874" s="22">
        <v>46</v>
      </c>
      <c r="I2874" s="23">
        <v>227.2</v>
      </c>
      <c r="J2874" s="24">
        <f>I2874*H2874</f>
        <v>10451.199999999999</v>
      </c>
      <c r="K2874" s="23">
        <f>J2874+G2874</f>
        <v>31308.199999999997</v>
      </c>
      <c r="L2874" s="29">
        <v>20240312</v>
      </c>
    </row>
    <row r="2875" spans="1:12" ht="15.75" thickBot="1" x14ac:dyDescent="0.3">
      <c r="A2875" s="40" t="s">
        <v>4038</v>
      </c>
      <c r="B2875" s="41" t="s">
        <v>11</v>
      </c>
      <c r="C2875" s="41" t="s">
        <v>29</v>
      </c>
      <c r="D2875" s="41" t="s">
        <v>3661</v>
      </c>
      <c r="E2875" s="41" t="s">
        <v>4039</v>
      </c>
      <c r="F2875" s="41">
        <v>1</v>
      </c>
      <c r="G2875" s="42">
        <v>20857</v>
      </c>
      <c r="H2875" s="41"/>
      <c r="I2875" s="42"/>
      <c r="J2875" s="43"/>
      <c r="K2875" s="42">
        <f>J2875+G2875</f>
        <v>20857</v>
      </c>
      <c r="L2875" s="64">
        <v>20240321</v>
      </c>
    </row>
    <row r="2876" spans="1:12" x14ac:dyDescent="0.25">
      <c r="A2876" s="82"/>
      <c r="B2876" s="83"/>
      <c r="C2876" s="83"/>
      <c r="D2876" s="83"/>
      <c r="E2876" s="83"/>
      <c r="F2876" s="83"/>
      <c r="G2876" s="84"/>
      <c r="H2876" s="83"/>
      <c r="I2876" s="84"/>
      <c r="J2876" s="85"/>
      <c r="K2876" s="84"/>
      <c r="L2876" s="86"/>
    </row>
    <row r="2877" spans="1:12" ht="15.75" thickBot="1" x14ac:dyDescent="0.3">
      <c r="A2877" s="66"/>
      <c r="B2877" s="67"/>
      <c r="C2877" s="67"/>
      <c r="D2877" s="67"/>
      <c r="E2877" s="67"/>
      <c r="F2877" s="67"/>
      <c r="G2877" s="68"/>
      <c r="H2877" s="67"/>
      <c r="I2877" s="68"/>
      <c r="J2877" s="69"/>
      <c r="K2877" s="68"/>
      <c r="L2877" s="70"/>
    </row>
    <row r="2878" spans="1:12" x14ac:dyDescent="0.25">
      <c r="A2878" s="36" t="s">
        <v>4049</v>
      </c>
      <c r="B2878" s="37" t="s">
        <v>25</v>
      </c>
      <c r="C2878" s="37" t="s">
        <v>765</v>
      </c>
      <c r="D2878" s="37" t="s">
        <v>26</v>
      </c>
      <c r="E2878" s="37" t="s">
        <v>243</v>
      </c>
      <c r="F2878" s="37">
        <v>1</v>
      </c>
      <c r="G2878" s="38">
        <v>8819</v>
      </c>
      <c r="H2878" s="37"/>
      <c r="I2878" s="38"/>
      <c r="J2878" s="39"/>
      <c r="K2878" s="38">
        <f t="shared" ref="K2878:K2900" si="134">J2878+G2878</f>
        <v>8819</v>
      </c>
      <c r="L2878" s="62">
        <v>20240301</v>
      </c>
    </row>
    <row r="2879" spans="1:12" x14ac:dyDescent="0.25">
      <c r="A2879" s="47" t="s">
        <v>4051</v>
      </c>
      <c r="B2879" s="44" t="s">
        <v>25</v>
      </c>
      <c r="C2879" s="44" t="s">
        <v>765</v>
      </c>
      <c r="D2879" s="44" t="s">
        <v>26</v>
      </c>
      <c r="E2879" s="44" t="s">
        <v>245</v>
      </c>
      <c r="F2879" s="44">
        <v>1</v>
      </c>
      <c r="G2879" s="45">
        <v>8819</v>
      </c>
      <c r="H2879" s="44"/>
      <c r="I2879" s="45"/>
      <c r="J2879" s="46"/>
      <c r="K2879" s="45">
        <f t="shared" si="134"/>
        <v>8819</v>
      </c>
      <c r="L2879" s="63">
        <v>20240301</v>
      </c>
    </row>
    <row r="2880" spans="1:12" x14ac:dyDescent="0.25">
      <c r="A2880" s="47" t="s">
        <v>4052</v>
      </c>
      <c r="B2880" s="44" t="s">
        <v>25</v>
      </c>
      <c r="C2880" s="44" t="s">
        <v>765</v>
      </c>
      <c r="D2880" s="44" t="s">
        <v>26</v>
      </c>
      <c r="E2880" s="44" t="s">
        <v>247</v>
      </c>
      <c r="F2880" s="44">
        <v>1</v>
      </c>
      <c r="G2880" s="45">
        <v>8819</v>
      </c>
      <c r="H2880" s="44"/>
      <c r="I2880" s="45"/>
      <c r="J2880" s="46"/>
      <c r="K2880" s="45">
        <f t="shared" si="134"/>
        <v>8819</v>
      </c>
      <c r="L2880" s="63">
        <v>20240301</v>
      </c>
    </row>
    <row r="2881" spans="1:12" x14ac:dyDescent="0.25">
      <c r="A2881" s="47" t="s">
        <v>4053</v>
      </c>
      <c r="B2881" s="44" t="s">
        <v>25</v>
      </c>
      <c r="C2881" s="44" t="s">
        <v>765</v>
      </c>
      <c r="D2881" s="44" t="s">
        <v>26</v>
      </c>
      <c r="E2881" s="44" t="s">
        <v>249</v>
      </c>
      <c r="F2881" s="44">
        <v>1</v>
      </c>
      <c r="G2881" s="45">
        <v>8819</v>
      </c>
      <c r="H2881" s="44"/>
      <c r="I2881" s="45"/>
      <c r="J2881" s="46"/>
      <c r="K2881" s="45">
        <f t="shared" si="134"/>
        <v>8819</v>
      </c>
      <c r="L2881" s="63">
        <v>20240301</v>
      </c>
    </row>
    <row r="2882" spans="1:12" x14ac:dyDescent="0.25">
      <c r="A2882" s="47" t="s">
        <v>4054</v>
      </c>
      <c r="B2882" s="44" t="s">
        <v>25</v>
      </c>
      <c r="C2882" s="44" t="s">
        <v>51</v>
      </c>
      <c r="D2882" s="44" t="s">
        <v>178</v>
      </c>
      <c r="E2882" s="44" t="s">
        <v>179</v>
      </c>
      <c r="F2882" s="44">
        <v>1</v>
      </c>
      <c r="G2882" s="45">
        <v>8819</v>
      </c>
      <c r="H2882" s="44"/>
      <c r="I2882" s="45"/>
      <c r="J2882" s="46"/>
      <c r="K2882" s="45">
        <f t="shared" si="134"/>
        <v>8819</v>
      </c>
      <c r="L2882" s="63">
        <v>20240301</v>
      </c>
    </row>
    <row r="2883" spans="1:12" x14ac:dyDescent="0.25">
      <c r="A2883" s="47" t="s">
        <v>4055</v>
      </c>
      <c r="B2883" s="44" t="s">
        <v>25</v>
      </c>
      <c r="C2883" s="44" t="s">
        <v>70</v>
      </c>
      <c r="D2883" s="44" t="s">
        <v>26</v>
      </c>
      <c r="E2883" s="44" t="s">
        <v>232</v>
      </c>
      <c r="F2883" s="44">
        <v>1</v>
      </c>
      <c r="G2883" s="45">
        <v>8819</v>
      </c>
      <c r="H2883" s="44"/>
      <c r="I2883" s="45"/>
      <c r="J2883" s="46"/>
      <c r="K2883" s="45">
        <f t="shared" si="134"/>
        <v>8819</v>
      </c>
      <c r="L2883" s="63">
        <v>20240301</v>
      </c>
    </row>
    <row r="2884" spans="1:12" x14ac:dyDescent="0.25">
      <c r="A2884" s="47" t="s">
        <v>4056</v>
      </c>
      <c r="B2884" s="44" t="s">
        <v>25</v>
      </c>
      <c r="C2884" s="44" t="s">
        <v>70</v>
      </c>
      <c r="D2884" s="44" t="s">
        <v>26</v>
      </c>
      <c r="E2884" s="44" t="s">
        <v>234</v>
      </c>
      <c r="F2884" s="44">
        <v>1</v>
      </c>
      <c r="G2884" s="45">
        <v>8819</v>
      </c>
      <c r="H2884" s="44"/>
      <c r="I2884" s="45"/>
      <c r="J2884" s="46"/>
      <c r="K2884" s="45">
        <f t="shared" si="134"/>
        <v>8819</v>
      </c>
      <c r="L2884" s="63">
        <v>20240301</v>
      </c>
    </row>
    <row r="2885" spans="1:12" x14ac:dyDescent="0.25">
      <c r="A2885" s="47" t="s">
        <v>4057</v>
      </c>
      <c r="B2885" s="44" t="s">
        <v>25</v>
      </c>
      <c r="C2885" s="44" t="s">
        <v>70</v>
      </c>
      <c r="D2885" s="44" t="s">
        <v>26</v>
      </c>
      <c r="E2885" s="44" t="s">
        <v>236</v>
      </c>
      <c r="F2885" s="44">
        <v>1</v>
      </c>
      <c r="G2885" s="45">
        <v>8819</v>
      </c>
      <c r="H2885" s="44"/>
      <c r="I2885" s="45"/>
      <c r="J2885" s="46"/>
      <c r="K2885" s="45">
        <f t="shared" si="134"/>
        <v>8819</v>
      </c>
      <c r="L2885" s="63">
        <v>20240301</v>
      </c>
    </row>
    <row r="2886" spans="1:12" x14ac:dyDescent="0.25">
      <c r="A2886" s="47" t="s">
        <v>4060</v>
      </c>
      <c r="B2886" s="44" t="s">
        <v>25</v>
      </c>
      <c r="C2886" s="44" t="s">
        <v>29</v>
      </c>
      <c r="D2886" s="44" t="s">
        <v>30</v>
      </c>
      <c r="E2886" s="44" t="s">
        <v>319</v>
      </c>
      <c r="F2886" s="44">
        <v>1</v>
      </c>
      <c r="G2886" s="45">
        <v>8819</v>
      </c>
      <c r="H2886" s="44"/>
      <c r="I2886" s="45"/>
      <c r="J2886" s="46"/>
      <c r="K2886" s="45">
        <f t="shared" si="134"/>
        <v>8819</v>
      </c>
      <c r="L2886" s="63">
        <v>20240301</v>
      </c>
    </row>
    <row r="2887" spans="1:12" x14ac:dyDescent="0.25">
      <c r="A2887" s="47" t="s">
        <v>4061</v>
      </c>
      <c r="B2887" s="44" t="s">
        <v>25</v>
      </c>
      <c r="C2887" s="44" t="s">
        <v>29</v>
      </c>
      <c r="D2887" s="44" t="s">
        <v>30</v>
      </c>
      <c r="E2887" s="44" t="s">
        <v>188</v>
      </c>
      <c r="F2887" s="44">
        <v>1</v>
      </c>
      <c r="G2887" s="45">
        <v>8819</v>
      </c>
      <c r="H2887" s="44"/>
      <c r="I2887" s="45"/>
      <c r="J2887" s="46"/>
      <c r="K2887" s="45">
        <f t="shared" si="134"/>
        <v>8819</v>
      </c>
      <c r="L2887" s="63">
        <v>20240301</v>
      </c>
    </row>
    <row r="2888" spans="1:12" x14ac:dyDescent="0.25">
      <c r="A2888" s="47" t="s">
        <v>4050</v>
      </c>
      <c r="B2888" s="44" t="s">
        <v>25</v>
      </c>
      <c r="C2888" s="44" t="s">
        <v>765</v>
      </c>
      <c r="D2888" s="44" t="s">
        <v>26</v>
      </c>
      <c r="E2888" s="44" t="s">
        <v>271</v>
      </c>
      <c r="F2888" s="44">
        <v>1</v>
      </c>
      <c r="G2888" s="45">
        <v>8819</v>
      </c>
      <c r="H2888" s="44"/>
      <c r="I2888" s="45"/>
      <c r="J2888" s="46"/>
      <c r="K2888" s="45">
        <f t="shared" si="134"/>
        <v>8819</v>
      </c>
      <c r="L2888" s="63">
        <v>20240306</v>
      </c>
    </row>
    <row r="2889" spans="1:12" x14ac:dyDescent="0.25">
      <c r="A2889" s="47" t="s">
        <v>4047</v>
      </c>
      <c r="B2889" s="44" t="s">
        <v>25</v>
      </c>
      <c r="C2889" s="44" t="s">
        <v>765</v>
      </c>
      <c r="D2889" s="44" t="s">
        <v>26</v>
      </c>
      <c r="E2889" s="44" t="s">
        <v>363</v>
      </c>
      <c r="F2889" s="44">
        <v>1</v>
      </c>
      <c r="G2889" s="45">
        <v>8819</v>
      </c>
      <c r="H2889" s="44"/>
      <c r="I2889" s="45"/>
      <c r="J2889" s="46"/>
      <c r="K2889" s="45">
        <f t="shared" si="134"/>
        <v>8819</v>
      </c>
      <c r="L2889" s="63">
        <v>20240308</v>
      </c>
    </row>
    <row r="2890" spans="1:12" x14ac:dyDescent="0.25">
      <c r="A2890" s="47" t="s">
        <v>4048</v>
      </c>
      <c r="B2890" s="44" t="s">
        <v>25</v>
      </c>
      <c r="C2890" s="44" t="s">
        <v>765</v>
      </c>
      <c r="D2890" s="44" t="s">
        <v>26</v>
      </c>
      <c r="E2890" s="44" t="s">
        <v>471</v>
      </c>
      <c r="F2890" s="44">
        <v>1</v>
      </c>
      <c r="G2890" s="45">
        <v>8819</v>
      </c>
      <c r="H2890" s="44"/>
      <c r="I2890" s="45"/>
      <c r="J2890" s="46"/>
      <c r="K2890" s="45">
        <f t="shared" si="134"/>
        <v>8819</v>
      </c>
      <c r="L2890" s="63">
        <v>20240308</v>
      </c>
    </row>
    <row r="2891" spans="1:12" x14ac:dyDescent="0.25">
      <c r="A2891" s="47" t="s">
        <v>3998</v>
      </c>
      <c r="B2891" s="44" t="s">
        <v>25</v>
      </c>
      <c r="C2891" s="44" t="s">
        <v>881</v>
      </c>
      <c r="D2891" s="44" t="s">
        <v>882</v>
      </c>
      <c r="E2891" s="44" t="s">
        <v>883</v>
      </c>
      <c r="F2891" s="44">
        <v>1</v>
      </c>
      <c r="G2891" s="45">
        <v>8819</v>
      </c>
      <c r="H2891" s="44"/>
      <c r="I2891" s="45"/>
      <c r="J2891" s="46"/>
      <c r="K2891" s="45">
        <f t="shared" si="134"/>
        <v>8819</v>
      </c>
      <c r="L2891" s="63">
        <v>20240320</v>
      </c>
    </row>
    <row r="2892" spans="1:12" x14ac:dyDescent="0.25">
      <c r="A2892" s="47" t="s">
        <v>3999</v>
      </c>
      <c r="B2892" s="44" t="s">
        <v>25</v>
      </c>
      <c r="C2892" s="44" t="s">
        <v>70</v>
      </c>
      <c r="D2892" s="44" t="s">
        <v>886</v>
      </c>
      <c r="E2892" s="44" t="s">
        <v>1229</v>
      </c>
      <c r="F2892" s="44">
        <v>1</v>
      </c>
      <c r="G2892" s="45">
        <v>8819</v>
      </c>
      <c r="H2892" s="44"/>
      <c r="I2892" s="45"/>
      <c r="J2892" s="46"/>
      <c r="K2892" s="45">
        <f t="shared" si="134"/>
        <v>8819</v>
      </c>
      <c r="L2892" s="63">
        <v>20240320</v>
      </c>
    </row>
    <row r="2893" spans="1:12" x14ac:dyDescent="0.25">
      <c r="A2893" s="47" t="s">
        <v>4000</v>
      </c>
      <c r="B2893" s="44" t="s">
        <v>25</v>
      </c>
      <c r="C2893" s="44" t="s">
        <v>70</v>
      </c>
      <c r="D2893" s="44" t="s">
        <v>886</v>
      </c>
      <c r="E2893" s="44" t="s">
        <v>1231</v>
      </c>
      <c r="F2893" s="44">
        <v>1</v>
      </c>
      <c r="G2893" s="45">
        <v>8819</v>
      </c>
      <c r="H2893" s="44"/>
      <c r="I2893" s="45"/>
      <c r="J2893" s="46"/>
      <c r="K2893" s="45">
        <f t="shared" si="134"/>
        <v>8819</v>
      </c>
      <c r="L2893" s="63">
        <v>20240320</v>
      </c>
    </row>
    <row r="2894" spans="1:12" x14ac:dyDescent="0.25">
      <c r="A2894" s="47" t="s">
        <v>4001</v>
      </c>
      <c r="B2894" s="44" t="s">
        <v>25</v>
      </c>
      <c r="C2894" s="44" t="s">
        <v>29</v>
      </c>
      <c r="D2894" s="44" t="s">
        <v>1053</v>
      </c>
      <c r="E2894" s="44" t="s">
        <v>3672</v>
      </c>
      <c r="F2894" s="44">
        <v>1</v>
      </c>
      <c r="G2894" s="45">
        <v>8819</v>
      </c>
      <c r="H2894" s="44"/>
      <c r="I2894" s="45"/>
      <c r="J2894" s="46"/>
      <c r="K2894" s="45">
        <f t="shared" si="134"/>
        <v>8819</v>
      </c>
      <c r="L2894" s="63">
        <v>20240320</v>
      </c>
    </row>
    <row r="2895" spans="1:12" x14ac:dyDescent="0.25">
      <c r="A2895" s="47" t="s">
        <v>4002</v>
      </c>
      <c r="B2895" s="44" t="s">
        <v>25</v>
      </c>
      <c r="C2895" s="44" t="s">
        <v>914</v>
      </c>
      <c r="D2895" s="44" t="s">
        <v>915</v>
      </c>
      <c r="E2895" s="44" t="s">
        <v>4003</v>
      </c>
      <c r="F2895" s="44">
        <v>1</v>
      </c>
      <c r="G2895" s="45">
        <v>8819</v>
      </c>
      <c r="H2895" s="44"/>
      <c r="I2895" s="45"/>
      <c r="J2895" s="46"/>
      <c r="K2895" s="45">
        <f t="shared" si="134"/>
        <v>8819</v>
      </c>
      <c r="L2895" s="63">
        <v>20240320</v>
      </c>
    </row>
    <row r="2896" spans="1:12" x14ac:dyDescent="0.25">
      <c r="A2896" s="47" t="s">
        <v>3977</v>
      </c>
      <c r="B2896" s="44" t="s">
        <v>25</v>
      </c>
      <c r="C2896" s="44" t="s">
        <v>29</v>
      </c>
      <c r="D2896" s="44" t="s">
        <v>715</v>
      </c>
      <c r="E2896" s="44" t="s">
        <v>716</v>
      </c>
      <c r="F2896" s="44">
        <v>1</v>
      </c>
      <c r="G2896" s="45">
        <v>8819</v>
      </c>
      <c r="H2896" s="44"/>
      <c r="I2896" s="45"/>
      <c r="J2896" s="46"/>
      <c r="K2896" s="45">
        <f t="shared" si="134"/>
        <v>8819</v>
      </c>
      <c r="L2896" s="63">
        <v>20240322</v>
      </c>
    </row>
    <row r="2897" spans="1:12" x14ac:dyDescent="0.25">
      <c r="A2897" s="47" t="s">
        <v>3978</v>
      </c>
      <c r="B2897" s="44" t="s">
        <v>25</v>
      </c>
      <c r="C2897" s="44" t="s">
        <v>29</v>
      </c>
      <c r="D2897" s="44" t="s">
        <v>715</v>
      </c>
      <c r="E2897" s="44" t="s">
        <v>718</v>
      </c>
      <c r="F2897" s="44">
        <v>1</v>
      </c>
      <c r="G2897" s="45">
        <v>8819</v>
      </c>
      <c r="H2897" s="44"/>
      <c r="I2897" s="45"/>
      <c r="J2897" s="46"/>
      <c r="K2897" s="45">
        <f t="shared" si="134"/>
        <v>8819</v>
      </c>
      <c r="L2897" s="63">
        <v>20240322</v>
      </c>
    </row>
    <row r="2898" spans="1:12" x14ac:dyDescent="0.25">
      <c r="A2898" s="47" t="s">
        <v>3979</v>
      </c>
      <c r="B2898" s="44" t="s">
        <v>25</v>
      </c>
      <c r="C2898" s="44" t="s">
        <v>70</v>
      </c>
      <c r="D2898" s="44" t="s">
        <v>3980</v>
      </c>
      <c r="E2898" s="44" t="s">
        <v>3981</v>
      </c>
      <c r="F2898" s="44">
        <v>1</v>
      </c>
      <c r="G2898" s="45">
        <v>8819</v>
      </c>
      <c r="H2898" s="44"/>
      <c r="I2898" s="45"/>
      <c r="J2898" s="46"/>
      <c r="K2898" s="45">
        <f t="shared" si="134"/>
        <v>8819</v>
      </c>
      <c r="L2898" s="63">
        <v>20240327</v>
      </c>
    </row>
    <row r="2899" spans="1:12" x14ac:dyDescent="0.25">
      <c r="A2899" s="47" t="s">
        <v>3982</v>
      </c>
      <c r="B2899" s="44" t="s">
        <v>25</v>
      </c>
      <c r="C2899" s="44" t="s">
        <v>70</v>
      </c>
      <c r="D2899" s="44" t="s">
        <v>3980</v>
      </c>
      <c r="E2899" s="44" t="s">
        <v>3983</v>
      </c>
      <c r="F2899" s="44">
        <v>1</v>
      </c>
      <c r="G2899" s="45">
        <v>8819</v>
      </c>
      <c r="H2899" s="44"/>
      <c r="I2899" s="45"/>
      <c r="J2899" s="46"/>
      <c r="K2899" s="45">
        <f t="shared" si="134"/>
        <v>8819</v>
      </c>
      <c r="L2899" s="63">
        <v>20240327</v>
      </c>
    </row>
    <row r="2900" spans="1:12" ht="15.75" thickBot="1" x14ac:dyDescent="0.3">
      <c r="A2900" s="40" t="s">
        <v>4068</v>
      </c>
      <c r="B2900" s="41" t="s">
        <v>25</v>
      </c>
      <c r="C2900" s="41" t="s">
        <v>1115</v>
      </c>
      <c r="D2900" s="41" t="s">
        <v>2364</v>
      </c>
      <c r="E2900" s="41" t="s">
        <v>2365</v>
      </c>
      <c r="F2900" s="41">
        <v>1</v>
      </c>
      <c r="G2900" s="42">
        <v>8819</v>
      </c>
      <c r="H2900" s="41"/>
      <c r="I2900" s="42"/>
      <c r="J2900" s="43"/>
      <c r="K2900" s="42">
        <f t="shared" si="134"/>
        <v>8819</v>
      </c>
      <c r="L2900" s="64">
        <v>20240327</v>
      </c>
    </row>
    <row r="2901" spans="1:12" x14ac:dyDescent="0.25">
      <c r="A2901" s="82"/>
      <c r="B2901" s="83"/>
      <c r="C2901" s="83"/>
      <c r="D2901" s="83"/>
      <c r="E2901" s="83"/>
      <c r="F2901" s="83"/>
      <c r="G2901" s="84"/>
      <c r="H2901" s="83"/>
      <c r="I2901" s="84"/>
      <c r="J2901" s="85"/>
      <c r="K2901" s="84"/>
      <c r="L2901" s="86"/>
    </row>
    <row r="2902" spans="1:12" ht="15.75" thickBot="1" x14ac:dyDescent="0.3">
      <c r="A2902" s="66"/>
      <c r="B2902" s="67"/>
      <c r="C2902" s="67"/>
      <c r="D2902" s="67"/>
      <c r="E2902" s="67"/>
      <c r="F2902" s="67"/>
      <c r="G2902" s="68"/>
      <c r="H2902" s="67"/>
      <c r="I2902" s="68"/>
      <c r="J2902" s="69"/>
      <c r="K2902" s="68"/>
      <c r="L2902" s="70"/>
    </row>
    <row r="2903" spans="1:12" x14ac:dyDescent="0.25">
      <c r="A2903" s="36" t="s">
        <v>4078</v>
      </c>
      <c r="B2903" s="37" t="s">
        <v>25</v>
      </c>
      <c r="C2903" s="37" t="s">
        <v>77</v>
      </c>
      <c r="D2903" s="37" t="s">
        <v>113</v>
      </c>
      <c r="E2903" s="37" t="s">
        <v>389</v>
      </c>
      <c r="F2903" s="37">
        <v>1</v>
      </c>
      <c r="G2903" s="38">
        <v>9432</v>
      </c>
      <c r="H2903" s="37"/>
      <c r="I2903" s="38"/>
      <c r="J2903" s="39"/>
      <c r="K2903" s="38">
        <f t="shared" ref="K2903:K2932" si="135">J2903+G2903</f>
        <v>9432</v>
      </c>
      <c r="L2903" s="62">
        <v>20240205</v>
      </c>
    </row>
    <row r="2904" spans="1:12" x14ac:dyDescent="0.25">
      <c r="A2904" s="47" t="s">
        <v>4018</v>
      </c>
      <c r="B2904" s="44" t="s">
        <v>25</v>
      </c>
      <c r="C2904" s="44" t="s">
        <v>29</v>
      </c>
      <c r="D2904" s="44" t="s">
        <v>686</v>
      </c>
      <c r="E2904" s="44" t="s">
        <v>1043</v>
      </c>
      <c r="F2904" s="44">
        <v>1</v>
      </c>
      <c r="G2904" s="45">
        <v>9432</v>
      </c>
      <c r="H2904" s="44"/>
      <c r="I2904" s="45"/>
      <c r="J2904" s="46"/>
      <c r="K2904" s="45">
        <f t="shared" si="135"/>
        <v>9432</v>
      </c>
      <c r="L2904" s="63">
        <v>20240312</v>
      </c>
    </row>
    <row r="2905" spans="1:12" x14ac:dyDescent="0.25">
      <c r="A2905" s="47" t="s">
        <v>4027</v>
      </c>
      <c r="B2905" s="44" t="s">
        <v>25</v>
      </c>
      <c r="C2905" s="44" t="s">
        <v>29</v>
      </c>
      <c r="D2905" s="44" t="s">
        <v>686</v>
      </c>
      <c r="E2905" s="44" t="s">
        <v>3193</v>
      </c>
      <c r="F2905" s="44">
        <v>1</v>
      </c>
      <c r="G2905" s="45">
        <v>9432</v>
      </c>
      <c r="H2905" s="44"/>
      <c r="I2905" s="45"/>
      <c r="J2905" s="46"/>
      <c r="K2905" s="45">
        <f t="shared" si="135"/>
        <v>9432</v>
      </c>
      <c r="L2905" s="63">
        <v>20240315</v>
      </c>
    </row>
    <row r="2906" spans="1:12" x14ac:dyDescent="0.25">
      <c r="A2906" s="47" t="s">
        <v>4017</v>
      </c>
      <c r="B2906" s="44" t="s">
        <v>25</v>
      </c>
      <c r="C2906" s="44" t="s">
        <v>36</v>
      </c>
      <c r="D2906" s="44" t="s">
        <v>3541</v>
      </c>
      <c r="E2906" s="44" t="s">
        <v>844</v>
      </c>
      <c r="F2906" s="44">
        <v>1</v>
      </c>
      <c r="G2906" s="45">
        <v>9432</v>
      </c>
      <c r="H2906" s="44"/>
      <c r="I2906" s="45"/>
      <c r="J2906" s="46"/>
      <c r="K2906" s="45">
        <f t="shared" si="135"/>
        <v>9432</v>
      </c>
      <c r="L2906" s="63">
        <v>20240318</v>
      </c>
    </row>
    <row r="2907" spans="1:12" x14ac:dyDescent="0.25">
      <c r="A2907" s="47" t="s">
        <v>4019</v>
      </c>
      <c r="B2907" s="44" t="s">
        <v>25</v>
      </c>
      <c r="C2907" s="44" t="s">
        <v>29</v>
      </c>
      <c r="D2907" s="44" t="s">
        <v>686</v>
      </c>
      <c r="E2907" s="44" t="s">
        <v>1045</v>
      </c>
      <c r="F2907" s="44">
        <v>1</v>
      </c>
      <c r="G2907" s="45">
        <v>9432</v>
      </c>
      <c r="H2907" s="44"/>
      <c r="I2907" s="45"/>
      <c r="J2907" s="46"/>
      <c r="K2907" s="45">
        <f t="shared" si="135"/>
        <v>9432</v>
      </c>
      <c r="L2907" s="63">
        <v>20240318</v>
      </c>
    </row>
    <row r="2908" spans="1:12" x14ac:dyDescent="0.25">
      <c r="A2908" s="47" t="s">
        <v>4020</v>
      </c>
      <c r="B2908" s="44" t="s">
        <v>25</v>
      </c>
      <c r="C2908" s="44" t="s">
        <v>51</v>
      </c>
      <c r="D2908" s="44" t="s">
        <v>731</v>
      </c>
      <c r="E2908" s="44" t="s">
        <v>1572</v>
      </c>
      <c r="F2908" s="44">
        <v>1</v>
      </c>
      <c r="G2908" s="45">
        <v>9432</v>
      </c>
      <c r="H2908" s="44"/>
      <c r="I2908" s="45"/>
      <c r="J2908" s="46"/>
      <c r="K2908" s="45">
        <f t="shared" si="135"/>
        <v>9432</v>
      </c>
      <c r="L2908" s="63">
        <v>20240318</v>
      </c>
    </row>
    <row r="2909" spans="1:12" x14ac:dyDescent="0.25">
      <c r="A2909" s="47" t="s">
        <v>4021</v>
      </c>
      <c r="B2909" s="44" t="s">
        <v>25</v>
      </c>
      <c r="C2909" s="44" t="s">
        <v>51</v>
      </c>
      <c r="D2909" s="44" t="s">
        <v>731</v>
      </c>
      <c r="E2909" s="44" t="s">
        <v>870</v>
      </c>
      <c r="F2909" s="44">
        <v>1</v>
      </c>
      <c r="G2909" s="45">
        <v>9432</v>
      </c>
      <c r="H2909" s="44"/>
      <c r="I2909" s="45"/>
      <c r="J2909" s="46"/>
      <c r="K2909" s="45">
        <f t="shared" si="135"/>
        <v>9432</v>
      </c>
      <c r="L2909" s="63">
        <v>20240318</v>
      </c>
    </row>
    <row r="2910" spans="1:12" x14ac:dyDescent="0.25">
      <c r="A2910" s="47" t="s">
        <v>4022</v>
      </c>
      <c r="B2910" s="44" t="s">
        <v>25</v>
      </c>
      <c r="C2910" s="44" t="s">
        <v>51</v>
      </c>
      <c r="D2910" s="44" t="s">
        <v>731</v>
      </c>
      <c r="E2910" s="44" t="s">
        <v>778</v>
      </c>
      <c r="F2910" s="44">
        <v>1</v>
      </c>
      <c r="G2910" s="45">
        <v>9432</v>
      </c>
      <c r="H2910" s="44"/>
      <c r="I2910" s="45"/>
      <c r="J2910" s="46"/>
      <c r="K2910" s="45">
        <f t="shared" si="135"/>
        <v>9432</v>
      </c>
      <c r="L2910" s="63">
        <v>20240318</v>
      </c>
    </row>
    <row r="2911" spans="1:12" x14ac:dyDescent="0.25">
      <c r="A2911" s="47" t="s">
        <v>4023</v>
      </c>
      <c r="B2911" s="44" t="s">
        <v>25</v>
      </c>
      <c r="C2911" s="44" t="s">
        <v>51</v>
      </c>
      <c r="D2911" s="44" t="s">
        <v>731</v>
      </c>
      <c r="E2911" s="44" t="s">
        <v>744</v>
      </c>
      <c r="F2911" s="44">
        <v>1</v>
      </c>
      <c r="G2911" s="45">
        <v>9432</v>
      </c>
      <c r="H2911" s="44"/>
      <c r="I2911" s="45"/>
      <c r="J2911" s="46"/>
      <c r="K2911" s="45">
        <f t="shared" si="135"/>
        <v>9432</v>
      </c>
      <c r="L2911" s="63">
        <v>20240318</v>
      </c>
    </row>
    <row r="2912" spans="1:12" x14ac:dyDescent="0.25">
      <c r="A2912" s="47" t="s">
        <v>4024</v>
      </c>
      <c r="B2912" s="44" t="s">
        <v>25</v>
      </c>
      <c r="C2912" s="44" t="s">
        <v>51</v>
      </c>
      <c r="D2912" s="44" t="s">
        <v>731</v>
      </c>
      <c r="E2912" s="44" t="s">
        <v>872</v>
      </c>
      <c r="F2912" s="44">
        <v>1</v>
      </c>
      <c r="G2912" s="45">
        <v>9432</v>
      </c>
      <c r="H2912" s="44"/>
      <c r="I2912" s="45"/>
      <c r="J2912" s="46"/>
      <c r="K2912" s="45">
        <f t="shared" si="135"/>
        <v>9432</v>
      </c>
      <c r="L2912" s="63">
        <v>20240318</v>
      </c>
    </row>
    <row r="2913" spans="1:12" x14ac:dyDescent="0.25">
      <c r="A2913" s="47" t="s">
        <v>4025</v>
      </c>
      <c r="B2913" s="44" t="s">
        <v>25</v>
      </c>
      <c r="C2913" s="44" t="s">
        <v>51</v>
      </c>
      <c r="D2913" s="44" t="s">
        <v>731</v>
      </c>
      <c r="E2913" s="44" t="s">
        <v>967</v>
      </c>
      <c r="F2913" s="44">
        <v>1</v>
      </c>
      <c r="G2913" s="45">
        <v>9432</v>
      </c>
      <c r="H2913" s="44"/>
      <c r="I2913" s="45"/>
      <c r="J2913" s="46"/>
      <c r="K2913" s="45">
        <f t="shared" si="135"/>
        <v>9432</v>
      </c>
      <c r="L2913" s="63">
        <v>20240318</v>
      </c>
    </row>
    <row r="2914" spans="1:12" x14ac:dyDescent="0.25">
      <c r="A2914" s="47" t="s">
        <v>4026</v>
      </c>
      <c r="B2914" s="44" t="s">
        <v>25</v>
      </c>
      <c r="C2914" s="44" t="s">
        <v>29</v>
      </c>
      <c r="D2914" s="44" t="s">
        <v>686</v>
      </c>
      <c r="E2914" s="44" t="s">
        <v>1038</v>
      </c>
      <c r="F2914" s="44">
        <v>1</v>
      </c>
      <c r="G2914" s="45">
        <v>9432</v>
      </c>
      <c r="H2914" s="44"/>
      <c r="I2914" s="45"/>
      <c r="J2914" s="46"/>
      <c r="K2914" s="45">
        <f t="shared" si="135"/>
        <v>9432</v>
      </c>
      <c r="L2914" s="63">
        <v>20240318</v>
      </c>
    </row>
    <row r="2915" spans="1:12" x14ac:dyDescent="0.25">
      <c r="A2915" s="47" t="s">
        <v>4028</v>
      </c>
      <c r="B2915" s="44" t="s">
        <v>25</v>
      </c>
      <c r="C2915" s="44" t="s">
        <v>643</v>
      </c>
      <c r="D2915" s="44" t="s">
        <v>644</v>
      </c>
      <c r="E2915" s="44" t="s">
        <v>656</v>
      </c>
      <c r="F2915" s="44">
        <v>1</v>
      </c>
      <c r="G2915" s="45">
        <v>9432</v>
      </c>
      <c r="H2915" s="44"/>
      <c r="I2915" s="45"/>
      <c r="J2915" s="46"/>
      <c r="K2915" s="45">
        <f t="shared" si="135"/>
        <v>9432</v>
      </c>
      <c r="L2915" s="63">
        <v>20240318</v>
      </c>
    </row>
    <row r="2916" spans="1:12" x14ac:dyDescent="0.25">
      <c r="A2916" s="47" t="s">
        <v>4029</v>
      </c>
      <c r="B2916" s="44" t="s">
        <v>25</v>
      </c>
      <c r="C2916" s="44" t="s">
        <v>643</v>
      </c>
      <c r="D2916" s="44" t="s">
        <v>644</v>
      </c>
      <c r="E2916" s="44" t="s">
        <v>652</v>
      </c>
      <c r="F2916" s="44">
        <v>1</v>
      </c>
      <c r="G2916" s="45">
        <v>9432</v>
      </c>
      <c r="H2916" s="44"/>
      <c r="I2916" s="45"/>
      <c r="J2916" s="46"/>
      <c r="K2916" s="45">
        <f t="shared" si="135"/>
        <v>9432</v>
      </c>
      <c r="L2916" s="63">
        <v>20240318</v>
      </c>
    </row>
    <row r="2917" spans="1:12" x14ac:dyDescent="0.25">
      <c r="A2917" s="47" t="s">
        <v>4030</v>
      </c>
      <c r="B2917" s="44" t="s">
        <v>25</v>
      </c>
      <c r="C2917" s="44" t="s">
        <v>643</v>
      </c>
      <c r="D2917" s="44" t="s">
        <v>644</v>
      </c>
      <c r="E2917" s="44" t="s">
        <v>658</v>
      </c>
      <c r="F2917" s="44">
        <v>1</v>
      </c>
      <c r="G2917" s="45">
        <v>9432</v>
      </c>
      <c r="H2917" s="44"/>
      <c r="I2917" s="45"/>
      <c r="J2917" s="46"/>
      <c r="K2917" s="45">
        <f t="shared" si="135"/>
        <v>9432</v>
      </c>
      <c r="L2917" s="63">
        <v>20240318</v>
      </c>
    </row>
    <row r="2918" spans="1:12" x14ac:dyDescent="0.25">
      <c r="A2918" s="47" t="s">
        <v>4031</v>
      </c>
      <c r="B2918" s="44" t="s">
        <v>25</v>
      </c>
      <c r="C2918" s="44" t="s">
        <v>643</v>
      </c>
      <c r="D2918" s="44" t="s">
        <v>644</v>
      </c>
      <c r="E2918" s="44" t="s">
        <v>660</v>
      </c>
      <c r="F2918" s="44">
        <v>1</v>
      </c>
      <c r="G2918" s="45">
        <v>9432</v>
      </c>
      <c r="H2918" s="44"/>
      <c r="I2918" s="45"/>
      <c r="J2918" s="46"/>
      <c r="K2918" s="45">
        <f t="shared" si="135"/>
        <v>9432</v>
      </c>
      <c r="L2918" s="63">
        <v>20240318</v>
      </c>
    </row>
    <row r="2919" spans="1:12" x14ac:dyDescent="0.25">
      <c r="A2919" s="47" t="s">
        <v>4032</v>
      </c>
      <c r="B2919" s="44" t="s">
        <v>25</v>
      </c>
      <c r="C2919" s="44" t="s">
        <v>2159</v>
      </c>
      <c r="D2919" s="44" t="s">
        <v>2392</v>
      </c>
      <c r="E2919" s="44" t="s">
        <v>2393</v>
      </c>
      <c r="F2919" s="44">
        <v>1</v>
      </c>
      <c r="G2919" s="45">
        <v>9432</v>
      </c>
      <c r="H2919" s="44"/>
      <c r="I2919" s="45"/>
      <c r="J2919" s="46"/>
      <c r="K2919" s="45">
        <f t="shared" si="135"/>
        <v>9432</v>
      </c>
      <c r="L2919" s="63">
        <v>20240318</v>
      </c>
    </row>
    <row r="2920" spans="1:12" x14ac:dyDescent="0.25">
      <c r="A2920" s="47" t="s">
        <v>4033</v>
      </c>
      <c r="B2920" s="44" t="s">
        <v>25</v>
      </c>
      <c r="C2920" s="44" t="s">
        <v>2159</v>
      </c>
      <c r="D2920" s="44" t="s">
        <v>2392</v>
      </c>
      <c r="E2920" s="44" t="s">
        <v>2395</v>
      </c>
      <c r="F2920" s="44">
        <v>1</v>
      </c>
      <c r="G2920" s="45">
        <v>9432</v>
      </c>
      <c r="H2920" s="44"/>
      <c r="I2920" s="45"/>
      <c r="J2920" s="46"/>
      <c r="K2920" s="45">
        <f t="shared" si="135"/>
        <v>9432</v>
      </c>
      <c r="L2920" s="63">
        <v>20240318</v>
      </c>
    </row>
    <row r="2921" spans="1:12" x14ac:dyDescent="0.25">
      <c r="A2921" s="47" t="s">
        <v>4034</v>
      </c>
      <c r="B2921" s="44" t="s">
        <v>25</v>
      </c>
      <c r="C2921" s="44" t="s">
        <v>29</v>
      </c>
      <c r="D2921" s="44" t="s">
        <v>686</v>
      </c>
      <c r="E2921" s="44" t="s">
        <v>784</v>
      </c>
      <c r="F2921" s="44">
        <v>1</v>
      </c>
      <c r="G2921" s="45">
        <v>9432</v>
      </c>
      <c r="H2921" s="44"/>
      <c r="I2921" s="45"/>
      <c r="J2921" s="46"/>
      <c r="K2921" s="45">
        <f t="shared" si="135"/>
        <v>9432</v>
      </c>
      <c r="L2921" s="63">
        <v>20240318</v>
      </c>
    </row>
    <row r="2922" spans="1:12" x14ac:dyDescent="0.25">
      <c r="A2922" s="47" t="s">
        <v>4004</v>
      </c>
      <c r="B2922" s="44" t="s">
        <v>25</v>
      </c>
      <c r="C2922" s="44" t="s">
        <v>36</v>
      </c>
      <c r="D2922" s="44" t="s">
        <v>561</v>
      </c>
      <c r="E2922" s="44" t="s">
        <v>3001</v>
      </c>
      <c r="F2922" s="44">
        <v>1</v>
      </c>
      <c r="G2922" s="45">
        <v>9432</v>
      </c>
      <c r="H2922" s="44"/>
      <c r="I2922" s="45"/>
      <c r="J2922" s="46"/>
      <c r="K2922" s="45">
        <f t="shared" si="135"/>
        <v>9432</v>
      </c>
      <c r="L2922" s="63">
        <v>20240319</v>
      </c>
    </row>
    <row r="2923" spans="1:12" x14ac:dyDescent="0.25">
      <c r="A2923" s="47" t="s">
        <v>4006</v>
      </c>
      <c r="B2923" s="44" t="s">
        <v>25</v>
      </c>
      <c r="C2923" s="44" t="s">
        <v>199</v>
      </c>
      <c r="D2923" s="44" t="s">
        <v>536</v>
      </c>
      <c r="E2923" s="44" t="s">
        <v>537</v>
      </c>
      <c r="F2923" s="44">
        <v>1</v>
      </c>
      <c r="G2923" s="45">
        <v>9432</v>
      </c>
      <c r="H2923" s="44"/>
      <c r="I2923" s="45"/>
      <c r="J2923" s="46"/>
      <c r="K2923" s="45">
        <f t="shared" si="135"/>
        <v>9432</v>
      </c>
      <c r="L2923" s="63">
        <v>20240319</v>
      </c>
    </row>
    <row r="2924" spans="1:12" x14ac:dyDescent="0.25">
      <c r="A2924" s="47" t="s">
        <v>4007</v>
      </c>
      <c r="B2924" s="44" t="s">
        <v>25</v>
      </c>
      <c r="C2924" s="44" t="s">
        <v>36</v>
      </c>
      <c r="D2924" s="44" t="s">
        <v>561</v>
      </c>
      <c r="E2924" s="44" t="s">
        <v>1855</v>
      </c>
      <c r="F2924" s="44">
        <v>1</v>
      </c>
      <c r="G2924" s="45">
        <v>9432</v>
      </c>
      <c r="H2924" s="44"/>
      <c r="I2924" s="45"/>
      <c r="J2924" s="46"/>
      <c r="K2924" s="45">
        <f t="shared" si="135"/>
        <v>9432</v>
      </c>
      <c r="L2924" s="63">
        <v>20240319</v>
      </c>
    </row>
    <row r="2925" spans="1:12" x14ac:dyDescent="0.25">
      <c r="A2925" s="47" t="s">
        <v>4005</v>
      </c>
      <c r="B2925" s="44" t="s">
        <v>25</v>
      </c>
      <c r="C2925" s="44" t="s">
        <v>532</v>
      </c>
      <c r="D2925" s="44" t="s">
        <v>533</v>
      </c>
      <c r="E2925" s="44" t="s">
        <v>3080</v>
      </c>
      <c r="F2925" s="44">
        <v>1</v>
      </c>
      <c r="G2925" s="45">
        <v>9432</v>
      </c>
      <c r="H2925" s="44"/>
      <c r="I2925" s="45"/>
      <c r="J2925" s="46"/>
      <c r="K2925" s="45">
        <f t="shared" si="135"/>
        <v>9432</v>
      </c>
      <c r="L2925" s="63">
        <v>20240321</v>
      </c>
    </row>
    <row r="2926" spans="1:12" x14ac:dyDescent="0.25">
      <c r="A2926" s="47" t="s">
        <v>4008</v>
      </c>
      <c r="B2926" s="44" t="s">
        <v>25</v>
      </c>
      <c r="C2926" s="44" t="s">
        <v>574</v>
      </c>
      <c r="D2926" s="44" t="s">
        <v>575</v>
      </c>
      <c r="E2926" s="44" t="s">
        <v>1214</v>
      </c>
      <c r="F2926" s="44">
        <v>1</v>
      </c>
      <c r="G2926" s="45">
        <v>9432</v>
      </c>
      <c r="H2926" s="44"/>
      <c r="I2926" s="45"/>
      <c r="J2926" s="46"/>
      <c r="K2926" s="45">
        <f t="shared" si="135"/>
        <v>9432</v>
      </c>
      <c r="L2926" s="63">
        <v>20240321</v>
      </c>
    </row>
    <row r="2927" spans="1:12" x14ac:dyDescent="0.25">
      <c r="A2927" s="47" t="s">
        <v>4009</v>
      </c>
      <c r="B2927" s="44" t="s">
        <v>25</v>
      </c>
      <c r="C2927" s="44" t="s">
        <v>574</v>
      </c>
      <c r="D2927" s="44" t="s">
        <v>575</v>
      </c>
      <c r="E2927" s="44" t="s">
        <v>576</v>
      </c>
      <c r="F2927" s="44">
        <v>1</v>
      </c>
      <c r="G2927" s="45">
        <v>9432</v>
      </c>
      <c r="H2927" s="44"/>
      <c r="I2927" s="45"/>
      <c r="J2927" s="46"/>
      <c r="K2927" s="45">
        <f t="shared" si="135"/>
        <v>9432</v>
      </c>
      <c r="L2927" s="63">
        <v>20240321</v>
      </c>
    </row>
    <row r="2928" spans="1:12" x14ac:dyDescent="0.25">
      <c r="A2928" s="47" t="s">
        <v>4010</v>
      </c>
      <c r="B2928" s="44" t="s">
        <v>25</v>
      </c>
      <c r="C2928" s="44" t="s">
        <v>3122</v>
      </c>
      <c r="D2928" s="44" t="s">
        <v>3242</v>
      </c>
      <c r="E2928" s="44" t="s">
        <v>4011</v>
      </c>
      <c r="F2928" s="44">
        <v>1</v>
      </c>
      <c r="G2928" s="45">
        <v>9432</v>
      </c>
      <c r="H2928" s="44"/>
      <c r="I2928" s="45"/>
      <c r="J2928" s="46"/>
      <c r="K2928" s="45">
        <f t="shared" si="135"/>
        <v>9432</v>
      </c>
      <c r="L2928" s="63">
        <v>20240321</v>
      </c>
    </row>
    <row r="2929" spans="1:12" x14ac:dyDescent="0.25">
      <c r="A2929" s="47" t="s">
        <v>4012</v>
      </c>
      <c r="B2929" s="44" t="s">
        <v>25</v>
      </c>
      <c r="C2929" s="44" t="s">
        <v>29</v>
      </c>
      <c r="D2929" s="44" t="s">
        <v>88</v>
      </c>
      <c r="E2929" s="44" t="s">
        <v>223</v>
      </c>
      <c r="F2929" s="44">
        <v>1</v>
      </c>
      <c r="G2929" s="45">
        <v>9432</v>
      </c>
      <c r="H2929" s="44"/>
      <c r="I2929" s="45"/>
      <c r="J2929" s="46"/>
      <c r="K2929" s="45">
        <f t="shared" si="135"/>
        <v>9432</v>
      </c>
      <c r="L2929" s="63">
        <v>20240321</v>
      </c>
    </row>
    <row r="2930" spans="1:12" x14ac:dyDescent="0.25">
      <c r="A2930" s="47" t="s">
        <v>4013</v>
      </c>
      <c r="B2930" s="44" t="s">
        <v>25</v>
      </c>
      <c r="C2930" s="44" t="s">
        <v>3122</v>
      </c>
      <c r="D2930" s="44" t="s">
        <v>3240</v>
      </c>
      <c r="E2930" s="44" t="s">
        <v>4014</v>
      </c>
      <c r="F2930" s="44">
        <v>1</v>
      </c>
      <c r="G2930" s="45">
        <v>9432</v>
      </c>
      <c r="H2930" s="44"/>
      <c r="I2930" s="45"/>
      <c r="J2930" s="46"/>
      <c r="K2930" s="45">
        <f t="shared" si="135"/>
        <v>9432</v>
      </c>
      <c r="L2930" s="63">
        <v>20240321</v>
      </c>
    </row>
    <row r="2931" spans="1:12" x14ac:dyDescent="0.25">
      <c r="A2931" s="47" t="s">
        <v>4015</v>
      </c>
      <c r="B2931" s="44" t="s">
        <v>25</v>
      </c>
      <c r="C2931" s="44" t="s">
        <v>29</v>
      </c>
      <c r="D2931" s="44" t="s">
        <v>88</v>
      </c>
      <c r="E2931" s="44" t="s">
        <v>3925</v>
      </c>
      <c r="F2931" s="44">
        <v>1</v>
      </c>
      <c r="G2931" s="45">
        <v>9432</v>
      </c>
      <c r="H2931" s="44"/>
      <c r="I2931" s="45"/>
      <c r="J2931" s="46"/>
      <c r="K2931" s="45">
        <f t="shared" si="135"/>
        <v>9432</v>
      </c>
      <c r="L2931" s="63">
        <v>20240321</v>
      </c>
    </row>
    <row r="2932" spans="1:12" ht="15.75" thickBot="1" x14ac:dyDescent="0.3">
      <c r="A2932" s="40" t="s">
        <v>4016</v>
      </c>
      <c r="B2932" s="41" t="s">
        <v>25</v>
      </c>
      <c r="C2932" s="41" t="s">
        <v>29</v>
      </c>
      <c r="D2932" s="41" t="s">
        <v>88</v>
      </c>
      <c r="E2932" s="41" t="s">
        <v>2582</v>
      </c>
      <c r="F2932" s="41">
        <v>1</v>
      </c>
      <c r="G2932" s="42">
        <v>9432</v>
      </c>
      <c r="H2932" s="41"/>
      <c r="I2932" s="42"/>
      <c r="J2932" s="43"/>
      <c r="K2932" s="42">
        <f t="shared" si="135"/>
        <v>9432</v>
      </c>
      <c r="L2932" s="64">
        <v>20240321</v>
      </c>
    </row>
    <row r="2933" spans="1:12" x14ac:dyDescent="0.25">
      <c r="A2933" s="82"/>
      <c r="B2933" s="83"/>
      <c r="C2933" s="83"/>
      <c r="D2933" s="83"/>
      <c r="E2933" s="83"/>
      <c r="F2933" s="83"/>
      <c r="G2933" s="84"/>
      <c r="H2933" s="83"/>
      <c r="I2933" s="84"/>
      <c r="J2933" s="85"/>
      <c r="K2933" s="84"/>
      <c r="L2933" s="86"/>
    </row>
    <row r="2934" spans="1:12" ht="15.75" thickBot="1" x14ac:dyDescent="0.3">
      <c r="A2934" s="66"/>
      <c r="B2934" s="67"/>
      <c r="C2934" s="67"/>
      <c r="D2934" s="67"/>
      <c r="E2934" s="67"/>
      <c r="F2934" s="67"/>
      <c r="G2934" s="68"/>
      <c r="H2934" s="67"/>
      <c r="I2934" s="68"/>
      <c r="J2934" s="69"/>
      <c r="K2934" s="68"/>
      <c r="L2934" s="70"/>
    </row>
    <row r="2935" spans="1:12" x14ac:dyDescent="0.25">
      <c r="A2935" s="36" t="s">
        <v>4069</v>
      </c>
      <c r="B2935" s="37" t="s">
        <v>25</v>
      </c>
      <c r="C2935" s="37" t="s">
        <v>70</v>
      </c>
      <c r="D2935" s="37" t="s">
        <v>3661</v>
      </c>
      <c r="E2935" s="37" t="s">
        <v>3662</v>
      </c>
      <c r="F2935" s="37">
        <v>1</v>
      </c>
      <c r="G2935" s="38">
        <v>10429</v>
      </c>
      <c r="H2935" s="37"/>
      <c r="I2935" s="38"/>
      <c r="J2935" s="39"/>
      <c r="K2935" s="38">
        <f>J2935+G2935</f>
        <v>10429</v>
      </c>
      <c r="L2935" s="62">
        <v>20240301</v>
      </c>
    </row>
    <row r="2936" spans="1:12" x14ac:dyDescent="0.25">
      <c r="A2936" s="47" t="s">
        <v>4070</v>
      </c>
      <c r="B2936" s="44" t="s">
        <v>25</v>
      </c>
      <c r="C2936" s="44" t="s">
        <v>70</v>
      </c>
      <c r="D2936" s="44" t="s">
        <v>3661</v>
      </c>
      <c r="E2936" s="44" t="s">
        <v>4071</v>
      </c>
      <c r="F2936" s="44">
        <v>1</v>
      </c>
      <c r="G2936" s="45">
        <v>10429</v>
      </c>
      <c r="H2936" s="44"/>
      <c r="I2936" s="45"/>
      <c r="J2936" s="46"/>
      <c r="K2936" s="45">
        <f>J2936+G2936</f>
        <v>10429</v>
      </c>
      <c r="L2936" s="63">
        <v>20240301</v>
      </c>
    </row>
    <row r="2937" spans="1:12" x14ac:dyDescent="0.25">
      <c r="A2937" s="47" t="s">
        <v>4072</v>
      </c>
      <c r="B2937" s="44" t="s">
        <v>25</v>
      </c>
      <c r="C2937" s="44" t="s">
        <v>70</v>
      </c>
      <c r="D2937" s="44" t="s">
        <v>3661</v>
      </c>
      <c r="E2937" s="44" t="s">
        <v>4073</v>
      </c>
      <c r="F2937" s="44">
        <v>1</v>
      </c>
      <c r="G2937" s="45">
        <v>10429</v>
      </c>
      <c r="H2937" s="44"/>
      <c r="I2937" s="45"/>
      <c r="J2937" s="46"/>
      <c r="K2937" s="45">
        <f>J2937+G2937</f>
        <v>10429</v>
      </c>
      <c r="L2937" s="63">
        <v>20240301</v>
      </c>
    </row>
    <row r="2938" spans="1:12" x14ac:dyDescent="0.25">
      <c r="A2938" s="47" t="s">
        <v>4074</v>
      </c>
      <c r="B2938" s="44" t="s">
        <v>25</v>
      </c>
      <c r="C2938" s="44" t="s">
        <v>70</v>
      </c>
      <c r="D2938" s="44" t="s">
        <v>3661</v>
      </c>
      <c r="E2938" s="44" t="s">
        <v>4075</v>
      </c>
      <c r="F2938" s="44">
        <v>1</v>
      </c>
      <c r="G2938" s="45">
        <v>10429</v>
      </c>
      <c r="H2938" s="44"/>
      <c r="I2938" s="45"/>
      <c r="J2938" s="46"/>
      <c r="K2938" s="45">
        <f>J2938+G2938</f>
        <v>10429</v>
      </c>
      <c r="L2938" s="63">
        <v>20240301</v>
      </c>
    </row>
    <row r="2939" spans="1:12" ht="15.75" thickBot="1" x14ac:dyDescent="0.3">
      <c r="A2939" s="40" t="s">
        <v>4076</v>
      </c>
      <c r="B2939" s="41" t="s">
        <v>25</v>
      </c>
      <c r="C2939" s="41" t="s">
        <v>29</v>
      </c>
      <c r="D2939" s="41" t="s">
        <v>3661</v>
      </c>
      <c r="E2939" s="41" t="s">
        <v>4077</v>
      </c>
      <c r="F2939" s="41">
        <v>1</v>
      </c>
      <c r="G2939" s="42">
        <v>10429</v>
      </c>
      <c r="H2939" s="41"/>
      <c r="I2939" s="42"/>
      <c r="J2939" s="43"/>
      <c r="K2939" s="42">
        <f>J2939+G2939</f>
        <v>10429</v>
      </c>
      <c r="L2939" s="64">
        <v>20240301</v>
      </c>
    </row>
    <row r="2943" spans="1:12" ht="15.75" thickBot="1" x14ac:dyDescent="0.3">
      <c r="A2943" s="66" t="s">
        <v>0</v>
      </c>
      <c r="B2943" s="67" t="s">
        <v>1</v>
      </c>
      <c r="C2943" s="67" t="s">
        <v>2</v>
      </c>
      <c r="D2943" s="67" t="s">
        <v>3</v>
      </c>
      <c r="E2943" s="67" t="s">
        <v>4</v>
      </c>
      <c r="F2943" s="67"/>
      <c r="G2943" s="68" t="s">
        <v>6</v>
      </c>
      <c r="H2943" s="67" t="s">
        <v>7</v>
      </c>
      <c r="I2943" s="68" t="s">
        <v>8</v>
      </c>
      <c r="J2943" s="69" t="s">
        <v>9</v>
      </c>
      <c r="K2943" s="68" t="s">
        <v>10</v>
      </c>
      <c r="L2943" s="70" t="s">
        <v>5</v>
      </c>
    </row>
    <row r="2944" spans="1:12" ht="15.75" thickBot="1" x14ac:dyDescent="0.3">
      <c r="A2944" s="88" t="s">
        <v>4184</v>
      </c>
      <c r="B2944" s="89" t="s">
        <v>11</v>
      </c>
      <c r="C2944" s="89" t="s">
        <v>36</v>
      </c>
      <c r="D2944" s="89" t="s">
        <v>75</v>
      </c>
      <c r="E2944" s="89" t="s">
        <v>834</v>
      </c>
      <c r="F2944" s="89">
        <v>1</v>
      </c>
      <c r="G2944" s="90">
        <v>28491</v>
      </c>
      <c r="H2944" s="89">
        <v>331</v>
      </c>
      <c r="I2944" s="90">
        <v>298.8</v>
      </c>
      <c r="J2944" s="91">
        <f>I2944*H2944</f>
        <v>98902.8</v>
      </c>
      <c r="K2944" s="90">
        <f>J2944+G2944</f>
        <v>127393.8</v>
      </c>
      <c r="L2944" s="92">
        <v>20240430</v>
      </c>
    </row>
    <row r="2945" spans="1:12" ht="15.75" thickBot="1" x14ac:dyDescent="0.3">
      <c r="A2945" s="71"/>
      <c r="B2945" s="72"/>
      <c r="C2945" s="72"/>
      <c r="D2945" s="72"/>
      <c r="E2945" s="72"/>
      <c r="F2945" s="72"/>
      <c r="G2945" s="73"/>
      <c r="H2945" s="72"/>
      <c r="I2945" s="73"/>
      <c r="J2945" s="74"/>
      <c r="K2945" s="73"/>
      <c r="L2945" s="75"/>
    </row>
    <row r="2946" spans="1:12" s="332" customFormat="1" x14ac:dyDescent="0.25">
      <c r="A2946" s="130" t="s">
        <v>4215</v>
      </c>
      <c r="B2946" s="131" t="s">
        <v>11</v>
      </c>
      <c r="C2946" s="131" t="s">
        <v>36</v>
      </c>
      <c r="D2946" s="131" t="s">
        <v>2835</v>
      </c>
      <c r="E2946" s="131" t="s">
        <v>4216</v>
      </c>
      <c r="F2946" s="131">
        <v>1</v>
      </c>
      <c r="G2946" s="361">
        <v>25768</v>
      </c>
      <c r="H2946" s="432">
        <v>130</v>
      </c>
      <c r="I2946" s="361">
        <v>298.8</v>
      </c>
      <c r="J2946" s="362">
        <f>I2946*H2946</f>
        <v>38844</v>
      </c>
      <c r="K2946" s="132">
        <f t="shared" ref="K2946:K2966" si="136">J2946+G2946</f>
        <v>64612</v>
      </c>
      <c r="L2946" s="134">
        <v>20240327</v>
      </c>
    </row>
    <row r="2947" spans="1:12" s="332" customFormat="1" x14ac:dyDescent="0.25">
      <c r="A2947" s="346" t="s">
        <v>4214</v>
      </c>
      <c r="B2947" s="347" t="s">
        <v>11</v>
      </c>
      <c r="C2947" s="347" t="s">
        <v>3122</v>
      </c>
      <c r="D2947" s="347" t="s">
        <v>3240</v>
      </c>
      <c r="E2947" s="347" t="s">
        <v>3561</v>
      </c>
      <c r="F2947" s="347">
        <v>1</v>
      </c>
      <c r="G2947" s="348">
        <v>18864</v>
      </c>
      <c r="H2947" s="347"/>
      <c r="I2947" s="348"/>
      <c r="J2947" s="349"/>
      <c r="K2947" s="348">
        <f t="shared" si="136"/>
        <v>18864</v>
      </c>
      <c r="L2947" s="350">
        <v>20240327</v>
      </c>
    </row>
    <row r="2948" spans="1:12" x14ac:dyDescent="0.25">
      <c r="A2948" s="47" t="s">
        <v>4203</v>
      </c>
      <c r="B2948" s="44" t="s">
        <v>11</v>
      </c>
      <c r="C2948" s="44" t="s">
        <v>730</v>
      </c>
      <c r="D2948" s="44" t="s">
        <v>731</v>
      </c>
      <c r="E2948" s="44" t="s">
        <v>1678</v>
      </c>
      <c r="F2948" s="44">
        <v>1</v>
      </c>
      <c r="G2948" s="45">
        <v>25768</v>
      </c>
      <c r="H2948" s="44"/>
      <c r="I2948" s="45"/>
      <c r="J2948" s="46"/>
      <c r="K2948" s="45">
        <f t="shared" si="136"/>
        <v>25768</v>
      </c>
      <c r="L2948" s="63">
        <v>20240404</v>
      </c>
    </row>
    <row r="2949" spans="1:12" x14ac:dyDescent="0.25">
      <c r="A2949" s="47" t="s">
        <v>4193</v>
      </c>
      <c r="B2949" s="44" t="s">
        <v>11</v>
      </c>
      <c r="C2949" s="44" t="s">
        <v>730</v>
      </c>
      <c r="D2949" s="44" t="s">
        <v>731</v>
      </c>
      <c r="E2949" s="44" t="s">
        <v>3457</v>
      </c>
      <c r="F2949" s="44">
        <v>1</v>
      </c>
      <c r="G2949" s="45">
        <v>25768</v>
      </c>
      <c r="H2949" s="44"/>
      <c r="I2949" s="45"/>
      <c r="J2949" s="46"/>
      <c r="K2949" s="45">
        <f t="shared" si="136"/>
        <v>25768</v>
      </c>
      <c r="L2949" s="63">
        <v>20240409</v>
      </c>
    </row>
    <row r="2950" spans="1:12" x14ac:dyDescent="0.25">
      <c r="A2950" s="47" t="s">
        <v>4194</v>
      </c>
      <c r="B2950" s="44" t="s">
        <v>11</v>
      </c>
      <c r="C2950" s="44" t="s">
        <v>730</v>
      </c>
      <c r="D2950" s="44" t="s">
        <v>731</v>
      </c>
      <c r="E2950" s="44" t="s">
        <v>2247</v>
      </c>
      <c r="F2950" s="44">
        <v>1</v>
      </c>
      <c r="G2950" s="45">
        <v>25768</v>
      </c>
      <c r="H2950" s="44"/>
      <c r="I2950" s="45"/>
      <c r="J2950" s="46"/>
      <c r="K2950" s="45">
        <f t="shared" si="136"/>
        <v>25768</v>
      </c>
      <c r="L2950" s="63">
        <v>20240409</v>
      </c>
    </row>
    <row r="2951" spans="1:12" x14ac:dyDescent="0.25">
      <c r="A2951" s="47" t="s">
        <v>4207</v>
      </c>
      <c r="B2951" s="44" t="s">
        <v>11</v>
      </c>
      <c r="C2951" s="44" t="s">
        <v>86</v>
      </c>
      <c r="D2951" s="44" t="s">
        <v>87</v>
      </c>
      <c r="E2951" s="44" t="s">
        <v>2995</v>
      </c>
      <c r="F2951" s="44">
        <v>1</v>
      </c>
      <c r="G2951" s="45">
        <v>25768</v>
      </c>
      <c r="H2951" s="44"/>
      <c r="I2951" s="45"/>
      <c r="J2951" s="46"/>
      <c r="K2951" s="45">
        <f t="shared" si="136"/>
        <v>25768</v>
      </c>
      <c r="L2951" s="63">
        <v>20240410</v>
      </c>
    </row>
    <row r="2952" spans="1:12" x14ac:dyDescent="0.25">
      <c r="A2952" s="47" t="s">
        <v>4208</v>
      </c>
      <c r="B2952" s="44" t="s">
        <v>11</v>
      </c>
      <c r="C2952" s="44" t="s">
        <v>77</v>
      </c>
      <c r="D2952" s="44" t="s">
        <v>294</v>
      </c>
      <c r="E2952" s="44" t="s">
        <v>297</v>
      </c>
      <c r="F2952" s="44">
        <v>1</v>
      </c>
      <c r="G2952" s="45">
        <v>25768</v>
      </c>
      <c r="H2952" s="44"/>
      <c r="I2952" s="45"/>
      <c r="J2952" s="46"/>
      <c r="K2952" s="45">
        <f t="shared" si="136"/>
        <v>25768</v>
      </c>
      <c r="L2952" s="63">
        <v>20240410</v>
      </c>
    </row>
    <row r="2953" spans="1:12" x14ac:dyDescent="0.25">
      <c r="A2953" s="47" t="s">
        <v>4202</v>
      </c>
      <c r="B2953" s="44" t="s">
        <v>11</v>
      </c>
      <c r="C2953" s="44" t="s">
        <v>36</v>
      </c>
      <c r="D2953" s="44" t="s">
        <v>2618</v>
      </c>
      <c r="E2953" s="44" t="s">
        <v>853</v>
      </c>
      <c r="F2953" s="44">
        <v>1</v>
      </c>
      <c r="G2953" s="45">
        <v>25768</v>
      </c>
      <c r="H2953" s="44"/>
      <c r="I2953" s="45"/>
      <c r="J2953" s="46"/>
      <c r="K2953" s="45">
        <f t="shared" si="136"/>
        <v>25768</v>
      </c>
      <c r="L2953" s="63">
        <v>20240411</v>
      </c>
    </row>
    <row r="2954" spans="1:12" x14ac:dyDescent="0.25">
      <c r="A2954" s="47" t="s">
        <v>4200</v>
      </c>
      <c r="B2954" s="44" t="s">
        <v>11</v>
      </c>
      <c r="C2954" s="44" t="s">
        <v>29</v>
      </c>
      <c r="D2954" s="44" t="s">
        <v>88</v>
      </c>
      <c r="E2954" s="44" t="s">
        <v>2582</v>
      </c>
      <c r="F2954" s="44">
        <v>1</v>
      </c>
      <c r="G2954" s="45">
        <v>25768</v>
      </c>
      <c r="H2954" s="44"/>
      <c r="I2954" s="45"/>
      <c r="J2954" s="46"/>
      <c r="K2954" s="45">
        <f t="shared" si="136"/>
        <v>25768</v>
      </c>
      <c r="L2954" s="63">
        <v>20240412</v>
      </c>
    </row>
    <row r="2955" spans="1:12" x14ac:dyDescent="0.25">
      <c r="A2955" s="47" t="s">
        <v>4201</v>
      </c>
      <c r="B2955" s="44" t="s">
        <v>11</v>
      </c>
      <c r="C2955" s="44" t="s">
        <v>29</v>
      </c>
      <c r="D2955" s="44" t="s">
        <v>88</v>
      </c>
      <c r="E2955" s="44" t="s">
        <v>3925</v>
      </c>
      <c r="F2955" s="44">
        <v>1</v>
      </c>
      <c r="G2955" s="45">
        <v>25768</v>
      </c>
      <c r="H2955" s="44">
        <v>80</v>
      </c>
      <c r="I2955" s="45">
        <v>298.8</v>
      </c>
      <c r="J2955" s="46">
        <f>I2955*H2955</f>
        <v>23904</v>
      </c>
      <c r="K2955" s="45">
        <f t="shared" si="136"/>
        <v>49672</v>
      </c>
      <c r="L2955" s="63">
        <v>20240412</v>
      </c>
    </row>
    <row r="2956" spans="1:12" x14ac:dyDescent="0.25">
      <c r="A2956" s="47" t="s">
        <v>4164</v>
      </c>
      <c r="B2956" s="44" t="s">
        <v>11</v>
      </c>
      <c r="C2956" s="44" t="s">
        <v>153</v>
      </c>
      <c r="D2956" s="44" t="s">
        <v>633</v>
      </c>
      <c r="E2956" s="44" t="s">
        <v>634</v>
      </c>
      <c r="F2956" s="44">
        <v>1</v>
      </c>
      <c r="G2956" s="45">
        <v>25768</v>
      </c>
      <c r="H2956" s="44"/>
      <c r="I2956" s="45"/>
      <c r="J2956" s="46"/>
      <c r="K2956" s="45">
        <f t="shared" si="136"/>
        <v>25768</v>
      </c>
      <c r="L2956" s="63">
        <v>20240418</v>
      </c>
    </row>
    <row r="2957" spans="1:12" x14ac:dyDescent="0.25">
      <c r="A2957" s="47" t="s">
        <v>4103</v>
      </c>
      <c r="B2957" s="44" t="s">
        <v>11</v>
      </c>
      <c r="C2957" s="44" t="s">
        <v>730</v>
      </c>
      <c r="D2957" s="44" t="s">
        <v>731</v>
      </c>
      <c r="E2957" s="44" t="s">
        <v>1849</v>
      </c>
      <c r="F2957" s="44">
        <v>1</v>
      </c>
      <c r="G2957" s="45">
        <v>25768</v>
      </c>
      <c r="H2957" s="44"/>
      <c r="I2957" s="45"/>
      <c r="J2957" s="46"/>
      <c r="K2957" s="45">
        <f t="shared" si="136"/>
        <v>25768</v>
      </c>
      <c r="L2957" s="63">
        <v>20240419</v>
      </c>
    </row>
    <row r="2958" spans="1:12" x14ac:dyDescent="0.25">
      <c r="A2958" s="47" t="s">
        <v>4104</v>
      </c>
      <c r="B2958" s="44" t="s">
        <v>11</v>
      </c>
      <c r="C2958" s="44" t="s">
        <v>36</v>
      </c>
      <c r="D2958" s="44" t="s">
        <v>4105</v>
      </c>
      <c r="E2958" s="44" t="s">
        <v>210</v>
      </c>
      <c r="F2958" s="44">
        <v>1</v>
      </c>
      <c r="G2958" s="45">
        <v>25768</v>
      </c>
      <c r="H2958" s="44"/>
      <c r="I2958" s="45"/>
      <c r="J2958" s="46"/>
      <c r="K2958" s="45">
        <f t="shared" si="136"/>
        <v>25768</v>
      </c>
      <c r="L2958" s="63">
        <v>20240419</v>
      </c>
    </row>
    <row r="2959" spans="1:12" x14ac:dyDescent="0.25">
      <c r="A2959" s="47" t="s">
        <v>4106</v>
      </c>
      <c r="B2959" s="44" t="s">
        <v>11</v>
      </c>
      <c r="C2959" s="44" t="s">
        <v>2124</v>
      </c>
      <c r="D2959" s="44" t="s">
        <v>2125</v>
      </c>
      <c r="E2959" s="44" t="s">
        <v>2128</v>
      </c>
      <c r="F2959" s="44">
        <v>1</v>
      </c>
      <c r="G2959" s="45">
        <v>25768</v>
      </c>
      <c r="H2959" s="44"/>
      <c r="I2959" s="45"/>
      <c r="J2959" s="46"/>
      <c r="K2959" s="45">
        <f t="shared" si="136"/>
        <v>25768</v>
      </c>
      <c r="L2959" s="63">
        <v>20240419</v>
      </c>
    </row>
    <row r="2960" spans="1:12" x14ac:dyDescent="0.25">
      <c r="A2960" s="47" t="s">
        <v>4109</v>
      </c>
      <c r="B2960" s="44" t="s">
        <v>11</v>
      </c>
      <c r="C2960" s="44" t="s">
        <v>86</v>
      </c>
      <c r="D2960" s="44" t="s">
        <v>132</v>
      </c>
      <c r="E2960" s="44" t="s">
        <v>3823</v>
      </c>
      <c r="F2960" s="44">
        <v>1</v>
      </c>
      <c r="G2960" s="45">
        <v>25768</v>
      </c>
      <c r="H2960" s="44"/>
      <c r="I2960" s="45"/>
      <c r="J2960" s="46"/>
      <c r="K2960" s="45">
        <f t="shared" si="136"/>
        <v>25768</v>
      </c>
      <c r="L2960" s="63">
        <v>20240419</v>
      </c>
    </row>
    <row r="2961" spans="1:12" x14ac:dyDescent="0.25">
      <c r="A2961" s="47" t="s">
        <v>4162</v>
      </c>
      <c r="B2961" s="44" t="s">
        <v>11</v>
      </c>
      <c r="C2961" s="44" t="s">
        <v>77</v>
      </c>
      <c r="D2961" s="44" t="s">
        <v>4163</v>
      </c>
      <c r="E2961" s="44" t="s">
        <v>2173</v>
      </c>
      <c r="F2961" s="44">
        <v>1</v>
      </c>
      <c r="G2961" s="45">
        <v>25768</v>
      </c>
      <c r="H2961" s="44"/>
      <c r="I2961" s="45"/>
      <c r="J2961" s="46"/>
      <c r="K2961" s="45">
        <f t="shared" si="136"/>
        <v>25768</v>
      </c>
      <c r="L2961" s="63">
        <v>20240423</v>
      </c>
    </row>
    <row r="2962" spans="1:12" x14ac:dyDescent="0.25">
      <c r="A2962" s="47" t="s">
        <v>4090</v>
      </c>
      <c r="B2962" s="44" t="s">
        <v>11</v>
      </c>
      <c r="C2962" s="44" t="s">
        <v>3122</v>
      </c>
      <c r="D2962" s="44" t="s">
        <v>1343</v>
      </c>
      <c r="E2962" s="44" t="s">
        <v>3143</v>
      </c>
      <c r="F2962" s="44">
        <v>1</v>
      </c>
      <c r="G2962" s="45">
        <v>25768</v>
      </c>
      <c r="H2962" s="44">
        <v>50</v>
      </c>
      <c r="I2962" s="45">
        <v>298.8</v>
      </c>
      <c r="J2962" s="46">
        <f>I2962*H2962</f>
        <v>14940</v>
      </c>
      <c r="K2962" s="45">
        <f t="shared" si="136"/>
        <v>40708</v>
      </c>
      <c r="L2962" s="63">
        <v>20240426</v>
      </c>
    </row>
    <row r="2963" spans="1:12" x14ac:dyDescent="0.25">
      <c r="A2963" s="47" t="s">
        <v>4086</v>
      </c>
      <c r="B2963" s="44" t="s">
        <v>11</v>
      </c>
      <c r="C2963" s="44" t="s">
        <v>86</v>
      </c>
      <c r="D2963" s="44" t="s">
        <v>132</v>
      </c>
      <c r="E2963" s="44" t="s">
        <v>3821</v>
      </c>
      <c r="F2963" s="44">
        <v>1</v>
      </c>
      <c r="G2963" s="45">
        <v>25768</v>
      </c>
      <c r="H2963" s="44"/>
      <c r="I2963" s="45"/>
      <c r="J2963" s="46"/>
      <c r="K2963" s="45">
        <f t="shared" si="136"/>
        <v>25768</v>
      </c>
      <c r="L2963" s="63">
        <v>20240429</v>
      </c>
    </row>
    <row r="2964" spans="1:12" x14ac:dyDescent="0.25">
      <c r="A2964" s="47" t="s">
        <v>4082</v>
      </c>
      <c r="B2964" s="44" t="s">
        <v>11</v>
      </c>
      <c r="C2964" s="44" t="s">
        <v>86</v>
      </c>
      <c r="D2964" s="44" t="s">
        <v>87</v>
      </c>
      <c r="E2964" s="44" t="s">
        <v>793</v>
      </c>
      <c r="F2964" s="44">
        <v>1</v>
      </c>
      <c r="G2964" s="45">
        <v>25768</v>
      </c>
      <c r="H2964" s="44"/>
      <c r="I2964" s="45"/>
      <c r="J2964" s="46"/>
      <c r="K2964" s="45">
        <f t="shared" si="136"/>
        <v>25768</v>
      </c>
      <c r="L2964" s="63">
        <v>20240430</v>
      </c>
    </row>
    <row r="2965" spans="1:12" x14ac:dyDescent="0.25">
      <c r="A2965" s="47" t="s">
        <v>4085</v>
      </c>
      <c r="B2965" s="44" t="s">
        <v>11</v>
      </c>
      <c r="C2965" s="44" t="s">
        <v>86</v>
      </c>
      <c r="D2965" s="44" t="s">
        <v>87</v>
      </c>
      <c r="E2965" s="44" t="s">
        <v>1900</v>
      </c>
      <c r="F2965" s="44">
        <v>1</v>
      </c>
      <c r="G2965" s="45">
        <v>25768</v>
      </c>
      <c r="H2965" s="44"/>
      <c r="I2965" s="45"/>
      <c r="J2965" s="46"/>
      <c r="K2965" s="45">
        <f t="shared" si="136"/>
        <v>25768</v>
      </c>
      <c r="L2965" s="63">
        <v>20240430</v>
      </c>
    </row>
    <row r="2966" spans="1:12" ht="15.75" thickBot="1" x14ac:dyDescent="0.3">
      <c r="A2966" s="40" t="s">
        <v>4088</v>
      </c>
      <c r="B2966" s="41" t="s">
        <v>11</v>
      </c>
      <c r="C2966" s="41" t="s">
        <v>1118</v>
      </c>
      <c r="D2966" s="41" t="s">
        <v>1713</v>
      </c>
      <c r="E2966" s="41" t="s">
        <v>2435</v>
      </c>
      <c r="F2966" s="41">
        <v>1</v>
      </c>
      <c r="G2966" s="42">
        <v>25768</v>
      </c>
      <c r="H2966" s="41"/>
      <c r="I2966" s="42"/>
      <c r="J2966" s="43"/>
      <c r="K2966" s="42">
        <f t="shared" si="136"/>
        <v>25768</v>
      </c>
      <c r="L2966" s="64">
        <v>20240430</v>
      </c>
    </row>
    <row r="2967" spans="1:12" x14ac:dyDescent="0.25">
      <c r="A2967" s="82"/>
      <c r="B2967" s="83"/>
      <c r="C2967" s="83"/>
      <c r="D2967" s="83"/>
      <c r="E2967" s="83"/>
      <c r="F2967" s="83"/>
      <c r="G2967" s="84"/>
      <c r="H2967" s="83"/>
      <c r="I2967" s="84"/>
      <c r="J2967" s="85"/>
      <c r="K2967" s="84"/>
      <c r="L2967" s="86"/>
    </row>
    <row r="2968" spans="1:12" x14ac:dyDescent="0.25">
      <c r="A2968" s="47" t="s">
        <v>4199</v>
      </c>
      <c r="B2968" s="44" t="s">
        <v>11</v>
      </c>
      <c r="C2968" s="44" t="s">
        <v>29</v>
      </c>
      <c r="D2968" s="44" t="s">
        <v>30</v>
      </c>
      <c r="E2968" s="44" t="s">
        <v>188</v>
      </c>
      <c r="F2968" s="44">
        <v>1</v>
      </c>
      <c r="G2968" s="45">
        <v>24092</v>
      </c>
      <c r="H2968" s="44"/>
      <c r="I2968" s="45"/>
      <c r="J2968" s="46"/>
      <c r="K2968" s="45">
        <f t="shared" ref="K2968:K2983" si="137">J2968+G2968</f>
        <v>24092</v>
      </c>
      <c r="L2968" s="63">
        <v>20240403</v>
      </c>
    </row>
    <row r="2969" spans="1:12" x14ac:dyDescent="0.25">
      <c r="A2969" s="47" t="s">
        <v>4213</v>
      </c>
      <c r="B2969" s="44" t="s">
        <v>11</v>
      </c>
      <c r="C2969" s="44" t="s">
        <v>2594</v>
      </c>
      <c r="D2969" s="44" t="s">
        <v>2595</v>
      </c>
      <c r="E2969" s="44" t="s">
        <v>91</v>
      </c>
      <c r="F2969" s="44">
        <v>1</v>
      </c>
      <c r="G2969" s="45">
        <v>24092</v>
      </c>
      <c r="H2969" s="44"/>
      <c r="I2969" s="45"/>
      <c r="J2969" s="46"/>
      <c r="K2969" s="45">
        <f t="shared" si="137"/>
        <v>24092</v>
      </c>
      <c r="L2969" s="63">
        <v>20240404</v>
      </c>
    </row>
    <row r="2970" spans="1:12" x14ac:dyDescent="0.25">
      <c r="A2970" s="47" t="s">
        <v>4195</v>
      </c>
      <c r="B2970" s="44" t="s">
        <v>11</v>
      </c>
      <c r="C2970" s="44" t="s">
        <v>70</v>
      </c>
      <c r="D2970" s="44" t="s">
        <v>1364</v>
      </c>
      <c r="E2970" s="44" t="s">
        <v>1703</v>
      </c>
      <c r="F2970" s="44">
        <v>1</v>
      </c>
      <c r="G2970" s="45">
        <v>24092</v>
      </c>
      <c r="H2970" s="44"/>
      <c r="I2970" s="45"/>
      <c r="J2970" s="46"/>
      <c r="K2970" s="45">
        <f t="shared" si="137"/>
        <v>24092</v>
      </c>
      <c r="L2970" s="63">
        <v>20240405</v>
      </c>
    </row>
    <row r="2971" spans="1:12" x14ac:dyDescent="0.25">
      <c r="A2971" s="47" t="s">
        <v>4190</v>
      </c>
      <c r="B2971" s="44" t="s">
        <v>11</v>
      </c>
      <c r="C2971" s="44" t="s">
        <v>98</v>
      </c>
      <c r="D2971" s="44" t="s">
        <v>4084</v>
      </c>
      <c r="E2971" s="44" t="s">
        <v>2071</v>
      </c>
      <c r="F2971" s="44">
        <v>1</v>
      </c>
      <c r="G2971" s="45">
        <v>24092</v>
      </c>
      <c r="H2971" s="44"/>
      <c r="I2971" s="45"/>
      <c r="J2971" s="46"/>
      <c r="K2971" s="45">
        <f t="shared" si="137"/>
        <v>24092</v>
      </c>
      <c r="L2971" s="63">
        <v>20240409</v>
      </c>
    </row>
    <row r="2972" spans="1:12" x14ac:dyDescent="0.25">
      <c r="A2972" s="47" t="s">
        <v>4192</v>
      </c>
      <c r="B2972" s="44" t="s">
        <v>11</v>
      </c>
      <c r="C2972" s="44" t="s">
        <v>98</v>
      </c>
      <c r="D2972" s="44" t="s">
        <v>4084</v>
      </c>
      <c r="E2972" s="44" t="s">
        <v>2073</v>
      </c>
      <c r="F2972" s="44">
        <v>1</v>
      </c>
      <c r="G2972" s="45">
        <v>24092</v>
      </c>
      <c r="H2972" s="44"/>
      <c r="I2972" s="45"/>
      <c r="J2972" s="46"/>
      <c r="K2972" s="45">
        <f t="shared" si="137"/>
        <v>24092</v>
      </c>
      <c r="L2972" s="63">
        <v>20240409</v>
      </c>
    </row>
    <row r="2973" spans="1:12" x14ac:dyDescent="0.25">
      <c r="A2973" s="47" t="s">
        <v>4204</v>
      </c>
      <c r="B2973" s="44" t="s">
        <v>11</v>
      </c>
      <c r="C2973" s="44" t="s">
        <v>77</v>
      </c>
      <c r="D2973" s="44" t="s">
        <v>4205</v>
      </c>
      <c r="E2973" s="44" t="s">
        <v>4206</v>
      </c>
      <c r="F2973" s="44">
        <v>1</v>
      </c>
      <c r="G2973" s="45">
        <v>24092</v>
      </c>
      <c r="H2973" s="44">
        <v>162</v>
      </c>
      <c r="I2973" s="45">
        <v>298.8</v>
      </c>
      <c r="J2973" s="46">
        <f>I2973*H2973</f>
        <v>48405.599999999999</v>
      </c>
      <c r="K2973" s="45">
        <f t="shared" si="137"/>
        <v>72497.600000000006</v>
      </c>
      <c r="L2973" s="63">
        <v>20240410</v>
      </c>
    </row>
    <row r="2974" spans="1:12" x14ac:dyDescent="0.25">
      <c r="A2974" s="47" t="s">
        <v>4191</v>
      </c>
      <c r="B2974" s="44" t="s">
        <v>11</v>
      </c>
      <c r="C2974" s="44" t="s">
        <v>98</v>
      </c>
      <c r="D2974" s="44" t="s">
        <v>4084</v>
      </c>
      <c r="E2974" s="44" t="s">
        <v>2019</v>
      </c>
      <c r="F2974" s="44">
        <v>1</v>
      </c>
      <c r="G2974" s="45">
        <v>24092</v>
      </c>
      <c r="H2974" s="44"/>
      <c r="I2974" s="45"/>
      <c r="J2974" s="46"/>
      <c r="K2974" s="45">
        <f t="shared" si="137"/>
        <v>24092</v>
      </c>
      <c r="L2974" s="63">
        <v>20240412</v>
      </c>
    </row>
    <row r="2975" spans="1:12" x14ac:dyDescent="0.25">
      <c r="A2975" s="47" t="s">
        <v>4196</v>
      </c>
      <c r="B2975" s="44" t="s">
        <v>11</v>
      </c>
      <c r="C2975" s="44" t="s">
        <v>153</v>
      </c>
      <c r="D2975" s="44" t="s">
        <v>26</v>
      </c>
      <c r="E2975" s="44" t="s">
        <v>154</v>
      </c>
      <c r="F2975" s="44">
        <v>1</v>
      </c>
      <c r="G2975" s="45">
        <v>24092</v>
      </c>
      <c r="H2975" s="44"/>
      <c r="I2975" s="45"/>
      <c r="J2975" s="46"/>
      <c r="K2975" s="45">
        <f t="shared" si="137"/>
        <v>24092</v>
      </c>
      <c r="L2975" s="63">
        <v>20240415</v>
      </c>
    </row>
    <row r="2976" spans="1:12" x14ac:dyDescent="0.25">
      <c r="A2976" s="47" t="s">
        <v>4154</v>
      </c>
      <c r="B2976" s="44" t="s">
        <v>11</v>
      </c>
      <c r="C2976" s="44" t="s">
        <v>153</v>
      </c>
      <c r="D2976" s="44" t="s">
        <v>26</v>
      </c>
      <c r="E2976" s="44" t="s">
        <v>154</v>
      </c>
      <c r="F2976" s="44">
        <v>1</v>
      </c>
      <c r="G2976" s="45">
        <v>24092</v>
      </c>
      <c r="H2976" s="44"/>
      <c r="I2976" s="45"/>
      <c r="J2976" s="46"/>
      <c r="K2976" s="45">
        <f t="shared" si="137"/>
        <v>24092</v>
      </c>
      <c r="L2976" s="63">
        <v>20240417</v>
      </c>
    </row>
    <row r="2977" spans="1:12" x14ac:dyDescent="0.25">
      <c r="A2977" s="47" t="s">
        <v>4161</v>
      </c>
      <c r="B2977" s="44" t="s">
        <v>11</v>
      </c>
      <c r="C2977" s="44" t="s">
        <v>2594</v>
      </c>
      <c r="D2977" s="44" t="s">
        <v>2595</v>
      </c>
      <c r="E2977" s="44" t="s">
        <v>2596</v>
      </c>
      <c r="F2977" s="44">
        <v>1</v>
      </c>
      <c r="G2977" s="45">
        <v>24092</v>
      </c>
      <c r="H2977" s="44"/>
      <c r="I2977" s="45"/>
      <c r="J2977" s="46"/>
      <c r="K2977" s="45">
        <f t="shared" si="137"/>
        <v>24092</v>
      </c>
      <c r="L2977" s="63">
        <v>20240417</v>
      </c>
    </row>
    <row r="2978" spans="1:12" x14ac:dyDescent="0.25">
      <c r="A2978" s="47" t="s">
        <v>4174</v>
      </c>
      <c r="B2978" s="44" t="s">
        <v>11</v>
      </c>
      <c r="C2978" s="44" t="s">
        <v>199</v>
      </c>
      <c r="D2978" s="44" t="s">
        <v>3479</v>
      </c>
      <c r="E2978" s="44" t="s">
        <v>3480</v>
      </c>
      <c r="F2978" s="44">
        <v>1</v>
      </c>
      <c r="G2978" s="45">
        <v>24092</v>
      </c>
      <c r="H2978" s="44">
        <v>349</v>
      </c>
      <c r="I2978" s="45">
        <v>298.8</v>
      </c>
      <c r="J2978" s="46">
        <f>I2978*H2978</f>
        <v>104281.2</v>
      </c>
      <c r="K2978" s="45">
        <f t="shared" si="137"/>
        <v>128373.2</v>
      </c>
      <c r="L2978" s="63">
        <v>20240424</v>
      </c>
    </row>
    <row r="2979" spans="1:12" x14ac:dyDescent="0.25">
      <c r="A2979" s="47" t="s">
        <v>4089</v>
      </c>
      <c r="B2979" s="44" t="s">
        <v>11</v>
      </c>
      <c r="C2979" s="44" t="s">
        <v>2594</v>
      </c>
      <c r="D2979" s="44" t="s">
        <v>2595</v>
      </c>
      <c r="E2979" s="44" t="s">
        <v>3052</v>
      </c>
      <c r="F2979" s="44">
        <v>1</v>
      </c>
      <c r="G2979" s="45">
        <v>24092</v>
      </c>
      <c r="H2979" s="44"/>
      <c r="I2979" s="45"/>
      <c r="J2979" s="46"/>
      <c r="K2979" s="45">
        <f t="shared" si="137"/>
        <v>24092</v>
      </c>
      <c r="L2979" s="63">
        <v>20240426</v>
      </c>
    </row>
    <row r="2980" spans="1:12" x14ac:dyDescent="0.25">
      <c r="A2980" s="47" t="s">
        <v>4169</v>
      </c>
      <c r="B2980" s="44" t="s">
        <v>11</v>
      </c>
      <c r="C2980" s="44" t="s">
        <v>2594</v>
      </c>
      <c r="D2980" s="44" t="s">
        <v>2595</v>
      </c>
      <c r="E2980" s="44" t="s">
        <v>166</v>
      </c>
      <c r="F2980" s="44">
        <v>1</v>
      </c>
      <c r="G2980" s="45">
        <v>24092</v>
      </c>
      <c r="H2980" s="44"/>
      <c r="I2980" s="45"/>
      <c r="J2980" s="46"/>
      <c r="K2980" s="45">
        <f t="shared" si="137"/>
        <v>24092</v>
      </c>
      <c r="L2980" s="63">
        <v>20240426</v>
      </c>
    </row>
    <row r="2981" spans="1:12" x14ac:dyDescent="0.25">
      <c r="A2981" s="47" t="s">
        <v>4091</v>
      </c>
      <c r="B2981" s="44" t="s">
        <v>11</v>
      </c>
      <c r="C2981" s="44" t="s">
        <v>740</v>
      </c>
      <c r="D2981" s="44" t="s">
        <v>741</v>
      </c>
      <c r="E2981" s="44" t="s">
        <v>742</v>
      </c>
      <c r="F2981" s="44">
        <v>1</v>
      </c>
      <c r="G2981" s="45">
        <v>24092</v>
      </c>
      <c r="H2981" s="44"/>
      <c r="I2981" s="45"/>
      <c r="J2981" s="46"/>
      <c r="K2981" s="45">
        <f t="shared" si="137"/>
        <v>24092</v>
      </c>
      <c r="L2981" s="63">
        <v>20240429</v>
      </c>
    </row>
    <row r="2982" spans="1:12" x14ac:dyDescent="0.25">
      <c r="A2982" s="47" t="s">
        <v>4107</v>
      </c>
      <c r="B2982" s="44" t="s">
        <v>11</v>
      </c>
      <c r="C2982" s="44" t="s">
        <v>98</v>
      </c>
      <c r="D2982" s="44" t="s">
        <v>4084</v>
      </c>
      <c r="E2982" s="44" t="s">
        <v>2071</v>
      </c>
      <c r="F2982" s="44">
        <v>1</v>
      </c>
      <c r="G2982" s="45">
        <v>24092</v>
      </c>
      <c r="H2982" s="44"/>
      <c r="I2982" s="45"/>
      <c r="J2982" s="46"/>
      <c r="K2982" s="45">
        <f t="shared" si="137"/>
        <v>24092</v>
      </c>
      <c r="L2982" s="63">
        <v>20240430</v>
      </c>
    </row>
    <row r="2983" spans="1:12" x14ac:dyDescent="0.25">
      <c r="A2983" s="47" t="s">
        <v>4108</v>
      </c>
      <c r="B2983" s="44" t="s">
        <v>11</v>
      </c>
      <c r="C2983" s="44" t="s">
        <v>98</v>
      </c>
      <c r="D2983" s="44" t="s">
        <v>4084</v>
      </c>
      <c r="E2983" s="44" t="s">
        <v>2073</v>
      </c>
      <c r="F2983" s="44">
        <v>1</v>
      </c>
      <c r="G2983" s="45">
        <v>24092</v>
      </c>
      <c r="H2983" s="44"/>
      <c r="I2983" s="45"/>
      <c r="J2983" s="46"/>
      <c r="K2983" s="45">
        <f t="shared" si="137"/>
        <v>24092</v>
      </c>
      <c r="L2983" s="63">
        <v>20240430</v>
      </c>
    </row>
    <row r="2984" spans="1:12" x14ac:dyDescent="0.25">
      <c r="A2984" s="47"/>
      <c r="B2984" s="44"/>
      <c r="C2984" s="44"/>
      <c r="D2984" s="44"/>
      <c r="E2984" s="44"/>
      <c r="F2984" s="44"/>
      <c r="G2984" s="45"/>
      <c r="H2984" s="44"/>
      <c r="I2984" s="45"/>
      <c r="J2984" s="46"/>
      <c r="K2984" s="45"/>
      <c r="L2984" s="63"/>
    </row>
    <row r="2985" spans="1:12" ht="15.75" thickBot="1" x14ac:dyDescent="0.3">
      <c r="A2985" s="47"/>
      <c r="B2985" s="44"/>
      <c r="C2985" s="44"/>
      <c r="D2985" s="44"/>
      <c r="E2985" s="44"/>
      <c r="F2985" s="44"/>
      <c r="G2985" s="45"/>
      <c r="H2985" s="44"/>
      <c r="I2985" s="45"/>
      <c r="J2985" s="46"/>
      <c r="K2985" s="45"/>
      <c r="L2985" s="63"/>
    </row>
    <row r="2986" spans="1:12" x14ac:dyDescent="0.25">
      <c r="A2986" s="130" t="s">
        <v>4217</v>
      </c>
      <c r="B2986" s="131" t="s">
        <v>25</v>
      </c>
      <c r="C2986" s="131" t="s">
        <v>199</v>
      </c>
      <c r="D2986" s="131" t="s">
        <v>206</v>
      </c>
      <c r="E2986" s="131" t="s">
        <v>207</v>
      </c>
      <c r="F2986" s="131">
        <v>1</v>
      </c>
      <c r="G2986" s="361">
        <v>12884</v>
      </c>
      <c r="H2986" s="131"/>
      <c r="I2986" s="132"/>
      <c r="J2986" s="133"/>
      <c r="K2986" s="132">
        <f t="shared" ref="K2986:K3017" si="138">J2986+G2986</f>
        <v>12884</v>
      </c>
      <c r="L2986" s="134">
        <v>20240327</v>
      </c>
    </row>
    <row r="2987" spans="1:12" x14ac:dyDescent="0.25">
      <c r="A2987" s="346" t="s">
        <v>4218</v>
      </c>
      <c r="B2987" s="347" t="s">
        <v>25</v>
      </c>
      <c r="C2987" s="347" t="s">
        <v>3719</v>
      </c>
      <c r="D2987" s="347" t="s">
        <v>1872</v>
      </c>
      <c r="E2987" s="347" t="s">
        <v>2427</v>
      </c>
      <c r="F2987" s="347">
        <v>1</v>
      </c>
      <c r="G2987" s="360">
        <v>12884</v>
      </c>
      <c r="H2987" s="347"/>
      <c r="I2987" s="348"/>
      <c r="J2987" s="349"/>
      <c r="K2987" s="348">
        <f t="shared" si="138"/>
        <v>12884</v>
      </c>
      <c r="L2987" s="350">
        <v>20240327</v>
      </c>
    </row>
    <row r="2988" spans="1:12" x14ac:dyDescent="0.25">
      <c r="A2988" s="346" t="s">
        <v>4222</v>
      </c>
      <c r="B2988" s="347" t="s">
        <v>25</v>
      </c>
      <c r="C2988" s="347" t="s">
        <v>1118</v>
      </c>
      <c r="D2988" s="347" t="s">
        <v>1713</v>
      </c>
      <c r="E2988" s="347" t="s">
        <v>1881</v>
      </c>
      <c r="F2988" s="347">
        <v>1</v>
      </c>
      <c r="G2988" s="360">
        <v>12884</v>
      </c>
      <c r="H2988" s="347"/>
      <c r="I2988" s="348"/>
      <c r="J2988" s="349"/>
      <c r="K2988" s="348">
        <f t="shared" si="138"/>
        <v>12884</v>
      </c>
      <c r="L2988" s="350">
        <v>20240327</v>
      </c>
    </row>
    <row r="2989" spans="1:12" x14ac:dyDescent="0.25">
      <c r="A2989" s="346" t="s">
        <v>4223</v>
      </c>
      <c r="B2989" s="347" t="s">
        <v>25</v>
      </c>
      <c r="C2989" s="347" t="s">
        <v>36</v>
      </c>
      <c r="D2989" s="347" t="s">
        <v>341</v>
      </c>
      <c r="E2989" s="347" t="s">
        <v>2852</v>
      </c>
      <c r="F2989" s="347">
        <v>1</v>
      </c>
      <c r="G2989" s="360">
        <v>12884</v>
      </c>
      <c r="H2989" s="347"/>
      <c r="I2989" s="348"/>
      <c r="J2989" s="349"/>
      <c r="K2989" s="348">
        <f t="shared" si="138"/>
        <v>12884</v>
      </c>
      <c r="L2989" s="350">
        <v>20240327</v>
      </c>
    </row>
    <row r="2990" spans="1:12" x14ac:dyDescent="0.25">
      <c r="A2990" s="346" t="s">
        <v>4224</v>
      </c>
      <c r="B2990" s="347" t="s">
        <v>25</v>
      </c>
      <c r="C2990" s="347" t="s">
        <v>897</v>
      </c>
      <c r="D2990" s="347" t="s">
        <v>2493</v>
      </c>
      <c r="E2990" s="347" t="s">
        <v>2494</v>
      </c>
      <c r="F2990" s="347">
        <v>1</v>
      </c>
      <c r="G2990" s="360">
        <v>12884</v>
      </c>
      <c r="H2990" s="347"/>
      <c r="I2990" s="348"/>
      <c r="J2990" s="349"/>
      <c r="K2990" s="348">
        <f t="shared" si="138"/>
        <v>12884</v>
      </c>
      <c r="L2990" s="350">
        <v>20240327</v>
      </c>
    </row>
    <row r="2991" spans="1:12" x14ac:dyDescent="0.25">
      <c r="A2991" s="47" t="s">
        <v>4185</v>
      </c>
      <c r="B2991" s="44" t="s">
        <v>25</v>
      </c>
      <c r="C2991" s="44" t="s">
        <v>29</v>
      </c>
      <c r="D2991" s="44" t="s">
        <v>100</v>
      </c>
      <c r="E2991" s="44" t="s">
        <v>1825</v>
      </c>
      <c r="F2991" s="44">
        <v>1</v>
      </c>
      <c r="G2991" s="45">
        <v>12884</v>
      </c>
      <c r="H2991" s="44"/>
      <c r="I2991" s="45"/>
      <c r="J2991" s="46"/>
      <c r="K2991" s="45">
        <f t="shared" si="138"/>
        <v>12884</v>
      </c>
      <c r="L2991" s="63">
        <v>20240410</v>
      </c>
    </row>
    <row r="2992" spans="1:12" x14ac:dyDescent="0.25">
      <c r="A2992" s="47" t="s">
        <v>4186</v>
      </c>
      <c r="B2992" s="44" t="s">
        <v>25</v>
      </c>
      <c r="C2992" s="44" t="s">
        <v>29</v>
      </c>
      <c r="D2992" s="44" t="s">
        <v>100</v>
      </c>
      <c r="E2992" s="44" t="s">
        <v>183</v>
      </c>
      <c r="F2992" s="44">
        <v>1</v>
      </c>
      <c r="G2992" s="45">
        <v>12884</v>
      </c>
      <c r="H2992" s="44"/>
      <c r="I2992" s="45"/>
      <c r="J2992" s="46"/>
      <c r="K2992" s="45">
        <f t="shared" si="138"/>
        <v>12884</v>
      </c>
      <c r="L2992" s="63">
        <v>20240410</v>
      </c>
    </row>
    <row r="2993" spans="1:12" x14ac:dyDescent="0.25">
      <c r="A2993" s="47" t="s">
        <v>4187</v>
      </c>
      <c r="B2993" s="44" t="s">
        <v>25</v>
      </c>
      <c r="C2993" s="44" t="s">
        <v>29</v>
      </c>
      <c r="D2993" s="44" t="s">
        <v>100</v>
      </c>
      <c r="E2993" s="44" t="s">
        <v>788</v>
      </c>
      <c r="F2993" s="44">
        <v>1</v>
      </c>
      <c r="G2993" s="45">
        <v>12884</v>
      </c>
      <c r="H2993" s="44"/>
      <c r="I2993" s="45"/>
      <c r="J2993" s="46"/>
      <c r="K2993" s="45">
        <f t="shared" si="138"/>
        <v>12884</v>
      </c>
      <c r="L2993" s="63">
        <v>20240410</v>
      </c>
    </row>
    <row r="2994" spans="1:12" x14ac:dyDescent="0.25">
      <c r="A2994" s="47" t="s">
        <v>4188</v>
      </c>
      <c r="B2994" s="44" t="s">
        <v>25</v>
      </c>
      <c r="C2994" s="44" t="s">
        <v>86</v>
      </c>
      <c r="D2994" s="44" t="s">
        <v>87</v>
      </c>
      <c r="E2994" s="44" t="s">
        <v>3042</v>
      </c>
      <c r="F2994" s="44">
        <v>1</v>
      </c>
      <c r="G2994" s="45">
        <v>12884</v>
      </c>
      <c r="H2994" s="44"/>
      <c r="I2994" s="45"/>
      <c r="J2994" s="46"/>
      <c r="K2994" s="45">
        <f t="shared" si="138"/>
        <v>12884</v>
      </c>
      <c r="L2994" s="63">
        <v>20240410</v>
      </c>
    </row>
    <row r="2995" spans="1:12" x14ac:dyDescent="0.25">
      <c r="A2995" s="47" t="s">
        <v>4170</v>
      </c>
      <c r="B2995" s="44" t="s">
        <v>25</v>
      </c>
      <c r="C2995" s="44" t="s">
        <v>3122</v>
      </c>
      <c r="D2995" s="44" t="s">
        <v>3240</v>
      </c>
      <c r="E2995" s="44" t="s">
        <v>1692</v>
      </c>
      <c r="F2995" s="44">
        <v>1</v>
      </c>
      <c r="G2995" s="45">
        <v>12884</v>
      </c>
      <c r="H2995" s="44"/>
      <c r="I2995" s="45"/>
      <c r="J2995" s="46"/>
      <c r="K2995" s="45">
        <f t="shared" si="138"/>
        <v>12884</v>
      </c>
      <c r="L2995" s="63">
        <v>20240415</v>
      </c>
    </row>
    <row r="2996" spans="1:12" x14ac:dyDescent="0.25">
      <c r="A2996" s="47" t="s">
        <v>4171</v>
      </c>
      <c r="B2996" s="44" t="s">
        <v>25</v>
      </c>
      <c r="C2996" s="44" t="s">
        <v>3122</v>
      </c>
      <c r="D2996" s="44" t="s">
        <v>3240</v>
      </c>
      <c r="E2996" s="44" t="s">
        <v>3561</v>
      </c>
      <c r="F2996" s="44">
        <v>1</v>
      </c>
      <c r="G2996" s="45">
        <v>12884</v>
      </c>
      <c r="H2996" s="44"/>
      <c r="I2996" s="45"/>
      <c r="J2996" s="46"/>
      <c r="K2996" s="45">
        <f t="shared" si="138"/>
        <v>12884</v>
      </c>
      <c r="L2996" s="63">
        <v>20240415</v>
      </c>
    </row>
    <row r="2997" spans="1:12" x14ac:dyDescent="0.25">
      <c r="A2997" s="47" t="s">
        <v>4172</v>
      </c>
      <c r="B2997" s="44" t="s">
        <v>25</v>
      </c>
      <c r="C2997" s="44" t="s">
        <v>3122</v>
      </c>
      <c r="D2997" s="44" t="s">
        <v>3240</v>
      </c>
      <c r="E2997" s="44" t="s">
        <v>4173</v>
      </c>
      <c r="F2997" s="44">
        <v>1</v>
      </c>
      <c r="G2997" s="45">
        <v>12884</v>
      </c>
      <c r="H2997" s="44"/>
      <c r="I2997" s="45"/>
      <c r="J2997" s="46"/>
      <c r="K2997" s="45">
        <f t="shared" si="138"/>
        <v>12884</v>
      </c>
      <c r="L2997" s="63">
        <v>20240415</v>
      </c>
    </row>
    <row r="2998" spans="1:12" x14ac:dyDescent="0.25">
      <c r="A2998" s="47" t="s">
        <v>4157</v>
      </c>
      <c r="B2998" s="44" t="s">
        <v>25</v>
      </c>
      <c r="C2998" s="44" t="s">
        <v>2124</v>
      </c>
      <c r="D2998" s="44" t="s">
        <v>2125</v>
      </c>
      <c r="E2998" s="44" t="s">
        <v>2126</v>
      </c>
      <c r="F2998" s="44">
        <v>1</v>
      </c>
      <c r="G2998" s="45">
        <v>12884</v>
      </c>
      <c r="H2998" s="44"/>
      <c r="I2998" s="45"/>
      <c r="J2998" s="46"/>
      <c r="K2998" s="45">
        <f t="shared" si="138"/>
        <v>12884</v>
      </c>
      <c r="L2998" s="63">
        <v>20240416</v>
      </c>
    </row>
    <row r="2999" spans="1:12" x14ac:dyDescent="0.25">
      <c r="A2999" s="47" t="s">
        <v>4158</v>
      </c>
      <c r="B2999" s="44" t="s">
        <v>25</v>
      </c>
      <c r="C2999" s="44" t="s">
        <v>2124</v>
      </c>
      <c r="D2999" s="44" t="s">
        <v>2125</v>
      </c>
      <c r="E2999" s="44" t="s">
        <v>2128</v>
      </c>
      <c r="F2999" s="44">
        <v>1</v>
      </c>
      <c r="G2999" s="45">
        <v>12884</v>
      </c>
      <c r="H2999" s="44"/>
      <c r="I2999" s="45"/>
      <c r="J2999" s="46"/>
      <c r="K2999" s="45">
        <f t="shared" si="138"/>
        <v>12884</v>
      </c>
      <c r="L2999" s="63">
        <v>20240416</v>
      </c>
    </row>
    <row r="3000" spans="1:12" x14ac:dyDescent="0.25">
      <c r="A3000" s="47" t="s">
        <v>4159</v>
      </c>
      <c r="B3000" s="44" t="s">
        <v>25</v>
      </c>
      <c r="C3000" s="44" t="s">
        <v>3122</v>
      </c>
      <c r="D3000" s="44" t="s">
        <v>3161</v>
      </c>
      <c r="E3000" s="44" t="s">
        <v>3164</v>
      </c>
      <c r="F3000" s="44">
        <v>1</v>
      </c>
      <c r="G3000" s="45">
        <v>12884</v>
      </c>
      <c r="H3000" s="44"/>
      <c r="I3000" s="45"/>
      <c r="J3000" s="46"/>
      <c r="K3000" s="45">
        <f t="shared" si="138"/>
        <v>12884</v>
      </c>
      <c r="L3000" s="63">
        <v>20240416</v>
      </c>
    </row>
    <row r="3001" spans="1:12" x14ac:dyDescent="0.25">
      <c r="A3001" s="47" t="s">
        <v>4160</v>
      </c>
      <c r="B3001" s="44" t="s">
        <v>25</v>
      </c>
      <c r="C3001" s="44" t="s">
        <v>3122</v>
      </c>
      <c r="D3001" s="44" t="s">
        <v>3161</v>
      </c>
      <c r="E3001" s="44" t="s">
        <v>3162</v>
      </c>
      <c r="F3001" s="44">
        <v>1</v>
      </c>
      <c r="G3001" s="45">
        <v>12884</v>
      </c>
      <c r="H3001" s="44"/>
      <c r="I3001" s="45"/>
      <c r="J3001" s="46"/>
      <c r="K3001" s="45">
        <f t="shared" si="138"/>
        <v>12884</v>
      </c>
      <c r="L3001" s="63">
        <v>20240416</v>
      </c>
    </row>
    <row r="3002" spans="1:12" x14ac:dyDescent="0.25">
      <c r="A3002" s="47" t="s">
        <v>4189</v>
      </c>
      <c r="B3002" s="44" t="s">
        <v>25</v>
      </c>
      <c r="C3002" s="44" t="s">
        <v>199</v>
      </c>
      <c r="D3002" s="44" t="s">
        <v>291</v>
      </c>
      <c r="E3002" s="44" t="s">
        <v>292</v>
      </c>
      <c r="F3002" s="44">
        <v>1</v>
      </c>
      <c r="G3002" s="45">
        <v>12884</v>
      </c>
      <c r="H3002" s="44"/>
      <c r="I3002" s="45"/>
      <c r="J3002" s="46"/>
      <c r="K3002" s="45">
        <f t="shared" si="138"/>
        <v>12884</v>
      </c>
      <c r="L3002" s="63">
        <v>20240416</v>
      </c>
    </row>
    <row r="3003" spans="1:12" x14ac:dyDescent="0.25">
      <c r="A3003" s="47" t="s">
        <v>4116</v>
      </c>
      <c r="B3003" s="44" t="s">
        <v>25</v>
      </c>
      <c r="C3003" s="44" t="s">
        <v>36</v>
      </c>
      <c r="D3003" s="44" t="s">
        <v>2618</v>
      </c>
      <c r="E3003" s="44" t="s">
        <v>822</v>
      </c>
      <c r="F3003" s="44">
        <v>1</v>
      </c>
      <c r="G3003" s="45">
        <v>12884</v>
      </c>
      <c r="H3003" s="44"/>
      <c r="I3003" s="45"/>
      <c r="J3003" s="46"/>
      <c r="K3003" s="45">
        <f t="shared" si="138"/>
        <v>12884</v>
      </c>
      <c r="L3003" s="63">
        <v>20240419</v>
      </c>
    </row>
    <row r="3004" spans="1:12" x14ac:dyDescent="0.25">
      <c r="A3004" s="47" t="s">
        <v>4126</v>
      </c>
      <c r="B3004" s="44" t="s">
        <v>25</v>
      </c>
      <c r="C3004" s="44" t="s">
        <v>36</v>
      </c>
      <c r="D3004" s="44" t="s">
        <v>2618</v>
      </c>
      <c r="E3004" s="44" t="s">
        <v>846</v>
      </c>
      <c r="F3004" s="44">
        <v>1</v>
      </c>
      <c r="G3004" s="45">
        <v>12884</v>
      </c>
      <c r="H3004" s="44"/>
      <c r="I3004" s="45"/>
      <c r="J3004" s="46"/>
      <c r="K3004" s="45">
        <f t="shared" si="138"/>
        <v>12884</v>
      </c>
      <c r="L3004" s="63">
        <v>20240419</v>
      </c>
    </row>
    <row r="3005" spans="1:12" x14ac:dyDescent="0.25">
      <c r="A3005" s="47" t="s">
        <v>4127</v>
      </c>
      <c r="B3005" s="44" t="s">
        <v>25</v>
      </c>
      <c r="C3005" s="44" t="s">
        <v>36</v>
      </c>
      <c r="D3005" s="44" t="s">
        <v>2618</v>
      </c>
      <c r="E3005" s="44" t="s">
        <v>853</v>
      </c>
      <c r="F3005" s="44">
        <v>1</v>
      </c>
      <c r="G3005" s="45">
        <v>12884</v>
      </c>
      <c r="H3005" s="44"/>
      <c r="I3005" s="45"/>
      <c r="J3005" s="46"/>
      <c r="K3005" s="45">
        <f t="shared" si="138"/>
        <v>12884</v>
      </c>
      <c r="L3005" s="63">
        <v>20240419</v>
      </c>
    </row>
    <row r="3006" spans="1:12" x14ac:dyDescent="0.25">
      <c r="A3006" s="47" t="s">
        <v>4128</v>
      </c>
      <c r="B3006" s="44" t="s">
        <v>25</v>
      </c>
      <c r="C3006" s="44" t="s">
        <v>36</v>
      </c>
      <c r="D3006" s="44" t="s">
        <v>2618</v>
      </c>
      <c r="E3006" s="44" t="s">
        <v>824</v>
      </c>
      <c r="F3006" s="44">
        <v>1</v>
      </c>
      <c r="G3006" s="45">
        <v>12884</v>
      </c>
      <c r="H3006" s="44"/>
      <c r="I3006" s="45"/>
      <c r="J3006" s="46"/>
      <c r="K3006" s="45">
        <f t="shared" si="138"/>
        <v>12884</v>
      </c>
      <c r="L3006" s="63">
        <v>20240419</v>
      </c>
    </row>
    <row r="3007" spans="1:12" x14ac:dyDescent="0.25">
      <c r="A3007" s="47" t="s">
        <v>4130</v>
      </c>
      <c r="B3007" s="44" t="s">
        <v>25</v>
      </c>
      <c r="C3007" s="44" t="s">
        <v>36</v>
      </c>
      <c r="D3007" s="44" t="s">
        <v>2618</v>
      </c>
      <c r="E3007" s="44" t="s">
        <v>2680</v>
      </c>
      <c r="F3007" s="44">
        <v>1</v>
      </c>
      <c r="G3007" s="45">
        <v>12884</v>
      </c>
      <c r="H3007" s="44"/>
      <c r="I3007" s="45"/>
      <c r="J3007" s="46"/>
      <c r="K3007" s="45">
        <f t="shared" si="138"/>
        <v>12884</v>
      </c>
      <c r="L3007" s="63">
        <v>20240419</v>
      </c>
    </row>
    <row r="3008" spans="1:12" x14ac:dyDescent="0.25">
      <c r="A3008" s="47" t="s">
        <v>4133</v>
      </c>
      <c r="B3008" s="44" t="s">
        <v>25</v>
      </c>
      <c r="C3008" s="44" t="s">
        <v>36</v>
      </c>
      <c r="D3008" s="44" t="s">
        <v>2618</v>
      </c>
      <c r="E3008" s="44" t="s">
        <v>4134</v>
      </c>
      <c r="F3008" s="44">
        <v>1</v>
      </c>
      <c r="G3008" s="45">
        <v>12884</v>
      </c>
      <c r="H3008" s="44"/>
      <c r="I3008" s="45"/>
      <c r="J3008" s="46"/>
      <c r="K3008" s="45">
        <f t="shared" si="138"/>
        <v>12884</v>
      </c>
      <c r="L3008" s="63">
        <v>20240419</v>
      </c>
    </row>
    <row r="3009" spans="1:12" x14ac:dyDescent="0.25">
      <c r="A3009" s="47" t="s">
        <v>4137</v>
      </c>
      <c r="B3009" s="44" t="s">
        <v>25</v>
      </c>
      <c r="C3009" s="44" t="s">
        <v>36</v>
      </c>
      <c r="D3009" s="44" t="s">
        <v>2618</v>
      </c>
      <c r="E3009" s="44" t="s">
        <v>1942</v>
      </c>
      <c r="F3009" s="44">
        <v>1</v>
      </c>
      <c r="G3009" s="45">
        <v>12884</v>
      </c>
      <c r="H3009" s="44"/>
      <c r="I3009" s="45"/>
      <c r="J3009" s="46"/>
      <c r="K3009" s="45">
        <f t="shared" si="138"/>
        <v>12884</v>
      </c>
      <c r="L3009" s="63">
        <v>20240419</v>
      </c>
    </row>
    <row r="3010" spans="1:12" x14ac:dyDescent="0.25">
      <c r="A3010" s="47" t="s">
        <v>4138</v>
      </c>
      <c r="B3010" s="44" t="s">
        <v>25</v>
      </c>
      <c r="C3010" s="44" t="s">
        <v>36</v>
      </c>
      <c r="D3010" s="44" t="s">
        <v>2618</v>
      </c>
      <c r="E3010" s="44" t="s">
        <v>690</v>
      </c>
      <c r="F3010" s="44">
        <v>1</v>
      </c>
      <c r="G3010" s="45">
        <v>12884</v>
      </c>
      <c r="H3010" s="44"/>
      <c r="I3010" s="45"/>
      <c r="J3010" s="46"/>
      <c r="K3010" s="45">
        <f t="shared" si="138"/>
        <v>12884</v>
      </c>
      <c r="L3010" s="63">
        <v>20240419</v>
      </c>
    </row>
    <row r="3011" spans="1:12" x14ac:dyDescent="0.25">
      <c r="A3011" s="47" t="s">
        <v>4139</v>
      </c>
      <c r="B3011" s="44" t="s">
        <v>25</v>
      </c>
      <c r="C3011" s="44" t="s">
        <v>36</v>
      </c>
      <c r="D3011" s="44" t="s">
        <v>4105</v>
      </c>
      <c r="E3011" s="44" t="s">
        <v>4140</v>
      </c>
      <c r="F3011" s="44">
        <v>1</v>
      </c>
      <c r="G3011" s="45">
        <v>12884</v>
      </c>
      <c r="H3011" s="44"/>
      <c r="I3011" s="45"/>
      <c r="J3011" s="46"/>
      <c r="K3011" s="45">
        <f t="shared" si="138"/>
        <v>12884</v>
      </c>
      <c r="L3011" s="63">
        <v>20240419</v>
      </c>
    </row>
    <row r="3012" spans="1:12" x14ac:dyDescent="0.25">
      <c r="A3012" s="47" t="s">
        <v>4092</v>
      </c>
      <c r="B3012" s="44" t="s">
        <v>25</v>
      </c>
      <c r="C3012" s="44" t="s">
        <v>730</v>
      </c>
      <c r="D3012" s="44" t="s">
        <v>731</v>
      </c>
      <c r="E3012" s="44" t="s">
        <v>1598</v>
      </c>
      <c r="F3012" s="44">
        <v>1</v>
      </c>
      <c r="G3012" s="45">
        <v>12884</v>
      </c>
      <c r="H3012" s="44"/>
      <c r="I3012" s="45"/>
      <c r="J3012" s="46"/>
      <c r="K3012" s="45">
        <f t="shared" si="138"/>
        <v>12884</v>
      </c>
      <c r="L3012" s="63">
        <v>20240423</v>
      </c>
    </row>
    <row r="3013" spans="1:12" x14ac:dyDescent="0.25">
      <c r="A3013" s="47" t="s">
        <v>4093</v>
      </c>
      <c r="B3013" s="44" t="s">
        <v>25</v>
      </c>
      <c r="C3013" s="44" t="s">
        <v>730</v>
      </c>
      <c r="D3013" s="44" t="s">
        <v>731</v>
      </c>
      <c r="E3013" s="44" t="s">
        <v>1584</v>
      </c>
      <c r="F3013" s="44">
        <v>1</v>
      </c>
      <c r="G3013" s="45">
        <v>12884</v>
      </c>
      <c r="H3013" s="44"/>
      <c r="I3013" s="45"/>
      <c r="J3013" s="46"/>
      <c r="K3013" s="45">
        <f t="shared" si="138"/>
        <v>12884</v>
      </c>
      <c r="L3013" s="63">
        <v>20240423</v>
      </c>
    </row>
    <row r="3014" spans="1:12" x14ac:dyDescent="0.25">
      <c r="A3014" s="47" t="s">
        <v>4094</v>
      </c>
      <c r="B3014" s="44" t="s">
        <v>25</v>
      </c>
      <c r="C3014" s="44" t="s">
        <v>730</v>
      </c>
      <c r="D3014" s="44" t="s">
        <v>731</v>
      </c>
      <c r="E3014" s="44" t="s">
        <v>2250</v>
      </c>
      <c r="F3014" s="44">
        <v>1</v>
      </c>
      <c r="G3014" s="45">
        <v>12884</v>
      </c>
      <c r="H3014" s="44"/>
      <c r="I3014" s="45"/>
      <c r="J3014" s="46"/>
      <c r="K3014" s="45">
        <f t="shared" si="138"/>
        <v>12884</v>
      </c>
      <c r="L3014" s="63">
        <v>20240423</v>
      </c>
    </row>
    <row r="3015" spans="1:12" x14ac:dyDescent="0.25">
      <c r="A3015" s="47" t="s">
        <v>4095</v>
      </c>
      <c r="B3015" s="44" t="s">
        <v>25</v>
      </c>
      <c r="C3015" s="44" t="s">
        <v>730</v>
      </c>
      <c r="D3015" s="44" t="s">
        <v>731</v>
      </c>
      <c r="E3015" s="44" t="s">
        <v>2257</v>
      </c>
      <c r="F3015" s="44">
        <v>1</v>
      </c>
      <c r="G3015" s="45">
        <v>12884</v>
      </c>
      <c r="H3015" s="44"/>
      <c r="I3015" s="45"/>
      <c r="J3015" s="46"/>
      <c r="K3015" s="45">
        <f t="shared" si="138"/>
        <v>12884</v>
      </c>
      <c r="L3015" s="63">
        <v>20240423</v>
      </c>
    </row>
    <row r="3016" spans="1:12" x14ac:dyDescent="0.25">
      <c r="A3016" s="47" t="s">
        <v>4096</v>
      </c>
      <c r="B3016" s="44" t="s">
        <v>25</v>
      </c>
      <c r="C3016" s="44" t="s">
        <v>730</v>
      </c>
      <c r="D3016" s="44" t="s">
        <v>731</v>
      </c>
      <c r="E3016" s="44" t="s">
        <v>2260</v>
      </c>
      <c r="F3016" s="44">
        <v>1</v>
      </c>
      <c r="G3016" s="45">
        <v>12884</v>
      </c>
      <c r="H3016" s="44"/>
      <c r="I3016" s="45"/>
      <c r="J3016" s="46"/>
      <c r="K3016" s="45">
        <f t="shared" si="138"/>
        <v>12884</v>
      </c>
      <c r="L3016" s="63">
        <v>20240423</v>
      </c>
    </row>
    <row r="3017" spans="1:12" x14ac:dyDescent="0.25">
      <c r="A3017" s="47" t="s">
        <v>4097</v>
      </c>
      <c r="B3017" s="44" t="s">
        <v>25</v>
      </c>
      <c r="C3017" s="44" t="s">
        <v>730</v>
      </c>
      <c r="D3017" s="44" t="s">
        <v>731</v>
      </c>
      <c r="E3017" s="44" t="s">
        <v>2264</v>
      </c>
      <c r="F3017" s="44">
        <v>1</v>
      </c>
      <c r="G3017" s="45">
        <v>12884</v>
      </c>
      <c r="H3017" s="44"/>
      <c r="I3017" s="45"/>
      <c r="J3017" s="46"/>
      <c r="K3017" s="45">
        <f t="shared" si="138"/>
        <v>12884</v>
      </c>
      <c r="L3017" s="63">
        <v>20240423</v>
      </c>
    </row>
    <row r="3018" spans="1:12" x14ac:dyDescent="0.25">
      <c r="A3018" s="47" t="s">
        <v>4098</v>
      </c>
      <c r="B3018" s="44" t="s">
        <v>25</v>
      </c>
      <c r="C3018" s="44" t="s">
        <v>730</v>
      </c>
      <c r="D3018" s="44" t="s">
        <v>731</v>
      </c>
      <c r="E3018" s="44" t="s">
        <v>2269</v>
      </c>
      <c r="F3018" s="44">
        <v>1</v>
      </c>
      <c r="G3018" s="45">
        <v>12884</v>
      </c>
      <c r="H3018" s="44"/>
      <c r="I3018" s="45"/>
      <c r="J3018" s="46"/>
      <c r="K3018" s="45">
        <f t="shared" ref="K3018:K3049" si="139">J3018+G3018</f>
        <v>12884</v>
      </c>
      <c r="L3018" s="63">
        <v>20240423</v>
      </c>
    </row>
    <row r="3019" spans="1:12" x14ac:dyDescent="0.25">
      <c r="A3019" s="47" t="s">
        <v>4099</v>
      </c>
      <c r="B3019" s="44" t="s">
        <v>25</v>
      </c>
      <c r="C3019" s="44" t="s">
        <v>730</v>
      </c>
      <c r="D3019" s="44" t="s">
        <v>731</v>
      </c>
      <c r="E3019" s="44" t="s">
        <v>2272</v>
      </c>
      <c r="F3019" s="44">
        <v>1</v>
      </c>
      <c r="G3019" s="45">
        <v>12884</v>
      </c>
      <c r="H3019" s="44"/>
      <c r="I3019" s="45"/>
      <c r="J3019" s="46"/>
      <c r="K3019" s="45">
        <f t="shared" si="139"/>
        <v>12884</v>
      </c>
      <c r="L3019" s="63">
        <v>20240423</v>
      </c>
    </row>
    <row r="3020" spans="1:12" x14ac:dyDescent="0.25">
      <c r="A3020" s="47" t="s">
        <v>4100</v>
      </c>
      <c r="B3020" s="44" t="s">
        <v>25</v>
      </c>
      <c r="C3020" s="44" t="s">
        <v>730</v>
      </c>
      <c r="D3020" s="44" t="s">
        <v>731</v>
      </c>
      <c r="E3020" s="44" t="s">
        <v>2274</v>
      </c>
      <c r="F3020" s="44">
        <v>1</v>
      </c>
      <c r="G3020" s="45">
        <v>12884</v>
      </c>
      <c r="H3020" s="44"/>
      <c r="I3020" s="45"/>
      <c r="J3020" s="46"/>
      <c r="K3020" s="45">
        <f t="shared" si="139"/>
        <v>12884</v>
      </c>
      <c r="L3020" s="63">
        <v>20240423</v>
      </c>
    </row>
    <row r="3021" spans="1:12" x14ac:dyDescent="0.25">
      <c r="A3021" s="47" t="s">
        <v>4121</v>
      </c>
      <c r="B3021" s="44" t="s">
        <v>25</v>
      </c>
      <c r="C3021" s="44" t="s">
        <v>36</v>
      </c>
      <c r="D3021" s="44" t="s">
        <v>2618</v>
      </c>
      <c r="E3021" s="44" t="s">
        <v>838</v>
      </c>
      <c r="F3021" s="44">
        <v>1</v>
      </c>
      <c r="G3021" s="45">
        <v>12884</v>
      </c>
      <c r="H3021" s="44"/>
      <c r="I3021" s="45"/>
      <c r="J3021" s="46"/>
      <c r="K3021" s="45">
        <f t="shared" si="139"/>
        <v>12884</v>
      </c>
      <c r="L3021" s="63">
        <v>20240423</v>
      </c>
    </row>
    <row r="3022" spans="1:12" x14ac:dyDescent="0.25">
      <c r="A3022" s="47" t="s">
        <v>4122</v>
      </c>
      <c r="B3022" s="44" t="s">
        <v>25</v>
      </c>
      <c r="C3022" s="44" t="s">
        <v>36</v>
      </c>
      <c r="D3022" s="44" t="s">
        <v>2618</v>
      </c>
      <c r="E3022" s="44" t="s">
        <v>826</v>
      </c>
      <c r="F3022" s="44">
        <v>1</v>
      </c>
      <c r="G3022" s="45">
        <v>12884</v>
      </c>
      <c r="H3022" s="44"/>
      <c r="I3022" s="45"/>
      <c r="J3022" s="46"/>
      <c r="K3022" s="45">
        <f t="shared" si="139"/>
        <v>12884</v>
      </c>
      <c r="L3022" s="63">
        <v>20240423</v>
      </c>
    </row>
    <row r="3023" spans="1:12" x14ac:dyDescent="0.25">
      <c r="A3023" s="47" t="s">
        <v>4123</v>
      </c>
      <c r="B3023" s="44" t="s">
        <v>25</v>
      </c>
      <c r="C3023" s="44" t="s">
        <v>36</v>
      </c>
      <c r="D3023" s="44" t="s">
        <v>2618</v>
      </c>
      <c r="E3023" s="44" t="s">
        <v>832</v>
      </c>
      <c r="F3023" s="44">
        <v>1</v>
      </c>
      <c r="G3023" s="45">
        <v>12884</v>
      </c>
      <c r="H3023" s="44"/>
      <c r="I3023" s="45"/>
      <c r="J3023" s="46"/>
      <c r="K3023" s="45">
        <f t="shared" si="139"/>
        <v>12884</v>
      </c>
      <c r="L3023" s="63">
        <v>20240423</v>
      </c>
    </row>
    <row r="3024" spans="1:12" x14ac:dyDescent="0.25">
      <c r="A3024" s="47" t="s">
        <v>4124</v>
      </c>
      <c r="B3024" s="44" t="s">
        <v>25</v>
      </c>
      <c r="C3024" s="44" t="s">
        <v>36</v>
      </c>
      <c r="D3024" s="44" t="s">
        <v>2618</v>
      </c>
      <c r="E3024" s="44" t="s">
        <v>264</v>
      </c>
      <c r="F3024" s="44">
        <v>1</v>
      </c>
      <c r="G3024" s="45">
        <v>12884</v>
      </c>
      <c r="H3024" s="44"/>
      <c r="I3024" s="45"/>
      <c r="J3024" s="46"/>
      <c r="K3024" s="45">
        <f t="shared" si="139"/>
        <v>12884</v>
      </c>
      <c r="L3024" s="63">
        <v>20240423</v>
      </c>
    </row>
    <row r="3025" spans="1:12" x14ac:dyDescent="0.25">
      <c r="A3025" s="47" t="s">
        <v>4129</v>
      </c>
      <c r="B3025" s="44" t="s">
        <v>25</v>
      </c>
      <c r="C3025" s="44" t="s">
        <v>36</v>
      </c>
      <c r="D3025" s="44" t="s">
        <v>2618</v>
      </c>
      <c r="E3025" s="44" t="s">
        <v>828</v>
      </c>
      <c r="F3025" s="44">
        <v>1</v>
      </c>
      <c r="G3025" s="45">
        <v>12884</v>
      </c>
      <c r="H3025" s="44"/>
      <c r="I3025" s="45"/>
      <c r="J3025" s="46"/>
      <c r="K3025" s="45">
        <f t="shared" si="139"/>
        <v>12884</v>
      </c>
      <c r="L3025" s="63">
        <v>20240423</v>
      </c>
    </row>
    <row r="3026" spans="1:12" x14ac:dyDescent="0.25">
      <c r="A3026" s="47" t="s">
        <v>4132</v>
      </c>
      <c r="B3026" s="44" t="s">
        <v>25</v>
      </c>
      <c r="C3026" s="44" t="s">
        <v>36</v>
      </c>
      <c r="D3026" s="44" t="s">
        <v>2618</v>
      </c>
      <c r="E3026" s="44" t="s">
        <v>2122</v>
      </c>
      <c r="F3026" s="44">
        <v>1</v>
      </c>
      <c r="G3026" s="45">
        <v>12884</v>
      </c>
      <c r="H3026" s="44"/>
      <c r="I3026" s="45"/>
      <c r="J3026" s="46"/>
      <c r="K3026" s="45">
        <f t="shared" si="139"/>
        <v>12884</v>
      </c>
      <c r="L3026" s="63">
        <v>20240423</v>
      </c>
    </row>
    <row r="3027" spans="1:12" x14ac:dyDescent="0.25">
      <c r="A3027" s="47" t="s">
        <v>4136</v>
      </c>
      <c r="B3027" s="44" t="s">
        <v>25</v>
      </c>
      <c r="C3027" s="44" t="s">
        <v>36</v>
      </c>
      <c r="D3027" s="44" t="s">
        <v>2618</v>
      </c>
      <c r="E3027" s="44" t="s">
        <v>840</v>
      </c>
      <c r="F3027" s="44">
        <v>1</v>
      </c>
      <c r="G3027" s="45">
        <v>12884</v>
      </c>
      <c r="H3027" s="44"/>
      <c r="I3027" s="45"/>
      <c r="J3027" s="46"/>
      <c r="K3027" s="45">
        <f t="shared" si="139"/>
        <v>12884</v>
      </c>
      <c r="L3027" s="63">
        <v>20240423</v>
      </c>
    </row>
    <row r="3028" spans="1:12" x14ac:dyDescent="0.25">
      <c r="A3028" s="47" t="s">
        <v>4111</v>
      </c>
      <c r="B3028" s="44" t="s">
        <v>25</v>
      </c>
      <c r="C3028" s="44" t="s">
        <v>36</v>
      </c>
      <c r="D3028" s="44" t="s">
        <v>2618</v>
      </c>
      <c r="E3028" s="44" t="s">
        <v>4112</v>
      </c>
      <c r="F3028" s="44">
        <v>1</v>
      </c>
      <c r="G3028" s="45">
        <v>12884</v>
      </c>
      <c r="H3028" s="44"/>
      <c r="I3028" s="45"/>
      <c r="J3028" s="46"/>
      <c r="K3028" s="45">
        <f t="shared" si="139"/>
        <v>12884</v>
      </c>
      <c r="L3028" s="63">
        <v>20240426</v>
      </c>
    </row>
    <row r="3029" spans="1:12" x14ac:dyDescent="0.25">
      <c r="A3029" s="47" t="s">
        <v>4115</v>
      </c>
      <c r="B3029" s="44" t="s">
        <v>25</v>
      </c>
      <c r="C3029" s="44" t="s">
        <v>36</v>
      </c>
      <c r="D3029" s="44" t="s">
        <v>2618</v>
      </c>
      <c r="E3029" s="44" t="s">
        <v>564</v>
      </c>
      <c r="F3029" s="44">
        <v>1</v>
      </c>
      <c r="G3029" s="45">
        <v>12884</v>
      </c>
      <c r="H3029" s="44"/>
      <c r="I3029" s="45"/>
      <c r="J3029" s="46"/>
      <c r="K3029" s="45">
        <f t="shared" si="139"/>
        <v>12884</v>
      </c>
      <c r="L3029" s="63">
        <v>20240426</v>
      </c>
    </row>
    <row r="3030" spans="1:12" x14ac:dyDescent="0.25">
      <c r="A3030" s="47" t="s">
        <v>4117</v>
      </c>
      <c r="B3030" s="44" t="s">
        <v>25</v>
      </c>
      <c r="C3030" s="44" t="s">
        <v>36</v>
      </c>
      <c r="D3030" s="44" t="s">
        <v>2618</v>
      </c>
      <c r="E3030" s="44" t="s">
        <v>830</v>
      </c>
      <c r="F3030" s="44">
        <v>1</v>
      </c>
      <c r="G3030" s="45">
        <v>12884</v>
      </c>
      <c r="H3030" s="44"/>
      <c r="I3030" s="45"/>
      <c r="J3030" s="46"/>
      <c r="K3030" s="45">
        <f t="shared" si="139"/>
        <v>12884</v>
      </c>
      <c r="L3030" s="63">
        <v>20240426</v>
      </c>
    </row>
    <row r="3031" spans="1:12" x14ac:dyDescent="0.25">
      <c r="A3031" s="47" t="s">
        <v>4118</v>
      </c>
      <c r="B3031" s="44" t="s">
        <v>25</v>
      </c>
      <c r="C3031" s="44" t="s">
        <v>36</v>
      </c>
      <c r="D3031" s="44" t="s">
        <v>2618</v>
      </c>
      <c r="E3031" s="44" t="s">
        <v>758</v>
      </c>
      <c r="F3031" s="44">
        <v>1</v>
      </c>
      <c r="G3031" s="45">
        <v>12884</v>
      </c>
      <c r="H3031" s="44"/>
      <c r="I3031" s="45"/>
      <c r="J3031" s="46"/>
      <c r="K3031" s="45">
        <f t="shared" si="139"/>
        <v>12884</v>
      </c>
      <c r="L3031" s="63">
        <v>20240426</v>
      </c>
    </row>
    <row r="3032" spans="1:12" x14ac:dyDescent="0.25">
      <c r="A3032" s="47" t="s">
        <v>4119</v>
      </c>
      <c r="B3032" s="44" t="s">
        <v>25</v>
      </c>
      <c r="C3032" s="44" t="s">
        <v>36</v>
      </c>
      <c r="D3032" s="44" t="s">
        <v>2618</v>
      </c>
      <c r="E3032" s="44" t="s">
        <v>848</v>
      </c>
      <c r="F3032" s="44">
        <v>1</v>
      </c>
      <c r="G3032" s="45">
        <v>12884</v>
      </c>
      <c r="H3032" s="44"/>
      <c r="I3032" s="45"/>
      <c r="J3032" s="46"/>
      <c r="K3032" s="45">
        <f t="shared" si="139"/>
        <v>12884</v>
      </c>
      <c r="L3032" s="63">
        <v>20240426</v>
      </c>
    </row>
    <row r="3033" spans="1:12" x14ac:dyDescent="0.25">
      <c r="A3033" s="47" t="s">
        <v>4120</v>
      </c>
      <c r="B3033" s="44" t="s">
        <v>25</v>
      </c>
      <c r="C3033" s="44" t="s">
        <v>36</v>
      </c>
      <c r="D3033" s="44" t="s">
        <v>2618</v>
      </c>
      <c r="E3033" s="44" t="s">
        <v>2000</v>
      </c>
      <c r="F3033" s="44">
        <v>1</v>
      </c>
      <c r="G3033" s="45">
        <v>12884</v>
      </c>
      <c r="H3033" s="44"/>
      <c r="I3033" s="45"/>
      <c r="J3033" s="46"/>
      <c r="K3033" s="45">
        <f t="shared" si="139"/>
        <v>12884</v>
      </c>
      <c r="L3033" s="63">
        <v>20240426</v>
      </c>
    </row>
    <row r="3034" spans="1:12" x14ac:dyDescent="0.25">
      <c r="A3034" s="47" t="s">
        <v>4101</v>
      </c>
      <c r="B3034" s="44" t="s">
        <v>25</v>
      </c>
      <c r="C3034" s="44" t="s">
        <v>29</v>
      </c>
      <c r="D3034" s="44" t="s">
        <v>751</v>
      </c>
      <c r="E3034" s="44" t="s">
        <v>1235</v>
      </c>
      <c r="F3034" s="44">
        <v>1</v>
      </c>
      <c r="G3034" s="107">
        <v>14246</v>
      </c>
      <c r="H3034" s="44"/>
      <c r="I3034" s="45"/>
      <c r="J3034" s="46"/>
      <c r="K3034" s="45">
        <f t="shared" si="139"/>
        <v>14246</v>
      </c>
      <c r="L3034" s="63">
        <v>20240423</v>
      </c>
    </row>
    <row r="3035" spans="1:12" x14ac:dyDescent="0.25">
      <c r="A3035" s="47" t="s">
        <v>4102</v>
      </c>
      <c r="B3035" s="44" t="s">
        <v>25</v>
      </c>
      <c r="C3035" s="44" t="s">
        <v>29</v>
      </c>
      <c r="D3035" s="44" t="s">
        <v>751</v>
      </c>
      <c r="E3035" s="44" t="s">
        <v>752</v>
      </c>
      <c r="F3035" s="44">
        <v>1</v>
      </c>
      <c r="G3035" s="107">
        <v>14246</v>
      </c>
      <c r="H3035" s="44"/>
      <c r="I3035" s="45"/>
      <c r="J3035" s="46"/>
      <c r="K3035" s="45">
        <f t="shared" si="139"/>
        <v>14246</v>
      </c>
      <c r="L3035" s="63">
        <v>20240423</v>
      </c>
    </row>
    <row r="3036" spans="1:12" x14ac:dyDescent="0.25">
      <c r="A3036" s="47" t="s">
        <v>4197</v>
      </c>
      <c r="B3036" s="44" t="s">
        <v>25</v>
      </c>
      <c r="C3036" s="44" t="s">
        <v>29</v>
      </c>
      <c r="D3036" s="44" t="s">
        <v>751</v>
      </c>
      <c r="E3036" s="44" t="s">
        <v>1241</v>
      </c>
      <c r="F3036" s="44">
        <v>1</v>
      </c>
      <c r="G3036" s="107">
        <v>14246</v>
      </c>
      <c r="H3036" s="44"/>
      <c r="I3036" s="45"/>
      <c r="J3036" s="46"/>
      <c r="K3036" s="45">
        <f t="shared" si="139"/>
        <v>14246</v>
      </c>
      <c r="L3036" s="63">
        <v>20240423</v>
      </c>
    </row>
    <row r="3037" spans="1:12" x14ac:dyDescent="0.25">
      <c r="A3037" s="47" t="s">
        <v>4146</v>
      </c>
      <c r="B3037" s="44" t="s">
        <v>25</v>
      </c>
      <c r="C3037" s="44" t="s">
        <v>36</v>
      </c>
      <c r="D3037" s="44" t="s">
        <v>727</v>
      </c>
      <c r="E3037" s="44" t="s">
        <v>3895</v>
      </c>
      <c r="F3037" s="44">
        <v>1</v>
      </c>
      <c r="G3037" s="45">
        <v>12884</v>
      </c>
      <c r="H3037" s="44"/>
      <c r="I3037" s="45"/>
      <c r="J3037" s="46"/>
      <c r="K3037" s="45">
        <f t="shared" si="139"/>
        <v>12884</v>
      </c>
      <c r="L3037" s="63">
        <v>20240426</v>
      </c>
    </row>
    <row r="3038" spans="1:12" x14ac:dyDescent="0.25">
      <c r="A3038" s="47" t="s">
        <v>4141</v>
      </c>
      <c r="B3038" s="44" t="s">
        <v>25</v>
      </c>
      <c r="C3038" s="44" t="s">
        <v>36</v>
      </c>
      <c r="D3038" s="44" t="s">
        <v>727</v>
      </c>
      <c r="E3038" s="44" t="s">
        <v>3491</v>
      </c>
      <c r="F3038" s="44">
        <v>1</v>
      </c>
      <c r="G3038" s="45">
        <v>12884</v>
      </c>
      <c r="H3038" s="44"/>
      <c r="I3038" s="45"/>
      <c r="J3038" s="46"/>
      <c r="K3038" s="45">
        <f t="shared" si="139"/>
        <v>12884</v>
      </c>
      <c r="L3038" s="63">
        <v>20240429</v>
      </c>
    </row>
    <row r="3039" spans="1:12" x14ac:dyDescent="0.25">
      <c r="A3039" s="47" t="s">
        <v>4142</v>
      </c>
      <c r="B3039" s="44" t="s">
        <v>25</v>
      </c>
      <c r="C3039" s="44" t="s">
        <v>36</v>
      </c>
      <c r="D3039" s="44" t="s">
        <v>727</v>
      </c>
      <c r="E3039" s="44" t="s">
        <v>2619</v>
      </c>
      <c r="F3039" s="44">
        <v>1</v>
      </c>
      <c r="G3039" s="45">
        <v>12884</v>
      </c>
      <c r="H3039" s="44"/>
      <c r="I3039" s="45"/>
      <c r="J3039" s="46"/>
      <c r="K3039" s="45">
        <f t="shared" si="139"/>
        <v>12884</v>
      </c>
      <c r="L3039" s="63">
        <v>20240429</v>
      </c>
    </row>
    <row r="3040" spans="1:12" x14ac:dyDescent="0.25">
      <c r="A3040" s="47" t="s">
        <v>4143</v>
      </c>
      <c r="B3040" s="44" t="s">
        <v>25</v>
      </c>
      <c r="C3040" s="44" t="s">
        <v>36</v>
      </c>
      <c r="D3040" s="44" t="s">
        <v>727</v>
      </c>
      <c r="E3040" s="44" t="s">
        <v>1706</v>
      </c>
      <c r="F3040" s="44">
        <v>1</v>
      </c>
      <c r="G3040" s="45">
        <v>12884</v>
      </c>
      <c r="H3040" s="44"/>
      <c r="I3040" s="45"/>
      <c r="J3040" s="46"/>
      <c r="K3040" s="45">
        <f t="shared" si="139"/>
        <v>12884</v>
      </c>
      <c r="L3040" s="63">
        <v>20240429</v>
      </c>
    </row>
    <row r="3041" spans="1:12" x14ac:dyDescent="0.25">
      <c r="A3041" s="47" t="s">
        <v>4144</v>
      </c>
      <c r="B3041" s="44" t="s">
        <v>25</v>
      </c>
      <c r="C3041" s="44" t="s">
        <v>36</v>
      </c>
      <c r="D3041" s="44" t="s">
        <v>727</v>
      </c>
      <c r="E3041" s="44" t="s">
        <v>817</v>
      </c>
      <c r="F3041" s="44">
        <v>1</v>
      </c>
      <c r="G3041" s="45">
        <v>12884</v>
      </c>
      <c r="H3041" s="44"/>
      <c r="I3041" s="45"/>
      <c r="J3041" s="46"/>
      <c r="K3041" s="45">
        <f t="shared" si="139"/>
        <v>12884</v>
      </c>
      <c r="L3041" s="63">
        <v>20240429</v>
      </c>
    </row>
    <row r="3042" spans="1:12" x14ac:dyDescent="0.25">
      <c r="A3042" s="47" t="s">
        <v>4145</v>
      </c>
      <c r="B3042" s="44" t="s">
        <v>25</v>
      </c>
      <c r="C3042" s="44" t="s">
        <v>36</v>
      </c>
      <c r="D3042" s="44" t="s">
        <v>727</v>
      </c>
      <c r="E3042" s="44" t="s">
        <v>2674</v>
      </c>
      <c r="F3042" s="44">
        <v>1</v>
      </c>
      <c r="G3042" s="45">
        <v>12884</v>
      </c>
      <c r="H3042" s="44"/>
      <c r="I3042" s="45"/>
      <c r="J3042" s="46"/>
      <c r="K3042" s="45">
        <f t="shared" si="139"/>
        <v>12884</v>
      </c>
      <c r="L3042" s="63">
        <v>20240429</v>
      </c>
    </row>
    <row r="3043" spans="1:12" x14ac:dyDescent="0.25">
      <c r="A3043" s="47" t="s">
        <v>4147</v>
      </c>
      <c r="B3043" s="44" t="s">
        <v>25</v>
      </c>
      <c r="C3043" s="44" t="s">
        <v>36</v>
      </c>
      <c r="D3043" s="44" t="s">
        <v>727</v>
      </c>
      <c r="E3043" s="44" t="s">
        <v>842</v>
      </c>
      <c r="F3043" s="44">
        <v>1</v>
      </c>
      <c r="G3043" s="45">
        <v>12884</v>
      </c>
      <c r="H3043" s="44"/>
      <c r="I3043" s="45"/>
      <c r="J3043" s="46"/>
      <c r="K3043" s="45">
        <f t="shared" si="139"/>
        <v>12884</v>
      </c>
      <c r="L3043" s="63">
        <v>20240429</v>
      </c>
    </row>
    <row r="3044" spans="1:12" x14ac:dyDescent="0.25">
      <c r="A3044" s="47" t="s">
        <v>4148</v>
      </c>
      <c r="B3044" s="44" t="s">
        <v>25</v>
      </c>
      <c r="C3044" s="44" t="s">
        <v>36</v>
      </c>
      <c r="D3044" s="44" t="s">
        <v>727</v>
      </c>
      <c r="E3044" s="44" t="s">
        <v>776</v>
      </c>
      <c r="F3044" s="44">
        <v>1</v>
      </c>
      <c r="G3044" s="45">
        <v>12884</v>
      </c>
      <c r="H3044" s="44"/>
      <c r="I3044" s="45"/>
      <c r="J3044" s="46"/>
      <c r="K3044" s="45">
        <f t="shared" si="139"/>
        <v>12884</v>
      </c>
      <c r="L3044" s="63">
        <v>20240429</v>
      </c>
    </row>
    <row r="3045" spans="1:12" x14ac:dyDescent="0.25">
      <c r="A3045" s="47" t="s">
        <v>4080</v>
      </c>
      <c r="B3045" s="44" t="s">
        <v>25</v>
      </c>
      <c r="C3045" s="44" t="s">
        <v>86</v>
      </c>
      <c r="D3045" s="44" t="s">
        <v>87</v>
      </c>
      <c r="E3045" s="44" t="s">
        <v>3645</v>
      </c>
      <c r="F3045" s="44">
        <v>1</v>
      </c>
      <c r="G3045" s="45">
        <v>12884</v>
      </c>
      <c r="H3045" s="44"/>
      <c r="I3045" s="45"/>
      <c r="J3045" s="46"/>
      <c r="K3045" s="45">
        <f t="shared" si="139"/>
        <v>12884</v>
      </c>
      <c r="L3045" s="63">
        <v>20240430</v>
      </c>
    </row>
    <row r="3046" spans="1:12" x14ac:dyDescent="0.25">
      <c r="A3046" s="47" t="s">
        <v>4081</v>
      </c>
      <c r="B3046" s="44" t="s">
        <v>25</v>
      </c>
      <c r="C3046" s="44" t="s">
        <v>86</v>
      </c>
      <c r="D3046" s="44" t="s">
        <v>87</v>
      </c>
      <c r="E3046" s="44" t="s">
        <v>2995</v>
      </c>
      <c r="F3046" s="44">
        <v>1</v>
      </c>
      <c r="G3046" s="45">
        <v>12884</v>
      </c>
      <c r="H3046" s="44"/>
      <c r="I3046" s="45"/>
      <c r="J3046" s="46"/>
      <c r="K3046" s="45">
        <f t="shared" si="139"/>
        <v>12884</v>
      </c>
      <c r="L3046" s="63">
        <v>20240430</v>
      </c>
    </row>
    <row r="3047" spans="1:12" x14ac:dyDescent="0.25">
      <c r="A3047" s="47" t="s">
        <v>4110</v>
      </c>
      <c r="B3047" s="44" t="s">
        <v>25</v>
      </c>
      <c r="C3047" s="44" t="s">
        <v>36</v>
      </c>
      <c r="D3047" s="44" t="s">
        <v>2618</v>
      </c>
      <c r="E3047" s="44" t="s">
        <v>3640</v>
      </c>
      <c r="F3047" s="44">
        <v>1</v>
      </c>
      <c r="G3047" s="45">
        <v>12884</v>
      </c>
      <c r="H3047" s="44"/>
      <c r="I3047" s="45"/>
      <c r="J3047" s="46"/>
      <c r="K3047" s="45">
        <f t="shared" si="139"/>
        <v>12884</v>
      </c>
      <c r="L3047" s="63">
        <v>20240430</v>
      </c>
    </row>
    <row r="3048" spans="1:12" x14ac:dyDescent="0.25">
      <c r="A3048" s="47" t="s">
        <v>4113</v>
      </c>
      <c r="B3048" s="44" t="s">
        <v>25</v>
      </c>
      <c r="C3048" s="44" t="s">
        <v>36</v>
      </c>
      <c r="D3048" s="44" t="s">
        <v>2618</v>
      </c>
      <c r="E3048" s="44" t="s">
        <v>4114</v>
      </c>
      <c r="F3048" s="44">
        <v>1</v>
      </c>
      <c r="G3048" s="45">
        <v>12884</v>
      </c>
      <c r="H3048" s="44"/>
      <c r="I3048" s="45"/>
      <c r="J3048" s="46"/>
      <c r="K3048" s="45">
        <f t="shared" si="139"/>
        <v>12884</v>
      </c>
      <c r="L3048" s="63">
        <v>20240430</v>
      </c>
    </row>
    <row r="3049" spans="1:12" x14ac:dyDescent="0.25">
      <c r="A3049" s="47" t="s">
        <v>4125</v>
      </c>
      <c r="B3049" s="44" t="s">
        <v>25</v>
      </c>
      <c r="C3049" s="44" t="s">
        <v>36</v>
      </c>
      <c r="D3049" s="44" t="s">
        <v>2618</v>
      </c>
      <c r="E3049" s="44" t="s">
        <v>836</v>
      </c>
      <c r="F3049" s="44">
        <v>1</v>
      </c>
      <c r="G3049" s="45">
        <v>12884</v>
      </c>
      <c r="H3049" s="44"/>
      <c r="I3049" s="45"/>
      <c r="J3049" s="46"/>
      <c r="K3049" s="45">
        <f t="shared" si="139"/>
        <v>12884</v>
      </c>
      <c r="L3049" s="63">
        <v>20240430</v>
      </c>
    </row>
    <row r="3050" spans="1:12" x14ac:dyDescent="0.25">
      <c r="A3050" s="47" t="s">
        <v>4131</v>
      </c>
      <c r="B3050" s="44" t="s">
        <v>25</v>
      </c>
      <c r="C3050" s="44" t="s">
        <v>36</v>
      </c>
      <c r="D3050" s="44" t="s">
        <v>2618</v>
      </c>
      <c r="E3050" s="44" t="s">
        <v>851</v>
      </c>
      <c r="F3050" s="44">
        <v>1</v>
      </c>
      <c r="G3050" s="45">
        <v>12884</v>
      </c>
      <c r="H3050" s="44"/>
      <c r="I3050" s="45"/>
      <c r="J3050" s="46"/>
      <c r="K3050" s="45">
        <f t="shared" ref="K3050:K3057" si="140">J3050+G3050</f>
        <v>12884</v>
      </c>
      <c r="L3050" s="63">
        <v>20240430</v>
      </c>
    </row>
    <row r="3051" spans="1:12" x14ac:dyDescent="0.25">
      <c r="A3051" s="47" t="s">
        <v>4135</v>
      </c>
      <c r="B3051" s="44" t="s">
        <v>25</v>
      </c>
      <c r="C3051" s="44" t="s">
        <v>36</v>
      </c>
      <c r="D3051" s="44" t="s">
        <v>2618</v>
      </c>
      <c r="E3051" s="44" t="s">
        <v>3101</v>
      </c>
      <c r="F3051" s="44">
        <v>1</v>
      </c>
      <c r="G3051" s="45">
        <v>12884</v>
      </c>
      <c r="H3051" s="44"/>
      <c r="I3051" s="45"/>
      <c r="J3051" s="46"/>
      <c r="K3051" s="45">
        <f t="shared" si="140"/>
        <v>12884</v>
      </c>
      <c r="L3051" s="63">
        <v>20240430</v>
      </c>
    </row>
    <row r="3052" spans="1:12" x14ac:dyDescent="0.25">
      <c r="A3052" s="47" t="s">
        <v>4149</v>
      </c>
      <c r="B3052" s="44" t="s">
        <v>25</v>
      </c>
      <c r="C3052" s="44" t="s">
        <v>36</v>
      </c>
      <c r="D3052" s="44" t="s">
        <v>3404</v>
      </c>
      <c r="E3052" s="44" t="s">
        <v>4150</v>
      </c>
      <c r="F3052" s="44">
        <v>1</v>
      </c>
      <c r="G3052" s="45">
        <v>12884</v>
      </c>
      <c r="H3052" s="44"/>
      <c r="I3052" s="45"/>
      <c r="J3052" s="46"/>
      <c r="K3052" s="45">
        <f t="shared" si="140"/>
        <v>12884</v>
      </c>
      <c r="L3052" s="63">
        <v>20240430</v>
      </c>
    </row>
    <row r="3053" spans="1:12" x14ac:dyDescent="0.25">
      <c r="A3053" s="47" t="s">
        <v>4151</v>
      </c>
      <c r="B3053" s="44" t="s">
        <v>25</v>
      </c>
      <c r="C3053" s="44" t="s">
        <v>36</v>
      </c>
      <c r="D3053" s="44" t="s">
        <v>3404</v>
      </c>
      <c r="E3053" s="44" t="s">
        <v>4152</v>
      </c>
      <c r="F3053" s="44">
        <v>1</v>
      </c>
      <c r="G3053" s="45">
        <v>12884</v>
      </c>
      <c r="H3053" s="44"/>
      <c r="I3053" s="45"/>
      <c r="J3053" s="46"/>
      <c r="K3053" s="45">
        <f t="shared" si="140"/>
        <v>12884</v>
      </c>
      <c r="L3053" s="63">
        <v>20240430</v>
      </c>
    </row>
    <row r="3054" spans="1:12" x14ac:dyDescent="0.25">
      <c r="A3054" s="47" t="s">
        <v>4153</v>
      </c>
      <c r="B3054" s="44" t="s">
        <v>25</v>
      </c>
      <c r="C3054" s="44" t="s">
        <v>36</v>
      </c>
      <c r="D3054" s="44" t="s">
        <v>3404</v>
      </c>
      <c r="E3054" s="44" t="s">
        <v>2803</v>
      </c>
      <c r="F3054" s="44">
        <v>1</v>
      </c>
      <c r="G3054" s="45">
        <v>12884</v>
      </c>
      <c r="H3054" s="44"/>
      <c r="I3054" s="45"/>
      <c r="J3054" s="46"/>
      <c r="K3054" s="45">
        <f t="shared" si="140"/>
        <v>12884</v>
      </c>
      <c r="L3054" s="63">
        <v>20240430</v>
      </c>
    </row>
    <row r="3055" spans="1:12" x14ac:dyDescent="0.25">
      <c r="A3055" s="47" t="s">
        <v>4155</v>
      </c>
      <c r="B3055" s="44" t="s">
        <v>25</v>
      </c>
      <c r="C3055" s="44" t="s">
        <v>274</v>
      </c>
      <c r="D3055" s="44" t="s">
        <v>275</v>
      </c>
      <c r="E3055" s="44" t="s">
        <v>1226</v>
      </c>
      <c r="F3055" s="44">
        <v>1</v>
      </c>
      <c r="G3055" s="45">
        <v>12884</v>
      </c>
      <c r="H3055" s="44"/>
      <c r="I3055" s="45"/>
      <c r="J3055" s="46"/>
      <c r="K3055" s="45">
        <f t="shared" si="140"/>
        <v>12884</v>
      </c>
      <c r="L3055" s="63">
        <v>20240430</v>
      </c>
    </row>
    <row r="3056" spans="1:12" x14ac:dyDescent="0.25">
      <c r="A3056" s="47" t="s">
        <v>4156</v>
      </c>
      <c r="B3056" s="44" t="s">
        <v>25</v>
      </c>
      <c r="C3056" s="44" t="s">
        <v>274</v>
      </c>
      <c r="D3056" s="44" t="s">
        <v>275</v>
      </c>
      <c r="E3056" s="44" t="s">
        <v>431</v>
      </c>
      <c r="F3056" s="44">
        <v>1</v>
      </c>
      <c r="G3056" s="45">
        <v>12884</v>
      </c>
      <c r="H3056" s="44"/>
      <c r="I3056" s="45"/>
      <c r="J3056" s="46"/>
      <c r="K3056" s="45">
        <f t="shared" si="140"/>
        <v>12884</v>
      </c>
      <c r="L3056" s="63">
        <v>20240430</v>
      </c>
    </row>
    <row r="3057" spans="1:12" ht="15.75" thickBot="1" x14ac:dyDescent="0.3">
      <c r="A3057" s="40" t="s">
        <v>4198</v>
      </c>
      <c r="B3057" s="41" t="s">
        <v>25</v>
      </c>
      <c r="C3057" s="41" t="s">
        <v>29</v>
      </c>
      <c r="D3057" s="41" t="s">
        <v>686</v>
      </c>
      <c r="E3057" s="41" t="s">
        <v>1047</v>
      </c>
      <c r="F3057" s="41">
        <v>1</v>
      </c>
      <c r="G3057" s="42">
        <v>12884</v>
      </c>
      <c r="H3057" s="41"/>
      <c r="I3057" s="42"/>
      <c r="J3057" s="43"/>
      <c r="K3057" s="42">
        <f t="shared" si="140"/>
        <v>12884</v>
      </c>
      <c r="L3057" s="64">
        <v>20240430</v>
      </c>
    </row>
    <row r="3058" spans="1:12" x14ac:dyDescent="0.25">
      <c r="A3058" s="47"/>
      <c r="B3058" s="44"/>
      <c r="C3058" s="44"/>
      <c r="D3058" s="44"/>
      <c r="E3058" s="44"/>
      <c r="F3058" s="44"/>
      <c r="G3058" s="45"/>
      <c r="H3058" s="44"/>
      <c r="I3058" s="45"/>
      <c r="J3058" s="46"/>
      <c r="K3058" s="45"/>
      <c r="L3058" s="63"/>
    </row>
    <row r="3059" spans="1:12" x14ac:dyDescent="0.25">
      <c r="A3059" s="346" t="s">
        <v>4209</v>
      </c>
      <c r="B3059" s="347" t="s">
        <v>25</v>
      </c>
      <c r="C3059" s="347" t="s">
        <v>70</v>
      </c>
      <c r="D3059" s="347" t="s">
        <v>3980</v>
      </c>
      <c r="E3059" s="347" t="s">
        <v>4210</v>
      </c>
      <c r="F3059" s="347">
        <v>1</v>
      </c>
      <c r="G3059" s="348">
        <v>9997</v>
      </c>
      <c r="H3059" s="347"/>
      <c r="I3059" s="348"/>
      <c r="J3059" s="349"/>
      <c r="K3059" s="348">
        <f t="shared" ref="K3059:K3066" si="141">J3059+G3059</f>
        <v>9997</v>
      </c>
      <c r="L3059" s="350">
        <v>20240327</v>
      </c>
    </row>
    <row r="3060" spans="1:12" x14ac:dyDescent="0.25">
      <c r="A3060" s="346" t="s">
        <v>4211</v>
      </c>
      <c r="B3060" s="347" t="s">
        <v>25</v>
      </c>
      <c r="C3060" s="347" t="s">
        <v>70</v>
      </c>
      <c r="D3060" s="347" t="s">
        <v>3980</v>
      </c>
      <c r="E3060" s="347" t="s">
        <v>4212</v>
      </c>
      <c r="F3060" s="347">
        <v>1</v>
      </c>
      <c r="G3060" s="348">
        <v>9997</v>
      </c>
      <c r="H3060" s="347"/>
      <c r="I3060" s="348"/>
      <c r="J3060" s="349"/>
      <c r="K3060" s="348">
        <f t="shared" si="141"/>
        <v>9997</v>
      </c>
      <c r="L3060" s="350">
        <v>20240327</v>
      </c>
    </row>
    <row r="3061" spans="1:12" x14ac:dyDescent="0.25">
      <c r="A3061" s="47" t="s">
        <v>4165</v>
      </c>
      <c r="B3061" s="44" t="s">
        <v>25</v>
      </c>
      <c r="C3061" s="44" t="s">
        <v>2594</v>
      </c>
      <c r="D3061" s="44" t="s">
        <v>2595</v>
      </c>
      <c r="E3061" s="44" t="s">
        <v>305</v>
      </c>
      <c r="F3061" s="44">
        <v>1</v>
      </c>
      <c r="G3061" s="45">
        <v>12046</v>
      </c>
      <c r="H3061" s="44"/>
      <c r="I3061" s="45"/>
      <c r="J3061" s="46"/>
      <c r="K3061" s="45">
        <f t="shared" si="141"/>
        <v>12046</v>
      </c>
      <c r="L3061" s="63">
        <v>20240417</v>
      </c>
    </row>
    <row r="3062" spans="1:12" x14ac:dyDescent="0.25">
      <c r="A3062" s="47" t="s">
        <v>4167</v>
      </c>
      <c r="B3062" s="44" t="s">
        <v>25</v>
      </c>
      <c r="C3062" s="44" t="s">
        <v>2594</v>
      </c>
      <c r="D3062" s="44" t="s">
        <v>2595</v>
      </c>
      <c r="E3062" s="44" t="s">
        <v>309</v>
      </c>
      <c r="F3062" s="44">
        <v>1</v>
      </c>
      <c r="G3062" s="45">
        <v>12046</v>
      </c>
      <c r="H3062" s="44"/>
      <c r="I3062" s="45"/>
      <c r="J3062" s="46"/>
      <c r="K3062" s="45">
        <f t="shared" si="141"/>
        <v>12046</v>
      </c>
      <c r="L3062" s="63">
        <v>20240417</v>
      </c>
    </row>
    <row r="3063" spans="1:12" x14ac:dyDescent="0.25">
      <c r="A3063" s="47" t="s">
        <v>4168</v>
      </c>
      <c r="B3063" s="44" t="s">
        <v>25</v>
      </c>
      <c r="C3063" s="44" t="s">
        <v>2594</v>
      </c>
      <c r="D3063" s="44" t="s">
        <v>2595</v>
      </c>
      <c r="E3063" s="44" t="s">
        <v>3032</v>
      </c>
      <c r="F3063" s="44">
        <v>1</v>
      </c>
      <c r="G3063" s="45">
        <v>12046</v>
      </c>
      <c r="H3063" s="44"/>
      <c r="I3063" s="45"/>
      <c r="J3063" s="46"/>
      <c r="K3063" s="45">
        <f t="shared" si="141"/>
        <v>12046</v>
      </c>
      <c r="L3063" s="63">
        <v>20240417</v>
      </c>
    </row>
    <row r="3064" spans="1:12" x14ac:dyDescent="0.25">
      <c r="A3064" s="47" t="s">
        <v>4166</v>
      </c>
      <c r="B3064" s="44" t="s">
        <v>25</v>
      </c>
      <c r="C3064" s="44" t="s">
        <v>2594</v>
      </c>
      <c r="D3064" s="44" t="s">
        <v>2595</v>
      </c>
      <c r="E3064" s="44" t="s">
        <v>307</v>
      </c>
      <c r="F3064" s="44">
        <v>1</v>
      </c>
      <c r="G3064" s="107">
        <v>12047</v>
      </c>
      <c r="H3064" s="44"/>
      <c r="I3064" s="45"/>
      <c r="J3064" s="46"/>
      <c r="K3064" s="45">
        <f t="shared" si="141"/>
        <v>12047</v>
      </c>
      <c r="L3064" s="63">
        <v>20240426</v>
      </c>
    </row>
    <row r="3065" spans="1:12" x14ac:dyDescent="0.25">
      <c r="A3065" s="47" t="s">
        <v>4087</v>
      </c>
      <c r="B3065" s="44" t="s">
        <v>25</v>
      </c>
      <c r="C3065" s="44" t="s">
        <v>740</v>
      </c>
      <c r="D3065" s="44" t="s">
        <v>741</v>
      </c>
      <c r="E3065" s="44" t="s">
        <v>2700</v>
      </c>
      <c r="F3065" s="44">
        <v>1</v>
      </c>
      <c r="G3065" s="107">
        <v>12047</v>
      </c>
      <c r="H3065" s="44"/>
      <c r="I3065" s="45"/>
      <c r="J3065" s="46"/>
      <c r="K3065" s="45">
        <f t="shared" si="141"/>
        <v>12047</v>
      </c>
      <c r="L3065" s="63">
        <v>20240429</v>
      </c>
    </row>
    <row r="3066" spans="1:12" x14ac:dyDescent="0.25">
      <c r="A3066" s="47" t="s">
        <v>4083</v>
      </c>
      <c r="B3066" s="44" t="s">
        <v>25</v>
      </c>
      <c r="C3066" s="44" t="s">
        <v>98</v>
      </c>
      <c r="D3066" s="44" t="s">
        <v>4084</v>
      </c>
      <c r="E3066" s="44" t="s">
        <v>2019</v>
      </c>
      <c r="F3066" s="44">
        <v>1</v>
      </c>
      <c r="G3066" s="45">
        <v>12046</v>
      </c>
      <c r="H3066" s="44"/>
      <c r="I3066" s="45"/>
      <c r="J3066" s="46"/>
      <c r="K3066" s="45">
        <f t="shared" si="141"/>
        <v>12046</v>
      </c>
      <c r="L3066" s="63">
        <v>20240430</v>
      </c>
    </row>
    <row r="3067" spans="1:12" x14ac:dyDescent="0.25">
      <c r="A3067" s="47"/>
      <c r="B3067" s="44"/>
      <c r="C3067" s="44"/>
      <c r="D3067" s="44"/>
      <c r="E3067" s="44"/>
      <c r="F3067" s="44"/>
      <c r="G3067" s="45"/>
      <c r="H3067" s="44"/>
      <c r="I3067" s="45"/>
      <c r="J3067" s="46"/>
      <c r="K3067" s="45"/>
      <c r="L3067" s="63"/>
    </row>
    <row r="3068" spans="1:12" ht="15.75" thickBot="1" x14ac:dyDescent="0.3">
      <c r="A3068" s="66"/>
      <c r="B3068" s="67"/>
      <c r="C3068" s="67"/>
      <c r="D3068" s="67"/>
      <c r="E3068" s="67"/>
      <c r="F3068" s="67"/>
      <c r="G3068" s="68"/>
      <c r="H3068" s="67"/>
      <c r="I3068" s="68"/>
      <c r="J3068" s="69"/>
      <c r="K3068" s="68"/>
      <c r="L3068" s="70"/>
    </row>
    <row r="3069" spans="1:12" x14ac:dyDescent="0.25">
      <c r="A3069" s="36" t="s">
        <v>4175</v>
      </c>
      <c r="B3069" s="37" t="s">
        <v>25</v>
      </c>
      <c r="C3069" s="37" t="s">
        <v>2604</v>
      </c>
      <c r="D3069" s="37" t="s">
        <v>2841</v>
      </c>
      <c r="E3069" s="37" t="s">
        <v>4176</v>
      </c>
      <c r="F3069" s="37">
        <v>1</v>
      </c>
      <c r="G3069" s="38">
        <v>14246</v>
      </c>
      <c r="H3069" s="37"/>
      <c r="I3069" s="38"/>
      <c r="J3069" s="39"/>
      <c r="K3069" s="38">
        <f t="shared" ref="K3069:K3077" si="142">J3069+G3069</f>
        <v>14246</v>
      </c>
      <c r="L3069" s="62">
        <v>20240430</v>
      </c>
    </row>
    <row r="3070" spans="1:12" x14ac:dyDescent="0.25">
      <c r="A3070" s="47" t="s">
        <v>4177</v>
      </c>
      <c r="B3070" s="44" t="s">
        <v>25</v>
      </c>
      <c r="C3070" s="44" t="s">
        <v>2604</v>
      </c>
      <c r="D3070" s="44" t="s">
        <v>2841</v>
      </c>
      <c r="E3070" s="44" t="s">
        <v>4178</v>
      </c>
      <c r="F3070" s="44">
        <v>1</v>
      </c>
      <c r="G3070" s="45">
        <v>14246</v>
      </c>
      <c r="H3070" s="44"/>
      <c r="I3070" s="45"/>
      <c r="J3070" s="46"/>
      <c r="K3070" s="45">
        <f t="shared" si="142"/>
        <v>14246</v>
      </c>
      <c r="L3070" s="63">
        <v>20240430</v>
      </c>
    </row>
    <row r="3071" spans="1:12" x14ac:dyDescent="0.25">
      <c r="A3071" s="47" t="s">
        <v>4179</v>
      </c>
      <c r="B3071" s="44" t="s">
        <v>25</v>
      </c>
      <c r="C3071" s="44" t="s">
        <v>2604</v>
      </c>
      <c r="D3071" s="44" t="s">
        <v>2841</v>
      </c>
      <c r="E3071" s="44" t="s">
        <v>3338</v>
      </c>
      <c r="F3071" s="44">
        <v>1</v>
      </c>
      <c r="G3071" s="45">
        <v>14246</v>
      </c>
      <c r="H3071" s="44"/>
      <c r="I3071" s="45"/>
      <c r="J3071" s="46"/>
      <c r="K3071" s="45">
        <f t="shared" si="142"/>
        <v>14246</v>
      </c>
      <c r="L3071" s="63">
        <v>20240430</v>
      </c>
    </row>
    <row r="3072" spans="1:12" x14ac:dyDescent="0.25">
      <c r="A3072" s="47" t="s">
        <v>4180</v>
      </c>
      <c r="B3072" s="44" t="s">
        <v>25</v>
      </c>
      <c r="C3072" s="44" t="s">
        <v>2604</v>
      </c>
      <c r="D3072" s="44" t="s">
        <v>2841</v>
      </c>
      <c r="E3072" s="44" t="s">
        <v>4181</v>
      </c>
      <c r="F3072" s="44">
        <v>1</v>
      </c>
      <c r="G3072" s="45">
        <v>14246</v>
      </c>
      <c r="H3072" s="44"/>
      <c r="I3072" s="45"/>
      <c r="J3072" s="46"/>
      <c r="K3072" s="45">
        <f t="shared" si="142"/>
        <v>14246</v>
      </c>
      <c r="L3072" s="63">
        <v>20240430</v>
      </c>
    </row>
    <row r="3073" spans="1:12" x14ac:dyDescent="0.25">
      <c r="A3073" s="47" t="s">
        <v>4182</v>
      </c>
      <c r="B3073" s="44" t="s">
        <v>25</v>
      </c>
      <c r="C3073" s="44" t="s">
        <v>2604</v>
      </c>
      <c r="D3073" s="44" t="s">
        <v>2841</v>
      </c>
      <c r="E3073" s="44" t="s">
        <v>2842</v>
      </c>
      <c r="F3073" s="44">
        <v>1</v>
      </c>
      <c r="G3073" s="45">
        <v>14246</v>
      </c>
      <c r="H3073" s="44"/>
      <c r="I3073" s="45"/>
      <c r="J3073" s="46"/>
      <c r="K3073" s="45">
        <f t="shared" si="142"/>
        <v>14246</v>
      </c>
      <c r="L3073" s="63">
        <v>20240430</v>
      </c>
    </row>
    <row r="3074" spans="1:12" x14ac:dyDescent="0.25">
      <c r="A3074" s="47" t="s">
        <v>4183</v>
      </c>
      <c r="B3074" s="44" t="s">
        <v>25</v>
      </c>
      <c r="C3074" s="44" t="s">
        <v>70</v>
      </c>
      <c r="D3074" s="44" t="s">
        <v>72</v>
      </c>
      <c r="E3074" s="44" t="s">
        <v>259</v>
      </c>
      <c r="F3074" s="44">
        <v>1</v>
      </c>
      <c r="G3074" s="45">
        <v>14246</v>
      </c>
      <c r="H3074" s="44"/>
      <c r="I3074" s="45"/>
      <c r="J3074" s="46"/>
      <c r="K3074" s="45">
        <f t="shared" si="142"/>
        <v>14246</v>
      </c>
      <c r="L3074" s="63">
        <v>20240430</v>
      </c>
    </row>
    <row r="3075" spans="1:12" x14ac:dyDescent="0.25">
      <c r="A3075" s="47" t="s">
        <v>4219</v>
      </c>
      <c r="B3075" s="44" t="s">
        <v>25</v>
      </c>
      <c r="C3075" s="44" t="s">
        <v>29</v>
      </c>
      <c r="D3075" s="44" t="s">
        <v>68</v>
      </c>
      <c r="E3075" s="44" t="s">
        <v>252</v>
      </c>
      <c r="F3075" s="44">
        <v>1</v>
      </c>
      <c r="G3075" s="45">
        <v>14246</v>
      </c>
      <c r="H3075" s="44"/>
      <c r="I3075" s="45"/>
      <c r="J3075" s="46"/>
      <c r="K3075" s="45">
        <f t="shared" si="142"/>
        <v>14246</v>
      </c>
      <c r="L3075" s="63">
        <v>20240430</v>
      </c>
    </row>
    <row r="3076" spans="1:12" x14ac:dyDescent="0.25">
      <c r="A3076" s="47" t="s">
        <v>4220</v>
      </c>
      <c r="B3076" s="44" t="s">
        <v>25</v>
      </c>
      <c r="C3076" s="44" t="s">
        <v>70</v>
      </c>
      <c r="D3076" s="44" t="s">
        <v>72</v>
      </c>
      <c r="E3076" s="44" t="s">
        <v>73</v>
      </c>
      <c r="F3076" s="44">
        <v>1</v>
      </c>
      <c r="G3076" s="45">
        <v>14246</v>
      </c>
      <c r="H3076" s="44"/>
      <c r="I3076" s="45"/>
      <c r="J3076" s="46"/>
      <c r="K3076" s="45">
        <f t="shared" si="142"/>
        <v>14246</v>
      </c>
      <c r="L3076" s="63">
        <v>20240430</v>
      </c>
    </row>
    <row r="3077" spans="1:12" ht="15.75" thickBot="1" x14ac:dyDescent="0.3">
      <c r="A3077" s="40" t="s">
        <v>4221</v>
      </c>
      <c r="B3077" s="41" t="s">
        <v>25</v>
      </c>
      <c r="C3077" s="41" t="s">
        <v>70</v>
      </c>
      <c r="D3077" s="41" t="s">
        <v>72</v>
      </c>
      <c r="E3077" s="41" t="s">
        <v>261</v>
      </c>
      <c r="F3077" s="41">
        <v>1</v>
      </c>
      <c r="G3077" s="42">
        <v>14246</v>
      </c>
      <c r="H3077" s="41"/>
      <c r="I3077" s="42"/>
      <c r="J3077" s="43"/>
      <c r="K3077" s="42">
        <f t="shared" si="142"/>
        <v>14246</v>
      </c>
      <c r="L3077" s="64">
        <v>20240430</v>
      </c>
    </row>
    <row r="3083" spans="1:12" ht="15.75" thickBot="1" x14ac:dyDescent="0.3">
      <c r="A3083" s="66" t="s">
        <v>0</v>
      </c>
      <c r="B3083" s="67" t="s">
        <v>1</v>
      </c>
      <c r="C3083" s="67" t="s">
        <v>2</v>
      </c>
      <c r="D3083" s="67" t="s">
        <v>3</v>
      </c>
      <c r="E3083" s="67" t="s">
        <v>4</v>
      </c>
      <c r="F3083" s="67"/>
      <c r="G3083" s="68" t="s">
        <v>6</v>
      </c>
      <c r="H3083" s="67" t="s">
        <v>7</v>
      </c>
      <c r="I3083" s="68" t="s">
        <v>8</v>
      </c>
      <c r="J3083" s="69" t="s">
        <v>9</v>
      </c>
      <c r="K3083" s="68" t="s">
        <v>10</v>
      </c>
      <c r="L3083" s="70" t="s">
        <v>5</v>
      </c>
    </row>
    <row r="3084" spans="1:12" x14ac:dyDescent="0.25">
      <c r="A3084" s="36" t="s">
        <v>4370</v>
      </c>
      <c r="B3084" s="37" t="s">
        <v>11</v>
      </c>
      <c r="C3084" s="37" t="s">
        <v>199</v>
      </c>
      <c r="D3084" s="37" t="s">
        <v>2092</v>
      </c>
      <c r="E3084" s="37" t="s">
        <v>2093</v>
      </c>
      <c r="F3084" s="37">
        <v>1</v>
      </c>
      <c r="G3084" s="38">
        <v>26742</v>
      </c>
      <c r="H3084" s="37"/>
      <c r="I3084" s="38"/>
      <c r="J3084" s="39"/>
      <c r="K3084" s="38">
        <f t="shared" ref="K3084:K3094" si="143">J3084+G3084</f>
        <v>26742</v>
      </c>
      <c r="L3084" s="62">
        <v>20240502</v>
      </c>
    </row>
    <row r="3085" spans="1:12" x14ac:dyDescent="0.25">
      <c r="A3085" s="28" t="s">
        <v>4361</v>
      </c>
      <c r="B3085" s="22" t="s">
        <v>11</v>
      </c>
      <c r="C3085" s="22" t="s">
        <v>199</v>
      </c>
      <c r="D3085" s="22" t="s">
        <v>3479</v>
      </c>
      <c r="E3085" s="22" t="s">
        <v>3480</v>
      </c>
      <c r="F3085" s="22">
        <v>1</v>
      </c>
      <c r="G3085" s="23">
        <v>26742</v>
      </c>
      <c r="H3085" s="22">
        <v>345</v>
      </c>
      <c r="I3085" s="23">
        <v>321.8</v>
      </c>
      <c r="J3085" s="24">
        <f>I3085*H3085</f>
        <v>111021</v>
      </c>
      <c r="K3085" s="23">
        <f t="shared" si="143"/>
        <v>137763</v>
      </c>
      <c r="L3085" s="29">
        <v>20240507</v>
      </c>
    </row>
    <row r="3086" spans="1:12" x14ac:dyDescent="0.25">
      <c r="A3086" s="47" t="s">
        <v>4338</v>
      </c>
      <c r="B3086" s="44" t="s">
        <v>11</v>
      </c>
      <c r="C3086" s="44" t="s">
        <v>2113</v>
      </c>
      <c r="D3086" s="44" t="s">
        <v>2140</v>
      </c>
      <c r="E3086" s="44" t="s">
        <v>2350</v>
      </c>
      <c r="F3086" s="44">
        <v>1</v>
      </c>
      <c r="G3086" s="45">
        <v>26742</v>
      </c>
      <c r="H3086" s="44"/>
      <c r="I3086" s="45"/>
      <c r="J3086" s="46"/>
      <c r="K3086" s="45">
        <f t="shared" si="143"/>
        <v>26742</v>
      </c>
      <c r="L3086" s="63">
        <v>20240507</v>
      </c>
    </row>
    <row r="3087" spans="1:12" x14ac:dyDescent="0.25">
      <c r="A3087" s="47" t="s">
        <v>4367</v>
      </c>
      <c r="B3087" s="44" t="s">
        <v>11</v>
      </c>
      <c r="C3087" s="44" t="s">
        <v>2594</v>
      </c>
      <c r="D3087" s="44" t="s">
        <v>2595</v>
      </c>
      <c r="E3087" s="44" t="s">
        <v>91</v>
      </c>
      <c r="F3087" s="44">
        <v>1</v>
      </c>
      <c r="G3087" s="45">
        <v>26742</v>
      </c>
      <c r="H3087" s="44"/>
      <c r="I3087" s="45"/>
      <c r="J3087" s="46"/>
      <c r="K3087" s="45">
        <f t="shared" si="143"/>
        <v>26742</v>
      </c>
      <c r="L3087" s="63">
        <v>20240507</v>
      </c>
    </row>
    <row r="3088" spans="1:12" x14ac:dyDescent="0.25">
      <c r="A3088" s="47" t="s">
        <v>4368</v>
      </c>
      <c r="B3088" s="44" t="s">
        <v>11</v>
      </c>
      <c r="C3088" s="44" t="s">
        <v>2594</v>
      </c>
      <c r="D3088" s="44" t="s">
        <v>2595</v>
      </c>
      <c r="E3088" s="44" t="s">
        <v>2596</v>
      </c>
      <c r="F3088" s="44">
        <v>1</v>
      </c>
      <c r="G3088" s="45">
        <v>26742</v>
      </c>
      <c r="H3088" s="44"/>
      <c r="I3088" s="45"/>
      <c r="J3088" s="46"/>
      <c r="K3088" s="45">
        <f t="shared" si="143"/>
        <v>26742</v>
      </c>
      <c r="L3088" s="63">
        <v>20240507</v>
      </c>
    </row>
    <row r="3089" spans="1:12" x14ac:dyDescent="0.25">
      <c r="A3089" s="47" t="s">
        <v>4366</v>
      </c>
      <c r="B3089" s="44" t="s">
        <v>11</v>
      </c>
      <c r="C3089" s="44" t="s">
        <v>153</v>
      </c>
      <c r="D3089" s="44" t="s">
        <v>26</v>
      </c>
      <c r="E3089" s="44" t="s">
        <v>154</v>
      </c>
      <c r="F3089" s="44">
        <v>1</v>
      </c>
      <c r="G3089" s="45">
        <v>26742</v>
      </c>
      <c r="H3089" s="44"/>
      <c r="I3089" s="45"/>
      <c r="J3089" s="46"/>
      <c r="K3089" s="45">
        <f t="shared" si="143"/>
        <v>26742</v>
      </c>
      <c r="L3089" s="63">
        <v>20240513</v>
      </c>
    </row>
    <row r="3090" spans="1:12" x14ac:dyDescent="0.25">
      <c r="A3090" s="47" t="s">
        <v>4341</v>
      </c>
      <c r="B3090" s="44" t="s">
        <v>11</v>
      </c>
      <c r="C3090" s="44" t="s">
        <v>1115</v>
      </c>
      <c r="D3090" s="44" t="s">
        <v>2921</v>
      </c>
      <c r="E3090" s="44" t="s">
        <v>2922</v>
      </c>
      <c r="F3090" s="44">
        <v>1</v>
      </c>
      <c r="G3090" s="45">
        <v>26742</v>
      </c>
      <c r="H3090" s="44"/>
      <c r="I3090" s="45"/>
      <c r="J3090" s="46"/>
      <c r="K3090" s="45">
        <f t="shared" si="143"/>
        <v>26742</v>
      </c>
      <c r="L3090" s="63">
        <v>20240515</v>
      </c>
    </row>
    <row r="3091" spans="1:12" x14ac:dyDescent="0.25">
      <c r="A3091" s="47" t="s">
        <v>4308</v>
      </c>
      <c r="B3091" s="44" t="s">
        <v>11</v>
      </c>
      <c r="C3091" s="44" t="s">
        <v>29</v>
      </c>
      <c r="D3091" s="44" t="s">
        <v>30</v>
      </c>
      <c r="E3091" s="44" t="s">
        <v>188</v>
      </c>
      <c r="F3091" s="44">
        <v>1</v>
      </c>
      <c r="G3091" s="45">
        <v>26742</v>
      </c>
      <c r="H3091" s="44"/>
      <c r="I3091" s="45"/>
      <c r="J3091" s="46"/>
      <c r="K3091" s="45">
        <f t="shared" si="143"/>
        <v>26742</v>
      </c>
      <c r="L3091" s="63">
        <v>20240521</v>
      </c>
    </row>
    <row r="3092" spans="1:12" x14ac:dyDescent="0.25">
      <c r="A3092" s="28" t="s">
        <v>4282</v>
      </c>
      <c r="B3092" s="22" t="s">
        <v>11</v>
      </c>
      <c r="C3092" s="22" t="s">
        <v>885</v>
      </c>
      <c r="D3092" s="22" t="s">
        <v>997</v>
      </c>
      <c r="E3092" s="22" t="s">
        <v>2950</v>
      </c>
      <c r="F3092" s="22">
        <v>1</v>
      </c>
      <c r="G3092" s="23">
        <v>26742</v>
      </c>
      <c r="H3092" s="22">
        <v>283</v>
      </c>
      <c r="I3092" s="23">
        <v>321.8</v>
      </c>
      <c r="J3092" s="24">
        <f>I3092*H3092</f>
        <v>91069.400000000009</v>
      </c>
      <c r="K3092" s="23">
        <f t="shared" si="143"/>
        <v>117811.40000000001</v>
      </c>
      <c r="L3092" s="29">
        <v>20240523</v>
      </c>
    </row>
    <row r="3093" spans="1:12" x14ac:dyDescent="0.25">
      <c r="A3093" s="47" t="s">
        <v>4246</v>
      </c>
      <c r="B3093" s="44" t="s">
        <v>11</v>
      </c>
      <c r="C3093" s="44" t="s">
        <v>70</v>
      </c>
      <c r="D3093" s="44" t="s">
        <v>4247</v>
      </c>
      <c r="E3093" s="44" t="s">
        <v>4248</v>
      </c>
      <c r="F3093" s="44">
        <v>1</v>
      </c>
      <c r="G3093" s="45">
        <v>26742</v>
      </c>
      <c r="H3093" s="44"/>
      <c r="I3093" s="45"/>
      <c r="J3093" s="46"/>
      <c r="K3093" s="45">
        <f t="shared" si="143"/>
        <v>26742</v>
      </c>
      <c r="L3093" s="63">
        <v>20240530</v>
      </c>
    </row>
    <row r="3094" spans="1:12" ht="15.75" thickBot="1" x14ac:dyDescent="0.3">
      <c r="A3094" s="40" t="s">
        <v>4301</v>
      </c>
      <c r="B3094" s="41" t="s">
        <v>11</v>
      </c>
      <c r="C3094" s="41" t="s">
        <v>1275</v>
      </c>
      <c r="D3094" s="41" t="s">
        <v>3678</v>
      </c>
      <c r="E3094" s="41" t="s">
        <v>4302</v>
      </c>
      <c r="F3094" s="41">
        <v>1</v>
      </c>
      <c r="G3094" s="42">
        <v>26742</v>
      </c>
      <c r="H3094" s="41"/>
      <c r="I3094" s="42"/>
      <c r="J3094" s="43"/>
      <c r="K3094" s="42">
        <f t="shared" si="143"/>
        <v>26742</v>
      </c>
      <c r="L3094" s="64">
        <v>20240531</v>
      </c>
    </row>
    <row r="3095" spans="1:12" ht="15.75" thickBot="1" x14ac:dyDescent="0.3">
      <c r="A3095" s="71"/>
      <c r="B3095" s="72"/>
      <c r="C3095" s="72"/>
      <c r="D3095" s="72"/>
      <c r="E3095" s="72"/>
      <c r="F3095" s="72"/>
      <c r="G3095" s="73"/>
      <c r="H3095" s="72"/>
      <c r="I3095" s="73"/>
      <c r="J3095" s="74"/>
      <c r="K3095" s="73"/>
      <c r="L3095" s="75"/>
    </row>
    <row r="3096" spans="1:12" x14ac:dyDescent="0.25">
      <c r="A3096" s="50" t="s">
        <v>4369</v>
      </c>
      <c r="B3096" s="48" t="s">
        <v>11</v>
      </c>
      <c r="C3096" s="48" t="s">
        <v>77</v>
      </c>
      <c r="D3096" s="48" t="s">
        <v>113</v>
      </c>
      <c r="E3096" s="48" t="s">
        <v>482</v>
      </c>
      <c r="F3096" s="48">
        <v>1</v>
      </c>
      <c r="G3096" s="49">
        <v>28602</v>
      </c>
      <c r="H3096" s="48">
        <v>89</v>
      </c>
      <c r="I3096" s="49">
        <v>321.8</v>
      </c>
      <c r="J3096" s="51">
        <f>I3096*H3096</f>
        <v>28640.2</v>
      </c>
      <c r="K3096" s="49">
        <f t="shared" ref="K3096:K3132" si="144">J3096+G3096</f>
        <v>57242.2</v>
      </c>
      <c r="L3096" s="115">
        <v>20240503</v>
      </c>
    </row>
    <row r="3097" spans="1:12" x14ac:dyDescent="0.25">
      <c r="A3097" s="47" t="s">
        <v>4362</v>
      </c>
      <c r="B3097" s="44" t="s">
        <v>11</v>
      </c>
      <c r="C3097" s="44" t="s">
        <v>3122</v>
      </c>
      <c r="D3097" s="44" t="s">
        <v>3240</v>
      </c>
      <c r="E3097" s="44" t="s">
        <v>3729</v>
      </c>
      <c r="F3097" s="44">
        <v>1</v>
      </c>
      <c r="G3097" s="45">
        <v>28602</v>
      </c>
      <c r="H3097" s="44"/>
      <c r="I3097" s="45"/>
      <c r="J3097" s="46"/>
      <c r="K3097" s="45">
        <f t="shared" si="144"/>
        <v>28602</v>
      </c>
      <c r="L3097" s="63">
        <v>20240503</v>
      </c>
    </row>
    <row r="3098" spans="1:12" x14ac:dyDescent="0.25">
      <c r="A3098" s="47" t="s">
        <v>4359</v>
      </c>
      <c r="B3098" s="44" t="s">
        <v>11</v>
      </c>
      <c r="C3098" s="44" t="s">
        <v>730</v>
      </c>
      <c r="D3098" s="44" t="s">
        <v>731</v>
      </c>
      <c r="E3098" s="44" t="s">
        <v>2269</v>
      </c>
      <c r="F3098" s="44">
        <v>1</v>
      </c>
      <c r="G3098" s="45">
        <v>28602</v>
      </c>
      <c r="H3098" s="44"/>
      <c r="I3098" s="45"/>
      <c r="J3098" s="46"/>
      <c r="K3098" s="45">
        <f t="shared" si="144"/>
        <v>28602</v>
      </c>
      <c r="L3098" s="63">
        <v>20240506</v>
      </c>
    </row>
    <row r="3099" spans="1:12" x14ac:dyDescent="0.25">
      <c r="A3099" s="47" t="s">
        <v>4309</v>
      </c>
      <c r="B3099" s="44" t="s">
        <v>11</v>
      </c>
      <c r="C3099" s="44" t="s">
        <v>1791</v>
      </c>
      <c r="D3099" s="44" t="s">
        <v>1801</v>
      </c>
      <c r="E3099" s="44" t="s">
        <v>2362</v>
      </c>
      <c r="F3099" s="44">
        <v>1</v>
      </c>
      <c r="G3099" s="45">
        <v>28602</v>
      </c>
      <c r="H3099" s="44"/>
      <c r="I3099" s="45"/>
      <c r="J3099" s="46"/>
      <c r="K3099" s="45">
        <f t="shared" si="144"/>
        <v>28602</v>
      </c>
      <c r="L3099" s="63">
        <v>20240514</v>
      </c>
    </row>
    <row r="3100" spans="1:12" x14ac:dyDescent="0.25">
      <c r="A3100" s="47" t="s">
        <v>4357</v>
      </c>
      <c r="B3100" s="44" t="s">
        <v>11</v>
      </c>
      <c r="C3100" s="44" t="s">
        <v>70</v>
      </c>
      <c r="D3100" s="44" t="s">
        <v>213</v>
      </c>
      <c r="E3100" s="44" t="s">
        <v>631</v>
      </c>
      <c r="F3100" s="44">
        <v>1</v>
      </c>
      <c r="G3100" s="45">
        <v>28602</v>
      </c>
      <c r="H3100" s="44"/>
      <c r="I3100" s="45"/>
      <c r="J3100" s="46"/>
      <c r="K3100" s="45">
        <f t="shared" si="144"/>
        <v>28602</v>
      </c>
      <c r="L3100" s="63">
        <v>20240514</v>
      </c>
    </row>
    <row r="3101" spans="1:12" x14ac:dyDescent="0.25">
      <c r="A3101" s="47" t="s">
        <v>4303</v>
      </c>
      <c r="B3101" s="44" t="s">
        <v>11</v>
      </c>
      <c r="C3101" s="44" t="s">
        <v>36</v>
      </c>
      <c r="D3101" s="44" t="s">
        <v>3353</v>
      </c>
      <c r="E3101" s="44" t="s">
        <v>3354</v>
      </c>
      <c r="F3101" s="44">
        <v>1</v>
      </c>
      <c r="G3101" s="45">
        <v>28602</v>
      </c>
      <c r="H3101" s="44"/>
      <c r="I3101" s="45"/>
      <c r="J3101" s="46"/>
      <c r="K3101" s="45">
        <f t="shared" si="144"/>
        <v>28602</v>
      </c>
      <c r="L3101" s="63">
        <v>20240514</v>
      </c>
    </row>
    <row r="3102" spans="1:12" x14ac:dyDescent="0.25">
      <c r="A3102" s="47" t="s">
        <v>4363</v>
      </c>
      <c r="B3102" s="44" t="s">
        <v>11</v>
      </c>
      <c r="C3102" s="44" t="s">
        <v>36</v>
      </c>
      <c r="D3102" s="44" t="s">
        <v>4105</v>
      </c>
      <c r="E3102" s="44" t="s">
        <v>210</v>
      </c>
      <c r="F3102" s="44">
        <v>1</v>
      </c>
      <c r="G3102" s="45">
        <v>28602</v>
      </c>
      <c r="H3102" s="44"/>
      <c r="I3102" s="45"/>
      <c r="J3102" s="46"/>
      <c r="K3102" s="45">
        <f t="shared" si="144"/>
        <v>28602</v>
      </c>
      <c r="L3102" s="63">
        <v>20240514</v>
      </c>
    </row>
    <row r="3103" spans="1:12" x14ac:dyDescent="0.25">
      <c r="A3103" s="47" t="s">
        <v>4360</v>
      </c>
      <c r="B3103" s="44" t="s">
        <v>11</v>
      </c>
      <c r="C3103" s="44" t="s">
        <v>29</v>
      </c>
      <c r="D3103" s="44" t="s">
        <v>88</v>
      </c>
      <c r="E3103" s="44" t="s">
        <v>223</v>
      </c>
      <c r="F3103" s="44">
        <v>1</v>
      </c>
      <c r="G3103" s="45">
        <v>28602</v>
      </c>
      <c r="H3103" s="44"/>
      <c r="I3103" s="45"/>
      <c r="J3103" s="46"/>
      <c r="K3103" s="45">
        <f t="shared" si="144"/>
        <v>28602</v>
      </c>
      <c r="L3103" s="63">
        <v>20240514</v>
      </c>
    </row>
    <row r="3104" spans="1:12" x14ac:dyDescent="0.25">
      <c r="A3104" s="28" t="s">
        <v>4365</v>
      </c>
      <c r="B3104" s="22" t="s">
        <v>11</v>
      </c>
      <c r="C3104" s="22" t="s">
        <v>29</v>
      </c>
      <c r="D3104" s="22" t="s">
        <v>88</v>
      </c>
      <c r="E3104" s="22" t="s">
        <v>2582</v>
      </c>
      <c r="F3104" s="22">
        <v>1</v>
      </c>
      <c r="G3104" s="23">
        <v>28602</v>
      </c>
      <c r="H3104" s="22">
        <v>89</v>
      </c>
      <c r="I3104" s="23">
        <v>321.8</v>
      </c>
      <c r="J3104" s="24">
        <f>I3104*H3104</f>
        <v>28640.2</v>
      </c>
      <c r="K3104" s="23">
        <f t="shared" si="144"/>
        <v>57242.2</v>
      </c>
      <c r="L3104" s="29">
        <v>20240514</v>
      </c>
    </row>
    <row r="3105" spans="1:12" x14ac:dyDescent="0.25">
      <c r="A3105" s="47" t="s">
        <v>4339</v>
      </c>
      <c r="B3105" s="44" t="s">
        <v>11</v>
      </c>
      <c r="C3105" s="44" t="s">
        <v>86</v>
      </c>
      <c r="D3105" s="44" t="s">
        <v>132</v>
      </c>
      <c r="E3105" s="44" t="s">
        <v>3912</v>
      </c>
      <c r="F3105" s="44">
        <v>1</v>
      </c>
      <c r="G3105" s="45">
        <v>28602</v>
      </c>
      <c r="H3105" s="44"/>
      <c r="I3105" s="45"/>
      <c r="J3105" s="46"/>
      <c r="K3105" s="45">
        <f t="shared" si="144"/>
        <v>28602</v>
      </c>
      <c r="L3105" s="63">
        <v>20240514</v>
      </c>
    </row>
    <row r="3106" spans="1:12" x14ac:dyDescent="0.25">
      <c r="A3106" s="47" t="s">
        <v>4342</v>
      </c>
      <c r="B3106" s="44" t="s">
        <v>11</v>
      </c>
      <c r="C3106" s="44" t="s">
        <v>86</v>
      </c>
      <c r="D3106" s="44" t="s">
        <v>87</v>
      </c>
      <c r="E3106" s="44" t="s">
        <v>3645</v>
      </c>
      <c r="F3106" s="44">
        <v>1</v>
      </c>
      <c r="G3106" s="45">
        <v>28602</v>
      </c>
      <c r="H3106" s="44"/>
      <c r="I3106" s="45"/>
      <c r="J3106" s="46"/>
      <c r="K3106" s="45">
        <f t="shared" si="144"/>
        <v>28602</v>
      </c>
      <c r="L3106" s="63">
        <v>20240515</v>
      </c>
    </row>
    <row r="3107" spans="1:12" x14ac:dyDescent="0.25">
      <c r="A3107" s="28" t="s">
        <v>4371</v>
      </c>
      <c r="B3107" s="22" t="s">
        <v>11</v>
      </c>
      <c r="C3107" s="22" t="s">
        <v>3122</v>
      </c>
      <c r="D3107" s="22" t="s">
        <v>1353</v>
      </c>
      <c r="E3107" s="22" t="s">
        <v>4245</v>
      </c>
      <c r="F3107" s="22">
        <v>1</v>
      </c>
      <c r="G3107" s="23">
        <v>28602</v>
      </c>
      <c r="H3107" s="22">
        <v>242</v>
      </c>
      <c r="I3107" s="23">
        <v>321.8</v>
      </c>
      <c r="J3107" s="24">
        <f>I3107*H3107</f>
        <v>77875.600000000006</v>
      </c>
      <c r="K3107" s="23">
        <f t="shared" si="144"/>
        <v>106477.6</v>
      </c>
      <c r="L3107" s="29">
        <v>20240516</v>
      </c>
    </row>
    <row r="3108" spans="1:12" x14ac:dyDescent="0.25">
      <c r="A3108" s="47" t="s">
        <v>4372</v>
      </c>
      <c r="B3108" s="44" t="s">
        <v>11</v>
      </c>
      <c r="C3108" s="44" t="s">
        <v>29</v>
      </c>
      <c r="D3108" s="44" t="s">
        <v>751</v>
      </c>
      <c r="E3108" s="44" t="s">
        <v>1096</v>
      </c>
      <c r="F3108" s="44">
        <v>1</v>
      </c>
      <c r="G3108" s="45">
        <v>28602</v>
      </c>
      <c r="H3108" s="44"/>
      <c r="I3108" s="45"/>
      <c r="J3108" s="46"/>
      <c r="K3108" s="45">
        <f t="shared" si="144"/>
        <v>28602</v>
      </c>
      <c r="L3108" s="63">
        <v>20240516</v>
      </c>
    </row>
    <row r="3109" spans="1:12" x14ac:dyDescent="0.25">
      <c r="A3109" s="47" t="s">
        <v>4358</v>
      </c>
      <c r="B3109" s="44" t="s">
        <v>11</v>
      </c>
      <c r="C3109" s="44" t="s">
        <v>730</v>
      </c>
      <c r="D3109" s="44" t="s">
        <v>731</v>
      </c>
      <c r="E3109" s="44" t="s">
        <v>2264</v>
      </c>
      <c r="F3109" s="44">
        <v>1</v>
      </c>
      <c r="G3109" s="45">
        <v>28602</v>
      </c>
      <c r="H3109" s="44"/>
      <c r="I3109" s="45"/>
      <c r="J3109" s="46"/>
      <c r="K3109" s="45">
        <f t="shared" si="144"/>
        <v>28602</v>
      </c>
      <c r="L3109" s="63">
        <v>20240517</v>
      </c>
    </row>
    <row r="3110" spans="1:12" x14ac:dyDescent="0.25">
      <c r="A3110" s="47" t="s">
        <v>4275</v>
      </c>
      <c r="B3110" s="44" t="s">
        <v>11</v>
      </c>
      <c r="C3110" s="44" t="s">
        <v>730</v>
      </c>
      <c r="D3110" s="44" t="s">
        <v>731</v>
      </c>
      <c r="E3110" s="44" t="s">
        <v>4276</v>
      </c>
      <c r="F3110" s="44">
        <v>1</v>
      </c>
      <c r="G3110" s="45">
        <v>28602</v>
      </c>
      <c r="H3110" s="44"/>
      <c r="I3110" s="45"/>
      <c r="J3110" s="46"/>
      <c r="K3110" s="45">
        <f t="shared" si="144"/>
        <v>28602</v>
      </c>
      <c r="L3110" s="63">
        <v>20240520</v>
      </c>
    </row>
    <row r="3111" spans="1:12" x14ac:dyDescent="0.25">
      <c r="A3111" s="47" t="s">
        <v>4318</v>
      </c>
      <c r="B3111" s="44" t="s">
        <v>11</v>
      </c>
      <c r="C3111" s="44" t="s">
        <v>29</v>
      </c>
      <c r="D3111" s="44" t="s">
        <v>686</v>
      </c>
      <c r="E3111" s="44" t="s">
        <v>3193</v>
      </c>
      <c r="F3111" s="44">
        <v>1</v>
      </c>
      <c r="G3111" s="45">
        <v>28602</v>
      </c>
      <c r="H3111" s="44"/>
      <c r="I3111" s="45"/>
      <c r="J3111" s="46"/>
      <c r="K3111" s="45">
        <f t="shared" si="144"/>
        <v>28602</v>
      </c>
      <c r="L3111" s="63">
        <v>20240523</v>
      </c>
    </row>
    <row r="3112" spans="1:12" x14ac:dyDescent="0.25">
      <c r="A3112" s="47" t="s">
        <v>4364</v>
      </c>
      <c r="B3112" s="44" t="s">
        <v>11</v>
      </c>
      <c r="C3112" s="44" t="s">
        <v>29</v>
      </c>
      <c r="D3112" s="44" t="s">
        <v>686</v>
      </c>
      <c r="E3112" s="44" t="s">
        <v>1043</v>
      </c>
      <c r="F3112" s="44">
        <v>1</v>
      </c>
      <c r="G3112" s="45">
        <v>28602</v>
      </c>
      <c r="H3112" s="44"/>
      <c r="I3112" s="45"/>
      <c r="J3112" s="46"/>
      <c r="K3112" s="45">
        <f t="shared" si="144"/>
        <v>28602</v>
      </c>
      <c r="L3112" s="63">
        <v>20240523</v>
      </c>
    </row>
    <row r="3113" spans="1:12" x14ac:dyDescent="0.25">
      <c r="A3113" s="47" t="s">
        <v>4263</v>
      </c>
      <c r="B3113" s="44" t="s">
        <v>11</v>
      </c>
      <c r="C3113" s="44" t="s">
        <v>730</v>
      </c>
      <c r="D3113" s="44" t="s">
        <v>731</v>
      </c>
      <c r="E3113" s="44" t="s">
        <v>2424</v>
      </c>
      <c r="F3113" s="44">
        <v>1</v>
      </c>
      <c r="G3113" s="45">
        <v>28602</v>
      </c>
      <c r="H3113" s="44"/>
      <c r="I3113" s="45"/>
      <c r="J3113" s="46"/>
      <c r="K3113" s="45">
        <f t="shared" si="144"/>
        <v>28602</v>
      </c>
      <c r="L3113" s="63">
        <v>20240523</v>
      </c>
    </row>
    <row r="3114" spans="1:12" x14ac:dyDescent="0.25">
      <c r="A3114" s="47" t="s">
        <v>4260</v>
      </c>
      <c r="B3114" s="44" t="s">
        <v>11</v>
      </c>
      <c r="C3114" s="44" t="s">
        <v>29</v>
      </c>
      <c r="D3114" s="44" t="s">
        <v>751</v>
      </c>
      <c r="E3114" s="44" t="s">
        <v>1096</v>
      </c>
      <c r="F3114" s="44">
        <v>1</v>
      </c>
      <c r="G3114" s="45">
        <v>28602</v>
      </c>
      <c r="H3114" s="44"/>
      <c r="I3114" s="45"/>
      <c r="J3114" s="46"/>
      <c r="K3114" s="45">
        <f t="shared" si="144"/>
        <v>28602</v>
      </c>
      <c r="L3114" s="63">
        <v>20240524</v>
      </c>
    </row>
    <row r="3115" spans="1:12" x14ac:dyDescent="0.25">
      <c r="A3115" s="47" t="s">
        <v>4306</v>
      </c>
      <c r="B3115" s="44" t="s">
        <v>11</v>
      </c>
      <c r="C3115" s="44" t="s">
        <v>29</v>
      </c>
      <c r="D3115" s="44" t="s">
        <v>751</v>
      </c>
      <c r="E3115" s="44" t="s">
        <v>752</v>
      </c>
      <c r="F3115" s="44">
        <v>1</v>
      </c>
      <c r="G3115" s="45">
        <v>28602</v>
      </c>
      <c r="H3115" s="44"/>
      <c r="I3115" s="45"/>
      <c r="J3115" s="46"/>
      <c r="K3115" s="45">
        <f t="shared" si="144"/>
        <v>28602</v>
      </c>
      <c r="L3115" s="63">
        <v>20240524</v>
      </c>
    </row>
    <row r="3116" spans="1:12" x14ac:dyDescent="0.25">
      <c r="A3116" s="47" t="s">
        <v>4300</v>
      </c>
      <c r="B3116" s="44" t="s">
        <v>11</v>
      </c>
      <c r="C3116" s="44" t="s">
        <v>36</v>
      </c>
      <c r="D3116" s="44" t="s">
        <v>727</v>
      </c>
      <c r="E3116" s="44" t="s">
        <v>3895</v>
      </c>
      <c r="F3116" s="44">
        <v>1</v>
      </c>
      <c r="G3116" s="45">
        <v>28602</v>
      </c>
      <c r="H3116" s="44"/>
      <c r="I3116" s="45"/>
      <c r="J3116" s="46"/>
      <c r="K3116" s="45">
        <f t="shared" si="144"/>
        <v>28602</v>
      </c>
      <c r="L3116" s="63">
        <v>20240527</v>
      </c>
    </row>
    <row r="3117" spans="1:12" x14ac:dyDescent="0.25">
      <c r="A3117" s="47" t="s">
        <v>4310</v>
      </c>
      <c r="B3117" s="44" t="s">
        <v>11</v>
      </c>
      <c r="C3117" s="44" t="s">
        <v>36</v>
      </c>
      <c r="D3117" s="44" t="s">
        <v>2618</v>
      </c>
      <c r="E3117" s="44" t="s">
        <v>3881</v>
      </c>
      <c r="F3117" s="44">
        <v>1</v>
      </c>
      <c r="G3117" s="45">
        <v>28602</v>
      </c>
      <c r="H3117" s="44"/>
      <c r="I3117" s="45"/>
      <c r="J3117" s="46"/>
      <c r="K3117" s="45">
        <f t="shared" si="144"/>
        <v>28602</v>
      </c>
      <c r="L3117" s="63">
        <v>20240527</v>
      </c>
    </row>
    <row r="3118" spans="1:12" x14ac:dyDescent="0.25">
      <c r="A3118" s="47" t="s">
        <v>4251</v>
      </c>
      <c r="B3118" s="44" t="s">
        <v>11</v>
      </c>
      <c r="C3118" s="44" t="s">
        <v>730</v>
      </c>
      <c r="D3118" s="44" t="s">
        <v>731</v>
      </c>
      <c r="E3118" s="44" t="s">
        <v>2015</v>
      </c>
      <c r="F3118" s="44">
        <v>1</v>
      </c>
      <c r="G3118" s="45">
        <v>28602</v>
      </c>
      <c r="H3118" s="44"/>
      <c r="I3118" s="45"/>
      <c r="J3118" s="46"/>
      <c r="K3118" s="45">
        <f t="shared" si="144"/>
        <v>28602</v>
      </c>
      <c r="L3118" s="63">
        <v>20240527</v>
      </c>
    </row>
    <row r="3119" spans="1:12" x14ac:dyDescent="0.25">
      <c r="A3119" s="47" t="s">
        <v>4252</v>
      </c>
      <c r="B3119" s="44" t="s">
        <v>11</v>
      </c>
      <c r="C3119" s="44" t="s">
        <v>730</v>
      </c>
      <c r="D3119" s="44" t="s">
        <v>731</v>
      </c>
      <c r="E3119" s="44" t="s">
        <v>2250</v>
      </c>
      <c r="F3119" s="44">
        <v>1</v>
      </c>
      <c r="G3119" s="45">
        <v>28602</v>
      </c>
      <c r="H3119" s="44"/>
      <c r="I3119" s="45"/>
      <c r="J3119" s="46"/>
      <c r="K3119" s="45">
        <f t="shared" si="144"/>
        <v>28602</v>
      </c>
      <c r="L3119" s="63">
        <v>20240527</v>
      </c>
    </row>
    <row r="3120" spans="1:12" x14ac:dyDescent="0.25">
      <c r="A3120" s="47" t="s">
        <v>4264</v>
      </c>
      <c r="B3120" s="44" t="s">
        <v>11</v>
      </c>
      <c r="C3120" s="44" t="s">
        <v>730</v>
      </c>
      <c r="D3120" s="44" t="s">
        <v>731</v>
      </c>
      <c r="E3120" s="44" t="s">
        <v>2264</v>
      </c>
      <c r="F3120" s="44">
        <v>1</v>
      </c>
      <c r="G3120" s="45">
        <v>28602</v>
      </c>
      <c r="H3120" s="44"/>
      <c r="I3120" s="45"/>
      <c r="J3120" s="46"/>
      <c r="K3120" s="45">
        <f t="shared" si="144"/>
        <v>28602</v>
      </c>
      <c r="L3120" s="63">
        <v>20240527</v>
      </c>
    </row>
    <row r="3121" spans="1:12" x14ac:dyDescent="0.25">
      <c r="A3121" s="47" t="s">
        <v>4307</v>
      </c>
      <c r="B3121" s="44" t="s">
        <v>11</v>
      </c>
      <c r="C3121" s="44" t="s">
        <v>730</v>
      </c>
      <c r="D3121" s="44" t="s">
        <v>731</v>
      </c>
      <c r="E3121" s="44" t="s">
        <v>1985</v>
      </c>
      <c r="F3121" s="44">
        <v>1</v>
      </c>
      <c r="G3121" s="45">
        <v>28602</v>
      </c>
      <c r="H3121" s="44"/>
      <c r="I3121" s="45"/>
      <c r="J3121" s="46"/>
      <c r="K3121" s="45">
        <f t="shared" si="144"/>
        <v>28602</v>
      </c>
      <c r="L3121" s="63">
        <v>20240527</v>
      </c>
    </row>
    <row r="3122" spans="1:12" x14ac:dyDescent="0.25">
      <c r="A3122" s="47" t="s">
        <v>4299</v>
      </c>
      <c r="B3122" s="44" t="s">
        <v>11</v>
      </c>
      <c r="C3122" s="44" t="s">
        <v>86</v>
      </c>
      <c r="D3122" s="44" t="s">
        <v>132</v>
      </c>
      <c r="E3122" s="44" t="s">
        <v>278</v>
      </c>
      <c r="F3122" s="44">
        <v>1</v>
      </c>
      <c r="G3122" s="45">
        <v>28602</v>
      </c>
      <c r="H3122" s="44"/>
      <c r="I3122" s="45"/>
      <c r="J3122" s="46"/>
      <c r="K3122" s="45">
        <f t="shared" si="144"/>
        <v>28602</v>
      </c>
      <c r="L3122" s="63">
        <v>20240527</v>
      </c>
    </row>
    <row r="3123" spans="1:12" x14ac:dyDescent="0.25">
      <c r="A3123" s="47" t="s">
        <v>4277</v>
      </c>
      <c r="B3123" s="44" t="s">
        <v>11</v>
      </c>
      <c r="C3123" s="44" t="s">
        <v>730</v>
      </c>
      <c r="D3123" s="44" t="s">
        <v>731</v>
      </c>
      <c r="E3123" s="44" t="s">
        <v>1851</v>
      </c>
      <c r="F3123" s="44">
        <v>1</v>
      </c>
      <c r="G3123" s="45">
        <v>28602</v>
      </c>
      <c r="H3123" s="44"/>
      <c r="I3123" s="45"/>
      <c r="J3123" s="46"/>
      <c r="K3123" s="45">
        <f t="shared" si="144"/>
        <v>28602</v>
      </c>
      <c r="L3123" s="63">
        <v>20240528</v>
      </c>
    </row>
    <row r="3124" spans="1:12" x14ac:dyDescent="0.25">
      <c r="A3124" s="47" t="s">
        <v>4253</v>
      </c>
      <c r="B3124" s="44" t="s">
        <v>11</v>
      </c>
      <c r="C3124" s="44" t="s">
        <v>29</v>
      </c>
      <c r="D3124" s="44" t="s">
        <v>751</v>
      </c>
      <c r="E3124" s="44" t="s">
        <v>1241</v>
      </c>
      <c r="F3124" s="44">
        <v>1</v>
      </c>
      <c r="G3124" s="45">
        <v>28602</v>
      </c>
      <c r="H3124" s="44"/>
      <c r="I3124" s="45"/>
      <c r="J3124" s="46"/>
      <c r="K3124" s="45">
        <f t="shared" si="144"/>
        <v>28602</v>
      </c>
      <c r="L3124" s="63">
        <v>20240529</v>
      </c>
    </row>
    <row r="3125" spans="1:12" x14ac:dyDescent="0.25">
      <c r="A3125" s="47" t="s">
        <v>4289</v>
      </c>
      <c r="B3125" s="44" t="s">
        <v>862</v>
      </c>
      <c r="C3125" s="44" t="s">
        <v>1118</v>
      </c>
      <c r="D3125" s="44" t="s">
        <v>1713</v>
      </c>
      <c r="E3125" s="44" t="s">
        <v>4290</v>
      </c>
      <c r="F3125" s="44">
        <v>1</v>
      </c>
      <c r="G3125" s="45">
        <v>28602</v>
      </c>
      <c r="H3125" s="44"/>
      <c r="I3125" s="45"/>
      <c r="J3125" s="46"/>
      <c r="K3125" s="45">
        <f t="shared" si="144"/>
        <v>28602</v>
      </c>
      <c r="L3125" s="63">
        <v>20240530</v>
      </c>
    </row>
    <row r="3126" spans="1:12" x14ac:dyDescent="0.25">
      <c r="A3126" s="47" t="s">
        <v>4291</v>
      </c>
      <c r="B3126" s="44" t="s">
        <v>862</v>
      </c>
      <c r="C3126" s="44" t="s">
        <v>1118</v>
      </c>
      <c r="D3126" s="44" t="s">
        <v>1713</v>
      </c>
      <c r="E3126" s="44" t="s">
        <v>4292</v>
      </c>
      <c r="F3126" s="44">
        <v>1</v>
      </c>
      <c r="G3126" s="45">
        <v>28602</v>
      </c>
      <c r="H3126" s="44"/>
      <c r="I3126" s="45"/>
      <c r="J3126" s="46"/>
      <c r="K3126" s="45">
        <f t="shared" si="144"/>
        <v>28602</v>
      </c>
      <c r="L3126" s="63">
        <v>20240530</v>
      </c>
    </row>
    <row r="3127" spans="1:12" x14ac:dyDescent="0.25">
      <c r="A3127" s="47" t="s">
        <v>4293</v>
      </c>
      <c r="B3127" s="44" t="s">
        <v>862</v>
      </c>
      <c r="C3127" s="44" t="s">
        <v>1118</v>
      </c>
      <c r="D3127" s="44" t="s">
        <v>1713</v>
      </c>
      <c r="E3127" s="44" t="s">
        <v>4294</v>
      </c>
      <c r="F3127" s="44">
        <v>1</v>
      </c>
      <c r="G3127" s="45">
        <v>28602</v>
      </c>
      <c r="H3127" s="44"/>
      <c r="I3127" s="45"/>
      <c r="J3127" s="46"/>
      <c r="K3127" s="45">
        <f t="shared" si="144"/>
        <v>28602</v>
      </c>
      <c r="L3127" s="63">
        <v>20240530</v>
      </c>
    </row>
    <row r="3128" spans="1:12" x14ac:dyDescent="0.25">
      <c r="A3128" s="47" t="s">
        <v>4295</v>
      </c>
      <c r="B3128" s="44" t="s">
        <v>862</v>
      </c>
      <c r="C3128" s="44" t="s">
        <v>1118</v>
      </c>
      <c r="D3128" s="44" t="s">
        <v>1713</v>
      </c>
      <c r="E3128" s="44" t="s">
        <v>4296</v>
      </c>
      <c r="F3128" s="44">
        <v>1</v>
      </c>
      <c r="G3128" s="45">
        <v>28602</v>
      </c>
      <c r="H3128" s="44"/>
      <c r="I3128" s="45"/>
      <c r="J3128" s="46"/>
      <c r="K3128" s="45">
        <f t="shared" si="144"/>
        <v>28602</v>
      </c>
      <c r="L3128" s="63">
        <v>20240530</v>
      </c>
    </row>
    <row r="3129" spans="1:12" x14ac:dyDescent="0.25">
      <c r="A3129" s="47" t="s">
        <v>4297</v>
      </c>
      <c r="B3129" s="44" t="s">
        <v>862</v>
      </c>
      <c r="C3129" s="44" t="s">
        <v>1118</v>
      </c>
      <c r="D3129" s="44" t="s">
        <v>1713</v>
      </c>
      <c r="E3129" s="44" t="s">
        <v>4298</v>
      </c>
      <c r="F3129" s="44">
        <v>1</v>
      </c>
      <c r="G3129" s="45">
        <v>28602</v>
      </c>
      <c r="H3129" s="44"/>
      <c r="I3129" s="45"/>
      <c r="J3129" s="46"/>
      <c r="K3129" s="45">
        <f t="shared" si="144"/>
        <v>28602</v>
      </c>
      <c r="L3129" s="63">
        <v>20240530</v>
      </c>
    </row>
    <row r="3130" spans="1:12" x14ac:dyDescent="0.25">
      <c r="A3130" s="28" t="s">
        <v>4304</v>
      </c>
      <c r="B3130" s="22" t="s">
        <v>11</v>
      </c>
      <c r="C3130" s="22" t="s">
        <v>3122</v>
      </c>
      <c r="D3130" s="22" t="s">
        <v>1353</v>
      </c>
      <c r="E3130" s="22" t="s">
        <v>4305</v>
      </c>
      <c r="F3130" s="22">
        <v>1</v>
      </c>
      <c r="G3130" s="23">
        <v>28602</v>
      </c>
      <c r="H3130" s="22">
        <v>242</v>
      </c>
      <c r="I3130" s="23">
        <v>321.8</v>
      </c>
      <c r="J3130" s="24">
        <f>I3130*H3130</f>
        <v>77875.600000000006</v>
      </c>
      <c r="K3130" s="23">
        <f t="shared" si="144"/>
        <v>106477.6</v>
      </c>
      <c r="L3130" s="29">
        <v>20240531</v>
      </c>
    </row>
    <row r="3131" spans="1:12" x14ac:dyDescent="0.25">
      <c r="A3131" s="28" t="s">
        <v>4250</v>
      </c>
      <c r="B3131" s="22" t="s">
        <v>11</v>
      </c>
      <c r="C3131" s="22" t="s">
        <v>3122</v>
      </c>
      <c r="D3131" s="22" t="s">
        <v>1388</v>
      </c>
      <c r="E3131" s="22" t="s">
        <v>3169</v>
      </c>
      <c r="F3131" s="22">
        <v>1</v>
      </c>
      <c r="G3131" s="23">
        <v>28602</v>
      </c>
      <c r="H3131" s="22">
        <v>90</v>
      </c>
      <c r="I3131" s="23">
        <v>321.8</v>
      </c>
      <c r="J3131" s="24">
        <f>I3131*H3131</f>
        <v>28962</v>
      </c>
      <c r="K3131" s="23">
        <f t="shared" si="144"/>
        <v>57564</v>
      </c>
      <c r="L3131" s="29">
        <v>20240531</v>
      </c>
    </row>
    <row r="3132" spans="1:12" ht="15.75" thickBot="1" x14ac:dyDescent="0.3">
      <c r="A3132" s="40" t="s">
        <v>4249</v>
      </c>
      <c r="B3132" s="41" t="s">
        <v>11</v>
      </c>
      <c r="C3132" s="41" t="s">
        <v>29</v>
      </c>
      <c r="D3132" s="41" t="s">
        <v>100</v>
      </c>
      <c r="E3132" s="41" t="s">
        <v>183</v>
      </c>
      <c r="F3132" s="41">
        <v>1</v>
      </c>
      <c r="G3132" s="42">
        <v>28602</v>
      </c>
      <c r="H3132" s="41"/>
      <c r="I3132" s="42"/>
      <c r="J3132" s="43"/>
      <c r="K3132" s="42">
        <f t="shared" si="144"/>
        <v>28602</v>
      </c>
      <c r="L3132" s="64">
        <v>20240531</v>
      </c>
    </row>
    <row r="3133" spans="1:12" x14ac:dyDescent="0.25">
      <c r="A3133" s="82"/>
      <c r="B3133" s="83"/>
      <c r="C3133" s="83"/>
      <c r="D3133" s="83"/>
      <c r="E3133" s="83"/>
      <c r="F3133" s="83"/>
      <c r="G3133" s="84"/>
      <c r="H3133" s="83"/>
      <c r="I3133" s="84"/>
      <c r="J3133" s="85"/>
      <c r="K3133" s="84"/>
      <c r="L3133" s="86"/>
    </row>
    <row r="3134" spans="1:12" ht="15.75" thickBot="1" x14ac:dyDescent="0.3">
      <c r="A3134" s="66"/>
      <c r="B3134" s="67"/>
      <c r="C3134" s="67"/>
      <c r="D3134" s="67"/>
      <c r="E3134" s="67"/>
      <c r="F3134" s="67"/>
      <c r="G3134" s="68"/>
      <c r="H3134" s="67"/>
      <c r="I3134" s="68"/>
      <c r="J3134" s="69"/>
      <c r="K3134" s="68"/>
      <c r="L3134" s="70"/>
    </row>
    <row r="3135" spans="1:12" x14ac:dyDescent="0.25">
      <c r="A3135" s="36" t="s">
        <v>4355</v>
      </c>
      <c r="B3135" s="37" t="s">
        <v>25</v>
      </c>
      <c r="C3135" s="37" t="s">
        <v>29</v>
      </c>
      <c r="D3135" s="37" t="s">
        <v>30</v>
      </c>
      <c r="E3135" s="37" t="s">
        <v>188</v>
      </c>
      <c r="F3135" s="37">
        <v>1</v>
      </c>
      <c r="G3135" s="38">
        <v>13371</v>
      </c>
      <c r="H3135" s="37"/>
      <c r="I3135" s="38"/>
      <c r="J3135" s="39"/>
      <c r="K3135" s="38">
        <f t="shared" ref="K3135:K3158" si="145">J3135+G3135</f>
        <v>13371</v>
      </c>
      <c r="L3135" s="62">
        <v>20240506</v>
      </c>
    </row>
    <row r="3136" spans="1:12" x14ac:dyDescent="0.25">
      <c r="A3136" s="47" t="s">
        <v>4356</v>
      </c>
      <c r="B3136" s="44" t="s">
        <v>25</v>
      </c>
      <c r="C3136" s="44" t="s">
        <v>29</v>
      </c>
      <c r="D3136" s="44" t="s">
        <v>30</v>
      </c>
      <c r="E3136" s="44" t="s">
        <v>319</v>
      </c>
      <c r="F3136" s="44">
        <v>1</v>
      </c>
      <c r="G3136" s="45">
        <v>13371</v>
      </c>
      <c r="H3136" s="44"/>
      <c r="I3136" s="45"/>
      <c r="J3136" s="46"/>
      <c r="K3136" s="45">
        <f t="shared" si="145"/>
        <v>13371</v>
      </c>
      <c r="L3136" s="63">
        <v>20240506</v>
      </c>
    </row>
    <row r="3137" spans="1:12" x14ac:dyDescent="0.25">
      <c r="A3137" s="47" t="s">
        <v>4340</v>
      </c>
      <c r="B3137" s="44" t="s">
        <v>25</v>
      </c>
      <c r="C3137" s="44" t="s">
        <v>1115</v>
      </c>
      <c r="D3137" s="44" t="s">
        <v>2921</v>
      </c>
      <c r="E3137" s="44" t="s">
        <v>3917</v>
      </c>
      <c r="F3137" s="44">
        <v>1</v>
      </c>
      <c r="G3137" s="45">
        <v>13371</v>
      </c>
      <c r="H3137" s="44"/>
      <c r="I3137" s="45"/>
      <c r="J3137" s="46"/>
      <c r="K3137" s="45">
        <f t="shared" si="145"/>
        <v>13371</v>
      </c>
      <c r="L3137" s="63">
        <v>20240507</v>
      </c>
    </row>
    <row r="3138" spans="1:12" x14ac:dyDescent="0.25">
      <c r="A3138" s="47" t="s">
        <v>4311</v>
      </c>
      <c r="B3138" s="44" t="s">
        <v>25</v>
      </c>
      <c r="C3138" s="44" t="s">
        <v>1709</v>
      </c>
      <c r="D3138" s="44" t="s">
        <v>1726</v>
      </c>
      <c r="E3138" s="44" t="s">
        <v>1727</v>
      </c>
      <c r="F3138" s="44">
        <v>1</v>
      </c>
      <c r="G3138" s="45">
        <v>13371</v>
      </c>
      <c r="H3138" s="44"/>
      <c r="I3138" s="45"/>
      <c r="J3138" s="46"/>
      <c r="K3138" s="45">
        <f t="shared" si="145"/>
        <v>13371</v>
      </c>
      <c r="L3138" s="63">
        <v>20240513</v>
      </c>
    </row>
    <row r="3139" spans="1:12" x14ac:dyDescent="0.25">
      <c r="A3139" s="47" t="s">
        <v>4312</v>
      </c>
      <c r="B3139" s="44" t="s">
        <v>25</v>
      </c>
      <c r="C3139" s="44" t="s">
        <v>1275</v>
      </c>
      <c r="D3139" s="44" t="s">
        <v>3678</v>
      </c>
      <c r="E3139" s="44" t="s">
        <v>1734</v>
      </c>
      <c r="F3139" s="44">
        <v>1</v>
      </c>
      <c r="G3139" s="45">
        <v>13371</v>
      </c>
      <c r="H3139" s="44"/>
      <c r="I3139" s="45"/>
      <c r="J3139" s="46"/>
      <c r="K3139" s="45">
        <f t="shared" si="145"/>
        <v>13371</v>
      </c>
      <c r="L3139" s="63">
        <v>20240521</v>
      </c>
    </row>
    <row r="3140" spans="1:12" x14ac:dyDescent="0.25">
      <c r="A3140" s="47" t="s">
        <v>4313</v>
      </c>
      <c r="B3140" s="44" t="s">
        <v>25</v>
      </c>
      <c r="C3140" s="44" t="s">
        <v>1275</v>
      </c>
      <c r="D3140" s="44" t="s">
        <v>3678</v>
      </c>
      <c r="E3140" s="44" t="s">
        <v>1736</v>
      </c>
      <c r="F3140" s="44">
        <v>1</v>
      </c>
      <c r="G3140" s="45">
        <v>13371</v>
      </c>
      <c r="H3140" s="44"/>
      <c r="I3140" s="45"/>
      <c r="J3140" s="46"/>
      <c r="K3140" s="45">
        <f t="shared" si="145"/>
        <v>13371</v>
      </c>
      <c r="L3140" s="63">
        <v>20240521</v>
      </c>
    </row>
    <row r="3141" spans="1:12" x14ac:dyDescent="0.25">
      <c r="A3141" s="47" t="s">
        <v>4314</v>
      </c>
      <c r="B3141" s="44" t="s">
        <v>25</v>
      </c>
      <c r="C3141" s="44" t="s">
        <v>1275</v>
      </c>
      <c r="D3141" s="44" t="s">
        <v>3678</v>
      </c>
      <c r="E3141" s="44" t="s">
        <v>3682</v>
      </c>
      <c r="F3141" s="44">
        <v>1</v>
      </c>
      <c r="G3141" s="45">
        <v>13371</v>
      </c>
      <c r="H3141" s="44"/>
      <c r="I3141" s="45"/>
      <c r="J3141" s="46"/>
      <c r="K3141" s="45">
        <f t="shared" si="145"/>
        <v>13371</v>
      </c>
      <c r="L3141" s="63">
        <v>20240521</v>
      </c>
    </row>
    <row r="3142" spans="1:12" x14ac:dyDescent="0.25">
      <c r="A3142" s="47" t="s">
        <v>4315</v>
      </c>
      <c r="B3142" s="44" t="s">
        <v>25</v>
      </c>
      <c r="C3142" s="44" t="s">
        <v>1275</v>
      </c>
      <c r="D3142" s="44" t="s">
        <v>3678</v>
      </c>
      <c r="E3142" s="44" t="s">
        <v>1744</v>
      </c>
      <c r="F3142" s="44">
        <v>1</v>
      </c>
      <c r="G3142" s="45">
        <v>13371</v>
      </c>
      <c r="H3142" s="44"/>
      <c r="I3142" s="45"/>
      <c r="J3142" s="46"/>
      <c r="K3142" s="45">
        <f t="shared" si="145"/>
        <v>13371</v>
      </c>
      <c r="L3142" s="63">
        <v>20240521</v>
      </c>
    </row>
    <row r="3143" spans="1:12" x14ac:dyDescent="0.25">
      <c r="A3143" s="47" t="s">
        <v>4316</v>
      </c>
      <c r="B3143" s="44" t="s">
        <v>25</v>
      </c>
      <c r="C3143" s="44" t="s">
        <v>1275</v>
      </c>
      <c r="D3143" s="44" t="s">
        <v>3678</v>
      </c>
      <c r="E3143" s="44" t="s">
        <v>4317</v>
      </c>
      <c r="F3143" s="44">
        <v>1</v>
      </c>
      <c r="G3143" s="45">
        <v>13371</v>
      </c>
      <c r="H3143" s="44"/>
      <c r="I3143" s="45"/>
      <c r="J3143" s="46"/>
      <c r="K3143" s="45">
        <f t="shared" si="145"/>
        <v>13371</v>
      </c>
      <c r="L3143" s="63">
        <v>20240521</v>
      </c>
    </row>
    <row r="3144" spans="1:12" x14ac:dyDescent="0.25">
      <c r="A3144" s="47" t="s">
        <v>4379</v>
      </c>
      <c r="B3144" s="44" t="s">
        <v>25</v>
      </c>
      <c r="C3144" s="44" t="s">
        <v>1275</v>
      </c>
      <c r="D3144" s="44" t="s">
        <v>3678</v>
      </c>
      <c r="E3144" s="44" t="s">
        <v>1738</v>
      </c>
      <c r="F3144" s="44">
        <v>1</v>
      </c>
      <c r="G3144" s="45">
        <v>13371</v>
      </c>
      <c r="H3144" s="44"/>
      <c r="I3144" s="45"/>
      <c r="J3144" s="46"/>
      <c r="K3144" s="45">
        <f t="shared" si="145"/>
        <v>13371</v>
      </c>
      <c r="L3144" s="63">
        <v>20240521</v>
      </c>
    </row>
    <row r="3145" spans="1:12" x14ac:dyDescent="0.25">
      <c r="A3145" s="47" t="s">
        <v>4262</v>
      </c>
      <c r="B3145" s="44" t="s">
        <v>25</v>
      </c>
      <c r="C3145" s="44" t="s">
        <v>885</v>
      </c>
      <c r="D3145" s="44" t="s">
        <v>997</v>
      </c>
      <c r="E3145" s="44" t="s">
        <v>1264</v>
      </c>
      <c r="F3145" s="44">
        <v>1</v>
      </c>
      <c r="G3145" s="45">
        <v>13371</v>
      </c>
      <c r="H3145" s="44"/>
      <c r="I3145" s="45"/>
      <c r="J3145" s="46"/>
      <c r="K3145" s="45">
        <f t="shared" si="145"/>
        <v>13371</v>
      </c>
      <c r="L3145" s="63">
        <v>20240523</v>
      </c>
    </row>
    <row r="3146" spans="1:12" x14ac:dyDescent="0.25">
      <c r="A3146" s="47" t="s">
        <v>4269</v>
      </c>
      <c r="B3146" s="44" t="s">
        <v>25</v>
      </c>
      <c r="C3146" s="44" t="s">
        <v>885</v>
      </c>
      <c r="D3146" s="44" t="s">
        <v>997</v>
      </c>
      <c r="E3146" s="44" t="s">
        <v>1009</v>
      </c>
      <c r="F3146" s="44">
        <v>1</v>
      </c>
      <c r="G3146" s="45">
        <v>13371</v>
      </c>
      <c r="H3146" s="44"/>
      <c r="I3146" s="45"/>
      <c r="J3146" s="46"/>
      <c r="K3146" s="45">
        <f t="shared" si="145"/>
        <v>13371</v>
      </c>
      <c r="L3146" s="63">
        <v>20240523</v>
      </c>
    </row>
    <row r="3147" spans="1:12" x14ac:dyDescent="0.25">
      <c r="A3147" s="47" t="s">
        <v>4278</v>
      </c>
      <c r="B3147" s="44" t="s">
        <v>25</v>
      </c>
      <c r="C3147" s="44" t="s">
        <v>885</v>
      </c>
      <c r="D3147" s="44" t="s">
        <v>997</v>
      </c>
      <c r="E3147" s="44" t="s">
        <v>1013</v>
      </c>
      <c r="F3147" s="44">
        <v>1</v>
      </c>
      <c r="G3147" s="45">
        <v>13371</v>
      </c>
      <c r="H3147" s="44"/>
      <c r="I3147" s="45"/>
      <c r="J3147" s="46"/>
      <c r="K3147" s="45">
        <f t="shared" si="145"/>
        <v>13371</v>
      </c>
      <c r="L3147" s="63">
        <v>20240523</v>
      </c>
    </row>
    <row r="3148" spans="1:12" x14ac:dyDescent="0.25">
      <c r="A3148" s="47" t="s">
        <v>4279</v>
      </c>
      <c r="B3148" s="44" t="s">
        <v>25</v>
      </c>
      <c r="C3148" s="44" t="s">
        <v>885</v>
      </c>
      <c r="D3148" s="44" t="s">
        <v>997</v>
      </c>
      <c r="E3148" s="44" t="s">
        <v>3469</v>
      </c>
      <c r="F3148" s="44">
        <v>1</v>
      </c>
      <c r="G3148" s="45">
        <v>13371</v>
      </c>
      <c r="H3148" s="44"/>
      <c r="I3148" s="45"/>
      <c r="J3148" s="46"/>
      <c r="K3148" s="45">
        <f t="shared" si="145"/>
        <v>13371</v>
      </c>
      <c r="L3148" s="63">
        <v>20240523</v>
      </c>
    </row>
    <row r="3149" spans="1:12" x14ac:dyDescent="0.25">
      <c r="A3149" s="47" t="s">
        <v>4280</v>
      </c>
      <c r="B3149" s="44" t="s">
        <v>25</v>
      </c>
      <c r="C3149" s="44" t="s">
        <v>885</v>
      </c>
      <c r="D3149" s="44" t="s">
        <v>997</v>
      </c>
      <c r="E3149" s="44" t="s">
        <v>1024</v>
      </c>
      <c r="F3149" s="44">
        <v>1</v>
      </c>
      <c r="G3149" s="45">
        <v>13371</v>
      </c>
      <c r="H3149" s="44"/>
      <c r="I3149" s="45"/>
      <c r="J3149" s="46"/>
      <c r="K3149" s="45">
        <f t="shared" si="145"/>
        <v>13371</v>
      </c>
      <c r="L3149" s="63">
        <v>20240523</v>
      </c>
    </row>
    <row r="3150" spans="1:12" x14ac:dyDescent="0.25">
      <c r="A3150" s="47" t="s">
        <v>4281</v>
      </c>
      <c r="B3150" s="44" t="s">
        <v>25</v>
      </c>
      <c r="C3150" s="44" t="s">
        <v>885</v>
      </c>
      <c r="D3150" s="44" t="s">
        <v>997</v>
      </c>
      <c r="E3150" s="44" t="s">
        <v>1028</v>
      </c>
      <c r="F3150" s="44">
        <v>1</v>
      </c>
      <c r="G3150" s="45">
        <v>13371</v>
      </c>
      <c r="H3150" s="44"/>
      <c r="I3150" s="45"/>
      <c r="J3150" s="46"/>
      <c r="K3150" s="45">
        <f t="shared" si="145"/>
        <v>13371</v>
      </c>
      <c r="L3150" s="63">
        <v>20240523</v>
      </c>
    </row>
    <row r="3151" spans="1:12" x14ac:dyDescent="0.25">
      <c r="A3151" s="47" t="s">
        <v>4261</v>
      </c>
      <c r="B3151" s="44" t="s">
        <v>25</v>
      </c>
      <c r="C3151" s="44" t="s">
        <v>2594</v>
      </c>
      <c r="D3151" s="44" t="s">
        <v>2595</v>
      </c>
      <c r="E3151" s="44" t="s">
        <v>2596</v>
      </c>
      <c r="F3151" s="44">
        <v>1</v>
      </c>
      <c r="G3151" s="45">
        <v>13371</v>
      </c>
      <c r="H3151" s="44"/>
      <c r="I3151" s="45"/>
      <c r="J3151" s="46"/>
      <c r="K3151" s="45">
        <f t="shared" si="145"/>
        <v>13371</v>
      </c>
      <c r="L3151" s="63">
        <v>20240524</v>
      </c>
    </row>
    <row r="3152" spans="1:12" x14ac:dyDescent="0.25">
      <c r="A3152" s="47" t="s">
        <v>4333</v>
      </c>
      <c r="B3152" s="44" t="s">
        <v>25</v>
      </c>
      <c r="C3152" s="44" t="s">
        <v>70</v>
      </c>
      <c r="D3152" s="44" t="s">
        <v>4247</v>
      </c>
      <c r="E3152" s="44" t="s">
        <v>4334</v>
      </c>
      <c r="F3152" s="44">
        <v>1</v>
      </c>
      <c r="G3152" s="45">
        <v>13371</v>
      </c>
      <c r="H3152" s="44"/>
      <c r="I3152" s="45"/>
      <c r="J3152" s="46"/>
      <c r="K3152" s="45">
        <f t="shared" si="145"/>
        <v>13371</v>
      </c>
      <c r="L3152" s="63">
        <v>20240529</v>
      </c>
    </row>
    <row r="3153" spans="1:12" x14ac:dyDescent="0.25">
      <c r="A3153" s="47" t="s">
        <v>4335</v>
      </c>
      <c r="B3153" s="44" t="s">
        <v>25</v>
      </c>
      <c r="C3153" s="44" t="s">
        <v>70</v>
      </c>
      <c r="D3153" s="44" t="s">
        <v>4247</v>
      </c>
      <c r="E3153" s="44" t="s">
        <v>4336</v>
      </c>
      <c r="F3153" s="44">
        <v>1</v>
      </c>
      <c r="G3153" s="45">
        <v>13371</v>
      </c>
      <c r="H3153" s="44"/>
      <c r="I3153" s="45"/>
      <c r="J3153" s="46"/>
      <c r="K3153" s="45">
        <f t="shared" si="145"/>
        <v>13371</v>
      </c>
      <c r="L3153" s="63">
        <v>20240529</v>
      </c>
    </row>
    <row r="3154" spans="1:12" x14ac:dyDescent="0.25">
      <c r="A3154" s="47" t="s">
        <v>4337</v>
      </c>
      <c r="B3154" s="44" t="s">
        <v>25</v>
      </c>
      <c r="C3154" s="44" t="s">
        <v>70</v>
      </c>
      <c r="D3154" s="44" t="s">
        <v>4247</v>
      </c>
      <c r="E3154" s="44" t="s">
        <v>4248</v>
      </c>
      <c r="F3154" s="44">
        <v>1</v>
      </c>
      <c r="G3154" s="45">
        <v>13371</v>
      </c>
      <c r="H3154" s="44"/>
      <c r="I3154" s="45"/>
      <c r="J3154" s="46"/>
      <c r="K3154" s="45">
        <f t="shared" si="145"/>
        <v>13371</v>
      </c>
      <c r="L3154" s="63">
        <v>20240529</v>
      </c>
    </row>
    <row r="3155" spans="1:12" x14ac:dyDescent="0.25">
      <c r="A3155" s="47" t="s">
        <v>4322</v>
      </c>
      <c r="B3155" s="44" t="s">
        <v>25</v>
      </c>
      <c r="C3155" s="44" t="s">
        <v>29</v>
      </c>
      <c r="D3155" s="44" t="s">
        <v>4323</v>
      </c>
      <c r="E3155" s="44" t="s">
        <v>4324</v>
      </c>
      <c r="F3155" s="44">
        <v>1</v>
      </c>
      <c r="G3155" s="45">
        <v>13371</v>
      </c>
      <c r="H3155" s="44"/>
      <c r="I3155" s="45"/>
      <c r="J3155" s="46"/>
      <c r="K3155" s="45">
        <f t="shared" si="145"/>
        <v>13371</v>
      </c>
      <c r="L3155" s="63">
        <v>20240529</v>
      </c>
    </row>
    <row r="3156" spans="1:12" x14ac:dyDescent="0.25">
      <c r="A3156" s="47" t="s">
        <v>4331</v>
      </c>
      <c r="B3156" s="44" t="s">
        <v>25</v>
      </c>
      <c r="C3156" s="44" t="s">
        <v>29</v>
      </c>
      <c r="D3156" s="44" t="s">
        <v>4323</v>
      </c>
      <c r="E3156" s="44" t="s">
        <v>4332</v>
      </c>
      <c r="F3156" s="44">
        <v>1</v>
      </c>
      <c r="G3156" s="45">
        <v>13371</v>
      </c>
      <c r="H3156" s="44"/>
      <c r="I3156" s="45"/>
      <c r="J3156" s="46"/>
      <c r="K3156" s="45">
        <f t="shared" si="145"/>
        <v>13371</v>
      </c>
      <c r="L3156" s="63">
        <v>20240529</v>
      </c>
    </row>
    <row r="3157" spans="1:12" x14ac:dyDescent="0.25">
      <c r="A3157" s="47" t="s">
        <v>4325</v>
      </c>
      <c r="B3157" s="44" t="s">
        <v>25</v>
      </c>
      <c r="C3157" s="44" t="s">
        <v>153</v>
      </c>
      <c r="D3157" s="44" t="s">
        <v>4326</v>
      </c>
      <c r="E3157" s="44" t="s">
        <v>4327</v>
      </c>
      <c r="F3157" s="44">
        <v>1</v>
      </c>
      <c r="G3157" s="45">
        <v>13371</v>
      </c>
      <c r="H3157" s="44"/>
      <c r="I3157" s="45"/>
      <c r="J3157" s="46"/>
      <c r="K3157" s="45">
        <f t="shared" si="145"/>
        <v>13371</v>
      </c>
      <c r="L3157" s="63">
        <v>20240530</v>
      </c>
    </row>
    <row r="3158" spans="1:12" ht="15.75" thickBot="1" x14ac:dyDescent="0.3">
      <c r="A3158" s="40" t="s">
        <v>4328</v>
      </c>
      <c r="B3158" s="41" t="s">
        <v>25</v>
      </c>
      <c r="C3158" s="41" t="s">
        <v>51</v>
      </c>
      <c r="D3158" s="41" t="s">
        <v>4329</v>
      </c>
      <c r="E3158" s="41" t="s">
        <v>4330</v>
      </c>
      <c r="F3158" s="41">
        <v>1</v>
      </c>
      <c r="G3158" s="42">
        <v>13371</v>
      </c>
      <c r="H3158" s="41"/>
      <c r="I3158" s="42"/>
      <c r="J3158" s="43"/>
      <c r="K3158" s="42">
        <f t="shared" si="145"/>
        <v>13371</v>
      </c>
      <c r="L3158" s="64">
        <v>20240530</v>
      </c>
    </row>
    <row r="3159" spans="1:12" x14ac:dyDescent="0.25">
      <c r="A3159" s="82"/>
      <c r="B3159" s="83"/>
      <c r="C3159" s="83"/>
      <c r="D3159" s="83"/>
      <c r="E3159" s="83"/>
      <c r="F3159" s="83"/>
      <c r="G3159" s="84"/>
      <c r="H3159" s="83"/>
      <c r="I3159" s="84"/>
      <c r="J3159" s="85"/>
      <c r="K3159" s="84"/>
      <c r="L3159" s="86"/>
    </row>
    <row r="3160" spans="1:12" ht="15.75" thickBot="1" x14ac:dyDescent="0.3">
      <c r="A3160" s="66"/>
      <c r="B3160" s="67"/>
      <c r="C3160" s="67"/>
      <c r="D3160" s="67"/>
      <c r="E3160" s="67"/>
      <c r="F3160" s="67"/>
      <c r="G3160" s="68"/>
      <c r="H3160" s="67"/>
      <c r="I3160" s="68"/>
      <c r="J3160" s="69"/>
      <c r="K3160" s="68"/>
      <c r="L3160" s="70"/>
    </row>
    <row r="3161" spans="1:12" x14ac:dyDescent="0.25">
      <c r="A3161" s="36" t="s">
        <v>4345</v>
      </c>
      <c r="B3161" s="37" t="s">
        <v>25</v>
      </c>
      <c r="C3161" s="37" t="s">
        <v>730</v>
      </c>
      <c r="D3161" s="37" t="s">
        <v>731</v>
      </c>
      <c r="E3161" s="37" t="s">
        <v>1814</v>
      </c>
      <c r="F3161" s="37">
        <v>1</v>
      </c>
      <c r="G3161" s="38">
        <v>14301</v>
      </c>
      <c r="H3161" s="37"/>
      <c r="I3161" s="38"/>
      <c r="J3161" s="39"/>
      <c r="K3161" s="38">
        <f t="shared" ref="K3161:K3205" si="146">J3161+G3161</f>
        <v>14301</v>
      </c>
      <c r="L3161" s="62">
        <v>20240506</v>
      </c>
    </row>
    <row r="3162" spans="1:12" x14ac:dyDescent="0.25">
      <c r="A3162" s="47" t="s">
        <v>4347</v>
      </c>
      <c r="B3162" s="44" t="s">
        <v>25</v>
      </c>
      <c r="C3162" s="44" t="s">
        <v>730</v>
      </c>
      <c r="D3162" s="44" t="s">
        <v>731</v>
      </c>
      <c r="E3162" s="44" t="s">
        <v>1993</v>
      </c>
      <c r="F3162" s="44">
        <v>1</v>
      </c>
      <c r="G3162" s="45">
        <v>14301</v>
      </c>
      <c r="H3162" s="44"/>
      <c r="I3162" s="45"/>
      <c r="J3162" s="46"/>
      <c r="K3162" s="45">
        <f t="shared" si="146"/>
        <v>14301</v>
      </c>
      <c r="L3162" s="63">
        <v>20240506</v>
      </c>
    </row>
    <row r="3163" spans="1:12" x14ac:dyDescent="0.25">
      <c r="A3163" s="47" t="s">
        <v>4348</v>
      </c>
      <c r="B3163" s="44" t="s">
        <v>25</v>
      </c>
      <c r="C3163" s="44" t="s">
        <v>730</v>
      </c>
      <c r="D3163" s="44" t="s">
        <v>731</v>
      </c>
      <c r="E3163" s="44" t="s">
        <v>2276</v>
      </c>
      <c r="F3163" s="44">
        <v>1</v>
      </c>
      <c r="G3163" s="45">
        <v>14301</v>
      </c>
      <c r="H3163" s="44"/>
      <c r="I3163" s="45"/>
      <c r="J3163" s="46"/>
      <c r="K3163" s="45">
        <f t="shared" si="146"/>
        <v>14301</v>
      </c>
      <c r="L3163" s="63">
        <v>20240506</v>
      </c>
    </row>
    <row r="3164" spans="1:12" x14ac:dyDescent="0.25">
      <c r="A3164" s="47" t="s">
        <v>4346</v>
      </c>
      <c r="B3164" s="44" t="s">
        <v>25</v>
      </c>
      <c r="C3164" s="44" t="s">
        <v>730</v>
      </c>
      <c r="D3164" s="44" t="s">
        <v>731</v>
      </c>
      <c r="E3164" s="44" t="s">
        <v>1989</v>
      </c>
      <c r="F3164" s="44">
        <v>1</v>
      </c>
      <c r="G3164" s="45">
        <v>14301</v>
      </c>
      <c r="H3164" s="44"/>
      <c r="I3164" s="45"/>
      <c r="J3164" s="46"/>
      <c r="K3164" s="45">
        <f t="shared" si="146"/>
        <v>14301</v>
      </c>
      <c r="L3164" s="63">
        <v>20240507</v>
      </c>
    </row>
    <row r="3165" spans="1:12" x14ac:dyDescent="0.25">
      <c r="A3165" s="47" t="s">
        <v>4349</v>
      </c>
      <c r="B3165" s="44" t="s">
        <v>25</v>
      </c>
      <c r="C3165" s="44" t="s">
        <v>730</v>
      </c>
      <c r="D3165" s="44" t="s">
        <v>731</v>
      </c>
      <c r="E3165" s="44" t="s">
        <v>2247</v>
      </c>
      <c r="F3165" s="44">
        <v>1</v>
      </c>
      <c r="G3165" s="45">
        <v>14301</v>
      </c>
      <c r="H3165" s="44"/>
      <c r="I3165" s="45"/>
      <c r="J3165" s="46"/>
      <c r="K3165" s="45">
        <f t="shared" si="146"/>
        <v>14301</v>
      </c>
      <c r="L3165" s="63">
        <v>20240507</v>
      </c>
    </row>
    <row r="3166" spans="1:12" x14ac:dyDescent="0.25">
      <c r="A3166" s="47" t="s">
        <v>4350</v>
      </c>
      <c r="B3166" s="44" t="s">
        <v>25</v>
      </c>
      <c r="C3166" s="44" t="s">
        <v>730</v>
      </c>
      <c r="D3166" s="44" t="s">
        <v>731</v>
      </c>
      <c r="E3166" s="44" t="s">
        <v>1985</v>
      </c>
      <c r="F3166" s="44">
        <v>1</v>
      </c>
      <c r="G3166" s="45">
        <v>14301</v>
      </c>
      <c r="H3166" s="44"/>
      <c r="I3166" s="45"/>
      <c r="J3166" s="46"/>
      <c r="K3166" s="45">
        <f t="shared" si="146"/>
        <v>14301</v>
      </c>
      <c r="L3166" s="63">
        <v>20240507</v>
      </c>
    </row>
    <row r="3167" spans="1:12" x14ac:dyDescent="0.25">
      <c r="A3167" s="47" t="s">
        <v>4351</v>
      </c>
      <c r="B3167" s="44" t="s">
        <v>25</v>
      </c>
      <c r="C3167" s="44" t="s">
        <v>730</v>
      </c>
      <c r="D3167" s="44" t="s">
        <v>731</v>
      </c>
      <c r="E3167" s="44" t="s">
        <v>1812</v>
      </c>
      <c r="F3167" s="44">
        <v>1</v>
      </c>
      <c r="G3167" s="45">
        <v>14301</v>
      </c>
      <c r="H3167" s="44"/>
      <c r="I3167" s="45"/>
      <c r="J3167" s="46"/>
      <c r="K3167" s="45">
        <f t="shared" si="146"/>
        <v>14301</v>
      </c>
      <c r="L3167" s="63">
        <v>20240507</v>
      </c>
    </row>
    <row r="3168" spans="1:12" x14ac:dyDescent="0.25">
      <c r="A3168" s="47" t="s">
        <v>4352</v>
      </c>
      <c r="B3168" s="44" t="s">
        <v>25</v>
      </c>
      <c r="C3168" s="44" t="s">
        <v>730</v>
      </c>
      <c r="D3168" s="44" t="s">
        <v>731</v>
      </c>
      <c r="E3168" s="44" t="s">
        <v>2015</v>
      </c>
      <c r="F3168" s="44">
        <v>1</v>
      </c>
      <c r="G3168" s="45">
        <v>14301</v>
      </c>
      <c r="H3168" s="44"/>
      <c r="I3168" s="45"/>
      <c r="J3168" s="46"/>
      <c r="K3168" s="45">
        <f t="shared" si="146"/>
        <v>14301</v>
      </c>
      <c r="L3168" s="63">
        <v>20240507</v>
      </c>
    </row>
    <row r="3169" spans="1:12" x14ac:dyDescent="0.25">
      <c r="A3169" s="47" t="s">
        <v>4353</v>
      </c>
      <c r="B3169" s="44" t="s">
        <v>25</v>
      </c>
      <c r="C3169" s="44" t="s">
        <v>730</v>
      </c>
      <c r="D3169" s="44" t="s">
        <v>731</v>
      </c>
      <c r="E3169" s="44" t="s">
        <v>1851</v>
      </c>
      <c r="F3169" s="44">
        <v>1</v>
      </c>
      <c r="G3169" s="45">
        <v>14301</v>
      </c>
      <c r="H3169" s="44"/>
      <c r="I3169" s="45"/>
      <c r="J3169" s="46"/>
      <c r="K3169" s="45">
        <f t="shared" si="146"/>
        <v>14301</v>
      </c>
      <c r="L3169" s="63">
        <v>20240507</v>
      </c>
    </row>
    <row r="3170" spans="1:12" x14ac:dyDescent="0.25">
      <c r="A3170" s="47" t="s">
        <v>4373</v>
      </c>
      <c r="B3170" s="44" t="s">
        <v>25</v>
      </c>
      <c r="C3170" s="44" t="s">
        <v>730</v>
      </c>
      <c r="D3170" s="44" t="s">
        <v>731</v>
      </c>
      <c r="E3170" s="44" t="s">
        <v>2255</v>
      </c>
      <c r="F3170" s="44">
        <v>1</v>
      </c>
      <c r="G3170" s="45">
        <v>14301</v>
      </c>
      <c r="H3170" s="44"/>
      <c r="I3170" s="45"/>
      <c r="J3170" s="46"/>
      <c r="K3170" s="45">
        <f t="shared" si="146"/>
        <v>14301</v>
      </c>
      <c r="L3170" s="63">
        <v>20240507</v>
      </c>
    </row>
    <row r="3171" spans="1:12" x14ac:dyDescent="0.25">
      <c r="A3171" s="47" t="s">
        <v>4344</v>
      </c>
      <c r="B3171" s="44" t="s">
        <v>25</v>
      </c>
      <c r="C3171" s="44" t="s">
        <v>86</v>
      </c>
      <c r="D3171" s="44" t="s">
        <v>132</v>
      </c>
      <c r="E3171" s="44" t="s">
        <v>704</v>
      </c>
      <c r="F3171" s="44">
        <v>1</v>
      </c>
      <c r="G3171" s="45">
        <v>14301</v>
      </c>
      <c r="H3171" s="44"/>
      <c r="I3171" s="45"/>
      <c r="J3171" s="46"/>
      <c r="K3171" s="45">
        <f t="shared" si="146"/>
        <v>14301</v>
      </c>
      <c r="L3171" s="63">
        <v>20240507</v>
      </c>
    </row>
    <row r="3172" spans="1:12" x14ac:dyDescent="0.25">
      <c r="A3172" s="47" t="s">
        <v>4375</v>
      </c>
      <c r="B3172" s="44" t="s">
        <v>25</v>
      </c>
      <c r="C3172" s="44" t="s">
        <v>36</v>
      </c>
      <c r="D3172" s="44" t="s">
        <v>4376</v>
      </c>
      <c r="E3172" s="44" t="s">
        <v>4377</v>
      </c>
      <c r="F3172" s="44">
        <v>1</v>
      </c>
      <c r="G3172" s="45">
        <v>14301</v>
      </c>
      <c r="H3172" s="44"/>
      <c r="I3172" s="45"/>
      <c r="J3172" s="46"/>
      <c r="K3172" s="45">
        <f t="shared" si="146"/>
        <v>14301</v>
      </c>
      <c r="L3172" s="63">
        <v>20240510</v>
      </c>
    </row>
    <row r="3173" spans="1:12" x14ac:dyDescent="0.25">
      <c r="A3173" s="47" t="s">
        <v>4319</v>
      </c>
      <c r="B3173" s="44" t="s">
        <v>25</v>
      </c>
      <c r="C3173" s="44" t="s">
        <v>36</v>
      </c>
      <c r="D3173" s="44" t="s">
        <v>2618</v>
      </c>
      <c r="E3173" s="44" t="s">
        <v>3883</v>
      </c>
      <c r="F3173" s="44">
        <v>1</v>
      </c>
      <c r="G3173" s="45">
        <v>14301</v>
      </c>
      <c r="H3173" s="44"/>
      <c r="I3173" s="45"/>
      <c r="J3173" s="46"/>
      <c r="K3173" s="45">
        <f t="shared" si="146"/>
        <v>14301</v>
      </c>
      <c r="L3173" s="63">
        <v>20240510</v>
      </c>
    </row>
    <row r="3174" spans="1:12" x14ac:dyDescent="0.25">
      <c r="A3174" s="47" t="s">
        <v>4320</v>
      </c>
      <c r="B3174" s="44" t="s">
        <v>25</v>
      </c>
      <c r="C3174" s="44" t="s">
        <v>36</v>
      </c>
      <c r="D3174" s="44" t="s">
        <v>2618</v>
      </c>
      <c r="E3174" s="44" t="s">
        <v>2693</v>
      </c>
      <c r="F3174" s="44">
        <v>1</v>
      </c>
      <c r="G3174" s="45">
        <v>14301</v>
      </c>
      <c r="H3174" s="44"/>
      <c r="I3174" s="45"/>
      <c r="J3174" s="46"/>
      <c r="K3174" s="45">
        <f t="shared" si="146"/>
        <v>14301</v>
      </c>
      <c r="L3174" s="63">
        <v>20240510</v>
      </c>
    </row>
    <row r="3175" spans="1:12" x14ac:dyDescent="0.25">
      <c r="A3175" s="47" t="s">
        <v>4321</v>
      </c>
      <c r="B3175" s="44" t="s">
        <v>25</v>
      </c>
      <c r="C3175" s="44" t="s">
        <v>36</v>
      </c>
      <c r="D3175" s="44" t="s">
        <v>2618</v>
      </c>
      <c r="E3175" s="44" t="s">
        <v>1730</v>
      </c>
      <c r="F3175" s="44">
        <v>1</v>
      </c>
      <c r="G3175" s="45">
        <v>14301</v>
      </c>
      <c r="H3175" s="44"/>
      <c r="I3175" s="45"/>
      <c r="J3175" s="46"/>
      <c r="K3175" s="45">
        <f t="shared" si="146"/>
        <v>14301</v>
      </c>
      <c r="L3175" s="63">
        <v>20240510</v>
      </c>
    </row>
    <row r="3176" spans="1:12" x14ac:dyDescent="0.25">
      <c r="A3176" s="47" t="s">
        <v>4374</v>
      </c>
      <c r="B3176" s="44" t="s">
        <v>25</v>
      </c>
      <c r="C3176" s="44" t="s">
        <v>36</v>
      </c>
      <c r="D3176" s="44" t="s">
        <v>2618</v>
      </c>
      <c r="E3176" s="44" t="s">
        <v>342</v>
      </c>
      <c r="F3176" s="44">
        <v>1</v>
      </c>
      <c r="G3176" s="45">
        <v>14301</v>
      </c>
      <c r="H3176" s="44"/>
      <c r="I3176" s="45"/>
      <c r="J3176" s="46"/>
      <c r="K3176" s="45">
        <f t="shared" si="146"/>
        <v>14301</v>
      </c>
      <c r="L3176" s="63">
        <v>20240514</v>
      </c>
    </row>
    <row r="3177" spans="1:12" x14ac:dyDescent="0.25">
      <c r="A3177" s="47" t="s">
        <v>4283</v>
      </c>
      <c r="B3177" s="44" t="s">
        <v>25</v>
      </c>
      <c r="C3177" s="44" t="s">
        <v>70</v>
      </c>
      <c r="D3177" s="44" t="s">
        <v>926</v>
      </c>
      <c r="E3177" s="44" t="s">
        <v>927</v>
      </c>
      <c r="F3177" s="44">
        <v>1</v>
      </c>
      <c r="G3177" s="45">
        <v>14301</v>
      </c>
      <c r="H3177" s="44"/>
      <c r="I3177" s="45"/>
      <c r="J3177" s="46"/>
      <c r="K3177" s="45">
        <f t="shared" si="146"/>
        <v>14301</v>
      </c>
      <c r="L3177" s="63">
        <v>20240516</v>
      </c>
    </row>
    <row r="3178" spans="1:12" x14ac:dyDescent="0.25">
      <c r="A3178" s="47" t="s">
        <v>4343</v>
      </c>
      <c r="B3178" s="44" t="s">
        <v>25</v>
      </c>
      <c r="C3178" s="44" t="s">
        <v>897</v>
      </c>
      <c r="D3178" s="44" t="s">
        <v>1615</v>
      </c>
      <c r="E3178" s="44" t="s">
        <v>1616</v>
      </c>
      <c r="F3178" s="44">
        <v>1</v>
      </c>
      <c r="G3178" s="45">
        <v>14301</v>
      </c>
      <c r="H3178" s="44"/>
      <c r="I3178" s="45"/>
      <c r="J3178" s="46"/>
      <c r="K3178" s="45">
        <f t="shared" si="146"/>
        <v>14301</v>
      </c>
      <c r="L3178" s="63">
        <v>20240520</v>
      </c>
    </row>
    <row r="3179" spans="1:12" x14ac:dyDescent="0.25">
      <c r="A3179" s="47" t="s">
        <v>4378</v>
      </c>
      <c r="B3179" s="44" t="s">
        <v>25</v>
      </c>
      <c r="C3179" s="44" t="s">
        <v>897</v>
      </c>
      <c r="D3179" s="44" t="s">
        <v>904</v>
      </c>
      <c r="E3179" s="44" t="s">
        <v>905</v>
      </c>
      <c r="F3179" s="44">
        <v>1</v>
      </c>
      <c r="G3179" s="45">
        <v>14301</v>
      </c>
      <c r="H3179" s="44"/>
      <c r="I3179" s="45"/>
      <c r="J3179" s="46"/>
      <c r="K3179" s="45">
        <f t="shared" si="146"/>
        <v>14301</v>
      </c>
      <c r="L3179" s="63">
        <v>20240520</v>
      </c>
    </row>
    <row r="3180" spans="1:12" x14ac:dyDescent="0.25">
      <c r="A3180" s="47" t="s">
        <v>4354</v>
      </c>
      <c r="B3180" s="44" t="s">
        <v>25</v>
      </c>
      <c r="C3180" s="44" t="s">
        <v>153</v>
      </c>
      <c r="D3180" s="44" t="s">
        <v>633</v>
      </c>
      <c r="E3180" s="44" t="s">
        <v>634</v>
      </c>
      <c r="F3180" s="44">
        <v>1</v>
      </c>
      <c r="G3180" s="45">
        <v>14301</v>
      </c>
      <c r="H3180" s="44"/>
      <c r="I3180" s="45"/>
      <c r="J3180" s="46"/>
      <c r="K3180" s="45">
        <f t="shared" si="146"/>
        <v>14301</v>
      </c>
      <c r="L3180" s="63">
        <v>20240520</v>
      </c>
    </row>
    <row r="3181" spans="1:12" x14ac:dyDescent="0.25">
      <c r="A3181" s="47" t="s">
        <v>4284</v>
      </c>
      <c r="B3181" s="44" t="s">
        <v>25</v>
      </c>
      <c r="C3181" s="44" t="s">
        <v>730</v>
      </c>
      <c r="D3181" s="44" t="s">
        <v>731</v>
      </c>
      <c r="E3181" s="44" t="s">
        <v>3692</v>
      </c>
      <c r="F3181" s="44">
        <v>1</v>
      </c>
      <c r="G3181" s="45">
        <v>14301</v>
      </c>
      <c r="H3181" s="44"/>
      <c r="I3181" s="45"/>
      <c r="J3181" s="46"/>
      <c r="K3181" s="45">
        <f t="shared" si="146"/>
        <v>14301</v>
      </c>
      <c r="L3181" s="63">
        <v>20240520</v>
      </c>
    </row>
    <row r="3182" spans="1:12" x14ac:dyDescent="0.25">
      <c r="A3182" s="47" t="s">
        <v>4285</v>
      </c>
      <c r="B3182" s="44" t="s">
        <v>25</v>
      </c>
      <c r="C3182" s="44" t="s">
        <v>730</v>
      </c>
      <c r="D3182" s="44" t="s">
        <v>731</v>
      </c>
      <c r="E3182" s="44" t="s">
        <v>1678</v>
      </c>
      <c r="F3182" s="44">
        <v>1</v>
      </c>
      <c r="G3182" s="45">
        <v>14301</v>
      </c>
      <c r="H3182" s="44"/>
      <c r="I3182" s="45"/>
      <c r="J3182" s="46"/>
      <c r="K3182" s="45">
        <f t="shared" si="146"/>
        <v>14301</v>
      </c>
      <c r="L3182" s="63">
        <v>20240520</v>
      </c>
    </row>
    <row r="3183" spans="1:12" x14ac:dyDescent="0.25">
      <c r="A3183" s="47" t="s">
        <v>4286</v>
      </c>
      <c r="B3183" s="44" t="s">
        <v>25</v>
      </c>
      <c r="C3183" s="44" t="s">
        <v>730</v>
      </c>
      <c r="D3183" s="44" t="s">
        <v>731</v>
      </c>
      <c r="E3183" s="44" t="s">
        <v>2262</v>
      </c>
      <c r="F3183" s="44">
        <v>1</v>
      </c>
      <c r="G3183" s="45">
        <v>14301</v>
      </c>
      <c r="H3183" s="44"/>
      <c r="I3183" s="45"/>
      <c r="J3183" s="46"/>
      <c r="K3183" s="45">
        <f t="shared" si="146"/>
        <v>14301</v>
      </c>
      <c r="L3183" s="63">
        <v>20240520</v>
      </c>
    </row>
    <row r="3184" spans="1:12" x14ac:dyDescent="0.25">
      <c r="A3184" s="47" t="s">
        <v>4287</v>
      </c>
      <c r="B3184" s="44" t="s">
        <v>25</v>
      </c>
      <c r="C3184" s="44" t="s">
        <v>730</v>
      </c>
      <c r="D3184" s="44" t="s">
        <v>731</v>
      </c>
      <c r="E3184" s="44" t="s">
        <v>1987</v>
      </c>
      <c r="F3184" s="44">
        <v>1</v>
      </c>
      <c r="G3184" s="45">
        <v>14301</v>
      </c>
      <c r="H3184" s="44"/>
      <c r="I3184" s="45"/>
      <c r="J3184" s="46"/>
      <c r="K3184" s="45">
        <f t="shared" si="146"/>
        <v>14301</v>
      </c>
      <c r="L3184" s="63">
        <v>20240520</v>
      </c>
    </row>
    <row r="3185" spans="1:12" x14ac:dyDescent="0.25">
      <c r="A3185" s="47" t="s">
        <v>4288</v>
      </c>
      <c r="B3185" s="44" t="s">
        <v>25</v>
      </c>
      <c r="C3185" s="44" t="s">
        <v>730</v>
      </c>
      <c r="D3185" s="44" t="s">
        <v>731</v>
      </c>
      <c r="E3185" s="44" t="s">
        <v>2424</v>
      </c>
      <c r="F3185" s="44">
        <v>1</v>
      </c>
      <c r="G3185" s="45">
        <v>14301</v>
      </c>
      <c r="H3185" s="44"/>
      <c r="I3185" s="45"/>
      <c r="J3185" s="46"/>
      <c r="K3185" s="45">
        <f t="shared" si="146"/>
        <v>14301</v>
      </c>
      <c r="L3185" s="63">
        <v>20240520</v>
      </c>
    </row>
    <row r="3186" spans="1:12" x14ac:dyDescent="0.25">
      <c r="A3186" s="47" t="s">
        <v>4272</v>
      </c>
      <c r="B3186" s="44" t="s">
        <v>25</v>
      </c>
      <c r="C3186" s="44" t="s">
        <v>29</v>
      </c>
      <c r="D3186" s="44" t="s">
        <v>686</v>
      </c>
      <c r="E3186" s="44" t="s">
        <v>1038</v>
      </c>
      <c r="F3186" s="44">
        <v>1</v>
      </c>
      <c r="G3186" s="45">
        <v>14301</v>
      </c>
      <c r="H3186" s="44"/>
      <c r="I3186" s="45"/>
      <c r="J3186" s="46"/>
      <c r="K3186" s="45">
        <f t="shared" si="146"/>
        <v>14301</v>
      </c>
      <c r="L3186" s="63">
        <v>20240521</v>
      </c>
    </row>
    <row r="3187" spans="1:12" x14ac:dyDescent="0.25">
      <c r="A3187" s="47" t="s">
        <v>4273</v>
      </c>
      <c r="B3187" s="44" t="s">
        <v>25</v>
      </c>
      <c r="C3187" s="44" t="s">
        <v>29</v>
      </c>
      <c r="D3187" s="44" t="s">
        <v>686</v>
      </c>
      <c r="E3187" s="44" t="s">
        <v>1045</v>
      </c>
      <c r="F3187" s="44">
        <v>1</v>
      </c>
      <c r="G3187" s="45">
        <v>14301</v>
      </c>
      <c r="H3187" s="44"/>
      <c r="I3187" s="45"/>
      <c r="J3187" s="46"/>
      <c r="K3187" s="45">
        <f t="shared" si="146"/>
        <v>14301</v>
      </c>
      <c r="L3187" s="63">
        <v>20240521</v>
      </c>
    </row>
    <row r="3188" spans="1:12" x14ac:dyDescent="0.25">
      <c r="A3188" s="47" t="s">
        <v>4274</v>
      </c>
      <c r="B3188" s="44" t="s">
        <v>25</v>
      </c>
      <c r="C3188" s="44" t="s">
        <v>29</v>
      </c>
      <c r="D3188" s="44" t="s">
        <v>686</v>
      </c>
      <c r="E3188" s="44" t="s">
        <v>784</v>
      </c>
      <c r="F3188" s="44">
        <v>1</v>
      </c>
      <c r="G3188" s="45">
        <v>14301</v>
      </c>
      <c r="H3188" s="44"/>
      <c r="I3188" s="45"/>
      <c r="J3188" s="46"/>
      <c r="K3188" s="45">
        <f t="shared" si="146"/>
        <v>14301</v>
      </c>
      <c r="L3188" s="63">
        <v>20240521</v>
      </c>
    </row>
    <row r="3189" spans="1:12" x14ac:dyDescent="0.25">
      <c r="A3189" s="47" t="s">
        <v>4267</v>
      </c>
      <c r="B3189" s="44" t="s">
        <v>25</v>
      </c>
      <c r="C3189" s="44" t="s">
        <v>77</v>
      </c>
      <c r="D3189" s="44" t="s">
        <v>976</v>
      </c>
      <c r="E3189" s="44" t="s">
        <v>2189</v>
      </c>
      <c r="F3189" s="44">
        <v>1</v>
      </c>
      <c r="G3189" s="45">
        <v>14301</v>
      </c>
      <c r="H3189" s="44"/>
      <c r="I3189" s="45"/>
      <c r="J3189" s="46"/>
      <c r="K3189" s="45">
        <f t="shared" si="146"/>
        <v>14301</v>
      </c>
      <c r="L3189" s="63">
        <v>20240522</v>
      </c>
    </row>
    <row r="3190" spans="1:12" x14ac:dyDescent="0.25">
      <c r="A3190" s="47" t="s">
        <v>4268</v>
      </c>
      <c r="B3190" s="44" t="s">
        <v>25</v>
      </c>
      <c r="C3190" s="44" t="s">
        <v>77</v>
      </c>
      <c r="D3190" s="44" t="s">
        <v>976</v>
      </c>
      <c r="E3190" s="44" t="s">
        <v>2191</v>
      </c>
      <c r="F3190" s="44">
        <v>1</v>
      </c>
      <c r="G3190" s="45">
        <v>14301</v>
      </c>
      <c r="H3190" s="44"/>
      <c r="I3190" s="45"/>
      <c r="J3190" s="46"/>
      <c r="K3190" s="45">
        <f t="shared" si="146"/>
        <v>14301</v>
      </c>
      <c r="L3190" s="63">
        <v>20240522</v>
      </c>
    </row>
    <row r="3191" spans="1:12" x14ac:dyDescent="0.25">
      <c r="A3191" s="28" t="s">
        <v>4383</v>
      </c>
      <c r="B3191" s="22" t="s">
        <v>25</v>
      </c>
      <c r="C3191" s="22" t="s">
        <v>77</v>
      </c>
      <c r="D3191" s="22" t="s">
        <v>976</v>
      </c>
      <c r="E3191" s="22" t="s">
        <v>2186</v>
      </c>
      <c r="F3191" s="22">
        <v>1</v>
      </c>
      <c r="G3191" s="23">
        <v>14301</v>
      </c>
      <c r="H3191" s="22">
        <v>89</v>
      </c>
      <c r="I3191" s="23">
        <v>321.8</v>
      </c>
      <c r="J3191" s="24">
        <f>I3191*H3191</f>
        <v>28640.2</v>
      </c>
      <c r="K3191" s="23">
        <f t="shared" si="146"/>
        <v>42941.2</v>
      </c>
      <c r="L3191" s="29">
        <v>20240522</v>
      </c>
    </row>
    <row r="3192" spans="1:12" x14ac:dyDescent="0.25">
      <c r="A3192" s="47" t="s">
        <v>4265</v>
      </c>
      <c r="B3192" s="44" t="s">
        <v>25</v>
      </c>
      <c r="C3192" s="44" t="s">
        <v>212</v>
      </c>
      <c r="D3192" s="44" t="s">
        <v>213</v>
      </c>
      <c r="E3192" s="44" t="s">
        <v>214</v>
      </c>
      <c r="F3192" s="44">
        <v>1</v>
      </c>
      <c r="G3192" s="45">
        <v>14301</v>
      </c>
      <c r="H3192" s="44"/>
      <c r="I3192" s="45"/>
      <c r="J3192" s="46"/>
      <c r="K3192" s="45">
        <f t="shared" si="146"/>
        <v>14301</v>
      </c>
      <c r="L3192" s="63">
        <v>20240522</v>
      </c>
    </row>
    <row r="3193" spans="1:12" x14ac:dyDescent="0.25">
      <c r="A3193" s="28" t="s">
        <v>4266</v>
      </c>
      <c r="B3193" s="22" t="s">
        <v>25</v>
      </c>
      <c r="C3193" s="22" t="s">
        <v>212</v>
      </c>
      <c r="D3193" s="22" t="s">
        <v>213</v>
      </c>
      <c r="E3193" s="22" t="s">
        <v>216</v>
      </c>
      <c r="F3193" s="22">
        <v>1</v>
      </c>
      <c r="G3193" s="23">
        <v>14301</v>
      </c>
      <c r="H3193" s="22">
        <v>117</v>
      </c>
      <c r="I3193" s="23">
        <v>321.8</v>
      </c>
      <c r="J3193" s="24">
        <f>I3193*H3193</f>
        <v>37650.6</v>
      </c>
      <c r="K3193" s="23">
        <f t="shared" si="146"/>
        <v>51951.6</v>
      </c>
      <c r="L3193" s="29">
        <v>20240522</v>
      </c>
    </row>
    <row r="3194" spans="1:12" x14ac:dyDescent="0.25">
      <c r="A3194" s="47" t="s">
        <v>4254</v>
      </c>
      <c r="B3194" s="44" t="s">
        <v>25</v>
      </c>
      <c r="C3194" s="44" t="s">
        <v>70</v>
      </c>
      <c r="D3194" s="44" t="s">
        <v>213</v>
      </c>
      <c r="E3194" s="44" t="s">
        <v>636</v>
      </c>
      <c r="F3194" s="44">
        <v>1</v>
      </c>
      <c r="G3194" s="45">
        <v>14301</v>
      </c>
      <c r="H3194" s="44"/>
      <c r="I3194" s="45"/>
      <c r="J3194" s="46"/>
      <c r="K3194" s="45">
        <f t="shared" si="146"/>
        <v>14301</v>
      </c>
      <c r="L3194" s="63">
        <v>20240527</v>
      </c>
    </row>
    <row r="3195" spans="1:12" x14ac:dyDescent="0.25">
      <c r="A3195" s="47" t="s">
        <v>4255</v>
      </c>
      <c r="B3195" s="44" t="s">
        <v>25</v>
      </c>
      <c r="C3195" s="44" t="s">
        <v>70</v>
      </c>
      <c r="D3195" s="44" t="s">
        <v>213</v>
      </c>
      <c r="E3195" s="44" t="s">
        <v>638</v>
      </c>
      <c r="F3195" s="44">
        <v>1</v>
      </c>
      <c r="G3195" s="45">
        <v>14301</v>
      </c>
      <c r="H3195" s="44"/>
      <c r="I3195" s="45"/>
      <c r="J3195" s="46"/>
      <c r="K3195" s="45">
        <f t="shared" si="146"/>
        <v>14301</v>
      </c>
      <c r="L3195" s="63">
        <v>20240527</v>
      </c>
    </row>
    <row r="3196" spans="1:12" x14ac:dyDescent="0.25">
      <c r="A3196" s="47" t="s">
        <v>4256</v>
      </c>
      <c r="B3196" s="44" t="s">
        <v>25</v>
      </c>
      <c r="C3196" s="44" t="s">
        <v>70</v>
      </c>
      <c r="D3196" s="44" t="s">
        <v>213</v>
      </c>
      <c r="E3196" s="44" t="s">
        <v>631</v>
      </c>
      <c r="F3196" s="44">
        <v>1</v>
      </c>
      <c r="G3196" s="45">
        <v>14301</v>
      </c>
      <c r="H3196" s="44"/>
      <c r="I3196" s="45"/>
      <c r="J3196" s="46"/>
      <c r="K3196" s="45">
        <f t="shared" si="146"/>
        <v>14301</v>
      </c>
      <c r="L3196" s="63">
        <v>20240527</v>
      </c>
    </row>
    <row r="3197" spans="1:12" x14ac:dyDescent="0.25">
      <c r="A3197" s="47" t="s">
        <v>4257</v>
      </c>
      <c r="B3197" s="44" t="s">
        <v>25</v>
      </c>
      <c r="C3197" s="44" t="s">
        <v>29</v>
      </c>
      <c r="D3197" s="44" t="s">
        <v>686</v>
      </c>
      <c r="E3197" s="44" t="s">
        <v>3193</v>
      </c>
      <c r="F3197" s="44">
        <v>1</v>
      </c>
      <c r="G3197" s="45">
        <v>14301</v>
      </c>
      <c r="H3197" s="44"/>
      <c r="I3197" s="45"/>
      <c r="J3197" s="46"/>
      <c r="K3197" s="45">
        <f t="shared" si="146"/>
        <v>14301</v>
      </c>
      <c r="L3197" s="63">
        <v>20240527</v>
      </c>
    </row>
    <row r="3198" spans="1:12" x14ac:dyDescent="0.25">
      <c r="A3198" s="47" t="s">
        <v>4258</v>
      </c>
      <c r="B3198" s="44" t="s">
        <v>25</v>
      </c>
      <c r="C3198" s="44" t="s">
        <v>29</v>
      </c>
      <c r="D3198" s="44" t="s">
        <v>686</v>
      </c>
      <c r="E3198" s="44" t="s">
        <v>1043</v>
      </c>
      <c r="F3198" s="44">
        <v>1</v>
      </c>
      <c r="G3198" s="45">
        <v>14301</v>
      </c>
      <c r="H3198" s="44"/>
      <c r="I3198" s="45"/>
      <c r="J3198" s="46"/>
      <c r="K3198" s="45">
        <f t="shared" si="146"/>
        <v>14301</v>
      </c>
      <c r="L3198" s="63">
        <v>20240527</v>
      </c>
    </row>
    <row r="3199" spans="1:12" x14ac:dyDescent="0.25">
      <c r="A3199" s="47" t="s">
        <v>4270</v>
      </c>
      <c r="B3199" s="44" t="s">
        <v>25</v>
      </c>
      <c r="C3199" s="44" t="s">
        <v>51</v>
      </c>
      <c r="D3199" s="44" t="s">
        <v>148</v>
      </c>
      <c r="E3199" s="44" t="s">
        <v>149</v>
      </c>
      <c r="F3199" s="44">
        <v>1</v>
      </c>
      <c r="G3199" s="45">
        <v>14301</v>
      </c>
      <c r="H3199" s="44"/>
      <c r="I3199" s="45"/>
      <c r="J3199" s="46"/>
      <c r="K3199" s="45">
        <f t="shared" si="146"/>
        <v>14301</v>
      </c>
      <c r="L3199" s="63">
        <v>20240528</v>
      </c>
    </row>
    <row r="3200" spans="1:12" x14ac:dyDescent="0.25">
      <c r="A3200" s="47" t="s">
        <v>4271</v>
      </c>
      <c r="B3200" s="44" t="s">
        <v>25</v>
      </c>
      <c r="C3200" s="44" t="s">
        <v>51</v>
      </c>
      <c r="D3200" s="44" t="s">
        <v>148</v>
      </c>
      <c r="E3200" s="44" t="s">
        <v>427</v>
      </c>
      <c r="F3200" s="44">
        <v>1</v>
      </c>
      <c r="G3200" s="45">
        <v>14301</v>
      </c>
      <c r="H3200" s="44"/>
      <c r="I3200" s="45"/>
      <c r="J3200" s="46"/>
      <c r="K3200" s="45">
        <f t="shared" si="146"/>
        <v>14301</v>
      </c>
      <c r="L3200" s="63">
        <v>20240528</v>
      </c>
    </row>
    <row r="3201" spans="1:12" x14ac:dyDescent="0.25">
      <c r="A3201" s="47" t="s">
        <v>4380</v>
      </c>
      <c r="B3201" s="44" t="s">
        <v>25</v>
      </c>
      <c r="C3201" s="44" t="s">
        <v>70</v>
      </c>
      <c r="D3201" s="44" t="s">
        <v>930</v>
      </c>
      <c r="E3201" s="44" t="s">
        <v>1171</v>
      </c>
      <c r="F3201" s="44">
        <v>1</v>
      </c>
      <c r="G3201" s="45">
        <v>14301</v>
      </c>
      <c r="H3201" s="44"/>
      <c r="I3201" s="45"/>
      <c r="J3201" s="46"/>
      <c r="K3201" s="45">
        <f t="shared" si="146"/>
        <v>14301</v>
      </c>
      <c r="L3201" s="63">
        <v>20240531</v>
      </c>
    </row>
    <row r="3202" spans="1:12" x14ac:dyDescent="0.25">
      <c r="A3202" s="47" t="s">
        <v>4381</v>
      </c>
      <c r="B3202" s="44" t="s">
        <v>25</v>
      </c>
      <c r="C3202" s="44" t="s">
        <v>70</v>
      </c>
      <c r="D3202" s="44" t="s">
        <v>930</v>
      </c>
      <c r="E3202" s="44" t="s">
        <v>1173</v>
      </c>
      <c r="F3202" s="44">
        <v>1</v>
      </c>
      <c r="G3202" s="45">
        <v>14301</v>
      </c>
      <c r="H3202" s="44"/>
      <c r="I3202" s="45"/>
      <c r="J3202" s="46"/>
      <c r="K3202" s="45">
        <f t="shared" si="146"/>
        <v>14301</v>
      </c>
      <c r="L3202" s="63">
        <v>20240531</v>
      </c>
    </row>
    <row r="3203" spans="1:12" x14ac:dyDescent="0.25">
      <c r="A3203" s="47" t="s">
        <v>4382</v>
      </c>
      <c r="B3203" s="44" t="s">
        <v>25</v>
      </c>
      <c r="C3203" s="44" t="s">
        <v>70</v>
      </c>
      <c r="D3203" s="44" t="s">
        <v>930</v>
      </c>
      <c r="E3203" s="44" t="s">
        <v>931</v>
      </c>
      <c r="F3203" s="44">
        <v>1</v>
      </c>
      <c r="G3203" s="45">
        <v>14301</v>
      </c>
      <c r="H3203" s="44"/>
      <c r="I3203" s="45"/>
      <c r="J3203" s="46"/>
      <c r="K3203" s="45">
        <f t="shared" si="146"/>
        <v>14301</v>
      </c>
      <c r="L3203" s="63">
        <v>20240531</v>
      </c>
    </row>
    <row r="3204" spans="1:12" x14ac:dyDescent="0.25">
      <c r="A3204" s="47" t="s">
        <v>4244</v>
      </c>
      <c r="B3204" s="44" t="s">
        <v>25</v>
      </c>
      <c r="C3204" s="44" t="s">
        <v>3122</v>
      </c>
      <c r="D3204" s="44" t="s">
        <v>1353</v>
      </c>
      <c r="E3204" s="44" t="s">
        <v>4245</v>
      </c>
      <c r="F3204" s="44">
        <v>1</v>
      </c>
      <c r="G3204" s="45">
        <v>14301</v>
      </c>
      <c r="H3204" s="44"/>
      <c r="I3204" s="45"/>
      <c r="J3204" s="46"/>
      <c r="K3204" s="45">
        <f t="shared" si="146"/>
        <v>14301</v>
      </c>
      <c r="L3204" s="63">
        <v>20240531</v>
      </c>
    </row>
    <row r="3205" spans="1:12" ht="15.75" thickBot="1" x14ac:dyDescent="0.3">
      <c r="A3205" s="40" t="s">
        <v>4259</v>
      </c>
      <c r="B3205" s="41" t="s">
        <v>25</v>
      </c>
      <c r="C3205" s="41" t="s">
        <v>86</v>
      </c>
      <c r="D3205" s="41" t="s">
        <v>87</v>
      </c>
      <c r="E3205" s="41" t="s">
        <v>354</v>
      </c>
      <c r="F3205" s="41">
        <v>1</v>
      </c>
      <c r="G3205" s="42">
        <v>14301</v>
      </c>
      <c r="H3205" s="41"/>
      <c r="I3205" s="42"/>
      <c r="J3205" s="43"/>
      <c r="K3205" s="42">
        <f t="shared" si="146"/>
        <v>14301</v>
      </c>
      <c r="L3205" s="64">
        <v>20240531</v>
      </c>
    </row>
    <row r="3210" spans="1:12" ht="15.75" thickBot="1" x14ac:dyDescent="0.3">
      <c r="A3210" s="66" t="s">
        <v>0</v>
      </c>
      <c r="B3210" s="67" t="s">
        <v>1</v>
      </c>
      <c r="C3210" s="67" t="s">
        <v>2</v>
      </c>
      <c r="D3210" s="67" t="s">
        <v>3</v>
      </c>
      <c r="E3210" s="67" t="s">
        <v>4</v>
      </c>
      <c r="F3210" s="67"/>
      <c r="G3210" s="68" t="s">
        <v>6</v>
      </c>
      <c r="H3210" s="67" t="s">
        <v>7</v>
      </c>
      <c r="I3210" s="68" t="s">
        <v>8</v>
      </c>
      <c r="J3210" s="69" t="s">
        <v>9</v>
      </c>
      <c r="K3210" s="68" t="s">
        <v>10</v>
      </c>
      <c r="L3210" s="70" t="s">
        <v>5</v>
      </c>
    </row>
    <row r="3211" spans="1:12" x14ac:dyDescent="0.25">
      <c r="A3211" s="36" t="s">
        <v>4441</v>
      </c>
      <c r="B3211" s="37" t="s">
        <v>11</v>
      </c>
      <c r="C3211" s="37" t="s">
        <v>70</v>
      </c>
      <c r="D3211" s="37" t="s">
        <v>4247</v>
      </c>
      <c r="E3211" s="37" t="s">
        <v>4442</v>
      </c>
      <c r="F3211" s="37">
        <v>1</v>
      </c>
      <c r="G3211" s="38">
        <v>31119</v>
      </c>
      <c r="H3211" s="37"/>
      <c r="I3211" s="38"/>
      <c r="J3211" s="39"/>
      <c r="K3211" s="38">
        <f t="shared" ref="K3211:K3229" si="147">J3211+G3211</f>
        <v>31119</v>
      </c>
      <c r="L3211" s="62">
        <v>20240605</v>
      </c>
    </row>
    <row r="3212" spans="1:12" x14ac:dyDescent="0.25">
      <c r="A3212" s="47" t="s">
        <v>4445</v>
      </c>
      <c r="B3212" s="44" t="s">
        <v>11</v>
      </c>
      <c r="C3212" s="44" t="s">
        <v>86</v>
      </c>
      <c r="D3212" s="44" t="s">
        <v>87</v>
      </c>
      <c r="E3212" s="44" t="s">
        <v>3645</v>
      </c>
      <c r="F3212" s="44">
        <v>1</v>
      </c>
      <c r="G3212" s="45">
        <v>31119</v>
      </c>
      <c r="H3212" s="44"/>
      <c r="I3212" s="45"/>
      <c r="J3212" s="46"/>
      <c r="K3212" s="45">
        <f t="shared" si="147"/>
        <v>31119</v>
      </c>
      <c r="L3212" s="63">
        <v>20240605</v>
      </c>
    </row>
    <row r="3213" spans="1:12" x14ac:dyDescent="0.25">
      <c r="A3213" s="47" t="s">
        <v>4427</v>
      </c>
      <c r="B3213" s="44" t="s">
        <v>11</v>
      </c>
      <c r="C3213" s="44" t="s">
        <v>36</v>
      </c>
      <c r="D3213" s="44" t="s">
        <v>2013</v>
      </c>
      <c r="E3213" s="44" t="s">
        <v>3963</v>
      </c>
      <c r="F3213" s="44">
        <v>1</v>
      </c>
      <c r="G3213" s="45">
        <v>31119</v>
      </c>
      <c r="H3213" s="44"/>
      <c r="I3213" s="45"/>
      <c r="J3213" s="46"/>
      <c r="K3213" s="45">
        <f t="shared" si="147"/>
        <v>31119</v>
      </c>
      <c r="L3213" s="63">
        <v>20240606</v>
      </c>
    </row>
    <row r="3214" spans="1:12" x14ac:dyDescent="0.25">
      <c r="A3214" s="47" t="s">
        <v>4440</v>
      </c>
      <c r="B3214" s="44" t="s">
        <v>11</v>
      </c>
      <c r="C3214" s="44" t="s">
        <v>29</v>
      </c>
      <c r="D3214" s="44" t="s">
        <v>686</v>
      </c>
      <c r="E3214" s="44" t="s">
        <v>1043</v>
      </c>
      <c r="F3214" s="44">
        <v>1</v>
      </c>
      <c r="G3214" s="45">
        <v>31119</v>
      </c>
      <c r="H3214" s="44"/>
      <c r="I3214" s="45"/>
      <c r="J3214" s="46"/>
      <c r="K3214" s="45">
        <f t="shared" si="147"/>
        <v>31119</v>
      </c>
      <c r="L3214" s="63">
        <v>20240606</v>
      </c>
    </row>
    <row r="3215" spans="1:12" x14ac:dyDescent="0.25">
      <c r="A3215" s="47" t="s">
        <v>4432</v>
      </c>
      <c r="B3215" s="44" t="s">
        <v>11</v>
      </c>
      <c r="C3215" s="44" t="s">
        <v>730</v>
      </c>
      <c r="D3215" s="44" t="s">
        <v>731</v>
      </c>
      <c r="E3215" s="44" t="s">
        <v>2015</v>
      </c>
      <c r="F3215" s="44">
        <v>1</v>
      </c>
      <c r="G3215" s="45">
        <v>31119</v>
      </c>
      <c r="H3215" s="44"/>
      <c r="I3215" s="45"/>
      <c r="J3215" s="46"/>
      <c r="K3215" s="45">
        <f t="shared" si="147"/>
        <v>31119</v>
      </c>
      <c r="L3215" s="63">
        <v>20240612</v>
      </c>
    </row>
    <row r="3216" spans="1:12" x14ac:dyDescent="0.25">
      <c r="A3216" s="47" t="s">
        <v>4464</v>
      </c>
      <c r="B3216" s="44" t="s">
        <v>11</v>
      </c>
      <c r="C3216" s="44" t="s">
        <v>29</v>
      </c>
      <c r="D3216" s="44" t="s">
        <v>686</v>
      </c>
      <c r="E3216" s="44" t="s">
        <v>1047</v>
      </c>
      <c r="F3216" s="44">
        <v>1</v>
      </c>
      <c r="G3216" s="45">
        <v>31119</v>
      </c>
      <c r="H3216" s="44"/>
      <c r="I3216" s="45"/>
      <c r="J3216" s="46"/>
      <c r="K3216" s="45">
        <f t="shared" si="147"/>
        <v>31119</v>
      </c>
      <c r="L3216" s="63">
        <v>20240613</v>
      </c>
    </row>
    <row r="3217" spans="1:12" x14ac:dyDescent="0.25">
      <c r="A3217" s="47" t="s">
        <v>4410</v>
      </c>
      <c r="B3217" s="44" t="s">
        <v>11</v>
      </c>
      <c r="C3217" s="44" t="s">
        <v>29</v>
      </c>
      <c r="D3217" s="44" t="s">
        <v>4323</v>
      </c>
      <c r="E3217" s="44" t="s">
        <v>4332</v>
      </c>
      <c r="F3217" s="44">
        <v>1</v>
      </c>
      <c r="G3217" s="45">
        <v>31119</v>
      </c>
      <c r="H3217" s="44"/>
      <c r="I3217" s="45"/>
      <c r="J3217" s="46"/>
      <c r="K3217" s="45">
        <f t="shared" si="147"/>
        <v>31119</v>
      </c>
      <c r="L3217" s="63">
        <v>20240614</v>
      </c>
    </row>
    <row r="3218" spans="1:12" x14ac:dyDescent="0.25">
      <c r="A3218" s="47" t="s">
        <v>4411</v>
      </c>
      <c r="B3218" s="44" t="s">
        <v>11</v>
      </c>
      <c r="C3218" s="44" t="s">
        <v>36</v>
      </c>
      <c r="D3218" s="44" t="s">
        <v>2618</v>
      </c>
      <c r="E3218" s="44" t="s">
        <v>3895</v>
      </c>
      <c r="F3218" s="44">
        <v>1</v>
      </c>
      <c r="G3218" s="45">
        <v>31119</v>
      </c>
      <c r="H3218" s="44"/>
      <c r="I3218" s="45"/>
      <c r="J3218" s="46"/>
      <c r="K3218" s="45">
        <f t="shared" si="147"/>
        <v>31119</v>
      </c>
      <c r="L3218" s="63">
        <v>20240614</v>
      </c>
    </row>
    <row r="3219" spans="1:12" x14ac:dyDescent="0.25">
      <c r="A3219" s="47" t="s">
        <v>4407</v>
      </c>
      <c r="B3219" s="44" t="s">
        <v>11</v>
      </c>
      <c r="C3219" s="44" t="s">
        <v>3122</v>
      </c>
      <c r="D3219" s="44" t="s">
        <v>3242</v>
      </c>
      <c r="E3219" s="44" t="s">
        <v>3476</v>
      </c>
      <c r="F3219" s="44">
        <v>1</v>
      </c>
      <c r="G3219" s="45">
        <v>31119</v>
      </c>
      <c r="H3219" s="44"/>
      <c r="I3219" s="45"/>
      <c r="J3219" s="46"/>
      <c r="K3219" s="45">
        <f t="shared" si="147"/>
        <v>31119</v>
      </c>
      <c r="L3219" s="63">
        <v>20240618</v>
      </c>
    </row>
    <row r="3220" spans="1:12" x14ac:dyDescent="0.25">
      <c r="A3220" s="47" t="s">
        <v>4421</v>
      </c>
      <c r="B3220" s="44" t="s">
        <v>11</v>
      </c>
      <c r="C3220" s="44" t="s">
        <v>36</v>
      </c>
      <c r="D3220" s="44" t="s">
        <v>4422</v>
      </c>
      <c r="E3220" s="44" t="s">
        <v>4423</v>
      </c>
      <c r="F3220" s="44">
        <v>1</v>
      </c>
      <c r="G3220" s="45">
        <v>31119</v>
      </c>
      <c r="H3220" s="44"/>
      <c r="I3220" s="45"/>
      <c r="J3220" s="46"/>
      <c r="K3220" s="45">
        <f t="shared" si="147"/>
        <v>31119</v>
      </c>
      <c r="L3220" s="63">
        <v>20240618</v>
      </c>
    </row>
    <row r="3221" spans="1:12" x14ac:dyDescent="0.25">
      <c r="A3221" s="28" t="s">
        <v>4424</v>
      </c>
      <c r="B3221" s="22" t="s">
        <v>11</v>
      </c>
      <c r="C3221" s="22" t="s">
        <v>29</v>
      </c>
      <c r="D3221" s="22" t="s">
        <v>88</v>
      </c>
      <c r="E3221" s="22" t="s">
        <v>2582</v>
      </c>
      <c r="F3221" s="22">
        <v>1</v>
      </c>
      <c r="G3221" s="23">
        <v>31119</v>
      </c>
      <c r="H3221" s="22">
        <v>88</v>
      </c>
      <c r="I3221" s="23">
        <v>349.5</v>
      </c>
      <c r="J3221" s="24">
        <f>I3221*H3221</f>
        <v>30756</v>
      </c>
      <c r="K3221" s="23">
        <f t="shared" si="147"/>
        <v>61875</v>
      </c>
      <c r="L3221" s="29">
        <v>20240618</v>
      </c>
    </row>
    <row r="3222" spans="1:12" x14ac:dyDescent="0.25">
      <c r="A3222" s="28" t="s">
        <v>4398</v>
      </c>
      <c r="B3222" s="22" t="s">
        <v>11</v>
      </c>
      <c r="C3222" s="22" t="s">
        <v>3122</v>
      </c>
      <c r="D3222" s="22" t="s">
        <v>3240</v>
      </c>
      <c r="E3222" s="22" t="s">
        <v>3484</v>
      </c>
      <c r="F3222" s="22">
        <v>1</v>
      </c>
      <c r="G3222" s="23">
        <v>31119</v>
      </c>
      <c r="H3222" s="22">
        <v>88</v>
      </c>
      <c r="I3222" s="23">
        <v>349.5</v>
      </c>
      <c r="J3222" s="24">
        <f>I3222*H3222</f>
        <v>30756</v>
      </c>
      <c r="K3222" s="23">
        <f t="shared" si="147"/>
        <v>61875</v>
      </c>
      <c r="L3222" s="29">
        <v>20240624</v>
      </c>
    </row>
    <row r="3223" spans="1:12" x14ac:dyDescent="0.25">
      <c r="A3223" s="28" t="s">
        <v>4431</v>
      </c>
      <c r="B3223" s="22" t="s">
        <v>11</v>
      </c>
      <c r="C3223" s="22" t="s">
        <v>3122</v>
      </c>
      <c r="D3223" s="22" t="s">
        <v>1353</v>
      </c>
      <c r="E3223" s="22" t="s">
        <v>4305</v>
      </c>
      <c r="F3223" s="22">
        <v>1</v>
      </c>
      <c r="G3223" s="23">
        <v>31119</v>
      </c>
      <c r="H3223" s="22">
        <v>236</v>
      </c>
      <c r="I3223" s="23">
        <v>349.5</v>
      </c>
      <c r="J3223" s="24">
        <f>I3223*H3223</f>
        <v>82482</v>
      </c>
      <c r="K3223" s="23">
        <f t="shared" si="147"/>
        <v>113601</v>
      </c>
      <c r="L3223" s="29">
        <v>20240626</v>
      </c>
    </row>
    <row r="3224" spans="1:12" x14ac:dyDescent="0.25">
      <c r="A3224" s="47" t="s">
        <v>4396</v>
      </c>
      <c r="B3224" s="44" t="s">
        <v>11</v>
      </c>
      <c r="C3224" s="44" t="s">
        <v>70</v>
      </c>
      <c r="D3224" s="44" t="s">
        <v>4247</v>
      </c>
      <c r="E3224" s="44" t="s">
        <v>4248</v>
      </c>
      <c r="F3224" s="44">
        <v>1</v>
      </c>
      <c r="G3224" s="45">
        <v>31119</v>
      </c>
      <c r="H3224" s="44"/>
      <c r="I3224" s="45"/>
      <c r="J3224" s="46"/>
      <c r="K3224" s="45">
        <f t="shared" si="147"/>
        <v>31119</v>
      </c>
      <c r="L3224" s="63">
        <v>20240627</v>
      </c>
    </row>
    <row r="3225" spans="1:12" x14ac:dyDescent="0.25">
      <c r="A3225" s="47" t="s">
        <v>4397</v>
      </c>
      <c r="B3225" s="44" t="s">
        <v>11</v>
      </c>
      <c r="C3225" s="44" t="s">
        <v>36</v>
      </c>
      <c r="D3225" s="44" t="s">
        <v>1176</v>
      </c>
      <c r="E3225" s="44" t="s">
        <v>1177</v>
      </c>
      <c r="F3225" s="44">
        <v>1</v>
      </c>
      <c r="G3225" s="45">
        <v>31119</v>
      </c>
      <c r="H3225" s="44"/>
      <c r="I3225" s="45"/>
      <c r="J3225" s="46"/>
      <c r="K3225" s="45">
        <f t="shared" si="147"/>
        <v>31119</v>
      </c>
      <c r="L3225" s="63">
        <v>20240628</v>
      </c>
    </row>
    <row r="3226" spans="1:12" x14ac:dyDescent="0.25">
      <c r="A3226" s="47" t="s">
        <v>4403</v>
      </c>
      <c r="B3226" s="44" t="s">
        <v>862</v>
      </c>
      <c r="C3226" s="44" t="s">
        <v>3955</v>
      </c>
      <c r="D3226" s="44" t="s">
        <v>3956</v>
      </c>
      <c r="E3226" s="44" t="s">
        <v>4404</v>
      </c>
      <c r="F3226" s="44">
        <v>1</v>
      </c>
      <c r="G3226" s="45">
        <v>31119</v>
      </c>
      <c r="H3226" s="44"/>
      <c r="I3226" s="45"/>
      <c r="J3226" s="46"/>
      <c r="K3226" s="45">
        <f t="shared" si="147"/>
        <v>31119</v>
      </c>
      <c r="L3226" s="63">
        <v>20240628</v>
      </c>
    </row>
    <row r="3227" spans="1:12" x14ac:dyDescent="0.25">
      <c r="A3227" s="47" t="s">
        <v>4405</v>
      </c>
      <c r="B3227" s="44" t="s">
        <v>862</v>
      </c>
      <c r="C3227" s="44" t="s">
        <v>3955</v>
      </c>
      <c r="D3227" s="44" t="s">
        <v>3956</v>
      </c>
      <c r="E3227" s="44" t="s">
        <v>4406</v>
      </c>
      <c r="F3227" s="44">
        <v>1</v>
      </c>
      <c r="G3227" s="45">
        <v>31119</v>
      </c>
      <c r="H3227" s="44"/>
      <c r="I3227" s="45"/>
      <c r="J3227" s="46"/>
      <c r="K3227" s="45">
        <f t="shared" si="147"/>
        <v>31119</v>
      </c>
      <c r="L3227" s="63">
        <v>20240628</v>
      </c>
    </row>
    <row r="3228" spans="1:12" x14ac:dyDescent="0.25">
      <c r="A3228" s="47" t="s">
        <v>4433</v>
      </c>
      <c r="B3228" s="44" t="s">
        <v>11</v>
      </c>
      <c r="C3228" s="44" t="s">
        <v>70</v>
      </c>
      <c r="D3228" s="44" t="s">
        <v>930</v>
      </c>
      <c r="E3228" s="44" t="s">
        <v>1173</v>
      </c>
      <c r="F3228" s="44">
        <v>1</v>
      </c>
      <c r="G3228" s="45">
        <v>31119</v>
      </c>
      <c r="H3228" s="44"/>
      <c r="I3228" s="45"/>
      <c r="J3228" s="46"/>
      <c r="K3228" s="45">
        <f t="shared" si="147"/>
        <v>31119</v>
      </c>
      <c r="L3228" s="63">
        <v>20240628</v>
      </c>
    </row>
    <row r="3229" spans="1:12" ht="15.75" thickBot="1" x14ac:dyDescent="0.3">
      <c r="A3229" s="40" t="s">
        <v>4443</v>
      </c>
      <c r="B3229" s="41" t="s">
        <v>11</v>
      </c>
      <c r="C3229" s="41" t="s">
        <v>29</v>
      </c>
      <c r="D3229" s="41" t="s">
        <v>751</v>
      </c>
      <c r="E3229" s="41" t="s">
        <v>1096</v>
      </c>
      <c r="F3229" s="41">
        <v>1</v>
      </c>
      <c r="G3229" s="42">
        <v>31119</v>
      </c>
      <c r="H3229" s="41"/>
      <c r="I3229" s="42"/>
      <c r="J3229" s="43"/>
      <c r="K3229" s="42">
        <f t="shared" si="147"/>
        <v>31119</v>
      </c>
      <c r="L3229" s="64">
        <v>20240628</v>
      </c>
    </row>
    <row r="3230" spans="1:12" ht="15.75" thickBot="1" x14ac:dyDescent="0.3"/>
    <row r="3231" spans="1:12" x14ac:dyDescent="0.25">
      <c r="A3231" s="50" t="s">
        <v>4459</v>
      </c>
      <c r="B3231" s="48" t="s">
        <v>11</v>
      </c>
      <c r="C3231" s="48" t="s">
        <v>885</v>
      </c>
      <c r="D3231" s="48" t="s">
        <v>1006</v>
      </c>
      <c r="E3231" s="48" t="s">
        <v>1007</v>
      </c>
      <c r="F3231" s="48">
        <v>1</v>
      </c>
      <c r="G3231" s="49">
        <v>29095</v>
      </c>
      <c r="H3231" s="48">
        <v>124</v>
      </c>
      <c r="I3231" s="49">
        <v>349.5</v>
      </c>
      <c r="J3231" s="51">
        <f>I3231*H3231</f>
        <v>43338</v>
      </c>
      <c r="K3231" s="49">
        <f t="shared" ref="K3231:K3240" si="148">J3231+G3231</f>
        <v>72433</v>
      </c>
      <c r="L3231" s="115">
        <v>20240604</v>
      </c>
    </row>
    <row r="3232" spans="1:12" x14ac:dyDescent="0.25">
      <c r="A3232" s="47" t="s">
        <v>4446</v>
      </c>
      <c r="B3232" s="44" t="s">
        <v>11</v>
      </c>
      <c r="C3232" s="44" t="s">
        <v>29</v>
      </c>
      <c r="D3232" s="44" t="s">
        <v>30</v>
      </c>
      <c r="E3232" s="44" t="s">
        <v>188</v>
      </c>
      <c r="F3232" s="44">
        <v>1</v>
      </c>
      <c r="G3232" s="45">
        <v>29095</v>
      </c>
      <c r="H3232" s="44"/>
      <c r="I3232" s="45"/>
      <c r="J3232" s="46"/>
      <c r="K3232" s="45">
        <f t="shared" si="148"/>
        <v>29095</v>
      </c>
      <c r="L3232" s="63">
        <v>20240605</v>
      </c>
    </row>
    <row r="3233" spans="1:12" x14ac:dyDescent="0.25">
      <c r="A3233" s="47" t="s">
        <v>4447</v>
      </c>
      <c r="B3233" s="44" t="s">
        <v>11</v>
      </c>
      <c r="C3233" s="44" t="s">
        <v>2594</v>
      </c>
      <c r="D3233" s="44" t="s">
        <v>2595</v>
      </c>
      <c r="E3233" s="44" t="s">
        <v>90</v>
      </c>
      <c r="F3233" s="44">
        <v>1</v>
      </c>
      <c r="G3233" s="45">
        <v>29095</v>
      </c>
      <c r="H3233" s="44"/>
      <c r="I3233" s="45"/>
      <c r="J3233" s="46"/>
      <c r="K3233" s="45">
        <f t="shared" si="148"/>
        <v>29095</v>
      </c>
      <c r="L3233" s="63">
        <v>20240605</v>
      </c>
    </row>
    <row r="3234" spans="1:12" x14ac:dyDescent="0.25">
      <c r="A3234" s="47" t="s">
        <v>4448</v>
      </c>
      <c r="B3234" s="44" t="s">
        <v>11</v>
      </c>
      <c r="C3234" s="44" t="s">
        <v>2594</v>
      </c>
      <c r="D3234" s="44" t="s">
        <v>2595</v>
      </c>
      <c r="E3234" s="44" t="s">
        <v>889</v>
      </c>
      <c r="F3234" s="44">
        <v>1</v>
      </c>
      <c r="G3234" s="45">
        <v>29095</v>
      </c>
      <c r="H3234" s="44"/>
      <c r="I3234" s="45"/>
      <c r="J3234" s="46"/>
      <c r="K3234" s="45">
        <f t="shared" si="148"/>
        <v>29095</v>
      </c>
      <c r="L3234" s="63">
        <v>20240605</v>
      </c>
    </row>
    <row r="3235" spans="1:12" x14ac:dyDescent="0.25">
      <c r="A3235" s="47" t="s">
        <v>4425</v>
      </c>
      <c r="B3235" s="44" t="s">
        <v>11</v>
      </c>
      <c r="C3235" s="44" t="s">
        <v>2594</v>
      </c>
      <c r="D3235" s="44" t="s">
        <v>2595</v>
      </c>
      <c r="E3235" s="44" t="s">
        <v>166</v>
      </c>
      <c r="F3235" s="44">
        <v>1</v>
      </c>
      <c r="G3235" s="45">
        <v>29095</v>
      </c>
      <c r="H3235" s="44"/>
      <c r="I3235" s="45"/>
      <c r="J3235" s="46"/>
      <c r="K3235" s="45">
        <f t="shared" si="148"/>
        <v>29095</v>
      </c>
      <c r="L3235" s="63">
        <v>20240606</v>
      </c>
    </row>
    <row r="3236" spans="1:12" x14ac:dyDescent="0.25">
      <c r="A3236" s="47" t="s">
        <v>4434</v>
      </c>
      <c r="B3236" s="44" t="s">
        <v>11</v>
      </c>
      <c r="C3236" s="44" t="s">
        <v>986</v>
      </c>
      <c r="D3236" s="44" t="s">
        <v>26</v>
      </c>
      <c r="E3236" s="44" t="s">
        <v>316</v>
      </c>
      <c r="F3236" s="44">
        <v>1</v>
      </c>
      <c r="G3236" s="45">
        <v>29095</v>
      </c>
      <c r="H3236" s="44"/>
      <c r="I3236" s="45"/>
      <c r="J3236" s="46"/>
      <c r="K3236" s="45">
        <f t="shared" si="148"/>
        <v>29095</v>
      </c>
      <c r="L3236" s="63">
        <v>20240610</v>
      </c>
    </row>
    <row r="3237" spans="1:12" x14ac:dyDescent="0.25">
      <c r="A3237" s="28" t="s">
        <v>4426</v>
      </c>
      <c r="B3237" s="22" t="s">
        <v>11</v>
      </c>
      <c r="C3237" s="22" t="s">
        <v>914</v>
      </c>
      <c r="D3237" s="22" t="s">
        <v>1289</v>
      </c>
      <c r="E3237" s="22" t="s">
        <v>1687</v>
      </c>
      <c r="F3237" s="22">
        <v>1</v>
      </c>
      <c r="G3237" s="23">
        <v>29095</v>
      </c>
      <c r="H3237" s="22">
        <v>302</v>
      </c>
      <c r="I3237" s="23">
        <v>349.5</v>
      </c>
      <c r="J3237" s="24">
        <f>I3237*H3237</f>
        <v>105549</v>
      </c>
      <c r="K3237" s="23">
        <f t="shared" si="148"/>
        <v>134644</v>
      </c>
      <c r="L3237" s="29">
        <v>20240618</v>
      </c>
    </row>
    <row r="3238" spans="1:12" x14ac:dyDescent="0.25">
      <c r="A3238" s="47" t="s">
        <v>4408</v>
      </c>
      <c r="B3238" s="44" t="s">
        <v>862</v>
      </c>
      <c r="C3238" s="44" t="s">
        <v>2594</v>
      </c>
      <c r="D3238" s="44" t="s">
        <v>2595</v>
      </c>
      <c r="E3238" s="44" t="s">
        <v>4409</v>
      </c>
      <c r="F3238" s="44">
        <v>1</v>
      </c>
      <c r="G3238" s="45">
        <v>29095</v>
      </c>
      <c r="H3238" s="44"/>
      <c r="I3238" s="45"/>
      <c r="J3238" s="46"/>
      <c r="K3238" s="45">
        <f t="shared" si="148"/>
        <v>29095</v>
      </c>
      <c r="L3238" s="63">
        <v>20240624</v>
      </c>
    </row>
    <row r="3239" spans="1:12" x14ac:dyDescent="0.25">
      <c r="A3239" s="47" t="s">
        <v>4436</v>
      </c>
      <c r="B3239" s="44" t="s">
        <v>862</v>
      </c>
      <c r="C3239" s="44" t="s">
        <v>2594</v>
      </c>
      <c r="D3239" s="44" t="s">
        <v>2595</v>
      </c>
      <c r="E3239" s="44" t="s">
        <v>4437</v>
      </c>
      <c r="F3239" s="44">
        <v>1</v>
      </c>
      <c r="G3239" s="45">
        <v>29095</v>
      </c>
      <c r="H3239" s="44"/>
      <c r="I3239" s="45"/>
      <c r="J3239" s="46"/>
      <c r="K3239" s="45">
        <f t="shared" si="148"/>
        <v>29095</v>
      </c>
      <c r="L3239" s="63">
        <v>20240624</v>
      </c>
    </row>
    <row r="3240" spans="1:12" ht="15.75" thickBot="1" x14ac:dyDescent="0.3">
      <c r="A3240" s="40" t="s">
        <v>4438</v>
      </c>
      <c r="B3240" s="41" t="s">
        <v>862</v>
      </c>
      <c r="C3240" s="41" t="s">
        <v>2594</v>
      </c>
      <c r="D3240" s="41" t="s">
        <v>2595</v>
      </c>
      <c r="E3240" s="41" t="s">
        <v>4439</v>
      </c>
      <c r="F3240" s="41">
        <v>1</v>
      </c>
      <c r="G3240" s="42">
        <v>29095</v>
      </c>
      <c r="H3240" s="41"/>
      <c r="I3240" s="42"/>
      <c r="J3240" s="43"/>
      <c r="K3240" s="42">
        <f t="shared" si="148"/>
        <v>29095</v>
      </c>
      <c r="L3240" s="64">
        <v>20240624</v>
      </c>
    </row>
    <row r="3241" spans="1:12" ht="15.75" thickBot="1" x14ac:dyDescent="0.3"/>
    <row r="3242" spans="1:12" ht="15.75" thickBot="1" x14ac:dyDescent="0.3">
      <c r="A3242" s="88" t="s">
        <v>4458</v>
      </c>
      <c r="B3242" s="89" t="s">
        <v>25</v>
      </c>
      <c r="C3242" s="89" t="s">
        <v>29</v>
      </c>
      <c r="D3242" s="89" t="s">
        <v>3661</v>
      </c>
      <c r="E3242" s="89" t="s">
        <v>4039</v>
      </c>
      <c r="F3242" s="89">
        <v>1</v>
      </c>
      <c r="G3242" s="90">
        <v>17204</v>
      </c>
      <c r="H3242" s="89"/>
      <c r="I3242" s="90"/>
      <c r="J3242" s="91"/>
      <c r="K3242" s="90">
        <f>J3242+G3242</f>
        <v>17204</v>
      </c>
      <c r="L3242" s="92">
        <v>20240627</v>
      </c>
    </row>
    <row r="3243" spans="1:12" ht="15.75" thickBot="1" x14ac:dyDescent="0.3"/>
    <row r="3244" spans="1:12" x14ac:dyDescent="0.25">
      <c r="A3244" s="125" t="s">
        <v>4428</v>
      </c>
      <c r="B3244" s="126" t="s">
        <v>25</v>
      </c>
      <c r="C3244" s="126" t="s">
        <v>885</v>
      </c>
      <c r="D3244" s="126" t="s">
        <v>997</v>
      </c>
      <c r="E3244" s="126" t="s">
        <v>2950</v>
      </c>
      <c r="F3244" s="126">
        <v>1</v>
      </c>
      <c r="G3244" s="127">
        <v>14548</v>
      </c>
      <c r="H3244" s="126"/>
      <c r="I3244" s="127"/>
      <c r="J3244" s="128"/>
      <c r="K3244" s="127">
        <f t="shared" ref="K3244:K3272" si="149">J3244+G3244</f>
        <v>14548</v>
      </c>
      <c r="L3244" s="129">
        <v>20240604</v>
      </c>
    </row>
    <row r="3245" spans="1:12" x14ac:dyDescent="0.25">
      <c r="A3245" s="47" t="s">
        <v>4414</v>
      </c>
      <c r="B3245" s="44" t="s">
        <v>25</v>
      </c>
      <c r="C3245" s="44" t="s">
        <v>29</v>
      </c>
      <c r="D3245" s="44" t="s">
        <v>100</v>
      </c>
      <c r="E3245" s="44" t="s">
        <v>1825</v>
      </c>
      <c r="F3245" s="44">
        <v>1</v>
      </c>
      <c r="G3245" s="45">
        <v>15560</v>
      </c>
      <c r="H3245" s="44"/>
      <c r="I3245" s="45"/>
      <c r="J3245" s="46"/>
      <c r="K3245" s="45">
        <f t="shared" si="149"/>
        <v>15560</v>
      </c>
      <c r="L3245" s="63">
        <v>20240610</v>
      </c>
    </row>
    <row r="3246" spans="1:12" x14ac:dyDescent="0.25">
      <c r="A3246" s="47" t="s">
        <v>4416</v>
      </c>
      <c r="B3246" s="44" t="s">
        <v>25</v>
      </c>
      <c r="C3246" s="44" t="s">
        <v>29</v>
      </c>
      <c r="D3246" s="44" t="s">
        <v>100</v>
      </c>
      <c r="E3246" s="44" t="s">
        <v>788</v>
      </c>
      <c r="F3246" s="44">
        <v>1</v>
      </c>
      <c r="G3246" s="45">
        <v>15560</v>
      </c>
      <c r="H3246" s="44"/>
      <c r="I3246" s="45"/>
      <c r="J3246" s="46"/>
      <c r="K3246" s="45">
        <f t="shared" si="149"/>
        <v>15560</v>
      </c>
      <c r="L3246" s="63">
        <v>20240610</v>
      </c>
    </row>
    <row r="3247" spans="1:12" x14ac:dyDescent="0.25">
      <c r="A3247" s="47" t="s">
        <v>4435</v>
      </c>
      <c r="B3247" s="44" t="s">
        <v>25</v>
      </c>
      <c r="C3247" s="44" t="s">
        <v>36</v>
      </c>
      <c r="D3247" s="44" t="s">
        <v>2618</v>
      </c>
      <c r="E3247" s="44" t="s">
        <v>2805</v>
      </c>
      <c r="F3247" s="44">
        <v>1</v>
      </c>
      <c r="G3247" s="45">
        <v>15560</v>
      </c>
      <c r="H3247" s="44"/>
      <c r="I3247" s="45"/>
      <c r="J3247" s="46"/>
      <c r="K3247" s="45">
        <f t="shared" si="149"/>
        <v>15560</v>
      </c>
      <c r="L3247" s="63">
        <v>20240610</v>
      </c>
    </row>
    <row r="3248" spans="1:12" x14ac:dyDescent="0.25">
      <c r="A3248" s="47" t="s">
        <v>4444</v>
      </c>
      <c r="B3248" s="44" t="s">
        <v>25</v>
      </c>
      <c r="C3248" s="44" t="s">
        <v>36</v>
      </c>
      <c r="D3248" s="44" t="s">
        <v>3353</v>
      </c>
      <c r="E3248" s="44" t="s">
        <v>3354</v>
      </c>
      <c r="F3248" s="44">
        <v>1</v>
      </c>
      <c r="G3248" s="45">
        <v>15560</v>
      </c>
      <c r="H3248" s="44"/>
      <c r="I3248" s="45"/>
      <c r="J3248" s="46"/>
      <c r="K3248" s="45">
        <f t="shared" si="149"/>
        <v>15560</v>
      </c>
      <c r="L3248" s="63">
        <v>20240610</v>
      </c>
    </row>
    <row r="3249" spans="1:12" x14ac:dyDescent="0.25">
      <c r="A3249" s="47" t="s">
        <v>4412</v>
      </c>
      <c r="B3249" s="44" t="s">
        <v>25</v>
      </c>
      <c r="C3249" s="44" t="s">
        <v>1118</v>
      </c>
      <c r="D3249" s="44" t="s">
        <v>1283</v>
      </c>
      <c r="E3249" s="44" t="s">
        <v>4413</v>
      </c>
      <c r="F3249" s="44">
        <v>1</v>
      </c>
      <c r="G3249" s="45">
        <v>15560</v>
      </c>
      <c r="H3249" s="44"/>
      <c r="I3249" s="45"/>
      <c r="J3249" s="46"/>
      <c r="K3249" s="45">
        <f t="shared" si="149"/>
        <v>15560</v>
      </c>
      <c r="L3249" s="63">
        <v>20240612</v>
      </c>
    </row>
    <row r="3250" spans="1:12" x14ac:dyDescent="0.25">
      <c r="A3250" s="28" t="s">
        <v>4450</v>
      </c>
      <c r="B3250" s="22" t="s">
        <v>25</v>
      </c>
      <c r="C3250" s="22" t="s">
        <v>4390</v>
      </c>
      <c r="D3250" s="22" t="s">
        <v>4389</v>
      </c>
      <c r="E3250" s="22" t="s">
        <v>4451</v>
      </c>
      <c r="F3250" s="22">
        <v>1</v>
      </c>
      <c r="G3250" s="23">
        <v>15560</v>
      </c>
      <c r="H3250" s="22">
        <v>224</v>
      </c>
      <c r="I3250" s="23">
        <v>349.5</v>
      </c>
      <c r="J3250" s="24">
        <f>I3250*H3250</f>
        <v>78288</v>
      </c>
      <c r="K3250" s="23">
        <f t="shared" si="149"/>
        <v>93848</v>
      </c>
      <c r="L3250" s="29">
        <v>20240612</v>
      </c>
    </row>
    <row r="3251" spans="1:12" x14ac:dyDescent="0.25">
      <c r="A3251" s="47" t="s">
        <v>4452</v>
      </c>
      <c r="B3251" s="44" t="s">
        <v>25</v>
      </c>
      <c r="C3251" s="44" t="s">
        <v>4390</v>
      </c>
      <c r="D3251" s="44" t="s">
        <v>4389</v>
      </c>
      <c r="E3251" s="44" t="s">
        <v>4453</v>
      </c>
      <c r="F3251" s="44">
        <v>1</v>
      </c>
      <c r="G3251" s="45">
        <v>15560</v>
      </c>
      <c r="H3251" s="44"/>
      <c r="I3251" s="45"/>
      <c r="J3251" s="46"/>
      <c r="K3251" s="45">
        <f t="shared" si="149"/>
        <v>15560</v>
      </c>
      <c r="L3251" s="63">
        <v>20240612</v>
      </c>
    </row>
    <row r="3252" spans="1:12" x14ac:dyDescent="0.25">
      <c r="A3252" s="47" t="s">
        <v>4454</v>
      </c>
      <c r="B3252" s="44" t="s">
        <v>25</v>
      </c>
      <c r="C3252" s="44" t="s">
        <v>4390</v>
      </c>
      <c r="D3252" s="44" t="s">
        <v>4389</v>
      </c>
      <c r="E3252" s="44" t="s">
        <v>4455</v>
      </c>
      <c r="F3252" s="44">
        <v>1</v>
      </c>
      <c r="G3252" s="45">
        <v>15560</v>
      </c>
      <c r="H3252" s="44"/>
      <c r="I3252" s="45"/>
      <c r="J3252" s="46"/>
      <c r="K3252" s="45">
        <f t="shared" si="149"/>
        <v>15560</v>
      </c>
      <c r="L3252" s="63">
        <v>20240612</v>
      </c>
    </row>
    <row r="3253" spans="1:12" x14ac:dyDescent="0.25">
      <c r="A3253" s="47" t="s">
        <v>4456</v>
      </c>
      <c r="B3253" s="44" t="s">
        <v>25</v>
      </c>
      <c r="C3253" s="44" t="s">
        <v>4390</v>
      </c>
      <c r="D3253" s="44" t="s">
        <v>4389</v>
      </c>
      <c r="E3253" s="44" t="s">
        <v>4457</v>
      </c>
      <c r="F3253" s="44">
        <v>1</v>
      </c>
      <c r="G3253" s="45">
        <v>15560</v>
      </c>
      <c r="H3253" s="44"/>
      <c r="I3253" s="45"/>
      <c r="J3253" s="46"/>
      <c r="K3253" s="45">
        <f t="shared" si="149"/>
        <v>15560</v>
      </c>
      <c r="L3253" s="63">
        <v>20240612</v>
      </c>
    </row>
    <row r="3254" spans="1:12" x14ac:dyDescent="0.25">
      <c r="A3254" s="47" t="s">
        <v>4468</v>
      </c>
      <c r="B3254" s="44" t="s">
        <v>25</v>
      </c>
      <c r="C3254" s="44" t="s">
        <v>268</v>
      </c>
      <c r="D3254" s="44" t="s">
        <v>132</v>
      </c>
      <c r="E3254" s="44" t="s">
        <v>1764</v>
      </c>
      <c r="F3254" s="44">
        <v>1</v>
      </c>
      <c r="G3254" s="45">
        <v>15560</v>
      </c>
      <c r="H3254" s="44"/>
      <c r="I3254" s="45"/>
      <c r="J3254" s="46"/>
      <c r="K3254" s="45">
        <f t="shared" si="149"/>
        <v>15560</v>
      </c>
      <c r="L3254" s="63">
        <v>20240612</v>
      </c>
    </row>
    <row r="3255" spans="1:12" x14ac:dyDescent="0.25">
      <c r="A3255" s="47" t="s">
        <v>4469</v>
      </c>
      <c r="B3255" s="44" t="s">
        <v>25</v>
      </c>
      <c r="C3255" s="44" t="s">
        <v>897</v>
      </c>
      <c r="D3255" s="44" t="s">
        <v>898</v>
      </c>
      <c r="E3255" s="44" t="s">
        <v>1674</v>
      </c>
      <c r="F3255" s="44">
        <v>1</v>
      </c>
      <c r="G3255" s="45">
        <v>15560</v>
      </c>
      <c r="H3255" s="44"/>
      <c r="I3255" s="45"/>
      <c r="J3255" s="46"/>
      <c r="K3255" s="45">
        <f t="shared" si="149"/>
        <v>15560</v>
      </c>
      <c r="L3255" s="63">
        <v>20240612</v>
      </c>
    </row>
    <row r="3256" spans="1:12" x14ac:dyDescent="0.25">
      <c r="A3256" s="47" t="s">
        <v>4470</v>
      </c>
      <c r="B3256" s="44" t="s">
        <v>25</v>
      </c>
      <c r="C3256" s="44" t="s">
        <v>1237</v>
      </c>
      <c r="D3256" s="44" t="s">
        <v>1160</v>
      </c>
      <c r="E3256" s="44" t="s">
        <v>3133</v>
      </c>
      <c r="F3256" s="44">
        <v>1</v>
      </c>
      <c r="G3256" s="45">
        <v>15560</v>
      </c>
      <c r="H3256" s="44"/>
      <c r="I3256" s="45"/>
      <c r="J3256" s="46"/>
      <c r="K3256" s="45">
        <f t="shared" si="149"/>
        <v>15560</v>
      </c>
      <c r="L3256" s="63">
        <v>20240612</v>
      </c>
    </row>
    <row r="3257" spans="1:12" x14ac:dyDescent="0.25">
      <c r="A3257" s="47" t="s">
        <v>4471</v>
      </c>
      <c r="B3257" s="44" t="s">
        <v>25</v>
      </c>
      <c r="C3257" s="44" t="s">
        <v>1237</v>
      </c>
      <c r="D3257" s="44" t="s">
        <v>2471</v>
      </c>
      <c r="E3257" s="44" t="s">
        <v>1238</v>
      </c>
      <c r="F3257" s="44">
        <v>1</v>
      </c>
      <c r="G3257" s="45">
        <v>15560</v>
      </c>
      <c r="H3257" s="44"/>
      <c r="I3257" s="45"/>
      <c r="J3257" s="46"/>
      <c r="K3257" s="45">
        <f t="shared" si="149"/>
        <v>15560</v>
      </c>
      <c r="L3257" s="63">
        <v>20240612</v>
      </c>
    </row>
    <row r="3258" spans="1:12" x14ac:dyDescent="0.25">
      <c r="A3258" s="47" t="s">
        <v>4472</v>
      </c>
      <c r="B3258" s="44" t="s">
        <v>25</v>
      </c>
      <c r="C3258" s="44" t="s">
        <v>371</v>
      </c>
      <c r="D3258" s="44" t="s">
        <v>686</v>
      </c>
      <c r="E3258" s="44" t="s">
        <v>2221</v>
      </c>
      <c r="F3258" s="44">
        <v>1</v>
      </c>
      <c r="G3258" s="45">
        <v>15560</v>
      </c>
      <c r="H3258" s="44"/>
      <c r="I3258" s="45"/>
      <c r="J3258" s="46"/>
      <c r="K3258" s="45">
        <f t="shared" si="149"/>
        <v>15560</v>
      </c>
      <c r="L3258" s="63">
        <v>20240612</v>
      </c>
    </row>
    <row r="3259" spans="1:12" x14ac:dyDescent="0.25">
      <c r="A3259" s="47" t="s">
        <v>4449</v>
      </c>
      <c r="B3259" s="44" t="s">
        <v>25</v>
      </c>
      <c r="C3259" s="44" t="s">
        <v>3122</v>
      </c>
      <c r="D3259" s="44" t="s">
        <v>3240</v>
      </c>
      <c r="E3259" s="44" t="s">
        <v>3555</v>
      </c>
      <c r="F3259" s="44">
        <v>1</v>
      </c>
      <c r="G3259" s="45">
        <v>15560</v>
      </c>
      <c r="H3259" s="44"/>
      <c r="I3259" s="45"/>
      <c r="J3259" s="46"/>
      <c r="K3259" s="45">
        <f t="shared" si="149"/>
        <v>15560</v>
      </c>
      <c r="L3259" s="63">
        <v>20240613</v>
      </c>
    </row>
    <row r="3260" spans="1:12" x14ac:dyDescent="0.25">
      <c r="A3260" s="47" t="s">
        <v>4460</v>
      </c>
      <c r="B3260" s="44" t="s">
        <v>25</v>
      </c>
      <c r="C3260" s="44" t="s">
        <v>3122</v>
      </c>
      <c r="D3260" s="44" t="s">
        <v>3240</v>
      </c>
      <c r="E3260" s="44" t="s">
        <v>4461</v>
      </c>
      <c r="F3260" s="44">
        <v>1</v>
      </c>
      <c r="G3260" s="45">
        <v>15560</v>
      </c>
      <c r="H3260" s="44"/>
      <c r="I3260" s="45"/>
      <c r="J3260" s="46"/>
      <c r="K3260" s="45">
        <f t="shared" si="149"/>
        <v>15560</v>
      </c>
      <c r="L3260" s="63">
        <v>20240613</v>
      </c>
    </row>
    <row r="3261" spans="1:12" x14ac:dyDescent="0.25">
      <c r="A3261" s="47" t="s">
        <v>4466</v>
      </c>
      <c r="B3261" s="44" t="s">
        <v>25</v>
      </c>
      <c r="C3261" s="44" t="s">
        <v>2598</v>
      </c>
      <c r="D3261" s="44" t="s">
        <v>2599</v>
      </c>
      <c r="E3261" s="44" t="s">
        <v>2600</v>
      </c>
      <c r="F3261" s="44">
        <v>1</v>
      </c>
      <c r="G3261" s="45">
        <v>15560</v>
      </c>
      <c r="H3261" s="44"/>
      <c r="I3261" s="45"/>
      <c r="J3261" s="46"/>
      <c r="K3261" s="45">
        <f t="shared" si="149"/>
        <v>15560</v>
      </c>
      <c r="L3261" s="63">
        <v>20240613</v>
      </c>
    </row>
    <row r="3262" spans="1:12" x14ac:dyDescent="0.25">
      <c r="A3262" s="28" t="s">
        <v>4467</v>
      </c>
      <c r="B3262" s="22" t="s">
        <v>25</v>
      </c>
      <c r="C3262" s="22" t="s">
        <v>2598</v>
      </c>
      <c r="D3262" s="22" t="s">
        <v>2599</v>
      </c>
      <c r="E3262" s="22" t="s">
        <v>2602</v>
      </c>
      <c r="F3262" s="22">
        <v>1</v>
      </c>
      <c r="G3262" s="23">
        <v>15560</v>
      </c>
      <c r="H3262" s="22">
        <v>88</v>
      </c>
      <c r="I3262" s="23">
        <v>349.5</v>
      </c>
      <c r="J3262" s="24">
        <f>I3262*H3262</f>
        <v>30756</v>
      </c>
      <c r="K3262" s="23">
        <f t="shared" si="149"/>
        <v>46316</v>
      </c>
      <c r="L3262" s="29">
        <v>20240613</v>
      </c>
    </row>
    <row r="3263" spans="1:12" x14ac:dyDescent="0.25">
      <c r="A3263" s="47" t="s">
        <v>4465</v>
      </c>
      <c r="B3263" s="44" t="s">
        <v>25</v>
      </c>
      <c r="C3263" s="44" t="s">
        <v>2604</v>
      </c>
      <c r="D3263" s="44" t="s">
        <v>2605</v>
      </c>
      <c r="E3263" s="44" t="s">
        <v>2606</v>
      </c>
      <c r="F3263" s="44">
        <v>1</v>
      </c>
      <c r="G3263" s="45">
        <v>15560</v>
      </c>
      <c r="H3263" s="44"/>
      <c r="I3263" s="45"/>
      <c r="J3263" s="46"/>
      <c r="K3263" s="45">
        <f t="shared" si="149"/>
        <v>15560</v>
      </c>
      <c r="L3263" s="63">
        <v>20240627</v>
      </c>
    </row>
    <row r="3264" spans="1:12" x14ac:dyDescent="0.25">
      <c r="A3264" s="47" t="s">
        <v>4399</v>
      </c>
      <c r="B3264" s="44" t="s">
        <v>25</v>
      </c>
      <c r="C3264" s="44" t="s">
        <v>3122</v>
      </c>
      <c r="D3264" s="44" t="s">
        <v>3240</v>
      </c>
      <c r="E3264" s="44" t="s">
        <v>3382</v>
      </c>
      <c r="F3264" s="44">
        <v>1</v>
      </c>
      <c r="G3264" s="45">
        <v>15560</v>
      </c>
      <c r="H3264" s="44"/>
      <c r="I3264" s="45"/>
      <c r="J3264" s="46"/>
      <c r="K3264" s="45">
        <f t="shared" si="149"/>
        <v>15560</v>
      </c>
      <c r="L3264" s="63">
        <v>20240628</v>
      </c>
    </row>
    <row r="3265" spans="1:12" x14ac:dyDescent="0.25">
      <c r="A3265" s="47" t="s">
        <v>4400</v>
      </c>
      <c r="B3265" s="44" t="s">
        <v>25</v>
      </c>
      <c r="C3265" s="44" t="s">
        <v>3122</v>
      </c>
      <c r="D3265" s="44" t="s">
        <v>3240</v>
      </c>
      <c r="E3265" s="44" t="s">
        <v>3393</v>
      </c>
      <c r="F3265" s="44">
        <v>1</v>
      </c>
      <c r="G3265" s="45">
        <v>15560</v>
      </c>
      <c r="H3265" s="44"/>
      <c r="I3265" s="45"/>
      <c r="J3265" s="46"/>
      <c r="K3265" s="45">
        <f t="shared" si="149"/>
        <v>15560</v>
      </c>
      <c r="L3265" s="63">
        <v>20240628</v>
      </c>
    </row>
    <row r="3266" spans="1:12" x14ac:dyDescent="0.25">
      <c r="A3266" s="47" t="s">
        <v>4401</v>
      </c>
      <c r="B3266" s="44" t="s">
        <v>25</v>
      </c>
      <c r="C3266" s="44" t="s">
        <v>3122</v>
      </c>
      <c r="D3266" s="44" t="s">
        <v>3240</v>
      </c>
      <c r="E3266" s="44" t="s">
        <v>3729</v>
      </c>
      <c r="F3266" s="44">
        <v>1</v>
      </c>
      <c r="G3266" s="45">
        <v>15560</v>
      </c>
      <c r="H3266" s="44"/>
      <c r="I3266" s="45"/>
      <c r="J3266" s="46"/>
      <c r="K3266" s="45">
        <f t="shared" si="149"/>
        <v>15560</v>
      </c>
      <c r="L3266" s="63">
        <v>20240628</v>
      </c>
    </row>
    <row r="3267" spans="1:12" x14ac:dyDescent="0.25">
      <c r="A3267" s="28" t="s">
        <v>4402</v>
      </c>
      <c r="B3267" s="22" t="s">
        <v>25</v>
      </c>
      <c r="C3267" s="22" t="s">
        <v>3122</v>
      </c>
      <c r="D3267" s="22" t="s">
        <v>3240</v>
      </c>
      <c r="E3267" s="22" t="s">
        <v>3731</v>
      </c>
      <c r="F3267" s="22">
        <v>1</v>
      </c>
      <c r="G3267" s="23">
        <v>15560</v>
      </c>
      <c r="H3267" s="22">
        <v>88</v>
      </c>
      <c r="I3267" s="23">
        <v>349.5</v>
      </c>
      <c r="J3267" s="24">
        <f>I3267*H3267</f>
        <v>30756</v>
      </c>
      <c r="K3267" s="23">
        <f t="shared" si="149"/>
        <v>46316</v>
      </c>
      <c r="L3267" s="29">
        <v>20240628</v>
      </c>
    </row>
    <row r="3268" spans="1:12" x14ac:dyDescent="0.25">
      <c r="A3268" s="47" t="s">
        <v>4415</v>
      </c>
      <c r="B3268" s="44" t="s">
        <v>25</v>
      </c>
      <c r="C3268" s="44" t="s">
        <v>29</v>
      </c>
      <c r="D3268" s="44" t="s">
        <v>100</v>
      </c>
      <c r="E3268" s="44" t="s">
        <v>183</v>
      </c>
      <c r="F3268" s="44">
        <v>1</v>
      </c>
      <c r="G3268" s="45">
        <v>15560</v>
      </c>
      <c r="H3268" s="44"/>
      <c r="I3268" s="45"/>
      <c r="J3268" s="46"/>
      <c r="K3268" s="45">
        <f t="shared" si="149"/>
        <v>15560</v>
      </c>
      <c r="L3268" s="63">
        <v>20240628</v>
      </c>
    </row>
    <row r="3269" spans="1:12" x14ac:dyDescent="0.25">
      <c r="A3269" s="47" t="s">
        <v>4473</v>
      </c>
      <c r="B3269" s="44" t="s">
        <v>25</v>
      </c>
      <c r="C3269" s="44" t="s">
        <v>1659</v>
      </c>
      <c r="D3269" s="44" t="s">
        <v>213</v>
      </c>
      <c r="E3269" s="44" t="s">
        <v>2233</v>
      </c>
      <c r="F3269" s="44">
        <v>1</v>
      </c>
      <c r="G3269" s="45">
        <v>15560</v>
      </c>
      <c r="H3269" s="44"/>
      <c r="I3269" s="45"/>
      <c r="J3269" s="46"/>
      <c r="K3269" s="45">
        <f t="shared" si="149"/>
        <v>15560</v>
      </c>
      <c r="L3269" s="63">
        <v>20240628</v>
      </c>
    </row>
    <row r="3270" spans="1:12" x14ac:dyDescent="0.25">
      <c r="A3270" s="47" t="s">
        <v>4474</v>
      </c>
      <c r="B3270" s="44" t="s">
        <v>25</v>
      </c>
      <c r="C3270" s="44" t="s">
        <v>1659</v>
      </c>
      <c r="D3270" s="44" t="s">
        <v>213</v>
      </c>
      <c r="E3270" s="44" t="s">
        <v>2235</v>
      </c>
      <c r="F3270" s="44">
        <v>1</v>
      </c>
      <c r="G3270" s="45">
        <v>15560</v>
      </c>
      <c r="H3270" s="44"/>
      <c r="I3270" s="45"/>
      <c r="J3270" s="46"/>
      <c r="K3270" s="45">
        <f t="shared" si="149"/>
        <v>15560</v>
      </c>
      <c r="L3270" s="63">
        <v>20240628</v>
      </c>
    </row>
    <row r="3271" spans="1:12" x14ac:dyDescent="0.25">
      <c r="A3271" s="47" t="s">
        <v>4475</v>
      </c>
      <c r="B3271" s="44" t="s">
        <v>25</v>
      </c>
      <c r="C3271" s="44" t="s">
        <v>1659</v>
      </c>
      <c r="D3271" s="44" t="s">
        <v>213</v>
      </c>
      <c r="E3271" s="44" t="s">
        <v>1660</v>
      </c>
      <c r="F3271" s="44">
        <v>1</v>
      </c>
      <c r="G3271" s="45">
        <v>15560</v>
      </c>
      <c r="H3271" s="44"/>
      <c r="I3271" s="45"/>
      <c r="J3271" s="46"/>
      <c r="K3271" s="45">
        <f t="shared" si="149"/>
        <v>15560</v>
      </c>
      <c r="L3271" s="63">
        <v>20240628</v>
      </c>
    </row>
    <row r="3272" spans="1:12" ht="15.75" thickBot="1" x14ac:dyDescent="0.3">
      <c r="A3272" s="40" t="s">
        <v>4476</v>
      </c>
      <c r="B3272" s="41" t="s">
        <v>25</v>
      </c>
      <c r="C3272" s="41" t="s">
        <v>1659</v>
      </c>
      <c r="D3272" s="41" t="s">
        <v>213</v>
      </c>
      <c r="E3272" s="41" t="s">
        <v>2729</v>
      </c>
      <c r="F3272" s="41">
        <v>1</v>
      </c>
      <c r="G3272" s="42">
        <v>15560</v>
      </c>
      <c r="H3272" s="41"/>
      <c r="I3272" s="42"/>
      <c r="J3272" s="43"/>
      <c r="K3272" s="42">
        <f t="shared" si="149"/>
        <v>15560</v>
      </c>
      <c r="L3272" s="64">
        <v>20240628</v>
      </c>
    </row>
    <row r="3273" spans="1:12" ht="15.75" thickBot="1" x14ac:dyDescent="0.3"/>
    <row r="3274" spans="1:12" x14ac:dyDescent="0.25">
      <c r="A3274" s="36" t="s">
        <v>4462</v>
      </c>
      <c r="B3274" s="37" t="s">
        <v>25</v>
      </c>
      <c r="C3274" s="37" t="s">
        <v>885</v>
      </c>
      <c r="D3274" s="37" t="s">
        <v>1015</v>
      </c>
      <c r="E3274" s="37" t="s">
        <v>1016</v>
      </c>
      <c r="F3274" s="37">
        <v>1</v>
      </c>
      <c r="G3274" s="38">
        <v>14548</v>
      </c>
      <c r="H3274" s="37"/>
      <c r="I3274" s="38"/>
      <c r="J3274" s="39"/>
      <c r="K3274" s="38">
        <f t="shared" ref="K3274:K3279" si="150">J3274+G3274</f>
        <v>14548</v>
      </c>
      <c r="L3274" s="62">
        <v>20240604</v>
      </c>
    </row>
    <row r="3275" spans="1:12" x14ac:dyDescent="0.25">
      <c r="A3275" s="47" t="s">
        <v>4463</v>
      </c>
      <c r="B3275" s="44" t="s">
        <v>25</v>
      </c>
      <c r="C3275" s="44" t="s">
        <v>885</v>
      </c>
      <c r="D3275" s="44" t="s">
        <v>997</v>
      </c>
      <c r="E3275" s="44" t="s">
        <v>1018</v>
      </c>
      <c r="F3275" s="44">
        <v>1</v>
      </c>
      <c r="G3275" s="45">
        <v>14548</v>
      </c>
      <c r="H3275" s="44"/>
      <c r="I3275" s="45"/>
      <c r="J3275" s="46"/>
      <c r="K3275" s="45">
        <f t="shared" si="150"/>
        <v>14548</v>
      </c>
      <c r="L3275" s="63">
        <v>20240604</v>
      </c>
    </row>
    <row r="3276" spans="1:12" x14ac:dyDescent="0.25">
      <c r="A3276" s="47" t="s">
        <v>4430</v>
      </c>
      <c r="B3276" s="44" t="s">
        <v>25</v>
      </c>
      <c r="C3276" s="44" t="s">
        <v>153</v>
      </c>
      <c r="D3276" s="44" t="s">
        <v>26</v>
      </c>
      <c r="E3276" s="44" t="s">
        <v>154</v>
      </c>
      <c r="F3276" s="44">
        <v>1</v>
      </c>
      <c r="G3276" s="45">
        <v>14548</v>
      </c>
      <c r="H3276" s="44"/>
      <c r="I3276" s="45"/>
      <c r="J3276" s="46"/>
      <c r="K3276" s="45">
        <f t="shared" si="150"/>
        <v>14548</v>
      </c>
      <c r="L3276" s="63">
        <v>20240605</v>
      </c>
    </row>
    <row r="3277" spans="1:12" x14ac:dyDescent="0.25">
      <c r="A3277" s="47" t="s">
        <v>4429</v>
      </c>
      <c r="B3277" s="44" t="s">
        <v>25</v>
      </c>
      <c r="C3277" s="44" t="s">
        <v>70</v>
      </c>
      <c r="D3277" s="44" t="s">
        <v>26</v>
      </c>
      <c r="E3277" s="44" t="s">
        <v>238</v>
      </c>
      <c r="F3277" s="44">
        <v>1</v>
      </c>
      <c r="G3277" s="45">
        <v>14548</v>
      </c>
      <c r="H3277" s="44"/>
      <c r="I3277" s="45"/>
      <c r="J3277" s="46"/>
      <c r="K3277" s="45">
        <f t="shared" si="150"/>
        <v>14548</v>
      </c>
      <c r="L3277" s="63">
        <v>20240606</v>
      </c>
    </row>
    <row r="3278" spans="1:12" x14ac:dyDescent="0.25">
      <c r="A3278" s="47" t="s">
        <v>4417</v>
      </c>
      <c r="B3278" s="44" t="s">
        <v>25</v>
      </c>
      <c r="C3278" s="44" t="s">
        <v>885</v>
      </c>
      <c r="D3278" s="44" t="s">
        <v>4418</v>
      </c>
      <c r="E3278" s="44" t="s">
        <v>4419</v>
      </c>
      <c r="F3278" s="44">
        <v>1</v>
      </c>
      <c r="G3278" s="45">
        <v>14548</v>
      </c>
      <c r="H3278" s="44"/>
      <c r="I3278" s="45"/>
      <c r="J3278" s="46"/>
      <c r="K3278" s="45">
        <f t="shared" si="150"/>
        <v>14548</v>
      </c>
      <c r="L3278" s="63">
        <v>20240618</v>
      </c>
    </row>
    <row r="3279" spans="1:12" ht="15.75" thickBot="1" x14ac:dyDescent="0.3">
      <c r="A3279" s="40" t="s">
        <v>4420</v>
      </c>
      <c r="B3279" s="41" t="s">
        <v>25</v>
      </c>
      <c r="C3279" s="41" t="s">
        <v>914</v>
      </c>
      <c r="D3279" s="41" t="s">
        <v>1289</v>
      </c>
      <c r="E3279" s="41" t="s">
        <v>1962</v>
      </c>
      <c r="F3279" s="41">
        <v>1</v>
      </c>
      <c r="G3279" s="42">
        <v>14548</v>
      </c>
      <c r="H3279" s="41"/>
      <c r="I3279" s="42"/>
      <c r="J3279" s="43"/>
      <c r="K3279" s="42">
        <f t="shared" si="150"/>
        <v>14548</v>
      </c>
      <c r="L3279" s="64">
        <v>20240618</v>
      </c>
    </row>
    <row r="3283" spans="1:12" ht="15.75" thickBot="1" x14ac:dyDescent="0.3">
      <c r="A3283" s="66" t="s">
        <v>0</v>
      </c>
      <c r="B3283" s="67" t="s">
        <v>1</v>
      </c>
      <c r="C3283" s="67" t="s">
        <v>2</v>
      </c>
      <c r="D3283" s="67" t="s">
        <v>3</v>
      </c>
      <c r="E3283" s="67" t="s">
        <v>4</v>
      </c>
      <c r="F3283" s="67"/>
      <c r="G3283" s="68" t="s">
        <v>6</v>
      </c>
      <c r="H3283" s="67" t="s">
        <v>7</v>
      </c>
      <c r="I3283" s="68" t="s">
        <v>8</v>
      </c>
      <c r="J3283" s="69" t="s">
        <v>9</v>
      </c>
      <c r="K3283" s="68" t="s">
        <v>10</v>
      </c>
      <c r="L3283" s="70" t="s">
        <v>5</v>
      </c>
    </row>
    <row r="3284" spans="1:12" x14ac:dyDescent="0.25">
      <c r="A3284" s="50" t="s">
        <v>4526</v>
      </c>
      <c r="B3284" s="48" t="s">
        <v>11</v>
      </c>
      <c r="C3284" s="48" t="s">
        <v>199</v>
      </c>
      <c r="D3284" s="48" t="s">
        <v>200</v>
      </c>
      <c r="E3284" s="48" t="s">
        <v>201</v>
      </c>
      <c r="F3284" s="48">
        <v>1</v>
      </c>
      <c r="G3284" s="49">
        <v>35853</v>
      </c>
      <c r="H3284" s="48">
        <v>329</v>
      </c>
      <c r="I3284" s="49">
        <v>363.8</v>
      </c>
      <c r="J3284" s="51">
        <f>I3284*H3284</f>
        <v>119690.2</v>
      </c>
      <c r="K3284" s="49">
        <f>J3284+G3284</f>
        <v>155543.20000000001</v>
      </c>
      <c r="L3284" s="115">
        <v>20240711</v>
      </c>
    </row>
    <row r="3285" spans="1:12" x14ac:dyDescent="0.25">
      <c r="A3285" s="47" t="s">
        <v>4606</v>
      </c>
      <c r="B3285" s="44" t="s">
        <v>11</v>
      </c>
      <c r="C3285" s="44" t="s">
        <v>2604</v>
      </c>
      <c r="D3285" s="44" t="s">
        <v>2841</v>
      </c>
      <c r="E3285" s="44" t="s">
        <v>4181</v>
      </c>
      <c r="F3285" s="44">
        <v>1</v>
      </c>
      <c r="G3285" s="107">
        <v>35858</v>
      </c>
      <c r="H3285" s="44"/>
      <c r="I3285" s="45"/>
      <c r="J3285" s="46"/>
      <c r="K3285" s="45">
        <f>J3285+G3285</f>
        <v>35858</v>
      </c>
      <c r="L3285" s="63">
        <v>20240715</v>
      </c>
    </row>
    <row r="3286" spans="1:12" x14ac:dyDescent="0.25">
      <c r="A3286" s="28" t="s">
        <v>4612</v>
      </c>
      <c r="B3286" s="22" t="s">
        <v>11</v>
      </c>
      <c r="C3286" s="22" t="s">
        <v>98</v>
      </c>
      <c r="D3286" s="22" t="s">
        <v>4613</v>
      </c>
      <c r="E3286" s="22" t="s">
        <v>418</v>
      </c>
      <c r="F3286" s="22">
        <v>1</v>
      </c>
      <c r="G3286" s="324">
        <v>35858</v>
      </c>
      <c r="H3286" s="22">
        <v>319</v>
      </c>
      <c r="I3286" s="23">
        <v>363.8</v>
      </c>
      <c r="J3286" s="24">
        <f>I3286*H3286</f>
        <v>116052.2</v>
      </c>
      <c r="K3286" s="23">
        <f>J3286+G3286</f>
        <v>151910.20000000001</v>
      </c>
      <c r="L3286" s="29">
        <v>20240715</v>
      </c>
    </row>
    <row r="3287" spans="1:12" x14ac:dyDescent="0.25">
      <c r="A3287" s="28" t="s">
        <v>4643</v>
      </c>
      <c r="B3287" s="22" t="s">
        <v>11</v>
      </c>
      <c r="C3287" s="22" t="s">
        <v>2604</v>
      </c>
      <c r="D3287" s="22" t="s">
        <v>2841</v>
      </c>
      <c r="E3287" s="22" t="s">
        <v>3904</v>
      </c>
      <c r="F3287" s="22">
        <v>1</v>
      </c>
      <c r="G3287" s="324">
        <v>35858</v>
      </c>
      <c r="H3287" s="22">
        <v>332</v>
      </c>
      <c r="I3287" s="23">
        <v>363.8</v>
      </c>
      <c r="J3287" s="24">
        <f>I3287*H3287</f>
        <v>120781.6</v>
      </c>
      <c r="K3287" s="23">
        <f>J3287+G3287</f>
        <v>156639.6</v>
      </c>
      <c r="L3287" s="29">
        <v>20240715</v>
      </c>
    </row>
    <row r="3288" spans="1:12" ht="15.75" thickBot="1" x14ac:dyDescent="0.3">
      <c r="A3288" s="30" t="s">
        <v>4510</v>
      </c>
      <c r="B3288" s="31" t="s">
        <v>11</v>
      </c>
      <c r="C3288" s="31" t="s">
        <v>2604</v>
      </c>
      <c r="D3288" s="31" t="s">
        <v>2841</v>
      </c>
      <c r="E3288" s="31" t="s">
        <v>2891</v>
      </c>
      <c r="F3288" s="31">
        <v>1</v>
      </c>
      <c r="G3288" s="32">
        <v>35853</v>
      </c>
      <c r="H3288" s="31">
        <v>476</v>
      </c>
      <c r="I3288" s="32">
        <v>363.8</v>
      </c>
      <c r="J3288" s="33">
        <f>I3288*H3288</f>
        <v>173168.80000000002</v>
      </c>
      <c r="K3288" s="32">
        <f>J3288+G3288</f>
        <v>209021.80000000002</v>
      </c>
      <c r="L3288" s="34">
        <v>20240725</v>
      </c>
    </row>
    <row r="3289" spans="1:12" ht="15.75" thickBot="1" x14ac:dyDescent="0.3">
      <c r="A3289" s="71"/>
      <c r="B3289" s="72"/>
      <c r="C3289" s="72"/>
      <c r="D3289" s="72"/>
      <c r="E3289" s="72"/>
      <c r="F3289" s="72"/>
      <c r="G3289" s="73"/>
      <c r="H3289" s="72"/>
      <c r="I3289" s="73"/>
      <c r="J3289" s="74"/>
      <c r="K3289" s="73"/>
      <c r="L3289" s="75"/>
    </row>
    <row r="3290" spans="1:12" x14ac:dyDescent="0.25">
      <c r="A3290" s="36" t="s">
        <v>4601</v>
      </c>
      <c r="B3290" s="37" t="s">
        <v>862</v>
      </c>
      <c r="C3290" s="37" t="s">
        <v>1118</v>
      </c>
      <c r="D3290" s="37" t="s">
        <v>4602</v>
      </c>
      <c r="E3290" s="37" t="s">
        <v>4603</v>
      </c>
      <c r="F3290" s="37">
        <v>1</v>
      </c>
      <c r="G3290" s="38">
        <v>35853</v>
      </c>
      <c r="H3290" s="37"/>
      <c r="I3290" s="38"/>
      <c r="J3290" s="39"/>
      <c r="K3290" s="38">
        <f>J3290+G3290</f>
        <v>35853</v>
      </c>
      <c r="L3290" s="62">
        <v>20240715</v>
      </c>
    </row>
    <row r="3291" spans="1:12" x14ac:dyDescent="0.25">
      <c r="A3291" s="47" t="s">
        <v>4587</v>
      </c>
      <c r="B3291" s="44" t="s">
        <v>11</v>
      </c>
      <c r="C3291" s="44" t="s">
        <v>70</v>
      </c>
      <c r="D3291" s="44" t="s">
        <v>3661</v>
      </c>
      <c r="E3291" s="44" t="s">
        <v>4075</v>
      </c>
      <c r="F3291" s="44">
        <v>1</v>
      </c>
      <c r="G3291" s="45">
        <v>35853</v>
      </c>
      <c r="H3291" s="44"/>
      <c r="I3291" s="45"/>
      <c r="J3291" s="46"/>
      <c r="K3291" s="45">
        <f>J3291+G3291</f>
        <v>35853</v>
      </c>
      <c r="L3291" s="63">
        <v>20240717</v>
      </c>
    </row>
    <row r="3292" spans="1:12" x14ac:dyDescent="0.25">
      <c r="A3292" s="47" t="s">
        <v>4604</v>
      </c>
      <c r="B3292" s="44" t="s">
        <v>862</v>
      </c>
      <c r="C3292" s="44" t="s">
        <v>1118</v>
      </c>
      <c r="D3292" s="44" t="s">
        <v>4602</v>
      </c>
      <c r="E3292" s="44" t="s">
        <v>4605</v>
      </c>
      <c r="F3292" s="44">
        <v>1</v>
      </c>
      <c r="G3292" s="45">
        <v>35853</v>
      </c>
      <c r="H3292" s="44"/>
      <c r="I3292" s="45"/>
      <c r="J3292" s="46"/>
      <c r="K3292" s="45">
        <f>J3292+G3292</f>
        <v>35853</v>
      </c>
      <c r="L3292" s="63">
        <v>20240719</v>
      </c>
    </row>
    <row r="3293" spans="1:12" x14ac:dyDescent="0.25">
      <c r="A3293" s="47" t="s">
        <v>4505</v>
      </c>
      <c r="B3293" s="44" t="s">
        <v>11</v>
      </c>
      <c r="C3293" s="44" t="s">
        <v>70</v>
      </c>
      <c r="D3293" s="44" t="s">
        <v>3661</v>
      </c>
      <c r="E3293" s="44" t="s">
        <v>4075</v>
      </c>
      <c r="F3293" s="44">
        <v>1</v>
      </c>
      <c r="G3293" s="45">
        <v>35853</v>
      </c>
      <c r="H3293" s="44"/>
      <c r="I3293" s="45"/>
      <c r="J3293" s="46"/>
      <c r="K3293" s="45">
        <f>J3293+G3293</f>
        <v>35853</v>
      </c>
      <c r="L3293" s="63">
        <v>20240731</v>
      </c>
    </row>
    <row r="3294" spans="1:12" ht="15.75" thickBot="1" x14ac:dyDescent="0.3">
      <c r="A3294" s="40" t="s">
        <v>4506</v>
      </c>
      <c r="B3294" s="41" t="s">
        <v>11</v>
      </c>
      <c r="C3294" s="41" t="s">
        <v>70</v>
      </c>
      <c r="D3294" s="41" t="s">
        <v>3661</v>
      </c>
      <c r="E3294" s="41" t="s">
        <v>4507</v>
      </c>
      <c r="F3294" s="41">
        <v>1</v>
      </c>
      <c r="G3294" s="42">
        <v>35853</v>
      </c>
      <c r="H3294" s="41"/>
      <c r="I3294" s="42"/>
      <c r="J3294" s="43"/>
      <c r="K3294" s="42">
        <f>J3294+G3294</f>
        <v>35853</v>
      </c>
      <c r="L3294" s="64">
        <v>20240731</v>
      </c>
    </row>
    <row r="3295" spans="1:12" x14ac:dyDescent="0.25">
      <c r="A3295" s="82"/>
      <c r="B3295" s="83"/>
      <c r="C3295" s="83"/>
      <c r="D3295" s="83"/>
      <c r="E3295" s="83"/>
      <c r="F3295" s="83"/>
      <c r="G3295" s="84"/>
      <c r="H3295" s="83"/>
      <c r="I3295" s="84"/>
      <c r="J3295" s="85"/>
      <c r="K3295" s="84"/>
      <c r="L3295" s="86"/>
    </row>
    <row r="3296" spans="1:12" x14ac:dyDescent="0.25">
      <c r="A3296" s="47"/>
      <c r="B3296" s="44"/>
      <c r="C3296" s="44"/>
      <c r="D3296" s="44"/>
      <c r="E3296" s="44"/>
      <c r="F3296" s="44"/>
      <c r="G3296" s="45"/>
      <c r="H3296" s="44"/>
      <c r="I3296" s="45"/>
      <c r="J3296" s="46"/>
      <c r="K3296" s="45"/>
      <c r="L3296" s="63"/>
    </row>
    <row r="3297" spans="1:14" ht="15.75" thickBot="1" x14ac:dyDescent="0.3">
      <c r="A3297" s="66"/>
      <c r="B3297" s="67"/>
      <c r="C3297" s="67"/>
      <c r="D3297" s="67"/>
      <c r="E3297" s="67"/>
      <c r="F3297" s="67"/>
      <c r="G3297" s="259"/>
      <c r="H3297" s="67"/>
      <c r="I3297" s="68"/>
      <c r="J3297" s="69"/>
      <c r="K3297" s="68"/>
      <c r="L3297" s="70"/>
      <c r="N3297" s="26"/>
    </row>
    <row r="3298" spans="1:14" x14ac:dyDescent="0.25">
      <c r="A3298" s="36" t="s">
        <v>4541</v>
      </c>
      <c r="B3298" s="37" t="s">
        <v>11</v>
      </c>
      <c r="C3298" s="37" t="s">
        <v>730</v>
      </c>
      <c r="D3298" s="37" t="s">
        <v>731</v>
      </c>
      <c r="E3298" s="37" t="s">
        <v>2424</v>
      </c>
      <c r="F3298" s="37">
        <v>1</v>
      </c>
      <c r="G3298" s="38">
        <v>32426</v>
      </c>
      <c r="H3298" s="37"/>
      <c r="I3298" s="38"/>
      <c r="J3298" s="39"/>
      <c r="K3298" s="38">
        <f t="shared" ref="K3298:K3324" si="151">J3298+G3298</f>
        <v>32426</v>
      </c>
      <c r="L3298" s="62">
        <v>20240702</v>
      </c>
      <c r="N3298" s="26"/>
    </row>
    <row r="3299" spans="1:14" x14ac:dyDescent="0.25">
      <c r="A3299" s="28" t="s">
        <v>4540</v>
      </c>
      <c r="B3299" s="22" t="s">
        <v>11</v>
      </c>
      <c r="C3299" s="22" t="s">
        <v>3122</v>
      </c>
      <c r="D3299" s="22" t="s">
        <v>3242</v>
      </c>
      <c r="E3299" s="22" t="s">
        <v>3476</v>
      </c>
      <c r="F3299" s="22">
        <v>1</v>
      </c>
      <c r="G3299" s="23">
        <v>32426</v>
      </c>
      <c r="H3299" s="22">
        <v>88</v>
      </c>
      <c r="I3299" s="23">
        <v>363.8</v>
      </c>
      <c r="J3299" s="24">
        <f>I3299*H3299</f>
        <v>32014.400000000001</v>
      </c>
      <c r="K3299" s="23">
        <f t="shared" si="151"/>
        <v>64440.4</v>
      </c>
      <c r="L3299" s="29">
        <v>20240708</v>
      </c>
    </row>
    <row r="3300" spans="1:14" x14ac:dyDescent="0.25">
      <c r="A3300" s="47" t="s">
        <v>4514</v>
      </c>
      <c r="B3300" s="44" t="s">
        <v>11</v>
      </c>
      <c r="C3300" s="44" t="s">
        <v>730</v>
      </c>
      <c r="D3300" s="44" t="s">
        <v>731</v>
      </c>
      <c r="E3300" s="44" t="s">
        <v>1598</v>
      </c>
      <c r="F3300" s="44">
        <v>1</v>
      </c>
      <c r="G3300" s="45">
        <v>32426</v>
      </c>
      <c r="H3300" s="44"/>
      <c r="I3300" s="45"/>
      <c r="J3300" s="46"/>
      <c r="K3300" s="45">
        <f t="shared" si="151"/>
        <v>32426</v>
      </c>
      <c r="L3300" s="63">
        <v>20240710</v>
      </c>
    </row>
    <row r="3301" spans="1:14" x14ac:dyDescent="0.25">
      <c r="A3301" s="47" t="s">
        <v>4524</v>
      </c>
      <c r="B3301" s="44" t="s">
        <v>11</v>
      </c>
      <c r="C3301" s="44" t="s">
        <v>730</v>
      </c>
      <c r="D3301" s="44" t="s">
        <v>731</v>
      </c>
      <c r="E3301" s="44" t="s">
        <v>3692</v>
      </c>
      <c r="F3301" s="44">
        <v>1</v>
      </c>
      <c r="G3301" s="45">
        <v>32426</v>
      </c>
      <c r="H3301" s="44"/>
      <c r="I3301" s="45"/>
      <c r="J3301" s="46"/>
      <c r="K3301" s="45">
        <f t="shared" si="151"/>
        <v>32426</v>
      </c>
      <c r="L3301" s="63">
        <v>20240710</v>
      </c>
    </row>
    <row r="3302" spans="1:14" x14ac:dyDescent="0.25">
      <c r="A3302" s="47" t="s">
        <v>4511</v>
      </c>
      <c r="B3302" s="44" t="s">
        <v>11</v>
      </c>
      <c r="C3302" s="44" t="s">
        <v>86</v>
      </c>
      <c r="D3302" s="44" t="s">
        <v>87</v>
      </c>
      <c r="E3302" s="44" t="s">
        <v>2743</v>
      </c>
      <c r="F3302" s="44">
        <v>1</v>
      </c>
      <c r="G3302" s="45">
        <v>32426</v>
      </c>
      <c r="H3302" s="44"/>
      <c r="I3302" s="45"/>
      <c r="J3302" s="46"/>
      <c r="K3302" s="45">
        <f t="shared" si="151"/>
        <v>32426</v>
      </c>
      <c r="L3302" s="63">
        <v>20240712</v>
      </c>
    </row>
    <row r="3303" spans="1:14" x14ac:dyDescent="0.25">
      <c r="A3303" s="47" t="s">
        <v>4609</v>
      </c>
      <c r="B3303" s="44" t="s">
        <v>11</v>
      </c>
      <c r="C3303" s="44" t="s">
        <v>98</v>
      </c>
      <c r="D3303" s="44" t="s">
        <v>3377</v>
      </c>
      <c r="E3303" s="44" t="s">
        <v>4610</v>
      </c>
      <c r="F3303" s="44">
        <v>1</v>
      </c>
      <c r="G3303" s="45">
        <v>32426</v>
      </c>
      <c r="H3303" s="44"/>
      <c r="I3303" s="45"/>
      <c r="J3303" s="46"/>
      <c r="K3303" s="45">
        <f t="shared" si="151"/>
        <v>32426</v>
      </c>
      <c r="L3303" s="63">
        <v>20240712</v>
      </c>
    </row>
    <row r="3304" spans="1:14" x14ac:dyDescent="0.25">
      <c r="A3304" s="47" t="s">
        <v>4614</v>
      </c>
      <c r="B3304" s="44" t="s">
        <v>11</v>
      </c>
      <c r="C3304" s="44" t="s">
        <v>730</v>
      </c>
      <c r="D3304" s="44" t="s">
        <v>731</v>
      </c>
      <c r="E3304" s="44" t="s">
        <v>1985</v>
      </c>
      <c r="F3304" s="44">
        <v>1</v>
      </c>
      <c r="G3304" s="45">
        <v>32426</v>
      </c>
      <c r="H3304" s="44"/>
      <c r="I3304" s="45"/>
      <c r="J3304" s="46"/>
      <c r="K3304" s="45">
        <f t="shared" si="151"/>
        <v>32426</v>
      </c>
      <c r="L3304" s="63">
        <v>20240716</v>
      </c>
    </row>
    <row r="3305" spans="1:14" x14ac:dyDescent="0.25">
      <c r="A3305" s="47" t="s">
        <v>4533</v>
      </c>
      <c r="B3305" s="44" t="s">
        <v>11</v>
      </c>
      <c r="C3305" s="44" t="s">
        <v>86</v>
      </c>
      <c r="D3305" s="44" t="s">
        <v>132</v>
      </c>
      <c r="E3305" s="44" t="s">
        <v>3821</v>
      </c>
      <c r="F3305" s="44">
        <v>1</v>
      </c>
      <c r="G3305" s="45">
        <v>32426</v>
      </c>
      <c r="H3305" s="44"/>
      <c r="I3305" s="45"/>
      <c r="J3305" s="46"/>
      <c r="K3305" s="45">
        <f t="shared" si="151"/>
        <v>32426</v>
      </c>
      <c r="L3305" s="63">
        <v>20240717</v>
      </c>
    </row>
    <row r="3306" spans="1:14" x14ac:dyDescent="0.25">
      <c r="A3306" s="28" t="s">
        <v>4512</v>
      </c>
      <c r="B3306" s="22" t="s">
        <v>11</v>
      </c>
      <c r="C3306" s="22" t="s">
        <v>3122</v>
      </c>
      <c r="D3306" s="22" t="s">
        <v>3240</v>
      </c>
      <c r="E3306" s="22" t="s">
        <v>3393</v>
      </c>
      <c r="F3306" s="22">
        <v>1</v>
      </c>
      <c r="G3306" s="23">
        <v>32426</v>
      </c>
      <c r="H3306" s="22">
        <v>88</v>
      </c>
      <c r="I3306" s="23">
        <v>363.8</v>
      </c>
      <c r="J3306" s="24">
        <f>I3306*H3306</f>
        <v>32014.400000000001</v>
      </c>
      <c r="K3306" s="23">
        <f t="shared" si="151"/>
        <v>64440.4</v>
      </c>
      <c r="L3306" s="29">
        <v>20240718</v>
      </c>
    </row>
    <row r="3307" spans="1:14" x14ac:dyDescent="0.25">
      <c r="A3307" s="47" t="s">
        <v>4522</v>
      </c>
      <c r="B3307" s="44" t="s">
        <v>11</v>
      </c>
      <c r="C3307" s="44" t="s">
        <v>86</v>
      </c>
      <c r="D3307" s="44" t="s">
        <v>132</v>
      </c>
      <c r="E3307" s="44" t="s">
        <v>704</v>
      </c>
      <c r="F3307" s="44">
        <v>1</v>
      </c>
      <c r="G3307" s="45">
        <v>32426</v>
      </c>
      <c r="H3307" s="44"/>
      <c r="I3307" s="45"/>
      <c r="J3307" s="46"/>
      <c r="K3307" s="45">
        <f t="shared" si="151"/>
        <v>32426</v>
      </c>
      <c r="L3307" s="63">
        <v>20240718</v>
      </c>
    </row>
    <row r="3308" spans="1:14" x14ac:dyDescent="0.25">
      <c r="A3308" s="47" t="s">
        <v>4608</v>
      </c>
      <c r="B3308" s="44" t="s">
        <v>11</v>
      </c>
      <c r="C3308" s="44" t="s">
        <v>29</v>
      </c>
      <c r="D3308" s="44" t="s">
        <v>100</v>
      </c>
      <c r="E3308" s="44" t="s">
        <v>788</v>
      </c>
      <c r="F3308" s="44">
        <v>1</v>
      </c>
      <c r="G3308" s="45">
        <v>32426</v>
      </c>
      <c r="H3308" s="44"/>
      <c r="I3308" s="45"/>
      <c r="J3308" s="46"/>
      <c r="K3308" s="45">
        <f t="shared" si="151"/>
        <v>32426</v>
      </c>
      <c r="L3308" s="63">
        <v>20240718</v>
      </c>
    </row>
    <row r="3309" spans="1:14" x14ac:dyDescent="0.25">
      <c r="A3309" s="28" t="s">
        <v>4504</v>
      </c>
      <c r="B3309" s="22" t="s">
        <v>11</v>
      </c>
      <c r="C3309" s="22" t="s">
        <v>29</v>
      </c>
      <c r="D3309" s="22" t="s">
        <v>88</v>
      </c>
      <c r="E3309" s="22" t="s">
        <v>2582</v>
      </c>
      <c r="F3309" s="22">
        <v>1</v>
      </c>
      <c r="G3309" s="23">
        <v>32426</v>
      </c>
      <c r="H3309" s="22">
        <v>89</v>
      </c>
      <c r="I3309" s="23">
        <v>363.8</v>
      </c>
      <c r="J3309" s="24">
        <f>I3309*H3309</f>
        <v>32378.2</v>
      </c>
      <c r="K3309" s="23">
        <f t="shared" si="151"/>
        <v>64804.2</v>
      </c>
      <c r="L3309" s="29">
        <v>20240719</v>
      </c>
    </row>
    <row r="3310" spans="1:14" x14ac:dyDescent="0.25">
      <c r="A3310" s="47" t="s">
        <v>4515</v>
      </c>
      <c r="B3310" s="44" t="s">
        <v>862</v>
      </c>
      <c r="C3310" s="44" t="s">
        <v>1118</v>
      </c>
      <c r="D3310" s="44" t="s">
        <v>1872</v>
      </c>
      <c r="E3310" s="44" t="s">
        <v>1877</v>
      </c>
      <c r="F3310" s="44">
        <v>1</v>
      </c>
      <c r="G3310" s="45">
        <v>32426</v>
      </c>
      <c r="H3310" s="44"/>
      <c r="I3310" s="45"/>
      <c r="J3310" s="46"/>
      <c r="K3310" s="45">
        <f t="shared" si="151"/>
        <v>32426</v>
      </c>
      <c r="L3310" s="63">
        <v>20240719</v>
      </c>
    </row>
    <row r="3311" spans="1:14" x14ac:dyDescent="0.25">
      <c r="A3311" s="47" t="s">
        <v>4516</v>
      </c>
      <c r="B3311" s="44" t="s">
        <v>862</v>
      </c>
      <c r="C3311" s="44" t="s">
        <v>1118</v>
      </c>
      <c r="D3311" s="44" t="s">
        <v>1872</v>
      </c>
      <c r="E3311" s="44" t="s">
        <v>1879</v>
      </c>
      <c r="F3311" s="44">
        <v>1</v>
      </c>
      <c r="G3311" s="45">
        <v>32426</v>
      </c>
      <c r="H3311" s="44"/>
      <c r="I3311" s="45"/>
      <c r="J3311" s="46"/>
      <c r="K3311" s="45">
        <f t="shared" si="151"/>
        <v>32426</v>
      </c>
      <c r="L3311" s="63">
        <v>20240719</v>
      </c>
    </row>
    <row r="3312" spans="1:14" x14ac:dyDescent="0.25">
      <c r="A3312" s="47" t="s">
        <v>4517</v>
      </c>
      <c r="B3312" s="44" t="s">
        <v>862</v>
      </c>
      <c r="C3312" s="44" t="s">
        <v>1118</v>
      </c>
      <c r="D3312" s="44" t="s">
        <v>1872</v>
      </c>
      <c r="E3312" s="44" t="s">
        <v>4518</v>
      </c>
      <c r="F3312" s="44">
        <v>1</v>
      </c>
      <c r="G3312" s="45">
        <v>32426</v>
      </c>
      <c r="H3312" s="44"/>
      <c r="I3312" s="45"/>
      <c r="J3312" s="46"/>
      <c r="K3312" s="45">
        <f t="shared" si="151"/>
        <v>32426</v>
      </c>
      <c r="L3312" s="63">
        <v>20240719</v>
      </c>
    </row>
    <row r="3313" spans="1:12" x14ac:dyDescent="0.25">
      <c r="A3313" s="47" t="s">
        <v>4519</v>
      </c>
      <c r="B3313" s="44" t="s">
        <v>862</v>
      </c>
      <c r="C3313" s="44" t="s">
        <v>1118</v>
      </c>
      <c r="D3313" s="44" t="s">
        <v>1872</v>
      </c>
      <c r="E3313" s="44" t="s">
        <v>4520</v>
      </c>
      <c r="F3313" s="44">
        <v>1</v>
      </c>
      <c r="G3313" s="45">
        <v>32426</v>
      </c>
      <c r="H3313" s="44"/>
      <c r="I3313" s="45"/>
      <c r="J3313" s="46"/>
      <c r="K3313" s="45">
        <f t="shared" si="151"/>
        <v>32426</v>
      </c>
      <c r="L3313" s="63">
        <v>20240719</v>
      </c>
    </row>
    <row r="3314" spans="1:12" x14ac:dyDescent="0.25">
      <c r="A3314" s="47" t="s">
        <v>4534</v>
      </c>
      <c r="B3314" s="44" t="s">
        <v>11</v>
      </c>
      <c r="C3314" s="44" t="s">
        <v>29</v>
      </c>
      <c r="D3314" s="44" t="s">
        <v>751</v>
      </c>
      <c r="E3314" s="44" t="s">
        <v>752</v>
      </c>
      <c r="F3314" s="44">
        <v>1</v>
      </c>
      <c r="G3314" s="45">
        <v>32426</v>
      </c>
      <c r="H3314" s="44"/>
      <c r="I3314" s="45"/>
      <c r="J3314" s="46"/>
      <c r="K3314" s="45">
        <f t="shared" si="151"/>
        <v>32426</v>
      </c>
      <c r="L3314" s="63">
        <v>20240722</v>
      </c>
    </row>
    <row r="3315" spans="1:12" x14ac:dyDescent="0.25">
      <c r="A3315" s="28" t="s">
        <v>4495</v>
      </c>
      <c r="B3315" s="22" t="s">
        <v>11</v>
      </c>
      <c r="C3315" s="22" t="s">
        <v>3122</v>
      </c>
      <c r="D3315" s="22" t="s">
        <v>3240</v>
      </c>
      <c r="E3315" s="22" t="s">
        <v>3382</v>
      </c>
      <c r="F3315" s="22">
        <v>1</v>
      </c>
      <c r="G3315" s="23">
        <v>32426</v>
      </c>
      <c r="H3315" s="22">
        <v>90</v>
      </c>
      <c r="I3315" s="23">
        <v>363.8</v>
      </c>
      <c r="J3315" s="24">
        <f>I3315*H3315</f>
        <v>32742</v>
      </c>
      <c r="K3315" s="23">
        <f t="shared" si="151"/>
        <v>65168</v>
      </c>
      <c r="L3315" s="29">
        <v>20240724</v>
      </c>
    </row>
    <row r="3316" spans="1:12" x14ac:dyDescent="0.25">
      <c r="A3316" s="47" t="s">
        <v>4499</v>
      </c>
      <c r="B3316" s="44" t="s">
        <v>11</v>
      </c>
      <c r="C3316" s="44" t="s">
        <v>29</v>
      </c>
      <c r="D3316" s="44" t="s">
        <v>100</v>
      </c>
      <c r="E3316" s="44" t="s">
        <v>1825</v>
      </c>
      <c r="F3316" s="44">
        <v>1</v>
      </c>
      <c r="G3316" s="45">
        <v>32426</v>
      </c>
      <c r="H3316" s="44"/>
      <c r="I3316" s="45"/>
      <c r="J3316" s="46"/>
      <c r="K3316" s="45">
        <f t="shared" si="151"/>
        <v>32426</v>
      </c>
      <c r="L3316" s="63">
        <v>20240724</v>
      </c>
    </row>
    <row r="3317" spans="1:12" x14ac:dyDescent="0.25">
      <c r="A3317" s="47" t="s">
        <v>4500</v>
      </c>
      <c r="B3317" s="44" t="s">
        <v>11</v>
      </c>
      <c r="C3317" s="44" t="s">
        <v>86</v>
      </c>
      <c r="D3317" s="44" t="s">
        <v>132</v>
      </c>
      <c r="E3317" s="44" t="s">
        <v>698</v>
      </c>
      <c r="F3317" s="44">
        <v>1</v>
      </c>
      <c r="G3317" s="45">
        <v>32426</v>
      </c>
      <c r="H3317" s="44"/>
      <c r="I3317" s="45"/>
      <c r="J3317" s="46"/>
      <c r="K3317" s="45">
        <f t="shared" si="151"/>
        <v>32426</v>
      </c>
      <c r="L3317" s="63">
        <v>20240724</v>
      </c>
    </row>
    <row r="3318" spans="1:12" x14ac:dyDescent="0.25">
      <c r="A3318" s="47" t="s">
        <v>4523</v>
      </c>
      <c r="B3318" s="44" t="s">
        <v>11</v>
      </c>
      <c r="C3318" s="44" t="s">
        <v>86</v>
      </c>
      <c r="D3318" s="44" t="s">
        <v>87</v>
      </c>
      <c r="E3318" s="44" t="s">
        <v>1900</v>
      </c>
      <c r="F3318" s="44">
        <v>1</v>
      </c>
      <c r="G3318" s="45">
        <v>32426</v>
      </c>
      <c r="H3318" s="44"/>
      <c r="I3318" s="45"/>
      <c r="J3318" s="46"/>
      <c r="K3318" s="45">
        <f t="shared" si="151"/>
        <v>32426</v>
      </c>
      <c r="L3318" s="63">
        <v>20240724</v>
      </c>
    </row>
    <row r="3319" spans="1:12" x14ac:dyDescent="0.25">
      <c r="A3319" s="47" t="s">
        <v>4482</v>
      </c>
      <c r="B3319" s="44" t="s">
        <v>11</v>
      </c>
      <c r="C3319" s="44" t="s">
        <v>730</v>
      </c>
      <c r="D3319" s="44" t="s">
        <v>731</v>
      </c>
      <c r="E3319" s="44" t="s">
        <v>2260</v>
      </c>
      <c r="F3319" s="44">
        <v>1</v>
      </c>
      <c r="G3319" s="45">
        <v>32426</v>
      </c>
      <c r="H3319" s="44"/>
      <c r="I3319" s="45"/>
      <c r="J3319" s="46"/>
      <c r="K3319" s="45">
        <f t="shared" si="151"/>
        <v>32426</v>
      </c>
      <c r="L3319" s="63">
        <v>20240726</v>
      </c>
    </row>
    <row r="3320" spans="1:12" x14ac:dyDescent="0.25">
      <c r="A3320" s="47" t="s">
        <v>4494</v>
      </c>
      <c r="B3320" s="44" t="s">
        <v>11</v>
      </c>
      <c r="C3320" s="44" t="s">
        <v>3122</v>
      </c>
      <c r="D3320" s="44" t="s">
        <v>3161</v>
      </c>
      <c r="E3320" s="44" t="s">
        <v>3162</v>
      </c>
      <c r="F3320" s="44">
        <v>1</v>
      </c>
      <c r="G3320" s="45">
        <v>32426</v>
      </c>
      <c r="H3320" s="44"/>
      <c r="I3320" s="45"/>
      <c r="J3320" s="46"/>
      <c r="K3320" s="45">
        <f t="shared" si="151"/>
        <v>32426</v>
      </c>
      <c r="L3320" s="63">
        <v>20240726</v>
      </c>
    </row>
    <row r="3321" spans="1:12" x14ac:dyDescent="0.25">
      <c r="A3321" s="47" t="s">
        <v>4508</v>
      </c>
      <c r="B3321" s="44" t="s">
        <v>11</v>
      </c>
      <c r="C3321" s="44" t="s">
        <v>86</v>
      </c>
      <c r="D3321" s="44" t="s">
        <v>132</v>
      </c>
      <c r="E3321" s="44" t="s">
        <v>3912</v>
      </c>
      <c r="F3321" s="44">
        <v>1</v>
      </c>
      <c r="G3321" s="45">
        <v>32426</v>
      </c>
      <c r="H3321" s="44"/>
      <c r="I3321" s="45"/>
      <c r="J3321" s="46"/>
      <c r="K3321" s="45">
        <f t="shared" si="151"/>
        <v>32426</v>
      </c>
      <c r="L3321" s="63">
        <v>20240726</v>
      </c>
    </row>
    <row r="3322" spans="1:12" x14ac:dyDescent="0.25">
      <c r="A3322" s="47" t="s">
        <v>4509</v>
      </c>
      <c r="B3322" s="44" t="s">
        <v>11</v>
      </c>
      <c r="C3322" s="44" t="s">
        <v>36</v>
      </c>
      <c r="D3322" s="44" t="s">
        <v>4105</v>
      </c>
      <c r="E3322" s="44" t="s">
        <v>4140</v>
      </c>
      <c r="F3322" s="44">
        <v>1</v>
      </c>
      <c r="G3322" s="45">
        <v>32426</v>
      </c>
      <c r="H3322" s="44"/>
      <c r="I3322" s="45"/>
      <c r="J3322" s="46"/>
      <c r="K3322" s="45">
        <f t="shared" si="151"/>
        <v>32426</v>
      </c>
      <c r="L3322" s="63">
        <v>20240726</v>
      </c>
    </row>
    <row r="3323" spans="1:12" x14ac:dyDescent="0.25">
      <c r="A3323" s="47" t="s">
        <v>4525</v>
      </c>
      <c r="B3323" s="44" t="s">
        <v>11</v>
      </c>
      <c r="C3323" s="44" t="s">
        <v>730</v>
      </c>
      <c r="D3323" s="44" t="s">
        <v>731</v>
      </c>
      <c r="E3323" s="44" t="s">
        <v>2311</v>
      </c>
      <c r="F3323" s="44">
        <v>1</v>
      </c>
      <c r="G3323" s="45">
        <v>32426</v>
      </c>
      <c r="H3323" s="44"/>
      <c r="I3323" s="45"/>
      <c r="J3323" s="46"/>
      <c r="K3323" s="45">
        <f t="shared" si="151"/>
        <v>32426</v>
      </c>
      <c r="L3323" s="63">
        <v>20240726</v>
      </c>
    </row>
    <row r="3324" spans="1:12" ht="15.75" thickBot="1" x14ac:dyDescent="0.3">
      <c r="A3324" s="40" t="s">
        <v>4481</v>
      </c>
      <c r="B3324" s="41" t="s">
        <v>11</v>
      </c>
      <c r="C3324" s="41" t="s">
        <v>86</v>
      </c>
      <c r="D3324" s="41" t="s">
        <v>87</v>
      </c>
      <c r="E3324" s="41" t="s">
        <v>2995</v>
      </c>
      <c r="F3324" s="41">
        <v>1</v>
      </c>
      <c r="G3324" s="42">
        <v>32426</v>
      </c>
      <c r="H3324" s="41"/>
      <c r="I3324" s="42"/>
      <c r="J3324" s="43"/>
      <c r="K3324" s="42">
        <f t="shared" si="151"/>
        <v>32426</v>
      </c>
      <c r="L3324" s="64">
        <v>20240730</v>
      </c>
    </row>
    <row r="3325" spans="1:12" ht="15.75" thickBot="1" x14ac:dyDescent="0.3">
      <c r="A3325" s="71"/>
      <c r="B3325" s="72"/>
      <c r="C3325" s="72"/>
      <c r="D3325" s="72"/>
      <c r="E3325" s="72"/>
      <c r="F3325" s="72"/>
      <c r="G3325" s="73"/>
      <c r="H3325" s="72"/>
      <c r="I3325" s="73"/>
      <c r="J3325" s="74"/>
      <c r="K3325" s="73"/>
      <c r="L3325" s="75"/>
    </row>
    <row r="3326" spans="1:12" x14ac:dyDescent="0.25">
      <c r="A3326" s="36" t="s">
        <v>4586</v>
      </c>
      <c r="B3326" s="37" t="s">
        <v>11</v>
      </c>
      <c r="C3326" s="37" t="s">
        <v>29</v>
      </c>
      <c r="D3326" s="37" t="s">
        <v>30</v>
      </c>
      <c r="E3326" s="37" t="s">
        <v>188</v>
      </c>
      <c r="F3326" s="37">
        <v>1</v>
      </c>
      <c r="G3326" s="38">
        <v>30317</v>
      </c>
      <c r="H3326" s="37"/>
      <c r="I3326" s="38"/>
      <c r="J3326" s="39"/>
      <c r="K3326" s="38">
        <f t="shared" ref="K3326:K3335" si="152">J3326+G3326</f>
        <v>30317</v>
      </c>
      <c r="L3326" s="62">
        <v>20240702</v>
      </c>
    </row>
    <row r="3327" spans="1:12" x14ac:dyDescent="0.25">
      <c r="A3327" s="47" t="s">
        <v>4607</v>
      </c>
      <c r="B3327" s="44" t="s">
        <v>11</v>
      </c>
      <c r="C3327" s="44" t="s">
        <v>70</v>
      </c>
      <c r="D3327" s="44" t="s">
        <v>4247</v>
      </c>
      <c r="E3327" s="44" t="s">
        <v>4442</v>
      </c>
      <c r="F3327" s="44">
        <v>1</v>
      </c>
      <c r="G3327" s="370">
        <v>64852</v>
      </c>
      <c r="H3327" s="44"/>
      <c r="I3327" s="45"/>
      <c r="J3327" s="46"/>
      <c r="K3327" s="45">
        <f t="shared" si="152"/>
        <v>64852</v>
      </c>
      <c r="L3327" s="63">
        <v>20240704</v>
      </c>
    </row>
    <row r="3328" spans="1:12" x14ac:dyDescent="0.25">
      <c r="A3328" s="47" t="s">
        <v>4539</v>
      </c>
      <c r="B3328" s="44" t="s">
        <v>11</v>
      </c>
      <c r="C3328" s="44" t="s">
        <v>29</v>
      </c>
      <c r="D3328" s="44" t="s">
        <v>30</v>
      </c>
      <c r="E3328" s="44" t="s">
        <v>188</v>
      </c>
      <c r="F3328" s="44">
        <v>1</v>
      </c>
      <c r="G3328" s="45">
        <v>30317</v>
      </c>
      <c r="H3328" s="44"/>
      <c r="I3328" s="45"/>
      <c r="J3328" s="46"/>
      <c r="K3328" s="45">
        <f t="shared" si="152"/>
        <v>30317</v>
      </c>
      <c r="L3328" s="63">
        <v>20240708</v>
      </c>
    </row>
    <row r="3329" spans="1:12" x14ac:dyDescent="0.25">
      <c r="A3329" s="28" t="s">
        <v>4535</v>
      </c>
      <c r="B3329" s="22" t="s">
        <v>11</v>
      </c>
      <c r="C3329" s="22" t="s">
        <v>70</v>
      </c>
      <c r="D3329" s="22" t="s">
        <v>886</v>
      </c>
      <c r="E3329" s="22" t="s">
        <v>923</v>
      </c>
      <c r="F3329" s="22">
        <v>1</v>
      </c>
      <c r="G3329" s="23">
        <v>30317</v>
      </c>
      <c r="H3329" s="22">
        <v>169</v>
      </c>
      <c r="I3329" s="23">
        <v>363.8</v>
      </c>
      <c r="J3329" s="24">
        <f>I3329*H3329</f>
        <v>61482.200000000004</v>
      </c>
      <c r="K3329" s="23">
        <f t="shared" si="152"/>
        <v>91799.200000000012</v>
      </c>
      <c r="L3329" s="29">
        <v>20240711</v>
      </c>
    </row>
    <row r="3330" spans="1:12" x14ac:dyDescent="0.25">
      <c r="A3330" s="47" t="s">
        <v>4521</v>
      </c>
      <c r="B3330" s="44" t="s">
        <v>11</v>
      </c>
      <c r="C3330" s="44" t="s">
        <v>2594</v>
      </c>
      <c r="D3330" s="44" t="s">
        <v>2595</v>
      </c>
      <c r="E3330" s="44" t="s">
        <v>166</v>
      </c>
      <c r="F3330" s="44">
        <v>1</v>
      </c>
      <c r="G3330" s="45">
        <v>30317</v>
      </c>
      <c r="H3330" s="44"/>
      <c r="I3330" s="45"/>
      <c r="J3330" s="46"/>
      <c r="K3330" s="45">
        <f t="shared" si="152"/>
        <v>30317</v>
      </c>
      <c r="L3330" s="63">
        <v>20240712</v>
      </c>
    </row>
    <row r="3331" spans="1:12" x14ac:dyDescent="0.25">
      <c r="A3331" s="47" t="s">
        <v>4536</v>
      </c>
      <c r="B3331" s="44" t="s">
        <v>11</v>
      </c>
      <c r="C3331" s="44" t="s">
        <v>70</v>
      </c>
      <c r="D3331" s="44" t="s">
        <v>4247</v>
      </c>
      <c r="E3331" s="44" t="s">
        <v>4442</v>
      </c>
      <c r="F3331" s="44">
        <v>1</v>
      </c>
      <c r="G3331" s="244">
        <v>32426</v>
      </c>
      <c r="H3331" s="44"/>
      <c r="I3331" s="45"/>
      <c r="J3331" s="46"/>
      <c r="K3331" s="45">
        <f t="shared" si="152"/>
        <v>32426</v>
      </c>
      <c r="L3331" s="63">
        <v>20240715</v>
      </c>
    </row>
    <row r="3332" spans="1:12" x14ac:dyDescent="0.25">
      <c r="A3332" s="47" t="s">
        <v>4537</v>
      </c>
      <c r="B3332" s="44" t="s">
        <v>11</v>
      </c>
      <c r="C3332" s="44" t="s">
        <v>70</v>
      </c>
      <c r="D3332" s="44" t="s">
        <v>4247</v>
      </c>
      <c r="E3332" s="44" t="s">
        <v>4248</v>
      </c>
      <c r="F3332" s="44">
        <v>1</v>
      </c>
      <c r="G3332" s="244">
        <v>32426</v>
      </c>
      <c r="H3332" s="44"/>
      <c r="I3332" s="45"/>
      <c r="J3332" s="46"/>
      <c r="K3332" s="45">
        <f t="shared" si="152"/>
        <v>32426</v>
      </c>
      <c r="L3332" s="63">
        <v>20240715</v>
      </c>
    </row>
    <row r="3333" spans="1:12" x14ac:dyDescent="0.25">
      <c r="A3333" s="28" t="s">
        <v>4615</v>
      </c>
      <c r="B3333" s="22" t="s">
        <v>11</v>
      </c>
      <c r="C3333" s="22" t="s">
        <v>4390</v>
      </c>
      <c r="D3333" s="22" t="s">
        <v>4389</v>
      </c>
      <c r="E3333" s="22" t="s">
        <v>4616</v>
      </c>
      <c r="F3333" s="22">
        <v>1</v>
      </c>
      <c r="G3333" s="370">
        <v>64852</v>
      </c>
      <c r="H3333" s="22">
        <v>448</v>
      </c>
      <c r="I3333" s="23">
        <v>363.8</v>
      </c>
      <c r="J3333" s="24">
        <f>I3333*H3333</f>
        <v>162982.39999999999</v>
      </c>
      <c r="K3333" s="23">
        <f t="shared" si="152"/>
        <v>227834.4</v>
      </c>
      <c r="L3333" s="29">
        <v>20240716</v>
      </c>
    </row>
    <row r="3334" spans="1:12" x14ac:dyDescent="0.25">
      <c r="A3334" s="28" t="s">
        <v>4513</v>
      </c>
      <c r="B3334" s="22" t="s">
        <v>11</v>
      </c>
      <c r="C3334" s="22" t="s">
        <v>885</v>
      </c>
      <c r="D3334" s="22" t="s">
        <v>997</v>
      </c>
      <c r="E3334" s="22" t="s">
        <v>1009</v>
      </c>
      <c r="F3334" s="22">
        <v>1</v>
      </c>
      <c r="G3334" s="23">
        <v>30317</v>
      </c>
      <c r="H3334" s="22">
        <v>127</v>
      </c>
      <c r="I3334" s="23">
        <v>363.8</v>
      </c>
      <c r="J3334" s="24">
        <f>I3334*H3334</f>
        <v>46202.6</v>
      </c>
      <c r="K3334" s="23">
        <f t="shared" si="152"/>
        <v>76519.600000000006</v>
      </c>
      <c r="L3334" s="29">
        <v>20240716</v>
      </c>
    </row>
    <row r="3335" spans="1:12" ht="15.75" thickBot="1" x14ac:dyDescent="0.3">
      <c r="A3335" s="40" t="s">
        <v>4493</v>
      </c>
      <c r="B3335" s="41" t="s">
        <v>11</v>
      </c>
      <c r="C3335" s="41" t="s">
        <v>156</v>
      </c>
      <c r="D3335" s="41" t="s">
        <v>157</v>
      </c>
      <c r="E3335" s="41" t="s">
        <v>158</v>
      </c>
      <c r="F3335" s="41">
        <v>1</v>
      </c>
      <c r="G3335" s="42">
        <v>30317</v>
      </c>
      <c r="H3335" s="41"/>
      <c r="I3335" s="42"/>
      <c r="J3335" s="43"/>
      <c r="K3335" s="42">
        <f t="shared" si="152"/>
        <v>30317</v>
      </c>
      <c r="L3335" s="64">
        <v>20240724</v>
      </c>
    </row>
    <row r="3336" spans="1:12" x14ac:dyDescent="0.25">
      <c r="A3336" s="82"/>
      <c r="B3336" s="83"/>
      <c r="C3336" s="83"/>
      <c r="D3336" s="83"/>
      <c r="E3336" s="83"/>
      <c r="F3336" s="83"/>
      <c r="G3336" s="84"/>
      <c r="H3336" s="83"/>
      <c r="I3336" s="84"/>
      <c r="J3336" s="85"/>
      <c r="K3336" s="84"/>
      <c r="L3336" s="86"/>
    </row>
    <row r="3337" spans="1:12" ht="15.75" thickBot="1" x14ac:dyDescent="0.3">
      <c r="A3337" s="66"/>
      <c r="B3337" s="67"/>
      <c r="C3337" s="67"/>
      <c r="D3337" s="67"/>
      <c r="E3337" s="67"/>
      <c r="F3337" s="67"/>
      <c r="G3337" s="68"/>
      <c r="H3337" s="67"/>
      <c r="I3337" s="68"/>
      <c r="J3337" s="69"/>
      <c r="K3337" s="68"/>
      <c r="L3337" s="70"/>
    </row>
    <row r="3338" spans="1:12" ht="15.75" thickBot="1" x14ac:dyDescent="0.3">
      <c r="A3338" s="88" t="s">
        <v>4623</v>
      </c>
      <c r="B3338" s="89" t="s">
        <v>25</v>
      </c>
      <c r="C3338" s="89" t="s">
        <v>70</v>
      </c>
      <c r="D3338" s="89" t="s">
        <v>3661</v>
      </c>
      <c r="E3338" s="89" t="s">
        <v>4624</v>
      </c>
      <c r="F3338" s="89">
        <v>1</v>
      </c>
      <c r="G3338" s="90">
        <v>17928</v>
      </c>
      <c r="H3338" s="89"/>
      <c r="I3338" s="90"/>
      <c r="J3338" s="91"/>
      <c r="K3338" s="90">
        <f>J3338+G3338</f>
        <v>17928</v>
      </c>
      <c r="L3338" s="92">
        <v>20240703</v>
      </c>
    </row>
    <row r="3339" spans="1:12" ht="15.75" thickBot="1" x14ac:dyDescent="0.3">
      <c r="A3339" s="71"/>
      <c r="B3339" s="72"/>
      <c r="C3339" s="72"/>
      <c r="D3339" s="72"/>
      <c r="E3339" s="72"/>
      <c r="F3339" s="72"/>
      <c r="G3339" s="73"/>
      <c r="H3339" s="72"/>
      <c r="I3339" s="73"/>
      <c r="J3339" s="74"/>
      <c r="K3339" s="73"/>
      <c r="L3339" s="75"/>
    </row>
    <row r="3340" spans="1:12" x14ac:dyDescent="0.25">
      <c r="A3340" s="36" t="s">
        <v>4483</v>
      </c>
      <c r="B3340" s="37" t="s">
        <v>25</v>
      </c>
      <c r="C3340" s="37" t="s">
        <v>36</v>
      </c>
      <c r="D3340" s="37" t="s">
        <v>918</v>
      </c>
      <c r="E3340" s="37" t="s">
        <v>3103</v>
      </c>
      <c r="F3340" s="37">
        <v>1</v>
      </c>
      <c r="G3340" s="38">
        <v>17928</v>
      </c>
      <c r="H3340" s="37"/>
      <c r="I3340" s="38"/>
      <c r="J3340" s="39"/>
      <c r="K3340" s="38">
        <f t="shared" ref="K3340:K3346" si="153">J3340+G3340</f>
        <v>17928</v>
      </c>
      <c r="L3340" s="62">
        <v>20240725</v>
      </c>
    </row>
    <row r="3341" spans="1:12" x14ac:dyDescent="0.25">
      <c r="A3341" s="47" t="s">
        <v>4484</v>
      </c>
      <c r="B3341" s="44" t="s">
        <v>25</v>
      </c>
      <c r="C3341" s="44" t="s">
        <v>36</v>
      </c>
      <c r="D3341" s="44" t="s">
        <v>918</v>
      </c>
      <c r="E3341" s="44" t="s">
        <v>763</v>
      </c>
      <c r="F3341" s="44">
        <v>1</v>
      </c>
      <c r="G3341" s="45">
        <v>17928</v>
      </c>
      <c r="H3341" s="44"/>
      <c r="I3341" s="45"/>
      <c r="J3341" s="46"/>
      <c r="K3341" s="45">
        <f t="shared" si="153"/>
        <v>17928</v>
      </c>
      <c r="L3341" s="63">
        <v>20240725</v>
      </c>
    </row>
    <row r="3342" spans="1:12" x14ac:dyDescent="0.25">
      <c r="A3342" s="47" t="s">
        <v>4485</v>
      </c>
      <c r="B3342" s="44" t="s">
        <v>25</v>
      </c>
      <c r="C3342" s="44" t="s">
        <v>29</v>
      </c>
      <c r="D3342" s="44" t="s">
        <v>1362</v>
      </c>
      <c r="E3342" s="44" t="s">
        <v>4486</v>
      </c>
      <c r="F3342" s="44">
        <v>1</v>
      </c>
      <c r="G3342" s="45">
        <v>17928</v>
      </c>
      <c r="H3342" s="44"/>
      <c r="I3342" s="45"/>
      <c r="J3342" s="46"/>
      <c r="K3342" s="45">
        <f t="shared" si="153"/>
        <v>17928</v>
      </c>
      <c r="L3342" s="63">
        <v>20240725</v>
      </c>
    </row>
    <row r="3343" spans="1:12" x14ac:dyDescent="0.25">
      <c r="A3343" s="47" t="s">
        <v>4487</v>
      </c>
      <c r="B3343" s="44" t="s">
        <v>25</v>
      </c>
      <c r="C3343" s="44" t="s">
        <v>70</v>
      </c>
      <c r="D3343" s="44" t="s">
        <v>920</v>
      </c>
      <c r="E3343" s="44" t="s">
        <v>1065</v>
      </c>
      <c r="F3343" s="44">
        <v>1</v>
      </c>
      <c r="G3343" s="45">
        <v>17928</v>
      </c>
      <c r="H3343" s="44"/>
      <c r="I3343" s="45"/>
      <c r="J3343" s="46"/>
      <c r="K3343" s="45">
        <f t="shared" si="153"/>
        <v>17928</v>
      </c>
      <c r="L3343" s="63">
        <v>20240725</v>
      </c>
    </row>
    <row r="3344" spans="1:12" x14ac:dyDescent="0.25">
      <c r="A3344" s="47" t="s">
        <v>4488</v>
      </c>
      <c r="B3344" s="44" t="s">
        <v>25</v>
      </c>
      <c r="C3344" s="44" t="s">
        <v>70</v>
      </c>
      <c r="D3344" s="44" t="s">
        <v>920</v>
      </c>
      <c r="E3344" s="44" t="s">
        <v>921</v>
      </c>
      <c r="F3344" s="44">
        <v>1</v>
      </c>
      <c r="G3344" s="45">
        <v>17928</v>
      </c>
      <c r="H3344" s="44"/>
      <c r="I3344" s="45"/>
      <c r="J3344" s="46"/>
      <c r="K3344" s="45">
        <f t="shared" si="153"/>
        <v>17928</v>
      </c>
      <c r="L3344" s="63">
        <v>20240725</v>
      </c>
    </row>
    <row r="3345" spans="1:12" x14ac:dyDescent="0.25">
      <c r="A3345" s="47" t="s">
        <v>4489</v>
      </c>
      <c r="B3345" s="44" t="s">
        <v>25</v>
      </c>
      <c r="C3345" s="44" t="s">
        <v>29</v>
      </c>
      <c r="D3345" s="44" t="s">
        <v>1362</v>
      </c>
      <c r="E3345" s="44" t="s">
        <v>4490</v>
      </c>
      <c r="F3345" s="44">
        <v>1</v>
      </c>
      <c r="G3345" s="45">
        <v>17928</v>
      </c>
      <c r="H3345" s="44"/>
      <c r="I3345" s="45"/>
      <c r="J3345" s="46"/>
      <c r="K3345" s="45">
        <f t="shared" si="153"/>
        <v>17928</v>
      </c>
      <c r="L3345" s="63">
        <v>20240725</v>
      </c>
    </row>
    <row r="3346" spans="1:12" ht="15.75" thickBot="1" x14ac:dyDescent="0.3">
      <c r="A3346" s="40" t="s">
        <v>4491</v>
      </c>
      <c r="B3346" s="41" t="s">
        <v>25</v>
      </c>
      <c r="C3346" s="41" t="s">
        <v>29</v>
      </c>
      <c r="D3346" s="41" t="s">
        <v>1362</v>
      </c>
      <c r="E3346" s="41" t="s">
        <v>4492</v>
      </c>
      <c r="F3346" s="41">
        <v>1</v>
      </c>
      <c r="G3346" s="42">
        <v>17928</v>
      </c>
      <c r="H3346" s="41"/>
      <c r="I3346" s="42"/>
      <c r="J3346" s="43"/>
      <c r="K3346" s="42">
        <f t="shared" si="153"/>
        <v>17928</v>
      </c>
      <c r="L3346" s="64">
        <v>20240725</v>
      </c>
    </row>
    <row r="3347" spans="1:12" x14ac:dyDescent="0.25">
      <c r="A3347" s="82"/>
      <c r="B3347" s="83"/>
      <c r="C3347" s="83"/>
      <c r="D3347" s="83"/>
      <c r="E3347" s="83"/>
      <c r="F3347" s="83"/>
      <c r="G3347" s="84"/>
      <c r="H3347" s="83"/>
      <c r="I3347" s="84"/>
      <c r="J3347" s="85"/>
      <c r="K3347" s="84"/>
      <c r="L3347" s="86"/>
    </row>
    <row r="3348" spans="1:12" ht="15.75" thickBot="1" x14ac:dyDescent="0.3">
      <c r="A3348" s="66"/>
      <c r="B3348" s="67"/>
      <c r="C3348" s="67"/>
      <c r="D3348" s="67"/>
      <c r="E3348" s="67"/>
      <c r="F3348" s="67"/>
      <c r="G3348" s="68"/>
      <c r="H3348" s="67"/>
      <c r="I3348" s="68"/>
      <c r="J3348" s="69"/>
      <c r="K3348" s="68"/>
      <c r="L3348" s="70"/>
    </row>
    <row r="3349" spans="1:12" x14ac:dyDescent="0.25">
      <c r="A3349" s="36" t="s">
        <v>4588</v>
      </c>
      <c r="B3349" s="37" t="s">
        <v>25</v>
      </c>
      <c r="C3349" s="37" t="s">
        <v>29</v>
      </c>
      <c r="D3349" s="37" t="s">
        <v>2223</v>
      </c>
      <c r="E3349" s="37" t="s">
        <v>1041</v>
      </c>
      <c r="F3349" s="37">
        <v>1</v>
      </c>
      <c r="G3349" s="38">
        <v>16212</v>
      </c>
      <c r="H3349" s="37"/>
      <c r="I3349" s="38"/>
      <c r="J3349" s="39"/>
      <c r="K3349" s="38">
        <f t="shared" ref="K3349:K3380" si="154">J3349+G3349</f>
        <v>16212</v>
      </c>
      <c r="L3349" s="62">
        <v>20240701</v>
      </c>
    </row>
    <row r="3350" spans="1:12" x14ac:dyDescent="0.25">
      <c r="A3350" s="47" t="s">
        <v>4590</v>
      </c>
      <c r="B3350" s="44" t="s">
        <v>25</v>
      </c>
      <c r="C3350" s="44" t="s">
        <v>730</v>
      </c>
      <c r="D3350" s="44" t="s">
        <v>731</v>
      </c>
      <c r="E3350" s="44" t="s">
        <v>3580</v>
      </c>
      <c r="F3350" s="44">
        <v>1</v>
      </c>
      <c r="G3350" s="45">
        <v>16212</v>
      </c>
      <c r="H3350" s="44"/>
      <c r="I3350" s="45"/>
      <c r="J3350" s="46"/>
      <c r="K3350" s="45">
        <f t="shared" si="154"/>
        <v>16212</v>
      </c>
      <c r="L3350" s="63">
        <v>20240701</v>
      </c>
    </row>
    <row r="3351" spans="1:12" x14ac:dyDescent="0.25">
      <c r="A3351" s="47" t="s">
        <v>4591</v>
      </c>
      <c r="B3351" s="44" t="s">
        <v>25</v>
      </c>
      <c r="C3351" s="44" t="s">
        <v>730</v>
      </c>
      <c r="D3351" s="44" t="s">
        <v>731</v>
      </c>
      <c r="E3351" s="44" t="s">
        <v>4276</v>
      </c>
      <c r="F3351" s="44">
        <v>1</v>
      </c>
      <c r="G3351" s="45">
        <v>16212</v>
      </c>
      <c r="H3351" s="44"/>
      <c r="I3351" s="45"/>
      <c r="J3351" s="46"/>
      <c r="K3351" s="45">
        <f t="shared" si="154"/>
        <v>16212</v>
      </c>
      <c r="L3351" s="63">
        <v>20240701</v>
      </c>
    </row>
    <row r="3352" spans="1:12" x14ac:dyDescent="0.25">
      <c r="A3352" s="47" t="s">
        <v>4569</v>
      </c>
      <c r="B3352" s="44" t="s">
        <v>25</v>
      </c>
      <c r="C3352" s="44" t="s">
        <v>730</v>
      </c>
      <c r="D3352" s="44" t="s">
        <v>731</v>
      </c>
      <c r="E3352" s="44" t="s">
        <v>732</v>
      </c>
      <c r="F3352" s="44">
        <v>1</v>
      </c>
      <c r="G3352" s="45">
        <v>16212</v>
      </c>
      <c r="H3352" s="44"/>
      <c r="I3352" s="45"/>
      <c r="J3352" s="46"/>
      <c r="K3352" s="45">
        <f t="shared" si="154"/>
        <v>16212</v>
      </c>
      <c r="L3352" s="63">
        <v>20240702</v>
      </c>
    </row>
    <row r="3353" spans="1:12" x14ac:dyDescent="0.25">
      <c r="A3353" s="47" t="s">
        <v>4600</v>
      </c>
      <c r="B3353" s="44" t="s">
        <v>25</v>
      </c>
      <c r="C3353" s="44" t="s">
        <v>730</v>
      </c>
      <c r="D3353" s="44" t="s">
        <v>731</v>
      </c>
      <c r="E3353" s="44" t="s">
        <v>3724</v>
      </c>
      <c r="F3353" s="44">
        <v>1</v>
      </c>
      <c r="G3353" s="45">
        <v>16212</v>
      </c>
      <c r="H3353" s="44"/>
      <c r="I3353" s="45"/>
      <c r="J3353" s="46"/>
      <c r="K3353" s="45">
        <f t="shared" si="154"/>
        <v>16212</v>
      </c>
      <c r="L3353" s="63">
        <v>20240702</v>
      </c>
    </row>
    <row r="3354" spans="1:12" x14ac:dyDescent="0.25">
      <c r="A3354" s="47" t="s">
        <v>4617</v>
      </c>
      <c r="B3354" s="44" t="s">
        <v>25</v>
      </c>
      <c r="C3354" s="44" t="s">
        <v>36</v>
      </c>
      <c r="D3354" s="44" t="s">
        <v>2618</v>
      </c>
      <c r="E3354" s="44" t="s">
        <v>3881</v>
      </c>
      <c r="F3354" s="44">
        <v>1</v>
      </c>
      <c r="G3354" s="45">
        <v>16212</v>
      </c>
      <c r="H3354" s="44"/>
      <c r="I3354" s="45"/>
      <c r="J3354" s="46"/>
      <c r="K3354" s="45">
        <f t="shared" si="154"/>
        <v>16212</v>
      </c>
      <c r="L3354" s="63">
        <v>20240702</v>
      </c>
    </row>
    <row r="3355" spans="1:12" x14ac:dyDescent="0.25">
      <c r="A3355" s="47" t="s">
        <v>4542</v>
      </c>
      <c r="B3355" s="44" t="s">
        <v>25</v>
      </c>
      <c r="C3355" s="44" t="s">
        <v>1118</v>
      </c>
      <c r="D3355" s="44" t="s">
        <v>4543</v>
      </c>
      <c r="E3355" s="44" t="s">
        <v>4544</v>
      </c>
      <c r="F3355" s="44">
        <v>1</v>
      </c>
      <c r="G3355" s="45">
        <v>16212</v>
      </c>
      <c r="H3355" s="44"/>
      <c r="I3355" s="45"/>
      <c r="J3355" s="46"/>
      <c r="K3355" s="45">
        <f t="shared" si="154"/>
        <v>16212</v>
      </c>
      <c r="L3355" s="63">
        <v>20240708</v>
      </c>
    </row>
    <row r="3356" spans="1:12" x14ac:dyDescent="0.25">
      <c r="A3356" s="47" t="s">
        <v>4545</v>
      </c>
      <c r="B3356" s="44" t="s">
        <v>25</v>
      </c>
      <c r="C3356" s="44" t="s">
        <v>1118</v>
      </c>
      <c r="D3356" s="44" t="s">
        <v>4543</v>
      </c>
      <c r="E3356" s="44" t="s">
        <v>4546</v>
      </c>
      <c r="F3356" s="44">
        <v>1</v>
      </c>
      <c r="G3356" s="45">
        <v>16212</v>
      </c>
      <c r="H3356" s="44"/>
      <c r="I3356" s="45"/>
      <c r="J3356" s="46"/>
      <c r="K3356" s="45">
        <f t="shared" si="154"/>
        <v>16212</v>
      </c>
      <c r="L3356" s="63">
        <v>20240710</v>
      </c>
    </row>
    <row r="3357" spans="1:12" x14ac:dyDescent="0.25">
      <c r="A3357" s="47" t="s">
        <v>4547</v>
      </c>
      <c r="B3357" s="44" t="s">
        <v>25</v>
      </c>
      <c r="C3357" s="44" t="s">
        <v>1118</v>
      </c>
      <c r="D3357" s="44" t="s">
        <v>4543</v>
      </c>
      <c r="E3357" s="44" t="s">
        <v>4548</v>
      </c>
      <c r="F3357" s="44">
        <v>1</v>
      </c>
      <c r="G3357" s="45">
        <v>16212</v>
      </c>
      <c r="H3357" s="44"/>
      <c r="I3357" s="45"/>
      <c r="J3357" s="46"/>
      <c r="K3357" s="45">
        <f t="shared" si="154"/>
        <v>16212</v>
      </c>
      <c r="L3357" s="63">
        <v>20240710</v>
      </c>
    </row>
    <row r="3358" spans="1:12" x14ac:dyDescent="0.25">
      <c r="A3358" s="47" t="s">
        <v>4549</v>
      </c>
      <c r="B3358" s="44" t="s">
        <v>25</v>
      </c>
      <c r="C3358" s="44" t="s">
        <v>1118</v>
      </c>
      <c r="D3358" s="44" t="s">
        <v>4543</v>
      </c>
      <c r="E3358" s="44" t="s">
        <v>4550</v>
      </c>
      <c r="F3358" s="44">
        <v>1</v>
      </c>
      <c r="G3358" s="45">
        <v>16212</v>
      </c>
      <c r="H3358" s="44"/>
      <c r="I3358" s="45"/>
      <c r="J3358" s="46"/>
      <c r="K3358" s="45">
        <f t="shared" si="154"/>
        <v>16212</v>
      </c>
      <c r="L3358" s="63">
        <v>20240710</v>
      </c>
    </row>
    <row r="3359" spans="1:12" x14ac:dyDescent="0.25">
      <c r="A3359" s="47" t="s">
        <v>4558</v>
      </c>
      <c r="B3359" s="44" t="s">
        <v>25</v>
      </c>
      <c r="C3359" s="44" t="s">
        <v>730</v>
      </c>
      <c r="D3359" s="44" t="s">
        <v>731</v>
      </c>
      <c r="E3359" s="44" t="s">
        <v>1676</v>
      </c>
      <c r="F3359" s="44">
        <v>1</v>
      </c>
      <c r="G3359" s="45">
        <v>16212</v>
      </c>
      <c r="H3359" s="44"/>
      <c r="I3359" s="45"/>
      <c r="J3359" s="46"/>
      <c r="K3359" s="45">
        <f t="shared" si="154"/>
        <v>16212</v>
      </c>
      <c r="L3359" s="63">
        <v>20240710</v>
      </c>
    </row>
    <row r="3360" spans="1:12" x14ac:dyDescent="0.25">
      <c r="A3360" s="47" t="s">
        <v>4568</v>
      </c>
      <c r="B3360" s="44" t="s">
        <v>25</v>
      </c>
      <c r="C3360" s="44" t="s">
        <v>730</v>
      </c>
      <c r="D3360" s="44" t="s">
        <v>731</v>
      </c>
      <c r="E3360" s="44" t="s">
        <v>1849</v>
      </c>
      <c r="F3360" s="44">
        <v>1</v>
      </c>
      <c r="G3360" s="45">
        <v>16212</v>
      </c>
      <c r="H3360" s="44"/>
      <c r="I3360" s="45"/>
      <c r="J3360" s="46"/>
      <c r="K3360" s="45">
        <f t="shared" si="154"/>
        <v>16212</v>
      </c>
      <c r="L3360" s="63">
        <v>20240710</v>
      </c>
    </row>
    <row r="3361" spans="1:12" x14ac:dyDescent="0.25">
      <c r="A3361" s="47" t="s">
        <v>4555</v>
      </c>
      <c r="B3361" s="44" t="s">
        <v>25</v>
      </c>
      <c r="C3361" s="44" t="s">
        <v>1791</v>
      </c>
      <c r="D3361" s="44" t="s">
        <v>1801</v>
      </c>
      <c r="E3361" s="44" t="s">
        <v>2362</v>
      </c>
      <c r="F3361" s="44">
        <v>1</v>
      </c>
      <c r="G3361" s="45">
        <v>16212</v>
      </c>
      <c r="H3361" s="44"/>
      <c r="I3361" s="45"/>
      <c r="J3361" s="46"/>
      <c r="K3361" s="45">
        <f t="shared" si="154"/>
        <v>16212</v>
      </c>
      <c r="L3361" s="63">
        <v>20240711</v>
      </c>
    </row>
    <row r="3362" spans="1:12" x14ac:dyDescent="0.25">
      <c r="A3362" s="47" t="s">
        <v>4556</v>
      </c>
      <c r="B3362" s="44" t="s">
        <v>25</v>
      </c>
      <c r="C3362" s="44" t="s">
        <v>29</v>
      </c>
      <c r="D3362" s="44" t="s">
        <v>686</v>
      </c>
      <c r="E3362" s="44" t="s">
        <v>1043</v>
      </c>
      <c r="F3362" s="44">
        <v>1</v>
      </c>
      <c r="G3362" s="45">
        <v>16212</v>
      </c>
      <c r="H3362" s="44"/>
      <c r="I3362" s="45"/>
      <c r="J3362" s="46"/>
      <c r="K3362" s="45">
        <f t="shared" si="154"/>
        <v>16212</v>
      </c>
      <c r="L3362" s="63">
        <v>20240711</v>
      </c>
    </row>
    <row r="3363" spans="1:12" x14ac:dyDescent="0.25">
      <c r="A3363" s="47" t="s">
        <v>4557</v>
      </c>
      <c r="B3363" s="44" t="s">
        <v>25</v>
      </c>
      <c r="C3363" s="44" t="s">
        <v>29</v>
      </c>
      <c r="D3363" s="44" t="s">
        <v>686</v>
      </c>
      <c r="E3363" s="44" t="s">
        <v>3193</v>
      </c>
      <c r="F3363" s="44">
        <v>1</v>
      </c>
      <c r="G3363" s="45">
        <v>16212</v>
      </c>
      <c r="H3363" s="44"/>
      <c r="I3363" s="45"/>
      <c r="J3363" s="46"/>
      <c r="K3363" s="45">
        <f t="shared" si="154"/>
        <v>16212</v>
      </c>
      <c r="L3363" s="63">
        <v>20240711</v>
      </c>
    </row>
    <row r="3364" spans="1:12" x14ac:dyDescent="0.25">
      <c r="A3364" s="47" t="s">
        <v>4560</v>
      </c>
      <c r="B3364" s="44" t="s">
        <v>25</v>
      </c>
      <c r="C3364" s="44" t="s">
        <v>730</v>
      </c>
      <c r="D3364" s="44" t="s">
        <v>731</v>
      </c>
      <c r="E3364" s="44" t="s">
        <v>3457</v>
      </c>
      <c r="F3364" s="44">
        <v>1</v>
      </c>
      <c r="G3364" s="45">
        <v>16212</v>
      </c>
      <c r="H3364" s="44"/>
      <c r="I3364" s="45"/>
      <c r="J3364" s="46"/>
      <c r="K3364" s="45">
        <f t="shared" si="154"/>
        <v>16212</v>
      </c>
      <c r="L3364" s="63">
        <v>20240711</v>
      </c>
    </row>
    <row r="3365" spans="1:12" x14ac:dyDescent="0.25">
      <c r="A3365" s="47" t="s">
        <v>4561</v>
      </c>
      <c r="B3365" s="44" t="s">
        <v>25</v>
      </c>
      <c r="C3365" s="44" t="s">
        <v>36</v>
      </c>
      <c r="D3365" s="44" t="s">
        <v>2013</v>
      </c>
      <c r="E3365" s="44" t="s">
        <v>738</v>
      </c>
      <c r="F3365" s="44">
        <v>1</v>
      </c>
      <c r="G3365" s="45">
        <v>16212</v>
      </c>
      <c r="H3365" s="44"/>
      <c r="I3365" s="45"/>
      <c r="J3365" s="46"/>
      <c r="K3365" s="45">
        <f t="shared" si="154"/>
        <v>16212</v>
      </c>
      <c r="L3365" s="63">
        <v>20240711</v>
      </c>
    </row>
    <row r="3366" spans="1:12" x14ac:dyDescent="0.25">
      <c r="A3366" s="47" t="s">
        <v>4562</v>
      </c>
      <c r="B3366" s="44" t="s">
        <v>25</v>
      </c>
      <c r="C3366" s="44" t="s">
        <v>36</v>
      </c>
      <c r="D3366" s="44" t="s">
        <v>2013</v>
      </c>
      <c r="E3366" s="44" t="s">
        <v>1086</v>
      </c>
      <c r="F3366" s="44">
        <v>1</v>
      </c>
      <c r="G3366" s="45">
        <v>16212</v>
      </c>
      <c r="H3366" s="44"/>
      <c r="I3366" s="45"/>
      <c r="J3366" s="46"/>
      <c r="K3366" s="45">
        <f t="shared" si="154"/>
        <v>16212</v>
      </c>
      <c r="L3366" s="63">
        <v>20240711</v>
      </c>
    </row>
    <row r="3367" spans="1:12" x14ac:dyDescent="0.25">
      <c r="A3367" s="47" t="s">
        <v>4563</v>
      </c>
      <c r="B3367" s="44" t="s">
        <v>25</v>
      </c>
      <c r="C3367" s="44" t="s">
        <v>36</v>
      </c>
      <c r="D3367" s="44" t="s">
        <v>2013</v>
      </c>
      <c r="E3367" s="44" t="s">
        <v>815</v>
      </c>
      <c r="F3367" s="44">
        <v>1</v>
      </c>
      <c r="G3367" s="45">
        <v>16212</v>
      </c>
      <c r="H3367" s="44"/>
      <c r="I3367" s="45"/>
      <c r="J3367" s="46"/>
      <c r="K3367" s="45">
        <f t="shared" si="154"/>
        <v>16212</v>
      </c>
      <c r="L3367" s="63">
        <v>20240711</v>
      </c>
    </row>
    <row r="3368" spans="1:12" x14ac:dyDescent="0.25">
      <c r="A3368" s="47" t="s">
        <v>4564</v>
      </c>
      <c r="B3368" s="44" t="s">
        <v>25</v>
      </c>
      <c r="C3368" s="44" t="s">
        <v>36</v>
      </c>
      <c r="D3368" s="44" t="s">
        <v>2013</v>
      </c>
      <c r="E3368" s="44" t="s">
        <v>858</v>
      </c>
      <c r="F3368" s="44">
        <v>1</v>
      </c>
      <c r="G3368" s="45">
        <v>16212</v>
      </c>
      <c r="H3368" s="44"/>
      <c r="I3368" s="45"/>
      <c r="J3368" s="46"/>
      <c r="K3368" s="45">
        <f t="shared" si="154"/>
        <v>16212</v>
      </c>
      <c r="L3368" s="63">
        <v>20240711</v>
      </c>
    </row>
    <row r="3369" spans="1:12" x14ac:dyDescent="0.25">
      <c r="A3369" s="47" t="s">
        <v>4565</v>
      </c>
      <c r="B3369" s="44" t="s">
        <v>25</v>
      </c>
      <c r="C3369" s="44" t="s">
        <v>36</v>
      </c>
      <c r="D3369" s="44" t="s">
        <v>2013</v>
      </c>
      <c r="E3369" s="44" t="s">
        <v>820</v>
      </c>
      <c r="F3369" s="44">
        <v>1</v>
      </c>
      <c r="G3369" s="45">
        <v>16212</v>
      </c>
      <c r="H3369" s="44"/>
      <c r="I3369" s="45"/>
      <c r="J3369" s="46"/>
      <c r="K3369" s="45">
        <f t="shared" si="154"/>
        <v>16212</v>
      </c>
      <c r="L3369" s="63">
        <v>20240711</v>
      </c>
    </row>
    <row r="3370" spans="1:12" x14ac:dyDescent="0.25">
      <c r="A3370" s="47" t="s">
        <v>4566</v>
      </c>
      <c r="B3370" s="44" t="s">
        <v>25</v>
      </c>
      <c r="C3370" s="44" t="s">
        <v>29</v>
      </c>
      <c r="D3370" s="44" t="s">
        <v>686</v>
      </c>
      <c r="E3370" s="44" t="s">
        <v>1045</v>
      </c>
      <c r="F3370" s="44">
        <v>1</v>
      </c>
      <c r="G3370" s="45">
        <v>16212</v>
      </c>
      <c r="H3370" s="44"/>
      <c r="I3370" s="45"/>
      <c r="J3370" s="46"/>
      <c r="K3370" s="45">
        <f t="shared" si="154"/>
        <v>16212</v>
      </c>
      <c r="L3370" s="63">
        <v>20240711</v>
      </c>
    </row>
    <row r="3371" spans="1:12" x14ac:dyDescent="0.25">
      <c r="A3371" s="47" t="s">
        <v>4567</v>
      </c>
      <c r="B3371" s="44" t="s">
        <v>25</v>
      </c>
      <c r="C3371" s="44" t="s">
        <v>29</v>
      </c>
      <c r="D3371" s="44" t="s">
        <v>686</v>
      </c>
      <c r="E3371" s="44" t="s">
        <v>784</v>
      </c>
      <c r="F3371" s="44">
        <v>1</v>
      </c>
      <c r="G3371" s="45">
        <v>16212</v>
      </c>
      <c r="H3371" s="44"/>
      <c r="I3371" s="45"/>
      <c r="J3371" s="46"/>
      <c r="K3371" s="45">
        <f t="shared" si="154"/>
        <v>16212</v>
      </c>
      <c r="L3371" s="63">
        <v>20240711</v>
      </c>
    </row>
    <row r="3372" spans="1:12" x14ac:dyDescent="0.25">
      <c r="A3372" s="47" t="s">
        <v>4598</v>
      </c>
      <c r="B3372" s="44" t="s">
        <v>25</v>
      </c>
      <c r="C3372" s="44" t="s">
        <v>36</v>
      </c>
      <c r="D3372" s="44" t="s">
        <v>4105</v>
      </c>
      <c r="E3372" s="44" t="s">
        <v>210</v>
      </c>
      <c r="F3372" s="44">
        <v>1</v>
      </c>
      <c r="G3372" s="45">
        <v>16212</v>
      </c>
      <c r="H3372" s="44"/>
      <c r="I3372" s="45"/>
      <c r="J3372" s="46"/>
      <c r="K3372" s="45">
        <f t="shared" si="154"/>
        <v>16212</v>
      </c>
      <c r="L3372" s="63">
        <v>20240711</v>
      </c>
    </row>
    <row r="3373" spans="1:12" x14ac:dyDescent="0.25">
      <c r="A3373" s="47" t="s">
        <v>4649</v>
      </c>
      <c r="B3373" s="44" t="s">
        <v>25</v>
      </c>
      <c r="C3373" s="44" t="s">
        <v>1182</v>
      </c>
      <c r="D3373" s="44" t="s">
        <v>1183</v>
      </c>
      <c r="E3373" s="44" t="s">
        <v>1184</v>
      </c>
      <c r="F3373" s="44">
        <v>1</v>
      </c>
      <c r="G3373" s="45">
        <v>16212</v>
      </c>
      <c r="H3373" s="44"/>
      <c r="I3373" s="45"/>
      <c r="J3373" s="46"/>
      <c r="K3373" s="45">
        <f t="shared" si="154"/>
        <v>16212</v>
      </c>
      <c r="L3373" s="63">
        <v>20240711</v>
      </c>
    </row>
    <row r="3374" spans="1:12" x14ac:dyDescent="0.25">
      <c r="A3374" s="47" t="s">
        <v>4570</v>
      </c>
      <c r="B3374" s="44" t="s">
        <v>25</v>
      </c>
      <c r="C3374" s="44" t="s">
        <v>70</v>
      </c>
      <c r="D3374" s="44" t="s">
        <v>213</v>
      </c>
      <c r="E3374" s="44" t="s">
        <v>4571</v>
      </c>
      <c r="F3374" s="44">
        <v>1</v>
      </c>
      <c r="G3374" s="45">
        <v>16212</v>
      </c>
      <c r="H3374" s="44"/>
      <c r="I3374" s="45"/>
      <c r="J3374" s="46"/>
      <c r="K3374" s="45">
        <f t="shared" si="154"/>
        <v>16212</v>
      </c>
      <c r="L3374" s="63">
        <v>20240712</v>
      </c>
    </row>
    <row r="3375" spans="1:12" x14ac:dyDescent="0.25">
      <c r="A3375" s="47" t="s">
        <v>4619</v>
      </c>
      <c r="B3375" s="44" t="s">
        <v>25</v>
      </c>
      <c r="C3375" s="44" t="s">
        <v>4390</v>
      </c>
      <c r="D3375" s="44" t="s">
        <v>4389</v>
      </c>
      <c r="E3375" s="44" t="s">
        <v>4620</v>
      </c>
      <c r="F3375" s="44">
        <v>1</v>
      </c>
      <c r="G3375" s="45">
        <v>16212</v>
      </c>
      <c r="H3375" s="44"/>
      <c r="I3375" s="45"/>
      <c r="J3375" s="46"/>
      <c r="K3375" s="45">
        <f t="shared" si="154"/>
        <v>16212</v>
      </c>
      <c r="L3375" s="63">
        <v>20240716</v>
      </c>
    </row>
    <row r="3376" spans="1:12" x14ac:dyDescent="0.25">
      <c r="A3376" s="47" t="s">
        <v>4621</v>
      </c>
      <c r="B3376" s="44" t="s">
        <v>25</v>
      </c>
      <c r="C3376" s="44" t="s">
        <v>4390</v>
      </c>
      <c r="D3376" s="44" t="s">
        <v>4389</v>
      </c>
      <c r="E3376" s="44" t="s">
        <v>4622</v>
      </c>
      <c r="F3376" s="44">
        <v>1</v>
      </c>
      <c r="G3376" s="45">
        <v>16212</v>
      </c>
      <c r="H3376" s="44"/>
      <c r="I3376" s="45"/>
      <c r="J3376" s="46"/>
      <c r="K3376" s="45">
        <f t="shared" si="154"/>
        <v>16212</v>
      </c>
      <c r="L3376" s="63">
        <v>20240716</v>
      </c>
    </row>
    <row r="3377" spans="1:12" x14ac:dyDescent="0.25">
      <c r="A3377" s="28" t="s">
        <v>4655</v>
      </c>
      <c r="B3377" s="22" t="s">
        <v>25</v>
      </c>
      <c r="C3377" s="22" t="s">
        <v>1118</v>
      </c>
      <c r="D3377" s="22" t="s">
        <v>1188</v>
      </c>
      <c r="E3377" s="22" t="s">
        <v>1195</v>
      </c>
      <c r="F3377" s="22">
        <v>1</v>
      </c>
      <c r="G3377" s="23">
        <v>16212</v>
      </c>
      <c r="H3377" s="22">
        <v>48</v>
      </c>
      <c r="I3377" s="23">
        <v>363.8</v>
      </c>
      <c r="J3377" s="24">
        <f>I3377*H3377</f>
        <v>17462.400000000001</v>
      </c>
      <c r="K3377" s="23">
        <f t="shared" si="154"/>
        <v>33674.400000000001</v>
      </c>
      <c r="L3377" s="29">
        <v>20240716</v>
      </c>
    </row>
    <row r="3378" spans="1:12" x14ac:dyDescent="0.25">
      <c r="A3378" s="47" t="s">
        <v>4656</v>
      </c>
      <c r="B3378" s="44" t="s">
        <v>25</v>
      </c>
      <c r="C3378" s="44" t="s">
        <v>1118</v>
      </c>
      <c r="D3378" s="44" t="s">
        <v>1188</v>
      </c>
      <c r="E3378" s="44" t="s">
        <v>1197</v>
      </c>
      <c r="F3378" s="44">
        <v>1</v>
      </c>
      <c r="G3378" s="45">
        <v>16212</v>
      </c>
      <c r="H3378" s="44"/>
      <c r="I3378" s="45"/>
      <c r="J3378" s="46"/>
      <c r="K3378" s="45">
        <f t="shared" si="154"/>
        <v>16212</v>
      </c>
      <c r="L3378" s="63">
        <v>20240716</v>
      </c>
    </row>
    <row r="3379" spans="1:12" x14ac:dyDescent="0.25">
      <c r="A3379" s="47" t="s">
        <v>4559</v>
      </c>
      <c r="B3379" s="44" t="s">
        <v>25</v>
      </c>
      <c r="C3379" s="44" t="s">
        <v>730</v>
      </c>
      <c r="D3379" s="44" t="s">
        <v>731</v>
      </c>
      <c r="E3379" s="44" t="s">
        <v>2279</v>
      </c>
      <c r="F3379" s="44">
        <v>1</v>
      </c>
      <c r="G3379" s="45">
        <v>16212</v>
      </c>
      <c r="H3379" s="44"/>
      <c r="I3379" s="45"/>
      <c r="J3379" s="46"/>
      <c r="K3379" s="45">
        <f t="shared" si="154"/>
        <v>16212</v>
      </c>
      <c r="L3379" s="63">
        <v>20240718</v>
      </c>
    </row>
    <row r="3380" spans="1:12" x14ac:dyDescent="0.25">
      <c r="A3380" s="47" t="s">
        <v>4552</v>
      </c>
      <c r="B3380" s="44" t="s">
        <v>25</v>
      </c>
      <c r="C3380" s="44" t="s">
        <v>29</v>
      </c>
      <c r="D3380" s="44" t="s">
        <v>88</v>
      </c>
      <c r="E3380" s="44" t="s">
        <v>223</v>
      </c>
      <c r="F3380" s="44">
        <v>1</v>
      </c>
      <c r="G3380" s="45">
        <v>16212</v>
      </c>
      <c r="H3380" s="44"/>
      <c r="I3380" s="45"/>
      <c r="J3380" s="46"/>
      <c r="K3380" s="45">
        <f t="shared" si="154"/>
        <v>16212</v>
      </c>
      <c r="L3380" s="63">
        <v>20240719</v>
      </c>
    </row>
    <row r="3381" spans="1:12" x14ac:dyDescent="0.25">
      <c r="A3381" s="47" t="s">
        <v>4501</v>
      </c>
      <c r="B3381" s="44" t="s">
        <v>25</v>
      </c>
      <c r="C3381" s="44" t="s">
        <v>3122</v>
      </c>
      <c r="D3381" s="44" t="s">
        <v>3150</v>
      </c>
      <c r="E3381" s="44" t="s">
        <v>3151</v>
      </c>
      <c r="F3381" s="44">
        <v>1</v>
      </c>
      <c r="G3381" s="45">
        <v>16212</v>
      </c>
      <c r="H3381" s="44"/>
      <c r="I3381" s="45"/>
      <c r="J3381" s="46"/>
      <c r="K3381" s="45">
        <f t="shared" ref="K3381:K3397" si="155">J3381+G3381</f>
        <v>16212</v>
      </c>
      <c r="L3381" s="63">
        <v>20240722</v>
      </c>
    </row>
    <row r="3382" spans="1:12" x14ac:dyDescent="0.25">
      <c r="A3382" s="47" t="s">
        <v>4502</v>
      </c>
      <c r="B3382" s="44" t="s">
        <v>25</v>
      </c>
      <c r="C3382" s="44" t="s">
        <v>4503</v>
      </c>
      <c r="D3382" s="44" t="s">
        <v>644</v>
      </c>
      <c r="E3382" s="44" t="s">
        <v>650</v>
      </c>
      <c r="F3382" s="44">
        <v>1</v>
      </c>
      <c r="G3382" s="45">
        <v>16212</v>
      </c>
      <c r="H3382" s="44"/>
      <c r="I3382" s="45"/>
      <c r="J3382" s="46"/>
      <c r="K3382" s="45">
        <f t="shared" si="155"/>
        <v>16212</v>
      </c>
      <c r="L3382" s="63">
        <v>20240722</v>
      </c>
    </row>
    <row r="3383" spans="1:12" x14ac:dyDescent="0.25">
      <c r="A3383" s="47" t="s">
        <v>4589</v>
      </c>
      <c r="B3383" s="44" t="s">
        <v>25</v>
      </c>
      <c r="C3383" s="44" t="s">
        <v>29</v>
      </c>
      <c r="D3383" s="44" t="s">
        <v>686</v>
      </c>
      <c r="E3383" s="44" t="s">
        <v>1047</v>
      </c>
      <c r="F3383" s="44">
        <v>1</v>
      </c>
      <c r="G3383" s="45">
        <v>16212</v>
      </c>
      <c r="H3383" s="44"/>
      <c r="I3383" s="45"/>
      <c r="J3383" s="46"/>
      <c r="K3383" s="45">
        <f t="shared" si="155"/>
        <v>16212</v>
      </c>
      <c r="L3383" s="63">
        <v>20240722</v>
      </c>
    </row>
    <row r="3384" spans="1:12" x14ac:dyDescent="0.25">
      <c r="A3384" s="47" t="s">
        <v>4599</v>
      </c>
      <c r="B3384" s="44" t="s">
        <v>25</v>
      </c>
      <c r="C3384" s="44" t="s">
        <v>36</v>
      </c>
      <c r="D3384" s="44" t="s">
        <v>4422</v>
      </c>
      <c r="E3384" s="44" t="s">
        <v>4423</v>
      </c>
      <c r="F3384" s="44">
        <v>1</v>
      </c>
      <c r="G3384" s="45">
        <v>16212</v>
      </c>
      <c r="H3384" s="44"/>
      <c r="I3384" s="45"/>
      <c r="J3384" s="46"/>
      <c r="K3384" s="45">
        <f t="shared" si="155"/>
        <v>16212</v>
      </c>
      <c r="L3384" s="63">
        <v>20240722</v>
      </c>
    </row>
    <row r="3385" spans="1:12" x14ac:dyDescent="0.25">
      <c r="A3385" s="47" t="s">
        <v>4618</v>
      </c>
      <c r="B3385" s="44" t="s">
        <v>25</v>
      </c>
      <c r="C3385" s="44" t="s">
        <v>51</v>
      </c>
      <c r="D3385" s="44" t="s">
        <v>731</v>
      </c>
      <c r="E3385" s="44" t="s">
        <v>868</v>
      </c>
      <c r="F3385" s="44">
        <v>1</v>
      </c>
      <c r="G3385" s="45">
        <v>16212</v>
      </c>
      <c r="H3385" s="44"/>
      <c r="I3385" s="45"/>
      <c r="J3385" s="46"/>
      <c r="K3385" s="45">
        <f t="shared" si="155"/>
        <v>16212</v>
      </c>
      <c r="L3385" s="63">
        <v>20240722</v>
      </c>
    </row>
    <row r="3386" spans="1:12" x14ac:dyDescent="0.25">
      <c r="A3386" s="47" t="s">
        <v>4644</v>
      </c>
      <c r="B3386" s="44" t="s">
        <v>25</v>
      </c>
      <c r="C3386" s="44" t="s">
        <v>51</v>
      </c>
      <c r="D3386" s="44" t="s">
        <v>640</v>
      </c>
      <c r="E3386" s="44" t="s">
        <v>641</v>
      </c>
      <c r="F3386" s="44">
        <v>1</v>
      </c>
      <c r="G3386" s="45">
        <v>16212</v>
      </c>
      <c r="H3386" s="44"/>
      <c r="I3386" s="45"/>
      <c r="J3386" s="46"/>
      <c r="K3386" s="45">
        <f t="shared" si="155"/>
        <v>16212</v>
      </c>
      <c r="L3386" s="63">
        <v>20240722</v>
      </c>
    </row>
    <row r="3387" spans="1:12" x14ac:dyDescent="0.25">
      <c r="A3387" s="47" t="s">
        <v>4645</v>
      </c>
      <c r="B3387" s="44" t="s">
        <v>25</v>
      </c>
      <c r="C3387" s="44" t="s">
        <v>3122</v>
      </c>
      <c r="D3387" s="44" t="s">
        <v>3150</v>
      </c>
      <c r="E3387" s="44" t="s">
        <v>3153</v>
      </c>
      <c r="F3387" s="44">
        <v>1</v>
      </c>
      <c r="G3387" s="45">
        <v>16212</v>
      </c>
      <c r="H3387" s="44"/>
      <c r="I3387" s="45"/>
      <c r="J3387" s="46"/>
      <c r="K3387" s="45">
        <f t="shared" si="155"/>
        <v>16212</v>
      </c>
      <c r="L3387" s="63">
        <v>20240722</v>
      </c>
    </row>
    <row r="3388" spans="1:12" x14ac:dyDescent="0.25">
      <c r="A3388" s="47" t="s">
        <v>4551</v>
      </c>
      <c r="B3388" s="44" t="s">
        <v>25</v>
      </c>
      <c r="C3388" s="44" t="s">
        <v>29</v>
      </c>
      <c r="D3388" s="44" t="s">
        <v>88</v>
      </c>
      <c r="E3388" s="44" t="s">
        <v>3925</v>
      </c>
      <c r="F3388" s="44">
        <v>1</v>
      </c>
      <c r="G3388" s="45">
        <v>16212</v>
      </c>
      <c r="H3388" s="44"/>
      <c r="I3388" s="45"/>
      <c r="J3388" s="46"/>
      <c r="K3388" s="45">
        <f t="shared" si="155"/>
        <v>16212</v>
      </c>
      <c r="L3388" s="63">
        <v>20240724</v>
      </c>
    </row>
    <row r="3389" spans="1:12" x14ac:dyDescent="0.25">
      <c r="A3389" s="47" t="s">
        <v>4553</v>
      </c>
      <c r="B3389" s="44" t="s">
        <v>25</v>
      </c>
      <c r="C3389" s="44" t="s">
        <v>3122</v>
      </c>
      <c r="D3389" s="44" t="s">
        <v>3242</v>
      </c>
      <c r="E3389" s="44" t="s">
        <v>3455</v>
      </c>
      <c r="F3389" s="44">
        <v>1</v>
      </c>
      <c r="G3389" s="45">
        <v>16212</v>
      </c>
      <c r="H3389" s="44"/>
      <c r="I3389" s="45"/>
      <c r="J3389" s="46"/>
      <c r="K3389" s="45">
        <f t="shared" si="155"/>
        <v>16212</v>
      </c>
      <c r="L3389" s="63">
        <v>20240724</v>
      </c>
    </row>
    <row r="3390" spans="1:12" x14ac:dyDescent="0.25">
      <c r="A3390" s="47" t="s">
        <v>4652</v>
      </c>
      <c r="B3390" s="44" t="s">
        <v>25</v>
      </c>
      <c r="C3390" s="44" t="s">
        <v>1179</v>
      </c>
      <c r="D3390" s="44" t="s">
        <v>930</v>
      </c>
      <c r="E3390" s="44" t="s">
        <v>1186</v>
      </c>
      <c r="F3390" s="44">
        <v>1</v>
      </c>
      <c r="G3390" s="45">
        <v>16212</v>
      </c>
      <c r="H3390" s="44"/>
      <c r="I3390" s="45"/>
      <c r="J3390" s="46"/>
      <c r="K3390" s="45">
        <f t="shared" si="155"/>
        <v>16212</v>
      </c>
      <c r="L3390" s="63">
        <v>20240724</v>
      </c>
    </row>
    <row r="3391" spans="1:12" x14ac:dyDescent="0.25">
      <c r="A3391" s="47" t="s">
        <v>4478</v>
      </c>
      <c r="B3391" s="44" t="s">
        <v>25</v>
      </c>
      <c r="C3391" s="44" t="s">
        <v>86</v>
      </c>
      <c r="D3391" s="44" t="s">
        <v>132</v>
      </c>
      <c r="E3391" s="44" t="s">
        <v>278</v>
      </c>
      <c r="F3391" s="44">
        <v>1</v>
      </c>
      <c r="G3391" s="45">
        <v>16212</v>
      </c>
      <c r="H3391" s="44"/>
      <c r="I3391" s="45"/>
      <c r="J3391" s="46"/>
      <c r="K3391" s="45">
        <f t="shared" si="155"/>
        <v>16212</v>
      </c>
      <c r="L3391" s="63">
        <v>20240730</v>
      </c>
    </row>
    <row r="3392" spans="1:12" x14ac:dyDescent="0.25">
      <c r="A3392" s="47" t="s">
        <v>4479</v>
      </c>
      <c r="B3392" s="44" t="s">
        <v>25</v>
      </c>
      <c r="C3392" s="44" t="s">
        <v>86</v>
      </c>
      <c r="D3392" s="44" t="s">
        <v>132</v>
      </c>
      <c r="E3392" s="44" t="s">
        <v>133</v>
      </c>
      <c r="F3392" s="44">
        <v>1</v>
      </c>
      <c r="G3392" s="45">
        <v>16212</v>
      </c>
      <c r="H3392" s="44"/>
      <c r="I3392" s="45"/>
      <c r="J3392" s="46"/>
      <c r="K3392" s="45">
        <f t="shared" si="155"/>
        <v>16212</v>
      </c>
      <c r="L3392" s="63">
        <v>20240730</v>
      </c>
    </row>
    <row r="3393" spans="1:12" x14ac:dyDescent="0.25">
      <c r="A3393" s="47" t="s">
        <v>4480</v>
      </c>
      <c r="B3393" s="44" t="s">
        <v>25</v>
      </c>
      <c r="C3393" s="44" t="s">
        <v>86</v>
      </c>
      <c r="D3393" s="44" t="s">
        <v>132</v>
      </c>
      <c r="E3393" s="44" t="s">
        <v>681</v>
      </c>
      <c r="F3393" s="44">
        <v>1</v>
      </c>
      <c r="G3393" s="45">
        <v>16212</v>
      </c>
      <c r="H3393" s="44"/>
      <c r="I3393" s="45"/>
      <c r="J3393" s="46"/>
      <c r="K3393" s="45">
        <f t="shared" si="155"/>
        <v>16212</v>
      </c>
      <c r="L3393" s="63">
        <v>20240730</v>
      </c>
    </row>
    <row r="3394" spans="1:12" x14ac:dyDescent="0.25">
      <c r="A3394" s="47" t="s">
        <v>4554</v>
      </c>
      <c r="B3394" s="44" t="s">
        <v>25</v>
      </c>
      <c r="C3394" s="44" t="s">
        <v>897</v>
      </c>
      <c r="D3394" s="44" t="s">
        <v>2496</v>
      </c>
      <c r="E3394" s="44" t="s">
        <v>2497</v>
      </c>
      <c r="F3394" s="44">
        <v>1</v>
      </c>
      <c r="G3394" s="45">
        <v>16212</v>
      </c>
      <c r="H3394" s="44"/>
      <c r="I3394" s="45"/>
      <c r="J3394" s="46"/>
      <c r="K3394" s="45">
        <f t="shared" si="155"/>
        <v>16212</v>
      </c>
      <c r="L3394" s="63">
        <v>20240730</v>
      </c>
    </row>
    <row r="3395" spans="1:12" x14ac:dyDescent="0.25">
      <c r="A3395" s="47" t="s">
        <v>4611</v>
      </c>
      <c r="B3395" s="44" t="s">
        <v>25</v>
      </c>
      <c r="C3395" s="44" t="s">
        <v>51</v>
      </c>
      <c r="D3395" s="44" t="s">
        <v>1160</v>
      </c>
      <c r="E3395" s="44" t="s">
        <v>1163</v>
      </c>
      <c r="F3395" s="44">
        <v>1</v>
      </c>
      <c r="G3395" s="45">
        <v>16212</v>
      </c>
      <c r="H3395" s="44"/>
      <c r="I3395" s="45"/>
      <c r="J3395" s="46"/>
      <c r="K3395" s="45">
        <f t="shared" si="155"/>
        <v>16212</v>
      </c>
      <c r="L3395" s="63">
        <v>20240731</v>
      </c>
    </row>
    <row r="3396" spans="1:12" x14ac:dyDescent="0.25">
      <c r="A3396" s="47" t="s">
        <v>4650</v>
      </c>
      <c r="B3396" s="44" t="s">
        <v>25</v>
      </c>
      <c r="C3396" s="44" t="s">
        <v>51</v>
      </c>
      <c r="D3396" s="44" t="s">
        <v>1160</v>
      </c>
      <c r="E3396" s="44" t="s">
        <v>1165</v>
      </c>
      <c r="F3396" s="44">
        <v>1</v>
      </c>
      <c r="G3396" s="45">
        <v>16212</v>
      </c>
      <c r="H3396" s="44"/>
      <c r="I3396" s="45"/>
      <c r="J3396" s="46"/>
      <c r="K3396" s="45">
        <f t="shared" si="155"/>
        <v>16212</v>
      </c>
      <c r="L3396" s="63">
        <v>20240731</v>
      </c>
    </row>
    <row r="3397" spans="1:12" ht="15.75" thickBot="1" x14ac:dyDescent="0.3">
      <c r="A3397" s="40" t="s">
        <v>4653</v>
      </c>
      <c r="B3397" s="41" t="s">
        <v>25</v>
      </c>
      <c r="C3397" s="41" t="s">
        <v>1237</v>
      </c>
      <c r="D3397" s="41" t="s">
        <v>1301</v>
      </c>
      <c r="E3397" s="41" t="s">
        <v>4654</v>
      </c>
      <c r="F3397" s="41">
        <v>1</v>
      </c>
      <c r="G3397" s="42">
        <v>16212</v>
      </c>
      <c r="H3397" s="41"/>
      <c r="I3397" s="42"/>
      <c r="J3397" s="43"/>
      <c r="K3397" s="42">
        <f t="shared" si="155"/>
        <v>16212</v>
      </c>
      <c r="L3397" s="64">
        <v>20240731</v>
      </c>
    </row>
    <row r="3398" spans="1:12" x14ac:dyDescent="0.25">
      <c r="A3398" s="82"/>
      <c r="B3398" s="83"/>
      <c r="C3398" s="83"/>
      <c r="D3398" s="83"/>
      <c r="E3398" s="83"/>
      <c r="F3398" s="83"/>
      <c r="G3398" s="84"/>
      <c r="H3398" s="83"/>
      <c r="I3398" s="84"/>
      <c r="J3398" s="85"/>
      <c r="K3398" s="84"/>
      <c r="L3398" s="86"/>
    </row>
    <row r="3399" spans="1:12" ht="15.75" thickBot="1" x14ac:dyDescent="0.3">
      <c r="A3399" s="66"/>
      <c r="B3399" s="67"/>
      <c r="C3399" s="67"/>
      <c r="D3399" s="67"/>
      <c r="E3399" s="67"/>
      <c r="F3399" s="67"/>
      <c r="G3399" s="68"/>
      <c r="H3399" s="67"/>
      <c r="I3399" s="68"/>
      <c r="J3399" s="69"/>
      <c r="K3399" s="68"/>
      <c r="L3399" s="70"/>
    </row>
    <row r="3400" spans="1:12" x14ac:dyDescent="0.25">
      <c r="A3400" s="36" t="s">
        <v>4593</v>
      </c>
      <c r="B3400" s="37" t="s">
        <v>25</v>
      </c>
      <c r="C3400" s="37" t="s">
        <v>1709</v>
      </c>
      <c r="D3400" s="37" t="s">
        <v>1710</v>
      </c>
      <c r="E3400" s="37" t="s">
        <v>2138</v>
      </c>
      <c r="F3400" s="37">
        <v>1</v>
      </c>
      <c r="G3400" s="38">
        <v>15160</v>
      </c>
      <c r="H3400" s="37"/>
      <c r="I3400" s="38"/>
      <c r="J3400" s="39"/>
      <c r="K3400" s="38">
        <f t="shared" ref="K3400:K3443" si="156">J3400+G3400</f>
        <v>15160</v>
      </c>
      <c r="L3400" s="62">
        <v>20240701</v>
      </c>
    </row>
    <row r="3401" spans="1:12" x14ac:dyDescent="0.25">
      <c r="A3401" s="47" t="s">
        <v>4594</v>
      </c>
      <c r="B3401" s="44" t="s">
        <v>25</v>
      </c>
      <c r="C3401" s="44" t="s">
        <v>70</v>
      </c>
      <c r="D3401" s="44" t="s">
        <v>26</v>
      </c>
      <c r="E3401" s="44" t="s">
        <v>238</v>
      </c>
      <c r="F3401" s="44">
        <v>1</v>
      </c>
      <c r="G3401" s="45">
        <v>15160</v>
      </c>
      <c r="H3401" s="44"/>
      <c r="I3401" s="45"/>
      <c r="J3401" s="46"/>
      <c r="K3401" s="45">
        <f t="shared" si="156"/>
        <v>15160</v>
      </c>
      <c r="L3401" s="63">
        <v>20240701</v>
      </c>
    </row>
    <row r="3402" spans="1:12" x14ac:dyDescent="0.25">
      <c r="A3402" s="47" t="s">
        <v>4595</v>
      </c>
      <c r="B3402" s="44" t="s">
        <v>25</v>
      </c>
      <c r="C3402" s="44" t="s">
        <v>70</v>
      </c>
      <c r="D3402" s="44" t="s">
        <v>26</v>
      </c>
      <c r="E3402" s="44" t="s">
        <v>232</v>
      </c>
      <c r="F3402" s="44">
        <v>1</v>
      </c>
      <c r="G3402" s="45">
        <v>15160</v>
      </c>
      <c r="H3402" s="44"/>
      <c r="I3402" s="45"/>
      <c r="J3402" s="46"/>
      <c r="K3402" s="45">
        <f t="shared" si="156"/>
        <v>15160</v>
      </c>
      <c r="L3402" s="63">
        <v>20240701</v>
      </c>
    </row>
    <row r="3403" spans="1:12" x14ac:dyDescent="0.25">
      <c r="A3403" s="47" t="s">
        <v>4596</v>
      </c>
      <c r="B3403" s="44" t="s">
        <v>25</v>
      </c>
      <c r="C3403" s="44" t="s">
        <v>70</v>
      </c>
      <c r="D3403" s="44" t="s">
        <v>26</v>
      </c>
      <c r="E3403" s="44" t="s">
        <v>234</v>
      </c>
      <c r="F3403" s="44">
        <v>1</v>
      </c>
      <c r="G3403" s="45">
        <v>15160</v>
      </c>
      <c r="H3403" s="44"/>
      <c r="I3403" s="45"/>
      <c r="J3403" s="46"/>
      <c r="K3403" s="45">
        <f t="shared" si="156"/>
        <v>15160</v>
      </c>
      <c r="L3403" s="63">
        <v>20240701</v>
      </c>
    </row>
    <row r="3404" spans="1:12" x14ac:dyDescent="0.25">
      <c r="A3404" s="47" t="s">
        <v>4597</v>
      </c>
      <c r="B3404" s="44" t="s">
        <v>25</v>
      </c>
      <c r="C3404" s="44" t="s">
        <v>70</v>
      </c>
      <c r="D3404" s="44" t="s">
        <v>26</v>
      </c>
      <c r="E3404" s="44" t="s">
        <v>236</v>
      </c>
      <c r="F3404" s="44">
        <v>1</v>
      </c>
      <c r="G3404" s="45">
        <v>15160</v>
      </c>
      <c r="H3404" s="44"/>
      <c r="I3404" s="45"/>
      <c r="J3404" s="46"/>
      <c r="K3404" s="45">
        <f t="shared" si="156"/>
        <v>15160</v>
      </c>
      <c r="L3404" s="63">
        <v>20240701</v>
      </c>
    </row>
    <row r="3405" spans="1:12" x14ac:dyDescent="0.25">
      <c r="A3405" s="47" t="s">
        <v>4575</v>
      </c>
      <c r="B3405" s="44" t="s">
        <v>25</v>
      </c>
      <c r="C3405" s="44" t="s">
        <v>2594</v>
      </c>
      <c r="D3405" s="44" t="s">
        <v>2595</v>
      </c>
      <c r="E3405" s="44" t="s">
        <v>1618</v>
      </c>
      <c r="F3405" s="44">
        <v>1</v>
      </c>
      <c r="G3405" s="45">
        <v>15160</v>
      </c>
      <c r="H3405" s="44"/>
      <c r="I3405" s="45"/>
      <c r="J3405" s="46"/>
      <c r="K3405" s="45">
        <f t="shared" si="156"/>
        <v>15160</v>
      </c>
      <c r="L3405" s="63">
        <v>20240705</v>
      </c>
    </row>
    <row r="3406" spans="1:12" x14ac:dyDescent="0.25">
      <c r="A3406" s="47" t="s">
        <v>4576</v>
      </c>
      <c r="B3406" s="44" t="s">
        <v>25</v>
      </c>
      <c r="C3406" s="44" t="s">
        <v>2594</v>
      </c>
      <c r="D3406" s="44" t="s">
        <v>2595</v>
      </c>
      <c r="E3406" s="44" t="s">
        <v>90</v>
      </c>
      <c r="F3406" s="44">
        <v>1</v>
      </c>
      <c r="G3406" s="45">
        <v>15160</v>
      </c>
      <c r="H3406" s="44"/>
      <c r="I3406" s="45"/>
      <c r="J3406" s="46"/>
      <c r="K3406" s="45">
        <f t="shared" si="156"/>
        <v>15160</v>
      </c>
      <c r="L3406" s="63">
        <v>20240705</v>
      </c>
    </row>
    <row r="3407" spans="1:12" x14ac:dyDescent="0.25">
      <c r="A3407" s="47" t="s">
        <v>4577</v>
      </c>
      <c r="B3407" s="44" t="s">
        <v>25</v>
      </c>
      <c r="C3407" s="44" t="s">
        <v>2594</v>
      </c>
      <c r="D3407" s="44" t="s">
        <v>2595</v>
      </c>
      <c r="E3407" s="44" t="s">
        <v>166</v>
      </c>
      <c r="F3407" s="44">
        <v>1</v>
      </c>
      <c r="G3407" s="45">
        <v>15160</v>
      </c>
      <c r="H3407" s="44"/>
      <c r="I3407" s="45"/>
      <c r="J3407" s="46"/>
      <c r="K3407" s="45">
        <f t="shared" si="156"/>
        <v>15160</v>
      </c>
      <c r="L3407" s="63">
        <v>20240705</v>
      </c>
    </row>
    <row r="3408" spans="1:12" x14ac:dyDescent="0.25">
      <c r="A3408" s="47" t="s">
        <v>4578</v>
      </c>
      <c r="B3408" s="44" t="s">
        <v>25</v>
      </c>
      <c r="C3408" s="44" t="s">
        <v>2594</v>
      </c>
      <c r="D3408" s="44" t="s">
        <v>2595</v>
      </c>
      <c r="E3408" s="44" t="s">
        <v>168</v>
      </c>
      <c r="F3408" s="44">
        <v>1</v>
      </c>
      <c r="G3408" s="45">
        <v>15160</v>
      </c>
      <c r="H3408" s="44"/>
      <c r="I3408" s="45"/>
      <c r="J3408" s="46"/>
      <c r="K3408" s="45">
        <f t="shared" si="156"/>
        <v>15160</v>
      </c>
      <c r="L3408" s="63">
        <v>20240705</v>
      </c>
    </row>
    <row r="3409" spans="1:12" x14ac:dyDescent="0.25">
      <c r="A3409" s="47" t="s">
        <v>4579</v>
      </c>
      <c r="B3409" s="44" t="s">
        <v>25</v>
      </c>
      <c r="C3409" s="44" t="s">
        <v>2594</v>
      </c>
      <c r="D3409" s="44" t="s">
        <v>2595</v>
      </c>
      <c r="E3409" s="44" t="s">
        <v>397</v>
      </c>
      <c r="F3409" s="44">
        <v>1</v>
      </c>
      <c r="G3409" s="45">
        <v>15160</v>
      </c>
      <c r="H3409" s="44"/>
      <c r="I3409" s="45"/>
      <c r="J3409" s="46"/>
      <c r="K3409" s="45">
        <f t="shared" si="156"/>
        <v>15160</v>
      </c>
      <c r="L3409" s="63">
        <v>20240705</v>
      </c>
    </row>
    <row r="3410" spans="1:12" x14ac:dyDescent="0.25">
      <c r="A3410" s="47" t="s">
        <v>4580</v>
      </c>
      <c r="B3410" s="44" t="s">
        <v>25</v>
      </c>
      <c r="C3410" s="44" t="s">
        <v>2594</v>
      </c>
      <c r="D3410" s="44" t="s">
        <v>2595</v>
      </c>
      <c r="E3410" s="44" t="s">
        <v>755</v>
      </c>
      <c r="F3410" s="44">
        <v>1</v>
      </c>
      <c r="G3410" s="45">
        <v>15160</v>
      </c>
      <c r="H3410" s="44"/>
      <c r="I3410" s="45"/>
      <c r="J3410" s="46"/>
      <c r="K3410" s="45">
        <f t="shared" si="156"/>
        <v>15160</v>
      </c>
      <c r="L3410" s="63">
        <v>20240705</v>
      </c>
    </row>
    <row r="3411" spans="1:12" x14ac:dyDescent="0.25">
      <c r="A3411" s="47" t="s">
        <v>4581</v>
      </c>
      <c r="B3411" s="44" t="s">
        <v>25</v>
      </c>
      <c r="C3411" s="44" t="s">
        <v>2594</v>
      </c>
      <c r="D3411" s="44" t="s">
        <v>2595</v>
      </c>
      <c r="E3411" s="44" t="s">
        <v>891</v>
      </c>
      <c r="F3411" s="44">
        <v>1</v>
      </c>
      <c r="G3411" s="45">
        <v>15160</v>
      </c>
      <c r="H3411" s="44"/>
      <c r="I3411" s="45"/>
      <c r="J3411" s="46"/>
      <c r="K3411" s="45">
        <f t="shared" si="156"/>
        <v>15160</v>
      </c>
      <c r="L3411" s="63">
        <v>20240705</v>
      </c>
    </row>
    <row r="3412" spans="1:12" x14ac:dyDescent="0.25">
      <c r="A3412" s="47" t="s">
        <v>4582</v>
      </c>
      <c r="B3412" s="44" t="s">
        <v>25</v>
      </c>
      <c r="C3412" s="44" t="s">
        <v>2594</v>
      </c>
      <c r="D3412" s="44" t="s">
        <v>2595</v>
      </c>
      <c r="E3412" s="44" t="s">
        <v>4583</v>
      </c>
      <c r="F3412" s="44">
        <v>1</v>
      </c>
      <c r="G3412" s="45">
        <v>15160</v>
      </c>
      <c r="H3412" s="44"/>
      <c r="I3412" s="45"/>
      <c r="J3412" s="46"/>
      <c r="K3412" s="45">
        <f t="shared" si="156"/>
        <v>15160</v>
      </c>
      <c r="L3412" s="63">
        <v>20240705</v>
      </c>
    </row>
    <row r="3413" spans="1:12" x14ac:dyDescent="0.25">
      <c r="A3413" s="47" t="s">
        <v>4585</v>
      </c>
      <c r="B3413" s="44" t="s">
        <v>25</v>
      </c>
      <c r="C3413" s="44" t="s">
        <v>2594</v>
      </c>
      <c r="D3413" s="44" t="s">
        <v>2595</v>
      </c>
      <c r="E3413" s="44" t="s">
        <v>3705</v>
      </c>
      <c r="F3413" s="44">
        <v>1</v>
      </c>
      <c r="G3413" s="45">
        <v>15160</v>
      </c>
      <c r="H3413" s="44"/>
      <c r="I3413" s="45"/>
      <c r="J3413" s="46"/>
      <c r="K3413" s="45">
        <f t="shared" si="156"/>
        <v>15160</v>
      </c>
      <c r="L3413" s="63">
        <v>20240705</v>
      </c>
    </row>
    <row r="3414" spans="1:12" x14ac:dyDescent="0.25">
      <c r="A3414" s="47" t="s">
        <v>4573</v>
      </c>
      <c r="B3414" s="44" t="s">
        <v>25</v>
      </c>
      <c r="C3414" s="44" t="s">
        <v>156</v>
      </c>
      <c r="D3414" s="44" t="s">
        <v>157</v>
      </c>
      <c r="E3414" s="44" t="s">
        <v>158</v>
      </c>
      <c r="F3414" s="44">
        <v>1</v>
      </c>
      <c r="G3414" s="45">
        <v>15160</v>
      </c>
      <c r="H3414" s="44"/>
      <c r="I3414" s="45"/>
      <c r="J3414" s="46"/>
      <c r="K3414" s="45">
        <f t="shared" si="156"/>
        <v>15160</v>
      </c>
      <c r="L3414" s="63">
        <v>20240708</v>
      </c>
    </row>
    <row r="3415" spans="1:12" x14ac:dyDescent="0.25">
      <c r="A3415" s="47" t="s">
        <v>4584</v>
      </c>
      <c r="B3415" s="44" t="s">
        <v>25</v>
      </c>
      <c r="C3415" s="44" t="s">
        <v>29</v>
      </c>
      <c r="D3415" s="44" t="s">
        <v>30</v>
      </c>
      <c r="E3415" s="44" t="s">
        <v>319</v>
      </c>
      <c r="F3415" s="44">
        <v>1</v>
      </c>
      <c r="G3415" s="45">
        <v>15160</v>
      </c>
      <c r="H3415" s="44"/>
      <c r="I3415" s="45"/>
      <c r="J3415" s="46"/>
      <c r="K3415" s="45">
        <f t="shared" si="156"/>
        <v>15160</v>
      </c>
      <c r="L3415" s="63">
        <v>20240708</v>
      </c>
    </row>
    <row r="3416" spans="1:12" x14ac:dyDescent="0.25">
      <c r="A3416" s="47" t="s">
        <v>4640</v>
      </c>
      <c r="B3416" s="44" t="s">
        <v>25</v>
      </c>
      <c r="C3416" s="44" t="s">
        <v>70</v>
      </c>
      <c r="D3416" s="44" t="s">
        <v>1364</v>
      </c>
      <c r="E3416" s="44" t="s">
        <v>1668</v>
      </c>
      <c r="F3416" s="44">
        <v>1</v>
      </c>
      <c r="G3416" s="45">
        <v>15160</v>
      </c>
      <c r="H3416" s="44"/>
      <c r="I3416" s="45"/>
      <c r="J3416" s="46"/>
      <c r="K3416" s="45">
        <f t="shared" si="156"/>
        <v>15160</v>
      </c>
      <c r="L3416" s="63">
        <v>20240708</v>
      </c>
    </row>
    <row r="3417" spans="1:12" x14ac:dyDescent="0.25">
      <c r="A3417" s="47" t="s">
        <v>4641</v>
      </c>
      <c r="B3417" s="44" t="s">
        <v>25</v>
      </c>
      <c r="C3417" s="44" t="s">
        <v>70</v>
      </c>
      <c r="D3417" s="44" t="s">
        <v>1364</v>
      </c>
      <c r="E3417" s="44" t="s">
        <v>1666</v>
      </c>
      <c r="F3417" s="44">
        <v>1</v>
      </c>
      <c r="G3417" s="45">
        <v>15160</v>
      </c>
      <c r="H3417" s="44"/>
      <c r="I3417" s="45"/>
      <c r="J3417" s="46"/>
      <c r="K3417" s="45">
        <f t="shared" si="156"/>
        <v>15160</v>
      </c>
      <c r="L3417" s="63">
        <v>20240708</v>
      </c>
    </row>
    <row r="3418" spans="1:12" x14ac:dyDescent="0.25">
      <c r="A3418" s="47" t="s">
        <v>4642</v>
      </c>
      <c r="B3418" s="44" t="s">
        <v>25</v>
      </c>
      <c r="C3418" s="44" t="s">
        <v>70</v>
      </c>
      <c r="D3418" s="44" t="s">
        <v>1364</v>
      </c>
      <c r="E3418" s="44" t="s">
        <v>1703</v>
      </c>
      <c r="F3418" s="44">
        <v>1</v>
      </c>
      <c r="G3418" s="45">
        <v>15160</v>
      </c>
      <c r="H3418" s="44"/>
      <c r="I3418" s="45"/>
      <c r="J3418" s="46"/>
      <c r="K3418" s="45">
        <f t="shared" si="156"/>
        <v>15160</v>
      </c>
      <c r="L3418" s="63">
        <v>20240708</v>
      </c>
    </row>
    <row r="3419" spans="1:12" x14ac:dyDescent="0.25">
      <c r="A3419" s="47" t="s">
        <v>4646</v>
      </c>
      <c r="B3419" s="44" t="s">
        <v>25</v>
      </c>
      <c r="C3419" s="44" t="s">
        <v>70</v>
      </c>
      <c r="D3419" s="44" t="s">
        <v>1364</v>
      </c>
      <c r="E3419" s="44" t="s">
        <v>1671</v>
      </c>
      <c r="F3419" s="44">
        <v>1</v>
      </c>
      <c r="G3419" s="45">
        <v>15160</v>
      </c>
      <c r="H3419" s="44"/>
      <c r="I3419" s="45"/>
      <c r="J3419" s="46"/>
      <c r="K3419" s="45">
        <f t="shared" si="156"/>
        <v>15160</v>
      </c>
      <c r="L3419" s="63">
        <v>20240708</v>
      </c>
    </row>
    <row r="3420" spans="1:12" x14ac:dyDescent="0.25">
      <c r="A3420" s="47" t="s">
        <v>4538</v>
      </c>
      <c r="B3420" s="44" t="s">
        <v>25</v>
      </c>
      <c r="C3420" s="44" t="s">
        <v>885</v>
      </c>
      <c r="D3420" s="44" t="s">
        <v>1003</v>
      </c>
      <c r="E3420" s="44" t="s">
        <v>1004</v>
      </c>
      <c r="F3420" s="44">
        <v>1</v>
      </c>
      <c r="G3420" s="45">
        <v>15160</v>
      </c>
      <c r="H3420" s="44"/>
      <c r="I3420" s="45"/>
      <c r="J3420" s="46"/>
      <c r="K3420" s="45">
        <f t="shared" si="156"/>
        <v>15160</v>
      </c>
      <c r="L3420" s="63">
        <v>20240710</v>
      </c>
    </row>
    <row r="3421" spans="1:12" x14ac:dyDescent="0.25">
      <c r="A3421" s="47" t="s">
        <v>4647</v>
      </c>
      <c r="B3421" s="44" t="s">
        <v>25</v>
      </c>
      <c r="C3421" s="44" t="s">
        <v>1115</v>
      </c>
      <c r="D3421" s="44" t="s">
        <v>1003</v>
      </c>
      <c r="E3421" s="44" t="s">
        <v>4648</v>
      </c>
      <c r="F3421" s="44">
        <v>1</v>
      </c>
      <c r="G3421" s="45">
        <v>15160</v>
      </c>
      <c r="H3421" s="44"/>
      <c r="I3421" s="45"/>
      <c r="J3421" s="46"/>
      <c r="K3421" s="45">
        <f t="shared" si="156"/>
        <v>15160</v>
      </c>
      <c r="L3421" s="63">
        <v>20240710</v>
      </c>
    </row>
    <row r="3422" spans="1:12" x14ac:dyDescent="0.25">
      <c r="A3422" s="47" t="s">
        <v>4651</v>
      </c>
      <c r="B3422" s="44" t="s">
        <v>25</v>
      </c>
      <c r="C3422" s="44" t="s">
        <v>914</v>
      </c>
      <c r="D3422" s="44" t="s">
        <v>1090</v>
      </c>
      <c r="E3422" s="44" t="s">
        <v>1822</v>
      </c>
      <c r="F3422" s="44">
        <v>1</v>
      </c>
      <c r="G3422" s="45">
        <v>15160</v>
      </c>
      <c r="H3422" s="44"/>
      <c r="I3422" s="45"/>
      <c r="J3422" s="46"/>
      <c r="K3422" s="45">
        <f t="shared" si="156"/>
        <v>15160</v>
      </c>
      <c r="L3422" s="63">
        <v>20240710</v>
      </c>
    </row>
    <row r="3423" spans="1:12" x14ac:dyDescent="0.25">
      <c r="A3423" s="47" t="s">
        <v>4527</v>
      </c>
      <c r="B3423" s="44" t="s">
        <v>25</v>
      </c>
      <c r="C3423" s="44" t="s">
        <v>914</v>
      </c>
      <c r="D3423" s="44" t="s">
        <v>915</v>
      </c>
      <c r="E3423" s="44" t="s">
        <v>2539</v>
      </c>
      <c r="F3423" s="44">
        <v>1</v>
      </c>
      <c r="G3423" s="45">
        <v>15160</v>
      </c>
      <c r="H3423" s="44"/>
      <c r="I3423" s="45"/>
      <c r="J3423" s="46"/>
      <c r="K3423" s="45">
        <f t="shared" si="156"/>
        <v>15160</v>
      </c>
      <c r="L3423" s="63">
        <v>20240711</v>
      </c>
    </row>
    <row r="3424" spans="1:12" x14ac:dyDescent="0.25">
      <c r="A3424" s="47" t="s">
        <v>4528</v>
      </c>
      <c r="B3424" s="44" t="s">
        <v>25</v>
      </c>
      <c r="C3424" s="44" t="s">
        <v>885</v>
      </c>
      <c r="D3424" s="44" t="s">
        <v>886</v>
      </c>
      <c r="E3424" s="44" t="s">
        <v>887</v>
      </c>
      <c r="F3424" s="44">
        <v>1</v>
      </c>
      <c r="G3424" s="45">
        <v>15160</v>
      </c>
      <c r="H3424" s="44"/>
      <c r="I3424" s="45"/>
      <c r="J3424" s="46"/>
      <c r="K3424" s="45">
        <f t="shared" si="156"/>
        <v>15160</v>
      </c>
      <c r="L3424" s="63">
        <v>20240711</v>
      </c>
    </row>
    <row r="3425" spans="1:12" x14ac:dyDescent="0.25">
      <c r="A3425" s="47" t="s">
        <v>4529</v>
      </c>
      <c r="B3425" s="44" t="s">
        <v>25</v>
      </c>
      <c r="C3425" s="44" t="s">
        <v>914</v>
      </c>
      <c r="D3425" s="44" t="s">
        <v>915</v>
      </c>
      <c r="E3425" s="44" t="s">
        <v>4530</v>
      </c>
      <c r="F3425" s="44">
        <v>1</v>
      </c>
      <c r="G3425" s="45">
        <v>15160</v>
      </c>
      <c r="H3425" s="44"/>
      <c r="I3425" s="45"/>
      <c r="J3425" s="46"/>
      <c r="K3425" s="45">
        <f t="shared" si="156"/>
        <v>15160</v>
      </c>
      <c r="L3425" s="63">
        <v>20240711</v>
      </c>
    </row>
    <row r="3426" spans="1:12" x14ac:dyDescent="0.25">
      <c r="A3426" s="47" t="s">
        <v>4531</v>
      </c>
      <c r="B3426" s="44" t="s">
        <v>25</v>
      </c>
      <c r="C3426" s="44" t="s">
        <v>914</v>
      </c>
      <c r="D3426" s="44" t="s">
        <v>915</v>
      </c>
      <c r="E3426" s="44" t="s">
        <v>4532</v>
      </c>
      <c r="F3426" s="44">
        <v>1</v>
      </c>
      <c r="G3426" s="45">
        <v>15160</v>
      </c>
      <c r="H3426" s="44"/>
      <c r="I3426" s="45"/>
      <c r="J3426" s="46"/>
      <c r="K3426" s="45">
        <f t="shared" si="156"/>
        <v>15160</v>
      </c>
      <c r="L3426" s="63">
        <v>20240711</v>
      </c>
    </row>
    <row r="3427" spans="1:12" x14ac:dyDescent="0.25">
      <c r="A3427" s="47" t="s">
        <v>4572</v>
      </c>
      <c r="B3427" s="44" t="s">
        <v>25</v>
      </c>
      <c r="C3427" s="44" t="s">
        <v>986</v>
      </c>
      <c r="D3427" s="44" t="s">
        <v>26</v>
      </c>
      <c r="E3427" s="44" t="s">
        <v>316</v>
      </c>
      <c r="F3427" s="44">
        <v>1</v>
      </c>
      <c r="G3427" s="45">
        <v>15160</v>
      </c>
      <c r="H3427" s="44"/>
      <c r="I3427" s="45"/>
      <c r="J3427" s="46"/>
      <c r="K3427" s="45">
        <f t="shared" si="156"/>
        <v>15160</v>
      </c>
      <c r="L3427" s="63">
        <v>20240712</v>
      </c>
    </row>
    <row r="3428" spans="1:12" x14ac:dyDescent="0.25">
      <c r="A3428" s="47" t="s">
        <v>4625</v>
      </c>
      <c r="B3428" s="44" t="s">
        <v>25</v>
      </c>
      <c r="C3428" s="44" t="s">
        <v>1115</v>
      </c>
      <c r="D3428" s="44" t="s">
        <v>4626</v>
      </c>
      <c r="E3428" s="44" t="s">
        <v>4627</v>
      </c>
      <c r="F3428" s="44">
        <v>1</v>
      </c>
      <c r="G3428" s="45">
        <v>15160</v>
      </c>
      <c r="H3428" s="44"/>
      <c r="I3428" s="45"/>
      <c r="J3428" s="46"/>
      <c r="K3428" s="45">
        <f t="shared" si="156"/>
        <v>15160</v>
      </c>
      <c r="L3428" s="63">
        <v>20240716</v>
      </c>
    </row>
    <row r="3429" spans="1:12" x14ac:dyDescent="0.25">
      <c r="A3429" s="47" t="s">
        <v>4574</v>
      </c>
      <c r="B3429" s="44" t="s">
        <v>25</v>
      </c>
      <c r="C3429" s="44" t="s">
        <v>986</v>
      </c>
      <c r="D3429" s="44" t="s">
        <v>26</v>
      </c>
      <c r="E3429" s="44" t="s">
        <v>323</v>
      </c>
      <c r="F3429" s="44">
        <v>1</v>
      </c>
      <c r="G3429" s="45">
        <v>15160</v>
      </c>
      <c r="H3429" s="44"/>
      <c r="I3429" s="45"/>
      <c r="J3429" s="46"/>
      <c r="K3429" s="45">
        <f t="shared" si="156"/>
        <v>15160</v>
      </c>
      <c r="L3429" s="63">
        <v>20240719</v>
      </c>
    </row>
    <row r="3430" spans="1:12" x14ac:dyDescent="0.25">
      <c r="A3430" s="47" t="s">
        <v>4592</v>
      </c>
      <c r="B3430" s="44" t="s">
        <v>25</v>
      </c>
      <c r="C3430" s="44" t="s">
        <v>51</v>
      </c>
      <c r="D3430" s="44" t="s">
        <v>178</v>
      </c>
      <c r="E3430" s="44" t="s">
        <v>181</v>
      </c>
      <c r="F3430" s="44">
        <v>1</v>
      </c>
      <c r="G3430" s="45">
        <v>15160</v>
      </c>
      <c r="H3430" s="44"/>
      <c r="I3430" s="45"/>
      <c r="J3430" s="46"/>
      <c r="K3430" s="45">
        <f t="shared" si="156"/>
        <v>15160</v>
      </c>
      <c r="L3430" s="63">
        <v>20240719</v>
      </c>
    </row>
    <row r="3431" spans="1:12" x14ac:dyDescent="0.25">
      <c r="A3431" s="47" t="s">
        <v>4628</v>
      </c>
      <c r="B3431" s="44" t="s">
        <v>25</v>
      </c>
      <c r="C3431" s="44" t="s">
        <v>127</v>
      </c>
      <c r="D3431" s="44" t="s">
        <v>128</v>
      </c>
      <c r="E3431" s="44" t="s">
        <v>400</v>
      </c>
      <c r="F3431" s="44">
        <v>1</v>
      </c>
      <c r="G3431" s="45">
        <v>15160</v>
      </c>
      <c r="H3431" s="44"/>
      <c r="I3431" s="45"/>
      <c r="J3431" s="46"/>
      <c r="K3431" s="45">
        <f t="shared" si="156"/>
        <v>15160</v>
      </c>
      <c r="L3431" s="63">
        <v>20240723</v>
      </c>
    </row>
    <row r="3432" spans="1:12" x14ac:dyDescent="0.25">
      <c r="A3432" s="47" t="s">
        <v>4629</v>
      </c>
      <c r="B3432" s="44" t="s">
        <v>25</v>
      </c>
      <c r="C3432" s="44" t="s">
        <v>127</v>
      </c>
      <c r="D3432" s="44" t="s">
        <v>128</v>
      </c>
      <c r="E3432" s="44" t="s">
        <v>946</v>
      </c>
      <c r="F3432" s="44">
        <v>1</v>
      </c>
      <c r="G3432" s="45">
        <v>15160</v>
      </c>
      <c r="H3432" s="44"/>
      <c r="I3432" s="45"/>
      <c r="J3432" s="46"/>
      <c r="K3432" s="45">
        <f t="shared" si="156"/>
        <v>15160</v>
      </c>
      <c r="L3432" s="63">
        <v>20240723</v>
      </c>
    </row>
    <row r="3433" spans="1:12" x14ac:dyDescent="0.25">
      <c r="A3433" s="47" t="s">
        <v>4631</v>
      </c>
      <c r="B3433" s="44" t="s">
        <v>25</v>
      </c>
      <c r="C3433" s="44" t="s">
        <v>127</v>
      </c>
      <c r="D3433" s="44" t="s">
        <v>128</v>
      </c>
      <c r="E3433" s="44" t="s">
        <v>129</v>
      </c>
      <c r="F3433" s="44">
        <v>1</v>
      </c>
      <c r="G3433" s="45">
        <v>15160</v>
      </c>
      <c r="H3433" s="44"/>
      <c r="I3433" s="45"/>
      <c r="J3433" s="46"/>
      <c r="K3433" s="45">
        <f t="shared" si="156"/>
        <v>15160</v>
      </c>
      <c r="L3433" s="63">
        <v>20240723</v>
      </c>
    </row>
    <row r="3434" spans="1:12" x14ac:dyDescent="0.25">
      <c r="A3434" s="47" t="s">
        <v>4632</v>
      </c>
      <c r="B3434" s="44" t="s">
        <v>25</v>
      </c>
      <c r="C3434" s="44" t="s">
        <v>127</v>
      </c>
      <c r="D3434" s="44" t="s">
        <v>128</v>
      </c>
      <c r="E3434" s="44" t="s">
        <v>407</v>
      </c>
      <c r="F3434" s="44">
        <v>1</v>
      </c>
      <c r="G3434" s="45">
        <v>15160</v>
      </c>
      <c r="H3434" s="44"/>
      <c r="I3434" s="45"/>
      <c r="J3434" s="46"/>
      <c r="K3434" s="45">
        <f t="shared" si="156"/>
        <v>15160</v>
      </c>
      <c r="L3434" s="63">
        <v>20240723</v>
      </c>
    </row>
    <row r="3435" spans="1:12" x14ac:dyDescent="0.25">
      <c r="A3435" s="47" t="s">
        <v>4633</v>
      </c>
      <c r="B3435" s="44" t="s">
        <v>25</v>
      </c>
      <c r="C3435" s="44" t="s">
        <v>127</v>
      </c>
      <c r="D3435" s="44" t="s">
        <v>128</v>
      </c>
      <c r="E3435" s="44" t="s">
        <v>409</v>
      </c>
      <c r="F3435" s="44">
        <v>1</v>
      </c>
      <c r="G3435" s="45">
        <v>15160</v>
      </c>
      <c r="H3435" s="44"/>
      <c r="I3435" s="45"/>
      <c r="J3435" s="46"/>
      <c r="K3435" s="45">
        <f t="shared" si="156"/>
        <v>15160</v>
      </c>
      <c r="L3435" s="63">
        <v>20240723</v>
      </c>
    </row>
    <row r="3436" spans="1:12" x14ac:dyDescent="0.25">
      <c r="A3436" s="47" t="s">
        <v>4634</v>
      </c>
      <c r="B3436" s="44" t="s">
        <v>25</v>
      </c>
      <c r="C3436" s="44" t="s">
        <v>127</v>
      </c>
      <c r="D3436" s="44" t="s">
        <v>128</v>
      </c>
      <c r="E3436" s="44" t="s">
        <v>411</v>
      </c>
      <c r="F3436" s="44">
        <v>1</v>
      </c>
      <c r="G3436" s="45">
        <v>15160</v>
      </c>
      <c r="H3436" s="44"/>
      <c r="I3436" s="45"/>
      <c r="J3436" s="46"/>
      <c r="K3436" s="45">
        <f t="shared" si="156"/>
        <v>15160</v>
      </c>
      <c r="L3436" s="63">
        <v>20240723</v>
      </c>
    </row>
    <row r="3437" spans="1:12" x14ac:dyDescent="0.25">
      <c r="A3437" s="47" t="s">
        <v>4635</v>
      </c>
      <c r="B3437" s="44" t="s">
        <v>25</v>
      </c>
      <c r="C3437" s="44" t="s">
        <v>127</v>
      </c>
      <c r="D3437" s="44" t="s">
        <v>128</v>
      </c>
      <c r="E3437" s="44" t="s">
        <v>944</v>
      </c>
      <c r="F3437" s="44">
        <v>1</v>
      </c>
      <c r="G3437" s="45">
        <v>15160</v>
      </c>
      <c r="H3437" s="44"/>
      <c r="I3437" s="45"/>
      <c r="J3437" s="46"/>
      <c r="K3437" s="45">
        <f t="shared" si="156"/>
        <v>15160</v>
      </c>
      <c r="L3437" s="63">
        <v>20240723</v>
      </c>
    </row>
    <row r="3438" spans="1:12" x14ac:dyDescent="0.25">
      <c r="A3438" s="47" t="s">
        <v>4637</v>
      </c>
      <c r="B3438" s="44" t="s">
        <v>25</v>
      </c>
      <c r="C3438" s="44" t="s">
        <v>127</v>
      </c>
      <c r="D3438" s="44" t="s">
        <v>128</v>
      </c>
      <c r="E3438" s="44" t="s">
        <v>404</v>
      </c>
      <c r="F3438" s="44">
        <v>1</v>
      </c>
      <c r="G3438" s="45">
        <v>15160</v>
      </c>
      <c r="H3438" s="44"/>
      <c r="I3438" s="45"/>
      <c r="J3438" s="46"/>
      <c r="K3438" s="45">
        <f t="shared" si="156"/>
        <v>15160</v>
      </c>
      <c r="L3438" s="63">
        <v>20240723</v>
      </c>
    </row>
    <row r="3439" spans="1:12" x14ac:dyDescent="0.25">
      <c r="A3439" s="47" t="s">
        <v>4638</v>
      </c>
      <c r="B3439" s="44" t="s">
        <v>25</v>
      </c>
      <c r="C3439" s="44" t="s">
        <v>127</v>
      </c>
      <c r="D3439" s="44" t="s">
        <v>128</v>
      </c>
      <c r="E3439" s="44" t="s">
        <v>2812</v>
      </c>
      <c r="F3439" s="44">
        <v>1</v>
      </c>
      <c r="G3439" s="45">
        <v>15160</v>
      </c>
      <c r="H3439" s="44"/>
      <c r="I3439" s="45"/>
      <c r="J3439" s="46"/>
      <c r="K3439" s="45">
        <f t="shared" si="156"/>
        <v>15160</v>
      </c>
      <c r="L3439" s="63">
        <v>20240723</v>
      </c>
    </row>
    <row r="3440" spans="1:12" x14ac:dyDescent="0.25">
      <c r="A3440" s="47" t="s">
        <v>4639</v>
      </c>
      <c r="B3440" s="44" t="s">
        <v>25</v>
      </c>
      <c r="C3440" s="44" t="s">
        <v>127</v>
      </c>
      <c r="D3440" s="44" t="s">
        <v>128</v>
      </c>
      <c r="E3440" s="44" t="s">
        <v>285</v>
      </c>
      <c r="F3440" s="44">
        <v>1</v>
      </c>
      <c r="G3440" s="45">
        <v>15160</v>
      </c>
      <c r="H3440" s="44"/>
      <c r="I3440" s="45"/>
      <c r="J3440" s="46"/>
      <c r="K3440" s="45">
        <f t="shared" si="156"/>
        <v>15160</v>
      </c>
      <c r="L3440" s="63">
        <v>20240723</v>
      </c>
    </row>
    <row r="3441" spans="1:12" x14ac:dyDescent="0.25">
      <c r="A3441" s="47" t="s">
        <v>4636</v>
      </c>
      <c r="B3441" s="44" t="s">
        <v>25</v>
      </c>
      <c r="C3441" s="44" t="s">
        <v>127</v>
      </c>
      <c r="D3441" s="44" t="s">
        <v>128</v>
      </c>
      <c r="E3441" s="44" t="s">
        <v>402</v>
      </c>
      <c r="F3441" s="44">
        <v>1</v>
      </c>
      <c r="G3441" s="107">
        <v>13371</v>
      </c>
      <c r="H3441" s="44"/>
      <c r="I3441" s="45"/>
      <c r="J3441" s="46"/>
      <c r="K3441" s="45">
        <f t="shared" si="156"/>
        <v>13371</v>
      </c>
      <c r="L3441" s="63">
        <v>20240723</v>
      </c>
    </row>
    <row r="3442" spans="1:12" x14ac:dyDescent="0.25">
      <c r="A3442" s="47" t="s">
        <v>4496</v>
      </c>
      <c r="B3442" s="44" t="s">
        <v>25</v>
      </c>
      <c r="C3442" s="44" t="s">
        <v>29</v>
      </c>
      <c r="D3442" s="44" t="s">
        <v>4497</v>
      </c>
      <c r="E3442" s="44" t="s">
        <v>4498</v>
      </c>
      <c r="F3442" s="44">
        <v>1</v>
      </c>
      <c r="G3442" s="45">
        <v>15160</v>
      </c>
      <c r="H3442" s="44"/>
      <c r="I3442" s="45"/>
      <c r="J3442" s="46"/>
      <c r="K3442" s="45">
        <f t="shared" si="156"/>
        <v>15160</v>
      </c>
      <c r="L3442" s="63">
        <v>20240724</v>
      </c>
    </row>
    <row r="3443" spans="1:12" ht="15.75" thickBot="1" x14ac:dyDescent="0.3">
      <c r="A3443" s="40" t="s">
        <v>4630</v>
      </c>
      <c r="B3443" s="41" t="s">
        <v>25</v>
      </c>
      <c r="C3443" s="41" t="s">
        <v>127</v>
      </c>
      <c r="D3443" s="41" t="s">
        <v>128</v>
      </c>
      <c r="E3443" s="41" t="s">
        <v>950</v>
      </c>
      <c r="F3443" s="41">
        <v>1</v>
      </c>
      <c r="G3443" s="42">
        <v>15160</v>
      </c>
      <c r="H3443" s="41"/>
      <c r="I3443" s="42"/>
      <c r="J3443" s="43"/>
      <c r="K3443" s="42">
        <f t="shared" si="156"/>
        <v>15160</v>
      </c>
      <c r="L3443" s="64">
        <v>20240726</v>
      </c>
    </row>
    <row r="3448" spans="1:12" x14ac:dyDescent="0.25">
      <c r="A3448" s="47" t="s">
        <v>0</v>
      </c>
      <c r="B3448" s="44" t="s">
        <v>1</v>
      </c>
      <c r="C3448" s="44" t="s">
        <v>2</v>
      </c>
      <c r="D3448" s="44" t="s">
        <v>3</v>
      </c>
      <c r="E3448" s="44" t="s">
        <v>4</v>
      </c>
      <c r="F3448" s="44"/>
      <c r="G3448" s="45" t="s">
        <v>6</v>
      </c>
      <c r="H3448" s="44" t="s">
        <v>7</v>
      </c>
      <c r="I3448" s="45" t="s">
        <v>8</v>
      </c>
      <c r="J3448" s="46" t="s">
        <v>9</v>
      </c>
      <c r="K3448" s="45" t="s">
        <v>10</v>
      </c>
      <c r="L3448" s="63" t="s">
        <v>5</v>
      </c>
    </row>
    <row r="3450" spans="1:12" x14ac:dyDescent="0.25">
      <c r="A3450" s="47"/>
      <c r="B3450" s="44"/>
      <c r="C3450" s="44"/>
      <c r="D3450" s="44"/>
      <c r="E3450" s="44"/>
      <c r="F3450" s="44"/>
      <c r="G3450" s="45"/>
      <c r="H3450" s="44"/>
      <c r="I3450" s="45"/>
      <c r="J3450" s="46"/>
      <c r="K3450" s="45"/>
      <c r="L3450" s="63"/>
    </row>
    <row r="3451" spans="1:12" x14ac:dyDescent="0.25">
      <c r="A3451" s="47"/>
      <c r="B3451" s="44"/>
      <c r="C3451" s="44"/>
      <c r="D3451" s="44"/>
      <c r="E3451" s="44"/>
      <c r="F3451" s="44"/>
      <c r="G3451" s="45"/>
      <c r="H3451" s="44"/>
      <c r="I3451" s="45"/>
      <c r="J3451" s="46"/>
      <c r="K3451" s="45"/>
      <c r="L3451" s="63"/>
    </row>
    <row r="3452" spans="1:12" x14ac:dyDescent="0.25">
      <c r="A3452" s="47"/>
      <c r="B3452" s="44"/>
      <c r="C3452" s="44"/>
      <c r="D3452" s="44"/>
      <c r="E3452" s="44"/>
      <c r="F3452" s="44"/>
      <c r="G3452" s="45"/>
      <c r="H3452" s="44"/>
      <c r="I3452" s="45"/>
      <c r="J3452" s="46"/>
      <c r="K3452" s="45"/>
      <c r="L3452" s="63"/>
    </row>
    <row r="3453" spans="1:12" ht="15.75" thickBot="1" x14ac:dyDescent="0.3">
      <c r="A3453" s="66"/>
      <c r="B3453" s="67"/>
      <c r="C3453" s="67"/>
      <c r="D3453" s="67"/>
      <c r="E3453" s="67"/>
      <c r="F3453" s="67"/>
      <c r="G3453" s="68"/>
      <c r="H3453" s="67"/>
      <c r="I3453" s="68"/>
      <c r="J3453" s="69"/>
      <c r="K3453" s="68"/>
      <c r="L3453" s="70"/>
    </row>
    <row r="3454" spans="1:12" x14ac:dyDescent="0.25">
      <c r="A3454" s="36" t="s">
        <v>4744</v>
      </c>
      <c r="B3454" s="37" t="s">
        <v>11</v>
      </c>
      <c r="C3454" s="37" t="s">
        <v>2604</v>
      </c>
      <c r="D3454" s="37" t="s">
        <v>3433</v>
      </c>
      <c r="E3454" s="37" t="s">
        <v>3434</v>
      </c>
      <c r="F3454" s="37">
        <v>1</v>
      </c>
      <c r="G3454" s="38">
        <v>35853</v>
      </c>
      <c r="H3454" s="37"/>
      <c r="I3454" s="38"/>
      <c r="J3454" s="39"/>
      <c r="K3454" s="38">
        <f>J3454+G3454</f>
        <v>35853</v>
      </c>
      <c r="L3454" s="62">
        <v>20240819</v>
      </c>
    </row>
    <row r="3455" spans="1:12" x14ac:dyDescent="0.25">
      <c r="A3455" s="47" t="s">
        <v>4745</v>
      </c>
      <c r="B3455" s="44" t="s">
        <v>11</v>
      </c>
      <c r="C3455" s="44" t="s">
        <v>36</v>
      </c>
      <c r="D3455" s="44" t="s">
        <v>1111</v>
      </c>
      <c r="E3455" s="44" t="s">
        <v>3714</v>
      </c>
      <c r="F3455" s="44">
        <v>1</v>
      </c>
      <c r="G3455" s="45">
        <v>35853</v>
      </c>
      <c r="H3455" s="44"/>
      <c r="I3455" s="45"/>
      <c r="J3455" s="46"/>
      <c r="K3455" s="45">
        <f>J3455+G3455</f>
        <v>35853</v>
      </c>
      <c r="L3455" s="63">
        <v>20240823</v>
      </c>
    </row>
    <row r="3456" spans="1:12" x14ac:dyDescent="0.25">
      <c r="A3456" s="47" t="s">
        <v>4673</v>
      </c>
      <c r="B3456" s="44" t="s">
        <v>11</v>
      </c>
      <c r="C3456" s="44" t="s">
        <v>1118</v>
      </c>
      <c r="D3456" s="44" t="s">
        <v>1119</v>
      </c>
      <c r="E3456" s="44" t="s">
        <v>1124</v>
      </c>
      <c r="F3456" s="44">
        <v>1</v>
      </c>
      <c r="G3456" s="45">
        <v>35853</v>
      </c>
      <c r="H3456" s="44"/>
      <c r="I3456" s="45"/>
      <c r="J3456" s="46"/>
      <c r="K3456" s="45">
        <f>J3456+G3456</f>
        <v>35853</v>
      </c>
      <c r="L3456" s="63">
        <v>20240826</v>
      </c>
    </row>
    <row r="3457" spans="1:15" x14ac:dyDescent="0.25">
      <c r="A3457" s="28" t="s">
        <v>4754</v>
      </c>
      <c r="B3457" s="22" t="s">
        <v>11</v>
      </c>
      <c r="C3457" s="22" t="s">
        <v>1118</v>
      </c>
      <c r="D3457" s="22" t="s">
        <v>1119</v>
      </c>
      <c r="E3457" s="22" t="s">
        <v>1122</v>
      </c>
      <c r="F3457" s="22">
        <v>1</v>
      </c>
      <c r="G3457" s="23">
        <v>35853</v>
      </c>
      <c r="H3457" s="22">
        <v>48</v>
      </c>
      <c r="I3457" s="23">
        <v>363.8</v>
      </c>
      <c r="J3457" s="24">
        <f>I3457*H3457</f>
        <v>17462.400000000001</v>
      </c>
      <c r="K3457" s="23">
        <f>J3457+G3457</f>
        <v>53315.4</v>
      </c>
      <c r="L3457" s="29">
        <v>20240826</v>
      </c>
    </row>
    <row r="3458" spans="1:15" ht="15.75" thickBot="1" x14ac:dyDescent="0.3">
      <c r="A3458" s="30" t="s">
        <v>4668</v>
      </c>
      <c r="B3458" s="31" t="s">
        <v>11</v>
      </c>
      <c r="C3458" s="31" t="s">
        <v>70</v>
      </c>
      <c r="D3458" s="31" t="s">
        <v>920</v>
      </c>
      <c r="E3458" s="31" t="s">
        <v>921</v>
      </c>
      <c r="F3458" s="31">
        <v>1</v>
      </c>
      <c r="G3458" s="32">
        <v>35853</v>
      </c>
      <c r="H3458" s="31">
        <v>153</v>
      </c>
      <c r="I3458" s="32">
        <v>363.8</v>
      </c>
      <c r="J3458" s="33">
        <f>I3458*H3458</f>
        <v>55661.4</v>
      </c>
      <c r="K3458" s="32">
        <f>J3458+G3458</f>
        <v>91514.4</v>
      </c>
      <c r="L3458" s="34">
        <v>20240829</v>
      </c>
    </row>
    <row r="3459" spans="1:15" ht="15.75" thickBot="1" x14ac:dyDescent="0.3">
      <c r="A3459" s="71"/>
      <c r="B3459" s="72"/>
      <c r="C3459" s="72"/>
      <c r="D3459" s="72"/>
      <c r="E3459" s="72"/>
      <c r="F3459" s="72"/>
      <c r="G3459" s="73"/>
      <c r="H3459" s="72"/>
      <c r="I3459" s="73"/>
      <c r="J3459" s="74"/>
      <c r="K3459" s="73"/>
      <c r="L3459" s="75"/>
    </row>
    <row r="3460" spans="1:15" x14ac:dyDescent="0.25">
      <c r="A3460" s="50" t="s">
        <v>4762</v>
      </c>
      <c r="B3460" s="48" t="s">
        <v>11</v>
      </c>
      <c r="C3460" s="48" t="s">
        <v>3122</v>
      </c>
      <c r="D3460" s="48" t="s">
        <v>3240</v>
      </c>
      <c r="E3460" s="48" t="s">
        <v>4014</v>
      </c>
      <c r="F3460" s="48">
        <v>1</v>
      </c>
      <c r="G3460" s="95">
        <v>66852</v>
      </c>
      <c r="H3460" s="48">
        <v>179</v>
      </c>
      <c r="I3460" s="49">
        <v>363.8</v>
      </c>
      <c r="J3460" s="51">
        <f>I3460*H3460</f>
        <v>65120.200000000004</v>
      </c>
      <c r="K3460" s="49">
        <f t="shared" ref="K3460:K3490" si="157">J3460+G3460</f>
        <v>131972.20000000001</v>
      </c>
      <c r="L3460" s="115">
        <v>20240801</v>
      </c>
      <c r="O3460" s="26"/>
    </row>
    <row r="3461" spans="1:15" x14ac:dyDescent="0.25">
      <c r="A3461" s="28" t="s">
        <v>4761</v>
      </c>
      <c r="B3461" s="22" t="s">
        <v>11</v>
      </c>
      <c r="C3461" s="22" t="s">
        <v>1118</v>
      </c>
      <c r="D3461" s="22" t="s">
        <v>1188</v>
      </c>
      <c r="E3461" s="22" t="s">
        <v>1191</v>
      </c>
      <c r="F3461" s="22">
        <v>1</v>
      </c>
      <c r="G3461" s="23">
        <v>32426</v>
      </c>
      <c r="H3461" s="22">
        <v>48</v>
      </c>
      <c r="I3461" s="23">
        <v>363.8</v>
      </c>
      <c r="J3461" s="24">
        <f>I3461*H3461</f>
        <v>17462.400000000001</v>
      </c>
      <c r="K3461" s="23">
        <f t="shared" si="157"/>
        <v>49888.4</v>
      </c>
      <c r="L3461" s="29">
        <v>20240802</v>
      </c>
    </row>
    <row r="3462" spans="1:15" x14ac:dyDescent="0.25">
      <c r="A3462" s="47" t="s">
        <v>4752</v>
      </c>
      <c r="B3462" s="44" t="s">
        <v>11</v>
      </c>
      <c r="C3462" s="44" t="s">
        <v>86</v>
      </c>
      <c r="D3462" s="44" t="s">
        <v>87</v>
      </c>
      <c r="E3462" s="44" t="s">
        <v>350</v>
      </c>
      <c r="F3462" s="44">
        <v>1</v>
      </c>
      <c r="G3462" s="45">
        <v>32426</v>
      </c>
      <c r="H3462" s="44"/>
      <c r="I3462" s="45"/>
      <c r="J3462" s="46"/>
      <c r="K3462" s="45">
        <f t="shared" si="157"/>
        <v>32426</v>
      </c>
      <c r="L3462" s="63">
        <v>20240805</v>
      </c>
    </row>
    <row r="3463" spans="1:15" x14ac:dyDescent="0.25">
      <c r="A3463" s="28" t="s">
        <v>4756</v>
      </c>
      <c r="B3463" s="22" t="s">
        <v>11</v>
      </c>
      <c r="C3463" s="22" t="s">
        <v>532</v>
      </c>
      <c r="D3463" s="22" t="s">
        <v>533</v>
      </c>
      <c r="E3463" s="22" t="s">
        <v>3080</v>
      </c>
      <c r="F3463" s="22">
        <v>1</v>
      </c>
      <c r="G3463" s="23">
        <v>32426</v>
      </c>
      <c r="H3463" s="22">
        <v>124</v>
      </c>
      <c r="I3463" s="23">
        <v>363.8</v>
      </c>
      <c r="J3463" s="24">
        <f>I3463*H3463</f>
        <v>45111.200000000004</v>
      </c>
      <c r="K3463" s="23">
        <f t="shared" si="157"/>
        <v>77537.200000000012</v>
      </c>
      <c r="L3463" s="29">
        <v>20240805</v>
      </c>
    </row>
    <row r="3464" spans="1:15" x14ac:dyDescent="0.25">
      <c r="A3464" s="47" t="s">
        <v>4757</v>
      </c>
      <c r="B3464" s="44" t="s">
        <v>11</v>
      </c>
      <c r="C3464" s="44" t="s">
        <v>3122</v>
      </c>
      <c r="D3464" s="44" t="s">
        <v>3161</v>
      </c>
      <c r="E3464" s="44" t="s">
        <v>3164</v>
      </c>
      <c r="F3464" s="44">
        <v>1</v>
      </c>
      <c r="G3464" s="45">
        <v>32426</v>
      </c>
      <c r="H3464" s="44"/>
      <c r="I3464" s="45"/>
      <c r="J3464" s="46"/>
      <c r="K3464" s="45">
        <f t="shared" si="157"/>
        <v>32426</v>
      </c>
      <c r="L3464" s="63">
        <v>20240805</v>
      </c>
    </row>
    <row r="3465" spans="1:15" x14ac:dyDescent="0.25">
      <c r="A3465" s="47" t="s">
        <v>4758</v>
      </c>
      <c r="B3465" s="44" t="s">
        <v>11</v>
      </c>
      <c r="C3465" s="44" t="s">
        <v>1179</v>
      </c>
      <c r="D3465" s="44" t="s">
        <v>930</v>
      </c>
      <c r="E3465" s="44" t="s">
        <v>1180</v>
      </c>
      <c r="F3465" s="44">
        <v>1</v>
      </c>
      <c r="G3465" s="45">
        <v>32426</v>
      </c>
      <c r="H3465" s="44"/>
      <c r="I3465" s="45"/>
      <c r="J3465" s="46"/>
      <c r="K3465" s="45">
        <f t="shared" si="157"/>
        <v>32426</v>
      </c>
      <c r="L3465" s="63">
        <v>20240805</v>
      </c>
    </row>
    <row r="3466" spans="1:15" x14ac:dyDescent="0.25">
      <c r="A3466" s="47" t="s">
        <v>4759</v>
      </c>
      <c r="B3466" s="44" t="s">
        <v>11</v>
      </c>
      <c r="C3466" s="44" t="s">
        <v>29</v>
      </c>
      <c r="D3466" s="44" t="s">
        <v>686</v>
      </c>
      <c r="E3466" s="44" t="s">
        <v>1045</v>
      </c>
      <c r="F3466" s="44">
        <v>1</v>
      </c>
      <c r="G3466" s="45">
        <v>32426</v>
      </c>
      <c r="H3466" s="44"/>
      <c r="I3466" s="45"/>
      <c r="J3466" s="46"/>
      <c r="K3466" s="45">
        <f t="shared" si="157"/>
        <v>32426</v>
      </c>
      <c r="L3466" s="63">
        <v>20240806</v>
      </c>
    </row>
    <row r="3467" spans="1:15" x14ac:dyDescent="0.25">
      <c r="A3467" s="47" t="s">
        <v>4743</v>
      </c>
      <c r="B3467" s="44" t="s">
        <v>11</v>
      </c>
      <c r="C3467" s="44" t="s">
        <v>4390</v>
      </c>
      <c r="D3467" s="44" t="s">
        <v>4389</v>
      </c>
      <c r="E3467" s="44" t="s">
        <v>4616</v>
      </c>
      <c r="F3467" s="44">
        <v>1</v>
      </c>
      <c r="G3467" s="45">
        <v>32426</v>
      </c>
      <c r="H3467" s="44"/>
      <c r="I3467" s="45"/>
      <c r="J3467" s="46"/>
      <c r="K3467" s="45">
        <f t="shared" si="157"/>
        <v>32426</v>
      </c>
      <c r="L3467" s="63">
        <v>20240809</v>
      </c>
    </row>
    <row r="3468" spans="1:15" x14ac:dyDescent="0.25">
      <c r="A3468" s="47" t="s">
        <v>4748</v>
      </c>
      <c r="B3468" s="44" t="s">
        <v>11</v>
      </c>
      <c r="C3468" s="44" t="s">
        <v>4390</v>
      </c>
      <c r="D3468" s="44" t="s">
        <v>4389</v>
      </c>
      <c r="E3468" s="44" t="s">
        <v>4620</v>
      </c>
      <c r="F3468" s="44">
        <v>1</v>
      </c>
      <c r="G3468" s="45">
        <v>32426</v>
      </c>
      <c r="H3468" s="44"/>
      <c r="I3468" s="45"/>
      <c r="J3468" s="46"/>
      <c r="K3468" s="45">
        <f t="shared" si="157"/>
        <v>32426</v>
      </c>
      <c r="L3468" s="63">
        <v>20240809</v>
      </c>
    </row>
    <row r="3469" spans="1:15" x14ac:dyDescent="0.25">
      <c r="A3469" s="47" t="s">
        <v>4738</v>
      </c>
      <c r="B3469" s="44" t="s">
        <v>11</v>
      </c>
      <c r="C3469" s="44" t="s">
        <v>36</v>
      </c>
      <c r="D3469" s="44" t="s">
        <v>2618</v>
      </c>
      <c r="E3469" s="44" t="s">
        <v>3895</v>
      </c>
      <c r="F3469" s="44">
        <v>1</v>
      </c>
      <c r="G3469" s="45">
        <v>32426</v>
      </c>
      <c r="H3469" s="44"/>
      <c r="I3469" s="45"/>
      <c r="J3469" s="46"/>
      <c r="K3469" s="45">
        <f t="shared" si="157"/>
        <v>32426</v>
      </c>
      <c r="L3469" s="63">
        <v>20240812</v>
      </c>
    </row>
    <row r="3470" spans="1:15" x14ac:dyDescent="0.25">
      <c r="A3470" s="47" t="s">
        <v>4741</v>
      </c>
      <c r="B3470" s="44" t="s">
        <v>11</v>
      </c>
      <c r="C3470" s="44" t="s">
        <v>86</v>
      </c>
      <c r="D3470" s="44" t="s">
        <v>87</v>
      </c>
      <c r="E3470" s="44" t="s">
        <v>4742</v>
      </c>
      <c r="F3470" s="44">
        <v>1</v>
      </c>
      <c r="G3470" s="45">
        <v>32426</v>
      </c>
      <c r="H3470" s="44"/>
      <c r="I3470" s="45"/>
      <c r="J3470" s="46"/>
      <c r="K3470" s="45">
        <f t="shared" si="157"/>
        <v>32426</v>
      </c>
      <c r="L3470" s="63">
        <v>20240812</v>
      </c>
    </row>
    <row r="3471" spans="1:15" x14ac:dyDescent="0.25">
      <c r="A3471" s="47" t="s">
        <v>4755</v>
      </c>
      <c r="B3471" s="44" t="s">
        <v>11</v>
      </c>
      <c r="C3471" s="44" t="s">
        <v>86</v>
      </c>
      <c r="D3471" s="44" t="s">
        <v>132</v>
      </c>
      <c r="E3471" s="44" t="s">
        <v>3823</v>
      </c>
      <c r="F3471" s="44">
        <v>1</v>
      </c>
      <c r="G3471" s="45">
        <v>32426</v>
      </c>
      <c r="H3471" s="44"/>
      <c r="I3471" s="45"/>
      <c r="J3471" s="46"/>
      <c r="K3471" s="45">
        <f t="shared" si="157"/>
        <v>32426</v>
      </c>
      <c r="L3471" s="63">
        <v>20240812</v>
      </c>
    </row>
    <row r="3472" spans="1:15" x14ac:dyDescent="0.25">
      <c r="A3472" s="28" t="s">
        <v>4737</v>
      </c>
      <c r="B3472" s="22" t="s">
        <v>11</v>
      </c>
      <c r="C3472" s="22" t="s">
        <v>3122</v>
      </c>
      <c r="D3472" s="22" t="s">
        <v>1343</v>
      </c>
      <c r="E3472" s="22" t="s">
        <v>3143</v>
      </c>
      <c r="F3472" s="22">
        <v>1</v>
      </c>
      <c r="G3472" s="23">
        <v>32426</v>
      </c>
      <c r="H3472" s="22">
        <v>57</v>
      </c>
      <c r="I3472" s="23">
        <v>363.8</v>
      </c>
      <c r="J3472" s="24">
        <f>I3472*H3472</f>
        <v>20736.600000000002</v>
      </c>
      <c r="K3472" s="23">
        <f t="shared" si="157"/>
        <v>53162.600000000006</v>
      </c>
      <c r="L3472" s="29">
        <v>20240814</v>
      </c>
    </row>
    <row r="3473" spans="1:12" x14ac:dyDescent="0.25">
      <c r="A3473" s="47" t="s">
        <v>4702</v>
      </c>
      <c r="B3473" s="44" t="s">
        <v>11</v>
      </c>
      <c r="C3473" s="44" t="s">
        <v>29</v>
      </c>
      <c r="D3473" s="44" t="s">
        <v>686</v>
      </c>
      <c r="E3473" s="44" t="s">
        <v>1047</v>
      </c>
      <c r="F3473" s="44">
        <v>1</v>
      </c>
      <c r="G3473" s="45">
        <v>32426</v>
      </c>
      <c r="H3473" s="44"/>
      <c r="I3473" s="45"/>
      <c r="J3473" s="46"/>
      <c r="K3473" s="45">
        <f t="shared" si="157"/>
        <v>32426</v>
      </c>
      <c r="L3473" s="63">
        <v>20240819</v>
      </c>
    </row>
    <row r="3474" spans="1:12" x14ac:dyDescent="0.25">
      <c r="A3474" s="47" t="s">
        <v>4703</v>
      </c>
      <c r="B3474" s="44" t="s">
        <v>11</v>
      </c>
      <c r="C3474" s="44" t="s">
        <v>4390</v>
      </c>
      <c r="D3474" s="44" t="s">
        <v>4389</v>
      </c>
      <c r="E3474" s="44" t="s">
        <v>4620</v>
      </c>
      <c r="F3474" s="44">
        <v>1</v>
      </c>
      <c r="G3474" s="45">
        <v>32426</v>
      </c>
      <c r="H3474" s="44"/>
      <c r="I3474" s="45"/>
      <c r="J3474" s="46"/>
      <c r="K3474" s="45">
        <f t="shared" si="157"/>
        <v>32426</v>
      </c>
      <c r="L3474" s="63">
        <v>20240819</v>
      </c>
    </row>
    <row r="3475" spans="1:12" x14ac:dyDescent="0.25">
      <c r="A3475" s="28" t="s">
        <v>4750</v>
      </c>
      <c r="B3475" s="22" t="s">
        <v>11</v>
      </c>
      <c r="C3475" s="22" t="s">
        <v>29</v>
      </c>
      <c r="D3475" s="22" t="s">
        <v>88</v>
      </c>
      <c r="E3475" s="22" t="s">
        <v>223</v>
      </c>
      <c r="F3475" s="22">
        <v>1</v>
      </c>
      <c r="G3475" s="23">
        <v>32426</v>
      </c>
      <c r="H3475" s="22">
        <v>89</v>
      </c>
      <c r="I3475" s="23">
        <v>363.8</v>
      </c>
      <c r="J3475" s="24">
        <f>I3475*H3475</f>
        <v>32378.2</v>
      </c>
      <c r="K3475" s="23">
        <f t="shared" si="157"/>
        <v>64804.2</v>
      </c>
      <c r="L3475" s="29">
        <v>20240819</v>
      </c>
    </row>
    <row r="3476" spans="1:12" x14ac:dyDescent="0.25">
      <c r="A3476" s="47" t="s">
        <v>4753</v>
      </c>
      <c r="B3476" s="44" t="s">
        <v>11</v>
      </c>
      <c r="C3476" s="44" t="s">
        <v>4390</v>
      </c>
      <c r="D3476" s="44" t="s">
        <v>4389</v>
      </c>
      <c r="E3476" s="44" t="s">
        <v>4451</v>
      </c>
      <c r="F3476" s="44">
        <v>1</v>
      </c>
      <c r="G3476" s="45">
        <v>32426</v>
      </c>
      <c r="H3476" s="44"/>
      <c r="I3476" s="45"/>
      <c r="J3476" s="46"/>
      <c r="K3476" s="45">
        <f t="shared" si="157"/>
        <v>32426</v>
      </c>
      <c r="L3476" s="63">
        <v>20240819</v>
      </c>
    </row>
    <row r="3477" spans="1:12" x14ac:dyDescent="0.25">
      <c r="A3477" s="47" t="s">
        <v>4697</v>
      </c>
      <c r="B3477" s="44" t="s">
        <v>11</v>
      </c>
      <c r="C3477" s="44" t="s">
        <v>29</v>
      </c>
      <c r="D3477" s="44" t="s">
        <v>4323</v>
      </c>
      <c r="E3477" s="44" t="s">
        <v>4684</v>
      </c>
      <c r="F3477" s="44">
        <v>1</v>
      </c>
      <c r="G3477" s="45">
        <v>32426</v>
      </c>
      <c r="H3477" s="44"/>
      <c r="I3477" s="45"/>
      <c r="J3477" s="46"/>
      <c r="K3477" s="45">
        <f t="shared" si="157"/>
        <v>32426</v>
      </c>
      <c r="L3477" s="63">
        <v>20240822</v>
      </c>
    </row>
    <row r="3478" spans="1:12" x14ac:dyDescent="0.25">
      <c r="A3478" s="47" t="s">
        <v>4698</v>
      </c>
      <c r="B3478" s="44" t="s">
        <v>11</v>
      </c>
      <c r="C3478" s="44" t="s">
        <v>4390</v>
      </c>
      <c r="D3478" s="44" t="s">
        <v>4389</v>
      </c>
      <c r="E3478" s="44" t="s">
        <v>4616</v>
      </c>
      <c r="F3478" s="44">
        <v>1</v>
      </c>
      <c r="G3478" s="45">
        <v>32426</v>
      </c>
      <c r="H3478" s="44"/>
      <c r="I3478" s="45"/>
      <c r="J3478" s="46"/>
      <c r="K3478" s="45">
        <f t="shared" si="157"/>
        <v>32426</v>
      </c>
      <c r="L3478" s="63">
        <v>20240822</v>
      </c>
    </row>
    <row r="3479" spans="1:12" x14ac:dyDescent="0.25">
      <c r="A3479" s="28" t="s">
        <v>4689</v>
      </c>
      <c r="B3479" s="22" t="s">
        <v>11</v>
      </c>
      <c r="C3479" s="22" t="s">
        <v>3122</v>
      </c>
      <c r="D3479" s="22" t="s">
        <v>3240</v>
      </c>
      <c r="E3479" s="22" t="s">
        <v>4675</v>
      </c>
      <c r="F3479" s="22">
        <v>1</v>
      </c>
      <c r="G3479" s="23">
        <v>32426</v>
      </c>
      <c r="H3479" s="22">
        <v>89</v>
      </c>
      <c r="I3479" s="23">
        <v>363.8</v>
      </c>
      <c r="J3479" s="24">
        <f>I3479*H3479</f>
        <v>32378.2</v>
      </c>
      <c r="K3479" s="23">
        <f t="shared" si="157"/>
        <v>64804.2</v>
      </c>
      <c r="L3479" s="29">
        <v>20240823</v>
      </c>
    </row>
    <row r="3480" spans="1:12" x14ac:dyDescent="0.25">
      <c r="A3480" s="28" t="s">
        <v>4674</v>
      </c>
      <c r="B3480" s="22" t="s">
        <v>11</v>
      </c>
      <c r="C3480" s="22" t="s">
        <v>3122</v>
      </c>
      <c r="D3480" s="22" t="s">
        <v>3240</v>
      </c>
      <c r="E3480" s="22" t="s">
        <v>4675</v>
      </c>
      <c r="F3480" s="22">
        <v>1</v>
      </c>
      <c r="G3480" s="23">
        <v>32426</v>
      </c>
      <c r="H3480" s="22">
        <v>89</v>
      </c>
      <c r="I3480" s="23">
        <v>363.8</v>
      </c>
      <c r="J3480" s="24">
        <f>I3480*H3480</f>
        <v>32378.2</v>
      </c>
      <c r="K3480" s="23">
        <f t="shared" si="157"/>
        <v>64804.2</v>
      </c>
      <c r="L3480" s="29">
        <v>20240826</v>
      </c>
    </row>
    <row r="3481" spans="1:12" x14ac:dyDescent="0.25">
      <c r="A3481" s="47" t="s">
        <v>4676</v>
      </c>
      <c r="B3481" s="44" t="s">
        <v>11</v>
      </c>
      <c r="C3481" s="44" t="s">
        <v>86</v>
      </c>
      <c r="D3481" s="44" t="s">
        <v>132</v>
      </c>
      <c r="E3481" s="44" t="s">
        <v>698</v>
      </c>
      <c r="F3481" s="44">
        <v>1</v>
      </c>
      <c r="G3481" s="45">
        <v>32426</v>
      </c>
      <c r="H3481" s="44"/>
      <c r="I3481" s="45"/>
      <c r="J3481" s="46"/>
      <c r="K3481" s="45">
        <f t="shared" si="157"/>
        <v>32426</v>
      </c>
      <c r="L3481" s="63">
        <v>20240826</v>
      </c>
    </row>
    <row r="3482" spans="1:12" x14ac:dyDescent="0.25">
      <c r="A3482" s="47" t="s">
        <v>4680</v>
      </c>
      <c r="B3482" s="44" t="s">
        <v>11</v>
      </c>
      <c r="C3482" s="44" t="s">
        <v>3122</v>
      </c>
      <c r="D3482" s="44" t="s">
        <v>3161</v>
      </c>
      <c r="E3482" s="44" t="s">
        <v>3162</v>
      </c>
      <c r="F3482" s="44">
        <v>1</v>
      </c>
      <c r="G3482" s="45">
        <v>32426</v>
      </c>
      <c r="H3482" s="44"/>
      <c r="I3482" s="45"/>
      <c r="J3482" s="46"/>
      <c r="K3482" s="45">
        <f t="shared" si="157"/>
        <v>32426</v>
      </c>
      <c r="L3482" s="63">
        <v>20240826</v>
      </c>
    </row>
    <row r="3483" spans="1:12" x14ac:dyDescent="0.25">
      <c r="A3483" s="47" t="s">
        <v>4681</v>
      </c>
      <c r="B3483" s="44" t="s">
        <v>11</v>
      </c>
      <c r="C3483" s="44" t="s">
        <v>3122</v>
      </c>
      <c r="D3483" s="44" t="s">
        <v>3161</v>
      </c>
      <c r="E3483" s="44" t="s">
        <v>3164</v>
      </c>
      <c r="F3483" s="44">
        <v>1</v>
      </c>
      <c r="G3483" s="45">
        <v>32426</v>
      </c>
      <c r="H3483" s="44"/>
      <c r="I3483" s="45"/>
      <c r="J3483" s="46"/>
      <c r="K3483" s="45">
        <f t="shared" si="157"/>
        <v>32426</v>
      </c>
      <c r="L3483" s="63">
        <v>20240826</v>
      </c>
    </row>
    <row r="3484" spans="1:12" x14ac:dyDescent="0.25">
      <c r="A3484" s="47" t="s">
        <v>4670</v>
      </c>
      <c r="B3484" s="44" t="s">
        <v>11</v>
      </c>
      <c r="C3484" s="44" t="s">
        <v>29</v>
      </c>
      <c r="D3484" s="44" t="s">
        <v>751</v>
      </c>
      <c r="E3484" s="44" t="s">
        <v>4671</v>
      </c>
      <c r="F3484" s="44">
        <v>1</v>
      </c>
      <c r="G3484" s="45">
        <v>32426</v>
      </c>
      <c r="H3484" s="44"/>
      <c r="I3484" s="45"/>
      <c r="J3484" s="46"/>
      <c r="K3484" s="45">
        <f t="shared" si="157"/>
        <v>32426</v>
      </c>
      <c r="L3484" s="63">
        <v>20240828</v>
      </c>
    </row>
    <row r="3485" spans="1:12" x14ac:dyDescent="0.25">
      <c r="A3485" s="47" t="s">
        <v>4683</v>
      </c>
      <c r="B3485" s="44" t="s">
        <v>11</v>
      </c>
      <c r="C3485" s="44" t="s">
        <v>29</v>
      </c>
      <c r="D3485" s="44" t="s">
        <v>4323</v>
      </c>
      <c r="E3485" s="44" t="s">
        <v>4684</v>
      </c>
      <c r="F3485" s="44">
        <v>1</v>
      </c>
      <c r="G3485" s="45">
        <v>32426</v>
      </c>
      <c r="H3485" s="44"/>
      <c r="I3485" s="45"/>
      <c r="J3485" s="46"/>
      <c r="K3485" s="45">
        <f t="shared" si="157"/>
        <v>32426</v>
      </c>
      <c r="L3485" s="63">
        <v>20240828</v>
      </c>
    </row>
    <row r="3486" spans="1:12" x14ac:dyDescent="0.25">
      <c r="A3486" s="28" t="s">
        <v>4672</v>
      </c>
      <c r="B3486" s="22" t="s">
        <v>11</v>
      </c>
      <c r="C3486" s="22" t="s">
        <v>3122</v>
      </c>
      <c r="D3486" s="22" t="s">
        <v>1388</v>
      </c>
      <c r="E3486" s="22" t="s">
        <v>3169</v>
      </c>
      <c r="F3486" s="22">
        <v>1</v>
      </c>
      <c r="G3486" s="23">
        <v>32426</v>
      </c>
      <c r="H3486" s="22">
        <v>45</v>
      </c>
      <c r="I3486" s="23">
        <v>363.8</v>
      </c>
      <c r="J3486" s="24">
        <f>I3486*H3486</f>
        <v>16371</v>
      </c>
      <c r="K3486" s="23">
        <f t="shared" si="157"/>
        <v>48797</v>
      </c>
      <c r="L3486" s="29">
        <v>20240830</v>
      </c>
    </row>
    <row r="3487" spans="1:12" x14ac:dyDescent="0.25">
      <c r="A3487" s="47" t="s">
        <v>4693</v>
      </c>
      <c r="B3487" s="44" t="s">
        <v>11</v>
      </c>
      <c r="C3487" s="44" t="s">
        <v>86</v>
      </c>
      <c r="D3487" s="44" t="s">
        <v>132</v>
      </c>
      <c r="E3487" s="44" t="s">
        <v>681</v>
      </c>
      <c r="F3487" s="44">
        <v>1</v>
      </c>
      <c r="G3487" s="45">
        <v>32426</v>
      </c>
      <c r="H3487" s="44"/>
      <c r="I3487" s="45"/>
      <c r="J3487" s="46"/>
      <c r="K3487" s="45">
        <f t="shared" si="157"/>
        <v>32426</v>
      </c>
      <c r="L3487" s="63">
        <v>20240830</v>
      </c>
    </row>
    <row r="3488" spans="1:12" x14ac:dyDescent="0.25">
      <c r="A3488" s="47" t="s">
        <v>4696</v>
      </c>
      <c r="B3488" s="44" t="s">
        <v>11</v>
      </c>
      <c r="C3488" s="44" t="s">
        <v>86</v>
      </c>
      <c r="D3488" s="44" t="s">
        <v>87</v>
      </c>
      <c r="E3488" s="44" t="s">
        <v>3042</v>
      </c>
      <c r="F3488" s="44">
        <v>1</v>
      </c>
      <c r="G3488" s="45">
        <v>32426</v>
      </c>
      <c r="H3488" s="44"/>
      <c r="I3488" s="45"/>
      <c r="J3488" s="46"/>
      <c r="K3488" s="45">
        <f t="shared" si="157"/>
        <v>32426</v>
      </c>
      <c r="L3488" s="63">
        <v>20240830</v>
      </c>
    </row>
    <row r="3489" spans="1:12" x14ac:dyDescent="0.25">
      <c r="A3489" s="28" t="s">
        <v>4677</v>
      </c>
      <c r="B3489" s="22" t="s">
        <v>862</v>
      </c>
      <c r="C3489" s="22" t="s">
        <v>1118</v>
      </c>
      <c r="D3489" s="22" t="s">
        <v>1188</v>
      </c>
      <c r="E3489" s="22" t="s">
        <v>4678</v>
      </c>
      <c r="F3489" s="22">
        <v>1</v>
      </c>
      <c r="G3489" s="23">
        <v>32426</v>
      </c>
      <c r="H3489" s="22">
        <v>42</v>
      </c>
      <c r="I3489" s="23">
        <v>363.8</v>
      </c>
      <c r="J3489" s="24">
        <f>I3489*H3489</f>
        <v>15279.6</v>
      </c>
      <c r="K3489" s="23">
        <f t="shared" si="157"/>
        <v>47705.599999999999</v>
      </c>
      <c r="L3489" s="29">
        <v>20240830</v>
      </c>
    </row>
    <row r="3490" spans="1:12" ht="15.75" thickBot="1" x14ac:dyDescent="0.3">
      <c r="A3490" s="40" t="s">
        <v>4739</v>
      </c>
      <c r="B3490" s="41" t="s">
        <v>862</v>
      </c>
      <c r="C3490" s="41" t="s">
        <v>1118</v>
      </c>
      <c r="D3490" s="41" t="s">
        <v>1188</v>
      </c>
      <c r="E3490" s="41" t="s">
        <v>4740</v>
      </c>
      <c r="F3490" s="41">
        <v>1</v>
      </c>
      <c r="G3490" s="42">
        <v>32426</v>
      </c>
      <c r="H3490" s="41"/>
      <c r="I3490" s="42"/>
      <c r="J3490" s="43"/>
      <c r="K3490" s="42">
        <f t="shared" si="157"/>
        <v>32426</v>
      </c>
      <c r="L3490" s="64">
        <v>20240830</v>
      </c>
    </row>
    <row r="3491" spans="1:12" x14ac:dyDescent="0.25">
      <c r="A3491" s="82"/>
      <c r="B3491" s="83"/>
      <c r="C3491" s="83"/>
      <c r="D3491" s="83"/>
      <c r="E3491" s="83"/>
      <c r="F3491" s="83"/>
      <c r="G3491" s="84"/>
      <c r="H3491" s="83"/>
      <c r="I3491" s="84"/>
      <c r="J3491" s="85"/>
      <c r="K3491" s="84"/>
      <c r="L3491" s="86"/>
    </row>
    <row r="3492" spans="1:12" ht="15.75" thickBot="1" x14ac:dyDescent="0.3">
      <c r="A3492" s="66"/>
      <c r="B3492" s="67"/>
      <c r="C3492" s="67"/>
      <c r="D3492" s="67"/>
      <c r="E3492" s="67"/>
      <c r="F3492" s="67"/>
      <c r="G3492" s="68"/>
      <c r="H3492" s="67"/>
      <c r="I3492" s="68"/>
      <c r="J3492" s="69"/>
      <c r="K3492" s="68"/>
      <c r="L3492" s="70"/>
    </row>
    <row r="3493" spans="1:12" x14ac:dyDescent="0.25">
      <c r="A3493" s="36" t="s">
        <v>4746</v>
      </c>
      <c r="B3493" s="37" t="s">
        <v>11</v>
      </c>
      <c r="C3493" s="37" t="s">
        <v>70</v>
      </c>
      <c r="D3493" s="37" t="s">
        <v>1364</v>
      </c>
      <c r="E3493" s="37" t="s">
        <v>1703</v>
      </c>
      <c r="F3493" s="37">
        <v>1</v>
      </c>
      <c r="G3493" s="38">
        <v>30317</v>
      </c>
      <c r="H3493" s="37"/>
      <c r="I3493" s="38"/>
      <c r="J3493" s="39"/>
      <c r="K3493" s="38">
        <f>J3493+G3493</f>
        <v>30317</v>
      </c>
      <c r="L3493" s="62">
        <v>20240805</v>
      </c>
    </row>
    <row r="3494" spans="1:12" x14ac:dyDescent="0.25">
      <c r="A3494" s="47" t="s">
        <v>4736</v>
      </c>
      <c r="B3494" s="44" t="s">
        <v>11</v>
      </c>
      <c r="C3494" s="44" t="s">
        <v>765</v>
      </c>
      <c r="D3494" s="44" t="s">
        <v>26</v>
      </c>
      <c r="E3494" s="44" t="s">
        <v>363</v>
      </c>
      <c r="F3494" s="44">
        <v>1</v>
      </c>
      <c r="G3494" s="45">
        <v>30317</v>
      </c>
      <c r="H3494" s="44"/>
      <c r="I3494" s="45"/>
      <c r="J3494" s="46"/>
      <c r="K3494" s="45">
        <f>J3494+G3494</f>
        <v>30317</v>
      </c>
      <c r="L3494" s="63">
        <v>20240812</v>
      </c>
    </row>
    <row r="3495" spans="1:12" x14ac:dyDescent="0.25">
      <c r="A3495" s="47" t="s">
        <v>4735</v>
      </c>
      <c r="B3495" s="44" t="s">
        <v>11</v>
      </c>
      <c r="C3495" s="44" t="s">
        <v>765</v>
      </c>
      <c r="D3495" s="44" t="s">
        <v>26</v>
      </c>
      <c r="E3495" s="44" t="s">
        <v>249</v>
      </c>
      <c r="F3495" s="44">
        <v>1</v>
      </c>
      <c r="G3495" s="45">
        <v>30317</v>
      </c>
      <c r="H3495" s="44"/>
      <c r="I3495" s="45"/>
      <c r="J3495" s="46"/>
      <c r="K3495" s="45">
        <f>J3495+G3495</f>
        <v>30317</v>
      </c>
      <c r="L3495" s="63">
        <v>20240813</v>
      </c>
    </row>
    <row r="3496" spans="1:12" x14ac:dyDescent="0.25">
      <c r="A3496" s="47" t="s">
        <v>4692</v>
      </c>
      <c r="B3496" s="44" t="s">
        <v>11</v>
      </c>
      <c r="C3496" s="44" t="s">
        <v>2594</v>
      </c>
      <c r="D3496" s="44" t="s">
        <v>2595</v>
      </c>
      <c r="E3496" s="44" t="s">
        <v>90</v>
      </c>
      <c r="F3496" s="44">
        <v>1</v>
      </c>
      <c r="G3496" s="45">
        <v>30317</v>
      </c>
      <c r="H3496" s="44"/>
      <c r="I3496" s="45"/>
      <c r="J3496" s="46"/>
      <c r="K3496" s="45">
        <f>J3496+G3496</f>
        <v>30317</v>
      </c>
      <c r="L3496" s="63">
        <v>20240821</v>
      </c>
    </row>
    <row r="3497" spans="1:12" ht="15.75" thickBot="1" x14ac:dyDescent="0.3">
      <c r="A3497" s="40" t="s">
        <v>4751</v>
      </c>
      <c r="B3497" s="41" t="s">
        <v>862</v>
      </c>
      <c r="C3497" s="41" t="s">
        <v>1115</v>
      </c>
      <c r="D3497" s="41" t="s">
        <v>886</v>
      </c>
      <c r="E3497" s="41" t="s">
        <v>2487</v>
      </c>
      <c r="F3497" s="41">
        <v>1</v>
      </c>
      <c r="G3497" s="32">
        <v>37817</v>
      </c>
      <c r="H3497" s="41"/>
      <c r="I3497" s="42"/>
      <c r="J3497" s="43"/>
      <c r="K3497" s="42">
        <f>J3497+G3497</f>
        <v>37817</v>
      </c>
      <c r="L3497" s="64">
        <v>20240827</v>
      </c>
    </row>
    <row r="3498" spans="1:12" ht="15.75" thickBot="1" x14ac:dyDescent="0.3">
      <c r="A3498" s="71"/>
      <c r="B3498" s="72"/>
      <c r="C3498" s="72"/>
      <c r="D3498" s="72"/>
      <c r="E3498" s="72"/>
      <c r="F3498" s="72"/>
      <c r="G3498" s="73"/>
      <c r="H3498" s="72"/>
      <c r="I3498" s="73"/>
      <c r="J3498" s="74"/>
      <c r="K3498" s="73"/>
      <c r="L3498" s="75"/>
    </row>
    <row r="3499" spans="1:12" x14ac:dyDescent="0.25">
      <c r="A3499" s="36" t="s">
        <v>4724</v>
      </c>
      <c r="B3499" s="37" t="s">
        <v>25</v>
      </c>
      <c r="C3499" s="37" t="s">
        <v>2604</v>
      </c>
      <c r="D3499" s="37" t="s">
        <v>3433</v>
      </c>
      <c r="E3499" s="37" t="s">
        <v>3752</v>
      </c>
      <c r="F3499" s="37">
        <v>1</v>
      </c>
      <c r="G3499" s="38">
        <v>17928</v>
      </c>
      <c r="H3499" s="37"/>
      <c r="I3499" s="38"/>
      <c r="J3499" s="39"/>
      <c r="K3499" s="38">
        <f t="shared" ref="K3499:K3510" si="158">J3499+G3499</f>
        <v>17928</v>
      </c>
      <c r="L3499" s="62">
        <v>20240819</v>
      </c>
    </row>
    <row r="3500" spans="1:12" x14ac:dyDescent="0.25">
      <c r="A3500" s="47" t="s">
        <v>4725</v>
      </c>
      <c r="B3500" s="44" t="s">
        <v>25</v>
      </c>
      <c r="C3500" s="44" t="s">
        <v>2604</v>
      </c>
      <c r="D3500" s="44" t="s">
        <v>3433</v>
      </c>
      <c r="E3500" s="44" t="s">
        <v>2882</v>
      </c>
      <c r="F3500" s="44">
        <v>1</v>
      </c>
      <c r="G3500" s="45">
        <v>17928</v>
      </c>
      <c r="H3500" s="44"/>
      <c r="I3500" s="45"/>
      <c r="J3500" s="46"/>
      <c r="K3500" s="45">
        <f t="shared" si="158"/>
        <v>17928</v>
      </c>
      <c r="L3500" s="63">
        <v>20240819</v>
      </c>
    </row>
    <row r="3501" spans="1:12" x14ac:dyDescent="0.25">
      <c r="A3501" s="47" t="s">
        <v>4717</v>
      </c>
      <c r="B3501" s="44" t="s">
        <v>25</v>
      </c>
      <c r="C3501" s="44" t="s">
        <v>1118</v>
      </c>
      <c r="D3501" s="44" t="s">
        <v>1119</v>
      </c>
      <c r="E3501" s="44" t="s">
        <v>4718</v>
      </c>
      <c r="F3501" s="44">
        <v>1</v>
      </c>
      <c r="G3501" s="45">
        <v>17928</v>
      </c>
      <c r="H3501" s="44"/>
      <c r="I3501" s="45"/>
      <c r="J3501" s="46"/>
      <c r="K3501" s="45">
        <f t="shared" si="158"/>
        <v>17928</v>
      </c>
      <c r="L3501" s="63">
        <v>20240826</v>
      </c>
    </row>
    <row r="3502" spans="1:12" x14ac:dyDescent="0.25">
      <c r="A3502" s="47" t="s">
        <v>4719</v>
      </c>
      <c r="B3502" s="44" t="s">
        <v>25</v>
      </c>
      <c r="C3502" s="44" t="s">
        <v>1118</v>
      </c>
      <c r="D3502" s="44" t="s">
        <v>1119</v>
      </c>
      <c r="E3502" s="44" t="s">
        <v>1120</v>
      </c>
      <c r="F3502" s="44">
        <v>1</v>
      </c>
      <c r="G3502" s="45">
        <v>17928</v>
      </c>
      <c r="H3502" s="44"/>
      <c r="I3502" s="45"/>
      <c r="J3502" s="46"/>
      <c r="K3502" s="45">
        <f t="shared" si="158"/>
        <v>17928</v>
      </c>
      <c r="L3502" s="63">
        <v>20240826</v>
      </c>
    </row>
    <row r="3503" spans="1:12" x14ac:dyDescent="0.25">
      <c r="A3503" s="47" t="s">
        <v>4682</v>
      </c>
      <c r="B3503" s="44" t="s">
        <v>25</v>
      </c>
      <c r="C3503" s="44" t="s">
        <v>51</v>
      </c>
      <c r="D3503" s="44" t="s">
        <v>1392</v>
      </c>
      <c r="E3503" s="44" t="s">
        <v>1762</v>
      </c>
      <c r="F3503" s="44">
        <v>1</v>
      </c>
      <c r="G3503" s="45">
        <v>17928</v>
      </c>
      <c r="H3503" s="44"/>
      <c r="I3503" s="45"/>
      <c r="J3503" s="46"/>
      <c r="K3503" s="45">
        <f t="shared" si="158"/>
        <v>17928</v>
      </c>
      <c r="L3503" s="63">
        <v>20240828</v>
      </c>
    </row>
    <row r="3504" spans="1:12" x14ac:dyDescent="0.25">
      <c r="A3504" s="47" t="s">
        <v>4720</v>
      </c>
      <c r="B3504" s="44" t="s">
        <v>25</v>
      </c>
      <c r="C3504" s="44" t="s">
        <v>36</v>
      </c>
      <c r="D3504" s="44" t="s">
        <v>1146</v>
      </c>
      <c r="E3504" s="44" t="s">
        <v>3849</v>
      </c>
      <c r="F3504" s="44">
        <v>1</v>
      </c>
      <c r="G3504" s="45">
        <v>17928</v>
      </c>
      <c r="H3504" s="44"/>
      <c r="I3504" s="45"/>
      <c r="J3504" s="46"/>
      <c r="K3504" s="45">
        <f t="shared" si="158"/>
        <v>17928</v>
      </c>
      <c r="L3504" s="63">
        <v>20240828</v>
      </c>
    </row>
    <row r="3505" spans="1:12" x14ac:dyDescent="0.25">
      <c r="A3505" s="47" t="s">
        <v>4721</v>
      </c>
      <c r="B3505" s="44" t="s">
        <v>25</v>
      </c>
      <c r="C3505" s="44" t="s">
        <v>36</v>
      </c>
      <c r="D3505" s="44" t="s">
        <v>1111</v>
      </c>
      <c r="E3505" s="44" t="s">
        <v>1142</v>
      </c>
      <c r="F3505" s="44">
        <v>1</v>
      </c>
      <c r="G3505" s="45">
        <v>17928</v>
      </c>
      <c r="H3505" s="44"/>
      <c r="I3505" s="45"/>
      <c r="J3505" s="46"/>
      <c r="K3505" s="45">
        <f t="shared" si="158"/>
        <v>17928</v>
      </c>
      <c r="L3505" s="63">
        <v>20240828</v>
      </c>
    </row>
    <row r="3506" spans="1:12" x14ac:dyDescent="0.25">
      <c r="A3506" s="47" t="s">
        <v>4722</v>
      </c>
      <c r="B3506" s="44" t="s">
        <v>25</v>
      </c>
      <c r="C3506" s="44" t="s">
        <v>36</v>
      </c>
      <c r="D3506" s="44" t="s">
        <v>1111</v>
      </c>
      <c r="E3506" s="44" t="s">
        <v>3853</v>
      </c>
      <c r="F3506" s="44">
        <v>1</v>
      </c>
      <c r="G3506" s="45">
        <v>17928</v>
      </c>
      <c r="H3506" s="44"/>
      <c r="I3506" s="45"/>
      <c r="J3506" s="46"/>
      <c r="K3506" s="45">
        <f t="shared" si="158"/>
        <v>17928</v>
      </c>
      <c r="L3506" s="63">
        <v>20240828</v>
      </c>
    </row>
    <row r="3507" spans="1:12" x14ac:dyDescent="0.25">
      <c r="A3507" s="47" t="s">
        <v>4723</v>
      </c>
      <c r="B3507" s="44" t="s">
        <v>25</v>
      </c>
      <c r="C3507" s="44" t="s">
        <v>36</v>
      </c>
      <c r="D3507" s="44" t="s">
        <v>1111</v>
      </c>
      <c r="E3507" s="44" t="s">
        <v>1144</v>
      </c>
      <c r="F3507" s="44">
        <v>1</v>
      </c>
      <c r="G3507" s="45">
        <v>17928</v>
      </c>
      <c r="H3507" s="44"/>
      <c r="I3507" s="45"/>
      <c r="J3507" s="46"/>
      <c r="K3507" s="45">
        <f t="shared" si="158"/>
        <v>17928</v>
      </c>
      <c r="L3507" s="63">
        <v>20240828</v>
      </c>
    </row>
    <row r="3508" spans="1:12" x14ac:dyDescent="0.25">
      <c r="A3508" s="47" t="s">
        <v>4726</v>
      </c>
      <c r="B3508" s="44" t="s">
        <v>25</v>
      </c>
      <c r="C3508" s="44" t="s">
        <v>36</v>
      </c>
      <c r="D3508" s="44" t="s">
        <v>1139</v>
      </c>
      <c r="E3508" s="44" t="s">
        <v>1140</v>
      </c>
      <c r="F3508" s="44">
        <v>1</v>
      </c>
      <c r="G3508" s="45">
        <v>17928</v>
      </c>
      <c r="H3508" s="44"/>
      <c r="I3508" s="45"/>
      <c r="J3508" s="46"/>
      <c r="K3508" s="45">
        <f t="shared" si="158"/>
        <v>17928</v>
      </c>
      <c r="L3508" s="63">
        <v>20240828</v>
      </c>
    </row>
    <row r="3509" spans="1:12" x14ac:dyDescent="0.25">
      <c r="A3509" s="47" t="s">
        <v>4727</v>
      </c>
      <c r="B3509" s="44" t="s">
        <v>25</v>
      </c>
      <c r="C3509" s="44" t="s">
        <v>29</v>
      </c>
      <c r="D3509" s="44" t="s">
        <v>969</v>
      </c>
      <c r="E3509" s="44" t="s">
        <v>970</v>
      </c>
      <c r="F3509" s="44">
        <v>1</v>
      </c>
      <c r="G3509" s="45">
        <v>17928</v>
      </c>
      <c r="H3509" s="44"/>
      <c r="I3509" s="45"/>
      <c r="J3509" s="46"/>
      <c r="K3509" s="45">
        <f t="shared" si="158"/>
        <v>17928</v>
      </c>
      <c r="L3509" s="63">
        <v>20240828</v>
      </c>
    </row>
    <row r="3510" spans="1:12" ht="15.75" thickBot="1" x14ac:dyDescent="0.3">
      <c r="A3510" s="40" t="s">
        <v>4666</v>
      </c>
      <c r="B3510" s="41" t="s">
        <v>25</v>
      </c>
      <c r="C3510" s="41" t="s">
        <v>36</v>
      </c>
      <c r="D3510" s="41" t="s">
        <v>918</v>
      </c>
      <c r="E3510" s="41" t="s">
        <v>4667</v>
      </c>
      <c r="F3510" s="41">
        <v>1</v>
      </c>
      <c r="G3510" s="42">
        <v>17928</v>
      </c>
      <c r="H3510" s="41"/>
      <c r="I3510" s="42"/>
      <c r="J3510" s="43"/>
      <c r="K3510" s="42">
        <f t="shared" si="158"/>
        <v>17928</v>
      </c>
      <c r="L3510" s="64">
        <v>20240829</v>
      </c>
    </row>
    <row r="3511" spans="1:12" x14ac:dyDescent="0.25">
      <c r="A3511" s="82"/>
      <c r="B3511" s="83"/>
      <c r="C3511" s="83"/>
      <c r="D3511" s="83"/>
      <c r="E3511" s="83"/>
      <c r="F3511" s="83"/>
      <c r="G3511" s="84"/>
      <c r="H3511" s="83"/>
      <c r="I3511" s="84"/>
      <c r="J3511" s="85"/>
      <c r="K3511" s="84"/>
      <c r="L3511" s="86"/>
    </row>
    <row r="3512" spans="1:12" ht="15.75" thickBot="1" x14ac:dyDescent="0.3">
      <c r="A3512" s="66"/>
      <c r="B3512" s="67"/>
      <c r="C3512" s="67"/>
      <c r="D3512" s="67"/>
      <c r="E3512" s="67"/>
      <c r="F3512" s="67"/>
      <c r="G3512" s="68"/>
      <c r="H3512" s="67"/>
      <c r="I3512" s="68"/>
      <c r="J3512" s="69"/>
      <c r="K3512" s="68"/>
      <c r="L3512" s="70"/>
    </row>
    <row r="3513" spans="1:12" x14ac:dyDescent="0.25">
      <c r="A3513" s="36" t="s">
        <v>4747</v>
      </c>
      <c r="B3513" s="37" t="s">
        <v>25</v>
      </c>
      <c r="C3513" s="37" t="s">
        <v>1118</v>
      </c>
      <c r="D3513" s="37" t="s">
        <v>1188</v>
      </c>
      <c r="E3513" s="37" t="s">
        <v>1189</v>
      </c>
      <c r="F3513" s="37">
        <v>1</v>
      </c>
      <c r="G3513" s="38">
        <v>16212</v>
      </c>
      <c r="H3513" s="37"/>
      <c r="I3513" s="38"/>
      <c r="J3513" s="39"/>
      <c r="K3513" s="38">
        <f t="shared" ref="K3513:K3536" si="159">J3513+G3513</f>
        <v>16212</v>
      </c>
      <c r="L3513" s="62">
        <v>20240802</v>
      </c>
    </row>
    <row r="3514" spans="1:12" x14ac:dyDescent="0.25">
      <c r="A3514" s="47" t="s">
        <v>4760</v>
      </c>
      <c r="B3514" s="44" t="s">
        <v>25</v>
      </c>
      <c r="C3514" s="44" t="s">
        <v>1118</v>
      </c>
      <c r="D3514" s="44" t="s">
        <v>1188</v>
      </c>
      <c r="E3514" s="44" t="s">
        <v>1193</v>
      </c>
      <c r="F3514" s="44">
        <v>1</v>
      </c>
      <c r="G3514" s="45">
        <v>16212</v>
      </c>
      <c r="H3514" s="44"/>
      <c r="I3514" s="45"/>
      <c r="J3514" s="46"/>
      <c r="K3514" s="45">
        <f t="shared" si="159"/>
        <v>16212</v>
      </c>
      <c r="L3514" s="63">
        <v>20240802</v>
      </c>
    </row>
    <row r="3515" spans="1:12" x14ac:dyDescent="0.25">
      <c r="A3515" s="47" t="s">
        <v>4763</v>
      </c>
      <c r="B3515" s="44" t="s">
        <v>25</v>
      </c>
      <c r="C3515" s="44" t="s">
        <v>199</v>
      </c>
      <c r="D3515" s="44" t="s">
        <v>4764</v>
      </c>
      <c r="E3515" s="44" t="s">
        <v>4765</v>
      </c>
      <c r="F3515" s="44">
        <v>1</v>
      </c>
      <c r="G3515" s="45">
        <v>16212</v>
      </c>
      <c r="H3515" s="44"/>
      <c r="I3515" s="45"/>
      <c r="J3515" s="46"/>
      <c r="K3515" s="45">
        <f t="shared" si="159"/>
        <v>16212</v>
      </c>
      <c r="L3515" s="63">
        <v>20240809</v>
      </c>
    </row>
    <row r="3516" spans="1:12" x14ac:dyDescent="0.25">
      <c r="A3516" s="47" t="s">
        <v>4749</v>
      </c>
      <c r="B3516" s="44" t="s">
        <v>25</v>
      </c>
      <c r="C3516" s="44" t="s">
        <v>86</v>
      </c>
      <c r="D3516" s="44" t="s">
        <v>132</v>
      </c>
      <c r="E3516" s="44" t="s">
        <v>3821</v>
      </c>
      <c r="F3516" s="44">
        <v>1</v>
      </c>
      <c r="G3516" s="45">
        <v>16212</v>
      </c>
      <c r="H3516" s="44"/>
      <c r="I3516" s="45"/>
      <c r="J3516" s="46"/>
      <c r="K3516" s="45">
        <f t="shared" si="159"/>
        <v>16212</v>
      </c>
      <c r="L3516" s="63">
        <v>20240812</v>
      </c>
    </row>
    <row r="3517" spans="1:12" x14ac:dyDescent="0.25">
      <c r="A3517" s="47" t="s">
        <v>4710</v>
      </c>
      <c r="B3517" s="44" t="s">
        <v>25</v>
      </c>
      <c r="C3517" s="44" t="s">
        <v>36</v>
      </c>
      <c r="D3517" s="44" t="s">
        <v>2013</v>
      </c>
      <c r="E3517" s="44" t="s">
        <v>813</v>
      </c>
      <c r="F3517" s="44">
        <v>1</v>
      </c>
      <c r="G3517" s="45">
        <v>16212</v>
      </c>
      <c r="H3517" s="44"/>
      <c r="I3517" s="45"/>
      <c r="J3517" s="46"/>
      <c r="K3517" s="45">
        <f t="shared" si="159"/>
        <v>16212</v>
      </c>
      <c r="L3517" s="63">
        <v>20240814</v>
      </c>
    </row>
    <row r="3518" spans="1:12" x14ac:dyDescent="0.25">
      <c r="A3518" s="47" t="s">
        <v>4712</v>
      </c>
      <c r="B3518" s="44" t="s">
        <v>25</v>
      </c>
      <c r="C3518" s="44" t="s">
        <v>140</v>
      </c>
      <c r="D3518" s="44" t="s">
        <v>141</v>
      </c>
      <c r="E3518" s="44" t="s">
        <v>142</v>
      </c>
      <c r="F3518" s="44">
        <v>1</v>
      </c>
      <c r="G3518" s="45">
        <v>16212</v>
      </c>
      <c r="H3518" s="44"/>
      <c r="I3518" s="45"/>
      <c r="J3518" s="46"/>
      <c r="K3518" s="45">
        <f t="shared" si="159"/>
        <v>16212</v>
      </c>
      <c r="L3518" s="63">
        <v>20240814</v>
      </c>
    </row>
    <row r="3519" spans="1:12" x14ac:dyDescent="0.25">
      <c r="A3519" s="47" t="s">
        <v>4714</v>
      </c>
      <c r="B3519" s="44" t="s">
        <v>25</v>
      </c>
      <c r="C3519" s="44" t="s">
        <v>1709</v>
      </c>
      <c r="D3519" s="44" t="s">
        <v>4715</v>
      </c>
      <c r="E3519" s="44" t="s">
        <v>4716</v>
      </c>
      <c r="F3519" s="44">
        <v>1</v>
      </c>
      <c r="G3519" s="45">
        <v>16212</v>
      </c>
      <c r="H3519" s="44"/>
      <c r="I3519" s="45"/>
      <c r="J3519" s="46"/>
      <c r="K3519" s="45">
        <f t="shared" si="159"/>
        <v>16212</v>
      </c>
      <c r="L3519" s="63">
        <v>20240814</v>
      </c>
    </row>
    <row r="3520" spans="1:12" x14ac:dyDescent="0.25">
      <c r="A3520" s="47" t="s">
        <v>4728</v>
      </c>
      <c r="B3520" s="44" t="s">
        <v>25</v>
      </c>
      <c r="C3520" s="44" t="s">
        <v>29</v>
      </c>
      <c r="D3520" s="44" t="s">
        <v>100</v>
      </c>
      <c r="E3520" s="44" t="s">
        <v>1825</v>
      </c>
      <c r="F3520" s="44">
        <v>1</v>
      </c>
      <c r="G3520" s="45">
        <v>16212</v>
      </c>
      <c r="H3520" s="44"/>
      <c r="I3520" s="45"/>
      <c r="J3520" s="46"/>
      <c r="K3520" s="45">
        <f t="shared" si="159"/>
        <v>16212</v>
      </c>
      <c r="L3520" s="63">
        <v>20240814</v>
      </c>
    </row>
    <row r="3521" spans="1:12" x14ac:dyDescent="0.25">
      <c r="A3521" s="47" t="s">
        <v>4729</v>
      </c>
      <c r="B3521" s="44" t="s">
        <v>25</v>
      </c>
      <c r="C3521" s="44" t="s">
        <v>29</v>
      </c>
      <c r="D3521" s="44" t="s">
        <v>100</v>
      </c>
      <c r="E3521" s="44" t="s">
        <v>788</v>
      </c>
      <c r="F3521" s="44">
        <v>1</v>
      </c>
      <c r="G3521" s="45">
        <v>16212</v>
      </c>
      <c r="H3521" s="44"/>
      <c r="I3521" s="45"/>
      <c r="J3521" s="46"/>
      <c r="K3521" s="45">
        <f t="shared" si="159"/>
        <v>16212</v>
      </c>
      <c r="L3521" s="63">
        <v>20240814</v>
      </c>
    </row>
    <row r="3522" spans="1:12" x14ac:dyDescent="0.25">
      <c r="A3522" s="47" t="s">
        <v>4730</v>
      </c>
      <c r="B3522" s="44" t="s">
        <v>25</v>
      </c>
      <c r="C3522" s="44" t="s">
        <v>86</v>
      </c>
      <c r="D3522" s="44" t="s">
        <v>87</v>
      </c>
      <c r="E3522" s="44" t="s">
        <v>1900</v>
      </c>
      <c r="F3522" s="44">
        <v>1</v>
      </c>
      <c r="G3522" s="45">
        <v>16212</v>
      </c>
      <c r="H3522" s="44"/>
      <c r="I3522" s="45"/>
      <c r="J3522" s="46"/>
      <c r="K3522" s="45">
        <f t="shared" si="159"/>
        <v>16212</v>
      </c>
      <c r="L3522" s="63">
        <v>20240814</v>
      </c>
    </row>
    <row r="3523" spans="1:12" x14ac:dyDescent="0.25">
      <c r="A3523" s="47" t="s">
        <v>4731</v>
      </c>
      <c r="B3523" s="44" t="s">
        <v>25</v>
      </c>
      <c r="C3523" s="44" t="s">
        <v>86</v>
      </c>
      <c r="D3523" s="44" t="s">
        <v>87</v>
      </c>
      <c r="E3523" s="44" t="s">
        <v>2743</v>
      </c>
      <c r="F3523" s="44">
        <v>1</v>
      </c>
      <c r="G3523" s="45">
        <v>16212</v>
      </c>
      <c r="H3523" s="44"/>
      <c r="I3523" s="45"/>
      <c r="J3523" s="46"/>
      <c r="K3523" s="45">
        <f t="shared" si="159"/>
        <v>16212</v>
      </c>
      <c r="L3523" s="63">
        <v>20240814</v>
      </c>
    </row>
    <row r="3524" spans="1:12" x14ac:dyDescent="0.25">
      <c r="A3524" s="47" t="s">
        <v>4732</v>
      </c>
      <c r="B3524" s="44" t="s">
        <v>25</v>
      </c>
      <c r="C3524" s="44" t="s">
        <v>86</v>
      </c>
      <c r="D3524" s="44" t="s">
        <v>87</v>
      </c>
      <c r="E3524" s="44" t="s">
        <v>386</v>
      </c>
      <c r="F3524" s="44">
        <v>1</v>
      </c>
      <c r="G3524" s="45">
        <v>16212</v>
      </c>
      <c r="H3524" s="44"/>
      <c r="I3524" s="45"/>
      <c r="J3524" s="46"/>
      <c r="K3524" s="45">
        <f t="shared" si="159"/>
        <v>16212</v>
      </c>
      <c r="L3524" s="63">
        <v>20240814</v>
      </c>
    </row>
    <row r="3525" spans="1:12" x14ac:dyDescent="0.25">
      <c r="A3525" s="47" t="s">
        <v>4733</v>
      </c>
      <c r="B3525" s="44" t="s">
        <v>25</v>
      </c>
      <c r="C3525" s="44" t="s">
        <v>86</v>
      </c>
      <c r="D3525" s="44" t="s">
        <v>87</v>
      </c>
      <c r="E3525" s="44" t="s">
        <v>204</v>
      </c>
      <c r="F3525" s="44">
        <v>1</v>
      </c>
      <c r="G3525" s="45">
        <v>16212</v>
      </c>
      <c r="H3525" s="44"/>
      <c r="I3525" s="45"/>
      <c r="J3525" s="46"/>
      <c r="K3525" s="45">
        <f t="shared" si="159"/>
        <v>16212</v>
      </c>
      <c r="L3525" s="63">
        <v>20240814</v>
      </c>
    </row>
    <row r="3526" spans="1:12" x14ac:dyDescent="0.25">
      <c r="A3526" s="47" t="s">
        <v>4704</v>
      </c>
      <c r="B3526" s="44" t="s">
        <v>25</v>
      </c>
      <c r="C3526" s="44" t="s">
        <v>730</v>
      </c>
      <c r="D3526" s="44" t="s">
        <v>731</v>
      </c>
      <c r="E3526" s="44" t="s">
        <v>2311</v>
      </c>
      <c r="F3526" s="44">
        <v>1</v>
      </c>
      <c r="G3526" s="45">
        <v>16212</v>
      </c>
      <c r="H3526" s="44"/>
      <c r="I3526" s="45"/>
      <c r="J3526" s="46"/>
      <c r="K3526" s="45">
        <f t="shared" si="159"/>
        <v>16212</v>
      </c>
      <c r="L3526" s="63">
        <v>20240815</v>
      </c>
    </row>
    <row r="3527" spans="1:12" x14ac:dyDescent="0.25">
      <c r="A3527" s="47" t="s">
        <v>4706</v>
      </c>
      <c r="B3527" s="44" t="s">
        <v>25</v>
      </c>
      <c r="C3527" s="44" t="s">
        <v>4390</v>
      </c>
      <c r="D3527" s="44" t="s">
        <v>4389</v>
      </c>
      <c r="E3527" s="44" t="s">
        <v>4707</v>
      </c>
      <c r="F3527" s="44">
        <v>1</v>
      </c>
      <c r="G3527" s="45">
        <v>16212</v>
      </c>
      <c r="H3527" s="44"/>
      <c r="I3527" s="45"/>
      <c r="J3527" s="46"/>
      <c r="K3527" s="45">
        <f t="shared" si="159"/>
        <v>16212</v>
      </c>
      <c r="L3527" s="63">
        <v>20240815</v>
      </c>
    </row>
    <row r="3528" spans="1:12" x14ac:dyDescent="0.25">
      <c r="A3528" s="47" t="s">
        <v>4713</v>
      </c>
      <c r="B3528" s="44" t="s">
        <v>25</v>
      </c>
      <c r="C3528" s="44" t="s">
        <v>70</v>
      </c>
      <c r="D3528" s="44" t="s">
        <v>4247</v>
      </c>
      <c r="E3528" s="44" t="s">
        <v>4442</v>
      </c>
      <c r="F3528" s="44">
        <v>1</v>
      </c>
      <c r="G3528" s="45">
        <v>16212</v>
      </c>
      <c r="H3528" s="44"/>
      <c r="I3528" s="45"/>
      <c r="J3528" s="46"/>
      <c r="K3528" s="45">
        <f t="shared" si="159"/>
        <v>16212</v>
      </c>
      <c r="L3528" s="63">
        <v>20240815</v>
      </c>
    </row>
    <row r="3529" spans="1:12" x14ac:dyDescent="0.25">
      <c r="A3529" s="47" t="s">
        <v>4711</v>
      </c>
      <c r="B3529" s="44" t="s">
        <v>25</v>
      </c>
      <c r="C3529" s="44" t="s">
        <v>29</v>
      </c>
      <c r="D3529" s="44" t="s">
        <v>686</v>
      </c>
      <c r="E3529" s="44" t="s">
        <v>1038</v>
      </c>
      <c r="F3529" s="44">
        <v>1</v>
      </c>
      <c r="G3529" s="45">
        <v>16212</v>
      </c>
      <c r="H3529" s="44"/>
      <c r="I3529" s="45"/>
      <c r="J3529" s="46"/>
      <c r="K3529" s="45">
        <f t="shared" si="159"/>
        <v>16212</v>
      </c>
      <c r="L3529" s="63">
        <v>20240819</v>
      </c>
    </row>
    <row r="3530" spans="1:12" x14ac:dyDescent="0.25">
      <c r="A3530" s="47" t="s">
        <v>4694</v>
      </c>
      <c r="B3530" s="44" t="s">
        <v>25</v>
      </c>
      <c r="C3530" s="44" t="s">
        <v>199</v>
      </c>
      <c r="D3530" s="44" t="s">
        <v>2240</v>
      </c>
      <c r="E3530" s="44" t="s">
        <v>2241</v>
      </c>
      <c r="F3530" s="44">
        <v>1</v>
      </c>
      <c r="G3530" s="45">
        <v>16212</v>
      </c>
      <c r="H3530" s="44"/>
      <c r="I3530" s="45"/>
      <c r="J3530" s="46"/>
      <c r="K3530" s="45">
        <f t="shared" si="159"/>
        <v>16212</v>
      </c>
      <c r="L3530" s="63">
        <v>20240821</v>
      </c>
    </row>
    <row r="3531" spans="1:12" x14ac:dyDescent="0.25">
      <c r="A3531" s="47" t="s">
        <v>4695</v>
      </c>
      <c r="B3531" s="44" t="s">
        <v>25</v>
      </c>
      <c r="C3531" s="44" t="s">
        <v>199</v>
      </c>
      <c r="D3531" s="44" t="s">
        <v>2240</v>
      </c>
      <c r="E3531" s="44" t="s">
        <v>2243</v>
      </c>
      <c r="F3531" s="44">
        <v>1</v>
      </c>
      <c r="G3531" s="45">
        <v>16212</v>
      </c>
      <c r="H3531" s="44"/>
      <c r="I3531" s="45"/>
      <c r="J3531" s="46"/>
      <c r="K3531" s="45">
        <f t="shared" si="159"/>
        <v>16212</v>
      </c>
      <c r="L3531" s="63">
        <v>20240821</v>
      </c>
    </row>
    <row r="3532" spans="1:12" x14ac:dyDescent="0.25">
      <c r="A3532" s="47" t="s">
        <v>4691</v>
      </c>
      <c r="B3532" s="44" t="s">
        <v>25</v>
      </c>
      <c r="C3532" s="44" t="s">
        <v>86</v>
      </c>
      <c r="D3532" s="44" t="s">
        <v>132</v>
      </c>
      <c r="E3532" s="44" t="s">
        <v>3912</v>
      </c>
      <c r="F3532" s="44">
        <v>1</v>
      </c>
      <c r="G3532" s="45">
        <v>16212</v>
      </c>
      <c r="H3532" s="44"/>
      <c r="I3532" s="45"/>
      <c r="J3532" s="46"/>
      <c r="K3532" s="45">
        <f t="shared" si="159"/>
        <v>16212</v>
      </c>
      <c r="L3532" s="63">
        <v>20240822</v>
      </c>
    </row>
    <row r="3533" spans="1:12" x14ac:dyDescent="0.25">
      <c r="A3533" s="47" t="s">
        <v>4699</v>
      </c>
      <c r="B3533" s="44" t="s">
        <v>25</v>
      </c>
      <c r="C3533" s="44" t="s">
        <v>2604</v>
      </c>
      <c r="D3533" s="44" t="s">
        <v>3625</v>
      </c>
      <c r="E3533" s="44" t="s">
        <v>3626</v>
      </c>
      <c r="F3533" s="44">
        <v>1</v>
      </c>
      <c r="G3533" s="45">
        <v>16212</v>
      </c>
      <c r="H3533" s="44"/>
      <c r="I3533" s="45"/>
      <c r="J3533" s="46"/>
      <c r="K3533" s="45">
        <f t="shared" si="159"/>
        <v>16212</v>
      </c>
      <c r="L3533" s="63">
        <v>20240823</v>
      </c>
    </row>
    <row r="3534" spans="1:12" x14ac:dyDescent="0.25">
      <c r="A3534" s="28" t="s">
        <v>4700</v>
      </c>
      <c r="B3534" s="22" t="s">
        <v>25</v>
      </c>
      <c r="C3534" s="22" t="s">
        <v>2604</v>
      </c>
      <c r="D3534" s="22" t="s">
        <v>3625</v>
      </c>
      <c r="E3534" s="22" t="s">
        <v>4701</v>
      </c>
      <c r="F3534" s="22">
        <v>1</v>
      </c>
      <c r="G3534" s="23">
        <v>16212</v>
      </c>
      <c r="H3534" s="22">
        <v>353</v>
      </c>
      <c r="I3534" s="23">
        <v>363.8</v>
      </c>
      <c r="J3534" s="24">
        <f>I3534*H3534</f>
        <v>128421.40000000001</v>
      </c>
      <c r="K3534" s="23">
        <f t="shared" si="159"/>
        <v>144633.40000000002</v>
      </c>
      <c r="L3534" s="29">
        <v>20240823</v>
      </c>
    </row>
    <row r="3535" spans="1:12" x14ac:dyDescent="0.25">
      <c r="A3535" s="47" t="s">
        <v>4705</v>
      </c>
      <c r="B3535" s="44" t="s">
        <v>25</v>
      </c>
      <c r="C3535" s="44" t="s">
        <v>29</v>
      </c>
      <c r="D3535" s="44" t="s">
        <v>751</v>
      </c>
      <c r="E3535" s="44" t="s">
        <v>1096</v>
      </c>
      <c r="F3535" s="44">
        <v>1</v>
      </c>
      <c r="G3535" s="45">
        <v>16212</v>
      </c>
      <c r="H3535" s="44"/>
      <c r="I3535" s="45"/>
      <c r="J3535" s="46"/>
      <c r="K3535" s="45">
        <f t="shared" si="159"/>
        <v>16212</v>
      </c>
      <c r="L3535" s="63">
        <v>20240828</v>
      </c>
    </row>
    <row r="3536" spans="1:12" ht="15.75" thickBot="1" x14ac:dyDescent="0.3">
      <c r="A3536" s="40" t="s">
        <v>4690</v>
      </c>
      <c r="B3536" s="41" t="s">
        <v>25</v>
      </c>
      <c r="C3536" s="41" t="s">
        <v>1118</v>
      </c>
      <c r="D3536" s="41" t="s">
        <v>1188</v>
      </c>
      <c r="E3536" s="41" t="s">
        <v>2321</v>
      </c>
      <c r="F3536" s="41">
        <v>1</v>
      </c>
      <c r="G3536" s="42">
        <v>16212</v>
      </c>
      <c r="H3536" s="41"/>
      <c r="I3536" s="42"/>
      <c r="J3536" s="43"/>
      <c r="K3536" s="42">
        <f t="shared" si="159"/>
        <v>16212</v>
      </c>
      <c r="L3536" s="64">
        <v>20240830</v>
      </c>
    </row>
    <row r="3537" spans="1:12" x14ac:dyDescent="0.25">
      <c r="A3537" s="82"/>
      <c r="B3537" s="83"/>
      <c r="C3537" s="83"/>
      <c r="D3537" s="83"/>
      <c r="E3537" s="83"/>
      <c r="F3537" s="83"/>
      <c r="G3537" s="84"/>
      <c r="H3537" s="83"/>
      <c r="I3537" s="84"/>
      <c r="J3537" s="85"/>
      <c r="K3537" s="84"/>
      <c r="L3537" s="86"/>
    </row>
    <row r="3538" spans="1:12" ht="15.75" thickBot="1" x14ac:dyDescent="0.3">
      <c r="A3538" s="66"/>
      <c r="B3538" s="67"/>
      <c r="C3538" s="67"/>
      <c r="D3538" s="67"/>
      <c r="E3538" s="67"/>
      <c r="F3538" s="67"/>
      <c r="G3538" s="68"/>
      <c r="H3538" s="67"/>
      <c r="I3538" s="68"/>
      <c r="J3538" s="69"/>
      <c r="K3538" s="68"/>
      <c r="L3538" s="70"/>
    </row>
    <row r="3539" spans="1:12" x14ac:dyDescent="0.25">
      <c r="A3539" s="36" t="s">
        <v>4734</v>
      </c>
      <c r="B3539" s="37" t="s">
        <v>25</v>
      </c>
      <c r="C3539" s="37" t="s">
        <v>29</v>
      </c>
      <c r="D3539" s="37" t="s">
        <v>30</v>
      </c>
      <c r="E3539" s="37" t="s">
        <v>188</v>
      </c>
      <c r="F3539" s="37">
        <v>1</v>
      </c>
      <c r="G3539" s="38">
        <v>15160</v>
      </c>
      <c r="H3539" s="37"/>
      <c r="I3539" s="38"/>
      <c r="J3539" s="39"/>
      <c r="K3539" s="38">
        <f t="shared" ref="K3539:K3547" si="160">J3539+G3539</f>
        <v>15160</v>
      </c>
      <c r="L3539" s="62">
        <v>20240813</v>
      </c>
    </row>
    <row r="3540" spans="1:12" x14ac:dyDescent="0.25">
      <c r="A3540" s="47" t="s">
        <v>4685</v>
      </c>
      <c r="B3540" s="44" t="s">
        <v>25</v>
      </c>
      <c r="C3540" s="44" t="s">
        <v>70</v>
      </c>
      <c r="D3540" s="44" t="s">
        <v>886</v>
      </c>
      <c r="E3540" s="44" t="s">
        <v>1229</v>
      </c>
      <c r="F3540" s="44">
        <v>1</v>
      </c>
      <c r="G3540" s="45">
        <v>15160</v>
      </c>
      <c r="H3540" s="44"/>
      <c r="I3540" s="45"/>
      <c r="J3540" s="46"/>
      <c r="K3540" s="45">
        <f t="shared" si="160"/>
        <v>15160</v>
      </c>
      <c r="L3540" s="63">
        <v>20240823</v>
      </c>
    </row>
    <row r="3541" spans="1:12" x14ac:dyDescent="0.25">
      <c r="A3541" s="47" t="s">
        <v>4686</v>
      </c>
      <c r="B3541" s="44" t="s">
        <v>25</v>
      </c>
      <c r="C3541" s="44" t="s">
        <v>70</v>
      </c>
      <c r="D3541" s="44" t="s">
        <v>886</v>
      </c>
      <c r="E3541" s="44" t="s">
        <v>1231</v>
      </c>
      <c r="F3541" s="44">
        <v>1</v>
      </c>
      <c r="G3541" s="45">
        <v>15160</v>
      </c>
      <c r="H3541" s="44"/>
      <c r="I3541" s="45"/>
      <c r="J3541" s="46"/>
      <c r="K3541" s="45">
        <f t="shared" si="160"/>
        <v>15160</v>
      </c>
      <c r="L3541" s="63">
        <v>20240823</v>
      </c>
    </row>
    <row r="3542" spans="1:12" x14ac:dyDescent="0.25">
      <c r="A3542" s="47" t="s">
        <v>4687</v>
      </c>
      <c r="B3542" s="44" t="s">
        <v>25</v>
      </c>
      <c r="C3542" s="44" t="s">
        <v>70</v>
      </c>
      <c r="D3542" s="44" t="s">
        <v>886</v>
      </c>
      <c r="E3542" s="44" t="s">
        <v>923</v>
      </c>
      <c r="F3542" s="44">
        <v>1</v>
      </c>
      <c r="G3542" s="45">
        <v>15160</v>
      </c>
      <c r="H3542" s="44"/>
      <c r="I3542" s="45"/>
      <c r="J3542" s="46"/>
      <c r="K3542" s="45">
        <f t="shared" si="160"/>
        <v>15160</v>
      </c>
      <c r="L3542" s="63">
        <v>20240823</v>
      </c>
    </row>
    <row r="3543" spans="1:12" x14ac:dyDescent="0.25">
      <c r="A3543" s="47" t="s">
        <v>4688</v>
      </c>
      <c r="B3543" s="44" t="s">
        <v>25</v>
      </c>
      <c r="C3543" s="44" t="s">
        <v>1115</v>
      </c>
      <c r="D3543" s="44" t="s">
        <v>886</v>
      </c>
      <c r="E3543" s="44" t="s">
        <v>1233</v>
      </c>
      <c r="F3543" s="44">
        <v>1</v>
      </c>
      <c r="G3543" s="45">
        <v>15160</v>
      </c>
      <c r="H3543" s="44"/>
      <c r="I3543" s="45"/>
      <c r="J3543" s="46"/>
      <c r="K3543" s="45">
        <f t="shared" si="160"/>
        <v>15160</v>
      </c>
      <c r="L3543" s="63">
        <v>20240823</v>
      </c>
    </row>
    <row r="3544" spans="1:12" x14ac:dyDescent="0.25">
      <c r="A3544" s="47" t="s">
        <v>4709</v>
      </c>
      <c r="B3544" s="44" t="s">
        <v>25</v>
      </c>
      <c r="C3544" s="44" t="s">
        <v>371</v>
      </c>
      <c r="D3544" s="44" t="s">
        <v>26</v>
      </c>
      <c r="E3544" s="44" t="s">
        <v>372</v>
      </c>
      <c r="F3544" s="44">
        <v>1</v>
      </c>
      <c r="G3544" s="45">
        <v>15160</v>
      </c>
      <c r="H3544" s="44"/>
      <c r="I3544" s="45"/>
      <c r="J3544" s="46"/>
      <c r="K3544" s="45">
        <f t="shared" si="160"/>
        <v>15160</v>
      </c>
      <c r="L3544" s="63">
        <v>20240823</v>
      </c>
    </row>
    <row r="3545" spans="1:12" x14ac:dyDescent="0.25">
      <c r="A3545" s="47" t="s">
        <v>4669</v>
      </c>
      <c r="B3545" s="44" t="s">
        <v>25</v>
      </c>
      <c r="C3545" s="44" t="s">
        <v>740</v>
      </c>
      <c r="D3545" s="44" t="s">
        <v>741</v>
      </c>
      <c r="E3545" s="44" t="s">
        <v>2700</v>
      </c>
      <c r="F3545" s="44">
        <v>1</v>
      </c>
      <c r="G3545" s="45">
        <v>15160</v>
      </c>
      <c r="H3545" s="44"/>
      <c r="I3545" s="45"/>
      <c r="J3545" s="46"/>
      <c r="K3545" s="45">
        <f t="shared" si="160"/>
        <v>15160</v>
      </c>
      <c r="L3545" s="63">
        <v>20240829</v>
      </c>
    </row>
    <row r="3546" spans="1:12" x14ac:dyDescent="0.25">
      <c r="A3546" s="47" t="s">
        <v>4708</v>
      </c>
      <c r="B3546" s="44" t="s">
        <v>25</v>
      </c>
      <c r="C3546" s="44" t="s">
        <v>740</v>
      </c>
      <c r="D3546" s="44" t="s">
        <v>741</v>
      </c>
      <c r="E3546" s="44" t="s">
        <v>742</v>
      </c>
      <c r="F3546" s="44">
        <v>1</v>
      </c>
      <c r="G3546" s="45">
        <v>15160</v>
      </c>
      <c r="H3546" s="44"/>
      <c r="I3546" s="45"/>
      <c r="J3546" s="46"/>
      <c r="K3546" s="45">
        <f t="shared" si="160"/>
        <v>15160</v>
      </c>
      <c r="L3546" s="63">
        <v>20240829</v>
      </c>
    </row>
    <row r="3547" spans="1:12" ht="15.75" thickBot="1" x14ac:dyDescent="0.3">
      <c r="A3547" s="40" t="s">
        <v>4679</v>
      </c>
      <c r="B3547" s="41" t="s">
        <v>25</v>
      </c>
      <c r="C3547" s="41" t="s">
        <v>199</v>
      </c>
      <c r="D3547" s="41" t="s">
        <v>1058</v>
      </c>
      <c r="E3547" s="41" t="s">
        <v>1059</v>
      </c>
      <c r="F3547" s="41">
        <v>1</v>
      </c>
      <c r="G3547" s="42">
        <v>15160</v>
      </c>
      <c r="H3547" s="41"/>
      <c r="I3547" s="42"/>
      <c r="J3547" s="43"/>
      <c r="K3547" s="42">
        <f t="shared" si="160"/>
        <v>15160</v>
      </c>
      <c r="L3547" s="64">
        <v>20240830</v>
      </c>
    </row>
    <row r="3550" spans="1:12" x14ac:dyDescent="0.25">
      <c r="A3550" s="47" t="s">
        <v>0</v>
      </c>
      <c r="B3550" s="44" t="s">
        <v>1</v>
      </c>
      <c r="C3550" s="44" t="s">
        <v>2</v>
      </c>
      <c r="D3550" s="44" t="s">
        <v>3</v>
      </c>
      <c r="E3550" s="44" t="s">
        <v>4</v>
      </c>
      <c r="F3550" s="44"/>
      <c r="G3550" s="45" t="s">
        <v>6</v>
      </c>
      <c r="H3550" s="44" t="s">
        <v>7</v>
      </c>
      <c r="I3550" s="45" t="s">
        <v>8</v>
      </c>
      <c r="J3550" s="46" t="s">
        <v>9</v>
      </c>
      <c r="K3550" s="45" t="s">
        <v>10</v>
      </c>
      <c r="L3550" s="63" t="s">
        <v>5</v>
      </c>
    </row>
    <row r="3552" spans="1:12" ht="15.75" thickBot="1" x14ac:dyDescent="0.3"/>
    <row r="3553" spans="1:12" x14ac:dyDescent="0.25">
      <c r="A3553" s="36" t="s">
        <v>4896</v>
      </c>
      <c r="B3553" s="37" t="s">
        <v>11</v>
      </c>
      <c r="C3553" s="37" t="s">
        <v>2604</v>
      </c>
      <c r="D3553" s="37" t="s">
        <v>3433</v>
      </c>
      <c r="E3553" s="37" t="s">
        <v>2882</v>
      </c>
      <c r="F3553" s="37">
        <v>1</v>
      </c>
      <c r="G3553" s="38">
        <v>35853</v>
      </c>
      <c r="H3553" s="37"/>
      <c r="I3553" s="38"/>
      <c r="J3553" s="39"/>
      <c r="K3553" s="38">
        <f>J3553+G3553</f>
        <v>35853</v>
      </c>
      <c r="L3553" s="62">
        <v>20240904</v>
      </c>
    </row>
    <row r="3554" spans="1:12" x14ac:dyDescent="0.25">
      <c r="A3554" s="47" t="s">
        <v>4852</v>
      </c>
      <c r="B3554" s="44" t="s">
        <v>11</v>
      </c>
      <c r="C3554" s="44" t="s">
        <v>36</v>
      </c>
      <c r="D3554" s="44" t="s">
        <v>1146</v>
      </c>
      <c r="E3554" s="44" t="s">
        <v>3849</v>
      </c>
      <c r="F3554" s="44">
        <v>1</v>
      </c>
      <c r="G3554" s="45">
        <v>35853</v>
      </c>
      <c r="H3554" s="44"/>
      <c r="I3554" s="45"/>
      <c r="J3554" s="46"/>
      <c r="K3554" s="45">
        <f>J3554+G3554</f>
        <v>35853</v>
      </c>
      <c r="L3554" s="63">
        <v>20240912</v>
      </c>
    </row>
    <row r="3555" spans="1:12" x14ac:dyDescent="0.25">
      <c r="A3555" s="47" t="s">
        <v>4780</v>
      </c>
      <c r="B3555" s="44" t="s">
        <v>862</v>
      </c>
      <c r="C3555" s="44" t="s">
        <v>1118</v>
      </c>
      <c r="D3555" s="44" t="s">
        <v>1119</v>
      </c>
      <c r="E3555" s="44" t="s">
        <v>4781</v>
      </c>
      <c r="F3555" s="44">
        <v>1</v>
      </c>
      <c r="G3555" s="45">
        <v>35853</v>
      </c>
      <c r="H3555" s="44"/>
      <c r="I3555" s="45"/>
      <c r="J3555" s="46"/>
      <c r="K3555" s="45">
        <f>J3555+G3555</f>
        <v>35853</v>
      </c>
      <c r="L3555" s="63">
        <v>20240927</v>
      </c>
    </row>
    <row r="3556" spans="1:12" x14ac:dyDescent="0.25">
      <c r="A3556" s="47" t="s">
        <v>4782</v>
      </c>
      <c r="B3556" s="44" t="s">
        <v>862</v>
      </c>
      <c r="C3556" s="44" t="s">
        <v>1118</v>
      </c>
      <c r="D3556" s="44" t="s">
        <v>1119</v>
      </c>
      <c r="E3556" s="44" t="s">
        <v>4783</v>
      </c>
      <c r="F3556" s="44">
        <v>1</v>
      </c>
      <c r="G3556" s="45">
        <v>35853</v>
      </c>
      <c r="H3556" s="44"/>
      <c r="I3556" s="45"/>
      <c r="J3556" s="46"/>
      <c r="K3556" s="45">
        <f>J3556+G3556</f>
        <v>35853</v>
      </c>
      <c r="L3556" s="63">
        <v>20240927</v>
      </c>
    </row>
    <row r="3557" spans="1:12" ht="15.75" thickBot="1" x14ac:dyDescent="0.3">
      <c r="A3557" s="30" t="s">
        <v>4784</v>
      </c>
      <c r="B3557" s="31" t="s">
        <v>862</v>
      </c>
      <c r="C3557" s="31" t="s">
        <v>1118</v>
      </c>
      <c r="D3557" s="31" t="s">
        <v>1119</v>
      </c>
      <c r="E3557" s="31" t="s">
        <v>4785</v>
      </c>
      <c r="F3557" s="31">
        <v>1</v>
      </c>
      <c r="G3557" s="32">
        <v>35853</v>
      </c>
      <c r="H3557" s="31">
        <v>35</v>
      </c>
      <c r="I3557" s="32">
        <v>363.8</v>
      </c>
      <c r="J3557" s="33">
        <f>I3557*H3557</f>
        <v>12733</v>
      </c>
      <c r="K3557" s="32">
        <f>J3557+G3557</f>
        <v>48586</v>
      </c>
      <c r="L3557" s="34">
        <v>20240927</v>
      </c>
    </row>
    <row r="3558" spans="1:12" ht="15.75" thickBot="1" x14ac:dyDescent="0.3">
      <c r="A3558" s="82"/>
      <c r="B3558" s="83"/>
      <c r="C3558" s="83"/>
      <c r="D3558" s="83"/>
      <c r="E3558" s="83"/>
      <c r="F3558" s="83"/>
      <c r="G3558" s="84"/>
      <c r="H3558" s="83"/>
      <c r="I3558" s="84"/>
      <c r="J3558" s="85"/>
      <c r="K3558" s="84"/>
      <c r="L3558" s="86"/>
    </row>
    <row r="3559" spans="1:12" x14ac:dyDescent="0.25">
      <c r="A3559" s="380" t="s">
        <v>4905</v>
      </c>
      <c r="B3559" s="381" t="s">
        <v>862</v>
      </c>
      <c r="C3559" s="381" t="s">
        <v>1118</v>
      </c>
      <c r="D3559" s="381" t="s">
        <v>3900</v>
      </c>
      <c r="E3559" s="381" t="s">
        <v>4906</v>
      </c>
      <c r="F3559" s="381">
        <v>1</v>
      </c>
      <c r="G3559" s="382">
        <v>35853</v>
      </c>
      <c r="H3559" s="381"/>
      <c r="I3559" s="382"/>
      <c r="J3559" s="383"/>
      <c r="K3559" s="382">
        <f>J3559+G3559</f>
        <v>35853</v>
      </c>
      <c r="L3559" s="384">
        <v>20240903</v>
      </c>
    </row>
    <row r="3560" spans="1:12" x14ac:dyDescent="0.25">
      <c r="A3560" s="47" t="s">
        <v>4897</v>
      </c>
      <c r="B3560" s="44" t="s">
        <v>862</v>
      </c>
      <c r="C3560" s="44" t="s">
        <v>1118</v>
      </c>
      <c r="D3560" s="44" t="s">
        <v>3900</v>
      </c>
      <c r="E3560" s="44" t="s">
        <v>4898</v>
      </c>
      <c r="F3560" s="44">
        <v>1</v>
      </c>
      <c r="G3560" s="45">
        <v>35853</v>
      </c>
      <c r="H3560" s="44"/>
      <c r="I3560" s="45"/>
      <c r="J3560" s="46"/>
      <c r="K3560" s="45">
        <f>J3560+G3560</f>
        <v>35853</v>
      </c>
      <c r="L3560" s="63">
        <v>20240912</v>
      </c>
    </row>
    <row r="3561" spans="1:12" x14ac:dyDescent="0.25">
      <c r="A3561" s="47" t="s">
        <v>4901</v>
      </c>
      <c r="B3561" s="44" t="s">
        <v>862</v>
      </c>
      <c r="C3561" s="44" t="s">
        <v>1118</v>
      </c>
      <c r="D3561" s="44" t="s">
        <v>3900</v>
      </c>
      <c r="E3561" s="44" t="s">
        <v>4902</v>
      </c>
      <c r="F3561" s="44">
        <v>1</v>
      </c>
      <c r="G3561" s="45">
        <v>35853</v>
      </c>
      <c r="H3561" s="44"/>
      <c r="I3561" s="45"/>
      <c r="J3561" s="46"/>
      <c r="K3561" s="45">
        <f>J3561+G3561</f>
        <v>35853</v>
      </c>
      <c r="L3561" s="63">
        <v>20240912</v>
      </c>
    </row>
    <row r="3562" spans="1:12" x14ac:dyDescent="0.25">
      <c r="A3562" s="47" t="s">
        <v>4903</v>
      </c>
      <c r="B3562" s="44" t="s">
        <v>862</v>
      </c>
      <c r="C3562" s="44" t="s">
        <v>1118</v>
      </c>
      <c r="D3562" s="44" t="s">
        <v>3900</v>
      </c>
      <c r="E3562" s="44" t="s">
        <v>4904</v>
      </c>
      <c r="F3562" s="44">
        <v>1</v>
      </c>
      <c r="G3562" s="45">
        <v>35853</v>
      </c>
      <c r="H3562" s="44"/>
      <c r="I3562" s="45"/>
      <c r="J3562" s="46"/>
      <c r="K3562" s="45">
        <f>J3562+G3562</f>
        <v>35853</v>
      </c>
      <c r="L3562" s="63">
        <v>20240912</v>
      </c>
    </row>
    <row r="3563" spans="1:12" ht="15.75" thickBot="1" x14ac:dyDescent="0.3">
      <c r="A3563" s="40" t="s">
        <v>4899</v>
      </c>
      <c r="B3563" s="41" t="s">
        <v>862</v>
      </c>
      <c r="C3563" s="41" t="s">
        <v>1118</v>
      </c>
      <c r="D3563" s="41" t="s">
        <v>3900</v>
      </c>
      <c r="E3563" s="41" t="s">
        <v>4900</v>
      </c>
      <c r="F3563" s="41">
        <v>1</v>
      </c>
      <c r="G3563" s="42">
        <v>35853</v>
      </c>
      <c r="H3563" s="41"/>
      <c r="I3563" s="42"/>
      <c r="J3563" s="43"/>
      <c r="K3563" s="42">
        <f>J3563+G3563</f>
        <v>35853</v>
      </c>
      <c r="L3563" s="64">
        <v>20240913</v>
      </c>
    </row>
    <row r="3564" spans="1:12" ht="15.75" thickBot="1" x14ac:dyDescent="0.3"/>
    <row r="3565" spans="1:12" x14ac:dyDescent="0.25">
      <c r="A3565" s="36" t="s">
        <v>4875</v>
      </c>
      <c r="B3565" s="37" t="s">
        <v>11</v>
      </c>
      <c r="C3565" s="37" t="s">
        <v>199</v>
      </c>
      <c r="D3565" s="37" t="s">
        <v>4764</v>
      </c>
      <c r="E3565" s="37" t="s">
        <v>4765</v>
      </c>
      <c r="F3565" s="37">
        <v>1</v>
      </c>
      <c r="G3565" s="38">
        <v>32426</v>
      </c>
      <c r="H3565" s="37"/>
      <c r="I3565" s="38"/>
      <c r="J3565" s="39"/>
      <c r="K3565" s="38">
        <f t="shared" ref="K3565:K3590" si="161">J3565+G3565</f>
        <v>32426</v>
      </c>
      <c r="L3565" s="62">
        <v>20240902</v>
      </c>
    </row>
    <row r="3566" spans="1:12" x14ac:dyDescent="0.25">
      <c r="A3566" s="28" t="s">
        <v>4915</v>
      </c>
      <c r="B3566" s="22" t="s">
        <v>862</v>
      </c>
      <c r="C3566" s="22" t="s">
        <v>1118</v>
      </c>
      <c r="D3566" s="22" t="s">
        <v>1283</v>
      </c>
      <c r="E3566" s="22" t="s">
        <v>4916</v>
      </c>
      <c r="F3566" s="22">
        <v>1</v>
      </c>
      <c r="G3566" s="23">
        <v>32426</v>
      </c>
      <c r="H3566" s="22">
        <v>43</v>
      </c>
      <c r="I3566" s="23">
        <v>363.8</v>
      </c>
      <c r="J3566" s="24">
        <f>I3566*H3566</f>
        <v>15643.4</v>
      </c>
      <c r="K3566" s="23">
        <f t="shared" si="161"/>
        <v>48069.4</v>
      </c>
      <c r="L3566" s="29">
        <v>20240902</v>
      </c>
    </row>
    <row r="3567" spans="1:12" x14ac:dyDescent="0.25">
      <c r="A3567" s="47" t="s">
        <v>4854</v>
      </c>
      <c r="B3567" s="44" t="s">
        <v>11</v>
      </c>
      <c r="C3567" s="44" t="s">
        <v>29</v>
      </c>
      <c r="D3567" s="44" t="s">
        <v>4323</v>
      </c>
      <c r="E3567" s="44" t="s">
        <v>4332</v>
      </c>
      <c r="F3567" s="44">
        <v>1</v>
      </c>
      <c r="G3567" s="45">
        <v>32426</v>
      </c>
      <c r="H3567" s="44"/>
      <c r="I3567" s="45"/>
      <c r="J3567" s="46"/>
      <c r="K3567" s="45">
        <f t="shared" si="161"/>
        <v>32426</v>
      </c>
      <c r="L3567" s="63">
        <v>20240904</v>
      </c>
    </row>
    <row r="3568" spans="1:12" x14ac:dyDescent="0.25">
      <c r="A3568" s="47" t="s">
        <v>4855</v>
      </c>
      <c r="B3568" s="44" t="s">
        <v>11</v>
      </c>
      <c r="C3568" s="44" t="s">
        <v>86</v>
      </c>
      <c r="D3568" s="44" t="s">
        <v>87</v>
      </c>
      <c r="E3568" s="44" t="s">
        <v>386</v>
      </c>
      <c r="F3568" s="44">
        <v>1</v>
      </c>
      <c r="G3568" s="45">
        <v>32426</v>
      </c>
      <c r="H3568" s="44"/>
      <c r="I3568" s="45"/>
      <c r="J3568" s="46"/>
      <c r="K3568" s="45">
        <f t="shared" si="161"/>
        <v>32426</v>
      </c>
      <c r="L3568" s="63">
        <v>20240904</v>
      </c>
    </row>
    <row r="3569" spans="1:12" x14ac:dyDescent="0.25">
      <c r="A3569" s="47" t="s">
        <v>4907</v>
      </c>
      <c r="B3569" s="44" t="s">
        <v>11</v>
      </c>
      <c r="C3569" s="44" t="s">
        <v>86</v>
      </c>
      <c r="D3569" s="44" t="s">
        <v>132</v>
      </c>
      <c r="E3569" s="44" t="s">
        <v>3821</v>
      </c>
      <c r="F3569" s="44">
        <v>1</v>
      </c>
      <c r="G3569" s="45">
        <v>32426</v>
      </c>
      <c r="H3569" s="44"/>
      <c r="I3569" s="45"/>
      <c r="J3569" s="46"/>
      <c r="K3569" s="45">
        <f t="shared" si="161"/>
        <v>32426</v>
      </c>
      <c r="L3569" s="63">
        <v>20240904</v>
      </c>
    </row>
    <row r="3570" spans="1:12" x14ac:dyDescent="0.25">
      <c r="A3570" s="28" t="s">
        <v>4919</v>
      </c>
      <c r="B3570" s="22" t="s">
        <v>11</v>
      </c>
      <c r="C3570" s="22" t="s">
        <v>2604</v>
      </c>
      <c r="D3570" s="22" t="s">
        <v>3625</v>
      </c>
      <c r="E3570" s="22" t="s">
        <v>4920</v>
      </c>
      <c r="F3570" s="22">
        <v>1</v>
      </c>
      <c r="G3570" s="23">
        <v>32426</v>
      </c>
      <c r="H3570" s="22">
        <v>353</v>
      </c>
      <c r="I3570" s="23">
        <v>363.8</v>
      </c>
      <c r="J3570" s="24">
        <f>I3570*H3570</f>
        <v>128421.40000000001</v>
      </c>
      <c r="K3570" s="23">
        <f t="shared" si="161"/>
        <v>160847.40000000002</v>
      </c>
      <c r="L3570" s="29">
        <v>20240906</v>
      </c>
    </row>
    <row r="3571" spans="1:12" x14ac:dyDescent="0.25">
      <c r="A3571" s="47" t="s">
        <v>4837</v>
      </c>
      <c r="B3571" s="44" t="s">
        <v>11</v>
      </c>
      <c r="C3571" s="44" t="s">
        <v>36</v>
      </c>
      <c r="D3571" s="44" t="s">
        <v>2618</v>
      </c>
      <c r="E3571" s="44" t="s">
        <v>828</v>
      </c>
      <c r="F3571" s="44">
        <v>1</v>
      </c>
      <c r="G3571" s="45">
        <v>32426</v>
      </c>
      <c r="H3571" s="44"/>
      <c r="I3571" s="45"/>
      <c r="J3571" s="46"/>
      <c r="K3571" s="45">
        <f t="shared" si="161"/>
        <v>32426</v>
      </c>
      <c r="L3571" s="63">
        <v>20240911</v>
      </c>
    </row>
    <row r="3572" spans="1:12" x14ac:dyDescent="0.25">
      <c r="A3572" s="47" t="s">
        <v>4839</v>
      </c>
      <c r="B3572" s="44" t="s">
        <v>11</v>
      </c>
      <c r="C3572" s="44" t="s">
        <v>730</v>
      </c>
      <c r="D3572" s="44" t="s">
        <v>731</v>
      </c>
      <c r="E3572" s="44" t="s">
        <v>2260</v>
      </c>
      <c r="F3572" s="44">
        <v>1</v>
      </c>
      <c r="G3572" s="45">
        <v>32426</v>
      </c>
      <c r="H3572" s="44"/>
      <c r="I3572" s="45"/>
      <c r="J3572" s="46"/>
      <c r="K3572" s="45">
        <f t="shared" si="161"/>
        <v>32426</v>
      </c>
      <c r="L3572" s="63">
        <v>20240911</v>
      </c>
    </row>
    <row r="3573" spans="1:12" x14ac:dyDescent="0.25">
      <c r="A3573" s="47" t="s">
        <v>4840</v>
      </c>
      <c r="B3573" s="44" t="s">
        <v>11</v>
      </c>
      <c r="C3573" s="44" t="s">
        <v>86</v>
      </c>
      <c r="D3573" s="44" t="s">
        <v>87</v>
      </c>
      <c r="E3573" s="44" t="s">
        <v>793</v>
      </c>
      <c r="F3573" s="44">
        <v>1</v>
      </c>
      <c r="G3573" s="45">
        <v>32426</v>
      </c>
      <c r="H3573" s="44"/>
      <c r="I3573" s="45"/>
      <c r="J3573" s="46"/>
      <c r="K3573" s="45">
        <f t="shared" si="161"/>
        <v>32426</v>
      </c>
      <c r="L3573" s="63">
        <v>20240913</v>
      </c>
    </row>
    <row r="3574" spans="1:12" x14ac:dyDescent="0.25">
      <c r="A3574" s="28" t="s">
        <v>4851</v>
      </c>
      <c r="B3574" s="22" t="s">
        <v>11</v>
      </c>
      <c r="C3574" s="22" t="s">
        <v>3122</v>
      </c>
      <c r="D3574" s="22" t="s">
        <v>3156</v>
      </c>
      <c r="E3574" s="22" t="s">
        <v>3157</v>
      </c>
      <c r="F3574" s="22">
        <v>1</v>
      </c>
      <c r="G3574" s="23">
        <v>32426</v>
      </c>
      <c r="H3574" s="22">
        <v>376</v>
      </c>
      <c r="I3574" s="23">
        <v>363.8</v>
      </c>
      <c r="J3574" s="24">
        <f>I3574*H3574</f>
        <v>136788.80000000002</v>
      </c>
      <c r="K3574" s="23">
        <f t="shared" si="161"/>
        <v>169214.80000000002</v>
      </c>
      <c r="L3574" s="29">
        <v>20240916</v>
      </c>
    </row>
    <row r="3575" spans="1:12" x14ac:dyDescent="0.25">
      <c r="A3575" s="47" t="s">
        <v>4860</v>
      </c>
      <c r="B3575" s="44" t="s">
        <v>11</v>
      </c>
      <c r="C3575" s="44" t="s">
        <v>2604</v>
      </c>
      <c r="D3575" s="44" t="s">
        <v>3625</v>
      </c>
      <c r="E3575" s="44" t="s">
        <v>3626</v>
      </c>
      <c r="F3575" s="44">
        <v>1</v>
      </c>
      <c r="G3575" s="45">
        <v>32426</v>
      </c>
      <c r="H3575" s="44"/>
      <c r="I3575" s="45"/>
      <c r="J3575" s="46"/>
      <c r="K3575" s="45">
        <f t="shared" si="161"/>
        <v>32426</v>
      </c>
      <c r="L3575" s="63">
        <v>20240916</v>
      </c>
    </row>
    <row r="3576" spans="1:12" x14ac:dyDescent="0.25">
      <c r="A3576" s="47" t="s">
        <v>4802</v>
      </c>
      <c r="B3576" s="44" t="s">
        <v>11</v>
      </c>
      <c r="C3576" s="44" t="s">
        <v>86</v>
      </c>
      <c r="D3576" s="44" t="s">
        <v>132</v>
      </c>
      <c r="E3576" s="44" t="s">
        <v>3821</v>
      </c>
      <c r="F3576" s="44">
        <v>1</v>
      </c>
      <c r="G3576" s="45">
        <v>32426</v>
      </c>
      <c r="H3576" s="44"/>
      <c r="I3576" s="45"/>
      <c r="J3576" s="46"/>
      <c r="K3576" s="45">
        <f t="shared" si="161"/>
        <v>32426</v>
      </c>
      <c r="L3576" s="63">
        <v>20240918</v>
      </c>
    </row>
    <row r="3577" spans="1:12" x14ac:dyDescent="0.25">
      <c r="A3577" s="47" t="s">
        <v>4803</v>
      </c>
      <c r="B3577" s="44" t="s">
        <v>11</v>
      </c>
      <c r="C3577" s="44" t="s">
        <v>70</v>
      </c>
      <c r="D3577" s="44" t="s">
        <v>213</v>
      </c>
      <c r="E3577" s="44" t="s">
        <v>636</v>
      </c>
      <c r="F3577" s="44">
        <v>1</v>
      </c>
      <c r="G3577" s="45">
        <v>32426</v>
      </c>
      <c r="H3577" s="44"/>
      <c r="I3577" s="45"/>
      <c r="J3577" s="46"/>
      <c r="K3577" s="45">
        <f t="shared" si="161"/>
        <v>32426</v>
      </c>
      <c r="L3577" s="63">
        <v>20240918</v>
      </c>
    </row>
    <row r="3578" spans="1:12" x14ac:dyDescent="0.25">
      <c r="A3578" s="47" t="s">
        <v>4805</v>
      </c>
      <c r="B3578" s="44" t="s">
        <v>11</v>
      </c>
      <c r="C3578" s="44" t="s">
        <v>730</v>
      </c>
      <c r="D3578" s="44" t="s">
        <v>731</v>
      </c>
      <c r="E3578" s="44" t="s">
        <v>1993</v>
      </c>
      <c r="F3578" s="44">
        <v>1</v>
      </c>
      <c r="G3578" s="45">
        <v>32426</v>
      </c>
      <c r="H3578" s="44"/>
      <c r="I3578" s="45"/>
      <c r="J3578" s="46"/>
      <c r="K3578" s="45">
        <f t="shared" si="161"/>
        <v>32426</v>
      </c>
      <c r="L3578" s="63">
        <v>20240918</v>
      </c>
    </row>
    <row r="3579" spans="1:12" x14ac:dyDescent="0.25">
      <c r="A3579" s="47" t="s">
        <v>4829</v>
      </c>
      <c r="B3579" s="44" t="s">
        <v>11</v>
      </c>
      <c r="C3579" s="44" t="s">
        <v>36</v>
      </c>
      <c r="D3579" s="44" t="s">
        <v>2618</v>
      </c>
      <c r="E3579" s="44" t="s">
        <v>4830</v>
      </c>
      <c r="F3579" s="44">
        <v>1</v>
      </c>
      <c r="G3579" s="45">
        <v>32426</v>
      </c>
      <c r="H3579" s="44"/>
      <c r="I3579" s="45"/>
      <c r="J3579" s="46"/>
      <c r="K3579" s="45">
        <f t="shared" si="161"/>
        <v>32426</v>
      </c>
      <c r="L3579" s="63">
        <v>20240918</v>
      </c>
    </row>
    <row r="3580" spans="1:12" x14ac:dyDescent="0.25">
      <c r="A3580" s="47" t="s">
        <v>4838</v>
      </c>
      <c r="B3580" s="44" t="s">
        <v>11</v>
      </c>
      <c r="C3580" s="44" t="s">
        <v>36</v>
      </c>
      <c r="D3580" s="44" t="s">
        <v>2618</v>
      </c>
      <c r="E3580" s="44" t="s">
        <v>3640</v>
      </c>
      <c r="F3580" s="44">
        <v>1</v>
      </c>
      <c r="G3580" s="45">
        <v>32426</v>
      </c>
      <c r="H3580" s="44"/>
      <c r="I3580" s="45"/>
      <c r="J3580" s="46"/>
      <c r="K3580" s="45">
        <f t="shared" si="161"/>
        <v>32426</v>
      </c>
      <c r="L3580" s="63">
        <v>20240918</v>
      </c>
    </row>
    <row r="3581" spans="1:12" x14ac:dyDescent="0.25">
      <c r="A3581" s="47" t="s">
        <v>4843</v>
      </c>
      <c r="B3581" s="44" t="s">
        <v>11</v>
      </c>
      <c r="C3581" s="44" t="s">
        <v>86</v>
      </c>
      <c r="D3581" s="44" t="s">
        <v>132</v>
      </c>
      <c r="E3581" s="44" t="s">
        <v>2821</v>
      </c>
      <c r="F3581" s="44">
        <v>1</v>
      </c>
      <c r="G3581" s="45">
        <v>32426</v>
      </c>
      <c r="H3581" s="44"/>
      <c r="I3581" s="45"/>
      <c r="J3581" s="46"/>
      <c r="K3581" s="45">
        <f t="shared" si="161"/>
        <v>32426</v>
      </c>
      <c r="L3581" s="63">
        <v>20240918</v>
      </c>
    </row>
    <row r="3582" spans="1:12" x14ac:dyDescent="0.25">
      <c r="A3582" s="47" t="s">
        <v>4859</v>
      </c>
      <c r="B3582" s="44" t="s">
        <v>11</v>
      </c>
      <c r="C3582" s="44" t="s">
        <v>86</v>
      </c>
      <c r="D3582" s="44" t="s">
        <v>132</v>
      </c>
      <c r="E3582" s="44" t="s">
        <v>704</v>
      </c>
      <c r="F3582" s="44">
        <v>1</v>
      </c>
      <c r="G3582" s="45">
        <v>32426</v>
      </c>
      <c r="H3582" s="44"/>
      <c r="I3582" s="45"/>
      <c r="J3582" s="46"/>
      <c r="K3582" s="45">
        <f t="shared" si="161"/>
        <v>32426</v>
      </c>
      <c r="L3582" s="63">
        <v>20240918</v>
      </c>
    </row>
    <row r="3583" spans="1:12" x14ac:dyDescent="0.25">
      <c r="A3583" s="47" t="s">
        <v>4861</v>
      </c>
      <c r="B3583" s="44" t="s">
        <v>11</v>
      </c>
      <c r="C3583" s="44" t="s">
        <v>86</v>
      </c>
      <c r="D3583" s="44" t="s">
        <v>132</v>
      </c>
      <c r="E3583" s="44" t="s">
        <v>3912</v>
      </c>
      <c r="F3583" s="44">
        <v>1</v>
      </c>
      <c r="G3583" s="45">
        <v>32426</v>
      </c>
      <c r="H3583" s="44"/>
      <c r="I3583" s="45"/>
      <c r="J3583" s="46"/>
      <c r="K3583" s="45">
        <f t="shared" si="161"/>
        <v>32426</v>
      </c>
      <c r="L3583" s="63">
        <v>20240918</v>
      </c>
    </row>
    <row r="3584" spans="1:12" x14ac:dyDescent="0.25">
      <c r="A3584" s="47" t="s">
        <v>4793</v>
      </c>
      <c r="B3584" s="44" t="s">
        <v>11</v>
      </c>
      <c r="C3584" s="44" t="s">
        <v>86</v>
      </c>
      <c r="D3584" s="44" t="s">
        <v>87</v>
      </c>
      <c r="E3584" s="44" t="s">
        <v>350</v>
      </c>
      <c r="F3584" s="44">
        <v>1</v>
      </c>
      <c r="G3584" s="45">
        <v>32426</v>
      </c>
      <c r="H3584" s="44"/>
      <c r="I3584" s="45"/>
      <c r="J3584" s="46"/>
      <c r="K3584" s="45">
        <f t="shared" si="161"/>
        <v>32426</v>
      </c>
      <c r="L3584" s="63">
        <v>20240920</v>
      </c>
    </row>
    <row r="3585" spans="1:12" x14ac:dyDescent="0.25">
      <c r="A3585" s="47" t="s">
        <v>4841</v>
      </c>
      <c r="B3585" s="44" t="s">
        <v>11</v>
      </c>
      <c r="C3585" s="44" t="s">
        <v>86</v>
      </c>
      <c r="D3585" s="44" t="s">
        <v>87</v>
      </c>
      <c r="E3585" s="44" t="s">
        <v>3645</v>
      </c>
      <c r="F3585" s="44">
        <v>1</v>
      </c>
      <c r="G3585" s="45">
        <v>32426</v>
      </c>
      <c r="H3585" s="44"/>
      <c r="I3585" s="45"/>
      <c r="J3585" s="46"/>
      <c r="K3585" s="45">
        <f t="shared" si="161"/>
        <v>32426</v>
      </c>
      <c r="L3585" s="63">
        <v>20240920</v>
      </c>
    </row>
    <row r="3586" spans="1:12" x14ac:dyDescent="0.25">
      <c r="A3586" s="47" t="s">
        <v>4844</v>
      </c>
      <c r="B3586" s="44" t="s">
        <v>11</v>
      </c>
      <c r="C3586" s="44" t="s">
        <v>1179</v>
      </c>
      <c r="D3586" s="44" t="s">
        <v>930</v>
      </c>
      <c r="E3586" s="44" t="s">
        <v>1186</v>
      </c>
      <c r="F3586" s="44">
        <v>1</v>
      </c>
      <c r="G3586" s="45">
        <v>32426</v>
      </c>
      <c r="H3586" s="44"/>
      <c r="I3586" s="45"/>
      <c r="J3586" s="46"/>
      <c r="K3586" s="45">
        <f t="shared" si="161"/>
        <v>32426</v>
      </c>
      <c r="L3586" s="63">
        <v>20240923</v>
      </c>
    </row>
    <row r="3587" spans="1:12" x14ac:dyDescent="0.25">
      <c r="A3587" s="47" t="s">
        <v>4788</v>
      </c>
      <c r="B3587" s="44" t="s">
        <v>11</v>
      </c>
      <c r="C3587" s="44" t="s">
        <v>897</v>
      </c>
      <c r="D3587" s="44" t="s">
        <v>904</v>
      </c>
      <c r="E3587" s="44" t="s">
        <v>905</v>
      </c>
      <c r="F3587" s="44">
        <v>1</v>
      </c>
      <c r="G3587" s="45">
        <v>32426</v>
      </c>
      <c r="H3587" s="44"/>
      <c r="I3587" s="45"/>
      <c r="J3587" s="46"/>
      <c r="K3587" s="45">
        <f t="shared" si="161"/>
        <v>32426</v>
      </c>
      <c r="L3587" s="63">
        <v>20240925</v>
      </c>
    </row>
    <row r="3588" spans="1:12" x14ac:dyDescent="0.25">
      <c r="A3588" s="47" t="s">
        <v>4794</v>
      </c>
      <c r="B3588" s="44" t="s">
        <v>11</v>
      </c>
      <c r="C3588" s="44" t="s">
        <v>77</v>
      </c>
      <c r="D3588" s="44" t="s">
        <v>1325</v>
      </c>
      <c r="E3588" s="44" t="s">
        <v>1721</v>
      </c>
      <c r="F3588" s="44">
        <v>1</v>
      </c>
      <c r="G3588" s="45">
        <v>32426</v>
      </c>
      <c r="H3588" s="44"/>
      <c r="I3588" s="45"/>
      <c r="J3588" s="46"/>
      <c r="K3588" s="45">
        <f t="shared" si="161"/>
        <v>32426</v>
      </c>
      <c r="L3588" s="63">
        <v>20240925</v>
      </c>
    </row>
    <row r="3589" spans="1:12" x14ac:dyDescent="0.25">
      <c r="A3589" s="28" t="s">
        <v>4796</v>
      </c>
      <c r="B3589" s="22" t="s">
        <v>11</v>
      </c>
      <c r="C3589" s="22" t="s">
        <v>36</v>
      </c>
      <c r="D3589" s="22" t="s">
        <v>561</v>
      </c>
      <c r="E3589" s="22" t="s">
        <v>3001</v>
      </c>
      <c r="F3589" s="22">
        <v>1</v>
      </c>
      <c r="G3589" s="23">
        <v>32426</v>
      </c>
      <c r="H3589" s="22">
        <v>130</v>
      </c>
      <c r="I3589" s="23">
        <v>363.8</v>
      </c>
      <c r="J3589" s="24">
        <f>I3589*H3589</f>
        <v>47294</v>
      </c>
      <c r="K3589" s="23">
        <f t="shared" si="161"/>
        <v>79720</v>
      </c>
      <c r="L3589" s="29">
        <v>20240925</v>
      </c>
    </row>
    <row r="3590" spans="1:12" ht="15.75" thickBot="1" x14ac:dyDescent="0.3">
      <c r="A3590" s="40" t="s">
        <v>4804</v>
      </c>
      <c r="B3590" s="41" t="s">
        <v>11</v>
      </c>
      <c r="C3590" s="41" t="s">
        <v>70</v>
      </c>
      <c r="D3590" s="41" t="s">
        <v>213</v>
      </c>
      <c r="E3590" s="41" t="s">
        <v>4571</v>
      </c>
      <c r="F3590" s="41">
        <v>1</v>
      </c>
      <c r="G3590" s="42">
        <v>32426</v>
      </c>
      <c r="H3590" s="41"/>
      <c r="I3590" s="42"/>
      <c r="J3590" s="43"/>
      <c r="K3590" s="42">
        <f t="shared" si="161"/>
        <v>32426</v>
      </c>
      <c r="L3590" s="64">
        <v>20240925</v>
      </c>
    </row>
    <row r="3591" spans="1:12" ht="15.75" thickBot="1" x14ac:dyDescent="0.3"/>
    <row r="3592" spans="1:12" x14ac:dyDescent="0.25">
      <c r="A3592" s="36" t="s">
        <v>4858</v>
      </c>
      <c r="B3592" s="37" t="s">
        <v>11</v>
      </c>
      <c r="C3592" s="37" t="s">
        <v>29</v>
      </c>
      <c r="D3592" s="37" t="s">
        <v>715</v>
      </c>
      <c r="E3592" s="37" t="s">
        <v>718</v>
      </c>
      <c r="F3592" s="37">
        <v>1</v>
      </c>
      <c r="G3592" s="38">
        <v>30317</v>
      </c>
      <c r="H3592" s="37"/>
      <c r="I3592" s="38"/>
      <c r="J3592" s="39"/>
      <c r="K3592" s="38">
        <f t="shared" ref="K3592:K3605" si="162">J3592+G3592</f>
        <v>30317</v>
      </c>
      <c r="L3592" s="62">
        <v>20240904</v>
      </c>
    </row>
    <row r="3593" spans="1:12" x14ac:dyDescent="0.25">
      <c r="A3593" s="47" t="s">
        <v>4856</v>
      </c>
      <c r="B3593" s="44" t="s">
        <v>11</v>
      </c>
      <c r="C3593" s="44" t="s">
        <v>77</v>
      </c>
      <c r="D3593" s="44" t="s">
        <v>78</v>
      </c>
      <c r="E3593" s="44" t="s">
        <v>325</v>
      </c>
      <c r="F3593" s="44">
        <v>1</v>
      </c>
      <c r="G3593" s="45">
        <v>30317</v>
      </c>
      <c r="H3593" s="44"/>
      <c r="I3593" s="45"/>
      <c r="J3593" s="46"/>
      <c r="K3593" s="45">
        <f t="shared" si="162"/>
        <v>30317</v>
      </c>
      <c r="L3593" s="63">
        <v>20240909</v>
      </c>
    </row>
    <row r="3594" spans="1:12" x14ac:dyDescent="0.25">
      <c r="A3594" s="47" t="s">
        <v>4866</v>
      </c>
      <c r="B3594" s="44" t="s">
        <v>11</v>
      </c>
      <c r="C3594" s="44" t="s">
        <v>2594</v>
      </c>
      <c r="D3594" s="44" t="s">
        <v>2595</v>
      </c>
      <c r="E3594" s="44" t="s">
        <v>891</v>
      </c>
      <c r="F3594" s="44">
        <v>1</v>
      </c>
      <c r="G3594" s="45">
        <v>30317</v>
      </c>
      <c r="H3594" s="44"/>
      <c r="I3594" s="45"/>
      <c r="J3594" s="46"/>
      <c r="K3594" s="45">
        <f t="shared" si="162"/>
        <v>30317</v>
      </c>
      <c r="L3594" s="63">
        <v>20240909</v>
      </c>
    </row>
    <row r="3595" spans="1:12" x14ac:dyDescent="0.25">
      <c r="A3595" s="47" t="s">
        <v>4867</v>
      </c>
      <c r="B3595" s="44" t="s">
        <v>862</v>
      </c>
      <c r="C3595" s="44" t="s">
        <v>1118</v>
      </c>
      <c r="D3595" s="44" t="s">
        <v>4868</v>
      </c>
      <c r="E3595" s="44" t="s">
        <v>4869</v>
      </c>
      <c r="F3595" s="44">
        <v>1</v>
      </c>
      <c r="G3595" s="45">
        <v>30317</v>
      </c>
      <c r="H3595" s="44"/>
      <c r="I3595" s="45"/>
      <c r="J3595" s="46"/>
      <c r="K3595" s="45">
        <f t="shared" si="162"/>
        <v>30317</v>
      </c>
      <c r="L3595" s="63">
        <v>20240910</v>
      </c>
    </row>
    <row r="3596" spans="1:12" x14ac:dyDescent="0.25">
      <c r="A3596" s="28" t="s">
        <v>4870</v>
      </c>
      <c r="B3596" s="22" t="s">
        <v>862</v>
      </c>
      <c r="C3596" s="22" t="s">
        <v>1118</v>
      </c>
      <c r="D3596" s="22" t="s">
        <v>4868</v>
      </c>
      <c r="E3596" s="22" t="s">
        <v>4871</v>
      </c>
      <c r="F3596" s="22">
        <v>1</v>
      </c>
      <c r="G3596" s="23">
        <v>30317</v>
      </c>
      <c r="H3596" s="22">
        <v>40</v>
      </c>
      <c r="I3596" s="23">
        <v>363.8</v>
      </c>
      <c r="J3596" s="24">
        <f>I3596*H3596</f>
        <v>14552</v>
      </c>
      <c r="K3596" s="23">
        <f t="shared" si="162"/>
        <v>44869</v>
      </c>
      <c r="L3596" s="29">
        <v>20240910</v>
      </c>
    </row>
    <row r="3597" spans="1:12" x14ac:dyDescent="0.25">
      <c r="A3597" s="47" t="s">
        <v>4872</v>
      </c>
      <c r="B3597" s="44" t="s">
        <v>862</v>
      </c>
      <c r="C3597" s="44" t="s">
        <v>1118</v>
      </c>
      <c r="D3597" s="44" t="s">
        <v>4868</v>
      </c>
      <c r="E3597" s="44" t="s">
        <v>4873</v>
      </c>
      <c r="F3597" s="44">
        <v>1</v>
      </c>
      <c r="G3597" s="45">
        <v>30317</v>
      </c>
      <c r="H3597" s="44"/>
      <c r="I3597" s="45"/>
      <c r="J3597" s="46"/>
      <c r="K3597" s="45">
        <f t="shared" si="162"/>
        <v>30317</v>
      </c>
      <c r="L3597" s="63">
        <v>20240910</v>
      </c>
    </row>
    <row r="3598" spans="1:12" x14ac:dyDescent="0.25">
      <c r="A3598" s="28" t="s">
        <v>4874</v>
      </c>
      <c r="B3598" s="22" t="s">
        <v>11</v>
      </c>
      <c r="C3598" s="22" t="s">
        <v>914</v>
      </c>
      <c r="D3598" s="22" t="s">
        <v>1286</v>
      </c>
      <c r="E3598" s="22" t="s">
        <v>3330</v>
      </c>
      <c r="F3598" s="22">
        <v>1</v>
      </c>
      <c r="G3598" s="23">
        <v>30317</v>
      </c>
      <c r="H3598" s="22">
        <v>120</v>
      </c>
      <c r="I3598" s="23">
        <v>363.8</v>
      </c>
      <c r="J3598" s="24">
        <f>I3598*H3598</f>
        <v>43656</v>
      </c>
      <c r="K3598" s="23">
        <f t="shared" si="162"/>
        <v>73973</v>
      </c>
      <c r="L3598" s="29">
        <v>20240910</v>
      </c>
    </row>
    <row r="3599" spans="1:12" x14ac:dyDescent="0.25">
      <c r="A3599" s="47" t="s">
        <v>4822</v>
      </c>
      <c r="B3599" s="44" t="s">
        <v>11</v>
      </c>
      <c r="C3599" s="44" t="s">
        <v>2594</v>
      </c>
      <c r="D3599" s="44" t="s">
        <v>2595</v>
      </c>
      <c r="E3599" s="44" t="s">
        <v>4583</v>
      </c>
      <c r="F3599" s="44">
        <v>1</v>
      </c>
      <c r="G3599" s="45">
        <v>30317</v>
      </c>
      <c r="H3599" s="44"/>
      <c r="I3599" s="45"/>
      <c r="J3599" s="46"/>
      <c r="K3599" s="45">
        <f t="shared" si="162"/>
        <v>30317</v>
      </c>
      <c r="L3599" s="63">
        <v>20240912</v>
      </c>
    </row>
    <row r="3600" spans="1:12" x14ac:dyDescent="0.25">
      <c r="A3600" s="47" t="s">
        <v>4857</v>
      </c>
      <c r="B3600" s="44" t="s">
        <v>11</v>
      </c>
      <c r="C3600" s="44" t="s">
        <v>29</v>
      </c>
      <c r="D3600" s="44" t="s">
        <v>715</v>
      </c>
      <c r="E3600" s="44" t="s">
        <v>716</v>
      </c>
      <c r="F3600" s="44">
        <v>1</v>
      </c>
      <c r="G3600" s="45">
        <v>30317</v>
      </c>
      <c r="H3600" s="44"/>
      <c r="I3600" s="45"/>
      <c r="J3600" s="46"/>
      <c r="K3600" s="45">
        <f t="shared" si="162"/>
        <v>30317</v>
      </c>
      <c r="L3600" s="63">
        <v>20240912</v>
      </c>
    </row>
    <row r="3601" spans="1:15" x14ac:dyDescent="0.25">
      <c r="A3601" s="28" t="s">
        <v>4842</v>
      </c>
      <c r="B3601" s="22" t="s">
        <v>11</v>
      </c>
      <c r="C3601" s="22" t="s">
        <v>885</v>
      </c>
      <c r="D3601" s="22" t="s">
        <v>997</v>
      </c>
      <c r="E3601" s="22" t="s">
        <v>1009</v>
      </c>
      <c r="F3601" s="22">
        <v>1</v>
      </c>
      <c r="G3601" s="23">
        <v>30317</v>
      </c>
      <c r="H3601" s="22">
        <v>125</v>
      </c>
      <c r="I3601" s="23">
        <v>363.8</v>
      </c>
      <c r="J3601" s="24">
        <f>I3601*H3601</f>
        <v>45475</v>
      </c>
      <c r="K3601" s="23">
        <f t="shared" si="162"/>
        <v>75792</v>
      </c>
      <c r="L3601" s="29">
        <v>20240916</v>
      </c>
    </row>
    <row r="3602" spans="1:15" x14ac:dyDescent="0.25">
      <c r="A3602" s="28" t="s">
        <v>4831</v>
      </c>
      <c r="B3602" s="22" t="s">
        <v>11</v>
      </c>
      <c r="C3602" s="22" t="s">
        <v>885</v>
      </c>
      <c r="D3602" s="22" t="s">
        <v>997</v>
      </c>
      <c r="E3602" s="22" t="s">
        <v>1028</v>
      </c>
      <c r="F3602" s="22">
        <v>1</v>
      </c>
      <c r="G3602" s="23">
        <v>30317</v>
      </c>
      <c r="H3602" s="22">
        <v>125</v>
      </c>
      <c r="I3602" s="23">
        <v>363.8</v>
      </c>
      <c r="J3602" s="24">
        <f>I3602*H3602</f>
        <v>45475</v>
      </c>
      <c r="K3602" s="23">
        <f t="shared" si="162"/>
        <v>75792</v>
      </c>
      <c r="L3602" s="29">
        <v>20240918</v>
      </c>
    </row>
    <row r="3603" spans="1:15" x14ac:dyDescent="0.25">
      <c r="A3603" s="47" t="s">
        <v>4778</v>
      </c>
      <c r="B3603" s="44" t="s">
        <v>11</v>
      </c>
      <c r="C3603" s="44" t="s">
        <v>153</v>
      </c>
      <c r="D3603" s="44" t="s">
        <v>26</v>
      </c>
      <c r="E3603" s="44" t="s">
        <v>154</v>
      </c>
      <c r="F3603" s="44">
        <v>1</v>
      </c>
      <c r="G3603" s="45">
        <v>30317</v>
      </c>
      <c r="H3603" s="44"/>
      <c r="I3603" s="45"/>
      <c r="J3603" s="46"/>
      <c r="K3603" s="45">
        <f t="shared" si="162"/>
        <v>30317</v>
      </c>
      <c r="L3603" s="63">
        <v>20240926</v>
      </c>
    </row>
    <row r="3604" spans="1:15" x14ac:dyDescent="0.25">
      <c r="A3604" s="47" t="s">
        <v>4779</v>
      </c>
      <c r="B3604" s="44" t="s">
        <v>11</v>
      </c>
      <c r="C3604" s="44" t="s">
        <v>156</v>
      </c>
      <c r="D3604" s="44" t="s">
        <v>157</v>
      </c>
      <c r="E3604" s="44" t="s">
        <v>158</v>
      </c>
      <c r="F3604" s="44">
        <v>1</v>
      </c>
      <c r="G3604" s="45">
        <v>30317</v>
      </c>
      <c r="H3604" s="44"/>
      <c r="I3604" s="45"/>
      <c r="J3604" s="46"/>
      <c r="K3604" s="45">
        <f t="shared" si="162"/>
        <v>30317</v>
      </c>
      <c r="L3604" s="63">
        <v>20240926</v>
      </c>
    </row>
    <row r="3605" spans="1:15" ht="15.75" thickBot="1" x14ac:dyDescent="0.3">
      <c r="A3605" s="217" t="s">
        <v>4787</v>
      </c>
      <c r="B3605" s="218" t="s">
        <v>11</v>
      </c>
      <c r="C3605" s="218" t="s">
        <v>914</v>
      </c>
      <c r="D3605" s="218" t="s">
        <v>1286</v>
      </c>
      <c r="E3605" s="218" t="s">
        <v>3330</v>
      </c>
      <c r="F3605" s="218">
        <v>1</v>
      </c>
      <c r="G3605" s="219">
        <v>60634</v>
      </c>
      <c r="H3605" s="218">
        <v>234</v>
      </c>
      <c r="I3605" s="219">
        <v>363.8</v>
      </c>
      <c r="J3605" s="220">
        <f>I3605*H3605</f>
        <v>85129.2</v>
      </c>
      <c r="K3605" s="219">
        <f t="shared" si="162"/>
        <v>145763.20000000001</v>
      </c>
      <c r="L3605" s="221">
        <v>20240930</v>
      </c>
      <c r="O3605" s="26"/>
    </row>
    <row r="3606" spans="1:15" ht="15.75" thickBot="1" x14ac:dyDescent="0.3"/>
    <row r="3607" spans="1:15" x14ac:dyDescent="0.25">
      <c r="A3607" s="36" t="s">
        <v>4876</v>
      </c>
      <c r="B3607" s="37" t="s">
        <v>25</v>
      </c>
      <c r="C3607" s="37" t="s">
        <v>36</v>
      </c>
      <c r="D3607" s="37" t="s">
        <v>75</v>
      </c>
      <c r="E3607" s="37" t="s">
        <v>4877</v>
      </c>
      <c r="F3607" s="37">
        <v>1</v>
      </c>
      <c r="G3607" s="38">
        <v>17928</v>
      </c>
      <c r="H3607" s="37"/>
      <c r="I3607" s="38"/>
      <c r="J3607" s="39"/>
      <c r="K3607" s="38">
        <f t="shared" ref="K3607:K3618" si="163">J3607+G3607</f>
        <v>17928</v>
      </c>
      <c r="L3607" s="62">
        <v>20240912</v>
      </c>
    </row>
    <row r="3608" spans="1:15" x14ac:dyDescent="0.25">
      <c r="A3608" s="47" t="s">
        <v>4820</v>
      </c>
      <c r="B3608" s="44" t="s">
        <v>25</v>
      </c>
      <c r="C3608" s="44" t="s">
        <v>2604</v>
      </c>
      <c r="D3608" s="44" t="s">
        <v>2841</v>
      </c>
      <c r="E3608" s="44" t="s">
        <v>4821</v>
      </c>
      <c r="F3608" s="44">
        <v>1</v>
      </c>
      <c r="G3608" s="45">
        <v>17928</v>
      </c>
      <c r="H3608" s="44"/>
      <c r="I3608" s="45"/>
      <c r="J3608" s="46"/>
      <c r="K3608" s="45">
        <f t="shared" si="163"/>
        <v>17928</v>
      </c>
      <c r="L3608" s="63">
        <v>20240913</v>
      </c>
    </row>
    <row r="3609" spans="1:15" x14ac:dyDescent="0.25">
      <c r="A3609" s="47" t="s">
        <v>4878</v>
      </c>
      <c r="B3609" s="44" t="s">
        <v>25</v>
      </c>
      <c r="C3609" s="44" t="s">
        <v>29</v>
      </c>
      <c r="D3609" s="44" t="s">
        <v>68</v>
      </c>
      <c r="E3609" s="44" t="s">
        <v>4879</v>
      </c>
      <c r="F3609" s="44">
        <v>1</v>
      </c>
      <c r="G3609" s="45">
        <v>17928</v>
      </c>
      <c r="H3609" s="44"/>
      <c r="I3609" s="45"/>
      <c r="J3609" s="46"/>
      <c r="K3609" s="45">
        <f t="shared" si="163"/>
        <v>17928</v>
      </c>
      <c r="L3609" s="63">
        <v>20240913</v>
      </c>
    </row>
    <row r="3610" spans="1:15" x14ac:dyDescent="0.25">
      <c r="A3610" s="47" t="s">
        <v>4880</v>
      </c>
      <c r="B3610" s="44" t="s">
        <v>25</v>
      </c>
      <c r="C3610" s="44" t="s">
        <v>2604</v>
      </c>
      <c r="D3610" s="44" t="s">
        <v>2841</v>
      </c>
      <c r="E3610" s="44" t="s">
        <v>3904</v>
      </c>
      <c r="F3610" s="44">
        <v>1</v>
      </c>
      <c r="G3610" s="45">
        <v>17928</v>
      </c>
      <c r="H3610" s="44"/>
      <c r="I3610" s="45"/>
      <c r="J3610" s="46"/>
      <c r="K3610" s="45">
        <f t="shared" si="163"/>
        <v>17928</v>
      </c>
      <c r="L3610" s="63">
        <v>20240913</v>
      </c>
    </row>
    <row r="3611" spans="1:15" x14ac:dyDescent="0.25">
      <c r="A3611" s="47" t="s">
        <v>4881</v>
      </c>
      <c r="B3611" s="44" t="s">
        <v>25</v>
      </c>
      <c r="C3611" s="44" t="s">
        <v>2604</v>
      </c>
      <c r="D3611" s="44" t="s">
        <v>2841</v>
      </c>
      <c r="E3611" s="44" t="s">
        <v>4882</v>
      </c>
      <c r="F3611" s="44">
        <v>1</v>
      </c>
      <c r="G3611" s="45">
        <v>17928</v>
      </c>
      <c r="H3611" s="44"/>
      <c r="I3611" s="45"/>
      <c r="J3611" s="46"/>
      <c r="K3611" s="45">
        <f t="shared" si="163"/>
        <v>17928</v>
      </c>
      <c r="L3611" s="63">
        <v>20240913</v>
      </c>
    </row>
    <row r="3612" spans="1:15" x14ac:dyDescent="0.25">
      <c r="A3612" s="47" t="s">
        <v>4883</v>
      </c>
      <c r="B3612" s="44" t="s">
        <v>25</v>
      </c>
      <c r="C3612" s="44" t="s">
        <v>2604</v>
      </c>
      <c r="D3612" s="44" t="s">
        <v>2841</v>
      </c>
      <c r="E3612" s="44" t="s">
        <v>4884</v>
      </c>
      <c r="F3612" s="44">
        <v>1</v>
      </c>
      <c r="G3612" s="45">
        <v>17928</v>
      </c>
      <c r="H3612" s="44"/>
      <c r="I3612" s="45"/>
      <c r="J3612" s="46"/>
      <c r="K3612" s="45">
        <f t="shared" si="163"/>
        <v>17928</v>
      </c>
      <c r="L3612" s="63">
        <v>20240913</v>
      </c>
    </row>
    <row r="3613" spans="1:15" x14ac:dyDescent="0.25">
      <c r="A3613" s="47" t="s">
        <v>4893</v>
      </c>
      <c r="B3613" s="44" t="s">
        <v>25</v>
      </c>
      <c r="C3613" s="44" t="s">
        <v>2604</v>
      </c>
      <c r="D3613" s="44" t="s">
        <v>2841</v>
      </c>
      <c r="E3613" s="44" t="s">
        <v>4894</v>
      </c>
      <c r="F3613" s="44">
        <v>1</v>
      </c>
      <c r="G3613" s="45">
        <v>17928</v>
      </c>
      <c r="H3613" s="44"/>
      <c r="I3613" s="45"/>
      <c r="J3613" s="46"/>
      <c r="K3613" s="45">
        <f t="shared" si="163"/>
        <v>17928</v>
      </c>
      <c r="L3613" s="63">
        <v>20240913</v>
      </c>
    </row>
    <row r="3614" spans="1:15" x14ac:dyDescent="0.25">
      <c r="A3614" s="47" t="s">
        <v>4818</v>
      </c>
      <c r="B3614" s="44" t="s">
        <v>25</v>
      </c>
      <c r="C3614" s="44" t="s">
        <v>2604</v>
      </c>
      <c r="D3614" s="44" t="s">
        <v>2841</v>
      </c>
      <c r="E3614" s="44" t="s">
        <v>4819</v>
      </c>
      <c r="F3614" s="44">
        <v>1</v>
      </c>
      <c r="G3614" s="45">
        <v>17928</v>
      </c>
      <c r="H3614" s="44"/>
      <c r="I3614" s="45"/>
      <c r="J3614" s="46"/>
      <c r="K3614" s="45">
        <f t="shared" si="163"/>
        <v>17928</v>
      </c>
      <c r="L3614" s="63">
        <v>20240917</v>
      </c>
    </row>
    <row r="3615" spans="1:15" x14ac:dyDescent="0.25">
      <c r="A3615" s="47" t="s">
        <v>4885</v>
      </c>
      <c r="B3615" s="44" t="s">
        <v>25</v>
      </c>
      <c r="C3615" s="44" t="s">
        <v>2604</v>
      </c>
      <c r="D3615" s="44" t="s">
        <v>2841</v>
      </c>
      <c r="E3615" s="44" t="s">
        <v>4886</v>
      </c>
      <c r="F3615" s="44">
        <v>1</v>
      </c>
      <c r="G3615" s="45">
        <v>17928</v>
      </c>
      <c r="H3615" s="44"/>
      <c r="I3615" s="45"/>
      <c r="J3615" s="46"/>
      <c r="K3615" s="45">
        <f t="shared" si="163"/>
        <v>17928</v>
      </c>
      <c r="L3615" s="63">
        <v>20240917</v>
      </c>
    </row>
    <row r="3616" spans="1:15" x14ac:dyDescent="0.25">
      <c r="A3616" s="47" t="s">
        <v>4887</v>
      </c>
      <c r="B3616" s="44" t="s">
        <v>25</v>
      </c>
      <c r="C3616" s="44" t="s">
        <v>2604</v>
      </c>
      <c r="D3616" s="44" t="s">
        <v>2841</v>
      </c>
      <c r="E3616" s="44" t="s">
        <v>4888</v>
      </c>
      <c r="F3616" s="44">
        <v>1</v>
      </c>
      <c r="G3616" s="45">
        <v>17928</v>
      </c>
      <c r="H3616" s="44"/>
      <c r="I3616" s="45"/>
      <c r="J3616" s="46"/>
      <c r="K3616" s="45">
        <f t="shared" si="163"/>
        <v>17928</v>
      </c>
      <c r="L3616" s="63">
        <v>20240917</v>
      </c>
    </row>
    <row r="3617" spans="1:12" x14ac:dyDescent="0.25">
      <c r="A3617" s="47" t="s">
        <v>4891</v>
      </c>
      <c r="B3617" s="44" t="s">
        <v>25</v>
      </c>
      <c r="C3617" s="44" t="s">
        <v>2604</v>
      </c>
      <c r="D3617" s="44" t="s">
        <v>2841</v>
      </c>
      <c r="E3617" s="44" t="s">
        <v>4892</v>
      </c>
      <c r="F3617" s="44">
        <v>1</v>
      </c>
      <c r="G3617" s="45">
        <v>17928</v>
      </c>
      <c r="H3617" s="44"/>
      <c r="I3617" s="45"/>
      <c r="J3617" s="46"/>
      <c r="K3617" s="45">
        <f t="shared" si="163"/>
        <v>17928</v>
      </c>
      <c r="L3617" s="63">
        <v>20240917</v>
      </c>
    </row>
    <row r="3618" spans="1:12" ht="15.75" thickBot="1" x14ac:dyDescent="0.3">
      <c r="A3618" s="40" t="s">
        <v>4895</v>
      </c>
      <c r="B3618" s="41" t="s">
        <v>25</v>
      </c>
      <c r="C3618" s="41" t="s">
        <v>2604</v>
      </c>
      <c r="D3618" s="41" t="s">
        <v>2841</v>
      </c>
      <c r="E3618" s="41" t="s">
        <v>2891</v>
      </c>
      <c r="F3618" s="41">
        <v>1</v>
      </c>
      <c r="G3618" s="42">
        <v>17928</v>
      </c>
      <c r="H3618" s="41"/>
      <c r="I3618" s="42"/>
      <c r="J3618" s="43"/>
      <c r="K3618" s="42">
        <f t="shared" si="163"/>
        <v>17928</v>
      </c>
      <c r="L3618" s="64">
        <v>20240917</v>
      </c>
    </row>
    <row r="3619" spans="1:12" ht="15.75" thickBot="1" x14ac:dyDescent="0.3"/>
    <row r="3620" spans="1:12" x14ac:dyDescent="0.25">
      <c r="A3620" s="36" t="s">
        <v>4908</v>
      </c>
      <c r="B3620" s="37" t="s">
        <v>25</v>
      </c>
      <c r="C3620" s="37" t="s">
        <v>86</v>
      </c>
      <c r="D3620" s="37" t="s">
        <v>132</v>
      </c>
      <c r="E3620" s="37" t="s">
        <v>736</v>
      </c>
      <c r="F3620" s="37">
        <v>1</v>
      </c>
      <c r="G3620" s="38">
        <v>16212</v>
      </c>
      <c r="H3620" s="37"/>
      <c r="I3620" s="38"/>
      <c r="J3620" s="39"/>
      <c r="K3620" s="38">
        <f t="shared" ref="K3620:K3663" si="164">J3620+G3620</f>
        <v>16212</v>
      </c>
      <c r="L3620" s="62">
        <v>20240902</v>
      </c>
    </row>
    <row r="3621" spans="1:12" x14ac:dyDescent="0.25">
      <c r="A3621" s="47" t="s">
        <v>4909</v>
      </c>
      <c r="B3621" s="44" t="s">
        <v>25</v>
      </c>
      <c r="C3621" s="44" t="s">
        <v>86</v>
      </c>
      <c r="D3621" s="44" t="s">
        <v>132</v>
      </c>
      <c r="E3621" s="44" t="s">
        <v>2821</v>
      </c>
      <c r="F3621" s="44">
        <v>1</v>
      </c>
      <c r="G3621" s="45">
        <v>16212</v>
      </c>
      <c r="H3621" s="44"/>
      <c r="I3621" s="45"/>
      <c r="J3621" s="46"/>
      <c r="K3621" s="45">
        <f t="shared" si="164"/>
        <v>16212</v>
      </c>
      <c r="L3621" s="63">
        <v>20240902</v>
      </c>
    </row>
    <row r="3622" spans="1:12" x14ac:dyDescent="0.25">
      <c r="A3622" s="47" t="s">
        <v>4917</v>
      </c>
      <c r="B3622" s="44" t="s">
        <v>25</v>
      </c>
      <c r="C3622" s="44" t="s">
        <v>1118</v>
      </c>
      <c r="D3622" s="44" t="s">
        <v>1283</v>
      </c>
      <c r="E3622" s="44" t="s">
        <v>4918</v>
      </c>
      <c r="F3622" s="44">
        <v>1</v>
      </c>
      <c r="G3622" s="45">
        <v>16212</v>
      </c>
      <c r="H3622" s="44"/>
      <c r="I3622" s="45"/>
      <c r="J3622" s="46"/>
      <c r="K3622" s="45">
        <f t="shared" si="164"/>
        <v>16212</v>
      </c>
      <c r="L3622" s="63">
        <v>20240902</v>
      </c>
    </row>
    <row r="3623" spans="1:12" x14ac:dyDescent="0.25">
      <c r="A3623" s="47" t="s">
        <v>4911</v>
      </c>
      <c r="B3623" s="44" t="s">
        <v>25</v>
      </c>
      <c r="C3623" s="44" t="s">
        <v>2604</v>
      </c>
      <c r="D3623" s="44" t="s">
        <v>3625</v>
      </c>
      <c r="E3623" s="44" t="s">
        <v>4912</v>
      </c>
      <c r="F3623" s="44">
        <v>1</v>
      </c>
      <c r="G3623" s="45">
        <v>16212</v>
      </c>
      <c r="H3623" s="44"/>
      <c r="I3623" s="45"/>
      <c r="J3623" s="46"/>
      <c r="K3623" s="45">
        <f t="shared" si="164"/>
        <v>16212</v>
      </c>
      <c r="L3623" s="63">
        <v>20240906</v>
      </c>
    </row>
    <row r="3624" spans="1:12" x14ac:dyDescent="0.25">
      <c r="A3624" s="47" t="s">
        <v>4913</v>
      </c>
      <c r="B3624" s="44" t="s">
        <v>25</v>
      </c>
      <c r="C3624" s="44" t="s">
        <v>2604</v>
      </c>
      <c r="D3624" s="44" t="s">
        <v>3625</v>
      </c>
      <c r="E3624" s="44" t="s">
        <v>4914</v>
      </c>
      <c r="F3624" s="44">
        <v>1</v>
      </c>
      <c r="G3624" s="45">
        <v>16212</v>
      </c>
      <c r="H3624" s="44"/>
      <c r="I3624" s="45"/>
      <c r="J3624" s="46"/>
      <c r="K3624" s="45">
        <f t="shared" si="164"/>
        <v>16212</v>
      </c>
      <c r="L3624" s="63">
        <v>20240906</v>
      </c>
    </row>
    <row r="3625" spans="1:12" x14ac:dyDescent="0.25">
      <c r="A3625" s="47" t="s">
        <v>4833</v>
      </c>
      <c r="B3625" s="44" t="s">
        <v>25</v>
      </c>
      <c r="C3625" s="44" t="s">
        <v>29</v>
      </c>
      <c r="D3625" s="44" t="s">
        <v>686</v>
      </c>
      <c r="E3625" s="44" t="s">
        <v>1043</v>
      </c>
      <c r="F3625" s="44">
        <v>1</v>
      </c>
      <c r="G3625" s="45">
        <v>16212</v>
      </c>
      <c r="H3625" s="44"/>
      <c r="I3625" s="45"/>
      <c r="J3625" s="46"/>
      <c r="K3625" s="45">
        <f t="shared" si="164"/>
        <v>16212</v>
      </c>
      <c r="L3625" s="63">
        <v>20240913</v>
      </c>
    </row>
    <row r="3626" spans="1:12" x14ac:dyDescent="0.25">
      <c r="A3626" s="47" t="s">
        <v>4834</v>
      </c>
      <c r="B3626" s="44" t="s">
        <v>25</v>
      </c>
      <c r="C3626" s="44" t="s">
        <v>29</v>
      </c>
      <c r="D3626" s="44" t="s">
        <v>686</v>
      </c>
      <c r="E3626" s="44" t="s">
        <v>3193</v>
      </c>
      <c r="F3626" s="44">
        <v>1</v>
      </c>
      <c r="G3626" s="45">
        <v>16212</v>
      </c>
      <c r="H3626" s="44"/>
      <c r="I3626" s="45"/>
      <c r="J3626" s="46"/>
      <c r="K3626" s="45">
        <f t="shared" si="164"/>
        <v>16212</v>
      </c>
      <c r="L3626" s="63">
        <v>20240913</v>
      </c>
    </row>
    <row r="3627" spans="1:12" x14ac:dyDescent="0.25">
      <c r="A3627" s="47" t="s">
        <v>4835</v>
      </c>
      <c r="B3627" s="44" t="s">
        <v>25</v>
      </c>
      <c r="C3627" s="44" t="s">
        <v>29</v>
      </c>
      <c r="D3627" s="44" t="s">
        <v>686</v>
      </c>
      <c r="E3627" s="44" t="s">
        <v>1045</v>
      </c>
      <c r="F3627" s="44">
        <v>1</v>
      </c>
      <c r="G3627" s="45">
        <v>16212</v>
      </c>
      <c r="H3627" s="44"/>
      <c r="I3627" s="45"/>
      <c r="J3627" s="46"/>
      <c r="K3627" s="45">
        <f t="shared" si="164"/>
        <v>16212</v>
      </c>
      <c r="L3627" s="63">
        <v>20240913</v>
      </c>
    </row>
    <row r="3628" spans="1:12" x14ac:dyDescent="0.25">
      <c r="A3628" s="47" t="s">
        <v>4836</v>
      </c>
      <c r="B3628" s="44" t="s">
        <v>25</v>
      </c>
      <c r="C3628" s="44" t="s">
        <v>29</v>
      </c>
      <c r="D3628" s="44" t="s">
        <v>686</v>
      </c>
      <c r="E3628" s="44" t="s">
        <v>784</v>
      </c>
      <c r="F3628" s="44">
        <v>1</v>
      </c>
      <c r="G3628" s="45">
        <v>16212</v>
      </c>
      <c r="H3628" s="44"/>
      <c r="I3628" s="45"/>
      <c r="J3628" s="46"/>
      <c r="K3628" s="45">
        <f t="shared" si="164"/>
        <v>16212</v>
      </c>
      <c r="L3628" s="63">
        <v>20240913</v>
      </c>
    </row>
    <row r="3629" spans="1:12" x14ac:dyDescent="0.25">
      <c r="A3629" s="388" t="s">
        <v>4845</v>
      </c>
      <c r="B3629" s="389" t="s">
        <v>25</v>
      </c>
      <c r="C3629" s="389" t="s">
        <v>3122</v>
      </c>
      <c r="D3629" s="389" t="s">
        <v>3166</v>
      </c>
      <c r="E3629" s="389" t="s">
        <v>3167</v>
      </c>
      <c r="F3629" s="389">
        <v>1</v>
      </c>
      <c r="G3629" s="390">
        <v>16212</v>
      </c>
      <c r="H3629" s="389"/>
      <c r="I3629" s="390"/>
      <c r="J3629" s="391"/>
      <c r="K3629" s="390">
        <f t="shared" si="164"/>
        <v>16212</v>
      </c>
      <c r="L3629" s="392">
        <v>20240916</v>
      </c>
    </row>
    <row r="3630" spans="1:12" x14ac:dyDescent="0.25">
      <c r="A3630" s="388" t="s">
        <v>4846</v>
      </c>
      <c r="B3630" s="389" t="s">
        <v>25</v>
      </c>
      <c r="C3630" s="389" t="s">
        <v>3122</v>
      </c>
      <c r="D3630" s="389" t="s">
        <v>1343</v>
      </c>
      <c r="E3630" s="389" t="s">
        <v>3143</v>
      </c>
      <c r="F3630" s="389">
        <v>1</v>
      </c>
      <c r="G3630" s="390">
        <v>16212</v>
      </c>
      <c r="H3630" s="389"/>
      <c r="I3630" s="390"/>
      <c r="J3630" s="391"/>
      <c r="K3630" s="390">
        <f t="shared" si="164"/>
        <v>16212</v>
      </c>
      <c r="L3630" s="392">
        <v>20240916</v>
      </c>
    </row>
    <row r="3631" spans="1:12" x14ac:dyDescent="0.25">
      <c r="A3631" s="388" t="s">
        <v>4847</v>
      </c>
      <c r="B3631" s="389" t="s">
        <v>25</v>
      </c>
      <c r="C3631" s="389" t="s">
        <v>3122</v>
      </c>
      <c r="D3631" s="389" t="s">
        <v>3145</v>
      </c>
      <c r="E3631" s="389" t="s">
        <v>3146</v>
      </c>
      <c r="F3631" s="389">
        <v>1</v>
      </c>
      <c r="G3631" s="390">
        <v>16212</v>
      </c>
      <c r="H3631" s="389"/>
      <c r="I3631" s="390"/>
      <c r="J3631" s="391"/>
      <c r="K3631" s="390">
        <f t="shared" si="164"/>
        <v>16212</v>
      </c>
      <c r="L3631" s="392">
        <v>20240916</v>
      </c>
    </row>
    <row r="3632" spans="1:12" x14ac:dyDescent="0.25">
      <c r="A3632" s="388" t="s">
        <v>4848</v>
      </c>
      <c r="B3632" s="389" t="s">
        <v>25</v>
      </c>
      <c r="C3632" s="389" t="s">
        <v>3122</v>
      </c>
      <c r="D3632" s="389" t="s">
        <v>3145</v>
      </c>
      <c r="E3632" s="389" t="s">
        <v>3148</v>
      </c>
      <c r="F3632" s="389">
        <v>1</v>
      </c>
      <c r="G3632" s="390">
        <v>16212</v>
      </c>
      <c r="H3632" s="389"/>
      <c r="I3632" s="390"/>
      <c r="J3632" s="391"/>
      <c r="K3632" s="390">
        <f t="shared" si="164"/>
        <v>16212</v>
      </c>
      <c r="L3632" s="392">
        <v>20240916</v>
      </c>
    </row>
    <row r="3633" spans="1:12" x14ac:dyDescent="0.25">
      <c r="A3633" s="388" t="s">
        <v>4849</v>
      </c>
      <c r="B3633" s="389" t="s">
        <v>25</v>
      </c>
      <c r="C3633" s="389" t="s">
        <v>3122</v>
      </c>
      <c r="D3633" s="389" t="s">
        <v>3156</v>
      </c>
      <c r="E3633" s="389" t="s">
        <v>3159</v>
      </c>
      <c r="F3633" s="389">
        <v>1</v>
      </c>
      <c r="G3633" s="390">
        <v>16212</v>
      </c>
      <c r="H3633" s="389"/>
      <c r="I3633" s="390"/>
      <c r="J3633" s="391"/>
      <c r="K3633" s="390">
        <f t="shared" si="164"/>
        <v>16212</v>
      </c>
      <c r="L3633" s="392">
        <v>20240916</v>
      </c>
    </row>
    <row r="3634" spans="1:12" x14ac:dyDescent="0.25">
      <c r="A3634" s="388" t="s">
        <v>4850</v>
      </c>
      <c r="B3634" s="389" t="s">
        <v>25</v>
      </c>
      <c r="C3634" s="389" t="s">
        <v>3122</v>
      </c>
      <c r="D3634" s="389" t="s">
        <v>3127</v>
      </c>
      <c r="E3634" s="389" t="s">
        <v>3128</v>
      </c>
      <c r="F3634" s="389">
        <v>1</v>
      </c>
      <c r="G3634" s="390">
        <v>16212</v>
      </c>
      <c r="H3634" s="389"/>
      <c r="I3634" s="390"/>
      <c r="J3634" s="391"/>
      <c r="K3634" s="390">
        <f t="shared" si="164"/>
        <v>16212</v>
      </c>
      <c r="L3634" s="392">
        <v>20240916</v>
      </c>
    </row>
    <row r="3635" spans="1:12" x14ac:dyDescent="0.25">
      <c r="A3635" s="47" t="s">
        <v>4823</v>
      </c>
      <c r="B3635" s="44" t="s">
        <v>25</v>
      </c>
      <c r="C3635" s="44" t="s">
        <v>36</v>
      </c>
      <c r="D3635" s="44" t="s">
        <v>2618</v>
      </c>
      <c r="E3635" s="44" t="s">
        <v>4824</v>
      </c>
      <c r="F3635" s="44">
        <v>1</v>
      </c>
      <c r="G3635" s="45">
        <v>16212</v>
      </c>
      <c r="H3635" s="44"/>
      <c r="I3635" s="45"/>
      <c r="J3635" s="46"/>
      <c r="K3635" s="45">
        <f t="shared" si="164"/>
        <v>16212</v>
      </c>
      <c r="L3635" s="63">
        <v>20240918</v>
      </c>
    </row>
    <row r="3636" spans="1:12" x14ac:dyDescent="0.25">
      <c r="A3636" s="47" t="s">
        <v>4825</v>
      </c>
      <c r="B3636" s="44" t="s">
        <v>25</v>
      </c>
      <c r="C3636" s="44" t="s">
        <v>36</v>
      </c>
      <c r="D3636" s="44" t="s">
        <v>2618</v>
      </c>
      <c r="E3636" s="44" t="s">
        <v>4826</v>
      </c>
      <c r="F3636" s="44">
        <v>1</v>
      </c>
      <c r="G3636" s="45">
        <v>16212</v>
      </c>
      <c r="H3636" s="44"/>
      <c r="I3636" s="45"/>
      <c r="J3636" s="46"/>
      <c r="K3636" s="45">
        <f t="shared" si="164"/>
        <v>16212</v>
      </c>
      <c r="L3636" s="63">
        <v>20240918</v>
      </c>
    </row>
    <row r="3637" spans="1:12" x14ac:dyDescent="0.25">
      <c r="A3637" s="47" t="s">
        <v>4795</v>
      </c>
      <c r="B3637" s="44" t="s">
        <v>25</v>
      </c>
      <c r="C3637" s="44" t="s">
        <v>532</v>
      </c>
      <c r="D3637" s="44" t="s">
        <v>533</v>
      </c>
      <c r="E3637" s="44" t="s">
        <v>3080</v>
      </c>
      <c r="F3637" s="44">
        <v>1</v>
      </c>
      <c r="G3637" s="45">
        <v>16212</v>
      </c>
      <c r="H3637" s="44"/>
      <c r="I3637" s="45"/>
      <c r="J3637" s="46"/>
      <c r="K3637" s="45">
        <f t="shared" si="164"/>
        <v>16212</v>
      </c>
      <c r="L3637" s="63">
        <v>20240919</v>
      </c>
    </row>
    <row r="3638" spans="1:12" x14ac:dyDescent="0.25">
      <c r="A3638" s="47" t="s">
        <v>4797</v>
      </c>
      <c r="B3638" s="44" t="s">
        <v>25</v>
      </c>
      <c r="C3638" s="44" t="s">
        <v>36</v>
      </c>
      <c r="D3638" s="44" t="s">
        <v>561</v>
      </c>
      <c r="E3638" s="44" t="s">
        <v>1855</v>
      </c>
      <c r="F3638" s="44">
        <v>1</v>
      </c>
      <c r="G3638" s="45">
        <v>16212</v>
      </c>
      <c r="H3638" s="44"/>
      <c r="I3638" s="45"/>
      <c r="J3638" s="46"/>
      <c r="K3638" s="45">
        <f t="shared" si="164"/>
        <v>16212</v>
      </c>
      <c r="L3638" s="63">
        <v>20240919</v>
      </c>
    </row>
    <row r="3639" spans="1:12" x14ac:dyDescent="0.25">
      <c r="A3639" s="47" t="s">
        <v>4806</v>
      </c>
      <c r="B3639" s="44" t="s">
        <v>25</v>
      </c>
      <c r="C3639" s="44" t="s">
        <v>51</v>
      </c>
      <c r="D3639" s="44" t="s">
        <v>731</v>
      </c>
      <c r="E3639" s="44" t="s">
        <v>870</v>
      </c>
      <c r="F3639" s="44">
        <v>1</v>
      </c>
      <c r="G3639" s="45">
        <v>16212</v>
      </c>
      <c r="H3639" s="44"/>
      <c r="I3639" s="45"/>
      <c r="J3639" s="46"/>
      <c r="K3639" s="45">
        <f t="shared" si="164"/>
        <v>16212</v>
      </c>
      <c r="L3639" s="63">
        <v>20240919</v>
      </c>
    </row>
    <row r="3640" spans="1:12" x14ac:dyDescent="0.25">
      <c r="A3640" s="47" t="s">
        <v>4807</v>
      </c>
      <c r="B3640" s="44" t="s">
        <v>25</v>
      </c>
      <c r="C3640" s="44" t="s">
        <v>51</v>
      </c>
      <c r="D3640" s="44" t="s">
        <v>731</v>
      </c>
      <c r="E3640" s="44" t="s">
        <v>778</v>
      </c>
      <c r="F3640" s="44">
        <v>1</v>
      </c>
      <c r="G3640" s="45">
        <v>16212</v>
      </c>
      <c r="H3640" s="44"/>
      <c r="I3640" s="45"/>
      <c r="J3640" s="46"/>
      <c r="K3640" s="45">
        <f t="shared" si="164"/>
        <v>16212</v>
      </c>
      <c r="L3640" s="63">
        <v>20240919</v>
      </c>
    </row>
    <row r="3641" spans="1:12" x14ac:dyDescent="0.25">
      <c r="A3641" s="47" t="s">
        <v>4808</v>
      </c>
      <c r="B3641" s="44" t="s">
        <v>25</v>
      </c>
      <c r="C3641" s="44" t="s">
        <v>4503</v>
      </c>
      <c r="D3641" s="44" t="s">
        <v>644</v>
      </c>
      <c r="E3641" s="44" t="s">
        <v>652</v>
      </c>
      <c r="F3641" s="44">
        <v>1</v>
      </c>
      <c r="G3641" s="45">
        <v>16212</v>
      </c>
      <c r="H3641" s="44"/>
      <c r="I3641" s="45"/>
      <c r="J3641" s="46"/>
      <c r="K3641" s="45">
        <f t="shared" si="164"/>
        <v>16212</v>
      </c>
      <c r="L3641" s="63">
        <v>20240919</v>
      </c>
    </row>
    <row r="3642" spans="1:12" x14ac:dyDescent="0.25">
      <c r="A3642" s="47" t="s">
        <v>4809</v>
      </c>
      <c r="B3642" s="44" t="s">
        <v>25</v>
      </c>
      <c r="C3642" s="44" t="s">
        <v>4503</v>
      </c>
      <c r="D3642" s="44" t="s">
        <v>644</v>
      </c>
      <c r="E3642" s="44" t="s">
        <v>656</v>
      </c>
      <c r="F3642" s="44">
        <v>1</v>
      </c>
      <c r="G3642" s="45">
        <v>16212</v>
      </c>
      <c r="H3642" s="44"/>
      <c r="I3642" s="45"/>
      <c r="J3642" s="46"/>
      <c r="K3642" s="45">
        <f t="shared" si="164"/>
        <v>16212</v>
      </c>
      <c r="L3642" s="63">
        <v>20240919</v>
      </c>
    </row>
    <row r="3643" spans="1:12" x14ac:dyDescent="0.25">
      <c r="A3643" s="47" t="s">
        <v>4810</v>
      </c>
      <c r="B3643" s="44" t="s">
        <v>25</v>
      </c>
      <c r="C3643" s="44" t="s">
        <v>4503</v>
      </c>
      <c r="D3643" s="44" t="s">
        <v>644</v>
      </c>
      <c r="E3643" s="44" t="s">
        <v>658</v>
      </c>
      <c r="F3643" s="44">
        <v>1</v>
      </c>
      <c r="G3643" s="45">
        <v>16212</v>
      </c>
      <c r="H3643" s="44"/>
      <c r="I3643" s="45"/>
      <c r="J3643" s="46"/>
      <c r="K3643" s="45">
        <f t="shared" si="164"/>
        <v>16212</v>
      </c>
      <c r="L3643" s="63">
        <v>20240919</v>
      </c>
    </row>
    <row r="3644" spans="1:12" x14ac:dyDescent="0.25">
      <c r="A3644" s="47" t="s">
        <v>4811</v>
      </c>
      <c r="B3644" s="44" t="s">
        <v>25</v>
      </c>
      <c r="C3644" s="44" t="s">
        <v>4503</v>
      </c>
      <c r="D3644" s="44" t="s">
        <v>644</v>
      </c>
      <c r="E3644" s="44" t="s">
        <v>660</v>
      </c>
      <c r="F3644" s="44">
        <v>1</v>
      </c>
      <c r="G3644" s="45">
        <v>16212</v>
      </c>
      <c r="H3644" s="44"/>
      <c r="I3644" s="45"/>
      <c r="J3644" s="46"/>
      <c r="K3644" s="45">
        <f t="shared" si="164"/>
        <v>16212</v>
      </c>
      <c r="L3644" s="63">
        <v>20240919</v>
      </c>
    </row>
    <row r="3645" spans="1:12" x14ac:dyDescent="0.25">
      <c r="A3645" s="47" t="s">
        <v>4813</v>
      </c>
      <c r="B3645" s="44" t="s">
        <v>25</v>
      </c>
      <c r="C3645" s="44" t="s">
        <v>51</v>
      </c>
      <c r="D3645" s="44" t="s">
        <v>731</v>
      </c>
      <c r="E3645" s="44" t="s">
        <v>744</v>
      </c>
      <c r="F3645" s="44">
        <v>1</v>
      </c>
      <c r="G3645" s="45">
        <v>16212</v>
      </c>
      <c r="H3645" s="44"/>
      <c r="I3645" s="45"/>
      <c r="J3645" s="46"/>
      <c r="K3645" s="45">
        <f t="shared" si="164"/>
        <v>16212</v>
      </c>
      <c r="L3645" s="63">
        <v>20240919</v>
      </c>
    </row>
    <row r="3646" spans="1:12" x14ac:dyDescent="0.25">
      <c r="A3646" s="47" t="s">
        <v>4814</v>
      </c>
      <c r="B3646" s="44" t="s">
        <v>25</v>
      </c>
      <c r="C3646" s="44" t="s">
        <v>51</v>
      </c>
      <c r="D3646" s="44" t="s">
        <v>731</v>
      </c>
      <c r="E3646" s="44" t="s">
        <v>872</v>
      </c>
      <c r="F3646" s="44">
        <v>1</v>
      </c>
      <c r="G3646" s="45">
        <v>16212</v>
      </c>
      <c r="H3646" s="44"/>
      <c r="I3646" s="45"/>
      <c r="J3646" s="46"/>
      <c r="K3646" s="45">
        <f t="shared" si="164"/>
        <v>16212</v>
      </c>
      <c r="L3646" s="63">
        <v>20240919</v>
      </c>
    </row>
    <row r="3647" spans="1:12" x14ac:dyDescent="0.25">
      <c r="A3647" s="47" t="s">
        <v>4816</v>
      </c>
      <c r="B3647" s="44" t="s">
        <v>25</v>
      </c>
      <c r="C3647" s="44" t="s">
        <v>51</v>
      </c>
      <c r="D3647" s="44" t="s">
        <v>731</v>
      </c>
      <c r="E3647" s="44" t="s">
        <v>967</v>
      </c>
      <c r="F3647" s="44">
        <v>1</v>
      </c>
      <c r="G3647" s="45">
        <v>16212</v>
      </c>
      <c r="H3647" s="44"/>
      <c r="I3647" s="45"/>
      <c r="J3647" s="46"/>
      <c r="K3647" s="45">
        <f t="shared" si="164"/>
        <v>16212</v>
      </c>
      <c r="L3647" s="63">
        <v>20240919</v>
      </c>
    </row>
    <row r="3648" spans="1:12" x14ac:dyDescent="0.25">
      <c r="A3648" s="47" t="s">
        <v>4817</v>
      </c>
      <c r="B3648" s="44" t="s">
        <v>25</v>
      </c>
      <c r="C3648" s="44" t="s">
        <v>36</v>
      </c>
      <c r="D3648" s="44" t="s">
        <v>3541</v>
      </c>
      <c r="E3648" s="44" t="s">
        <v>844</v>
      </c>
      <c r="F3648" s="44">
        <v>1</v>
      </c>
      <c r="G3648" s="45">
        <v>16212</v>
      </c>
      <c r="H3648" s="44"/>
      <c r="I3648" s="45"/>
      <c r="J3648" s="46"/>
      <c r="K3648" s="45">
        <f t="shared" si="164"/>
        <v>16212</v>
      </c>
      <c r="L3648" s="63">
        <v>20240919</v>
      </c>
    </row>
    <row r="3649" spans="1:12" x14ac:dyDescent="0.25">
      <c r="A3649" s="47" t="s">
        <v>4791</v>
      </c>
      <c r="B3649" s="44" t="s">
        <v>25</v>
      </c>
      <c r="C3649" s="44" t="s">
        <v>212</v>
      </c>
      <c r="D3649" s="44" t="s">
        <v>213</v>
      </c>
      <c r="E3649" s="44" t="s">
        <v>214</v>
      </c>
      <c r="F3649" s="44">
        <v>1</v>
      </c>
      <c r="G3649" s="45">
        <v>16212</v>
      </c>
      <c r="H3649" s="44"/>
      <c r="I3649" s="45"/>
      <c r="J3649" s="46"/>
      <c r="K3649" s="45">
        <f t="shared" si="164"/>
        <v>16212</v>
      </c>
      <c r="L3649" s="63">
        <v>20240923</v>
      </c>
    </row>
    <row r="3650" spans="1:12" x14ac:dyDescent="0.25">
      <c r="A3650" s="47" t="s">
        <v>4792</v>
      </c>
      <c r="B3650" s="44" t="s">
        <v>25</v>
      </c>
      <c r="C3650" s="44" t="s">
        <v>212</v>
      </c>
      <c r="D3650" s="44" t="s">
        <v>213</v>
      </c>
      <c r="E3650" s="44" t="s">
        <v>216</v>
      </c>
      <c r="F3650" s="44">
        <v>1</v>
      </c>
      <c r="G3650" s="45">
        <v>16212</v>
      </c>
      <c r="H3650" s="44"/>
      <c r="I3650" s="45"/>
      <c r="J3650" s="46"/>
      <c r="K3650" s="45">
        <f t="shared" si="164"/>
        <v>16212</v>
      </c>
      <c r="L3650" s="63">
        <v>20240923</v>
      </c>
    </row>
    <row r="3651" spans="1:12" x14ac:dyDescent="0.25">
      <c r="A3651" s="47" t="s">
        <v>4798</v>
      </c>
      <c r="B3651" s="44" t="s">
        <v>25</v>
      </c>
      <c r="C3651" s="44" t="s">
        <v>574</v>
      </c>
      <c r="D3651" s="44" t="s">
        <v>575</v>
      </c>
      <c r="E3651" s="44" t="s">
        <v>1214</v>
      </c>
      <c r="F3651" s="44">
        <v>1</v>
      </c>
      <c r="G3651" s="45">
        <v>16212</v>
      </c>
      <c r="H3651" s="44"/>
      <c r="I3651" s="45"/>
      <c r="J3651" s="46"/>
      <c r="K3651" s="45">
        <f t="shared" si="164"/>
        <v>16212</v>
      </c>
      <c r="L3651" s="63">
        <v>20240923</v>
      </c>
    </row>
    <row r="3652" spans="1:12" x14ac:dyDescent="0.25">
      <c r="A3652" s="47" t="s">
        <v>4799</v>
      </c>
      <c r="B3652" s="44" t="s">
        <v>25</v>
      </c>
      <c r="C3652" s="44" t="s">
        <v>574</v>
      </c>
      <c r="D3652" s="44" t="s">
        <v>575</v>
      </c>
      <c r="E3652" s="44" t="s">
        <v>576</v>
      </c>
      <c r="F3652" s="44">
        <v>1</v>
      </c>
      <c r="G3652" s="45">
        <v>16212</v>
      </c>
      <c r="H3652" s="44"/>
      <c r="I3652" s="45"/>
      <c r="J3652" s="46"/>
      <c r="K3652" s="45">
        <f t="shared" si="164"/>
        <v>16212</v>
      </c>
      <c r="L3652" s="63">
        <v>20240923</v>
      </c>
    </row>
    <row r="3653" spans="1:12" x14ac:dyDescent="0.25">
      <c r="A3653" s="28" t="s">
        <v>4800</v>
      </c>
      <c r="B3653" s="22" t="s">
        <v>25</v>
      </c>
      <c r="C3653" s="22" t="s">
        <v>3122</v>
      </c>
      <c r="D3653" s="22" t="s">
        <v>3242</v>
      </c>
      <c r="E3653" s="22" t="s">
        <v>4011</v>
      </c>
      <c r="F3653" s="22">
        <v>1</v>
      </c>
      <c r="G3653" s="23">
        <v>16212</v>
      </c>
      <c r="H3653" s="22">
        <v>95</v>
      </c>
      <c r="I3653" s="23">
        <v>363.8</v>
      </c>
      <c r="J3653" s="24">
        <f>I3653*H3653</f>
        <v>34561</v>
      </c>
      <c r="K3653" s="23">
        <f t="shared" si="164"/>
        <v>50773</v>
      </c>
      <c r="L3653" s="29">
        <v>20240923</v>
      </c>
    </row>
    <row r="3654" spans="1:12" x14ac:dyDescent="0.25">
      <c r="A3654" s="47" t="s">
        <v>4801</v>
      </c>
      <c r="B3654" s="44" t="s">
        <v>25</v>
      </c>
      <c r="C3654" s="44" t="s">
        <v>3122</v>
      </c>
      <c r="D3654" s="44" t="s">
        <v>3240</v>
      </c>
      <c r="E3654" s="44" t="s">
        <v>4014</v>
      </c>
      <c r="F3654" s="44">
        <v>1</v>
      </c>
      <c r="G3654" s="45">
        <v>16212</v>
      </c>
      <c r="H3654" s="44"/>
      <c r="I3654" s="45"/>
      <c r="J3654" s="46"/>
      <c r="K3654" s="45">
        <f t="shared" si="164"/>
        <v>16212</v>
      </c>
      <c r="L3654" s="63">
        <v>20240923</v>
      </c>
    </row>
    <row r="3655" spans="1:12" x14ac:dyDescent="0.25">
      <c r="A3655" s="47" t="s">
        <v>4812</v>
      </c>
      <c r="B3655" s="44" t="s">
        <v>25</v>
      </c>
      <c r="C3655" s="44" t="s">
        <v>2159</v>
      </c>
      <c r="D3655" s="44" t="s">
        <v>2392</v>
      </c>
      <c r="E3655" s="44" t="s">
        <v>2393</v>
      </c>
      <c r="F3655" s="44">
        <v>1</v>
      </c>
      <c r="G3655" s="45">
        <v>16212</v>
      </c>
      <c r="H3655" s="44"/>
      <c r="I3655" s="45"/>
      <c r="J3655" s="46"/>
      <c r="K3655" s="45">
        <f t="shared" si="164"/>
        <v>16212</v>
      </c>
      <c r="L3655" s="63">
        <v>20240923</v>
      </c>
    </row>
    <row r="3656" spans="1:12" x14ac:dyDescent="0.25">
      <c r="A3656" s="47" t="s">
        <v>4815</v>
      </c>
      <c r="B3656" s="44" t="s">
        <v>25</v>
      </c>
      <c r="C3656" s="44" t="s">
        <v>2159</v>
      </c>
      <c r="D3656" s="44" t="s">
        <v>2392</v>
      </c>
      <c r="E3656" s="44" t="s">
        <v>2395</v>
      </c>
      <c r="F3656" s="44">
        <v>1</v>
      </c>
      <c r="G3656" s="45">
        <v>16212</v>
      </c>
      <c r="H3656" s="44"/>
      <c r="I3656" s="45"/>
      <c r="J3656" s="46"/>
      <c r="K3656" s="45">
        <f t="shared" si="164"/>
        <v>16212</v>
      </c>
      <c r="L3656" s="63">
        <v>20240923</v>
      </c>
    </row>
    <row r="3657" spans="1:12" x14ac:dyDescent="0.25">
      <c r="A3657" s="47" t="s">
        <v>4832</v>
      </c>
      <c r="B3657" s="44" t="s">
        <v>25</v>
      </c>
      <c r="C3657" s="44" t="s">
        <v>3122</v>
      </c>
      <c r="D3657" s="44" t="s">
        <v>3240</v>
      </c>
      <c r="E3657" s="44" t="s">
        <v>4675</v>
      </c>
      <c r="F3657" s="44">
        <v>1</v>
      </c>
      <c r="G3657" s="45">
        <v>16212</v>
      </c>
      <c r="H3657" s="44"/>
      <c r="I3657" s="45"/>
      <c r="J3657" s="46"/>
      <c r="K3657" s="45">
        <f t="shared" si="164"/>
        <v>16212</v>
      </c>
      <c r="L3657" s="63">
        <v>20240923</v>
      </c>
    </row>
    <row r="3658" spans="1:12" x14ac:dyDescent="0.25">
      <c r="A3658" s="47" t="s">
        <v>4889</v>
      </c>
      <c r="B3658" s="44" t="s">
        <v>25</v>
      </c>
      <c r="C3658" s="44" t="s">
        <v>2604</v>
      </c>
      <c r="D3658" s="44" t="s">
        <v>2841</v>
      </c>
      <c r="E3658" s="44" t="s">
        <v>4890</v>
      </c>
      <c r="F3658" s="44">
        <v>1</v>
      </c>
      <c r="G3658" s="45">
        <v>16212</v>
      </c>
      <c r="H3658" s="44"/>
      <c r="I3658" s="45"/>
      <c r="J3658" s="46"/>
      <c r="K3658" s="45">
        <f t="shared" si="164"/>
        <v>16212</v>
      </c>
      <c r="L3658" s="63">
        <v>20240924</v>
      </c>
    </row>
    <row r="3659" spans="1:12" x14ac:dyDescent="0.25">
      <c r="A3659" s="47" t="s">
        <v>4786</v>
      </c>
      <c r="B3659" s="44" t="s">
        <v>25</v>
      </c>
      <c r="C3659" s="44" t="s">
        <v>36</v>
      </c>
      <c r="D3659" s="44" t="s">
        <v>341</v>
      </c>
      <c r="E3659" s="44" t="s">
        <v>2852</v>
      </c>
      <c r="F3659" s="44">
        <v>1</v>
      </c>
      <c r="G3659" s="45">
        <v>16212</v>
      </c>
      <c r="H3659" s="44"/>
      <c r="I3659" s="45"/>
      <c r="J3659" s="46"/>
      <c r="K3659" s="45">
        <f t="shared" si="164"/>
        <v>16212</v>
      </c>
      <c r="L3659" s="63">
        <v>20240925</v>
      </c>
    </row>
    <row r="3660" spans="1:12" x14ac:dyDescent="0.25">
      <c r="A3660" s="47" t="s">
        <v>4789</v>
      </c>
      <c r="B3660" s="44" t="s">
        <v>25</v>
      </c>
      <c r="C3660" s="44" t="s">
        <v>897</v>
      </c>
      <c r="D3660" s="44" t="s">
        <v>2493</v>
      </c>
      <c r="E3660" s="44" t="s">
        <v>2494</v>
      </c>
      <c r="F3660" s="44">
        <v>1</v>
      </c>
      <c r="G3660" s="45">
        <v>16212</v>
      </c>
      <c r="H3660" s="44"/>
      <c r="I3660" s="45"/>
      <c r="J3660" s="46"/>
      <c r="K3660" s="45">
        <f t="shared" si="164"/>
        <v>16212</v>
      </c>
      <c r="L3660" s="63">
        <v>20240925</v>
      </c>
    </row>
    <row r="3661" spans="1:12" x14ac:dyDescent="0.25">
      <c r="A3661" s="47" t="s">
        <v>4790</v>
      </c>
      <c r="B3661" s="44" t="s">
        <v>25</v>
      </c>
      <c r="C3661" s="44" t="s">
        <v>29</v>
      </c>
      <c r="D3661" s="44" t="s">
        <v>686</v>
      </c>
      <c r="E3661" s="44" t="s">
        <v>1047</v>
      </c>
      <c r="F3661" s="44">
        <v>1</v>
      </c>
      <c r="G3661" s="45">
        <v>16212</v>
      </c>
      <c r="H3661" s="44"/>
      <c r="I3661" s="45"/>
      <c r="J3661" s="46"/>
      <c r="K3661" s="45">
        <f t="shared" si="164"/>
        <v>16212</v>
      </c>
      <c r="L3661" s="63">
        <v>20240925</v>
      </c>
    </row>
    <row r="3662" spans="1:12" x14ac:dyDescent="0.25">
      <c r="A3662" s="47" t="s">
        <v>4910</v>
      </c>
      <c r="B3662" s="44" t="s">
        <v>25</v>
      </c>
      <c r="C3662" s="44" t="s">
        <v>36</v>
      </c>
      <c r="D3662" s="44" t="s">
        <v>2013</v>
      </c>
      <c r="E3662" s="44" t="s">
        <v>3963</v>
      </c>
      <c r="F3662" s="44">
        <v>1</v>
      </c>
      <c r="G3662" s="45">
        <v>16212</v>
      </c>
      <c r="H3662" s="44"/>
      <c r="I3662" s="45"/>
      <c r="J3662" s="46"/>
      <c r="K3662" s="45">
        <f t="shared" si="164"/>
        <v>16212</v>
      </c>
      <c r="L3662" s="63">
        <v>20240925</v>
      </c>
    </row>
    <row r="3663" spans="1:12" ht="15.75" thickBot="1" x14ac:dyDescent="0.3">
      <c r="A3663" s="40" t="s">
        <v>4827</v>
      </c>
      <c r="B3663" s="41" t="s">
        <v>25</v>
      </c>
      <c r="C3663" s="41" t="s">
        <v>29</v>
      </c>
      <c r="D3663" s="41" t="s">
        <v>751</v>
      </c>
      <c r="E3663" s="41" t="s">
        <v>4671</v>
      </c>
      <c r="F3663" s="41">
        <v>1</v>
      </c>
      <c r="G3663" s="42">
        <v>16212</v>
      </c>
      <c r="H3663" s="41"/>
      <c r="I3663" s="42"/>
      <c r="J3663" s="43"/>
      <c r="K3663" s="42">
        <f t="shared" si="164"/>
        <v>16212</v>
      </c>
      <c r="L3663" s="64">
        <v>20240926</v>
      </c>
    </row>
    <row r="3664" spans="1:12" ht="15.75" thickBot="1" x14ac:dyDescent="0.3"/>
    <row r="3665" spans="1:12" x14ac:dyDescent="0.25">
      <c r="A3665" s="36" t="s">
        <v>4862</v>
      </c>
      <c r="B3665" s="37" t="s">
        <v>25</v>
      </c>
      <c r="C3665" s="37" t="s">
        <v>765</v>
      </c>
      <c r="D3665" s="37" t="s">
        <v>26</v>
      </c>
      <c r="E3665" s="37" t="s">
        <v>243</v>
      </c>
      <c r="F3665" s="37">
        <v>1</v>
      </c>
      <c r="G3665" s="38">
        <v>15160</v>
      </c>
      <c r="H3665" s="37"/>
      <c r="I3665" s="38"/>
      <c r="J3665" s="39"/>
      <c r="K3665" s="38">
        <f t="shared" ref="K3665:K3670" si="165">J3665+G3665</f>
        <v>15160</v>
      </c>
      <c r="L3665" s="62">
        <v>20240902</v>
      </c>
    </row>
    <row r="3666" spans="1:12" x14ac:dyDescent="0.25">
      <c r="A3666" s="47" t="s">
        <v>4863</v>
      </c>
      <c r="B3666" s="44" t="s">
        <v>25</v>
      </c>
      <c r="C3666" s="44" t="s">
        <v>765</v>
      </c>
      <c r="D3666" s="44" t="s">
        <v>26</v>
      </c>
      <c r="E3666" s="44" t="s">
        <v>245</v>
      </c>
      <c r="F3666" s="44">
        <v>1</v>
      </c>
      <c r="G3666" s="45">
        <v>15160</v>
      </c>
      <c r="H3666" s="44"/>
      <c r="I3666" s="45"/>
      <c r="J3666" s="46"/>
      <c r="K3666" s="45">
        <f t="shared" si="165"/>
        <v>15160</v>
      </c>
      <c r="L3666" s="63">
        <v>20240902</v>
      </c>
    </row>
    <row r="3667" spans="1:12" x14ac:dyDescent="0.25">
      <c r="A3667" s="47" t="s">
        <v>4864</v>
      </c>
      <c r="B3667" s="44" t="s">
        <v>25</v>
      </c>
      <c r="C3667" s="44" t="s">
        <v>765</v>
      </c>
      <c r="D3667" s="44" t="s">
        <v>26</v>
      </c>
      <c r="E3667" s="44" t="s">
        <v>247</v>
      </c>
      <c r="F3667" s="44">
        <v>1</v>
      </c>
      <c r="G3667" s="45">
        <v>15160</v>
      </c>
      <c r="H3667" s="44"/>
      <c r="I3667" s="45"/>
      <c r="J3667" s="46"/>
      <c r="K3667" s="45">
        <f t="shared" si="165"/>
        <v>15160</v>
      </c>
      <c r="L3667" s="63">
        <v>20240902</v>
      </c>
    </row>
    <row r="3668" spans="1:12" x14ac:dyDescent="0.25">
      <c r="A3668" s="47" t="s">
        <v>4865</v>
      </c>
      <c r="B3668" s="44" t="s">
        <v>25</v>
      </c>
      <c r="C3668" s="44" t="s">
        <v>765</v>
      </c>
      <c r="D3668" s="44" t="s">
        <v>26</v>
      </c>
      <c r="E3668" s="44" t="s">
        <v>249</v>
      </c>
      <c r="F3668" s="44">
        <v>1</v>
      </c>
      <c r="G3668" s="45">
        <v>15160</v>
      </c>
      <c r="H3668" s="44"/>
      <c r="I3668" s="45"/>
      <c r="J3668" s="46"/>
      <c r="K3668" s="45">
        <f t="shared" si="165"/>
        <v>15160</v>
      </c>
      <c r="L3668" s="63">
        <v>20240902</v>
      </c>
    </row>
    <row r="3669" spans="1:12" x14ac:dyDescent="0.25">
      <c r="A3669" s="47" t="s">
        <v>4853</v>
      </c>
      <c r="B3669" s="44" t="s">
        <v>25</v>
      </c>
      <c r="C3669" s="44" t="s">
        <v>914</v>
      </c>
      <c r="D3669" s="44" t="s">
        <v>1286</v>
      </c>
      <c r="E3669" s="44" t="s">
        <v>3351</v>
      </c>
      <c r="F3669" s="44">
        <v>1</v>
      </c>
      <c r="G3669" s="45">
        <v>15160</v>
      </c>
      <c r="H3669" s="44"/>
      <c r="I3669" s="45"/>
      <c r="J3669" s="46"/>
      <c r="K3669" s="45">
        <f t="shared" si="165"/>
        <v>15160</v>
      </c>
      <c r="L3669" s="63">
        <v>20240910</v>
      </c>
    </row>
    <row r="3670" spans="1:12" ht="15.75" thickBot="1" x14ac:dyDescent="0.3">
      <c r="A3670" s="40" t="s">
        <v>4828</v>
      </c>
      <c r="B3670" s="41" t="s">
        <v>25</v>
      </c>
      <c r="C3670" s="41" t="s">
        <v>29</v>
      </c>
      <c r="D3670" s="41" t="s">
        <v>30</v>
      </c>
      <c r="E3670" s="41" t="s">
        <v>319</v>
      </c>
      <c r="F3670" s="41">
        <v>1</v>
      </c>
      <c r="G3670" s="42">
        <v>15160</v>
      </c>
      <c r="H3670" s="41"/>
      <c r="I3670" s="42"/>
      <c r="J3670" s="43"/>
      <c r="K3670" s="42">
        <f t="shared" si="165"/>
        <v>15160</v>
      </c>
      <c r="L3670" s="64">
        <v>20240926</v>
      </c>
    </row>
    <row r="3674" spans="1:12" ht="15.75" thickBot="1" x14ac:dyDescent="0.3">
      <c r="A3674" s="66" t="s">
        <v>0</v>
      </c>
      <c r="B3674" s="67" t="s">
        <v>1</v>
      </c>
      <c r="C3674" s="67" t="s">
        <v>2</v>
      </c>
      <c r="D3674" s="67" t="s">
        <v>3</v>
      </c>
      <c r="E3674" s="67" t="s">
        <v>4</v>
      </c>
      <c r="F3674" s="67"/>
      <c r="G3674" s="68" t="s">
        <v>6</v>
      </c>
      <c r="H3674" s="67" t="s">
        <v>7</v>
      </c>
      <c r="I3674" s="68" t="s">
        <v>8</v>
      </c>
      <c r="J3674" s="69" t="s">
        <v>9</v>
      </c>
      <c r="K3674" s="68" t="s">
        <v>10</v>
      </c>
      <c r="L3674" s="70" t="s">
        <v>5</v>
      </c>
    </row>
    <row r="3675" spans="1:12" x14ac:dyDescent="0.25">
      <c r="A3675" s="50" t="s">
        <v>5020</v>
      </c>
      <c r="B3675" s="48" t="s">
        <v>11</v>
      </c>
      <c r="C3675" s="48" t="s">
        <v>36</v>
      </c>
      <c r="D3675" s="48" t="s">
        <v>781</v>
      </c>
      <c r="E3675" s="48" t="s">
        <v>4961</v>
      </c>
      <c r="F3675" s="48">
        <v>1</v>
      </c>
      <c r="G3675" s="49">
        <v>40621</v>
      </c>
      <c r="H3675" s="48">
        <v>325</v>
      </c>
      <c r="I3675" s="49">
        <v>411.5</v>
      </c>
      <c r="J3675" s="51">
        <f>I3675*H3675</f>
        <v>133737.5</v>
      </c>
      <c r="K3675" s="49">
        <f>J3675+G3675</f>
        <v>174358.5</v>
      </c>
      <c r="L3675" s="115">
        <v>20241001</v>
      </c>
    </row>
    <row r="3676" spans="1:12" x14ac:dyDescent="0.25">
      <c r="A3676" s="28" t="s">
        <v>5027</v>
      </c>
      <c r="B3676" s="22" t="s">
        <v>11</v>
      </c>
      <c r="C3676" s="22" t="s">
        <v>36</v>
      </c>
      <c r="D3676" s="22" t="s">
        <v>37</v>
      </c>
      <c r="E3676" s="22" t="s">
        <v>44</v>
      </c>
      <c r="F3676" s="22">
        <v>1</v>
      </c>
      <c r="G3676" s="23">
        <v>40621</v>
      </c>
      <c r="H3676" s="22">
        <v>325</v>
      </c>
      <c r="I3676" s="23">
        <v>411.5</v>
      </c>
      <c r="J3676" s="24">
        <f>I3676*H3676</f>
        <v>133737.5</v>
      </c>
      <c r="K3676" s="23">
        <f>J3676+G3676</f>
        <v>174358.5</v>
      </c>
      <c r="L3676" s="29">
        <v>20241016</v>
      </c>
    </row>
    <row r="3677" spans="1:12" x14ac:dyDescent="0.25">
      <c r="A3677" s="47" t="s">
        <v>4967</v>
      </c>
      <c r="B3677" s="44" t="s">
        <v>11</v>
      </c>
      <c r="C3677" s="44" t="s">
        <v>2604</v>
      </c>
      <c r="D3677" s="44" t="s">
        <v>3433</v>
      </c>
      <c r="E3677" s="44" t="s">
        <v>3434</v>
      </c>
      <c r="F3677" s="44">
        <v>1</v>
      </c>
      <c r="G3677" s="45">
        <v>40621</v>
      </c>
      <c r="H3677" s="44"/>
      <c r="I3677" s="45"/>
      <c r="J3677" s="46"/>
      <c r="K3677" s="45">
        <f>J3677+G3677</f>
        <v>40621</v>
      </c>
      <c r="L3677" s="63">
        <v>20241024</v>
      </c>
    </row>
    <row r="3678" spans="1:12" x14ac:dyDescent="0.25">
      <c r="A3678" s="28" t="s">
        <v>4960</v>
      </c>
      <c r="B3678" s="22" t="s">
        <v>11</v>
      </c>
      <c r="C3678" s="22" t="s">
        <v>36</v>
      </c>
      <c r="D3678" s="22" t="s">
        <v>781</v>
      </c>
      <c r="E3678" s="22" t="s">
        <v>4961</v>
      </c>
      <c r="F3678" s="22">
        <v>1</v>
      </c>
      <c r="G3678" s="23">
        <v>40621</v>
      </c>
      <c r="H3678" s="22">
        <v>325</v>
      </c>
      <c r="I3678" s="23">
        <v>411.5</v>
      </c>
      <c r="J3678" s="24">
        <f>I3678*H3678</f>
        <v>133737.5</v>
      </c>
      <c r="K3678" s="23">
        <f>J3678+G3678</f>
        <v>174358.5</v>
      </c>
      <c r="L3678" s="29">
        <v>20241029</v>
      </c>
    </row>
    <row r="3679" spans="1:12" ht="15.75" thickBot="1" x14ac:dyDescent="0.3">
      <c r="A3679" s="30" t="s">
        <v>4999</v>
      </c>
      <c r="B3679" s="31" t="s">
        <v>11</v>
      </c>
      <c r="C3679" s="31" t="s">
        <v>36</v>
      </c>
      <c r="D3679" s="31" t="s">
        <v>918</v>
      </c>
      <c r="E3679" s="31" t="s">
        <v>763</v>
      </c>
      <c r="F3679" s="31">
        <v>1</v>
      </c>
      <c r="G3679" s="32">
        <v>40621</v>
      </c>
      <c r="H3679" s="31">
        <v>156</v>
      </c>
      <c r="I3679" s="32">
        <v>411.5</v>
      </c>
      <c r="J3679" s="33">
        <f>I3679*H3679</f>
        <v>64194</v>
      </c>
      <c r="K3679" s="32">
        <f>J3679+G3679</f>
        <v>104815</v>
      </c>
      <c r="L3679" s="34">
        <v>20241029</v>
      </c>
    </row>
    <row r="3681" spans="1:15" x14ac:dyDescent="0.25">
      <c r="A3681" s="47"/>
      <c r="B3681" s="44"/>
      <c r="C3681" s="44"/>
      <c r="D3681" s="44"/>
      <c r="E3681" s="44"/>
      <c r="F3681" s="44"/>
      <c r="G3681" s="45"/>
      <c r="H3681" s="44"/>
      <c r="I3681" s="45"/>
      <c r="J3681" s="46"/>
      <c r="K3681" s="45"/>
      <c r="L3681" s="63"/>
    </row>
    <row r="3682" spans="1:15" ht="15.75" thickBot="1" x14ac:dyDescent="0.3">
      <c r="A3682" s="66"/>
      <c r="B3682" s="67"/>
      <c r="C3682" s="67"/>
      <c r="D3682" s="67"/>
      <c r="E3682" s="67"/>
      <c r="F3682" s="67"/>
      <c r="G3682" s="68"/>
      <c r="H3682" s="67"/>
      <c r="I3682" s="68"/>
      <c r="J3682" s="69"/>
      <c r="K3682" s="68"/>
      <c r="L3682" s="70"/>
    </row>
    <row r="3683" spans="1:15" x14ac:dyDescent="0.25">
      <c r="A3683" s="36" t="s">
        <v>5010</v>
      </c>
      <c r="B3683" s="37" t="s">
        <v>11</v>
      </c>
      <c r="C3683" s="37" t="s">
        <v>77</v>
      </c>
      <c r="D3683" s="37" t="s">
        <v>3746</v>
      </c>
      <c r="E3683" s="37" t="s">
        <v>3747</v>
      </c>
      <c r="F3683" s="37">
        <v>1</v>
      </c>
      <c r="G3683" s="38">
        <v>40621</v>
      </c>
      <c r="H3683" s="37"/>
      <c r="I3683" s="38"/>
      <c r="J3683" s="39"/>
      <c r="K3683" s="38">
        <f>J3683+G3683</f>
        <v>40621</v>
      </c>
      <c r="L3683" s="62">
        <v>20241004</v>
      </c>
    </row>
    <row r="3684" spans="1:15" x14ac:dyDescent="0.25">
      <c r="A3684" s="47" t="s">
        <v>4965</v>
      </c>
      <c r="B3684" s="44" t="s">
        <v>11</v>
      </c>
      <c r="C3684" s="44" t="s">
        <v>77</v>
      </c>
      <c r="D3684" s="44" t="s">
        <v>3746</v>
      </c>
      <c r="E3684" s="44" t="s">
        <v>3749</v>
      </c>
      <c r="F3684" s="44">
        <v>1</v>
      </c>
      <c r="G3684" s="45">
        <v>40621</v>
      </c>
      <c r="H3684" s="44"/>
      <c r="I3684" s="45"/>
      <c r="J3684" s="46"/>
      <c r="K3684" s="45">
        <f>J3684+G3684</f>
        <v>40621</v>
      </c>
      <c r="L3684" s="63">
        <v>20241021</v>
      </c>
    </row>
    <row r="3685" spans="1:15" x14ac:dyDescent="0.25">
      <c r="A3685" s="47" t="s">
        <v>4976</v>
      </c>
      <c r="B3685" s="44" t="s">
        <v>11</v>
      </c>
      <c r="C3685" s="44" t="s">
        <v>77</v>
      </c>
      <c r="D3685" s="44" t="s">
        <v>3746</v>
      </c>
      <c r="E3685" s="44" t="s">
        <v>3761</v>
      </c>
      <c r="F3685" s="44">
        <v>1</v>
      </c>
      <c r="G3685" s="45">
        <v>40621</v>
      </c>
      <c r="H3685" s="44"/>
      <c r="I3685" s="45"/>
      <c r="J3685" s="46"/>
      <c r="K3685" s="45">
        <f>J3685+G3685</f>
        <v>40621</v>
      </c>
      <c r="L3685" s="63">
        <v>20241021</v>
      </c>
    </row>
    <row r="3686" spans="1:15" ht="15.75" thickBot="1" x14ac:dyDescent="0.3">
      <c r="A3686" s="40" t="s">
        <v>4945</v>
      </c>
      <c r="B3686" s="41" t="s">
        <v>11</v>
      </c>
      <c r="C3686" s="41" t="s">
        <v>29</v>
      </c>
      <c r="D3686" s="41" t="s">
        <v>3661</v>
      </c>
      <c r="E3686" s="41" t="s">
        <v>4077</v>
      </c>
      <c r="F3686" s="41">
        <v>1</v>
      </c>
      <c r="G3686" s="42">
        <v>40621</v>
      </c>
      <c r="H3686" s="41"/>
      <c r="I3686" s="42"/>
      <c r="J3686" s="43"/>
      <c r="K3686" s="42">
        <f>J3686+G3686</f>
        <v>40621</v>
      </c>
      <c r="L3686" s="64">
        <v>20241031</v>
      </c>
    </row>
    <row r="3687" spans="1:15" ht="15.75" thickBot="1" x14ac:dyDescent="0.3">
      <c r="A3687" s="71"/>
      <c r="B3687" s="72"/>
      <c r="C3687" s="72"/>
      <c r="D3687" s="72"/>
      <c r="E3687" s="72"/>
      <c r="F3687" s="72"/>
      <c r="G3687" s="73"/>
      <c r="H3687" s="72"/>
      <c r="I3687" s="73"/>
      <c r="J3687" s="74"/>
      <c r="K3687" s="73"/>
      <c r="L3687" s="75"/>
    </row>
    <row r="3688" spans="1:15" x14ac:dyDescent="0.25">
      <c r="A3688" s="36" t="s">
        <v>5014</v>
      </c>
      <c r="B3688" s="37" t="s">
        <v>11</v>
      </c>
      <c r="C3688" s="37" t="s">
        <v>86</v>
      </c>
      <c r="D3688" s="37" t="s">
        <v>87</v>
      </c>
      <c r="E3688" s="37" t="s">
        <v>350</v>
      </c>
      <c r="F3688" s="37">
        <v>1</v>
      </c>
      <c r="G3688" s="38">
        <v>36739</v>
      </c>
      <c r="H3688" s="37"/>
      <c r="I3688" s="38"/>
      <c r="J3688" s="39"/>
      <c r="K3688" s="38">
        <f t="shared" ref="K3688:K3712" si="166">J3688+G3688</f>
        <v>36739</v>
      </c>
      <c r="L3688" s="62">
        <v>20241002</v>
      </c>
    </row>
    <row r="3689" spans="1:15" x14ac:dyDescent="0.25">
      <c r="A3689" s="47" t="s">
        <v>5019</v>
      </c>
      <c r="B3689" s="44" t="s">
        <v>11</v>
      </c>
      <c r="C3689" s="44" t="s">
        <v>29</v>
      </c>
      <c r="D3689" s="44" t="s">
        <v>686</v>
      </c>
      <c r="E3689" s="44" t="s">
        <v>1047</v>
      </c>
      <c r="F3689" s="44">
        <v>1</v>
      </c>
      <c r="G3689" s="45">
        <v>36739</v>
      </c>
      <c r="H3689" s="44"/>
      <c r="I3689" s="45"/>
      <c r="J3689" s="46"/>
      <c r="K3689" s="45">
        <f t="shared" si="166"/>
        <v>36739</v>
      </c>
      <c r="L3689" s="63">
        <v>20241002</v>
      </c>
    </row>
    <row r="3690" spans="1:15" x14ac:dyDescent="0.25">
      <c r="A3690" s="47" t="s">
        <v>5021</v>
      </c>
      <c r="B3690" s="44" t="s">
        <v>11</v>
      </c>
      <c r="C3690" s="44" t="s">
        <v>86</v>
      </c>
      <c r="D3690" s="44" t="s">
        <v>87</v>
      </c>
      <c r="E3690" s="44" t="s">
        <v>793</v>
      </c>
      <c r="F3690" s="44">
        <v>1</v>
      </c>
      <c r="G3690" s="45">
        <v>36739</v>
      </c>
      <c r="H3690" s="44"/>
      <c r="I3690" s="45"/>
      <c r="J3690" s="46"/>
      <c r="K3690" s="45">
        <f t="shared" si="166"/>
        <v>36739</v>
      </c>
      <c r="L3690" s="63">
        <v>20241002</v>
      </c>
    </row>
    <row r="3691" spans="1:15" x14ac:dyDescent="0.25">
      <c r="A3691" s="105" t="s">
        <v>5026</v>
      </c>
      <c r="B3691" s="106" t="s">
        <v>11</v>
      </c>
      <c r="C3691" s="106" t="s">
        <v>730</v>
      </c>
      <c r="D3691" s="106" t="s">
        <v>731</v>
      </c>
      <c r="E3691" s="106" t="s">
        <v>732</v>
      </c>
      <c r="F3691" s="106">
        <v>1</v>
      </c>
      <c r="G3691" s="107">
        <v>73478</v>
      </c>
      <c r="H3691" s="106"/>
      <c r="I3691" s="107"/>
      <c r="J3691" s="108"/>
      <c r="K3691" s="107">
        <f t="shared" si="166"/>
        <v>73478</v>
      </c>
      <c r="L3691" s="109">
        <v>20241002</v>
      </c>
      <c r="O3691" s="26">
        <f>G3691/2</f>
        <v>36739</v>
      </c>
    </row>
    <row r="3692" spans="1:15" x14ac:dyDescent="0.25">
      <c r="A3692" s="28" t="s">
        <v>5022</v>
      </c>
      <c r="B3692" s="22" t="s">
        <v>11</v>
      </c>
      <c r="C3692" s="22" t="s">
        <v>914</v>
      </c>
      <c r="D3692" s="22" t="s">
        <v>1289</v>
      </c>
      <c r="E3692" s="22" t="s">
        <v>1687</v>
      </c>
      <c r="F3692" s="22">
        <v>1</v>
      </c>
      <c r="G3692" s="23">
        <v>34349</v>
      </c>
      <c r="H3692" s="22">
        <v>137</v>
      </c>
      <c r="I3692" s="23">
        <v>411.5</v>
      </c>
      <c r="J3692" s="24">
        <f>I3692*H3692</f>
        <v>56375.5</v>
      </c>
      <c r="K3692" s="23">
        <f t="shared" si="166"/>
        <v>90724.5</v>
      </c>
      <c r="L3692" s="29">
        <v>20241003</v>
      </c>
    </row>
    <row r="3693" spans="1:15" x14ac:dyDescent="0.25">
      <c r="A3693" s="47" t="s">
        <v>5009</v>
      </c>
      <c r="B3693" s="44" t="s">
        <v>11</v>
      </c>
      <c r="C3693" s="44" t="s">
        <v>29</v>
      </c>
      <c r="D3693" s="44" t="s">
        <v>100</v>
      </c>
      <c r="E3693" s="44" t="s">
        <v>1825</v>
      </c>
      <c r="F3693" s="44">
        <v>1</v>
      </c>
      <c r="G3693" s="45">
        <v>36739</v>
      </c>
      <c r="H3693" s="44"/>
      <c r="I3693" s="45"/>
      <c r="J3693" s="46"/>
      <c r="K3693" s="45">
        <f t="shared" si="166"/>
        <v>36739</v>
      </c>
      <c r="L3693" s="63">
        <v>20241004</v>
      </c>
    </row>
    <row r="3694" spans="1:15" x14ac:dyDescent="0.25">
      <c r="A3694" s="47" t="s">
        <v>5011</v>
      </c>
      <c r="B3694" s="44" t="s">
        <v>11</v>
      </c>
      <c r="C3694" s="44" t="s">
        <v>36</v>
      </c>
      <c r="D3694" s="44" t="s">
        <v>2618</v>
      </c>
      <c r="E3694" s="44" t="s">
        <v>5012</v>
      </c>
      <c r="F3694" s="44">
        <v>1</v>
      </c>
      <c r="G3694" s="45">
        <v>36739</v>
      </c>
      <c r="H3694" s="44"/>
      <c r="I3694" s="45"/>
      <c r="J3694" s="46"/>
      <c r="K3694" s="45">
        <f t="shared" si="166"/>
        <v>36739</v>
      </c>
      <c r="L3694" s="63">
        <v>20241004</v>
      </c>
    </row>
    <row r="3695" spans="1:15" x14ac:dyDescent="0.25">
      <c r="A3695" s="47" t="s">
        <v>5018</v>
      </c>
      <c r="B3695" s="44" t="s">
        <v>862</v>
      </c>
      <c r="C3695" s="44" t="s">
        <v>3719</v>
      </c>
      <c r="D3695" s="44" t="s">
        <v>1872</v>
      </c>
      <c r="E3695" s="44" t="s">
        <v>2427</v>
      </c>
      <c r="F3695" s="44">
        <v>1</v>
      </c>
      <c r="G3695" s="45">
        <v>36739</v>
      </c>
      <c r="H3695" s="44"/>
      <c r="I3695" s="45"/>
      <c r="J3695" s="46"/>
      <c r="K3695" s="45">
        <f t="shared" si="166"/>
        <v>36739</v>
      </c>
      <c r="L3695" s="63">
        <v>20241004</v>
      </c>
    </row>
    <row r="3696" spans="1:15" x14ac:dyDescent="0.25">
      <c r="A3696" s="47" t="s">
        <v>5002</v>
      </c>
      <c r="B3696" s="44" t="s">
        <v>11</v>
      </c>
      <c r="C3696" s="44" t="s">
        <v>36</v>
      </c>
      <c r="D3696" s="44" t="s">
        <v>2618</v>
      </c>
      <c r="E3696" s="44" t="s">
        <v>564</v>
      </c>
      <c r="F3696" s="44">
        <v>1</v>
      </c>
      <c r="G3696" s="45">
        <v>36739</v>
      </c>
      <c r="H3696" s="44"/>
      <c r="I3696" s="45"/>
      <c r="J3696" s="46"/>
      <c r="K3696" s="45">
        <f t="shared" si="166"/>
        <v>36739</v>
      </c>
      <c r="L3696" s="63">
        <v>20241010</v>
      </c>
    </row>
    <row r="3697" spans="1:12" x14ac:dyDescent="0.25">
      <c r="A3697" s="47" t="s">
        <v>5017</v>
      </c>
      <c r="B3697" s="44" t="s">
        <v>11</v>
      </c>
      <c r="C3697" s="44" t="s">
        <v>29</v>
      </c>
      <c r="D3697" s="44" t="s">
        <v>686</v>
      </c>
      <c r="E3697" s="44" t="s">
        <v>1045</v>
      </c>
      <c r="F3697" s="44">
        <v>1</v>
      </c>
      <c r="G3697" s="45">
        <v>36739</v>
      </c>
      <c r="H3697" s="44"/>
      <c r="I3697" s="45"/>
      <c r="J3697" s="46"/>
      <c r="K3697" s="45">
        <f t="shared" si="166"/>
        <v>36739</v>
      </c>
      <c r="L3697" s="63">
        <v>20241010</v>
      </c>
    </row>
    <row r="3698" spans="1:12" x14ac:dyDescent="0.25">
      <c r="A3698" s="47" t="s">
        <v>5016</v>
      </c>
      <c r="B3698" s="44" t="s">
        <v>11</v>
      </c>
      <c r="C3698" s="44" t="s">
        <v>4390</v>
      </c>
      <c r="D3698" s="44" t="s">
        <v>4389</v>
      </c>
      <c r="E3698" s="44" t="s">
        <v>4453</v>
      </c>
      <c r="F3698" s="44">
        <v>1</v>
      </c>
      <c r="G3698" s="45">
        <v>36739</v>
      </c>
      <c r="H3698" s="44"/>
      <c r="I3698" s="45"/>
      <c r="J3698" s="46"/>
      <c r="K3698" s="45">
        <f t="shared" si="166"/>
        <v>36739</v>
      </c>
      <c r="L3698" s="63">
        <v>20241014</v>
      </c>
    </row>
    <row r="3699" spans="1:12" x14ac:dyDescent="0.25">
      <c r="A3699" s="47" t="s">
        <v>4996</v>
      </c>
      <c r="B3699" s="44" t="s">
        <v>11</v>
      </c>
      <c r="C3699" s="44" t="s">
        <v>86</v>
      </c>
      <c r="D3699" s="44" t="s">
        <v>132</v>
      </c>
      <c r="E3699" s="44" t="s">
        <v>3821</v>
      </c>
      <c r="F3699" s="44">
        <v>1</v>
      </c>
      <c r="G3699" s="45">
        <v>36739</v>
      </c>
      <c r="H3699" s="44"/>
      <c r="I3699" s="45"/>
      <c r="J3699" s="46"/>
      <c r="K3699" s="45">
        <f t="shared" si="166"/>
        <v>36739</v>
      </c>
      <c r="L3699" s="63">
        <v>20241016</v>
      </c>
    </row>
    <row r="3700" spans="1:12" x14ac:dyDescent="0.25">
      <c r="A3700" s="47" t="s">
        <v>4979</v>
      </c>
      <c r="B3700" s="44" t="s">
        <v>11</v>
      </c>
      <c r="C3700" s="44" t="s">
        <v>3122</v>
      </c>
      <c r="D3700" s="44" t="s">
        <v>3161</v>
      </c>
      <c r="E3700" s="44" t="s">
        <v>3162</v>
      </c>
      <c r="F3700" s="44">
        <v>1</v>
      </c>
      <c r="G3700" s="45">
        <v>36739</v>
      </c>
      <c r="H3700" s="44"/>
      <c r="I3700" s="45"/>
      <c r="J3700" s="46"/>
      <c r="K3700" s="45">
        <f t="shared" si="166"/>
        <v>36739</v>
      </c>
      <c r="L3700" s="63">
        <v>20241018</v>
      </c>
    </row>
    <row r="3701" spans="1:12" x14ac:dyDescent="0.25">
      <c r="A3701" s="28" t="s">
        <v>5000</v>
      </c>
      <c r="B3701" s="22" t="s">
        <v>11</v>
      </c>
      <c r="C3701" s="22" t="s">
        <v>3122</v>
      </c>
      <c r="D3701" s="22" t="s">
        <v>3242</v>
      </c>
      <c r="E3701" s="22" t="s">
        <v>3476</v>
      </c>
      <c r="F3701" s="22">
        <v>1</v>
      </c>
      <c r="G3701" s="23">
        <v>36739</v>
      </c>
      <c r="H3701" s="22">
        <v>89</v>
      </c>
      <c r="I3701" s="23">
        <v>411.5</v>
      </c>
      <c r="J3701" s="24">
        <f>I3701*H3701</f>
        <v>36623.5</v>
      </c>
      <c r="K3701" s="23">
        <f t="shared" si="166"/>
        <v>73362.5</v>
      </c>
      <c r="L3701" s="29">
        <v>20241021</v>
      </c>
    </row>
    <row r="3702" spans="1:12" x14ac:dyDescent="0.25">
      <c r="A3702" s="47" t="s">
        <v>4952</v>
      </c>
      <c r="B3702" s="44" t="s">
        <v>11</v>
      </c>
      <c r="C3702" s="44" t="s">
        <v>3122</v>
      </c>
      <c r="D3702" s="44" t="s">
        <v>3161</v>
      </c>
      <c r="E3702" s="44" t="s">
        <v>3162</v>
      </c>
      <c r="F3702" s="44">
        <v>1</v>
      </c>
      <c r="G3702" s="45">
        <v>36739</v>
      </c>
      <c r="H3702" s="44"/>
      <c r="I3702" s="45"/>
      <c r="J3702" s="46"/>
      <c r="K3702" s="45">
        <f t="shared" si="166"/>
        <v>36739</v>
      </c>
      <c r="L3702" s="63">
        <v>20241024</v>
      </c>
    </row>
    <row r="3703" spans="1:12" x14ac:dyDescent="0.25">
      <c r="A3703" s="47" t="s">
        <v>4966</v>
      </c>
      <c r="B3703" s="44" t="s">
        <v>11</v>
      </c>
      <c r="C3703" s="44" t="s">
        <v>4390</v>
      </c>
      <c r="D3703" s="44" t="s">
        <v>4389</v>
      </c>
      <c r="E3703" s="44" t="s">
        <v>4451</v>
      </c>
      <c r="F3703" s="44">
        <v>1</v>
      </c>
      <c r="G3703" s="45">
        <v>36739</v>
      </c>
      <c r="H3703" s="44"/>
      <c r="I3703" s="45"/>
      <c r="J3703" s="46"/>
      <c r="K3703" s="45">
        <f t="shared" si="166"/>
        <v>36739</v>
      </c>
      <c r="L3703" s="63">
        <v>20241024</v>
      </c>
    </row>
    <row r="3704" spans="1:12" x14ac:dyDescent="0.25">
      <c r="A3704" s="322" t="s">
        <v>5003</v>
      </c>
      <c r="B3704" s="323" t="s">
        <v>862</v>
      </c>
      <c r="C3704" s="323" t="s">
        <v>5004</v>
      </c>
      <c r="D3704" s="323" t="s">
        <v>100</v>
      </c>
      <c r="E3704" s="323" t="s">
        <v>5005</v>
      </c>
      <c r="F3704" s="323">
        <v>1</v>
      </c>
      <c r="G3704" s="324">
        <v>73478</v>
      </c>
      <c r="H3704" s="323">
        <v>50</v>
      </c>
      <c r="I3704" s="324">
        <v>411.5</v>
      </c>
      <c r="J3704" s="325">
        <f>I3704*H3704</f>
        <v>20575</v>
      </c>
      <c r="K3704" s="324">
        <f t="shared" si="166"/>
        <v>94053</v>
      </c>
      <c r="L3704" s="326">
        <v>20241025</v>
      </c>
    </row>
    <row r="3705" spans="1:12" x14ac:dyDescent="0.25">
      <c r="A3705" s="47" t="s">
        <v>4963</v>
      </c>
      <c r="B3705" s="44" t="s">
        <v>862</v>
      </c>
      <c r="C3705" s="44" t="s">
        <v>3122</v>
      </c>
      <c r="D3705" s="44" t="s">
        <v>1343</v>
      </c>
      <c r="E3705" s="44" t="s">
        <v>4964</v>
      </c>
      <c r="F3705" s="44">
        <v>1</v>
      </c>
      <c r="G3705" s="45">
        <v>36739</v>
      </c>
      <c r="H3705" s="44"/>
      <c r="I3705" s="45"/>
      <c r="J3705" s="46"/>
      <c r="K3705" s="45">
        <f t="shared" si="166"/>
        <v>36739</v>
      </c>
      <c r="L3705" s="63">
        <v>20241028</v>
      </c>
    </row>
    <row r="3706" spans="1:12" x14ac:dyDescent="0.25">
      <c r="A3706" s="28" t="s">
        <v>5001</v>
      </c>
      <c r="B3706" s="22" t="s">
        <v>862</v>
      </c>
      <c r="C3706" s="22" t="s">
        <v>3122</v>
      </c>
      <c r="D3706" s="22" t="s">
        <v>1343</v>
      </c>
      <c r="E3706" s="22" t="s">
        <v>3143</v>
      </c>
      <c r="F3706" s="22">
        <v>1</v>
      </c>
      <c r="G3706" s="23">
        <v>36739</v>
      </c>
      <c r="H3706" s="22">
        <v>54</v>
      </c>
      <c r="I3706" s="23">
        <v>411.5</v>
      </c>
      <c r="J3706" s="24">
        <f>I3706*H3706</f>
        <v>22221</v>
      </c>
      <c r="K3706" s="23">
        <f t="shared" si="166"/>
        <v>58960</v>
      </c>
      <c r="L3706" s="29">
        <v>20241028</v>
      </c>
    </row>
    <row r="3707" spans="1:12" x14ac:dyDescent="0.25">
      <c r="A3707" s="47" t="s">
        <v>4937</v>
      </c>
      <c r="B3707" s="44" t="s">
        <v>11</v>
      </c>
      <c r="C3707" s="44" t="s">
        <v>36</v>
      </c>
      <c r="D3707" s="44" t="s">
        <v>2618</v>
      </c>
      <c r="E3707" s="44" t="s">
        <v>4134</v>
      </c>
      <c r="F3707" s="44">
        <v>1</v>
      </c>
      <c r="G3707" s="45">
        <v>36739</v>
      </c>
      <c r="H3707" s="44"/>
      <c r="I3707" s="45"/>
      <c r="J3707" s="46"/>
      <c r="K3707" s="45">
        <f t="shared" si="166"/>
        <v>36739</v>
      </c>
      <c r="L3707" s="63">
        <v>20241029</v>
      </c>
    </row>
    <row r="3708" spans="1:12" x14ac:dyDescent="0.25">
      <c r="A3708" s="47" t="s">
        <v>4938</v>
      </c>
      <c r="B3708" s="44" t="s">
        <v>11</v>
      </c>
      <c r="C3708" s="44" t="s">
        <v>3122</v>
      </c>
      <c r="D3708" s="44" t="s">
        <v>3161</v>
      </c>
      <c r="E3708" s="44" t="s">
        <v>3162</v>
      </c>
      <c r="F3708" s="44">
        <v>1</v>
      </c>
      <c r="G3708" s="45">
        <v>36739</v>
      </c>
      <c r="H3708" s="44"/>
      <c r="I3708" s="45"/>
      <c r="J3708" s="46"/>
      <c r="K3708" s="45">
        <f t="shared" si="166"/>
        <v>36739</v>
      </c>
      <c r="L3708" s="63">
        <v>20241029</v>
      </c>
    </row>
    <row r="3709" spans="1:12" x14ac:dyDescent="0.25">
      <c r="A3709" s="47" t="s">
        <v>4994</v>
      </c>
      <c r="B3709" s="44" t="s">
        <v>11</v>
      </c>
      <c r="C3709" s="44" t="s">
        <v>2604</v>
      </c>
      <c r="D3709" s="44" t="s">
        <v>3625</v>
      </c>
      <c r="E3709" s="44" t="s">
        <v>4701</v>
      </c>
      <c r="F3709" s="44">
        <v>1</v>
      </c>
      <c r="G3709" s="45">
        <v>36739</v>
      </c>
      <c r="H3709" s="44"/>
      <c r="I3709" s="45"/>
      <c r="J3709" s="46"/>
      <c r="K3709" s="45">
        <f t="shared" si="166"/>
        <v>36739</v>
      </c>
      <c r="L3709" s="63">
        <v>20241030</v>
      </c>
    </row>
    <row r="3710" spans="1:12" x14ac:dyDescent="0.25">
      <c r="A3710" s="28" t="s">
        <v>5006</v>
      </c>
      <c r="B3710" s="22" t="s">
        <v>862</v>
      </c>
      <c r="C3710" s="22" t="s">
        <v>5004</v>
      </c>
      <c r="D3710" s="22" t="s">
        <v>5007</v>
      </c>
      <c r="E3710" s="22" t="s">
        <v>5008</v>
      </c>
      <c r="F3710" s="22">
        <v>1</v>
      </c>
      <c r="G3710" s="23">
        <v>36739</v>
      </c>
      <c r="H3710" s="22">
        <v>398</v>
      </c>
      <c r="I3710" s="23">
        <v>411.5</v>
      </c>
      <c r="J3710" s="24">
        <f>I3710*H3710</f>
        <v>163777</v>
      </c>
      <c r="K3710" s="23">
        <f t="shared" si="166"/>
        <v>200516</v>
      </c>
      <c r="L3710" s="29">
        <v>20241030</v>
      </c>
    </row>
    <row r="3711" spans="1:12" x14ac:dyDescent="0.25">
      <c r="A3711" s="28" t="s">
        <v>4936</v>
      </c>
      <c r="B3711" s="22" t="s">
        <v>11</v>
      </c>
      <c r="C3711" s="22" t="s">
        <v>3122</v>
      </c>
      <c r="D3711" s="22" t="s">
        <v>3240</v>
      </c>
      <c r="E3711" s="22" t="s">
        <v>3561</v>
      </c>
      <c r="F3711" s="22">
        <v>1</v>
      </c>
      <c r="G3711" s="23">
        <v>36739</v>
      </c>
      <c r="H3711" s="22">
        <v>89</v>
      </c>
      <c r="I3711" s="23">
        <v>411.5</v>
      </c>
      <c r="J3711" s="24">
        <f>I3711*H3711</f>
        <v>36623.5</v>
      </c>
      <c r="K3711" s="23">
        <f t="shared" si="166"/>
        <v>73362.5</v>
      </c>
      <c r="L3711" s="29">
        <v>20241031</v>
      </c>
    </row>
    <row r="3712" spans="1:12" ht="15.75" thickBot="1" x14ac:dyDescent="0.3">
      <c r="A3712" s="40" t="s">
        <v>4951</v>
      </c>
      <c r="B3712" s="41" t="s">
        <v>11</v>
      </c>
      <c r="C3712" s="41" t="s">
        <v>86</v>
      </c>
      <c r="D3712" s="41" t="s">
        <v>132</v>
      </c>
      <c r="E3712" s="41" t="s">
        <v>278</v>
      </c>
      <c r="F3712" s="41">
        <v>1</v>
      </c>
      <c r="G3712" s="42">
        <v>36739</v>
      </c>
      <c r="H3712" s="41"/>
      <c r="I3712" s="42"/>
      <c r="J3712" s="43"/>
      <c r="K3712" s="42">
        <f t="shared" si="166"/>
        <v>36739</v>
      </c>
      <c r="L3712" s="64">
        <v>20241031</v>
      </c>
    </row>
    <row r="3713" spans="1:12" x14ac:dyDescent="0.25">
      <c r="A3713" s="82"/>
      <c r="B3713" s="83"/>
      <c r="C3713" s="83"/>
      <c r="D3713" s="83"/>
      <c r="E3713" s="83"/>
      <c r="F3713" s="83"/>
      <c r="G3713" s="84"/>
      <c r="H3713" s="83"/>
      <c r="I3713" s="84"/>
      <c r="J3713" s="85"/>
      <c r="K3713" s="84"/>
      <c r="L3713" s="86"/>
    </row>
    <row r="3714" spans="1:12" ht="15.75" thickBot="1" x14ac:dyDescent="0.3">
      <c r="A3714" s="66"/>
      <c r="B3714" s="67"/>
      <c r="C3714" s="67"/>
      <c r="D3714" s="67"/>
      <c r="E3714" s="67"/>
      <c r="F3714" s="67"/>
      <c r="G3714" s="68"/>
      <c r="H3714" s="67"/>
      <c r="I3714" s="68"/>
      <c r="J3714" s="69"/>
      <c r="K3714" s="68"/>
      <c r="L3714" s="70"/>
    </row>
    <row r="3715" spans="1:12" x14ac:dyDescent="0.25">
      <c r="A3715" s="36" t="s">
        <v>5013</v>
      </c>
      <c r="B3715" s="37" t="s">
        <v>11</v>
      </c>
      <c r="C3715" s="37" t="s">
        <v>127</v>
      </c>
      <c r="D3715" s="37" t="s">
        <v>128</v>
      </c>
      <c r="E3715" s="37" t="s">
        <v>400</v>
      </c>
      <c r="F3715" s="37">
        <v>1</v>
      </c>
      <c r="G3715" s="38">
        <v>34349</v>
      </c>
      <c r="H3715" s="37"/>
      <c r="I3715" s="38"/>
      <c r="J3715" s="39"/>
      <c r="K3715" s="38">
        <f>J3715+G3715</f>
        <v>34349</v>
      </c>
      <c r="L3715" s="62">
        <v>20241010</v>
      </c>
    </row>
    <row r="3716" spans="1:12" x14ac:dyDescent="0.25">
      <c r="A3716" s="47" t="s">
        <v>4993</v>
      </c>
      <c r="B3716" s="44" t="s">
        <v>11</v>
      </c>
      <c r="C3716" s="44" t="s">
        <v>156</v>
      </c>
      <c r="D3716" s="44" t="s">
        <v>157</v>
      </c>
      <c r="E3716" s="44" t="s">
        <v>158</v>
      </c>
      <c r="F3716" s="44">
        <v>1</v>
      </c>
      <c r="G3716" s="45">
        <v>34349</v>
      </c>
      <c r="H3716" s="44"/>
      <c r="I3716" s="45"/>
      <c r="J3716" s="46"/>
      <c r="K3716" s="45">
        <f>J3716+G3716</f>
        <v>34349</v>
      </c>
      <c r="L3716" s="63">
        <v>20241018</v>
      </c>
    </row>
    <row r="3717" spans="1:12" x14ac:dyDescent="0.25">
      <c r="A3717" s="47" t="s">
        <v>4995</v>
      </c>
      <c r="B3717" s="44" t="s">
        <v>11</v>
      </c>
      <c r="C3717" s="44" t="s">
        <v>1709</v>
      </c>
      <c r="D3717" s="44" t="s">
        <v>1726</v>
      </c>
      <c r="E3717" s="44" t="s">
        <v>1727</v>
      </c>
      <c r="F3717" s="44">
        <v>1</v>
      </c>
      <c r="G3717" s="45">
        <v>34349</v>
      </c>
      <c r="H3717" s="44"/>
      <c r="I3717" s="45"/>
      <c r="J3717" s="46"/>
      <c r="K3717" s="45">
        <f>J3717+G3717</f>
        <v>34349</v>
      </c>
      <c r="L3717" s="63">
        <v>20241021</v>
      </c>
    </row>
    <row r="3718" spans="1:12" ht="15.75" thickBot="1" x14ac:dyDescent="0.3">
      <c r="A3718" s="40" t="s">
        <v>4962</v>
      </c>
      <c r="B3718" s="41" t="s">
        <v>11</v>
      </c>
      <c r="C3718" s="41" t="s">
        <v>2594</v>
      </c>
      <c r="D3718" s="41" t="s">
        <v>2595</v>
      </c>
      <c r="E3718" s="41" t="s">
        <v>309</v>
      </c>
      <c r="F3718" s="41">
        <v>1</v>
      </c>
      <c r="G3718" s="42">
        <v>34349</v>
      </c>
      <c r="H3718" s="41"/>
      <c r="I3718" s="42"/>
      <c r="J3718" s="43"/>
      <c r="K3718" s="42">
        <f>J3718+G3718</f>
        <v>34349</v>
      </c>
      <c r="L3718" s="64">
        <v>20241022</v>
      </c>
    </row>
    <row r="3719" spans="1:12" ht="15.75" thickBot="1" x14ac:dyDescent="0.3">
      <c r="A3719" s="71"/>
      <c r="B3719" s="72"/>
      <c r="C3719" s="72"/>
      <c r="D3719" s="72"/>
      <c r="E3719" s="72"/>
      <c r="F3719" s="72"/>
      <c r="G3719" s="73"/>
      <c r="H3719" s="72"/>
      <c r="I3719" s="73"/>
      <c r="J3719" s="74"/>
      <c r="K3719" s="73"/>
      <c r="L3719" s="75"/>
    </row>
    <row r="3720" spans="1:12" x14ac:dyDescent="0.25">
      <c r="A3720" s="36" t="s">
        <v>4946</v>
      </c>
      <c r="B3720" s="37" t="s">
        <v>25</v>
      </c>
      <c r="C3720" s="37" t="s">
        <v>2604</v>
      </c>
      <c r="D3720" s="37" t="s">
        <v>2841</v>
      </c>
      <c r="E3720" s="37" t="s">
        <v>4178</v>
      </c>
      <c r="F3720" s="37">
        <v>1</v>
      </c>
      <c r="G3720" s="127">
        <v>17928</v>
      </c>
      <c r="H3720" s="37"/>
      <c r="I3720" s="38"/>
      <c r="J3720" s="39"/>
      <c r="K3720" s="38">
        <f>J3720+G3720</f>
        <v>17928</v>
      </c>
      <c r="L3720" s="62">
        <v>20241029</v>
      </c>
    </row>
    <row r="3721" spans="1:12" x14ac:dyDescent="0.25">
      <c r="A3721" s="47" t="s">
        <v>4947</v>
      </c>
      <c r="B3721" s="44" t="s">
        <v>25</v>
      </c>
      <c r="C3721" s="44" t="s">
        <v>2604</v>
      </c>
      <c r="D3721" s="44" t="s">
        <v>2841</v>
      </c>
      <c r="E3721" s="44" t="s">
        <v>3338</v>
      </c>
      <c r="F3721" s="44">
        <v>1</v>
      </c>
      <c r="G3721" s="107">
        <v>17928</v>
      </c>
      <c r="H3721" s="44"/>
      <c r="I3721" s="45"/>
      <c r="J3721" s="46"/>
      <c r="K3721" s="45">
        <f>J3721+G3721</f>
        <v>17928</v>
      </c>
      <c r="L3721" s="63">
        <v>20241029</v>
      </c>
    </row>
    <row r="3722" spans="1:12" x14ac:dyDescent="0.25">
      <c r="A3722" s="47" t="s">
        <v>4948</v>
      </c>
      <c r="B3722" s="44" t="s">
        <v>25</v>
      </c>
      <c r="C3722" s="44" t="s">
        <v>2604</v>
      </c>
      <c r="D3722" s="44" t="s">
        <v>2841</v>
      </c>
      <c r="E3722" s="44" t="s">
        <v>4181</v>
      </c>
      <c r="F3722" s="44">
        <v>1</v>
      </c>
      <c r="G3722" s="107">
        <v>17928</v>
      </c>
      <c r="H3722" s="44"/>
      <c r="I3722" s="45"/>
      <c r="J3722" s="46"/>
      <c r="K3722" s="45">
        <f>J3722+G3722</f>
        <v>17928</v>
      </c>
      <c r="L3722" s="63">
        <v>20241029</v>
      </c>
    </row>
    <row r="3723" spans="1:12" x14ac:dyDescent="0.25">
      <c r="A3723" s="47" t="s">
        <v>4949</v>
      </c>
      <c r="B3723" s="44" t="s">
        <v>25</v>
      </c>
      <c r="C3723" s="44" t="s">
        <v>2604</v>
      </c>
      <c r="D3723" s="44" t="s">
        <v>2841</v>
      </c>
      <c r="E3723" s="44" t="s">
        <v>2842</v>
      </c>
      <c r="F3723" s="44">
        <v>1</v>
      </c>
      <c r="G3723" s="107">
        <v>17928</v>
      </c>
      <c r="H3723" s="44"/>
      <c r="I3723" s="45"/>
      <c r="J3723" s="46"/>
      <c r="K3723" s="45">
        <f>J3723+G3723</f>
        <v>17928</v>
      </c>
      <c r="L3723" s="63">
        <v>20241029</v>
      </c>
    </row>
    <row r="3724" spans="1:12" x14ac:dyDescent="0.25">
      <c r="A3724" s="47" t="s">
        <v>5023</v>
      </c>
      <c r="B3724" s="44" t="s">
        <v>25</v>
      </c>
      <c r="C3724" s="44" t="s">
        <v>2604</v>
      </c>
      <c r="D3724" s="44" t="s">
        <v>5024</v>
      </c>
      <c r="E3724" s="44" t="s">
        <v>5025</v>
      </c>
      <c r="F3724" s="44">
        <v>1</v>
      </c>
      <c r="G3724" s="107">
        <v>17928</v>
      </c>
      <c r="H3724" s="44"/>
      <c r="I3724" s="45"/>
      <c r="J3724" s="46"/>
      <c r="K3724" s="45">
        <f>J3724+G3724</f>
        <v>17928</v>
      </c>
      <c r="L3724" s="63">
        <v>20241029</v>
      </c>
    </row>
    <row r="3725" spans="1:12" ht="15.75" thickBot="1" x14ac:dyDescent="0.3">
      <c r="A3725" s="66"/>
      <c r="B3725" s="67"/>
      <c r="C3725" s="67"/>
      <c r="D3725" s="67"/>
      <c r="E3725" s="67"/>
      <c r="F3725" s="67"/>
      <c r="G3725" s="259"/>
      <c r="H3725" s="67"/>
      <c r="I3725" s="68"/>
      <c r="J3725" s="69"/>
      <c r="K3725" s="68"/>
      <c r="L3725" s="70"/>
    </row>
    <row r="3726" spans="1:12" x14ac:dyDescent="0.25">
      <c r="A3726" s="36" t="s">
        <v>4992</v>
      </c>
      <c r="B3726" s="37" t="s">
        <v>25</v>
      </c>
      <c r="C3726" s="37" t="s">
        <v>29</v>
      </c>
      <c r="D3726" s="37" t="s">
        <v>100</v>
      </c>
      <c r="E3726" s="37" t="s">
        <v>788</v>
      </c>
      <c r="F3726" s="37">
        <v>1</v>
      </c>
      <c r="G3726" s="127">
        <v>16212</v>
      </c>
      <c r="H3726" s="37"/>
      <c r="I3726" s="38"/>
      <c r="J3726" s="39"/>
      <c r="K3726" s="38">
        <f t="shared" ref="K3726:K3766" si="167">J3726+G3726</f>
        <v>16212</v>
      </c>
      <c r="L3726" s="62">
        <v>20241018</v>
      </c>
    </row>
    <row r="3727" spans="1:12" x14ac:dyDescent="0.25">
      <c r="A3727" s="47" t="s">
        <v>5028</v>
      </c>
      <c r="B3727" s="44" t="s">
        <v>25</v>
      </c>
      <c r="C3727" s="44" t="s">
        <v>29</v>
      </c>
      <c r="D3727" s="44" t="s">
        <v>100</v>
      </c>
      <c r="E3727" s="44" t="s">
        <v>183</v>
      </c>
      <c r="F3727" s="44">
        <v>1</v>
      </c>
      <c r="G3727" s="107">
        <v>16212</v>
      </c>
      <c r="H3727" s="44"/>
      <c r="I3727" s="45"/>
      <c r="J3727" s="46"/>
      <c r="K3727" s="45">
        <f t="shared" si="167"/>
        <v>16212</v>
      </c>
      <c r="L3727" s="63">
        <v>20241018</v>
      </c>
    </row>
    <row r="3728" spans="1:12" x14ac:dyDescent="0.25">
      <c r="A3728" s="47" t="s">
        <v>4991</v>
      </c>
      <c r="B3728" s="44" t="s">
        <v>25</v>
      </c>
      <c r="C3728" s="44" t="s">
        <v>29</v>
      </c>
      <c r="D3728" s="44" t="s">
        <v>100</v>
      </c>
      <c r="E3728" s="44" t="s">
        <v>1825</v>
      </c>
      <c r="F3728" s="44">
        <v>1</v>
      </c>
      <c r="G3728" s="107">
        <v>16212</v>
      </c>
      <c r="H3728" s="44"/>
      <c r="I3728" s="45"/>
      <c r="J3728" s="46"/>
      <c r="K3728" s="45">
        <f t="shared" si="167"/>
        <v>16212</v>
      </c>
      <c r="L3728" s="63">
        <v>20241018</v>
      </c>
    </row>
    <row r="3729" spans="1:12" x14ac:dyDescent="0.25">
      <c r="A3729" s="47" t="s">
        <v>4990</v>
      </c>
      <c r="B3729" s="44" t="s">
        <v>25</v>
      </c>
      <c r="C3729" s="44" t="s">
        <v>36</v>
      </c>
      <c r="D3729" s="44" t="s">
        <v>2618</v>
      </c>
      <c r="E3729" s="44" t="s">
        <v>853</v>
      </c>
      <c r="F3729" s="44">
        <v>1</v>
      </c>
      <c r="G3729" s="107">
        <v>16212</v>
      </c>
      <c r="H3729" s="44"/>
      <c r="I3729" s="45"/>
      <c r="J3729" s="46"/>
      <c r="K3729" s="45">
        <f t="shared" si="167"/>
        <v>16212</v>
      </c>
      <c r="L3729" s="63">
        <v>20241021</v>
      </c>
    </row>
    <row r="3730" spans="1:12" x14ac:dyDescent="0.25">
      <c r="A3730" s="47" t="s">
        <v>4988</v>
      </c>
      <c r="B3730" s="44" t="s">
        <v>25</v>
      </c>
      <c r="C3730" s="44" t="s">
        <v>36</v>
      </c>
      <c r="D3730" s="44" t="s">
        <v>2618</v>
      </c>
      <c r="E3730" s="44" t="s">
        <v>846</v>
      </c>
      <c r="F3730" s="44">
        <v>1</v>
      </c>
      <c r="G3730" s="107">
        <v>16212</v>
      </c>
      <c r="H3730" s="44"/>
      <c r="I3730" s="45"/>
      <c r="J3730" s="46"/>
      <c r="K3730" s="45">
        <f t="shared" si="167"/>
        <v>16212</v>
      </c>
      <c r="L3730" s="63">
        <v>20241021</v>
      </c>
    </row>
    <row r="3731" spans="1:12" x14ac:dyDescent="0.25">
      <c r="A3731" s="47" t="s">
        <v>4986</v>
      </c>
      <c r="B3731" s="44" t="s">
        <v>25</v>
      </c>
      <c r="C3731" s="44" t="s">
        <v>36</v>
      </c>
      <c r="D3731" s="44" t="s">
        <v>2618</v>
      </c>
      <c r="E3731" s="44" t="s">
        <v>4134</v>
      </c>
      <c r="F3731" s="44">
        <v>1</v>
      </c>
      <c r="G3731" s="107">
        <v>16212</v>
      </c>
      <c r="H3731" s="44"/>
      <c r="I3731" s="45"/>
      <c r="J3731" s="46"/>
      <c r="K3731" s="45">
        <f t="shared" si="167"/>
        <v>16212</v>
      </c>
      <c r="L3731" s="63">
        <v>20241021</v>
      </c>
    </row>
    <row r="3732" spans="1:12" x14ac:dyDescent="0.25">
      <c r="A3732" s="47" t="s">
        <v>4985</v>
      </c>
      <c r="B3732" s="44" t="s">
        <v>25</v>
      </c>
      <c r="C3732" s="44" t="s">
        <v>36</v>
      </c>
      <c r="D3732" s="44" t="s">
        <v>2618</v>
      </c>
      <c r="E3732" s="44" t="s">
        <v>1942</v>
      </c>
      <c r="F3732" s="44">
        <v>1</v>
      </c>
      <c r="G3732" s="107">
        <v>16212</v>
      </c>
      <c r="H3732" s="44"/>
      <c r="I3732" s="45"/>
      <c r="J3732" s="46"/>
      <c r="K3732" s="45">
        <f t="shared" si="167"/>
        <v>16212</v>
      </c>
      <c r="L3732" s="63">
        <v>20241021</v>
      </c>
    </row>
    <row r="3733" spans="1:12" x14ac:dyDescent="0.25">
      <c r="A3733" s="47" t="s">
        <v>4984</v>
      </c>
      <c r="B3733" s="44" t="s">
        <v>25</v>
      </c>
      <c r="C3733" s="44" t="s">
        <v>36</v>
      </c>
      <c r="D3733" s="44" t="s">
        <v>2618</v>
      </c>
      <c r="E3733" s="44" t="s">
        <v>824</v>
      </c>
      <c r="F3733" s="44">
        <v>1</v>
      </c>
      <c r="G3733" s="107">
        <v>16212</v>
      </c>
      <c r="H3733" s="44"/>
      <c r="I3733" s="45"/>
      <c r="J3733" s="46"/>
      <c r="K3733" s="45">
        <f t="shared" si="167"/>
        <v>16212</v>
      </c>
      <c r="L3733" s="63">
        <v>20241021</v>
      </c>
    </row>
    <row r="3734" spans="1:12" x14ac:dyDescent="0.25">
      <c r="A3734" s="47" t="s">
        <v>4983</v>
      </c>
      <c r="B3734" s="44" t="s">
        <v>25</v>
      </c>
      <c r="C3734" s="44" t="s">
        <v>36</v>
      </c>
      <c r="D3734" s="44" t="s">
        <v>2618</v>
      </c>
      <c r="E3734" s="44" t="s">
        <v>822</v>
      </c>
      <c r="F3734" s="44">
        <v>1</v>
      </c>
      <c r="G3734" s="107">
        <v>16212</v>
      </c>
      <c r="H3734" s="44"/>
      <c r="I3734" s="45"/>
      <c r="J3734" s="46"/>
      <c r="K3734" s="45">
        <f t="shared" si="167"/>
        <v>16212</v>
      </c>
      <c r="L3734" s="63">
        <v>20241021</v>
      </c>
    </row>
    <row r="3735" spans="1:12" x14ac:dyDescent="0.25">
      <c r="A3735" s="47" t="s">
        <v>4982</v>
      </c>
      <c r="B3735" s="44" t="s">
        <v>25</v>
      </c>
      <c r="C3735" s="44" t="s">
        <v>36</v>
      </c>
      <c r="D3735" s="44" t="s">
        <v>4105</v>
      </c>
      <c r="E3735" s="44" t="s">
        <v>4140</v>
      </c>
      <c r="F3735" s="44">
        <v>1</v>
      </c>
      <c r="G3735" s="107">
        <v>16212</v>
      </c>
      <c r="H3735" s="44"/>
      <c r="I3735" s="45"/>
      <c r="J3735" s="46"/>
      <c r="K3735" s="45">
        <f t="shared" si="167"/>
        <v>16212</v>
      </c>
      <c r="L3735" s="63">
        <v>20241022</v>
      </c>
    </row>
    <row r="3736" spans="1:12" x14ac:dyDescent="0.25">
      <c r="A3736" s="47" t="s">
        <v>4975</v>
      </c>
      <c r="B3736" s="44" t="s">
        <v>25</v>
      </c>
      <c r="C3736" s="44" t="s">
        <v>730</v>
      </c>
      <c r="D3736" s="44" t="s">
        <v>731</v>
      </c>
      <c r="E3736" s="44" t="s">
        <v>2274</v>
      </c>
      <c r="F3736" s="44">
        <v>1</v>
      </c>
      <c r="G3736" s="107">
        <v>16212</v>
      </c>
      <c r="H3736" s="44"/>
      <c r="I3736" s="45"/>
      <c r="J3736" s="46"/>
      <c r="K3736" s="45">
        <f t="shared" si="167"/>
        <v>16212</v>
      </c>
      <c r="L3736" s="63">
        <v>20241022</v>
      </c>
    </row>
    <row r="3737" spans="1:12" x14ac:dyDescent="0.25">
      <c r="A3737" s="47" t="s">
        <v>4974</v>
      </c>
      <c r="B3737" s="44" t="s">
        <v>25</v>
      </c>
      <c r="C3737" s="44" t="s">
        <v>730</v>
      </c>
      <c r="D3737" s="44" t="s">
        <v>731</v>
      </c>
      <c r="E3737" s="44" t="s">
        <v>2272</v>
      </c>
      <c r="F3737" s="44">
        <v>1</v>
      </c>
      <c r="G3737" s="107">
        <v>16212</v>
      </c>
      <c r="H3737" s="44"/>
      <c r="I3737" s="45"/>
      <c r="J3737" s="46"/>
      <c r="K3737" s="45">
        <f t="shared" si="167"/>
        <v>16212</v>
      </c>
      <c r="L3737" s="63">
        <v>20241022</v>
      </c>
    </row>
    <row r="3738" spans="1:12" x14ac:dyDescent="0.25">
      <c r="A3738" s="47" t="s">
        <v>4973</v>
      </c>
      <c r="B3738" s="44" t="s">
        <v>25</v>
      </c>
      <c r="C3738" s="44" t="s">
        <v>730</v>
      </c>
      <c r="D3738" s="44" t="s">
        <v>731</v>
      </c>
      <c r="E3738" s="44" t="s">
        <v>2269</v>
      </c>
      <c r="F3738" s="44">
        <v>1</v>
      </c>
      <c r="G3738" s="107">
        <v>16212</v>
      </c>
      <c r="H3738" s="44"/>
      <c r="I3738" s="45"/>
      <c r="J3738" s="46"/>
      <c r="K3738" s="45">
        <f t="shared" si="167"/>
        <v>16212</v>
      </c>
      <c r="L3738" s="63">
        <v>20241022</v>
      </c>
    </row>
    <row r="3739" spans="1:12" x14ac:dyDescent="0.25">
      <c r="A3739" s="47" t="s">
        <v>4972</v>
      </c>
      <c r="B3739" s="44" t="s">
        <v>25</v>
      </c>
      <c r="C3739" s="44" t="s">
        <v>730</v>
      </c>
      <c r="D3739" s="44" t="s">
        <v>731</v>
      </c>
      <c r="E3739" s="44" t="s">
        <v>2264</v>
      </c>
      <c r="F3739" s="44">
        <v>1</v>
      </c>
      <c r="G3739" s="107">
        <v>16212</v>
      </c>
      <c r="H3739" s="44"/>
      <c r="I3739" s="45"/>
      <c r="J3739" s="46"/>
      <c r="K3739" s="45">
        <f t="shared" si="167"/>
        <v>16212</v>
      </c>
      <c r="L3739" s="63">
        <v>20241022</v>
      </c>
    </row>
    <row r="3740" spans="1:12" x14ac:dyDescent="0.25">
      <c r="A3740" s="47" t="s">
        <v>4971</v>
      </c>
      <c r="B3740" s="44" t="s">
        <v>25</v>
      </c>
      <c r="C3740" s="44" t="s">
        <v>730</v>
      </c>
      <c r="D3740" s="44" t="s">
        <v>731</v>
      </c>
      <c r="E3740" s="44" t="s">
        <v>2260</v>
      </c>
      <c r="F3740" s="44">
        <v>1</v>
      </c>
      <c r="G3740" s="107">
        <v>16212</v>
      </c>
      <c r="H3740" s="44"/>
      <c r="I3740" s="45"/>
      <c r="J3740" s="46"/>
      <c r="K3740" s="45">
        <f t="shared" si="167"/>
        <v>16212</v>
      </c>
      <c r="L3740" s="63">
        <v>20241022</v>
      </c>
    </row>
    <row r="3741" spans="1:12" x14ac:dyDescent="0.25">
      <c r="A3741" s="47" t="s">
        <v>4970</v>
      </c>
      <c r="B3741" s="44" t="s">
        <v>25</v>
      </c>
      <c r="C3741" s="44" t="s">
        <v>730</v>
      </c>
      <c r="D3741" s="44" t="s">
        <v>731</v>
      </c>
      <c r="E3741" s="44" t="s">
        <v>2257</v>
      </c>
      <c r="F3741" s="44">
        <v>1</v>
      </c>
      <c r="G3741" s="107">
        <v>16212</v>
      </c>
      <c r="H3741" s="44"/>
      <c r="I3741" s="45"/>
      <c r="J3741" s="46"/>
      <c r="K3741" s="45">
        <f t="shared" si="167"/>
        <v>16212</v>
      </c>
      <c r="L3741" s="63">
        <v>20241022</v>
      </c>
    </row>
    <row r="3742" spans="1:12" x14ac:dyDescent="0.25">
      <c r="A3742" s="47" t="s">
        <v>4969</v>
      </c>
      <c r="B3742" s="44" t="s">
        <v>25</v>
      </c>
      <c r="C3742" s="44" t="s">
        <v>730</v>
      </c>
      <c r="D3742" s="44" t="s">
        <v>731</v>
      </c>
      <c r="E3742" s="44" t="s">
        <v>2250</v>
      </c>
      <c r="F3742" s="44">
        <v>1</v>
      </c>
      <c r="G3742" s="107">
        <v>16212</v>
      </c>
      <c r="H3742" s="44"/>
      <c r="I3742" s="45"/>
      <c r="J3742" s="46"/>
      <c r="K3742" s="45">
        <f t="shared" si="167"/>
        <v>16212</v>
      </c>
      <c r="L3742" s="63">
        <v>20241022</v>
      </c>
    </row>
    <row r="3743" spans="1:12" x14ac:dyDescent="0.25">
      <c r="A3743" s="47" t="s">
        <v>4968</v>
      </c>
      <c r="B3743" s="44" t="s">
        <v>25</v>
      </c>
      <c r="C3743" s="44" t="s">
        <v>730</v>
      </c>
      <c r="D3743" s="44" t="s">
        <v>731</v>
      </c>
      <c r="E3743" s="44" t="s">
        <v>1584</v>
      </c>
      <c r="F3743" s="44">
        <v>1</v>
      </c>
      <c r="G3743" s="107">
        <v>16212</v>
      </c>
      <c r="H3743" s="44"/>
      <c r="I3743" s="45"/>
      <c r="J3743" s="46"/>
      <c r="K3743" s="45">
        <f t="shared" si="167"/>
        <v>16212</v>
      </c>
      <c r="L3743" s="63">
        <v>20241022</v>
      </c>
    </row>
    <row r="3744" spans="1:12" x14ac:dyDescent="0.25">
      <c r="A3744" s="47" t="s">
        <v>4997</v>
      </c>
      <c r="B3744" s="44" t="s">
        <v>25</v>
      </c>
      <c r="C3744" s="44" t="s">
        <v>86</v>
      </c>
      <c r="D3744" s="44" t="s">
        <v>87</v>
      </c>
      <c r="E3744" s="44" t="s">
        <v>3042</v>
      </c>
      <c r="F3744" s="44">
        <v>1</v>
      </c>
      <c r="G3744" s="107">
        <v>16212</v>
      </c>
      <c r="H3744" s="44"/>
      <c r="I3744" s="45"/>
      <c r="J3744" s="46"/>
      <c r="K3744" s="45">
        <f t="shared" si="167"/>
        <v>16212</v>
      </c>
      <c r="L3744" s="63">
        <v>20241025</v>
      </c>
    </row>
    <row r="3745" spans="1:12" x14ac:dyDescent="0.25">
      <c r="A3745" s="47" t="s">
        <v>4998</v>
      </c>
      <c r="B3745" s="44" t="s">
        <v>25</v>
      </c>
      <c r="C3745" s="44" t="s">
        <v>86</v>
      </c>
      <c r="D3745" s="44" t="s">
        <v>87</v>
      </c>
      <c r="E3745" s="44" t="s">
        <v>793</v>
      </c>
      <c r="F3745" s="44">
        <v>1</v>
      </c>
      <c r="G3745" s="107">
        <v>16212</v>
      </c>
      <c r="H3745" s="44"/>
      <c r="I3745" s="45"/>
      <c r="J3745" s="46"/>
      <c r="K3745" s="45">
        <f t="shared" si="167"/>
        <v>16212</v>
      </c>
      <c r="L3745" s="63">
        <v>20241025</v>
      </c>
    </row>
    <row r="3746" spans="1:12" x14ac:dyDescent="0.25">
      <c r="A3746" s="47" t="s">
        <v>4981</v>
      </c>
      <c r="B3746" s="44" t="s">
        <v>25</v>
      </c>
      <c r="C3746" s="44" t="s">
        <v>2124</v>
      </c>
      <c r="D3746" s="44" t="s">
        <v>2125</v>
      </c>
      <c r="E3746" s="44" t="s">
        <v>2128</v>
      </c>
      <c r="F3746" s="44">
        <v>1</v>
      </c>
      <c r="G3746" s="107">
        <v>16212</v>
      </c>
      <c r="H3746" s="44"/>
      <c r="I3746" s="45"/>
      <c r="J3746" s="46"/>
      <c r="K3746" s="45">
        <f t="shared" si="167"/>
        <v>16212</v>
      </c>
      <c r="L3746" s="63">
        <v>20241028</v>
      </c>
    </row>
    <row r="3747" spans="1:12" x14ac:dyDescent="0.25">
      <c r="A3747" s="47" t="s">
        <v>4980</v>
      </c>
      <c r="B3747" s="44" t="s">
        <v>25</v>
      </c>
      <c r="C3747" s="44" t="s">
        <v>2124</v>
      </c>
      <c r="D3747" s="44" t="s">
        <v>2125</v>
      </c>
      <c r="E3747" s="44" t="s">
        <v>2126</v>
      </c>
      <c r="F3747" s="44">
        <v>1</v>
      </c>
      <c r="G3747" s="107">
        <v>16212</v>
      </c>
      <c r="H3747" s="44"/>
      <c r="I3747" s="45"/>
      <c r="J3747" s="46"/>
      <c r="K3747" s="45">
        <f t="shared" si="167"/>
        <v>16212</v>
      </c>
      <c r="L3747" s="63">
        <v>20241028</v>
      </c>
    </row>
    <row r="3748" spans="1:12" x14ac:dyDescent="0.25">
      <c r="A3748" s="47" t="s">
        <v>4959</v>
      </c>
      <c r="B3748" s="44" t="s">
        <v>25</v>
      </c>
      <c r="C3748" s="44" t="s">
        <v>36</v>
      </c>
      <c r="D3748" s="44" t="s">
        <v>2618</v>
      </c>
      <c r="E3748" s="44" t="s">
        <v>2122</v>
      </c>
      <c r="F3748" s="44">
        <v>1</v>
      </c>
      <c r="G3748" s="107">
        <v>16212</v>
      </c>
      <c r="H3748" s="44"/>
      <c r="I3748" s="45"/>
      <c r="J3748" s="46"/>
      <c r="K3748" s="45">
        <f t="shared" si="167"/>
        <v>16212</v>
      </c>
      <c r="L3748" s="63">
        <v>20241029</v>
      </c>
    </row>
    <row r="3749" spans="1:12" x14ac:dyDescent="0.25">
      <c r="A3749" s="47" t="s">
        <v>4941</v>
      </c>
      <c r="B3749" s="44" t="s">
        <v>25</v>
      </c>
      <c r="C3749" s="44" t="s">
        <v>36</v>
      </c>
      <c r="D3749" s="44" t="s">
        <v>2618</v>
      </c>
      <c r="E3749" s="44" t="s">
        <v>851</v>
      </c>
      <c r="F3749" s="44">
        <v>1</v>
      </c>
      <c r="G3749" s="107">
        <v>16212</v>
      </c>
      <c r="H3749" s="44"/>
      <c r="I3749" s="45"/>
      <c r="J3749" s="46"/>
      <c r="K3749" s="45">
        <f t="shared" si="167"/>
        <v>16212</v>
      </c>
      <c r="L3749" s="63">
        <v>20241029</v>
      </c>
    </row>
    <row r="3750" spans="1:12" x14ac:dyDescent="0.25">
      <c r="A3750" s="47" t="s">
        <v>4989</v>
      </c>
      <c r="B3750" s="44" t="s">
        <v>25</v>
      </c>
      <c r="C3750" s="44" t="s">
        <v>36</v>
      </c>
      <c r="D3750" s="44" t="s">
        <v>2618</v>
      </c>
      <c r="E3750" s="44" t="s">
        <v>690</v>
      </c>
      <c r="F3750" s="44">
        <v>1</v>
      </c>
      <c r="G3750" s="107">
        <v>16212</v>
      </c>
      <c r="H3750" s="44"/>
      <c r="I3750" s="45"/>
      <c r="J3750" s="46"/>
      <c r="K3750" s="45">
        <f t="shared" si="167"/>
        <v>16212</v>
      </c>
      <c r="L3750" s="63">
        <v>20241029</v>
      </c>
    </row>
    <row r="3751" spans="1:12" x14ac:dyDescent="0.25">
      <c r="A3751" s="47" t="s">
        <v>4987</v>
      </c>
      <c r="B3751" s="44" t="s">
        <v>25</v>
      </c>
      <c r="C3751" s="44" t="s">
        <v>36</v>
      </c>
      <c r="D3751" s="44" t="s">
        <v>2618</v>
      </c>
      <c r="E3751" s="44" t="s">
        <v>2680</v>
      </c>
      <c r="F3751" s="44">
        <v>1</v>
      </c>
      <c r="G3751" s="107">
        <v>16212</v>
      </c>
      <c r="H3751" s="44"/>
      <c r="I3751" s="45"/>
      <c r="J3751" s="46"/>
      <c r="K3751" s="45">
        <f t="shared" si="167"/>
        <v>16212</v>
      </c>
      <c r="L3751" s="63">
        <v>20241029</v>
      </c>
    </row>
    <row r="3752" spans="1:12" x14ac:dyDescent="0.25">
      <c r="A3752" s="47" t="s">
        <v>4958</v>
      </c>
      <c r="B3752" s="44" t="s">
        <v>25</v>
      </c>
      <c r="C3752" s="44" t="s">
        <v>36</v>
      </c>
      <c r="D3752" s="44" t="s">
        <v>2618</v>
      </c>
      <c r="E3752" s="44" t="s">
        <v>840</v>
      </c>
      <c r="F3752" s="44">
        <v>1</v>
      </c>
      <c r="G3752" s="107">
        <v>16212</v>
      </c>
      <c r="H3752" s="44"/>
      <c r="I3752" s="45"/>
      <c r="J3752" s="46"/>
      <c r="K3752" s="45">
        <f t="shared" si="167"/>
        <v>16212</v>
      </c>
      <c r="L3752" s="63">
        <v>20241029</v>
      </c>
    </row>
    <row r="3753" spans="1:12" x14ac:dyDescent="0.25">
      <c r="A3753" s="47" t="s">
        <v>4957</v>
      </c>
      <c r="B3753" s="44" t="s">
        <v>25</v>
      </c>
      <c r="C3753" s="44" t="s">
        <v>36</v>
      </c>
      <c r="D3753" s="44" t="s">
        <v>2618</v>
      </c>
      <c r="E3753" s="44" t="s">
        <v>838</v>
      </c>
      <c r="F3753" s="44">
        <v>1</v>
      </c>
      <c r="G3753" s="107">
        <v>16212</v>
      </c>
      <c r="H3753" s="44"/>
      <c r="I3753" s="45"/>
      <c r="J3753" s="46"/>
      <c r="K3753" s="45">
        <f t="shared" si="167"/>
        <v>16212</v>
      </c>
      <c r="L3753" s="63">
        <v>20241029</v>
      </c>
    </row>
    <row r="3754" spans="1:12" x14ac:dyDescent="0.25">
      <c r="A3754" s="47" t="s">
        <v>4956</v>
      </c>
      <c r="B3754" s="44" t="s">
        <v>25</v>
      </c>
      <c r="C3754" s="44" t="s">
        <v>36</v>
      </c>
      <c r="D3754" s="44" t="s">
        <v>2618</v>
      </c>
      <c r="E3754" s="44" t="s">
        <v>264</v>
      </c>
      <c r="F3754" s="44">
        <v>1</v>
      </c>
      <c r="G3754" s="107">
        <v>16212</v>
      </c>
      <c r="H3754" s="44"/>
      <c r="I3754" s="45"/>
      <c r="J3754" s="46"/>
      <c r="K3754" s="45">
        <f t="shared" si="167"/>
        <v>16212</v>
      </c>
      <c r="L3754" s="63">
        <v>20241029</v>
      </c>
    </row>
    <row r="3755" spans="1:12" x14ac:dyDescent="0.25">
      <c r="A3755" s="47" t="s">
        <v>4955</v>
      </c>
      <c r="B3755" s="44" t="s">
        <v>25</v>
      </c>
      <c r="C3755" s="44" t="s">
        <v>36</v>
      </c>
      <c r="D3755" s="44" t="s">
        <v>2618</v>
      </c>
      <c r="E3755" s="44" t="s">
        <v>832</v>
      </c>
      <c r="F3755" s="44">
        <v>1</v>
      </c>
      <c r="G3755" s="107">
        <v>16212</v>
      </c>
      <c r="H3755" s="44"/>
      <c r="I3755" s="45"/>
      <c r="J3755" s="46"/>
      <c r="K3755" s="45">
        <f t="shared" si="167"/>
        <v>16212</v>
      </c>
      <c r="L3755" s="63">
        <v>20241029</v>
      </c>
    </row>
    <row r="3756" spans="1:12" x14ac:dyDescent="0.25">
      <c r="A3756" s="47" t="s">
        <v>4954</v>
      </c>
      <c r="B3756" s="44" t="s">
        <v>25</v>
      </c>
      <c r="C3756" s="44" t="s">
        <v>36</v>
      </c>
      <c r="D3756" s="44" t="s">
        <v>2618</v>
      </c>
      <c r="E3756" s="44" t="s">
        <v>828</v>
      </c>
      <c r="F3756" s="44">
        <v>1</v>
      </c>
      <c r="G3756" s="107">
        <v>16212</v>
      </c>
      <c r="H3756" s="44"/>
      <c r="I3756" s="45"/>
      <c r="J3756" s="46"/>
      <c r="K3756" s="45">
        <f t="shared" si="167"/>
        <v>16212</v>
      </c>
      <c r="L3756" s="63">
        <v>20241029</v>
      </c>
    </row>
    <row r="3757" spans="1:12" x14ac:dyDescent="0.25">
      <c r="A3757" s="47" t="s">
        <v>4953</v>
      </c>
      <c r="B3757" s="44" t="s">
        <v>25</v>
      </c>
      <c r="C3757" s="44" t="s">
        <v>36</v>
      </c>
      <c r="D3757" s="44" t="s">
        <v>2618</v>
      </c>
      <c r="E3757" s="44" t="s">
        <v>826</v>
      </c>
      <c r="F3757" s="44">
        <v>1</v>
      </c>
      <c r="G3757" s="107">
        <v>16212</v>
      </c>
      <c r="H3757" s="44"/>
      <c r="I3757" s="45"/>
      <c r="J3757" s="46"/>
      <c r="K3757" s="45">
        <f t="shared" si="167"/>
        <v>16212</v>
      </c>
      <c r="L3757" s="63">
        <v>20241029</v>
      </c>
    </row>
    <row r="3758" spans="1:12" x14ac:dyDescent="0.25">
      <c r="A3758" s="47" t="s">
        <v>4940</v>
      </c>
      <c r="B3758" s="44" t="s">
        <v>25</v>
      </c>
      <c r="C3758" s="44" t="s">
        <v>36</v>
      </c>
      <c r="D3758" s="44" t="s">
        <v>2618</v>
      </c>
      <c r="E3758" s="44" t="s">
        <v>4114</v>
      </c>
      <c r="F3758" s="44">
        <v>1</v>
      </c>
      <c r="G3758" s="107">
        <v>16212</v>
      </c>
      <c r="H3758" s="44"/>
      <c r="I3758" s="45"/>
      <c r="J3758" s="46"/>
      <c r="K3758" s="45">
        <f t="shared" si="167"/>
        <v>16212</v>
      </c>
      <c r="L3758" s="63">
        <v>20241029</v>
      </c>
    </row>
    <row r="3759" spans="1:12" x14ac:dyDescent="0.25">
      <c r="A3759" s="47" t="s">
        <v>4939</v>
      </c>
      <c r="B3759" s="44" t="s">
        <v>25</v>
      </c>
      <c r="C3759" s="44" t="s">
        <v>36</v>
      </c>
      <c r="D3759" s="44" t="s">
        <v>2618</v>
      </c>
      <c r="E3759" s="44" t="s">
        <v>3640</v>
      </c>
      <c r="F3759" s="44">
        <v>1</v>
      </c>
      <c r="G3759" s="107">
        <v>16212</v>
      </c>
      <c r="H3759" s="44"/>
      <c r="I3759" s="45"/>
      <c r="J3759" s="46"/>
      <c r="K3759" s="45">
        <f t="shared" si="167"/>
        <v>16212</v>
      </c>
      <c r="L3759" s="63">
        <v>20241029</v>
      </c>
    </row>
    <row r="3760" spans="1:12" x14ac:dyDescent="0.25">
      <c r="A3760" s="47" t="s">
        <v>4978</v>
      </c>
      <c r="B3760" s="44" t="s">
        <v>25</v>
      </c>
      <c r="C3760" s="44" t="s">
        <v>3122</v>
      </c>
      <c r="D3760" s="44" t="s">
        <v>3240</v>
      </c>
      <c r="E3760" s="44" t="s">
        <v>4173</v>
      </c>
      <c r="F3760" s="44">
        <v>1</v>
      </c>
      <c r="G3760" s="107">
        <v>16212</v>
      </c>
      <c r="H3760" s="44"/>
      <c r="I3760" s="45"/>
      <c r="J3760" s="46"/>
      <c r="K3760" s="45">
        <f t="shared" si="167"/>
        <v>16212</v>
      </c>
      <c r="L3760" s="63">
        <v>20241031</v>
      </c>
    </row>
    <row r="3761" spans="1:15" x14ac:dyDescent="0.25">
      <c r="A3761" s="47" t="s">
        <v>4977</v>
      </c>
      <c r="B3761" s="44" t="s">
        <v>25</v>
      </c>
      <c r="C3761" s="44" t="s">
        <v>3122</v>
      </c>
      <c r="D3761" s="44" t="s">
        <v>3240</v>
      </c>
      <c r="E3761" s="44" t="s">
        <v>1692</v>
      </c>
      <c r="F3761" s="44">
        <v>1</v>
      </c>
      <c r="G3761" s="107">
        <v>16212</v>
      </c>
      <c r="H3761" s="44"/>
      <c r="I3761" s="45"/>
      <c r="J3761" s="46"/>
      <c r="K3761" s="45">
        <f t="shared" si="167"/>
        <v>16212</v>
      </c>
      <c r="L3761" s="63">
        <v>20241031</v>
      </c>
    </row>
    <row r="3762" spans="1:15" x14ac:dyDescent="0.25">
      <c r="A3762" s="47" t="s">
        <v>4944</v>
      </c>
      <c r="B3762" s="44" t="s">
        <v>25</v>
      </c>
      <c r="C3762" s="44" t="s">
        <v>36</v>
      </c>
      <c r="D3762" s="44" t="s">
        <v>2618</v>
      </c>
      <c r="E3762" s="44" t="s">
        <v>848</v>
      </c>
      <c r="F3762" s="44">
        <v>1</v>
      </c>
      <c r="G3762" s="107">
        <v>16212</v>
      </c>
      <c r="H3762" s="44"/>
      <c r="I3762" s="45"/>
      <c r="J3762" s="46"/>
      <c r="K3762" s="45">
        <f t="shared" si="167"/>
        <v>16212</v>
      </c>
      <c r="L3762" s="63">
        <v>20241031</v>
      </c>
    </row>
    <row r="3763" spans="1:15" x14ac:dyDescent="0.25">
      <c r="A3763" s="47" t="s">
        <v>4943</v>
      </c>
      <c r="B3763" s="44" t="s">
        <v>25</v>
      </c>
      <c r="C3763" s="44" t="s">
        <v>36</v>
      </c>
      <c r="D3763" s="44" t="s">
        <v>2618</v>
      </c>
      <c r="E3763" s="44" t="s">
        <v>758</v>
      </c>
      <c r="F3763" s="44">
        <v>1</v>
      </c>
      <c r="G3763" s="107">
        <v>16212</v>
      </c>
      <c r="H3763" s="44"/>
      <c r="I3763" s="45"/>
      <c r="J3763" s="46"/>
      <c r="K3763" s="45">
        <f t="shared" si="167"/>
        <v>16212</v>
      </c>
      <c r="L3763" s="63">
        <v>20241031</v>
      </c>
    </row>
    <row r="3764" spans="1:15" x14ac:dyDescent="0.25">
      <c r="A3764" s="47" t="s">
        <v>4942</v>
      </c>
      <c r="B3764" s="44" t="s">
        <v>25</v>
      </c>
      <c r="C3764" s="44" t="s">
        <v>36</v>
      </c>
      <c r="D3764" s="44" t="s">
        <v>2618</v>
      </c>
      <c r="E3764" s="44" t="s">
        <v>3895</v>
      </c>
      <c r="F3764" s="44">
        <v>1</v>
      </c>
      <c r="G3764" s="107">
        <v>16212</v>
      </c>
      <c r="H3764" s="44"/>
      <c r="I3764" s="45"/>
      <c r="J3764" s="46"/>
      <c r="K3764" s="45">
        <f t="shared" si="167"/>
        <v>16212</v>
      </c>
      <c r="L3764" s="63">
        <v>20241031</v>
      </c>
    </row>
    <row r="3765" spans="1:15" x14ac:dyDescent="0.25">
      <c r="A3765" s="47" t="s">
        <v>4950</v>
      </c>
      <c r="B3765" s="44" t="s">
        <v>25</v>
      </c>
      <c r="C3765" s="44" t="s">
        <v>29</v>
      </c>
      <c r="D3765" s="44" t="s">
        <v>68</v>
      </c>
      <c r="E3765" s="44" t="s">
        <v>252</v>
      </c>
      <c r="F3765" s="44">
        <v>1</v>
      </c>
      <c r="G3765" s="45">
        <v>18368</v>
      </c>
      <c r="H3765" s="44"/>
      <c r="I3765" s="45"/>
      <c r="J3765" s="46"/>
      <c r="K3765" s="45">
        <f t="shared" si="167"/>
        <v>18368</v>
      </c>
      <c r="L3765" s="63">
        <v>20241031</v>
      </c>
    </row>
    <row r="3766" spans="1:15" ht="15.75" thickBot="1" x14ac:dyDescent="0.3">
      <c r="A3766" s="40" t="s">
        <v>5015</v>
      </c>
      <c r="B3766" s="41" t="s">
        <v>25</v>
      </c>
      <c r="C3766" s="41" t="s">
        <v>86</v>
      </c>
      <c r="D3766" s="41" t="s">
        <v>132</v>
      </c>
      <c r="E3766" s="41" t="s">
        <v>3823</v>
      </c>
      <c r="F3766" s="41">
        <v>1</v>
      </c>
      <c r="G3766" s="42">
        <v>18368</v>
      </c>
      <c r="H3766" s="41"/>
      <c r="I3766" s="42"/>
      <c r="J3766" s="43"/>
      <c r="K3766" s="42">
        <f t="shared" si="167"/>
        <v>18368</v>
      </c>
      <c r="L3766" s="64">
        <v>20241031</v>
      </c>
    </row>
    <row r="3769" spans="1:15" ht="15.75" thickBot="1" x14ac:dyDescent="0.3">
      <c r="A3769" s="66" t="s">
        <v>0</v>
      </c>
      <c r="B3769" s="67" t="s">
        <v>1</v>
      </c>
      <c r="C3769" s="67" t="s">
        <v>2</v>
      </c>
      <c r="D3769" s="67" t="s">
        <v>3</v>
      </c>
      <c r="E3769" s="67" t="s">
        <v>4</v>
      </c>
      <c r="F3769" s="67"/>
      <c r="G3769" s="68" t="s">
        <v>6</v>
      </c>
      <c r="H3769" s="67" t="s">
        <v>7</v>
      </c>
      <c r="I3769" s="68" t="s">
        <v>8</v>
      </c>
      <c r="J3769" s="69" t="s">
        <v>9</v>
      </c>
      <c r="K3769" s="68" t="s">
        <v>10</v>
      </c>
      <c r="L3769" s="70" t="s">
        <v>5</v>
      </c>
    </row>
    <row r="3770" spans="1:15" s="215" customFormat="1" ht="15.75" thickBot="1" x14ac:dyDescent="0.3">
      <c r="A3770" s="262" t="s">
        <v>5163</v>
      </c>
      <c r="B3770" s="263" t="s">
        <v>862</v>
      </c>
      <c r="C3770" s="263" t="s">
        <v>3719</v>
      </c>
      <c r="D3770" s="263" t="s">
        <v>3720</v>
      </c>
      <c r="E3770" s="263" t="s">
        <v>3721</v>
      </c>
      <c r="F3770" s="263">
        <v>1</v>
      </c>
      <c r="G3770" s="264">
        <v>152242</v>
      </c>
      <c r="H3770" s="263"/>
      <c r="I3770" s="264"/>
      <c r="J3770" s="265"/>
      <c r="K3770" s="264">
        <f>J3770+G3770</f>
        <v>152242</v>
      </c>
      <c r="L3770" s="266">
        <v>20241107</v>
      </c>
      <c r="N3770" s="216"/>
    </row>
    <row r="3771" spans="1:15" ht="15.75" thickBot="1" x14ac:dyDescent="0.3"/>
    <row r="3772" spans="1:15" s="215" customFormat="1" x14ac:dyDescent="0.25">
      <c r="A3772" s="36" t="s">
        <v>5169</v>
      </c>
      <c r="B3772" s="37" t="s">
        <v>862</v>
      </c>
      <c r="C3772" s="37" t="s">
        <v>1118</v>
      </c>
      <c r="D3772" s="37" t="s">
        <v>3900</v>
      </c>
      <c r="E3772" s="37" t="s">
        <v>5170</v>
      </c>
      <c r="F3772" s="37">
        <v>1</v>
      </c>
      <c r="G3772" s="38">
        <v>40621</v>
      </c>
      <c r="H3772" s="37"/>
      <c r="I3772" s="38"/>
      <c r="J3772" s="39"/>
      <c r="K3772" s="38">
        <f>J3772+G3772</f>
        <v>40621</v>
      </c>
      <c r="L3772" s="62">
        <v>20241113</v>
      </c>
      <c r="M3772" s="25"/>
      <c r="N3772" s="25"/>
      <c r="O3772" s="25"/>
    </row>
    <row r="3773" spans="1:15" x14ac:dyDescent="0.25">
      <c r="A3773" s="322" t="s">
        <v>5110</v>
      </c>
      <c r="B3773" s="323" t="s">
        <v>11</v>
      </c>
      <c r="C3773" s="323" t="s">
        <v>70</v>
      </c>
      <c r="D3773" s="323" t="s">
        <v>926</v>
      </c>
      <c r="E3773" s="323" t="s">
        <v>927</v>
      </c>
      <c r="F3773" s="323">
        <v>1</v>
      </c>
      <c r="G3773" s="324">
        <v>81242</v>
      </c>
      <c r="H3773" s="323">
        <v>256</v>
      </c>
      <c r="I3773" s="324">
        <v>411.5</v>
      </c>
      <c r="J3773" s="325">
        <f>I3773*H3773</f>
        <v>105344</v>
      </c>
      <c r="K3773" s="324">
        <f>J3773+G3773</f>
        <v>186586</v>
      </c>
      <c r="L3773" s="326">
        <v>20241114</v>
      </c>
      <c r="M3773" s="215"/>
      <c r="N3773" s="216">
        <f>G3773/2</f>
        <v>40621</v>
      </c>
      <c r="O3773" s="215"/>
    </row>
    <row r="3774" spans="1:15" x14ac:dyDescent="0.25">
      <c r="A3774" s="47" t="s">
        <v>5132</v>
      </c>
      <c r="B3774" s="44" t="s">
        <v>11</v>
      </c>
      <c r="C3774" s="44" t="s">
        <v>70</v>
      </c>
      <c r="D3774" s="44" t="s">
        <v>72</v>
      </c>
      <c r="E3774" s="44" t="s">
        <v>73</v>
      </c>
      <c r="F3774" s="44">
        <v>1</v>
      </c>
      <c r="G3774" s="45">
        <v>40621</v>
      </c>
      <c r="H3774" s="44"/>
      <c r="I3774" s="45"/>
      <c r="J3774" s="46"/>
      <c r="K3774" s="45">
        <f>J3774+G3774</f>
        <v>40621</v>
      </c>
      <c r="L3774" s="63">
        <v>20241120</v>
      </c>
    </row>
    <row r="3775" spans="1:15" x14ac:dyDescent="0.25">
      <c r="A3775" s="47" t="s">
        <v>5133</v>
      </c>
      <c r="B3775" s="44" t="s">
        <v>11</v>
      </c>
      <c r="C3775" s="44" t="s">
        <v>70</v>
      </c>
      <c r="D3775" s="44" t="s">
        <v>72</v>
      </c>
      <c r="E3775" s="44" t="s">
        <v>257</v>
      </c>
      <c r="F3775" s="44">
        <v>1</v>
      </c>
      <c r="G3775" s="45">
        <v>40621</v>
      </c>
      <c r="H3775" s="44"/>
      <c r="I3775" s="45"/>
      <c r="J3775" s="46"/>
      <c r="K3775" s="45">
        <f>J3775+G3775</f>
        <v>40621</v>
      </c>
      <c r="L3775" s="63">
        <v>20241120</v>
      </c>
    </row>
    <row r="3776" spans="1:15" ht="15.75" thickBot="1" x14ac:dyDescent="0.3">
      <c r="A3776" s="40" t="s">
        <v>5090</v>
      </c>
      <c r="B3776" s="41" t="s">
        <v>11</v>
      </c>
      <c r="C3776" s="41" t="s">
        <v>2604</v>
      </c>
      <c r="D3776" s="41" t="s">
        <v>2841</v>
      </c>
      <c r="E3776" s="41" t="s">
        <v>2842</v>
      </c>
      <c r="F3776" s="41">
        <v>1</v>
      </c>
      <c r="G3776" s="42">
        <v>40621</v>
      </c>
      <c r="H3776" s="41"/>
      <c r="I3776" s="42"/>
      <c r="J3776" s="43"/>
      <c r="K3776" s="42">
        <f>J3776+G3776</f>
        <v>40621</v>
      </c>
      <c r="L3776" s="64">
        <v>20241128</v>
      </c>
    </row>
    <row r="3777" spans="1:15" ht="15.75" thickBot="1" x14ac:dyDescent="0.3"/>
    <row r="3778" spans="1:15" x14ac:dyDescent="0.25">
      <c r="A3778" s="36" t="s">
        <v>5121</v>
      </c>
      <c r="B3778" s="37" t="s">
        <v>11</v>
      </c>
      <c r="C3778" s="37" t="s">
        <v>730</v>
      </c>
      <c r="D3778" s="37" t="s">
        <v>731</v>
      </c>
      <c r="E3778" s="37" t="s">
        <v>1812</v>
      </c>
      <c r="F3778" s="37">
        <v>1</v>
      </c>
      <c r="G3778" s="38">
        <v>36739</v>
      </c>
      <c r="H3778" s="37"/>
      <c r="I3778" s="38"/>
      <c r="J3778" s="39"/>
      <c r="K3778" s="38">
        <f t="shared" ref="K3778:K3794" si="168">J3778+G3778</f>
        <v>36739</v>
      </c>
      <c r="L3778" s="62">
        <v>20241104</v>
      </c>
    </row>
    <row r="3779" spans="1:15" x14ac:dyDescent="0.25">
      <c r="A3779" s="47" t="s">
        <v>5102</v>
      </c>
      <c r="B3779" s="44" t="s">
        <v>11</v>
      </c>
      <c r="C3779" s="44" t="s">
        <v>51</v>
      </c>
      <c r="D3779" s="44" t="s">
        <v>731</v>
      </c>
      <c r="E3779" s="44" t="s">
        <v>967</v>
      </c>
      <c r="F3779" s="44">
        <v>1</v>
      </c>
      <c r="G3779" s="45">
        <v>36739</v>
      </c>
      <c r="H3779" s="44"/>
      <c r="I3779" s="45"/>
      <c r="J3779" s="46"/>
      <c r="K3779" s="45">
        <f t="shared" si="168"/>
        <v>36739</v>
      </c>
      <c r="L3779" s="63">
        <v>20241107</v>
      </c>
    </row>
    <row r="3780" spans="1:15" x14ac:dyDescent="0.25">
      <c r="A3780" s="47" t="s">
        <v>5104</v>
      </c>
      <c r="B3780" s="44" t="s">
        <v>11</v>
      </c>
      <c r="C3780" s="44" t="s">
        <v>86</v>
      </c>
      <c r="D3780" s="44" t="s">
        <v>132</v>
      </c>
      <c r="E3780" s="44" t="s">
        <v>681</v>
      </c>
      <c r="F3780" s="44">
        <v>1</v>
      </c>
      <c r="G3780" s="45">
        <v>36739</v>
      </c>
      <c r="H3780" s="44"/>
      <c r="I3780" s="45"/>
      <c r="J3780" s="46"/>
      <c r="K3780" s="45">
        <f t="shared" si="168"/>
        <v>36739</v>
      </c>
      <c r="L3780" s="63">
        <v>20241107</v>
      </c>
    </row>
    <row r="3781" spans="1:15" x14ac:dyDescent="0.25">
      <c r="A3781" s="47" t="s">
        <v>5160</v>
      </c>
      <c r="B3781" s="44" t="s">
        <v>862</v>
      </c>
      <c r="C3781" s="44" t="s">
        <v>86</v>
      </c>
      <c r="D3781" s="44" t="s">
        <v>132</v>
      </c>
      <c r="E3781" s="44" t="s">
        <v>5161</v>
      </c>
      <c r="F3781" s="44">
        <v>1</v>
      </c>
      <c r="G3781" s="45">
        <v>36739</v>
      </c>
      <c r="H3781" s="44"/>
      <c r="I3781" s="45"/>
      <c r="J3781" s="46"/>
      <c r="K3781" s="45">
        <f t="shared" si="168"/>
        <v>36739</v>
      </c>
      <c r="L3781" s="63">
        <v>20241107</v>
      </c>
    </row>
    <row r="3782" spans="1:15" x14ac:dyDescent="0.25">
      <c r="A3782" s="47" t="s">
        <v>5111</v>
      </c>
      <c r="B3782" s="44" t="s">
        <v>11</v>
      </c>
      <c r="C3782" s="44" t="s">
        <v>730</v>
      </c>
      <c r="D3782" s="44" t="s">
        <v>731</v>
      </c>
      <c r="E3782" s="44" t="s">
        <v>2279</v>
      </c>
      <c r="F3782" s="44">
        <v>1</v>
      </c>
      <c r="G3782" s="45">
        <v>36739</v>
      </c>
      <c r="H3782" s="44"/>
      <c r="I3782" s="45"/>
      <c r="J3782" s="46"/>
      <c r="K3782" s="45">
        <f t="shared" si="168"/>
        <v>36739</v>
      </c>
      <c r="L3782" s="63">
        <v>20241108</v>
      </c>
    </row>
    <row r="3783" spans="1:15" x14ac:dyDescent="0.25">
      <c r="A3783" s="47" t="s">
        <v>5097</v>
      </c>
      <c r="B3783" s="44" t="s">
        <v>11</v>
      </c>
      <c r="C3783" s="44" t="s">
        <v>4390</v>
      </c>
      <c r="D3783" s="44" t="s">
        <v>4389</v>
      </c>
      <c r="E3783" s="44" t="s">
        <v>4622</v>
      </c>
      <c r="F3783" s="44">
        <v>1</v>
      </c>
      <c r="G3783" s="45">
        <v>36739</v>
      </c>
      <c r="H3783" s="44"/>
      <c r="I3783" s="45"/>
      <c r="J3783" s="46"/>
      <c r="K3783" s="45">
        <f t="shared" si="168"/>
        <v>36739</v>
      </c>
      <c r="L3783" s="63">
        <v>20241111</v>
      </c>
    </row>
    <row r="3784" spans="1:15" s="215" customFormat="1" x14ac:dyDescent="0.25">
      <c r="A3784" s="47" t="s">
        <v>5158</v>
      </c>
      <c r="B3784" s="44" t="s">
        <v>11</v>
      </c>
      <c r="C3784" s="44" t="s">
        <v>4390</v>
      </c>
      <c r="D3784" s="44" t="s">
        <v>4389</v>
      </c>
      <c r="E3784" s="44" t="s">
        <v>5159</v>
      </c>
      <c r="F3784" s="44">
        <v>1</v>
      </c>
      <c r="G3784" s="45">
        <v>36739</v>
      </c>
      <c r="H3784" s="44"/>
      <c r="I3784" s="45"/>
      <c r="J3784" s="46"/>
      <c r="K3784" s="45">
        <f t="shared" si="168"/>
        <v>36739</v>
      </c>
      <c r="L3784" s="63">
        <v>20241111</v>
      </c>
      <c r="M3784" s="25"/>
      <c r="N3784" s="25"/>
      <c r="O3784" s="25"/>
    </row>
    <row r="3785" spans="1:15" x14ac:dyDescent="0.25">
      <c r="A3785" s="105" t="s">
        <v>5155</v>
      </c>
      <c r="B3785" s="106" t="s">
        <v>11</v>
      </c>
      <c r="C3785" s="106" t="s">
        <v>4390</v>
      </c>
      <c r="D3785" s="106" t="s">
        <v>4389</v>
      </c>
      <c r="E3785" s="106" t="s">
        <v>5156</v>
      </c>
      <c r="F3785" s="106">
        <v>1</v>
      </c>
      <c r="G3785" s="107">
        <v>73478</v>
      </c>
      <c r="H3785" s="106"/>
      <c r="I3785" s="107"/>
      <c r="J3785" s="108"/>
      <c r="K3785" s="107">
        <f t="shared" si="168"/>
        <v>73478</v>
      </c>
      <c r="L3785" s="109">
        <v>20241111</v>
      </c>
      <c r="M3785" s="215"/>
      <c r="N3785" s="216">
        <f>G3785/2</f>
        <v>36739</v>
      </c>
      <c r="O3785" s="215"/>
    </row>
    <row r="3786" spans="1:15" x14ac:dyDescent="0.25">
      <c r="A3786" s="47" t="s">
        <v>5096</v>
      </c>
      <c r="B3786" s="44" t="s">
        <v>11</v>
      </c>
      <c r="C3786" s="44" t="s">
        <v>730</v>
      </c>
      <c r="D3786" s="44" t="s">
        <v>731</v>
      </c>
      <c r="E3786" s="44" t="s">
        <v>2262</v>
      </c>
      <c r="F3786" s="44">
        <v>1</v>
      </c>
      <c r="G3786" s="45">
        <v>36739</v>
      </c>
      <c r="H3786" s="44"/>
      <c r="I3786" s="45"/>
      <c r="J3786" s="46"/>
      <c r="K3786" s="45">
        <f t="shared" si="168"/>
        <v>36739</v>
      </c>
      <c r="L3786" s="63">
        <v>20241112</v>
      </c>
    </row>
    <row r="3787" spans="1:15" x14ac:dyDescent="0.25">
      <c r="A3787" s="47" t="s">
        <v>5157</v>
      </c>
      <c r="B3787" s="44" t="s">
        <v>11</v>
      </c>
      <c r="C3787" s="44" t="s">
        <v>4390</v>
      </c>
      <c r="D3787" s="44" t="s">
        <v>4389</v>
      </c>
      <c r="E3787" s="44" t="s">
        <v>4455</v>
      </c>
      <c r="F3787" s="44">
        <v>1</v>
      </c>
      <c r="G3787" s="45">
        <v>36739</v>
      </c>
      <c r="H3787" s="44"/>
      <c r="I3787" s="45"/>
      <c r="J3787" s="46"/>
      <c r="K3787" s="45">
        <f t="shared" si="168"/>
        <v>36739</v>
      </c>
      <c r="L3787" s="63">
        <v>20241112</v>
      </c>
    </row>
    <row r="3788" spans="1:15" x14ac:dyDescent="0.25">
      <c r="A3788" s="47" t="s">
        <v>5091</v>
      </c>
      <c r="B3788" s="44" t="s">
        <v>11</v>
      </c>
      <c r="C3788" s="44" t="s">
        <v>86</v>
      </c>
      <c r="D3788" s="44" t="s">
        <v>132</v>
      </c>
      <c r="E3788" s="44" t="s">
        <v>3823</v>
      </c>
      <c r="F3788" s="44">
        <v>1</v>
      </c>
      <c r="G3788" s="45">
        <v>36739</v>
      </c>
      <c r="H3788" s="44"/>
      <c r="I3788" s="45"/>
      <c r="J3788" s="46"/>
      <c r="K3788" s="45">
        <f t="shared" si="168"/>
        <v>36739</v>
      </c>
      <c r="L3788" s="63">
        <v>20241119</v>
      </c>
    </row>
    <row r="3789" spans="1:15" x14ac:dyDescent="0.25">
      <c r="A3789" s="47" t="s">
        <v>5098</v>
      </c>
      <c r="B3789" s="44" t="s">
        <v>11</v>
      </c>
      <c r="C3789" s="44" t="s">
        <v>36</v>
      </c>
      <c r="D3789" s="44" t="s">
        <v>727</v>
      </c>
      <c r="E3789" s="44" t="s">
        <v>2619</v>
      </c>
      <c r="F3789" s="44">
        <v>1</v>
      </c>
      <c r="G3789" s="45">
        <v>36739</v>
      </c>
      <c r="H3789" s="44"/>
      <c r="I3789" s="45"/>
      <c r="J3789" s="46"/>
      <c r="K3789" s="45">
        <f t="shared" si="168"/>
        <v>36739</v>
      </c>
      <c r="L3789" s="63">
        <v>20241119</v>
      </c>
    </row>
    <row r="3790" spans="1:15" x14ac:dyDescent="0.25">
      <c r="A3790" s="47" t="s">
        <v>5106</v>
      </c>
      <c r="B3790" s="44" t="s">
        <v>11</v>
      </c>
      <c r="C3790" s="44" t="s">
        <v>86</v>
      </c>
      <c r="D3790" s="44" t="s">
        <v>132</v>
      </c>
      <c r="E3790" s="44" t="s">
        <v>704</v>
      </c>
      <c r="F3790" s="44">
        <v>1</v>
      </c>
      <c r="G3790" s="45">
        <v>36739</v>
      </c>
      <c r="H3790" s="44"/>
      <c r="I3790" s="45"/>
      <c r="J3790" s="46"/>
      <c r="K3790" s="45">
        <f t="shared" si="168"/>
        <v>36739</v>
      </c>
      <c r="L3790" s="63">
        <v>20241119</v>
      </c>
    </row>
    <row r="3791" spans="1:15" x14ac:dyDescent="0.25">
      <c r="A3791" s="47" t="s">
        <v>5092</v>
      </c>
      <c r="B3791" s="44" t="s">
        <v>11</v>
      </c>
      <c r="C3791" s="44" t="s">
        <v>4390</v>
      </c>
      <c r="D3791" s="44" t="s">
        <v>4389</v>
      </c>
      <c r="E3791" s="44" t="s">
        <v>4457</v>
      </c>
      <c r="F3791" s="44">
        <v>1</v>
      </c>
      <c r="G3791" s="45">
        <v>36739</v>
      </c>
      <c r="H3791" s="44"/>
      <c r="I3791" s="45"/>
      <c r="J3791" s="46"/>
      <c r="K3791" s="45">
        <f t="shared" si="168"/>
        <v>36739</v>
      </c>
      <c r="L3791" s="63">
        <v>20241125</v>
      </c>
    </row>
    <row r="3792" spans="1:15" x14ac:dyDescent="0.25">
      <c r="A3792" s="47" t="s">
        <v>5093</v>
      </c>
      <c r="B3792" s="44" t="s">
        <v>11</v>
      </c>
      <c r="C3792" s="44" t="s">
        <v>4390</v>
      </c>
      <c r="D3792" s="44" t="s">
        <v>4389</v>
      </c>
      <c r="E3792" s="44" t="s">
        <v>4707</v>
      </c>
      <c r="F3792" s="44">
        <v>1</v>
      </c>
      <c r="G3792" s="45">
        <v>36739</v>
      </c>
      <c r="H3792" s="44"/>
      <c r="I3792" s="45"/>
      <c r="J3792" s="46"/>
      <c r="K3792" s="45">
        <f t="shared" si="168"/>
        <v>36739</v>
      </c>
      <c r="L3792" s="63">
        <v>20241125</v>
      </c>
    </row>
    <row r="3793" spans="1:12" x14ac:dyDescent="0.25">
      <c r="A3793" s="47" t="s">
        <v>5074</v>
      </c>
      <c r="B3793" s="44" t="s">
        <v>11</v>
      </c>
      <c r="C3793" s="44" t="s">
        <v>86</v>
      </c>
      <c r="D3793" s="44" t="s">
        <v>87</v>
      </c>
      <c r="E3793" s="44" t="s">
        <v>3042</v>
      </c>
      <c r="F3793" s="44">
        <v>1</v>
      </c>
      <c r="G3793" s="45">
        <v>36739</v>
      </c>
      <c r="H3793" s="44"/>
      <c r="I3793" s="45"/>
      <c r="J3793" s="46"/>
      <c r="K3793" s="45">
        <f t="shared" si="168"/>
        <v>36739</v>
      </c>
      <c r="L3793" s="63">
        <v>20241128</v>
      </c>
    </row>
    <row r="3794" spans="1:12" ht="15.75" thickBot="1" x14ac:dyDescent="0.3">
      <c r="A3794" s="40" t="s">
        <v>5099</v>
      </c>
      <c r="B3794" s="41" t="s">
        <v>11</v>
      </c>
      <c r="C3794" s="41" t="s">
        <v>36</v>
      </c>
      <c r="D3794" s="41" t="s">
        <v>2618</v>
      </c>
      <c r="E3794" s="41" t="s">
        <v>4824</v>
      </c>
      <c r="F3794" s="41">
        <v>1</v>
      </c>
      <c r="G3794" s="42">
        <v>36739</v>
      </c>
      <c r="H3794" s="41"/>
      <c r="I3794" s="42"/>
      <c r="J3794" s="43"/>
      <c r="K3794" s="42">
        <f t="shared" si="168"/>
        <v>36739</v>
      </c>
      <c r="L3794" s="64">
        <v>20241128</v>
      </c>
    </row>
    <row r="3795" spans="1:12" ht="15.75" thickBot="1" x14ac:dyDescent="0.3"/>
    <row r="3796" spans="1:12" x14ac:dyDescent="0.25">
      <c r="A3796" s="36" t="s">
        <v>5141</v>
      </c>
      <c r="B3796" s="37" t="s">
        <v>11</v>
      </c>
      <c r="C3796" s="37" t="s">
        <v>70</v>
      </c>
      <c r="D3796" s="37" t="s">
        <v>26</v>
      </c>
      <c r="E3796" s="37" t="s">
        <v>238</v>
      </c>
      <c r="F3796" s="37">
        <v>1</v>
      </c>
      <c r="G3796" s="38">
        <v>34349</v>
      </c>
      <c r="H3796" s="37"/>
      <c r="I3796" s="38"/>
      <c r="J3796" s="39"/>
      <c r="K3796" s="38">
        <f t="shared" ref="K3796:K3805" si="169">J3796+G3796</f>
        <v>34349</v>
      </c>
      <c r="L3796" s="62">
        <v>20241105</v>
      </c>
    </row>
    <row r="3797" spans="1:12" x14ac:dyDescent="0.25">
      <c r="A3797" s="47" t="s">
        <v>5103</v>
      </c>
      <c r="B3797" s="44" t="s">
        <v>11</v>
      </c>
      <c r="C3797" s="44" t="s">
        <v>29</v>
      </c>
      <c r="D3797" s="44" t="s">
        <v>30</v>
      </c>
      <c r="E3797" s="44" t="s">
        <v>319</v>
      </c>
      <c r="F3797" s="44">
        <v>1</v>
      </c>
      <c r="G3797" s="45">
        <v>34349</v>
      </c>
      <c r="H3797" s="44"/>
      <c r="I3797" s="45"/>
      <c r="J3797" s="46"/>
      <c r="K3797" s="45">
        <f t="shared" si="169"/>
        <v>34349</v>
      </c>
      <c r="L3797" s="63">
        <v>20241107</v>
      </c>
    </row>
    <row r="3798" spans="1:12" x14ac:dyDescent="0.25">
      <c r="A3798" s="47" t="s">
        <v>5131</v>
      </c>
      <c r="B3798" s="44" t="s">
        <v>11</v>
      </c>
      <c r="C3798" s="44" t="s">
        <v>199</v>
      </c>
      <c r="D3798" s="44" t="s">
        <v>1058</v>
      </c>
      <c r="E3798" s="44" t="s">
        <v>1059</v>
      </c>
      <c r="F3798" s="44">
        <v>1</v>
      </c>
      <c r="G3798" s="45">
        <v>34349</v>
      </c>
      <c r="H3798" s="44"/>
      <c r="I3798" s="45"/>
      <c r="J3798" s="46"/>
      <c r="K3798" s="45">
        <f t="shared" si="169"/>
        <v>34349</v>
      </c>
      <c r="L3798" s="63">
        <v>20241107</v>
      </c>
    </row>
    <row r="3799" spans="1:12" x14ac:dyDescent="0.25">
      <c r="A3799" s="47" t="s">
        <v>5100</v>
      </c>
      <c r="B3799" s="44" t="s">
        <v>11</v>
      </c>
      <c r="C3799" s="44" t="s">
        <v>986</v>
      </c>
      <c r="D3799" s="44" t="s">
        <v>26</v>
      </c>
      <c r="E3799" s="44" t="s">
        <v>323</v>
      </c>
      <c r="F3799" s="44">
        <v>1</v>
      </c>
      <c r="G3799" s="45">
        <v>34349</v>
      </c>
      <c r="H3799" s="44"/>
      <c r="I3799" s="45"/>
      <c r="J3799" s="46"/>
      <c r="K3799" s="45">
        <f t="shared" si="169"/>
        <v>34349</v>
      </c>
      <c r="L3799" s="63">
        <v>20241108</v>
      </c>
    </row>
    <row r="3800" spans="1:12" x14ac:dyDescent="0.25">
      <c r="A3800" s="47" t="s">
        <v>5101</v>
      </c>
      <c r="B3800" s="44" t="s">
        <v>11</v>
      </c>
      <c r="C3800" s="44" t="s">
        <v>1709</v>
      </c>
      <c r="D3800" s="44" t="s">
        <v>1710</v>
      </c>
      <c r="E3800" s="44" t="s">
        <v>2138</v>
      </c>
      <c r="F3800" s="44">
        <v>1</v>
      </c>
      <c r="G3800" s="45">
        <v>34349</v>
      </c>
      <c r="H3800" s="44"/>
      <c r="I3800" s="45"/>
      <c r="J3800" s="46"/>
      <c r="K3800" s="45">
        <f t="shared" si="169"/>
        <v>34349</v>
      </c>
      <c r="L3800" s="63">
        <v>20241108</v>
      </c>
    </row>
    <row r="3801" spans="1:12" x14ac:dyDescent="0.25">
      <c r="A3801" s="47" t="s">
        <v>5105</v>
      </c>
      <c r="B3801" s="44" t="s">
        <v>11</v>
      </c>
      <c r="C3801" s="44" t="s">
        <v>70</v>
      </c>
      <c r="D3801" s="44" t="s">
        <v>26</v>
      </c>
      <c r="E3801" s="44" t="s">
        <v>238</v>
      </c>
      <c r="F3801" s="44">
        <v>1</v>
      </c>
      <c r="G3801" s="45">
        <v>34349</v>
      </c>
      <c r="H3801" s="44"/>
      <c r="I3801" s="45"/>
      <c r="J3801" s="46"/>
      <c r="K3801" s="45">
        <f t="shared" si="169"/>
        <v>34349</v>
      </c>
      <c r="L3801" s="63">
        <v>20241112</v>
      </c>
    </row>
    <row r="3802" spans="1:12" x14ac:dyDescent="0.25">
      <c r="A3802" s="47" t="s">
        <v>5112</v>
      </c>
      <c r="B3802" s="44" t="s">
        <v>11</v>
      </c>
      <c r="C3802" s="44" t="s">
        <v>1709</v>
      </c>
      <c r="D3802" s="44" t="s">
        <v>1726</v>
      </c>
      <c r="E3802" s="44" t="s">
        <v>1727</v>
      </c>
      <c r="F3802" s="44">
        <v>1</v>
      </c>
      <c r="G3802" s="45">
        <v>34349</v>
      </c>
      <c r="H3802" s="44"/>
      <c r="I3802" s="45"/>
      <c r="J3802" s="46"/>
      <c r="K3802" s="45">
        <f t="shared" si="169"/>
        <v>34349</v>
      </c>
      <c r="L3802" s="63">
        <v>20241112</v>
      </c>
    </row>
    <row r="3803" spans="1:12" x14ac:dyDescent="0.25">
      <c r="A3803" s="28" t="s">
        <v>5095</v>
      </c>
      <c r="B3803" s="22" t="s">
        <v>11</v>
      </c>
      <c r="C3803" s="22" t="s">
        <v>885</v>
      </c>
      <c r="D3803" s="22" t="s">
        <v>1015</v>
      </c>
      <c r="E3803" s="22" t="s">
        <v>1016</v>
      </c>
      <c r="F3803" s="22">
        <v>1</v>
      </c>
      <c r="G3803" s="23">
        <v>34349</v>
      </c>
      <c r="H3803" s="22">
        <v>121</v>
      </c>
      <c r="I3803" s="23">
        <v>411.5</v>
      </c>
      <c r="J3803" s="24">
        <f>I3803*H3803</f>
        <v>49791.5</v>
      </c>
      <c r="K3803" s="23">
        <f t="shared" si="169"/>
        <v>84140.5</v>
      </c>
      <c r="L3803" s="29">
        <v>20241113</v>
      </c>
    </row>
    <row r="3804" spans="1:12" x14ac:dyDescent="0.25">
      <c r="A3804" s="47" t="s">
        <v>5094</v>
      </c>
      <c r="B3804" s="44" t="s">
        <v>862</v>
      </c>
      <c r="C3804" s="44" t="s">
        <v>1709</v>
      </c>
      <c r="D3804" s="44" t="s">
        <v>1710</v>
      </c>
      <c r="E3804" s="44" t="s">
        <v>2138</v>
      </c>
      <c r="F3804" s="44">
        <v>1</v>
      </c>
      <c r="G3804" s="45">
        <v>34349</v>
      </c>
      <c r="H3804" s="44"/>
      <c r="I3804" s="45"/>
      <c r="J3804" s="46"/>
      <c r="K3804" s="45">
        <f t="shared" si="169"/>
        <v>34349</v>
      </c>
      <c r="L3804" s="63">
        <v>20241122</v>
      </c>
    </row>
    <row r="3805" spans="1:12" ht="15.75" thickBot="1" x14ac:dyDescent="0.3">
      <c r="A3805" s="30" t="s">
        <v>5078</v>
      </c>
      <c r="B3805" s="31" t="s">
        <v>11</v>
      </c>
      <c r="C3805" s="31" t="s">
        <v>885</v>
      </c>
      <c r="D3805" s="31" t="s">
        <v>997</v>
      </c>
      <c r="E3805" s="31" t="s">
        <v>1028</v>
      </c>
      <c r="F3805" s="31">
        <v>1</v>
      </c>
      <c r="G3805" s="32">
        <v>34349</v>
      </c>
      <c r="H3805" s="31">
        <v>125</v>
      </c>
      <c r="I3805" s="32">
        <v>411.5</v>
      </c>
      <c r="J3805" s="33">
        <f>I3805*H3805</f>
        <v>51437.5</v>
      </c>
      <c r="K3805" s="32">
        <f t="shared" si="169"/>
        <v>85786.5</v>
      </c>
      <c r="L3805" s="34">
        <v>20241126</v>
      </c>
    </row>
    <row r="3806" spans="1:12" ht="15.75" thickBot="1" x14ac:dyDescent="0.3">
      <c r="A3806" s="71"/>
      <c r="B3806" s="72"/>
      <c r="C3806" s="72"/>
      <c r="D3806" s="72"/>
      <c r="E3806" s="72"/>
      <c r="F3806" s="72"/>
      <c r="G3806" s="73"/>
      <c r="H3806" s="72"/>
      <c r="I3806" s="73"/>
      <c r="J3806" s="74"/>
      <c r="K3806" s="73"/>
      <c r="L3806" s="75"/>
    </row>
    <row r="3807" spans="1:12" x14ac:dyDescent="0.25">
      <c r="A3807" s="36" t="s">
        <v>5107</v>
      </c>
      <c r="B3807" s="37" t="s">
        <v>25</v>
      </c>
      <c r="C3807" s="37" t="s">
        <v>70</v>
      </c>
      <c r="D3807" s="37" t="s">
        <v>3661</v>
      </c>
      <c r="E3807" s="37" t="s">
        <v>5108</v>
      </c>
      <c r="F3807" s="37">
        <v>1</v>
      </c>
      <c r="G3807" s="38">
        <v>20312</v>
      </c>
      <c r="H3807" s="37"/>
      <c r="I3807" s="38"/>
      <c r="J3807" s="39"/>
      <c r="K3807" s="38">
        <f t="shared" ref="K3807:K3812" si="170">J3807+G3807</f>
        <v>20312</v>
      </c>
      <c r="L3807" s="62">
        <v>20241105</v>
      </c>
    </row>
    <row r="3808" spans="1:12" x14ac:dyDescent="0.25">
      <c r="A3808" s="47" t="s">
        <v>5166</v>
      </c>
      <c r="B3808" s="44" t="s">
        <v>25</v>
      </c>
      <c r="C3808" s="44" t="s">
        <v>70</v>
      </c>
      <c r="D3808" s="44" t="s">
        <v>3661</v>
      </c>
      <c r="E3808" s="44" t="s">
        <v>4075</v>
      </c>
      <c r="F3808" s="44">
        <v>1</v>
      </c>
      <c r="G3808" s="45">
        <v>20312</v>
      </c>
      <c r="H3808" s="44"/>
      <c r="I3808" s="45"/>
      <c r="J3808" s="46"/>
      <c r="K3808" s="45">
        <f t="shared" si="170"/>
        <v>20312</v>
      </c>
      <c r="L3808" s="63">
        <v>20241105</v>
      </c>
    </row>
    <row r="3809" spans="1:12" x14ac:dyDescent="0.25">
      <c r="A3809" s="47" t="s">
        <v>5171</v>
      </c>
      <c r="B3809" s="44" t="s">
        <v>25</v>
      </c>
      <c r="C3809" s="44" t="s">
        <v>70</v>
      </c>
      <c r="D3809" s="44" t="s">
        <v>3661</v>
      </c>
      <c r="E3809" s="44" t="s">
        <v>3662</v>
      </c>
      <c r="F3809" s="44">
        <v>1</v>
      </c>
      <c r="G3809" s="45">
        <v>20312</v>
      </c>
      <c r="H3809" s="44"/>
      <c r="I3809" s="45"/>
      <c r="J3809" s="46"/>
      <c r="K3809" s="45">
        <f t="shared" si="170"/>
        <v>20312</v>
      </c>
      <c r="L3809" s="63">
        <v>20241105</v>
      </c>
    </row>
    <row r="3810" spans="1:12" x14ac:dyDescent="0.25">
      <c r="A3810" s="47" t="s">
        <v>5125</v>
      </c>
      <c r="B3810" s="44" t="s">
        <v>25</v>
      </c>
      <c r="C3810" s="44" t="s">
        <v>77</v>
      </c>
      <c r="D3810" s="44" t="s">
        <v>3746</v>
      </c>
      <c r="E3810" s="44" t="s">
        <v>3747</v>
      </c>
      <c r="F3810" s="44">
        <v>1</v>
      </c>
      <c r="G3810" s="45">
        <v>20312</v>
      </c>
      <c r="H3810" s="44"/>
      <c r="I3810" s="45"/>
      <c r="J3810" s="46"/>
      <c r="K3810" s="45">
        <f t="shared" si="170"/>
        <v>20312</v>
      </c>
      <c r="L3810" s="63">
        <v>20241108</v>
      </c>
    </row>
    <row r="3811" spans="1:12" x14ac:dyDescent="0.25">
      <c r="A3811" s="47" t="s">
        <v>5126</v>
      </c>
      <c r="B3811" s="44" t="s">
        <v>25</v>
      </c>
      <c r="C3811" s="44" t="s">
        <v>77</v>
      </c>
      <c r="D3811" s="44" t="s">
        <v>3746</v>
      </c>
      <c r="E3811" s="44" t="s">
        <v>3749</v>
      </c>
      <c r="F3811" s="44">
        <v>1</v>
      </c>
      <c r="G3811" s="45">
        <v>20312</v>
      </c>
      <c r="H3811" s="44"/>
      <c r="I3811" s="45"/>
      <c r="J3811" s="46"/>
      <c r="K3811" s="45">
        <f t="shared" si="170"/>
        <v>20312</v>
      </c>
      <c r="L3811" s="63">
        <v>20241108</v>
      </c>
    </row>
    <row r="3812" spans="1:12" ht="15.75" thickBot="1" x14ac:dyDescent="0.3">
      <c r="A3812" s="40" t="s">
        <v>5127</v>
      </c>
      <c r="B3812" s="41" t="s">
        <v>25</v>
      </c>
      <c r="C3812" s="41" t="s">
        <v>77</v>
      </c>
      <c r="D3812" s="41" t="s">
        <v>3746</v>
      </c>
      <c r="E3812" s="41" t="s">
        <v>3761</v>
      </c>
      <c r="F3812" s="41">
        <v>1</v>
      </c>
      <c r="G3812" s="42">
        <v>20312</v>
      </c>
      <c r="H3812" s="41"/>
      <c r="I3812" s="42"/>
      <c r="J3812" s="43"/>
      <c r="K3812" s="42">
        <f t="shared" si="170"/>
        <v>20312</v>
      </c>
      <c r="L3812" s="64">
        <v>20241108</v>
      </c>
    </row>
    <row r="3813" spans="1:12" x14ac:dyDescent="0.25">
      <c r="A3813" s="82"/>
      <c r="B3813" s="83"/>
      <c r="C3813" s="83"/>
      <c r="D3813" s="83"/>
      <c r="E3813" s="83"/>
      <c r="F3813" s="83"/>
      <c r="G3813" s="84"/>
      <c r="H3813" s="83"/>
      <c r="I3813" s="84"/>
      <c r="J3813" s="85"/>
      <c r="K3813" s="84"/>
      <c r="L3813" s="86"/>
    </row>
    <row r="3814" spans="1:12" ht="15.75" thickBot="1" x14ac:dyDescent="0.3">
      <c r="A3814" s="66"/>
      <c r="B3814" s="67"/>
      <c r="C3814" s="67"/>
      <c r="D3814" s="67"/>
      <c r="E3814" s="67"/>
      <c r="F3814" s="67"/>
      <c r="G3814" s="68"/>
      <c r="H3814" s="67"/>
      <c r="I3814" s="68"/>
      <c r="J3814" s="69"/>
      <c r="K3814" s="68"/>
      <c r="L3814" s="70"/>
    </row>
    <row r="3815" spans="1:12" x14ac:dyDescent="0.25">
      <c r="A3815" s="36" t="s">
        <v>5153</v>
      </c>
      <c r="B3815" s="37" t="s">
        <v>25</v>
      </c>
      <c r="C3815" s="37" t="s">
        <v>70</v>
      </c>
      <c r="D3815" s="37" t="s">
        <v>72</v>
      </c>
      <c r="E3815" s="37" t="s">
        <v>259</v>
      </c>
      <c r="F3815" s="37">
        <v>1</v>
      </c>
      <c r="G3815" s="38">
        <v>20312</v>
      </c>
      <c r="H3815" s="37"/>
      <c r="I3815" s="38"/>
      <c r="J3815" s="39"/>
      <c r="K3815" s="38">
        <f>J3815+G3815</f>
        <v>20312</v>
      </c>
      <c r="L3815" s="62">
        <v>20241120</v>
      </c>
    </row>
    <row r="3816" spans="1:12" ht="15.75" thickBot="1" x14ac:dyDescent="0.3">
      <c r="A3816" s="40" t="s">
        <v>5154</v>
      </c>
      <c r="B3816" s="41" t="s">
        <v>25</v>
      </c>
      <c r="C3816" s="41" t="s">
        <v>70</v>
      </c>
      <c r="D3816" s="41" t="s">
        <v>72</v>
      </c>
      <c r="E3816" s="41" t="s">
        <v>261</v>
      </c>
      <c r="F3816" s="41">
        <v>1</v>
      </c>
      <c r="G3816" s="42">
        <v>20312</v>
      </c>
      <c r="H3816" s="41"/>
      <c r="I3816" s="42"/>
      <c r="J3816" s="43"/>
      <c r="K3816" s="42">
        <f>J3816+G3816</f>
        <v>20312</v>
      </c>
      <c r="L3816" s="64">
        <v>20241120</v>
      </c>
    </row>
    <row r="3817" spans="1:12" x14ac:dyDescent="0.25">
      <c r="A3817" s="82"/>
      <c r="B3817" s="83"/>
      <c r="C3817" s="83"/>
      <c r="D3817" s="83"/>
      <c r="E3817" s="83"/>
      <c r="F3817" s="83"/>
      <c r="G3817" s="84"/>
      <c r="H3817" s="83"/>
      <c r="I3817" s="84"/>
      <c r="J3817" s="85"/>
      <c r="K3817" s="84"/>
      <c r="L3817" s="86"/>
    </row>
    <row r="3818" spans="1:12" ht="15.75" thickBot="1" x14ac:dyDescent="0.3">
      <c r="A3818" s="66"/>
      <c r="B3818" s="67"/>
      <c r="C3818" s="67"/>
      <c r="D3818" s="67"/>
      <c r="E3818" s="67"/>
      <c r="F3818" s="67"/>
      <c r="G3818" s="68"/>
      <c r="H3818" s="67"/>
      <c r="I3818" s="68"/>
      <c r="J3818" s="69"/>
      <c r="K3818" s="68"/>
      <c r="L3818" s="70"/>
    </row>
    <row r="3819" spans="1:12" x14ac:dyDescent="0.25">
      <c r="A3819" s="36" t="s">
        <v>5113</v>
      </c>
      <c r="B3819" s="37" t="s">
        <v>25</v>
      </c>
      <c r="C3819" s="37" t="s">
        <v>730</v>
      </c>
      <c r="D3819" s="37" t="s">
        <v>731</v>
      </c>
      <c r="E3819" s="37" t="s">
        <v>2247</v>
      </c>
      <c r="F3819" s="37">
        <v>1</v>
      </c>
      <c r="G3819" s="38">
        <v>18368</v>
      </c>
      <c r="H3819" s="37"/>
      <c r="I3819" s="38"/>
      <c r="J3819" s="39"/>
      <c r="K3819" s="38">
        <f t="shared" ref="K3819:K3863" si="171">J3819+G3819</f>
        <v>18368</v>
      </c>
      <c r="L3819" s="62">
        <v>20241104</v>
      </c>
    </row>
    <row r="3820" spans="1:12" x14ac:dyDescent="0.25">
      <c r="A3820" s="47" t="s">
        <v>5114</v>
      </c>
      <c r="B3820" s="44" t="s">
        <v>25</v>
      </c>
      <c r="C3820" s="44" t="s">
        <v>730</v>
      </c>
      <c r="D3820" s="44" t="s">
        <v>731</v>
      </c>
      <c r="E3820" s="44" t="s">
        <v>2015</v>
      </c>
      <c r="F3820" s="44">
        <v>1</v>
      </c>
      <c r="G3820" s="45">
        <v>18368</v>
      </c>
      <c r="H3820" s="44"/>
      <c r="I3820" s="45"/>
      <c r="J3820" s="46"/>
      <c r="K3820" s="45">
        <f t="shared" si="171"/>
        <v>18368</v>
      </c>
      <c r="L3820" s="63">
        <v>20241104</v>
      </c>
    </row>
    <row r="3821" spans="1:12" x14ac:dyDescent="0.25">
      <c r="A3821" s="47" t="s">
        <v>5115</v>
      </c>
      <c r="B3821" s="44" t="s">
        <v>25</v>
      </c>
      <c r="C3821" s="44" t="s">
        <v>730</v>
      </c>
      <c r="D3821" s="44" t="s">
        <v>731</v>
      </c>
      <c r="E3821" s="44" t="s">
        <v>1989</v>
      </c>
      <c r="F3821" s="44">
        <v>1</v>
      </c>
      <c r="G3821" s="45">
        <v>18368</v>
      </c>
      <c r="H3821" s="44"/>
      <c r="I3821" s="45"/>
      <c r="J3821" s="46"/>
      <c r="K3821" s="45">
        <f t="shared" si="171"/>
        <v>18368</v>
      </c>
      <c r="L3821" s="63">
        <v>20241104</v>
      </c>
    </row>
    <row r="3822" spans="1:12" x14ac:dyDescent="0.25">
      <c r="A3822" s="47" t="s">
        <v>5116</v>
      </c>
      <c r="B3822" s="44" t="s">
        <v>25</v>
      </c>
      <c r="C3822" s="44" t="s">
        <v>730</v>
      </c>
      <c r="D3822" s="44" t="s">
        <v>731</v>
      </c>
      <c r="E3822" s="44" t="s">
        <v>2255</v>
      </c>
      <c r="F3822" s="44">
        <v>1</v>
      </c>
      <c r="G3822" s="45">
        <v>18368</v>
      </c>
      <c r="H3822" s="44"/>
      <c r="I3822" s="45"/>
      <c r="J3822" s="46"/>
      <c r="K3822" s="45">
        <f t="shared" si="171"/>
        <v>18368</v>
      </c>
      <c r="L3822" s="63">
        <v>20241104</v>
      </c>
    </row>
    <row r="3823" spans="1:12" x14ac:dyDescent="0.25">
      <c r="A3823" s="47" t="s">
        <v>5118</v>
      </c>
      <c r="B3823" s="44" t="s">
        <v>25</v>
      </c>
      <c r="C3823" s="44" t="s">
        <v>730</v>
      </c>
      <c r="D3823" s="44" t="s">
        <v>731</v>
      </c>
      <c r="E3823" s="44" t="s">
        <v>1814</v>
      </c>
      <c r="F3823" s="44">
        <v>1</v>
      </c>
      <c r="G3823" s="45">
        <v>18368</v>
      </c>
      <c r="H3823" s="44"/>
      <c r="I3823" s="45"/>
      <c r="J3823" s="46"/>
      <c r="K3823" s="45">
        <f t="shared" si="171"/>
        <v>18368</v>
      </c>
      <c r="L3823" s="63">
        <v>20241104</v>
      </c>
    </row>
    <row r="3824" spans="1:12" x14ac:dyDescent="0.25">
      <c r="A3824" s="47" t="s">
        <v>5119</v>
      </c>
      <c r="B3824" s="44" t="s">
        <v>25</v>
      </c>
      <c r="C3824" s="44" t="s">
        <v>730</v>
      </c>
      <c r="D3824" s="44" t="s">
        <v>731</v>
      </c>
      <c r="E3824" s="44" t="s">
        <v>1993</v>
      </c>
      <c r="F3824" s="44">
        <v>1</v>
      </c>
      <c r="G3824" s="45">
        <v>18368</v>
      </c>
      <c r="H3824" s="44"/>
      <c r="I3824" s="45"/>
      <c r="J3824" s="46"/>
      <c r="K3824" s="45">
        <f t="shared" si="171"/>
        <v>18368</v>
      </c>
      <c r="L3824" s="63">
        <v>20241104</v>
      </c>
    </row>
    <row r="3825" spans="1:12" x14ac:dyDescent="0.25">
      <c r="A3825" s="47" t="s">
        <v>5162</v>
      </c>
      <c r="B3825" s="44" t="s">
        <v>25</v>
      </c>
      <c r="C3825" s="44" t="s">
        <v>730</v>
      </c>
      <c r="D3825" s="44" t="s">
        <v>731</v>
      </c>
      <c r="E3825" s="44" t="s">
        <v>1598</v>
      </c>
      <c r="F3825" s="44">
        <v>1</v>
      </c>
      <c r="G3825" s="45">
        <v>18368</v>
      </c>
      <c r="H3825" s="44"/>
      <c r="I3825" s="45"/>
      <c r="J3825" s="46"/>
      <c r="K3825" s="45">
        <f t="shared" si="171"/>
        <v>18368</v>
      </c>
      <c r="L3825" s="63">
        <v>20241104</v>
      </c>
    </row>
    <row r="3826" spans="1:12" x14ac:dyDescent="0.25">
      <c r="A3826" s="47" t="s">
        <v>5109</v>
      </c>
      <c r="B3826" s="44" t="s">
        <v>25</v>
      </c>
      <c r="C3826" s="44" t="s">
        <v>730</v>
      </c>
      <c r="D3826" s="44" t="s">
        <v>731</v>
      </c>
      <c r="E3826" s="44" t="s">
        <v>2424</v>
      </c>
      <c r="F3826" s="44">
        <v>1</v>
      </c>
      <c r="G3826" s="45">
        <v>18368</v>
      </c>
      <c r="H3826" s="44"/>
      <c r="I3826" s="45"/>
      <c r="J3826" s="46"/>
      <c r="K3826" s="45">
        <f t="shared" si="171"/>
        <v>18368</v>
      </c>
      <c r="L3826" s="63">
        <v>20241105</v>
      </c>
    </row>
    <row r="3827" spans="1:12" x14ac:dyDescent="0.25">
      <c r="A3827" s="47" t="s">
        <v>5142</v>
      </c>
      <c r="B3827" s="44" t="s">
        <v>25</v>
      </c>
      <c r="C3827" s="44" t="s">
        <v>36</v>
      </c>
      <c r="D3827" s="44" t="s">
        <v>727</v>
      </c>
      <c r="E3827" s="44" t="s">
        <v>3491</v>
      </c>
      <c r="F3827" s="44">
        <v>1</v>
      </c>
      <c r="G3827" s="45">
        <v>18368</v>
      </c>
      <c r="H3827" s="44"/>
      <c r="I3827" s="45"/>
      <c r="J3827" s="46"/>
      <c r="K3827" s="45">
        <f t="shared" si="171"/>
        <v>18368</v>
      </c>
      <c r="L3827" s="63">
        <v>20241107</v>
      </c>
    </row>
    <row r="3828" spans="1:12" x14ac:dyDescent="0.25">
      <c r="A3828" s="47" t="s">
        <v>5143</v>
      </c>
      <c r="B3828" s="44" t="s">
        <v>25</v>
      </c>
      <c r="C3828" s="44" t="s">
        <v>36</v>
      </c>
      <c r="D3828" s="44" t="s">
        <v>727</v>
      </c>
      <c r="E3828" s="44" t="s">
        <v>2619</v>
      </c>
      <c r="F3828" s="44">
        <v>1</v>
      </c>
      <c r="G3828" s="45">
        <v>18368</v>
      </c>
      <c r="H3828" s="44"/>
      <c r="I3828" s="45"/>
      <c r="J3828" s="46"/>
      <c r="K3828" s="45">
        <f t="shared" si="171"/>
        <v>18368</v>
      </c>
      <c r="L3828" s="63">
        <v>20241107</v>
      </c>
    </row>
    <row r="3829" spans="1:12" x14ac:dyDescent="0.25">
      <c r="A3829" s="47" t="s">
        <v>5144</v>
      </c>
      <c r="B3829" s="44" t="s">
        <v>25</v>
      </c>
      <c r="C3829" s="44" t="s">
        <v>36</v>
      </c>
      <c r="D3829" s="44" t="s">
        <v>727</v>
      </c>
      <c r="E3829" s="44" t="s">
        <v>1706</v>
      </c>
      <c r="F3829" s="44">
        <v>1</v>
      </c>
      <c r="G3829" s="45">
        <v>18368</v>
      </c>
      <c r="H3829" s="44"/>
      <c r="I3829" s="45"/>
      <c r="J3829" s="46"/>
      <c r="K3829" s="45">
        <f t="shared" si="171"/>
        <v>18368</v>
      </c>
      <c r="L3829" s="63">
        <v>20241107</v>
      </c>
    </row>
    <row r="3830" spans="1:12" x14ac:dyDescent="0.25">
      <c r="A3830" s="47" t="s">
        <v>5145</v>
      </c>
      <c r="B3830" s="44" t="s">
        <v>25</v>
      </c>
      <c r="C3830" s="44" t="s">
        <v>36</v>
      </c>
      <c r="D3830" s="44" t="s">
        <v>727</v>
      </c>
      <c r="E3830" s="44" t="s">
        <v>817</v>
      </c>
      <c r="F3830" s="44">
        <v>1</v>
      </c>
      <c r="G3830" s="45">
        <v>18368</v>
      </c>
      <c r="H3830" s="44"/>
      <c r="I3830" s="45"/>
      <c r="J3830" s="46"/>
      <c r="K3830" s="45">
        <f t="shared" si="171"/>
        <v>18368</v>
      </c>
      <c r="L3830" s="63">
        <v>20241107</v>
      </c>
    </row>
    <row r="3831" spans="1:12" x14ac:dyDescent="0.25">
      <c r="A3831" s="47" t="s">
        <v>5146</v>
      </c>
      <c r="B3831" s="44" t="s">
        <v>25</v>
      </c>
      <c r="C3831" s="44" t="s">
        <v>36</v>
      </c>
      <c r="D3831" s="44" t="s">
        <v>727</v>
      </c>
      <c r="E3831" s="44" t="s">
        <v>2674</v>
      </c>
      <c r="F3831" s="44">
        <v>1</v>
      </c>
      <c r="G3831" s="45">
        <v>18368</v>
      </c>
      <c r="H3831" s="44"/>
      <c r="I3831" s="45"/>
      <c r="J3831" s="46"/>
      <c r="K3831" s="45">
        <f t="shared" si="171"/>
        <v>18368</v>
      </c>
      <c r="L3831" s="63">
        <v>20241107</v>
      </c>
    </row>
    <row r="3832" spans="1:12" x14ac:dyDescent="0.25">
      <c r="A3832" s="47" t="s">
        <v>5147</v>
      </c>
      <c r="B3832" s="44" t="s">
        <v>25</v>
      </c>
      <c r="C3832" s="44" t="s">
        <v>36</v>
      </c>
      <c r="D3832" s="44" t="s">
        <v>727</v>
      </c>
      <c r="E3832" s="44" t="s">
        <v>842</v>
      </c>
      <c r="F3832" s="44">
        <v>1</v>
      </c>
      <c r="G3832" s="45">
        <v>18368</v>
      </c>
      <c r="H3832" s="44"/>
      <c r="I3832" s="45"/>
      <c r="J3832" s="46"/>
      <c r="K3832" s="45">
        <f t="shared" si="171"/>
        <v>18368</v>
      </c>
      <c r="L3832" s="63">
        <v>20241107</v>
      </c>
    </row>
    <row r="3833" spans="1:12" x14ac:dyDescent="0.25">
      <c r="A3833" s="47" t="s">
        <v>5148</v>
      </c>
      <c r="B3833" s="44" t="s">
        <v>25</v>
      </c>
      <c r="C3833" s="44" t="s">
        <v>36</v>
      </c>
      <c r="D3833" s="44" t="s">
        <v>727</v>
      </c>
      <c r="E3833" s="44" t="s">
        <v>776</v>
      </c>
      <c r="F3833" s="44">
        <v>1</v>
      </c>
      <c r="G3833" s="45">
        <v>18368</v>
      </c>
      <c r="H3833" s="44"/>
      <c r="I3833" s="45"/>
      <c r="J3833" s="46"/>
      <c r="K3833" s="45">
        <f t="shared" si="171"/>
        <v>18368</v>
      </c>
      <c r="L3833" s="63">
        <v>20241107</v>
      </c>
    </row>
    <row r="3834" spans="1:12" x14ac:dyDescent="0.25">
      <c r="A3834" s="47" t="s">
        <v>5120</v>
      </c>
      <c r="B3834" s="44" t="s">
        <v>25</v>
      </c>
      <c r="C3834" s="44" t="s">
        <v>730</v>
      </c>
      <c r="D3834" s="44" t="s">
        <v>731</v>
      </c>
      <c r="E3834" s="44" t="s">
        <v>2276</v>
      </c>
      <c r="F3834" s="44">
        <v>1</v>
      </c>
      <c r="G3834" s="45">
        <v>18368</v>
      </c>
      <c r="H3834" s="44"/>
      <c r="I3834" s="45"/>
      <c r="J3834" s="46"/>
      <c r="K3834" s="45">
        <f t="shared" si="171"/>
        <v>18368</v>
      </c>
      <c r="L3834" s="63">
        <v>20241108</v>
      </c>
    </row>
    <row r="3835" spans="1:12" x14ac:dyDescent="0.25">
      <c r="A3835" s="47" t="s">
        <v>5149</v>
      </c>
      <c r="B3835" s="44" t="s">
        <v>25</v>
      </c>
      <c r="C3835" s="44" t="s">
        <v>36</v>
      </c>
      <c r="D3835" s="44" t="s">
        <v>2618</v>
      </c>
      <c r="E3835" s="44" t="s">
        <v>836</v>
      </c>
      <c r="F3835" s="44">
        <v>1</v>
      </c>
      <c r="G3835" s="45">
        <v>18368</v>
      </c>
      <c r="H3835" s="44"/>
      <c r="I3835" s="45"/>
      <c r="J3835" s="46"/>
      <c r="K3835" s="45">
        <f t="shared" si="171"/>
        <v>18368</v>
      </c>
      <c r="L3835" s="63">
        <v>20241108</v>
      </c>
    </row>
    <row r="3836" spans="1:12" x14ac:dyDescent="0.25">
      <c r="A3836" s="47" t="s">
        <v>5150</v>
      </c>
      <c r="B3836" s="44" t="s">
        <v>25</v>
      </c>
      <c r="C3836" s="44" t="s">
        <v>36</v>
      </c>
      <c r="D3836" s="44" t="s">
        <v>2618</v>
      </c>
      <c r="E3836" s="44" t="s">
        <v>564</v>
      </c>
      <c r="F3836" s="44">
        <v>1</v>
      </c>
      <c r="G3836" s="45">
        <v>18368</v>
      </c>
      <c r="H3836" s="44"/>
      <c r="I3836" s="45"/>
      <c r="J3836" s="46"/>
      <c r="K3836" s="45">
        <f t="shared" si="171"/>
        <v>18368</v>
      </c>
      <c r="L3836" s="63">
        <v>20241108</v>
      </c>
    </row>
    <row r="3837" spans="1:12" x14ac:dyDescent="0.25">
      <c r="A3837" s="47" t="s">
        <v>5151</v>
      </c>
      <c r="B3837" s="44" t="s">
        <v>25</v>
      </c>
      <c r="C3837" s="44" t="s">
        <v>36</v>
      </c>
      <c r="D3837" s="44" t="s">
        <v>2618</v>
      </c>
      <c r="E3837" s="44" t="s">
        <v>830</v>
      </c>
      <c r="F3837" s="44">
        <v>1</v>
      </c>
      <c r="G3837" s="45">
        <v>18368</v>
      </c>
      <c r="H3837" s="44"/>
      <c r="I3837" s="45"/>
      <c r="J3837" s="46"/>
      <c r="K3837" s="45">
        <f t="shared" si="171"/>
        <v>18368</v>
      </c>
      <c r="L3837" s="63">
        <v>20241108</v>
      </c>
    </row>
    <row r="3838" spans="1:12" x14ac:dyDescent="0.25">
      <c r="A3838" s="47" t="s">
        <v>5152</v>
      </c>
      <c r="B3838" s="44" t="s">
        <v>25</v>
      </c>
      <c r="C3838" s="44" t="s">
        <v>36</v>
      </c>
      <c r="D3838" s="44" t="s">
        <v>2618</v>
      </c>
      <c r="E3838" s="44" t="s">
        <v>2000</v>
      </c>
      <c r="F3838" s="44">
        <v>1</v>
      </c>
      <c r="G3838" s="45">
        <v>18368</v>
      </c>
      <c r="H3838" s="44"/>
      <c r="I3838" s="45"/>
      <c r="J3838" s="46"/>
      <c r="K3838" s="45">
        <f t="shared" si="171"/>
        <v>18368</v>
      </c>
      <c r="L3838" s="63">
        <v>20241108</v>
      </c>
    </row>
    <row r="3839" spans="1:12" x14ac:dyDescent="0.25">
      <c r="A3839" s="47" t="s">
        <v>5135</v>
      </c>
      <c r="B3839" s="44" t="s">
        <v>25</v>
      </c>
      <c r="C3839" s="44" t="s">
        <v>86</v>
      </c>
      <c r="D3839" s="44" t="s">
        <v>87</v>
      </c>
      <c r="E3839" s="44" t="s">
        <v>350</v>
      </c>
      <c r="F3839" s="44">
        <v>1</v>
      </c>
      <c r="G3839" s="45">
        <v>18368</v>
      </c>
      <c r="H3839" s="44"/>
      <c r="I3839" s="45"/>
      <c r="J3839" s="46"/>
      <c r="K3839" s="45">
        <f t="shared" si="171"/>
        <v>18368</v>
      </c>
      <c r="L3839" s="63">
        <v>20241113</v>
      </c>
    </row>
    <row r="3840" spans="1:12" x14ac:dyDescent="0.25">
      <c r="A3840" s="47" t="s">
        <v>5136</v>
      </c>
      <c r="B3840" s="44" t="s">
        <v>25</v>
      </c>
      <c r="C3840" s="44" t="s">
        <v>86</v>
      </c>
      <c r="D3840" s="44" t="s">
        <v>87</v>
      </c>
      <c r="E3840" s="44" t="s">
        <v>3645</v>
      </c>
      <c r="F3840" s="44">
        <v>1</v>
      </c>
      <c r="G3840" s="45">
        <v>18368</v>
      </c>
      <c r="H3840" s="44"/>
      <c r="I3840" s="45"/>
      <c r="J3840" s="46"/>
      <c r="K3840" s="45">
        <f t="shared" si="171"/>
        <v>18368</v>
      </c>
      <c r="L3840" s="63">
        <v>20241113</v>
      </c>
    </row>
    <row r="3841" spans="1:12" x14ac:dyDescent="0.25">
      <c r="A3841" s="47" t="s">
        <v>5137</v>
      </c>
      <c r="B3841" s="44" t="s">
        <v>25</v>
      </c>
      <c r="C3841" s="44" t="s">
        <v>86</v>
      </c>
      <c r="D3841" s="44" t="s">
        <v>87</v>
      </c>
      <c r="E3841" s="44" t="s">
        <v>2995</v>
      </c>
      <c r="F3841" s="44">
        <v>1</v>
      </c>
      <c r="G3841" s="45">
        <v>18368</v>
      </c>
      <c r="H3841" s="44"/>
      <c r="I3841" s="45"/>
      <c r="J3841" s="46"/>
      <c r="K3841" s="45">
        <f t="shared" si="171"/>
        <v>18368</v>
      </c>
      <c r="L3841" s="63">
        <v>20241119</v>
      </c>
    </row>
    <row r="3842" spans="1:12" x14ac:dyDescent="0.25">
      <c r="A3842" s="47" t="s">
        <v>5128</v>
      </c>
      <c r="B3842" s="44" t="s">
        <v>25</v>
      </c>
      <c r="C3842" s="44" t="s">
        <v>77</v>
      </c>
      <c r="D3842" s="44" t="s">
        <v>1325</v>
      </c>
      <c r="E3842" s="44" t="s">
        <v>1717</v>
      </c>
      <c r="F3842" s="44">
        <v>1</v>
      </c>
      <c r="G3842" s="45">
        <v>18368</v>
      </c>
      <c r="H3842" s="44"/>
      <c r="I3842" s="45"/>
      <c r="J3842" s="46"/>
      <c r="K3842" s="45">
        <f t="shared" si="171"/>
        <v>18368</v>
      </c>
      <c r="L3842" s="63">
        <v>20241120</v>
      </c>
    </row>
    <row r="3843" spans="1:12" x14ac:dyDescent="0.25">
      <c r="A3843" s="47" t="s">
        <v>5129</v>
      </c>
      <c r="B3843" s="44" t="s">
        <v>25</v>
      </c>
      <c r="C3843" s="44" t="s">
        <v>77</v>
      </c>
      <c r="D3843" s="44" t="s">
        <v>1325</v>
      </c>
      <c r="E3843" s="44" t="s">
        <v>1721</v>
      </c>
      <c r="F3843" s="44">
        <v>1</v>
      </c>
      <c r="G3843" s="45">
        <v>18368</v>
      </c>
      <c r="H3843" s="44"/>
      <c r="I3843" s="45"/>
      <c r="J3843" s="46"/>
      <c r="K3843" s="45">
        <f t="shared" si="171"/>
        <v>18368</v>
      </c>
      <c r="L3843" s="63">
        <v>20241120</v>
      </c>
    </row>
    <row r="3844" spans="1:12" x14ac:dyDescent="0.25">
      <c r="A3844" s="47" t="s">
        <v>5130</v>
      </c>
      <c r="B3844" s="44" t="s">
        <v>25</v>
      </c>
      <c r="C3844" s="44" t="s">
        <v>77</v>
      </c>
      <c r="D3844" s="44" t="s">
        <v>1325</v>
      </c>
      <c r="E3844" s="44" t="s">
        <v>1723</v>
      </c>
      <c r="F3844" s="44">
        <v>1</v>
      </c>
      <c r="G3844" s="45">
        <v>18368</v>
      </c>
      <c r="H3844" s="44"/>
      <c r="I3844" s="45"/>
      <c r="J3844" s="46"/>
      <c r="K3844" s="45">
        <f t="shared" si="171"/>
        <v>18368</v>
      </c>
      <c r="L3844" s="63">
        <v>20241120</v>
      </c>
    </row>
    <row r="3845" spans="1:12" x14ac:dyDescent="0.25">
      <c r="A3845" s="47" t="s">
        <v>5138</v>
      </c>
      <c r="B3845" s="44" t="s">
        <v>25</v>
      </c>
      <c r="C3845" s="44" t="s">
        <v>77</v>
      </c>
      <c r="D3845" s="44" t="s">
        <v>218</v>
      </c>
      <c r="E3845" s="44" t="s">
        <v>2306</v>
      </c>
      <c r="F3845" s="44">
        <v>1</v>
      </c>
      <c r="G3845" s="45">
        <v>18368</v>
      </c>
      <c r="H3845" s="44"/>
      <c r="I3845" s="45"/>
      <c r="J3845" s="46"/>
      <c r="K3845" s="45">
        <f t="shared" si="171"/>
        <v>18368</v>
      </c>
      <c r="L3845" s="63">
        <v>20241121</v>
      </c>
    </row>
    <row r="3846" spans="1:12" x14ac:dyDescent="0.25">
      <c r="A3846" s="47" t="s">
        <v>5139</v>
      </c>
      <c r="B3846" s="44" t="s">
        <v>25</v>
      </c>
      <c r="C3846" s="44" t="s">
        <v>77</v>
      </c>
      <c r="D3846" s="44" t="s">
        <v>218</v>
      </c>
      <c r="E3846" s="44" t="s">
        <v>1981</v>
      </c>
      <c r="F3846" s="44">
        <v>1</v>
      </c>
      <c r="G3846" s="45">
        <v>18368</v>
      </c>
      <c r="H3846" s="44"/>
      <c r="I3846" s="45"/>
      <c r="J3846" s="46"/>
      <c r="K3846" s="45">
        <f t="shared" si="171"/>
        <v>18368</v>
      </c>
      <c r="L3846" s="63">
        <v>20241121</v>
      </c>
    </row>
    <row r="3847" spans="1:12" x14ac:dyDescent="0.25">
      <c r="A3847" s="47" t="s">
        <v>5140</v>
      </c>
      <c r="B3847" s="44" t="s">
        <v>25</v>
      </c>
      <c r="C3847" s="44" t="s">
        <v>77</v>
      </c>
      <c r="D3847" s="44" t="s">
        <v>218</v>
      </c>
      <c r="E3847" s="44" t="s">
        <v>1983</v>
      </c>
      <c r="F3847" s="44">
        <v>1</v>
      </c>
      <c r="G3847" s="45">
        <v>18368</v>
      </c>
      <c r="H3847" s="44"/>
      <c r="I3847" s="45"/>
      <c r="J3847" s="46"/>
      <c r="K3847" s="45">
        <f t="shared" si="171"/>
        <v>18368</v>
      </c>
      <c r="L3847" s="63">
        <v>20241121</v>
      </c>
    </row>
    <row r="3848" spans="1:12" x14ac:dyDescent="0.25">
      <c r="A3848" s="47" t="s">
        <v>5080</v>
      </c>
      <c r="B3848" s="44" t="s">
        <v>25</v>
      </c>
      <c r="C3848" s="44" t="s">
        <v>730</v>
      </c>
      <c r="D3848" s="44" t="s">
        <v>731</v>
      </c>
      <c r="E3848" s="44" t="s">
        <v>1678</v>
      </c>
      <c r="F3848" s="44">
        <v>1</v>
      </c>
      <c r="G3848" s="45">
        <v>18368</v>
      </c>
      <c r="H3848" s="44"/>
      <c r="I3848" s="45"/>
      <c r="J3848" s="46"/>
      <c r="K3848" s="45">
        <f t="shared" si="171"/>
        <v>18368</v>
      </c>
      <c r="L3848" s="63">
        <v>20241128</v>
      </c>
    </row>
    <row r="3849" spans="1:12" x14ac:dyDescent="0.25">
      <c r="A3849" s="47" t="s">
        <v>5081</v>
      </c>
      <c r="B3849" s="44" t="s">
        <v>25</v>
      </c>
      <c r="C3849" s="44" t="s">
        <v>730</v>
      </c>
      <c r="D3849" s="44" t="s">
        <v>731</v>
      </c>
      <c r="E3849" s="44" t="s">
        <v>1987</v>
      </c>
      <c r="F3849" s="44">
        <v>1</v>
      </c>
      <c r="G3849" s="45">
        <v>18368</v>
      </c>
      <c r="H3849" s="44"/>
      <c r="I3849" s="45"/>
      <c r="J3849" s="46"/>
      <c r="K3849" s="45">
        <f t="shared" si="171"/>
        <v>18368</v>
      </c>
      <c r="L3849" s="63">
        <v>20241128</v>
      </c>
    </row>
    <row r="3850" spans="1:12" x14ac:dyDescent="0.25">
      <c r="A3850" s="47" t="s">
        <v>5082</v>
      </c>
      <c r="B3850" s="44" t="s">
        <v>25</v>
      </c>
      <c r="C3850" s="44" t="s">
        <v>730</v>
      </c>
      <c r="D3850" s="44" t="s">
        <v>731</v>
      </c>
      <c r="E3850" s="44" t="s">
        <v>1812</v>
      </c>
      <c r="F3850" s="44">
        <v>1</v>
      </c>
      <c r="G3850" s="45">
        <v>18368</v>
      </c>
      <c r="H3850" s="44"/>
      <c r="I3850" s="45"/>
      <c r="J3850" s="46"/>
      <c r="K3850" s="45">
        <f t="shared" si="171"/>
        <v>18368</v>
      </c>
      <c r="L3850" s="63">
        <v>20241128</v>
      </c>
    </row>
    <row r="3851" spans="1:12" x14ac:dyDescent="0.25">
      <c r="A3851" s="47" t="s">
        <v>5083</v>
      </c>
      <c r="B3851" s="44" t="s">
        <v>25</v>
      </c>
      <c r="C3851" s="44" t="s">
        <v>36</v>
      </c>
      <c r="D3851" s="44" t="s">
        <v>2618</v>
      </c>
      <c r="E3851" s="44" t="s">
        <v>3883</v>
      </c>
      <c r="F3851" s="44">
        <v>1</v>
      </c>
      <c r="G3851" s="45">
        <v>18368</v>
      </c>
      <c r="H3851" s="44"/>
      <c r="I3851" s="45"/>
      <c r="J3851" s="46"/>
      <c r="K3851" s="45">
        <f t="shared" si="171"/>
        <v>18368</v>
      </c>
      <c r="L3851" s="63">
        <v>20241128</v>
      </c>
    </row>
    <row r="3852" spans="1:12" x14ac:dyDescent="0.25">
      <c r="A3852" s="47" t="s">
        <v>5084</v>
      </c>
      <c r="B3852" s="44" t="s">
        <v>25</v>
      </c>
      <c r="C3852" s="44" t="s">
        <v>36</v>
      </c>
      <c r="D3852" s="44" t="s">
        <v>2618</v>
      </c>
      <c r="E3852" s="44" t="s">
        <v>2693</v>
      </c>
      <c r="F3852" s="44">
        <v>1</v>
      </c>
      <c r="G3852" s="45">
        <v>18368</v>
      </c>
      <c r="H3852" s="44"/>
      <c r="I3852" s="45"/>
      <c r="J3852" s="46"/>
      <c r="K3852" s="45">
        <f t="shared" si="171"/>
        <v>18368</v>
      </c>
      <c r="L3852" s="63">
        <v>20241128</v>
      </c>
    </row>
    <row r="3853" spans="1:12" x14ac:dyDescent="0.25">
      <c r="A3853" s="47" t="s">
        <v>5085</v>
      </c>
      <c r="B3853" s="44" t="s">
        <v>25</v>
      </c>
      <c r="C3853" s="44" t="s">
        <v>36</v>
      </c>
      <c r="D3853" s="44" t="s">
        <v>2618</v>
      </c>
      <c r="E3853" s="44" t="s">
        <v>1730</v>
      </c>
      <c r="F3853" s="44">
        <v>1</v>
      </c>
      <c r="G3853" s="45">
        <v>18368</v>
      </c>
      <c r="H3853" s="44"/>
      <c r="I3853" s="45"/>
      <c r="J3853" s="46"/>
      <c r="K3853" s="45">
        <f t="shared" si="171"/>
        <v>18368</v>
      </c>
      <c r="L3853" s="63">
        <v>20241128</v>
      </c>
    </row>
    <row r="3854" spans="1:12" x14ac:dyDescent="0.25">
      <c r="A3854" s="47" t="s">
        <v>5086</v>
      </c>
      <c r="B3854" s="44" t="s">
        <v>25</v>
      </c>
      <c r="C3854" s="44" t="s">
        <v>29</v>
      </c>
      <c r="D3854" s="44" t="s">
        <v>686</v>
      </c>
      <c r="E3854" s="44" t="s">
        <v>1043</v>
      </c>
      <c r="F3854" s="44">
        <v>1</v>
      </c>
      <c r="G3854" s="45">
        <v>18368</v>
      </c>
      <c r="H3854" s="44"/>
      <c r="I3854" s="45"/>
      <c r="J3854" s="46"/>
      <c r="K3854" s="45">
        <f t="shared" si="171"/>
        <v>18368</v>
      </c>
      <c r="L3854" s="63">
        <v>20241128</v>
      </c>
    </row>
    <row r="3855" spans="1:12" x14ac:dyDescent="0.25">
      <c r="A3855" s="47" t="s">
        <v>5087</v>
      </c>
      <c r="B3855" s="44" t="s">
        <v>25</v>
      </c>
      <c r="C3855" s="44" t="s">
        <v>29</v>
      </c>
      <c r="D3855" s="44" t="s">
        <v>686</v>
      </c>
      <c r="E3855" s="44" t="s">
        <v>3193</v>
      </c>
      <c r="F3855" s="44">
        <v>1</v>
      </c>
      <c r="G3855" s="45">
        <v>18368</v>
      </c>
      <c r="H3855" s="44"/>
      <c r="I3855" s="45"/>
      <c r="J3855" s="46"/>
      <c r="K3855" s="45">
        <f t="shared" si="171"/>
        <v>18368</v>
      </c>
      <c r="L3855" s="63">
        <v>20241128</v>
      </c>
    </row>
    <row r="3856" spans="1:12" x14ac:dyDescent="0.25">
      <c r="A3856" s="47" t="s">
        <v>5088</v>
      </c>
      <c r="B3856" s="44" t="s">
        <v>25</v>
      </c>
      <c r="C3856" s="44" t="s">
        <v>29</v>
      </c>
      <c r="D3856" s="44" t="s">
        <v>686</v>
      </c>
      <c r="E3856" s="44" t="s">
        <v>1045</v>
      </c>
      <c r="F3856" s="44">
        <v>1</v>
      </c>
      <c r="G3856" s="45">
        <v>18368</v>
      </c>
      <c r="H3856" s="44"/>
      <c r="I3856" s="45"/>
      <c r="J3856" s="46"/>
      <c r="K3856" s="45">
        <f t="shared" si="171"/>
        <v>18368</v>
      </c>
      <c r="L3856" s="63">
        <v>20241128</v>
      </c>
    </row>
    <row r="3857" spans="1:12" x14ac:dyDescent="0.25">
      <c r="A3857" s="47" t="s">
        <v>5089</v>
      </c>
      <c r="B3857" s="44" t="s">
        <v>25</v>
      </c>
      <c r="C3857" s="44" t="s">
        <v>29</v>
      </c>
      <c r="D3857" s="44" t="s">
        <v>686</v>
      </c>
      <c r="E3857" s="44" t="s">
        <v>784</v>
      </c>
      <c r="F3857" s="44">
        <v>1</v>
      </c>
      <c r="G3857" s="45">
        <v>18368</v>
      </c>
      <c r="H3857" s="44"/>
      <c r="I3857" s="45"/>
      <c r="J3857" s="46"/>
      <c r="K3857" s="45">
        <f t="shared" si="171"/>
        <v>18368</v>
      </c>
      <c r="L3857" s="63">
        <v>20241128</v>
      </c>
    </row>
    <row r="3858" spans="1:12" x14ac:dyDescent="0.25">
      <c r="A3858" s="47" t="s">
        <v>5117</v>
      </c>
      <c r="B3858" s="44" t="s">
        <v>25</v>
      </c>
      <c r="C3858" s="44" t="s">
        <v>730</v>
      </c>
      <c r="D3858" s="44" t="s">
        <v>731</v>
      </c>
      <c r="E3858" s="44" t="s">
        <v>1851</v>
      </c>
      <c r="F3858" s="44">
        <v>1</v>
      </c>
      <c r="G3858" s="45">
        <v>18368</v>
      </c>
      <c r="H3858" s="44"/>
      <c r="I3858" s="45"/>
      <c r="J3858" s="46"/>
      <c r="K3858" s="45">
        <f t="shared" si="171"/>
        <v>18368</v>
      </c>
      <c r="L3858" s="63">
        <v>20241128</v>
      </c>
    </row>
    <row r="3859" spans="1:12" x14ac:dyDescent="0.25">
      <c r="A3859" s="47" t="s">
        <v>5124</v>
      </c>
      <c r="B3859" s="44" t="s">
        <v>25</v>
      </c>
      <c r="C3859" s="44" t="s">
        <v>36</v>
      </c>
      <c r="D3859" s="44" t="s">
        <v>3404</v>
      </c>
      <c r="E3859" s="44" t="s">
        <v>2803</v>
      </c>
      <c r="F3859" s="44">
        <v>1</v>
      </c>
      <c r="G3859" s="45">
        <v>18368</v>
      </c>
      <c r="H3859" s="44"/>
      <c r="I3859" s="45"/>
      <c r="J3859" s="46"/>
      <c r="K3859" s="45">
        <f t="shared" si="171"/>
        <v>18368</v>
      </c>
      <c r="L3859" s="63">
        <v>20241128</v>
      </c>
    </row>
    <row r="3860" spans="1:12" x14ac:dyDescent="0.25">
      <c r="A3860" s="47" t="s">
        <v>5134</v>
      </c>
      <c r="B3860" s="44" t="s">
        <v>25</v>
      </c>
      <c r="C3860" s="44" t="s">
        <v>29</v>
      </c>
      <c r="D3860" s="44" t="s">
        <v>686</v>
      </c>
      <c r="E3860" s="44" t="s">
        <v>1038</v>
      </c>
      <c r="F3860" s="44">
        <v>1</v>
      </c>
      <c r="G3860" s="45">
        <v>18368</v>
      </c>
      <c r="H3860" s="44"/>
      <c r="I3860" s="45"/>
      <c r="J3860" s="46"/>
      <c r="K3860" s="45">
        <f t="shared" si="171"/>
        <v>18368</v>
      </c>
      <c r="L3860" s="63">
        <v>20241128</v>
      </c>
    </row>
    <row r="3861" spans="1:12" x14ac:dyDescent="0.25">
      <c r="A3861" s="47" t="s">
        <v>5075</v>
      </c>
      <c r="B3861" s="44" t="s">
        <v>25</v>
      </c>
      <c r="C3861" s="44" t="s">
        <v>29</v>
      </c>
      <c r="D3861" s="44" t="s">
        <v>751</v>
      </c>
      <c r="E3861" s="44" t="s">
        <v>1096</v>
      </c>
      <c r="F3861" s="44">
        <v>1</v>
      </c>
      <c r="G3861" s="45">
        <v>18368</v>
      </c>
      <c r="H3861" s="44"/>
      <c r="I3861" s="45"/>
      <c r="J3861" s="46"/>
      <c r="K3861" s="45">
        <f t="shared" si="171"/>
        <v>18368</v>
      </c>
      <c r="L3861" s="63">
        <v>20241129</v>
      </c>
    </row>
    <row r="3862" spans="1:12" x14ac:dyDescent="0.25">
      <c r="A3862" s="47" t="s">
        <v>5076</v>
      </c>
      <c r="B3862" s="44" t="s">
        <v>25</v>
      </c>
      <c r="C3862" s="44" t="s">
        <v>29</v>
      </c>
      <c r="D3862" s="44" t="s">
        <v>751</v>
      </c>
      <c r="E3862" s="44" t="s">
        <v>5077</v>
      </c>
      <c r="F3862" s="44">
        <v>1</v>
      </c>
      <c r="G3862" s="45">
        <v>18368</v>
      </c>
      <c r="H3862" s="44"/>
      <c r="I3862" s="45"/>
      <c r="J3862" s="46"/>
      <c r="K3862" s="45">
        <f t="shared" si="171"/>
        <v>18368</v>
      </c>
      <c r="L3862" s="63">
        <v>20241129</v>
      </c>
    </row>
    <row r="3863" spans="1:12" ht="15.75" thickBot="1" x14ac:dyDescent="0.3">
      <c r="A3863" s="40" t="s">
        <v>5123</v>
      </c>
      <c r="B3863" s="41" t="s">
        <v>25</v>
      </c>
      <c r="C3863" s="41" t="s">
        <v>36</v>
      </c>
      <c r="D3863" s="41" t="s">
        <v>3404</v>
      </c>
      <c r="E3863" s="41" t="s">
        <v>4152</v>
      </c>
      <c r="F3863" s="41">
        <v>1</v>
      </c>
      <c r="G3863" s="42">
        <v>18368</v>
      </c>
      <c r="H3863" s="41"/>
      <c r="I3863" s="42"/>
      <c r="J3863" s="43"/>
      <c r="K3863" s="42">
        <f t="shared" si="171"/>
        <v>18368</v>
      </c>
      <c r="L3863" s="64">
        <v>20241129</v>
      </c>
    </row>
    <row r="3864" spans="1:12" x14ac:dyDescent="0.25">
      <c r="A3864" s="82"/>
      <c r="B3864" s="83"/>
      <c r="C3864" s="83"/>
      <c r="D3864" s="83"/>
      <c r="E3864" s="83"/>
      <c r="F3864" s="83"/>
      <c r="G3864" s="84"/>
      <c r="H3864" s="83"/>
      <c r="I3864" s="84"/>
      <c r="J3864" s="85"/>
      <c r="K3864" s="84"/>
      <c r="L3864" s="86"/>
    </row>
    <row r="3865" spans="1:12" ht="15.75" thickBot="1" x14ac:dyDescent="0.3">
      <c r="A3865" s="66"/>
      <c r="B3865" s="67"/>
      <c r="C3865" s="67"/>
      <c r="D3865" s="67"/>
      <c r="E3865" s="67"/>
      <c r="F3865" s="67"/>
      <c r="G3865" s="68"/>
      <c r="H3865" s="67"/>
      <c r="I3865" s="68"/>
      <c r="J3865" s="69"/>
      <c r="K3865" s="68"/>
      <c r="L3865" s="70"/>
    </row>
    <row r="3866" spans="1:12" x14ac:dyDescent="0.25">
      <c r="A3866" s="36" t="s">
        <v>5079</v>
      </c>
      <c r="B3866" s="37" t="s">
        <v>25</v>
      </c>
      <c r="C3866" s="37" t="s">
        <v>1709</v>
      </c>
      <c r="D3866" s="37" t="s">
        <v>1726</v>
      </c>
      <c r="E3866" s="37" t="s">
        <v>1727</v>
      </c>
      <c r="F3866" s="37">
        <v>1</v>
      </c>
      <c r="G3866" s="38">
        <v>17176</v>
      </c>
      <c r="H3866" s="37"/>
      <c r="I3866" s="38"/>
      <c r="J3866" s="39"/>
      <c r="K3866" s="38">
        <f t="shared" ref="K3866:K3871" si="172">J3866+G3866</f>
        <v>17176</v>
      </c>
      <c r="L3866" s="62">
        <v>20241122</v>
      </c>
    </row>
    <row r="3867" spans="1:12" x14ac:dyDescent="0.25">
      <c r="A3867" s="47" t="s">
        <v>5122</v>
      </c>
      <c r="B3867" s="44" t="s">
        <v>25</v>
      </c>
      <c r="C3867" s="44" t="s">
        <v>70</v>
      </c>
      <c r="D3867" s="44" t="s">
        <v>3980</v>
      </c>
      <c r="E3867" s="44" t="s">
        <v>3981</v>
      </c>
      <c r="F3867" s="44">
        <v>1</v>
      </c>
      <c r="G3867" s="45">
        <v>17176</v>
      </c>
      <c r="H3867" s="44"/>
      <c r="I3867" s="45"/>
      <c r="J3867" s="46"/>
      <c r="K3867" s="45">
        <f t="shared" si="172"/>
        <v>17176</v>
      </c>
      <c r="L3867" s="63">
        <v>20241128</v>
      </c>
    </row>
    <row r="3868" spans="1:12" x14ac:dyDescent="0.25">
      <c r="A3868" s="47" t="s">
        <v>5164</v>
      </c>
      <c r="B3868" s="44" t="s">
        <v>25</v>
      </c>
      <c r="C3868" s="44" t="s">
        <v>70</v>
      </c>
      <c r="D3868" s="44" t="s">
        <v>3980</v>
      </c>
      <c r="E3868" s="44" t="s">
        <v>3983</v>
      </c>
      <c r="F3868" s="44">
        <v>1</v>
      </c>
      <c r="G3868" s="45">
        <v>17176</v>
      </c>
      <c r="H3868" s="44"/>
      <c r="I3868" s="45"/>
      <c r="J3868" s="46"/>
      <c r="K3868" s="45">
        <f t="shared" si="172"/>
        <v>17176</v>
      </c>
      <c r="L3868" s="63">
        <v>20241128</v>
      </c>
    </row>
    <row r="3869" spans="1:12" x14ac:dyDescent="0.25">
      <c r="A3869" s="47" t="s">
        <v>5165</v>
      </c>
      <c r="B3869" s="44" t="s">
        <v>25</v>
      </c>
      <c r="C3869" s="44" t="s">
        <v>70</v>
      </c>
      <c r="D3869" s="44" t="s">
        <v>3980</v>
      </c>
      <c r="E3869" s="44" t="s">
        <v>4212</v>
      </c>
      <c r="F3869" s="44">
        <v>1</v>
      </c>
      <c r="G3869" s="45">
        <v>17176</v>
      </c>
      <c r="H3869" s="44"/>
      <c r="I3869" s="45"/>
      <c r="J3869" s="46"/>
      <c r="K3869" s="45">
        <f t="shared" si="172"/>
        <v>17176</v>
      </c>
      <c r="L3869" s="63">
        <v>20241128</v>
      </c>
    </row>
    <row r="3870" spans="1:12" x14ac:dyDescent="0.25">
      <c r="A3870" s="47" t="s">
        <v>5167</v>
      </c>
      <c r="B3870" s="44" t="s">
        <v>25</v>
      </c>
      <c r="C3870" s="44" t="s">
        <v>29</v>
      </c>
      <c r="D3870" s="44" t="s">
        <v>715</v>
      </c>
      <c r="E3870" s="44" t="s">
        <v>716</v>
      </c>
      <c r="F3870" s="44">
        <v>1</v>
      </c>
      <c r="G3870" s="45">
        <v>17176</v>
      </c>
      <c r="H3870" s="44"/>
      <c r="I3870" s="45"/>
      <c r="J3870" s="46"/>
      <c r="K3870" s="45">
        <f t="shared" si="172"/>
        <v>17176</v>
      </c>
      <c r="L3870" s="63">
        <v>20241128</v>
      </c>
    </row>
    <row r="3871" spans="1:12" ht="15.75" thickBot="1" x14ac:dyDescent="0.3">
      <c r="A3871" s="40" t="s">
        <v>5168</v>
      </c>
      <c r="B3871" s="41" t="s">
        <v>25</v>
      </c>
      <c r="C3871" s="41" t="s">
        <v>29</v>
      </c>
      <c r="D3871" s="41" t="s">
        <v>715</v>
      </c>
      <c r="E3871" s="41" t="s">
        <v>718</v>
      </c>
      <c r="F3871" s="41">
        <v>1</v>
      </c>
      <c r="G3871" s="42">
        <v>17176</v>
      </c>
      <c r="H3871" s="41"/>
      <c r="I3871" s="42"/>
      <c r="J3871" s="43"/>
      <c r="K3871" s="42">
        <f t="shared" si="172"/>
        <v>17176</v>
      </c>
      <c r="L3871" s="64">
        <v>20241128</v>
      </c>
    </row>
    <row r="3872" spans="1:12" x14ac:dyDescent="0.25">
      <c r="A3872" s="82"/>
      <c r="B3872" s="83"/>
      <c r="C3872" s="83"/>
      <c r="D3872" s="83"/>
      <c r="E3872" s="83"/>
      <c r="F3872" s="83"/>
      <c r="G3872" s="84"/>
      <c r="H3872" s="83"/>
      <c r="I3872" s="84"/>
      <c r="J3872" s="85"/>
      <c r="K3872" s="84"/>
      <c r="L3872" s="86"/>
    </row>
    <row r="3875" spans="1:14" x14ac:dyDescent="0.25">
      <c r="A3875" s="47" t="s">
        <v>0</v>
      </c>
      <c r="B3875" s="44" t="s">
        <v>1</v>
      </c>
      <c r="C3875" s="44" t="s">
        <v>2</v>
      </c>
      <c r="D3875" s="44" t="s">
        <v>3</v>
      </c>
      <c r="E3875" s="44" t="s">
        <v>4</v>
      </c>
      <c r="F3875" s="44"/>
      <c r="G3875" s="45" t="s">
        <v>6</v>
      </c>
      <c r="H3875" s="44" t="s">
        <v>7</v>
      </c>
      <c r="I3875" s="45" t="s">
        <v>8</v>
      </c>
      <c r="J3875" s="46" t="s">
        <v>9</v>
      </c>
      <c r="K3875" s="45" t="s">
        <v>10</v>
      </c>
      <c r="L3875" s="63" t="s">
        <v>5</v>
      </c>
    </row>
    <row r="3877" spans="1:14" ht="15.75" thickBot="1" x14ac:dyDescent="0.3"/>
    <row r="3878" spans="1:14" x14ac:dyDescent="0.25">
      <c r="A3878" s="50" t="s">
        <v>5254</v>
      </c>
      <c r="B3878" s="48" t="s">
        <v>11</v>
      </c>
      <c r="C3878" s="48" t="s">
        <v>36</v>
      </c>
      <c r="D3878" s="48" t="s">
        <v>514</v>
      </c>
      <c r="E3878" s="48" t="s">
        <v>5255</v>
      </c>
      <c r="F3878" s="48">
        <v>1</v>
      </c>
      <c r="G3878" s="49">
        <v>40621</v>
      </c>
      <c r="H3878" s="48">
        <v>452</v>
      </c>
      <c r="I3878" s="49">
        <v>411.5</v>
      </c>
      <c r="J3878" s="51">
        <f>I3878*H3878</f>
        <v>185998</v>
      </c>
      <c r="K3878" s="49">
        <f>J3878+G3878</f>
        <v>226619</v>
      </c>
      <c r="L3878" s="115">
        <v>20241203</v>
      </c>
      <c r="N3878" s="26"/>
    </row>
    <row r="3879" spans="1:14" ht="15.75" thickBot="1" x14ac:dyDescent="0.3">
      <c r="A3879" s="40" t="s">
        <v>5241</v>
      </c>
      <c r="B3879" s="41" t="s">
        <v>11</v>
      </c>
      <c r="C3879" s="41" t="s">
        <v>36</v>
      </c>
      <c r="D3879" s="41" t="s">
        <v>75</v>
      </c>
      <c r="E3879" s="41" t="s">
        <v>834</v>
      </c>
      <c r="F3879" s="41">
        <v>1</v>
      </c>
      <c r="G3879" s="118">
        <v>81242</v>
      </c>
      <c r="H3879" s="41"/>
      <c r="I3879" s="42"/>
      <c r="J3879" s="43"/>
      <c r="K3879" s="42">
        <f>J3879+G3879</f>
        <v>81242</v>
      </c>
      <c r="L3879" s="64">
        <v>20241217</v>
      </c>
      <c r="N3879" s="26"/>
    </row>
    <row r="3880" spans="1:14" ht="15.75" thickBot="1" x14ac:dyDescent="0.3">
      <c r="A3880" s="71"/>
      <c r="B3880" s="72"/>
      <c r="C3880" s="72"/>
      <c r="D3880" s="72"/>
      <c r="E3880" s="72"/>
      <c r="F3880" s="72"/>
      <c r="G3880" s="73"/>
      <c r="H3880" s="72"/>
      <c r="I3880" s="73"/>
      <c r="J3880" s="74"/>
      <c r="K3880" s="73"/>
      <c r="L3880" s="75"/>
    </row>
    <row r="3881" spans="1:14" x14ac:dyDescent="0.25">
      <c r="A3881" s="36" t="s">
        <v>5256</v>
      </c>
      <c r="B3881" s="37" t="s">
        <v>11</v>
      </c>
      <c r="C3881" s="37" t="s">
        <v>51</v>
      </c>
      <c r="D3881" s="37" t="s">
        <v>4329</v>
      </c>
      <c r="E3881" s="37" t="s">
        <v>5257</v>
      </c>
      <c r="F3881" s="37">
        <v>1</v>
      </c>
      <c r="G3881" s="38">
        <v>36739</v>
      </c>
      <c r="H3881" s="37"/>
      <c r="I3881" s="38"/>
      <c r="J3881" s="39"/>
      <c r="K3881" s="38">
        <f t="shared" ref="K3881:K3896" si="173">J3881+G3881</f>
        <v>36739</v>
      </c>
      <c r="L3881" s="62">
        <v>20241129</v>
      </c>
    </row>
    <row r="3882" spans="1:14" x14ac:dyDescent="0.25">
      <c r="A3882" s="47" t="s">
        <v>5237</v>
      </c>
      <c r="B3882" s="44" t="s">
        <v>11</v>
      </c>
      <c r="C3882" s="44" t="s">
        <v>4390</v>
      </c>
      <c r="D3882" s="44" t="s">
        <v>4389</v>
      </c>
      <c r="E3882" s="44" t="s">
        <v>5156</v>
      </c>
      <c r="F3882" s="44">
        <v>1</v>
      </c>
      <c r="G3882" s="45">
        <v>36739</v>
      </c>
      <c r="H3882" s="44"/>
      <c r="I3882" s="45"/>
      <c r="J3882" s="46"/>
      <c r="K3882" s="45">
        <f t="shared" si="173"/>
        <v>36739</v>
      </c>
      <c r="L3882" s="63">
        <v>20241202</v>
      </c>
    </row>
    <row r="3883" spans="1:14" x14ac:dyDescent="0.25">
      <c r="A3883" s="47" t="s">
        <v>5238</v>
      </c>
      <c r="B3883" s="44" t="s">
        <v>11</v>
      </c>
      <c r="C3883" s="44" t="s">
        <v>4390</v>
      </c>
      <c r="D3883" s="44" t="s">
        <v>4389</v>
      </c>
      <c r="E3883" s="44" t="s">
        <v>4453</v>
      </c>
      <c r="F3883" s="44">
        <v>1</v>
      </c>
      <c r="G3883" s="45">
        <v>36739</v>
      </c>
      <c r="H3883" s="44"/>
      <c r="I3883" s="45"/>
      <c r="J3883" s="46"/>
      <c r="K3883" s="45">
        <f t="shared" si="173"/>
        <v>36739</v>
      </c>
      <c r="L3883" s="63">
        <v>20241202</v>
      </c>
    </row>
    <row r="3884" spans="1:14" x14ac:dyDescent="0.25">
      <c r="A3884" s="47" t="s">
        <v>5236</v>
      </c>
      <c r="B3884" s="44" t="s">
        <v>11</v>
      </c>
      <c r="C3884" s="44" t="s">
        <v>36</v>
      </c>
      <c r="D3884" s="44" t="s">
        <v>2618</v>
      </c>
      <c r="E3884" s="44" t="s">
        <v>838</v>
      </c>
      <c r="F3884" s="44">
        <v>1</v>
      </c>
      <c r="G3884" s="45">
        <v>36739</v>
      </c>
      <c r="H3884" s="44"/>
      <c r="I3884" s="45"/>
      <c r="J3884" s="46"/>
      <c r="K3884" s="45">
        <f t="shared" si="173"/>
        <v>36739</v>
      </c>
      <c r="L3884" s="63">
        <v>20241203</v>
      </c>
    </row>
    <row r="3885" spans="1:14" x14ac:dyDescent="0.25">
      <c r="A3885" s="47" t="s">
        <v>5225</v>
      </c>
      <c r="B3885" s="44" t="s">
        <v>11</v>
      </c>
      <c r="C3885" s="44" t="s">
        <v>86</v>
      </c>
      <c r="D3885" s="44" t="s">
        <v>87</v>
      </c>
      <c r="E3885" s="44" t="s">
        <v>3042</v>
      </c>
      <c r="F3885" s="44">
        <v>1</v>
      </c>
      <c r="G3885" s="45">
        <v>36739</v>
      </c>
      <c r="H3885" s="44"/>
      <c r="I3885" s="45"/>
      <c r="J3885" s="46"/>
      <c r="K3885" s="45">
        <f t="shared" si="173"/>
        <v>36739</v>
      </c>
      <c r="L3885" s="63">
        <v>20241204</v>
      </c>
    </row>
    <row r="3886" spans="1:14" x14ac:dyDescent="0.25">
      <c r="A3886" s="47" t="s">
        <v>5226</v>
      </c>
      <c r="B3886" s="44" t="s">
        <v>11</v>
      </c>
      <c r="C3886" s="44" t="s">
        <v>1179</v>
      </c>
      <c r="D3886" s="44" t="s">
        <v>930</v>
      </c>
      <c r="E3886" s="44" t="s">
        <v>1186</v>
      </c>
      <c r="F3886" s="44">
        <v>1</v>
      </c>
      <c r="G3886" s="45">
        <v>36739</v>
      </c>
      <c r="H3886" s="44"/>
      <c r="I3886" s="45"/>
      <c r="J3886" s="46"/>
      <c r="K3886" s="45">
        <f t="shared" si="173"/>
        <v>36739</v>
      </c>
      <c r="L3886" s="63">
        <v>20241204</v>
      </c>
    </row>
    <row r="3887" spans="1:14" x14ac:dyDescent="0.25">
      <c r="A3887" s="47" t="s">
        <v>5230</v>
      </c>
      <c r="B3887" s="44" t="s">
        <v>11</v>
      </c>
      <c r="C3887" s="44" t="s">
        <v>29</v>
      </c>
      <c r="D3887" s="44" t="s">
        <v>100</v>
      </c>
      <c r="E3887" s="44" t="s">
        <v>788</v>
      </c>
      <c r="F3887" s="44">
        <v>1</v>
      </c>
      <c r="G3887" s="45">
        <v>36739</v>
      </c>
      <c r="H3887" s="44"/>
      <c r="I3887" s="45"/>
      <c r="J3887" s="46"/>
      <c r="K3887" s="45">
        <f t="shared" si="173"/>
        <v>36739</v>
      </c>
      <c r="L3887" s="63">
        <v>20241206</v>
      </c>
    </row>
    <row r="3888" spans="1:14" x14ac:dyDescent="0.25">
      <c r="A3888" s="28" t="s">
        <v>5227</v>
      </c>
      <c r="B3888" s="22" t="s">
        <v>11</v>
      </c>
      <c r="C3888" s="22" t="s">
        <v>29</v>
      </c>
      <c r="D3888" s="22" t="s">
        <v>88</v>
      </c>
      <c r="E3888" s="22" t="s">
        <v>3925</v>
      </c>
      <c r="F3888" s="22">
        <v>1</v>
      </c>
      <c r="G3888" s="324">
        <v>73478</v>
      </c>
      <c r="H3888" s="22">
        <v>178</v>
      </c>
      <c r="I3888" s="23">
        <v>411.5</v>
      </c>
      <c r="J3888" s="24">
        <f>I3888*H3888</f>
        <v>73247</v>
      </c>
      <c r="K3888" s="23">
        <f t="shared" si="173"/>
        <v>146725</v>
      </c>
      <c r="L3888" s="29">
        <v>20241219</v>
      </c>
      <c r="N3888" s="26"/>
    </row>
    <row r="3889" spans="1:12" x14ac:dyDescent="0.25">
      <c r="A3889" s="47" t="s">
        <v>5196</v>
      </c>
      <c r="B3889" s="44" t="s">
        <v>11</v>
      </c>
      <c r="C3889" s="44" t="s">
        <v>70</v>
      </c>
      <c r="D3889" s="44" t="s">
        <v>213</v>
      </c>
      <c r="E3889" s="44" t="s">
        <v>636</v>
      </c>
      <c r="F3889" s="44">
        <v>1</v>
      </c>
      <c r="G3889" s="45">
        <v>36739</v>
      </c>
      <c r="H3889" s="44"/>
      <c r="I3889" s="45"/>
      <c r="J3889" s="46"/>
      <c r="K3889" s="45">
        <f t="shared" si="173"/>
        <v>36739</v>
      </c>
      <c r="L3889" s="63">
        <v>20241211</v>
      </c>
    </row>
    <row r="3890" spans="1:12" x14ac:dyDescent="0.25">
      <c r="A3890" s="47" t="s">
        <v>5199</v>
      </c>
      <c r="B3890" s="44" t="s">
        <v>862</v>
      </c>
      <c r="C3890" s="44" t="s">
        <v>1118</v>
      </c>
      <c r="D3890" s="44" t="s">
        <v>4543</v>
      </c>
      <c r="E3890" s="44" t="s">
        <v>5200</v>
      </c>
      <c r="F3890" s="44">
        <v>1</v>
      </c>
      <c r="G3890" s="45">
        <v>36739</v>
      </c>
      <c r="H3890" s="44"/>
      <c r="I3890" s="45"/>
      <c r="J3890" s="46"/>
      <c r="K3890" s="45">
        <f t="shared" si="173"/>
        <v>36739</v>
      </c>
      <c r="L3890" s="63">
        <v>20241212</v>
      </c>
    </row>
    <row r="3891" spans="1:12" x14ac:dyDescent="0.25">
      <c r="A3891" s="47" t="s">
        <v>5201</v>
      </c>
      <c r="B3891" s="44" t="s">
        <v>862</v>
      </c>
      <c r="C3891" s="44" t="s">
        <v>1118</v>
      </c>
      <c r="D3891" s="44" t="s">
        <v>4543</v>
      </c>
      <c r="E3891" s="44" t="s">
        <v>5202</v>
      </c>
      <c r="F3891" s="44">
        <v>1</v>
      </c>
      <c r="G3891" s="45">
        <v>36739</v>
      </c>
      <c r="H3891" s="44"/>
      <c r="I3891" s="45"/>
      <c r="J3891" s="46"/>
      <c r="K3891" s="45">
        <f t="shared" si="173"/>
        <v>36739</v>
      </c>
      <c r="L3891" s="63">
        <v>20241212</v>
      </c>
    </row>
    <row r="3892" spans="1:12" x14ac:dyDescent="0.25">
      <c r="A3892" s="47" t="s">
        <v>5203</v>
      </c>
      <c r="B3892" s="44" t="s">
        <v>862</v>
      </c>
      <c r="C3892" s="44" t="s">
        <v>1118</v>
      </c>
      <c r="D3892" s="44" t="s">
        <v>4543</v>
      </c>
      <c r="E3892" s="44" t="s">
        <v>5204</v>
      </c>
      <c r="F3892" s="44">
        <v>1</v>
      </c>
      <c r="G3892" s="45">
        <v>36739</v>
      </c>
      <c r="H3892" s="44"/>
      <c r="I3892" s="45"/>
      <c r="J3892" s="46"/>
      <c r="K3892" s="45">
        <f t="shared" si="173"/>
        <v>36739</v>
      </c>
      <c r="L3892" s="63">
        <v>20241212</v>
      </c>
    </row>
    <row r="3893" spans="1:12" x14ac:dyDescent="0.25">
      <c r="A3893" s="47" t="s">
        <v>5209</v>
      </c>
      <c r="B3893" s="44" t="s">
        <v>11</v>
      </c>
      <c r="C3893" s="44" t="s">
        <v>86</v>
      </c>
      <c r="D3893" s="44" t="s">
        <v>87</v>
      </c>
      <c r="E3893" s="44" t="s">
        <v>3042</v>
      </c>
      <c r="F3893" s="44">
        <v>1</v>
      </c>
      <c r="G3893" s="45">
        <v>36739</v>
      </c>
      <c r="H3893" s="44"/>
      <c r="I3893" s="45"/>
      <c r="J3893" s="46"/>
      <c r="K3893" s="45">
        <f t="shared" si="173"/>
        <v>36739</v>
      </c>
      <c r="L3893" s="63">
        <v>20241213</v>
      </c>
    </row>
    <row r="3894" spans="1:12" x14ac:dyDescent="0.25">
      <c r="A3894" s="28" t="s">
        <v>5210</v>
      </c>
      <c r="B3894" s="22" t="s">
        <v>11</v>
      </c>
      <c r="C3894" s="22" t="s">
        <v>3122</v>
      </c>
      <c r="D3894" s="22" t="s">
        <v>3242</v>
      </c>
      <c r="E3894" s="22" t="s">
        <v>3455</v>
      </c>
      <c r="F3894" s="22">
        <v>1</v>
      </c>
      <c r="G3894" s="23">
        <v>36739</v>
      </c>
      <c r="H3894" s="22">
        <v>89</v>
      </c>
      <c r="I3894" s="23">
        <v>411.5</v>
      </c>
      <c r="J3894" s="24">
        <f>I3894*H3894</f>
        <v>36623.5</v>
      </c>
      <c r="K3894" s="23">
        <f t="shared" si="173"/>
        <v>73362.5</v>
      </c>
      <c r="L3894" s="29">
        <v>20241213</v>
      </c>
    </row>
    <row r="3895" spans="1:12" x14ac:dyDescent="0.25">
      <c r="A3895" s="47" t="s">
        <v>5197</v>
      </c>
      <c r="B3895" s="44" t="s">
        <v>862</v>
      </c>
      <c r="C3895" s="44" t="s">
        <v>1118</v>
      </c>
      <c r="D3895" s="44" t="s">
        <v>4543</v>
      </c>
      <c r="E3895" s="44" t="s">
        <v>5198</v>
      </c>
      <c r="F3895" s="44">
        <v>1</v>
      </c>
      <c r="G3895" s="45">
        <v>36739</v>
      </c>
      <c r="H3895" s="44"/>
      <c r="I3895" s="45"/>
      <c r="J3895" s="46"/>
      <c r="K3895" s="45">
        <f t="shared" si="173"/>
        <v>36739</v>
      </c>
      <c r="L3895" s="63">
        <v>20241213</v>
      </c>
    </row>
    <row r="3896" spans="1:12" ht="15.75" thickBot="1" x14ac:dyDescent="0.3">
      <c r="A3896" s="40" t="s">
        <v>5179</v>
      </c>
      <c r="B3896" s="41" t="s">
        <v>11</v>
      </c>
      <c r="C3896" s="41" t="s">
        <v>36</v>
      </c>
      <c r="D3896" s="41" t="s">
        <v>2618</v>
      </c>
      <c r="E3896" s="41" t="s">
        <v>758</v>
      </c>
      <c r="F3896" s="41">
        <v>1</v>
      </c>
      <c r="G3896" s="42">
        <v>36739</v>
      </c>
      <c r="H3896" s="41"/>
      <c r="I3896" s="42"/>
      <c r="J3896" s="43"/>
      <c r="K3896" s="42">
        <f t="shared" si="173"/>
        <v>36739</v>
      </c>
      <c r="L3896" s="64">
        <v>20241226</v>
      </c>
    </row>
    <row r="3897" spans="1:12" x14ac:dyDescent="0.25">
      <c r="A3897" s="82"/>
      <c r="B3897" s="83"/>
      <c r="C3897" s="83"/>
      <c r="D3897" s="83"/>
      <c r="E3897" s="83"/>
      <c r="F3897" s="83"/>
      <c r="G3897" s="84"/>
      <c r="H3897" s="83"/>
      <c r="I3897" s="84"/>
      <c r="J3897" s="85"/>
      <c r="K3897" s="84"/>
      <c r="L3897" s="86"/>
    </row>
    <row r="3898" spans="1:12" ht="15.75" thickBot="1" x14ac:dyDescent="0.3">
      <c r="A3898" s="66"/>
      <c r="B3898" s="67"/>
      <c r="C3898" s="67"/>
      <c r="D3898" s="67"/>
      <c r="E3898" s="67"/>
      <c r="F3898" s="67"/>
      <c r="G3898" s="68"/>
      <c r="H3898" s="67"/>
      <c r="I3898" s="68"/>
      <c r="J3898" s="69"/>
      <c r="K3898" s="68"/>
      <c r="L3898" s="70"/>
    </row>
    <row r="3899" spans="1:12" x14ac:dyDescent="0.25">
      <c r="A3899" s="36" t="s">
        <v>5246</v>
      </c>
      <c r="B3899" s="37" t="s">
        <v>11</v>
      </c>
      <c r="C3899" s="37" t="s">
        <v>199</v>
      </c>
      <c r="D3899" s="37" t="s">
        <v>1058</v>
      </c>
      <c r="E3899" s="37" t="s">
        <v>1059</v>
      </c>
      <c r="F3899" s="37">
        <v>1</v>
      </c>
      <c r="G3899" s="38">
        <v>34349</v>
      </c>
      <c r="H3899" s="37"/>
      <c r="I3899" s="38"/>
      <c r="J3899" s="39"/>
      <c r="K3899" s="38">
        <f t="shared" ref="K3899:K3912" si="174">J3899+G3899</f>
        <v>34349</v>
      </c>
      <c r="L3899" s="62">
        <v>20241202</v>
      </c>
    </row>
    <row r="3900" spans="1:12" x14ac:dyDescent="0.25">
      <c r="A3900" s="28" t="s">
        <v>5245</v>
      </c>
      <c r="B3900" s="22" t="s">
        <v>11</v>
      </c>
      <c r="C3900" s="22" t="s">
        <v>109</v>
      </c>
      <c r="D3900" s="22" t="s">
        <v>65</v>
      </c>
      <c r="E3900" s="22" t="s">
        <v>66</v>
      </c>
      <c r="F3900" s="22">
        <v>1</v>
      </c>
      <c r="G3900" s="23">
        <v>34349</v>
      </c>
      <c r="H3900" s="22">
        <v>74</v>
      </c>
      <c r="I3900" s="23">
        <v>411.5</v>
      </c>
      <c r="J3900" s="24">
        <f>I3900*H3900</f>
        <v>30451</v>
      </c>
      <c r="K3900" s="23">
        <f t="shared" si="174"/>
        <v>64800</v>
      </c>
      <c r="L3900" s="29">
        <v>20241203</v>
      </c>
    </row>
    <row r="3901" spans="1:12" x14ac:dyDescent="0.25">
      <c r="A3901" s="47" t="s">
        <v>5239</v>
      </c>
      <c r="B3901" s="44" t="s">
        <v>862</v>
      </c>
      <c r="C3901" s="44" t="s">
        <v>1709</v>
      </c>
      <c r="D3901" s="44" t="s">
        <v>1726</v>
      </c>
      <c r="E3901" s="44" t="s">
        <v>1727</v>
      </c>
      <c r="F3901" s="44">
        <v>1</v>
      </c>
      <c r="G3901" s="45">
        <v>34349</v>
      </c>
      <c r="H3901" s="44"/>
      <c r="I3901" s="45"/>
      <c r="J3901" s="46"/>
      <c r="K3901" s="45">
        <f t="shared" si="174"/>
        <v>34349</v>
      </c>
      <c r="L3901" s="63">
        <v>20241204</v>
      </c>
    </row>
    <row r="3902" spans="1:12" x14ac:dyDescent="0.25">
      <c r="A3902" s="47" t="s">
        <v>5240</v>
      </c>
      <c r="B3902" s="44" t="s">
        <v>11</v>
      </c>
      <c r="C3902" s="44" t="s">
        <v>70</v>
      </c>
      <c r="D3902" s="44" t="s">
        <v>1364</v>
      </c>
      <c r="E3902" s="44" t="s">
        <v>1703</v>
      </c>
      <c r="F3902" s="44">
        <v>1</v>
      </c>
      <c r="G3902" s="45">
        <v>34349</v>
      </c>
      <c r="H3902" s="44"/>
      <c r="I3902" s="45"/>
      <c r="J3902" s="46"/>
      <c r="K3902" s="45">
        <f t="shared" si="174"/>
        <v>34349</v>
      </c>
      <c r="L3902" s="63">
        <v>20241205</v>
      </c>
    </row>
    <row r="3903" spans="1:12" x14ac:dyDescent="0.25">
      <c r="A3903" s="28" t="s">
        <v>5220</v>
      </c>
      <c r="B3903" s="22" t="s">
        <v>11</v>
      </c>
      <c r="C3903" s="22" t="s">
        <v>885</v>
      </c>
      <c r="D3903" s="22" t="s">
        <v>1015</v>
      </c>
      <c r="E3903" s="22" t="s">
        <v>1016</v>
      </c>
      <c r="F3903" s="22">
        <v>1</v>
      </c>
      <c r="G3903" s="23">
        <v>34349</v>
      </c>
      <c r="H3903" s="22">
        <v>121</v>
      </c>
      <c r="I3903" s="23">
        <v>411.5</v>
      </c>
      <c r="J3903" s="24">
        <f>I3903*H3903</f>
        <v>49791.5</v>
      </c>
      <c r="K3903" s="23">
        <f t="shared" si="174"/>
        <v>84140.5</v>
      </c>
      <c r="L3903" s="29">
        <v>20241206</v>
      </c>
    </row>
    <row r="3904" spans="1:12" x14ac:dyDescent="0.25">
      <c r="A3904" s="28" t="s">
        <v>5228</v>
      </c>
      <c r="B3904" s="22" t="s">
        <v>11</v>
      </c>
      <c r="C3904" s="22" t="s">
        <v>199</v>
      </c>
      <c r="D3904" s="22" t="s">
        <v>3479</v>
      </c>
      <c r="E3904" s="22" t="s">
        <v>3480</v>
      </c>
      <c r="F3904" s="22">
        <v>1</v>
      </c>
      <c r="G3904" s="23">
        <v>34349</v>
      </c>
      <c r="H3904" s="22">
        <v>186</v>
      </c>
      <c r="I3904" s="23">
        <v>411.5</v>
      </c>
      <c r="J3904" s="24">
        <f>I3904*H3904</f>
        <v>76539</v>
      </c>
      <c r="K3904" s="23">
        <f t="shared" si="174"/>
        <v>110888</v>
      </c>
      <c r="L3904" s="29">
        <v>20241211</v>
      </c>
    </row>
    <row r="3905" spans="1:14" x14ac:dyDescent="0.25">
      <c r="A3905" s="28" t="s">
        <v>5221</v>
      </c>
      <c r="B3905" s="22" t="s">
        <v>11</v>
      </c>
      <c r="C3905" s="22" t="s">
        <v>885</v>
      </c>
      <c r="D3905" s="22" t="s">
        <v>4418</v>
      </c>
      <c r="E3905" s="22" t="s">
        <v>4419</v>
      </c>
      <c r="F3905" s="22">
        <v>1</v>
      </c>
      <c r="G3905" s="23">
        <v>34349</v>
      </c>
      <c r="H3905" s="22">
        <v>129</v>
      </c>
      <c r="I3905" s="23">
        <v>411.5</v>
      </c>
      <c r="J3905" s="24">
        <f>I3905*H3905</f>
        <v>53083.5</v>
      </c>
      <c r="K3905" s="23">
        <f t="shared" si="174"/>
        <v>87432.5</v>
      </c>
      <c r="L3905" s="29">
        <v>20241212</v>
      </c>
    </row>
    <row r="3906" spans="1:14" x14ac:dyDescent="0.25">
      <c r="A3906" s="47" t="s">
        <v>5193</v>
      </c>
      <c r="B3906" s="44" t="s">
        <v>11</v>
      </c>
      <c r="C3906" s="44" t="s">
        <v>29</v>
      </c>
      <c r="D3906" s="44" t="s">
        <v>30</v>
      </c>
      <c r="E3906" s="44" t="s">
        <v>188</v>
      </c>
      <c r="F3906" s="44">
        <v>1</v>
      </c>
      <c r="G3906" s="45">
        <v>34349</v>
      </c>
      <c r="H3906" s="44"/>
      <c r="I3906" s="45"/>
      <c r="J3906" s="46"/>
      <c r="K3906" s="45">
        <f t="shared" si="174"/>
        <v>34349</v>
      </c>
      <c r="L3906" s="63">
        <v>20241213</v>
      </c>
    </row>
    <row r="3907" spans="1:14" x14ac:dyDescent="0.25">
      <c r="A3907" s="47" t="s">
        <v>5189</v>
      </c>
      <c r="B3907" s="44" t="s">
        <v>11</v>
      </c>
      <c r="C3907" s="44" t="s">
        <v>5190</v>
      </c>
      <c r="D3907" s="44" t="s">
        <v>5191</v>
      </c>
      <c r="E3907" s="44" t="s">
        <v>166</v>
      </c>
      <c r="F3907" s="44">
        <v>1</v>
      </c>
      <c r="G3907" s="45">
        <v>34349</v>
      </c>
      <c r="H3907" s="44"/>
      <c r="I3907" s="45"/>
      <c r="J3907" s="46"/>
      <c r="K3907" s="45">
        <f t="shared" si="174"/>
        <v>34349</v>
      </c>
      <c r="L3907" s="63">
        <v>20241217</v>
      </c>
    </row>
    <row r="3908" spans="1:14" x14ac:dyDescent="0.25">
      <c r="A3908" s="47" t="s">
        <v>5194</v>
      </c>
      <c r="B3908" s="44" t="s">
        <v>11</v>
      </c>
      <c r="C3908" s="44" t="s">
        <v>5190</v>
      </c>
      <c r="D3908" s="44" t="s">
        <v>5191</v>
      </c>
      <c r="E3908" s="44" t="s">
        <v>90</v>
      </c>
      <c r="F3908" s="44">
        <v>1</v>
      </c>
      <c r="G3908" s="45">
        <v>34349</v>
      </c>
      <c r="H3908" s="44"/>
      <c r="I3908" s="45"/>
      <c r="J3908" s="46"/>
      <c r="K3908" s="45">
        <f t="shared" si="174"/>
        <v>34349</v>
      </c>
      <c r="L3908" s="63">
        <v>20241217</v>
      </c>
    </row>
    <row r="3909" spans="1:14" x14ac:dyDescent="0.25">
      <c r="A3909" s="47" t="s">
        <v>5195</v>
      </c>
      <c r="B3909" s="44" t="s">
        <v>11</v>
      </c>
      <c r="C3909" s="44" t="s">
        <v>5190</v>
      </c>
      <c r="D3909" s="44" t="s">
        <v>5191</v>
      </c>
      <c r="E3909" s="44" t="s">
        <v>891</v>
      </c>
      <c r="F3909" s="44">
        <v>1</v>
      </c>
      <c r="G3909" s="45">
        <v>34349</v>
      </c>
      <c r="H3909" s="44"/>
      <c r="I3909" s="45"/>
      <c r="J3909" s="46"/>
      <c r="K3909" s="45">
        <f t="shared" si="174"/>
        <v>34349</v>
      </c>
      <c r="L3909" s="63">
        <v>20241217</v>
      </c>
    </row>
    <row r="3910" spans="1:14" x14ac:dyDescent="0.25">
      <c r="A3910" s="28" t="s">
        <v>5178</v>
      </c>
      <c r="B3910" s="22" t="s">
        <v>11</v>
      </c>
      <c r="C3910" s="22" t="s">
        <v>199</v>
      </c>
      <c r="D3910" s="22" t="s">
        <v>3479</v>
      </c>
      <c r="E3910" s="22" t="s">
        <v>3480</v>
      </c>
      <c r="F3910" s="22">
        <v>1</v>
      </c>
      <c r="G3910" s="23">
        <v>34349</v>
      </c>
      <c r="H3910" s="22">
        <v>186</v>
      </c>
      <c r="I3910" s="23">
        <v>411.5</v>
      </c>
      <c r="J3910" s="24">
        <f>I3910*H3910</f>
        <v>76539</v>
      </c>
      <c r="K3910" s="23">
        <f t="shared" si="174"/>
        <v>110888</v>
      </c>
      <c r="L3910" s="29">
        <v>20241226</v>
      </c>
    </row>
    <row r="3911" spans="1:14" x14ac:dyDescent="0.25">
      <c r="A3911" s="28" t="s">
        <v>5192</v>
      </c>
      <c r="B3911" s="22" t="s">
        <v>11</v>
      </c>
      <c r="C3911" s="22" t="s">
        <v>885</v>
      </c>
      <c r="D3911" s="22" t="s">
        <v>4418</v>
      </c>
      <c r="E3911" s="22" t="s">
        <v>4419</v>
      </c>
      <c r="F3911" s="22">
        <v>1</v>
      </c>
      <c r="G3911" s="23">
        <v>34349</v>
      </c>
      <c r="H3911" s="22">
        <v>129</v>
      </c>
      <c r="I3911" s="23">
        <v>411.5</v>
      </c>
      <c r="J3911" s="24">
        <f>I3911*H3911</f>
        <v>53083.5</v>
      </c>
      <c r="K3911" s="23">
        <f t="shared" si="174"/>
        <v>87432.5</v>
      </c>
      <c r="L3911" s="29">
        <v>20241227</v>
      </c>
    </row>
    <row r="3912" spans="1:14" ht="15.75" thickBot="1" x14ac:dyDescent="0.3">
      <c r="A3912" s="30" t="s">
        <v>5205</v>
      </c>
      <c r="B3912" s="31" t="s">
        <v>11</v>
      </c>
      <c r="C3912" s="31" t="s">
        <v>885</v>
      </c>
      <c r="D3912" s="31" t="s">
        <v>997</v>
      </c>
      <c r="E3912" s="31" t="s">
        <v>5206</v>
      </c>
      <c r="F3912" s="31">
        <v>1</v>
      </c>
      <c r="G3912" s="219">
        <v>68698</v>
      </c>
      <c r="H3912" s="31">
        <v>240</v>
      </c>
      <c r="I3912" s="32">
        <v>411.5</v>
      </c>
      <c r="J3912" s="33">
        <f>I3912*H3912</f>
        <v>98760</v>
      </c>
      <c r="K3912" s="32">
        <f t="shared" si="174"/>
        <v>167458</v>
      </c>
      <c r="L3912" s="34">
        <v>20241230</v>
      </c>
      <c r="N3912" s="26"/>
    </row>
    <row r="3913" spans="1:14" ht="15.75" thickBot="1" x14ac:dyDescent="0.3">
      <c r="A3913" s="71"/>
      <c r="B3913" s="72"/>
      <c r="C3913" s="72"/>
      <c r="D3913" s="72"/>
      <c r="E3913" s="72"/>
      <c r="F3913" s="72"/>
      <c r="G3913" s="73"/>
      <c r="H3913" s="72"/>
      <c r="I3913" s="73"/>
      <c r="J3913" s="74"/>
      <c r="K3913" s="73"/>
      <c r="L3913" s="75"/>
    </row>
    <row r="3914" spans="1:14" x14ac:dyDescent="0.25">
      <c r="A3914" s="36" t="s">
        <v>5247</v>
      </c>
      <c r="B3914" s="37" t="s">
        <v>25</v>
      </c>
      <c r="C3914" s="37" t="s">
        <v>70</v>
      </c>
      <c r="D3914" s="37" t="s">
        <v>3197</v>
      </c>
      <c r="E3914" s="37" t="s">
        <v>5248</v>
      </c>
      <c r="F3914" s="37">
        <v>1</v>
      </c>
      <c r="G3914" s="38">
        <v>20312</v>
      </c>
      <c r="H3914" s="37"/>
      <c r="I3914" s="38"/>
      <c r="J3914" s="39"/>
      <c r="K3914" s="38">
        <f>J3914+G3914</f>
        <v>20312</v>
      </c>
      <c r="L3914" s="62">
        <v>20241203</v>
      </c>
    </row>
    <row r="3915" spans="1:14" x14ac:dyDescent="0.25">
      <c r="A3915" s="47" t="s">
        <v>5249</v>
      </c>
      <c r="B3915" s="44" t="s">
        <v>25</v>
      </c>
      <c r="C3915" s="44" t="s">
        <v>70</v>
      </c>
      <c r="D3915" s="44" t="s">
        <v>3197</v>
      </c>
      <c r="E3915" s="44" t="s">
        <v>3198</v>
      </c>
      <c r="F3915" s="44">
        <v>1</v>
      </c>
      <c r="G3915" s="45">
        <v>20312</v>
      </c>
      <c r="H3915" s="44"/>
      <c r="I3915" s="45"/>
      <c r="J3915" s="46"/>
      <c r="K3915" s="45">
        <f>J3915+G3915</f>
        <v>20312</v>
      </c>
      <c r="L3915" s="63">
        <v>20241203</v>
      </c>
    </row>
    <row r="3916" spans="1:14" x14ac:dyDescent="0.25">
      <c r="A3916" s="47" t="s">
        <v>5250</v>
      </c>
      <c r="B3916" s="44" t="s">
        <v>25</v>
      </c>
      <c r="C3916" s="44" t="s">
        <v>70</v>
      </c>
      <c r="D3916" s="44" t="s">
        <v>3197</v>
      </c>
      <c r="E3916" s="44" t="s">
        <v>3200</v>
      </c>
      <c r="F3916" s="44">
        <v>1</v>
      </c>
      <c r="G3916" s="45">
        <v>20312</v>
      </c>
      <c r="H3916" s="44"/>
      <c r="I3916" s="45"/>
      <c r="J3916" s="46"/>
      <c r="K3916" s="45">
        <f>J3916+G3916</f>
        <v>20312</v>
      </c>
      <c r="L3916" s="63">
        <v>20241203</v>
      </c>
    </row>
    <row r="3917" spans="1:14" x14ac:dyDescent="0.25">
      <c r="A3917" s="47" t="s">
        <v>5251</v>
      </c>
      <c r="B3917" s="44" t="s">
        <v>25</v>
      </c>
      <c r="C3917" s="44" t="s">
        <v>70</v>
      </c>
      <c r="D3917" s="44" t="s">
        <v>3197</v>
      </c>
      <c r="E3917" s="44" t="s">
        <v>3202</v>
      </c>
      <c r="F3917" s="44">
        <v>1</v>
      </c>
      <c r="G3917" s="45">
        <v>20312</v>
      </c>
      <c r="H3917" s="44"/>
      <c r="I3917" s="45"/>
      <c r="J3917" s="46"/>
      <c r="K3917" s="45">
        <f>J3917+G3917</f>
        <v>20312</v>
      </c>
      <c r="L3917" s="63">
        <v>20241203</v>
      </c>
    </row>
    <row r="3918" spans="1:14" ht="15.75" thickBot="1" x14ac:dyDescent="0.3">
      <c r="A3918" s="40" t="s">
        <v>5252</v>
      </c>
      <c r="B3918" s="41" t="s">
        <v>25</v>
      </c>
      <c r="C3918" s="41" t="s">
        <v>29</v>
      </c>
      <c r="D3918" s="41" t="s">
        <v>588</v>
      </c>
      <c r="E3918" s="41" t="s">
        <v>5253</v>
      </c>
      <c r="F3918" s="41">
        <v>1</v>
      </c>
      <c r="G3918" s="42">
        <v>20312</v>
      </c>
      <c r="H3918" s="41"/>
      <c r="I3918" s="42"/>
      <c r="J3918" s="43"/>
      <c r="K3918" s="42">
        <f>J3918+G3918</f>
        <v>20312</v>
      </c>
      <c r="L3918" s="64">
        <v>20241203</v>
      </c>
    </row>
    <row r="3919" spans="1:14" x14ac:dyDescent="0.25">
      <c r="A3919" s="82"/>
      <c r="B3919" s="83"/>
      <c r="C3919" s="83"/>
      <c r="D3919" s="83"/>
      <c r="E3919" s="83"/>
      <c r="F3919" s="83"/>
      <c r="G3919" s="84"/>
      <c r="H3919" s="83"/>
      <c r="I3919" s="84"/>
      <c r="J3919" s="85"/>
      <c r="K3919" s="84"/>
      <c r="L3919" s="86"/>
    </row>
    <row r="3920" spans="1:14" ht="15.75" thickBot="1" x14ac:dyDescent="0.3">
      <c r="A3920" s="66"/>
      <c r="B3920" s="67"/>
      <c r="C3920" s="67"/>
      <c r="D3920" s="67"/>
      <c r="E3920" s="67"/>
      <c r="F3920" s="67"/>
      <c r="G3920" s="68"/>
      <c r="H3920" s="67"/>
      <c r="I3920" s="68"/>
      <c r="J3920" s="69"/>
      <c r="K3920" s="68"/>
      <c r="L3920" s="70"/>
    </row>
    <row r="3921" spans="1:12" x14ac:dyDescent="0.25">
      <c r="A3921" s="36" t="s">
        <v>5229</v>
      </c>
      <c r="B3921" s="37" t="s">
        <v>25</v>
      </c>
      <c r="C3921" s="37" t="s">
        <v>51</v>
      </c>
      <c r="D3921" s="37" t="s">
        <v>4329</v>
      </c>
      <c r="E3921" s="37" t="s">
        <v>4330</v>
      </c>
      <c r="F3921" s="37">
        <v>1</v>
      </c>
      <c r="G3921" s="38">
        <v>18368</v>
      </c>
      <c r="H3921" s="37"/>
      <c r="I3921" s="38"/>
      <c r="J3921" s="39"/>
      <c r="K3921" s="38">
        <f t="shared" ref="K3921:K3938" si="175">J3921+G3921</f>
        <v>18368</v>
      </c>
      <c r="L3921" s="62">
        <v>20241129</v>
      </c>
    </row>
    <row r="3922" spans="1:12" x14ac:dyDescent="0.25">
      <c r="A3922" s="28" t="s">
        <v>5224</v>
      </c>
      <c r="B3922" s="22" t="s">
        <v>25</v>
      </c>
      <c r="C3922" s="22" t="s">
        <v>3122</v>
      </c>
      <c r="D3922" s="22" t="s">
        <v>3240</v>
      </c>
      <c r="E3922" s="22" t="s">
        <v>3561</v>
      </c>
      <c r="F3922" s="22">
        <v>1</v>
      </c>
      <c r="G3922" s="23">
        <v>18368</v>
      </c>
      <c r="H3922" s="22">
        <v>89</v>
      </c>
      <c r="I3922" s="23">
        <v>411.5</v>
      </c>
      <c r="J3922" s="24">
        <f>I3922*H3922</f>
        <v>36623.5</v>
      </c>
      <c r="K3922" s="23">
        <f t="shared" si="175"/>
        <v>54991.5</v>
      </c>
      <c r="L3922" s="29">
        <v>20241204</v>
      </c>
    </row>
    <row r="3923" spans="1:12" x14ac:dyDescent="0.25">
      <c r="A3923" s="47" t="s">
        <v>5215</v>
      </c>
      <c r="B3923" s="44" t="s">
        <v>25</v>
      </c>
      <c r="C3923" s="44" t="s">
        <v>86</v>
      </c>
      <c r="D3923" s="44" t="s">
        <v>87</v>
      </c>
      <c r="E3923" s="44" t="s">
        <v>354</v>
      </c>
      <c r="F3923" s="44">
        <v>1</v>
      </c>
      <c r="G3923" s="45">
        <v>18368</v>
      </c>
      <c r="H3923" s="44"/>
      <c r="I3923" s="45"/>
      <c r="J3923" s="46"/>
      <c r="K3923" s="45">
        <f t="shared" si="175"/>
        <v>18368</v>
      </c>
      <c r="L3923" s="63">
        <v>20241206</v>
      </c>
    </row>
    <row r="3924" spans="1:12" x14ac:dyDescent="0.25">
      <c r="A3924" s="47" t="s">
        <v>5216</v>
      </c>
      <c r="B3924" s="44" t="s">
        <v>25</v>
      </c>
      <c r="C3924" s="44" t="s">
        <v>51</v>
      </c>
      <c r="D3924" s="44" t="s">
        <v>148</v>
      </c>
      <c r="E3924" s="44" t="s">
        <v>149</v>
      </c>
      <c r="F3924" s="44">
        <v>1</v>
      </c>
      <c r="G3924" s="45">
        <v>18368</v>
      </c>
      <c r="H3924" s="44"/>
      <c r="I3924" s="45"/>
      <c r="J3924" s="46"/>
      <c r="K3924" s="45">
        <f t="shared" si="175"/>
        <v>18368</v>
      </c>
      <c r="L3924" s="63">
        <v>20241206</v>
      </c>
    </row>
    <row r="3925" spans="1:12" x14ac:dyDescent="0.25">
      <c r="A3925" s="47" t="s">
        <v>5217</v>
      </c>
      <c r="B3925" s="44" t="s">
        <v>25</v>
      </c>
      <c r="C3925" s="44" t="s">
        <v>51</v>
      </c>
      <c r="D3925" s="44" t="s">
        <v>148</v>
      </c>
      <c r="E3925" s="44" t="s">
        <v>427</v>
      </c>
      <c r="F3925" s="44">
        <v>1</v>
      </c>
      <c r="G3925" s="45">
        <v>18368</v>
      </c>
      <c r="H3925" s="44"/>
      <c r="I3925" s="45"/>
      <c r="J3925" s="46"/>
      <c r="K3925" s="45">
        <f t="shared" si="175"/>
        <v>18368</v>
      </c>
      <c r="L3925" s="63">
        <v>20241206</v>
      </c>
    </row>
    <row r="3926" spans="1:12" x14ac:dyDescent="0.25">
      <c r="A3926" s="47" t="s">
        <v>5208</v>
      </c>
      <c r="B3926" s="44" t="s">
        <v>25</v>
      </c>
      <c r="C3926" s="44" t="s">
        <v>36</v>
      </c>
      <c r="D3926" s="44" t="s">
        <v>4105</v>
      </c>
      <c r="E3926" s="44" t="s">
        <v>2805</v>
      </c>
      <c r="F3926" s="44">
        <v>1</v>
      </c>
      <c r="G3926" s="45">
        <v>18368</v>
      </c>
      <c r="H3926" s="44"/>
      <c r="I3926" s="45"/>
      <c r="J3926" s="46"/>
      <c r="K3926" s="45">
        <f t="shared" si="175"/>
        <v>18368</v>
      </c>
      <c r="L3926" s="63">
        <v>20241209</v>
      </c>
    </row>
    <row r="3927" spans="1:12" x14ac:dyDescent="0.25">
      <c r="A3927" s="47" t="s">
        <v>5214</v>
      </c>
      <c r="B3927" s="44" t="s">
        <v>25</v>
      </c>
      <c r="C3927" s="44" t="s">
        <v>70</v>
      </c>
      <c r="D3927" s="44" t="s">
        <v>213</v>
      </c>
      <c r="E3927" s="44" t="s">
        <v>4571</v>
      </c>
      <c r="F3927" s="44">
        <v>1</v>
      </c>
      <c r="G3927" s="45">
        <v>18368</v>
      </c>
      <c r="H3927" s="44"/>
      <c r="I3927" s="45"/>
      <c r="J3927" s="46"/>
      <c r="K3927" s="45">
        <f t="shared" si="175"/>
        <v>18368</v>
      </c>
      <c r="L3927" s="63">
        <v>20241209</v>
      </c>
    </row>
    <row r="3928" spans="1:12" x14ac:dyDescent="0.25">
      <c r="A3928" s="47" t="s">
        <v>5234</v>
      </c>
      <c r="B3928" s="44" t="s">
        <v>25</v>
      </c>
      <c r="C3928" s="44" t="s">
        <v>29</v>
      </c>
      <c r="D3928" s="44" t="s">
        <v>686</v>
      </c>
      <c r="E3928" s="44" t="s">
        <v>1047</v>
      </c>
      <c r="F3928" s="44">
        <v>1</v>
      </c>
      <c r="G3928" s="45">
        <v>18368</v>
      </c>
      <c r="H3928" s="44"/>
      <c r="I3928" s="45"/>
      <c r="J3928" s="46"/>
      <c r="K3928" s="45">
        <f t="shared" si="175"/>
        <v>18368</v>
      </c>
      <c r="L3928" s="63">
        <v>20241209</v>
      </c>
    </row>
    <row r="3929" spans="1:12" x14ac:dyDescent="0.25">
      <c r="A3929" s="47" t="s">
        <v>5242</v>
      </c>
      <c r="B3929" s="44" t="s">
        <v>25</v>
      </c>
      <c r="C3929" s="44" t="s">
        <v>897</v>
      </c>
      <c r="D3929" s="44" t="s">
        <v>904</v>
      </c>
      <c r="E3929" s="44" t="s">
        <v>905</v>
      </c>
      <c r="F3929" s="44">
        <v>1</v>
      </c>
      <c r="G3929" s="45">
        <v>18368</v>
      </c>
      <c r="H3929" s="44"/>
      <c r="I3929" s="45"/>
      <c r="J3929" s="46"/>
      <c r="K3929" s="45">
        <f t="shared" si="175"/>
        <v>18368</v>
      </c>
      <c r="L3929" s="63">
        <v>20241209</v>
      </c>
    </row>
    <row r="3930" spans="1:12" x14ac:dyDescent="0.25">
      <c r="A3930" s="47" t="s">
        <v>5207</v>
      </c>
      <c r="B3930" s="44" t="s">
        <v>25</v>
      </c>
      <c r="C3930" s="44" t="s">
        <v>36</v>
      </c>
      <c r="D3930" s="44" t="s">
        <v>3353</v>
      </c>
      <c r="E3930" s="44" t="s">
        <v>3354</v>
      </c>
      <c r="F3930" s="44">
        <v>1</v>
      </c>
      <c r="G3930" s="45">
        <v>18368</v>
      </c>
      <c r="H3930" s="44"/>
      <c r="I3930" s="45"/>
      <c r="J3930" s="46"/>
      <c r="K3930" s="45">
        <f t="shared" si="175"/>
        <v>18368</v>
      </c>
      <c r="L3930" s="63">
        <v>20241211</v>
      </c>
    </row>
    <row r="3931" spans="1:12" x14ac:dyDescent="0.25">
      <c r="A3931" s="47" t="s">
        <v>5222</v>
      </c>
      <c r="B3931" s="44" t="s">
        <v>25</v>
      </c>
      <c r="C3931" s="44" t="s">
        <v>29</v>
      </c>
      <c r="D3931" s="44" t="s">
        <v>88</v>
      </c>
      <c r="E3931" s="44" t="s">
        <v>223</v>
      </c>
      <c r="F3931" s="44">
        <v>1</v>
      </c>
      <c r="G3931" s="45">
        <v>18368</v>
      </c>
      <c r="H3931" s="44"/>
      <c r="I3931" s="45"/>
      <c r="J3931" s="46"/>
      <c r="K3931" s="45">
        <f t="shared" si="175"/>
        <v>18368</v>
      </c>
      <c r="L3931" s="63">
        <v>20241211</v>
      </c>
    </row>
    <row r="3932" spans="1:12" x14ac:dyDescent="0.25">
      <c r="A3932" s="47" t="s">
        <v>5223</v>
      </c>
      <c r="B3932" s="44" t="s">
        <v>25</v>
      </c>
      <c r="C3932" s="44" t="s">
        <v>29</v>
      </c>
      <c r="D3932" s="44" t="s">
        <v>88</v>
      </c>
      <c r="E3932" s="44" t="s">
        <v>1877</v>
      </c>
      <c r="F3932" s="44">
        <v>1</v>
      </c>
      <c r="G3932" s="45">
        <v>18368</v>
      </c>
      <c r="H3932" s="44"/>
      <c r="I3932" s="45"/>
      <c r="J3932" s="46"/>
      <c r="K3932" s="45">
        <f t="shared" si="175"/>
        <v>18368</v>
      </c>
      <c r="L3932" s="63">
        <v>20241211</v>
      </c>
    </row>
    <row r="3933" spans="1:12" x14ac:dyDescent="0.25">
      <c r="A3933" s="47" t="s">
        <v>5235</v>
      </c>
      <c r="B3933" s="44" t="s">
        <v>25</v>
      </c>
      <c r="C3933" s="44" t="s">
        <v>730</v>
      </c>
      <c r="D3933" s="44" t="s">
        <v>731</v>
      </c>
      <c r="E3933" s="44" t="s">
        <v>2262</v>
      </c>
      <c r="F3933" s="44">
        <v>1</v>
      </c>
      <c r="G3933" s="45">
        <v>18368</v>
      </c>
      <c r="H3933" s="44"/>
      <c r="I3933" s="45"/>
      <c r="J3933" s="46"/>
      <c r="K3933" s="45">
        <f t="shared" si="175"/>
        <v>18368</v>
      </c>
      <c r="L3933" s="63">
        <v>20241211</v>
      </c>
    </row>
    <row r="3934" spans="1:12" x14ac:dyDescent="0.25">
      <c r="A3934" s="47" t="s">
        <v>5258</v>
      </c>
      <c r="B3934" s="44" t="s">
        <v>25</v>
      </c>
      <c r="C3934" s="44" t="s">
        <v>70</v>
      </c>
      <c r="D3934" s="44" t="s">
        <v>4247</v>
      </c>
      <c r="E3934" s="44" t="s">
        <v>4248</v>
      </c>
      <c r="F3934" s="44">
        <v>1</v>
      </c>
      <c r="G3934" s="45">
        <v>18368</v>
      </c>
      <c r="H3934" s="44"/>
      <c r="I3934" s="45"/>
      <c r="J3934" s="46"/>
      <c r="K3934" s="45">
        <f t="shared" si="175"/>
        <v>18368</v>
      </c>
      <c r="L3934" s="63">
        <v>20241213</v>
      </c>
    </row>
    <row r="3935" spans="1:12" x14ac:dyDescent="0.25">
      <c r="A3935" s="47" t="s">
        <v>5259</v>
      </c>
      <c r="B3935" s="44" t="s">
        <v>25</v>
      </c>
      <c r="C3935" s="44" t="s">
        <v>70</v>
      </c>
      <c r="D3935" s="44" t="s">
        <v>4247</v>
      </c>
      <c r="E3935" s="44" t="s">
        <v>4334</v>
      </c>
      <c r="F3935" s="44">
        <v>1</v>
      </c>
      <c r="G3935" s="45">
        <v>18368</v>
      </c>
      <c r="H3935" s="44"/>
      <c r="I3935" s="45"/>
      <c r="J3935" s="46"/>
      <c r="K3935" s="45">
        <f t="shared" si="175"/>
        <v>18368</v>
      </c>
      <c r="L3935" s="63">
        <v>20241213</v>
      </c>
    </row>
    <row r="3936" spans="1:12" x14ac:dyDescent="0.25">
      <c r="A3936" s="47" t="s">
        <v>5180</v>
      </c>
      <c r="B3936" s="44" t="s">
        <v>25</v>
      </c>
      <c r="C3936" s="44" t="s">
        <v>2598</v>
      </c>
      <c r="D3936" s="44" t="s">
        <v>2599</v>
      </c>
      <c r="E3936" s="44" t="s">
        <v>2600</v>
      </c>
      <c r="F3936" s="44">
        <v>1</v>
      </c>
      <c r="G3936" s="45">
        <v>18368</v>
      </c>
      <c r="H3936" s="44"/>
      <c r="I3936" s="45"/>
      <c r="J3936" s="46"/>
      <c r="K3936" s="45">
        <f t="shared" si="175"/>
        <v>18368</v>
      </c>
      <c r="L3936" s="63">
        <v>20241217</v>
      </c>
    </row>
    <row r="3937" spans="1:12" x14ac:dyDescent="0.25">
      <c r="A3937" s="28" t="s">
        <v>5181</v>
      </c>
      <c r="B3937" s="22" t="s">
        <v>25</v>
      </c>
      <c r="C3937" s="22" t="s">
        <v>2598</v>
      </c>
      <c r="D3937" s="22" t="s">
        <v>2599</v>
      </c>
      <c r="E3937" s="22" t="s">
        <v>2602</v>
      </c>
      <c r="F3937" s="22">
        <v>1</v>
      </c>
      <c r="G3937" s="23">
        <v>18368</v>
      </c>
      <c r="H3937" s="22">
        <v>89</v>
      </c>
      <c r="I3937" s="23">
        <v>411.5</v>
      </c>
      <c r="J3937" s="24">
        <f>I3937*H3937</f>
        <v>36623.5</v>
      </c>
      <c r="K3937" s="23">
        <f t="shared" si="175"/>
        <v>54991.5</v>
      </c>
      <c r="L3937" s="29">
        <v>20241217</v>
      </c>
    </row>
    <row r="3938" spans="1:12" ht="15.75" thickBot="1" x14ac:dyDescent="0.3">
      <c r="A3938" s="40" t="s">
        <v>5188</v>
      </c>
      <c r="B3938" s="41" t="s">
        <v>25</v>
      </c>
      <c r="C3938" s="41" t="s">
        <v>86</v>
      </c>
      <c r="D3938" s="41" t="s">
        <v>132</v>
      </c>
      <c r="E3938" s="41" t="s">
        <v>704</v>
      </c>
      <c r="F3938" s="41">
        <v>1</v>
      </c>
      <c r="G3938" s="42">
        <v>18368</v>
      </c>
      <c r="H3938" s="41"/>
      <c r="I3938" s="42"/>
      <c r="J3938" s="43"/>
      <c r="K3938" s="42">
        <f t="shared" si="175"/>
        <v>18368</v>
      </c>
      <c r="L3938" s="64">
        <v>20241217</v>
      </c>
    </row>
    <row r="3939" spans="1:12" x14ac:dyDescent="0.25">
      <c r="A3939" s="82"/>
      <c r="B3939" s="83"/>
      <c r="C3939" s="83"/>
      <c r="D3939" s="83"/>
      <c r="E3939" s="83"/>
      <c r="F3939" s="83"/>
      <c r="G3939" s="84"/>
      <c r="H3939" s="83"/>
      <c r="I3939" s="84"/>
      <c r="J3939" s="85"/>
      <c r="K3939" s="84"/>
      <c r="L3939" s="86"/>
    </row>
    <row r="3940" spans="1:12" ht="15.75" thickBot="1" x14ac:dyDescent="0.3">
      <c r="A3940" s="66"/>
      <c r="B3940" s="67"/>
      <c r="C3940" s="67"/>
      <c r="D3940" s="67"/>
      <c r="E3940" s="67"/>
      <c r="F3940" s="67"/>
      <c r="G3940" s="68"/>
      <c r="H3940" s="67"/>
      <c r="I3940" s="68"/>
      <c r="J3940" s="69"/>
      <c r="K3940" s="68"/>
      <c r="L3940" s="70"/>
    </row>
    <row r="3941" spans="1:12" x14ac:dyDescent="0.25">
      <c r="A3941" s="36" t="s">
        <v>5243</v>
      </c>
      <c r="B3941" s="37" t="s">
        <v>25</v>
      </c>
      <c r="C3941" s="37" t="s">
        <v>109</v>
      </c>
      <c r="D3941" s="37" t="s">
        <v>65</v>
      </c>
      <c r="E3941" s="37" t="s">
        <v>910</v>
      </c>
      <c r="F3941" s="37">
        <v>1</v>
      </c>
      <c r="G3941" s="38">
        <v>17176</v>
      </c>
      <c r="H3941" s="37"/>
      <c r="I3941" s="38"/>
      <c r="J3941" s="39"/>
      <c r="K3941" s="38">
        <f t="shared" ref="K3941:K3958" si="176">J3941+G3941</f>
        <v>17176</v>
      </c>
      <c r="L3941" s="62">
        <v>20241203</v>
      </c>
    </row>
    <row r="3942" spans="1:12" x14ac:dyDescent="0.25">
      <c r="A3942" s="47" t="s">
        <v>5244</v>
      </c>
      <c r="B3942" s="44" t="s">
        <v>25</v>
      </c>
      <c r="C3942" s="44" t="s">
        <v>109</v>
      </c>
      <c r="D3942" s="44" t="s">
        <v>65</v>
      </c>
      <c r="E3942" s="44" t="s">
        <v>612</v>
      </c>
      <c r="F3942" s="44">
        <v>1</v>
      </c>
      <c r="G3942" s="45">
        <v>17176</v>
      </c>
      <c r="H3942" s="44"/>
      <c r="I3942" s="45"/>
      <c r="J3942" s="46"/>
      <c r="K3942" s="45">
        <f t="shared" si="176"/>
        <v>17176</v>
      </c>
      <c r="L3942" s="63">
        <v>20241203</v>
      </c>
    </row>
    <row r="3943" spans="1:12" x14ac:dyDescent="0.25">
      <c r="A3943" s="47" t="s">
        <v>5211</v>
      </c>
      <c r="B3943" s="44" t="s">
        <v>25</v>
      </c>
      <c r="C3943" s="44" t="s">
        <v>885</v>
      </c>
      <c r="D3943" s="44" t="s">
        <v>997</v>
      </c>
      <c r="E3943" s="44" t="s">
        <v>1018</v>
      </c>
      <c r="F3943" s="44">
        <v>1</v>
      </c>
      <c r="G3943" s="45">
        <v>17176</v>
      </c>
      <c r="H3943" s="44"/>
      <c r="I3943" s="45"/>
      <c r="J3943" s="46"/>
      <c r="K3943" s="45">
        <f t="shared" si="176"/>
        <v>17176</v>
      </c>
      <c r="L3943" s="63">
        <v>20241206</v>
      </c>
    </row>
    <row r="3944" spans="1:12" x14ac:dyDescent="0.25">
      <c r="A3944" s="47" t="s">
        <v>5212</v>
      </c>
      <c r="B3944" s="44" t="s">
        <v>25</v>
      </c>
      <c r="C3944" s="44" t="s">
        <v>885</v>
      </c>
      <c r="D3944" s="44" t="s">
        <v>997</v>
      </c>
      <c r="E3944" s="44" t="s">
        <v>1013</v>
      </c>
      <c r="F3944" s="44">
        <v>1</v>
      </c>
      <c r="G3944" s="45">
        <v>17176</v>
      </c>
      <c r="H3944" s="44"/>
      <c r="I3944" s="45"/>
      <c r="J3944" s="46"/>
      <c r="K3944" s="45">
        <f t="shared" si="176"/>
        <v>17176</v>
      </c>
      <c r="L3944" s="63">
        <v>20241206</v>
      </c>
    </row>
    <row r="3945" spans="1:12" x14ac:dyDescent="0.25">
      <c r="A3945" s="47" t="s">
        <v>5213</v>
      </c>
      <c r="B3945" s="44" t="s">
        <v>25</v>
      </c>
      <c r="C3945" s="44" t="s">
        <v>885</v>
      </c>
      <c r="D3945" s="44" t="s">
        <v>997</v>
      </c>
      <c r="E3945" s="44" t="s">
        <v>1264</v>
      </c>
      <c r="F3945" s="44">
        <v>1</v>
      </c>
      <c r="G3945" s="45">
        <v>17176</v>
      </c>
      <c r="H3945" s="44"/>
      <c r="I3945" s="45"/>
      <c r="J3945" s="46"/>
      <c r="K3945" s="45">
        <f t="shared" si="176"/>
        <v>17176</v>
      </c>
      <c r="L3945" s="63">
        <v>20241206</v>
      </c>
    </row>
    <row r="3946" spans="1:12" x14ac:dyDescent="0.25">
      <c r="A3946" s="47" t="s">
        <v>5218</v>
      </c>
      <c r="B3946" s="44" t="s">
        <v>25</v>
      </c>
      <c r="C3946" s="44" t="s">
        <v>885</v>
      </c>
      <c r="D3946" s="44" t="s">
        <v>997</v>
      </c>
      <c r="E3946" s="44" t="s">
        <v>2950</v>
      </c>
      <c r="F3946" s="44">
        <v>1</v>
      </c>
      <c r="G3946" s="45">
        <v>17176</v>
      </c>
      <c r="H3946" s="44"/>
      <c r="I3946" s="45"/>
      <c r="J3946" s="46"/>
      <c r="K3946" s="45">
        <f t="shared" si="176"/>
        <v>17176</v>
      </c>
      <c r="L3946" s="63">
        <v>20241206</v>
      </c>
    </row>
    <row r="3947" spans="1:12" x14ac:dyDescent="0.25">
      <c r="A3947" s="47" t="s">
        <v>5219</v>
      </c>
      <c r="B3947" s="44" t="s">
        <v>25</v>
      </c>
      <c r="C3947" s="44" t="s">
        <v>885</v>
      </c>
      <c r="D3947" s="44" t="s">
        <v>997</v>
      </c>
      <c r="E3947" s="44" t="s">
        <v>1024</v>
      </c>
      <c r="F3947" s="44">
        <v>1</v>
      </c>
      <c r="G3947" s="45">
        <v>17176</v>
      </c>
      <c r="H3947" s="44"/>
      <c r="I3947" s="45"/>
      <c r="J3947" s="46"/>
      <c r="K3947" s="45">
        <f t="shared" si="176"/>
        <v>17176</v>
      </c>
      <c r="L3947" s="63">
        <v>20241206</v>
      </c>
    </row>
    <row r="3948" spans="1:12" x14ac:dyDescent="0.25">
      <c r="A3948" s="47" t="s">
        <v>5231</v>
      </c>
      <c r="B3948" s="44" t="s">
        <v>25</v>
      </c>
      <c r="C3948" s="44" t="s">
        <v>5232</v>
      </c>
      <c r="D3948" s="44" t="s">
        <v>715</v>
      </c>
      <c r="E3948" s="44" t="s">
        <v>5233</v>
      </c>
      <c r="F3948" s="44">
        <v>1</v>
      </c>
      <c r="G3948" s="45">
        <v>17176</v>
      </c>
      <c r="H3948" s="44"/>
      <c r="I3948" s="45"/>
      <c r="J3948" s="46"/>
      <c r="K3948" s="45">
        <f t="shared" si="176"/>
        <v>17176</v>
      </c>
      <c r="L3948" s="63">
        <v>20241219</v>
      </c>
    </row>
    <row r="3949" spans="1:12" x14ac:dyDescent="0.25">
      <c r="A3949" s="47" t="s">
        <v>5174</v>
      </c>
      <c r="B3949" s="44" t="s">
        <v>25</v>
      </c>
      <c r="C3949" s="44" t="s">
        <v>1275</v>
      </c>
      <c r="D3949" s="44" t="s">
        <v>3678</v>
      </c>
      <c r="E3949" s="44" t="s">
        <v>4317</v>
      </c>
      <c r="F3949" s="44">
        <v>1</v>
      </c>
      <c r="G3949" s="45">
        <v>17176</v>
      </c>
      <c r="H3949" s="44"/>
      <c r="I3949" s="45"/>
      <c r="J3949" s="46"/>
      <c r="K3949" s="45">
        <f t="shared" si="176"/>
        <v>17176</v>
      </c>
      <c r="L3949" s="63">
        <v>20241230</v>
      </c>
    </row>
    <row r="3950" spans="1:12" x14ac:dyDescent="0.25">
      <c r="A3950" s="47" t="s">
        <v>5175</v>
      </c>
      <c r="B3950" s="44" t="s">
        <v>25</v>
      </c>
      <c r="C3950" s="44" t="s">
        <v>1275</v>
      </c>
      <c r="D3950" s="44" t="s">
        <v>3678</v>
      </c>
      <c r="E3950" s="44" t="s">
        <v>4302</v>
      </c>
      <c r="F3950" s="44">
        <v>1</v>
      </c>
      <c r="G3950" s="45">
        <v>17176</v>
      </c>
      <c r="H3950" s="44"/>
      <c r="I3950" s="45"/>
      <c r="J3950" s="46"/>
      <c r="K3950" s="45">
        <f t="shared" si="176"/>
        <v>17176</v>
      </c>
      <c r="L3950" s="63">
        <v>20241230</v>
      </c>
    </row>
    <row r="3951" spans="1:12" x14ac:dyDescent="0.25">
      <c r="A3951" s="47" t="s">
        <v>5176</v>
      </c>
      <c r="B3951" s="44" t="s">
        <v>25</v>
      </c>
      <c r="C3951" s="44" t="s">
        <v>740</v>
      </c>
      <c r="D3951" s="44" t="s">
        <v>741</v>
      </c>
      <c r="E3951" s="44" t="s">
        <v>742</v>
      </c>
      <c r="F3951" s="44">
        <v>1</v>
      </c>
      <c r="G3951" s="45">
        <v>17176</v>
      </c>
      <c r="H3951" s="44"/>
      <c r="I3951" s="45"/>
      <c r="J3951" s="46"/>
      <c r="K3951" s="45">
        <f t="shared" si="176"/>
        <v>17176</v>
      </c>
      <c r="L3951" s="63">
        <v>20241230</v>
      </c>
    </row>
    <row r="3952" spans="1:12" x14ac:dyDescent="0.25">
      <c r="A3952" s="47" t="s">
        <v>5177</v>
      </c>
      <c r="B3952" s="44" t="s">
        <v>25</v>
      </c>
      <c r="C3952" s="44" t="s">
        <v>740</v>
      </c>
      <c r="D3952" s="44" t="s">
        <v>741</v>
      </c>
      <c r="E3952" s="44" t="s">
        <v>2700</v>
      </c>
      <c r="F3952" s="44">
        <v>1</v>
      </c>
      <c r="G3952" s="45">
        <v>17176</v>
      </c>
      <c r="H3952" s="44"/>
      <c r="I3952" s="45"/>
      <c r="J3952" s="46"/>
      <c r="K3952" s="45">
        <f t="shared" si="176"/>
        <v>17176</v>
      </c>
      <c r="L3952" s="63">
        <v>20241230</v>
      </c>
    </row>
    <row r="3953" spans="1:16" x14ac:dyDescent="0.25">
      <c r="A3953" s="47" t="s">
        <v>5182</v>
      </c>
      <c r="B3953" s="44" t="s">
        <v>25</v>
      </c>
      <c r="C3953" s="44" t="s">
        <v>1275</v>
      </c>
      <c r="D3953" s="44" t="s">
        <v>3678</v>
      </c>
      <c r="E3953" s="44" t="s">
        <v>1734</v>
      </c>
      <c r="F3953" s="44">
        <v>1</v>
      </c>
      <c r="G3953" s="45">
        <v>17176</v>
      </c>
      <c r="H3953" s="44"/>
      <c r="I3953" s="45"/>
      <c r="J3953" s="46"/>
      <c r="K3953" s="45">
        <f t="shared" si="176"/>
        <v>17176</v>
      </c>
      <c r="L3953" s="63">
        <v>20241230</v>
      </c>
    </row>
    <row r="3954" spans="1:16" x14ac:dyDescent="0.25">
      <c r="A3954" s="47" t="s">
        <v>5183</v>
      </c>
      <c r="B3954" s="44" t="s">
        <v>25</v>
      </c>
      <c r="C3954" s="44" t="s">
        <v>1275</v>
      </c>
      <c r="D3954" s="44" t="s">
        <v>3678</v>
      </c>
      <c r="E3954" s="44" t="s">
        <v>1736</v>
      </c>
      <c r="F3954" s="44">
        <v>1</v>
      </c>
      <c r="G3954" s="45">
        <v>17176</v>
      </c>
      <c r="H3954" s="44"/>
      <c r="I3954" s="45"/>
      <c r="J3954" s="46"/>
      <c r="K3954" s="45">
        <f t="shared" si="176"/>
        <v>17176</v>
      </c>
      <c r="L3954" s="63">
        <v>20241230</v>
      </c>
    </row>
    <row r="3955" spans="1:16" x14ac:dyDescent="0.25">
      <c r="A3955" s="47" t="s">
        <v>5184</v>
      </c>
      <c r="B3955" s="44" t="s">
        <v>25</v>
      </c>
      <c r="C3955" s="44" t="s">
        <v>1275</v>
      </c>
      <c r="D3955" s="44" t="s">
        <v>3678</v>
      </c>
      <c r="E3955" s="44" t="s">
        <v>1738</v>
      </c>
      <c r="F3955" s="44">
        <v>1</v>
      </c>
      <c r="G3955" s="45">
        <v>17176</v>
      </c>
      <c r="H3955" s="44"/>
      <c r="I3955" s="45"/>
      <c r="J3955" s="46"/>
      <c r="K3955" s="45">
        <f t="shared" si="176"/>
        <v>17176</v>
      </c>
      <c r="L3955" s="63">
        <v>20241230</v>
      </c>
    </row>
    <row r="3956" spans="1:16" x14ac:dyDescent="0.25">
      <c r="A3956" s="47" t="s">
        <v>5185</v>
      </c>
      <c r="B3956" s="44" t="s">
        <v>25</v>
      </c>
      <c r="C3956" s="44" t="s">
        <v>1275</v>
      </c>
      <c r="D3956" s="44" t="s">
        <v>3678</v>
      </c>
      <c r="E3956" s="44" t="s">
        <v>3682</v>
      </c>
      <c r="F3956" s="44">
        <v>1</v>
      </c>
      <c r="G3956" s="45">
        <v>17176</v>
      </c>
      <c r="H3956" s="44"/>
      <c r="I3956" s="45"/>
      <c r="J3956" s="46"/>
      <c r="K3956" s="45">
        <f t="shared" si="176"/>
        <v>17176</v>
      </c>
      <c r="L3956" s="63">
        <v>20241230</v>
      </c>
    </row>
    <row r="3957" spans="1:16" x14ac:dyDescent="0.25">
      <c r="A3957" s="47" t="s">
        <v>5186</v>
      </c>
      <c r="B3957" s="44" t="s">
        <v>25</v>
      </c>
      <c r="C3957" s="44" t="s">
        <v>1275</v>
      </c>
      <c r="D3957" s="44" t="s">
        <v>3678</v>
      </c>
      <c r="E3957" s="44" t="s">
        <v>1744</v>
      </c>
      <c r="F3957" s="44">
        <v>1</v>
      </c>
      <c r="G3957" s="45">
        <v>17176</v>
      </c>
      <c r="H3957" s="44"/>
      <c r="I3957" s="45"/>
      <c r="J3957" s="46"/>
      <c r="K3957" s="45">
        <f t="shared" si="176"/>
        <v>17176</v>
      </c>
      <c r="L3957" s="63">
        <v>20241230</v>
      </c>
    </row>
    <row r="3958" spans="1:16" ht="15.75" thickBot="1" x14ac:dyDescent="0.3">
      <c r="A3958" s="40" t="s">
        <v>5187</v>
      </c>
      <c r="B3958" s="41" t="s">
        <v>25</v>
      </c>
      <c r="C3958" s="41" t="s">
        <v>1275</v>
      </c>
      <c r="D3958" s="41" t="s">
        <v>3678</v>
      </c>
      <c r="E3958" s="41" t="s">
        <v>1740</v>
      </c>
      <c r="F3958" s="41">
        <v>1</v>
      </c>
      <c r="G3958" s="42">
        <v>17176</v>
      </c>
      <c r="H3958" s="41"/>
      <c r="I3958" s="42"/>
      <c r="J3958" s="43"/>
      <c r="K3958" s="42">
        <f t="shared" si="176"/>
        <v>17176</v>
      </c>
      <c r="L3958" s="64">
        <v>20241230</v>
      </c>
    </row>
    <row r="3962" spans="1:16" x14ac:dyDescent="0.25">
      <c r="A3962" s="47" t="s">
        <v>0</v>
      </c>
      <c r="B3962" s="44" t="s">
        <v>1</v>
      </c>
      <c r="C3962" s="44" t="s">
        <v>2</v>
      </c>
      <c r="D3962" s="44" t="s">
        <v>3</v>
      </c>
      <c r="E3962" s="44" t="s">
        <v>4</v>
      </c>
      <c r="F3962" s="44"/>
      <c r="G3962" s="45" t="s">
        <v>6</v>
      </c>
      <c r="H3962" s="44" t="s">
        <v>7</v>
      </c>
      <c r="I3962" s="45" t="s">
        <v>8</v>
      </c>
      <c r="J3962" s="46" t="s">
        <v>9</v>
      </c>
      <c r="K3962" s="45" t="s">
        <v>10</v>
      </c>
      <c r="L3962" s="63" t="s">
        <v>5</v>
      </c>
    </row>
    <row r="3963" spans="1:16" x14ac:dyDescent="0.25">
      <c r="A3963" s="28" t="s">
        <v>5351</v>
      </c>
      <c r="B3963" s="22" t="s">
        <v>862</v>
      </c>
      <c r="C3963" s="22" t="s">
        <v>1118</v>
      </c>
      <c r="D3963" s="22" t="s">
        <v>1188</v>
      </c>
      <c r="E3963" s="22" t="s">
        <v>5352</v>
      </c>
      <c r="F3963" s="22">
        <v>1</v>
      </c>
      <c r="G3963" s="23">
        <v>56472</v>
      </c>
      <c r="H3963" s="22">
        <v>42</v>
      </c>
      <c r="I3963" s="23">
        <v>442.4</v>
      </c>
      <c r="J3963" s="24">
        <f>I3963*H3963</f>
        <v>18580.8</v>
      </c>
      <c r="K3963" s="23">
        <f>J3963+G3963</f>
        <v>75052.800000000003</v>
      </c>
      <c r="L3963" s="29">
        <v>20250107</v>
      </c>
      <c r="O3963" s="25">
        <v>16500</v>
      </c>
      <c r="P3963" s="25">
        <f>O3963/442.4</f>
        <v>37.296564195298373</v>
      </c>
    </row>
    <row r="3964" spans="1:16" x14ac:dyDescent="0.25">
      <c r="A3964" s="47"/>
      <c r="B3964" s="44"/>
      <c r="C3964" s="44"/>
      <c r="D3964" s="44"/>
      <c r="E3964" s="44"/>
      <c r="F3964" s="44"/>
      <c r="G3964" s="45"/>
      <c r="H3964" s="44"/>
      <c r="I3964" s="45"/>
      <c r="J3964" s="46"/>
      <c r="K3964" s="45"/>
      <c r="L3964" s="63"/>
    </row>
    <row r="3965" spans="1:16" ht="15.75" thickBot="1" x14ac:dyDescent="0.3">
      <c r="A3965" s="66"/>
      <c r="B3965" s="67"/>
      <c r="C3965" s="67"/>
      <c r="D3965" s="67"/>
      <c r="E3965" s="67"/>
      <c r="F3965" s="67"/>
      <c r="G3965" s="68"/>
      <c r="H3965" s="67"/>
      <c r="I3965" s="68"/>
      <c r="J3965" s="69"/>
      <c r="K3965" s="68"/>
      <c r="L3965" s="70"/>
    </row>
    <row r="3966" spans="1:16" x14ac:dyDescent="0.25">
      <c r="A3966" s="36" t="s">
        <v>5369</v>
      </c>
      <c r="B3966" s="37" t="s">
        <v>11</v>
      </c>
      <c r="C3966" s="37" t="s">
        <v>70</v>
      </c>
      <c r="D3966" s="37" t="s">
        <v>3661</v>
      </c>
      <c r="E3966" s="37" t="s">
        <v>4075</v>
      </c>
      <c r="F3966" s="37">
        <v>1</v>
      </c>
      <c r="G3966" s="38">
        <v>44196</v>
      </c>
      <c r="H3966" s="37"/>
      <c r="I3966" s="38"/>
      <c r="J3966" s="39"/>
      <c r="K3966" s="38">
        <f>J3966+G3966</f>
        <v>44196</v>
      </c>
      <c r="L3966" s="62">
        <v>20250108</v>
      </c>
    </row>
    <row r="3967" spans="1:16" ht="15.75" thickBot="1" x14ac:dyDescent="0.3">
      <c r="A3967" s="40" t="s">
        <v>5300</v>
      </c>
      <c r="B3967" s="41" t="s">
        <v>11</v>
      </c>
      <c r="C3967" s="41" t="s">
        <v>70</v>
      </c>
      <c r="D3967" s="41" t="s">
        <v>3661</v>
      </c>
      <c r="E3967" s="41" t="s">
        <v>4075</v>
      </c>
      <c r="F3967" s="41">
        <v>1</v>
      </c>
      <c r="G3967" s="42">
        <v>44196</v>
      </c>
      <c r="H3967" s="41"/>
      <c r="I3967" s="42"/>
      <c r="J3967" s="43"/>
      <c r="K3967" s="42">
        <f>J3967+G3967</f>
        <v>44196</v>
      </c>
      <c r="L3967" s="64">
        <v>20250113</v>
      </c>
    </row>
    <row r="3968" spans="1:16" ht="15.75" thickBot="1" x14ac:dyDescent="0.3">
      <c r="A3968" s="71"/>
      <c r="B3968" s="72"/>
      <c r="C3968" s="72"/>
      <c r="D3968" s="72"/>
      <c r="E3968" s="72"/>
      <c r="F3968" s="72"/>
      <c r="G3968" s="73"/>
      <c r="H3968" s="72"/>
      <c r="I3968" s="73"/>
      <c r="J3968" s="74"/>
      <c r="K3968" s="73"/>
      <c r="L3968" s="75"/>
    </row>
    <row r="3969" spans="1:12" ht="15.75" thickBot="1" x14ac:dyDescent="0.3">
      <c r="A3969" s="88" t="s">
        <v>5301</v>
      </c>
      <c r="B3969" s="89" t="s">
        <v>11</v>
      </c>
      <c r="C3969" s="89" t="s">
        <v>36</v>
      </c>
      <c r="D3969" s="89" t="s">
        <v>280</v>
      </c>
      <c r="E3969" s="89" t="s">
        <v>5302</v>
      </c>
      <c r="F3969" s="89">
        <v>1</v>
      </c>
      <c r="G3969" s="90">
        <v>44196</v>
      </c>
      <c r="H3969" s="89"/>
      <c r="I3969" s="90"/>
      <c r="J3969" s="91"/>
      <c r="K3969" s="90">
        <f>J3969+G3969</f>
        <v>44196</v>
      </c>
      <c r="L3969" s="92">
        <v>20250121</v>
      </c>
    </row>
    <row r="3970" spans="1:12" x14ac:dyDescent="0.25">
      <c r="A3970" s="82"/>
      <c r="B3970" s="83"/>
      <c r="C3970" s="83"/>
      <c r="D3970" s="83"/>
      <c r="E3970" s="83"/>
      <c r="F3970" s="83"/>
      <c r="G3970" s="84"/>
      <c r="H3970" s="83"/>
      <c r="I3970" s="84"/>
      <c r="J3970" s="85"/>
      <c r="K3970" s="84"/>
      <c r="L3970" s="86"/>
    </row>
    <row r="3971" spans="1:12" ht="15.75" thickBot="1" x14ac:dyDescent="0.3">
      <c r="A3971" s="66"/>
      <c r="B3971" s="67"/>
      <c r="C3971" s="67"/>
      <c r="D3971" s="67"/>
      <c r="E3971" s="67"/>
      <c r="F3971" s="67"/>
      <c r="G3971" s="68"/>
      <c r="H3971" s="67"/>
      <c r="I3971" s="68"/>
      <c r="J3971" s="69"/>
      <c r="K3971" s="68"/>
      <c r="L3971" s="70"/>
    </row>
    <row r="3972" spans="1:12" x14ac:dyDescent="0.25">
      <c r="A3972" s="50" t="s">
        <v>5347</v>
      </c>
      <c r="B3972" s="48" t="s">
        <v>11</v>
      </c>
      <c r="C3972" s="48" t="s">
        <v>29</v>
      </c>
      <c r="D3972" s="48" t="s">
        <v>88</v>
      </c>
      <c r="E3972" s="48" t="s">
        <v>3925</v>
      </c>
      <c r="F3972" s="48">
        <v>1</v>
      </c>
      <c r="G3972" s="49">
        <v>39972</v>
      </c>
      <c r="H3972" s="48">
        <v>89</v>
      </c>
      <c r="I3972" s="49">
        <v>442.4</v>
      </c>
      <c r="J3972" s="51">
        <f>I3972*H3972</f>
        <v>39373.599999999999</v>
      </c>
      <c r="K3972" s="49">
        <f t="shared" ref="K3972:K3995" si="177">J3972+G3972</f>
        <v>79345.600000000006</v>
      </c>
      <c r="L3972" s="115">
        <v>20250102</v>
      </c>
    </row>
    <row r="3973" spans="1:12" x14ac:dyDescent="0.25">
      <c r="A3973" s="47" t="s">
        <v>5353</v>
      </c>
      <c r="B3973" s="44" t="s">
        <v>862</v>
      </c>
      <c r="C3973" s="44" t="s">
        <v>1118</v>
      </c>
      <c r="D3973" s="44" t="s">
        <v>1188</v>
      </c>
      <c r="E3973" s="44" t="s">
        <v>5354</v>
      </c>
      <c r="F3973" s="44">
        <v>1</v>
      </c>
      <c r="G3973" s="45">
        <v>39972</v>
      </c>
      <c r="H3973" s="44"/>
      <c r="I3973" s="45"/>
      <c r="J3973" s="46"/>
      <c r="K3973" s="45">
        <f t="shared" si="177"/>
        <v>39972</v>
      </c>
      <c r="L3973" s="63">
        <v>20250107</v>
      </c>
    </row>
    <row r="3974" spans="1:12" x14ac:dyDescent="0.25">
      <c r="A3974" s="47" t="s">
        <v>5355</v>
      </c>
      <c r="B3974" s="44" t="s">
        <v>862</v>
      </c>
      <c r="C3974" s="44" t="s">
        <v>1118</v>
      </c>
      <c r="D3974" s="44" t="s">
        <v>1188</v>
      </c>
      <c r="E3974" s="44" t="s">
        <v>5356</v>
      </c>
      <c r="F3974" s="44">
        <v>1</v>
      </c>
      <c r="G3974" s="45">
        <v>39972</v>
      </c>
      <c r="H3974" s="44"/>
      <c r="I3974" s="45"/>
      <c r="J3974" s="46"/>
      <c r="K3974" s="45">
        <f t="shared" si="177"/>
        <v>39972</v>
      </c>
      <c r="L3974" s="63">
        <v>20250107</v>
      </c>
    </row>
    <row r="3975" spans="1:12" x14ac:dyDescent="0.25">
      <c r="A3975" s="47" t="s">
        <v>5357</v>
      </c>
      <c r="B3975" s="44" t="s">
        <v>862</v>
      </c>
      <c r="C3975" s="44" t="s">
        <v>1118</v>
      </c>
      <c r="D3975" s="44" t="s">
        <v>1188</v>
      </c>
      <c r="E3975" s="44" t="s">
        <v>5358</v>
      </c>
      <c r="F3975" s="44">
        <v>1</v>
      </c>
      <c r="G3975" s="45">
        <v>39972</v>
      </c>
      <c r="H3975" s="44"/>
      <c r="I3975" s="45"/>
      <c r="J3975" s="46"/>
      <c r="K3975" s="45">
        <f t="shared" si="177"/>
        <v>39972</v>
      </c>
      <c r="L3975" s="63">
        <v>20250107</v>
      </c>
    </row>
    <row r="3976" spans="1:12" x14ac:dyDescent="0.25">
      <c r="A3976" s="47" t="s">
        <v>5346</v>
      </c>
      <c r="B3976" s="44" t="s">
        <v>11</v>
      </c>
      <c r="C3976" s="44" t="s">
        <v>29</v>
      </c>
      <c r="D3976" s="44" t="s">
        <v>686</v>
      </c>
      <c r="E3976" s="44" t="s">
        <v>1045</v>
      </c>
      <c r="F3976" s="44">
        <v>1</v>
      </c>
      <c r="G3976" s="45">
        <v>39972</v>
      </c>
      <c r="H3976" s="44"/>
      <c r="I3976" s="45"/>
      <c r="J3976" s="46"/>
      <c r="K3976" s="45">
        <f t="shared" si="177"/>
        <v>39972</v>
      </c>
      <c r="L3976" s="63">
        <v>20250107</v>
      </c>
    </row>
    <row r="3977" spans="1:12" x14ac:dyDescent="0.25">
      <c r="A3977" s="47" t="s">
        <v>5345</v>
      </c>
      <c r="B3977" s="44" t="s">
        <v>11</v>
      </c>
      <c r="C3977" s="44" t="s">
        <v>86</v>
      </c>
      <c r="D3977" s="44" t="s">
        <v>132</v>
      </c>
      <c r="E3977" s="44" t="s">
        <v>278</v>
      </c>
      <c r="F3977" s="44">
        <v>1</v>
      </c>
      <c r="G3977" s="45">
        <v>39972</v>
      </c>
      <c r="H3977" s="44"/>
      <c r="I3977" s="45"/>
      <c r="J3977" s="46"/>
      <c r="K3977" s="45">
        <f t="shared" si="177"/>
        <v>39972</v>
      </c>
      <c r="L3977" s="63">
        <v>20250108</v>
      </c>
    </row>
    <row r="3978" spans="1:12" x14ac:dyDescent="0.25">
      <c r="A3978" s="47" t="s">
        <v>5359</v>
      </c>
      <c r="B3978" s="44" t="s">
        <v>11</v>
      </c>
      <c r="C3978" s="44" t="s">
        <v>4390</v>
      </c>
      <c r="D3978" s="44" t="s">
        <v>4389</v>
      </c>
      <c r="E3978" s="44" t="s">
        <v>5156</v>
      </c>
      <c r="F3978" s="44">
        <v>1</v>
      </c>
      <c r="G3978" s="45">
        <v>39972</v>
      </c>
      <c r="H3978" s="44"/>
      <c r="I3978" s="45"/>
      <c r="J3978" s="46"/>
      <c r="K3978" s="45">
        <f t="shared" si="177"/>
        <v>39972</v>
      </c>
      <c r="L3978" s="63">
        <v>20250114</v>
      </c>
    </row>
    <row r="3979" spans="1:12" x14ac:dyDescent="0.25">
      <c r="A3979" s="47" t="s">
        <v>5299</v>
      </c>
      <c r="B3979" s="44" t="s">
        <v>11</v>
      </c>
      <c r="C3979" s="44" t="s">
        <v>730</v>
      </c>
      <c r="D3979" s="44" t="s">
        <v>731</v>
      </c>
      <c r="E3979" s="44" t="s">
        <v>3908</v>
      </c>
      <c r="F3979" s="44">
        <v>1</v>
      </c>
      <c r="G3979" s="45">
        <v>39972</v>
      </c>
      <c r="H3979" s="44"/>
      <c r="I3979" s="45"/>
      <c r="J3979" s="46"/>
      <c r="K3979" s="45">
        <f t="shared" si="177"/>
        <v>39972</v>
      </c>
      <c r="L3979" s="63">
        <v>20250114</v>
      </c>
    </row>
    <row r="3980" spans="1:12" x14ac:dyDescent="0.25">
      <c r="A3980" s="47" t="s">
        <v>5286</v>
      </c>
      <c r="B3980" s="44" t="s">
        <v>11</v>
      </c>
      <c r="C3980" s="44" t="s">
        <v>4390</v>
      </c>
      <c r="D3980" s="44" t="s">
        <v>4389</v>
      </c>
      <c r="E3980" s="44" t="s">
        <v>4451</v>
      </c>
      <c r="F3980" s="44">
        <v>1</v>
      </c>
      <c r="G3980" s="45">
        <v>39972</v>
      </c>
      <c r="H3980" s="44"/>
      <c r="I3980" s="45"/>
      <c r="J3980" s="46"/>
      <c r="K3980" s="45">
        <f t="shared" si="177"/>
        <v>39972</v>
      </c>
      <c r="L3980" s="63">
        <v>20250120</v>
      </c>
    </row>
    <row r="3981" spans="1:12" x14ac:dyDescent="0.25">
      <c r="A3981" s="47" t="s">
        <v>5325</v>
      </c>
      <c r="B3981" s="44" t="s">
        <v>11</v>
      </c>
      <c r="C3981" s="44" t="s">
        <v>36</v>
      </c>
      <c r="D3981" s="44" t="s">
        <v>2013</v>
      </c>
      <c r="E3981" s="44" t="s">
        <v>820</v>
      </c>
      <c r="F3981" s="44">
        <v>1</v>
      </c>
      <c r="G3981" s="45">
        <v>39972</v>
      </c>
      <c r="H3981" s="44"/>
      <c r="I3981" s="45"/>
      <c r="J3981" s="46"/>
      <c r="K3981" s="45">
        <f t="shared" si="177"/>
        <v>39972</v>
      </c>
      <c r="L3981" s="63">
        <v>20250120</v>
      </c>
    </row>
    <row r="3982" spans="1:12" x14ac:dyDescent="0.25">
      <c r="A3982" s="47" t="s">
        <v>5282</v>
      </c>
      <c r="B3982" s="44" t="s">
        <v>11</v>
      </c>
      <c r="C3982" s="44" t="s">
        <v>29</v>
      </c>
      <c r="D3982" s="44" t="s">
        <v>100</v>
      </c>
      <c r="E3982" s="44" t="s">
        <v>1825</v>
      </c>
      <c r="F3982" s="44">
        <v>1</v>
      </c>
      <c r="G3982" s="45">
        <v>39972</v>
      </c>
      <c r="H3982" s="44"/>
      <c r="I3982" s="45"/>
      <c r="J3982" s="46"/>
      <c r="K3982" s="45">
        <f t="shared" si="177"/>
        <v>39972</v>
      </c>
      <c r="L3982" s="63">
        <v>20250120</v>
      </c>
    </row>
    <row r="3983" spans="1:12" x14ac:dyDescent="0.25">
      <c r="A3983" s="47" t="s">
        <v>5287</v>
      </c>
      <c r="B3983" s="44" t="s">
        <v>11</v>
      </c>
      <c r="C3983" s="44" t="s">
        <v>29</v>
      </c>
      <c r="D3983" s="44" t="s">
        <v>686</v>
      </c>
      <c r="E3983" s="44" t="s">
        <v>1047</v>
      </c>
      <c r="F3983" s="44">
        <v>1</v>
      </c>
      <c r="G3983" s="45">
        <v>39972</v>
      </c>
      <c r="H3983" s="44"/>
      <c r="I3983" s="45"/>
      <c r="J3983" s="46"/>
      <c r="K3983" s="45">
        <f t="shared" si="177"/>
        <v>39972</v>
      </c>
      <c r="L3983" s="63">
        <v>20250120</v>
      </c>
    </row>
    <row r="3984" spans="1:12" x14ac:dyDescent="0.25">
      <c r="A3984" s="47" t="s">
        <v>5291</v>
      </c>
      <c r="B3984" s="44" t="s">
        <v>11</v>
      </c>
      <c r="C3984" s="44" t="s">
        <v>29</v>
      </c>
      <c r="D3984" s="44" t="s">
        <v>686</v>
      </c>
      <c r="E3984" s="44" t="s">
        <v>1045</v>
      </c>
      <c r="F3984" s="44">
        <v>1</v>
      </c>
      <c r="G3984" s="45">
        <v>39972</v>
      </c>
      <c r="H3984" s="44"/>
      <c r="I3984" s="45"/>
      <c r="J3984" s="46"/>
      <c r="K3984" s="45">
        <f t="shared" si="177"/>
        <v>39972</v>
      </c>
      <c r="L3984" s="63">
        <v>20250120</v>
      </c>
    </row>
    <row r="3985" spans="1:12" x14ac:dyDescent="0.25">
      <c r="A3985" s="47" t="s">
        <v>5276</v>
      </c>
      <c r="B3985" s="44" t="s">
        <v>11</v>
      </c>
      <c r="C3985" s="44" t="s">
        <v>51</v>
      </c>
      <c r="D3985" s="44" t="s">
        <v>731</v>
      </c>
      <c r="E3985" s="44" t="s">
        <v>967</v>
      </c>
      <c r="F3985" s="44">
        <v>1</v>
      </c>
      <c r="G3985" s="45">
        <v>39972</v>
      </c>
      <c r="H3985" s="44"/>
      <c r="I3985" s="45"/>
      <c r="J3985" s="46"/>
      <c r="K3985" s="45">
        <f t="shared" si="177"/>
        <v>39972</v>
      </c>
      <c r="L3985" s="63">
        <v>20250121</v>
      </c>
    </row>
    <row r="3986" spans="1:12" x14ac:dyDescent="0.25">
      <c r="A3986" s="47" t="s">
        <v>5281</v>
      </c>
      <c r="B3986" s="44" t="s">
        <v>11</v>
      </c>
      <c r="C3986" s="44" t="s">
        <v>86</v>
      </c>
      <c r="D3986" s="44" t="s">
        <v>87</v>
      </c>
      <c r="E3986" s="44" t="s">
        <v>386</v>
      </c>
      <c r="F3986" s="44">
        <v>1</v>
      </c>
      <c r="G3986" s="45">
        <v>39972</v>
      </c>
      <c r="H3986" s="44"/>
      <c r="I3986" s="45"/>
      <c r="J3986" s="46"/>
      <c r="K3986" s="45">
        <f t="shared" si="177"/>
        <v>39972</v>
      </c>
      <c r="L3986" s="63">
        <v>20250121</v>
      </c>
    </row>
    <row r="3987" spans="1:12" x14ac:dyDescent="0.25">
      <c r="A3987" s="47" t="s">
        <v>5267</v>
      </c>
      <c r="B3987" s="44" t="s">
        <v>11</v>
      </c>
      <c r="C3987" s="44" t="s">
        <v>86</v>
      </c>
      <c r="D3987" s="44" t="s">
        <v>132</v>
      </c>
      <c r="E3987" s="44" t="s">
        <v>698</v>
      </c>
      <c r="F3987" s="44">
        <v>1</v>
      </c>
      <c r="G3987" s="45">
        <v>39972</v>
      </c>
      <c r="H3987" s="44"/>
      <c r="I3987" s="45"/>
      <c r="J3987" s="46"/>
      <c r="K3987" s="45">
        <f t="shared" si="177"/>
        <v>39972</v>
      </c>
      <c r="L3987" s="63">
        <v>20250123</v>
      </c>
    </row>
    <row r="3988" spans="1:12" x14ac:dyDescent="0.25">
      <c r="A3988" s="47" t="s">
        <v>5269</v>
      </c>
      <c r="B3988" s="44" t="s">
        <v>11</v>
      </c>
      <c r="C3988" s="44" t="s">
        <v>86</v>
      </c>
      <c r="D3988" s="44" t="s">
        <v>132</v>
      </c>
      <c r="E3988" s="44" t="s">
        <v>3823</v>
      </c>
      <c r="F3988" s="44">
        <v>1</v>
      </c>
      <c r="G3988" s="45">
        <v>39972</v>
      </c>
      <c r="H3988" s="44"/>
      <c r="I3988" s="45"/>
      <c r="J3988" s="46"/>
      <c r="K3988" s="45">
        <f t="shared" si="177"/>
        <v>39972</v>
      </c>
      <c r="L3988" s="63">
        <v>20250123</v>
      </c>
    </row>
    <row r="3989" spans="1:12" x14ac:dyDescent="0.25">
      <c r="A3989" s="28" t="s">
        <v>5284</v>
      </c>
      <c r="B3989" s="22" t="s">
        <v>11</v>
      </c>
      <c r="C3989" s="22" t="s">
        <v>3122</v>
      </c>
      <c r="D3989" s="22" t="s">
        <v>3242</v>
      </c>
      <c r="E3989" s="22" t="s">
        <v>3455</v>
      </c>
      <c r="F3989" s="22">
        <v>1</v>
      </c>
      <c r="G3989" s="23">
        <v>39972</v>
      </c>
      <c r="H3989" s="22">
        <v>99</v>
      </c>
      <c r="I3989" s="23">
        <v>442.4</v>
      </c>
      <c r="J3989" s="24">
        <f>I3989*H3989</f>
        <v>43797.599999999999</v>
      </c>
      <c r="K3989" s="23">
        <f t="shared" si="177"/>
        <v>83769.600000000006</v>
      </c>
      <c r="L3989" s="29">
        <v>20250124</v>
      </c>
    </row>
    <row r="3990" spans="1:12" x14ac:dyDescent="0.25">
      <c r="A3990" s="47" t="s">
        <v>5266</v>
      </c>
      <c r="B3990" s="44" t="s">
        <v>11</v>
      </c>
      <c r="C3990" s="44" t="s">
        <v>4390</v>
      </c>
      <c r="D3990" s="44" t="s">
        <v>4389</v>
      </c>
      <c r="E3990" s="44" t="s">
        <v>4707</v>
      </c>
      <c r="F3990" s="44">
        <v>1</v>
      </c>
      <c r="G3990" s="45">
        <v>39972</v>
      </c>
      <c r="H3990" s="44"/>
      <c r="I3990" s="45"/>
      <c r="J3990" s="46"/>
      <c r="K3990" s="45">
        <f t="shared" si="177"/>
        <v>39972</v>
      </c>
      <c r="L3990" s="63">
        <v>20250127</v>
      </c>
    </row>
    <row r="3991" spans="1:12" x14ac:dyDescent="0.25">
      <c r="A3991" s="47" t="s">
        <v>5272</v>
      </c>
      <c r="B3991" s="44" t="s">
        <v>862</v>
      </c>
      <c r="C3991" s="44" t="s">
        <v>4390</v>
      </c>
      <c r="D3991" s="44" t="s">
        <v>4389</v>
      </c>
      <c r="E3991" s="44" t="s">
        <v>5273</v>
      </c>
      <c r="F3991" s="44">
        <v>1</v>
      </c>
      <c r="G3991" s="45">
        <v>39972</v>
      </c>
      <c r="H3991" s="44"/>
      <c r="I3991" s="45"/>
      <c r="J3991" s="46"/>
      <c r="K3991" s="45">
        <f t="shared" si="177"/>
        <v>39972</v>
      </c>
      <c r="L3991" s="63">
        <v>20250127</v>
      </c>
    </row>
    <row r="3992" spans="1:12" x14ac:dyDescent="0.25">
      <c r="A3992" s="28" t="s">
        <v>5274</v>
      </c>
      <c r="B3992" s="22" t="s">
        <v>11</v>
      </c>
      <c r="C3992" s="22" t="s">
        <v>36</v>
      </c>
      <c r="D3992" s="22" t="s">
        <v>561</v>
      </c>
      <c r="E3992" s="22" t="s">
        <v>1855</v>
      </c>
      <c r="F3992" s="22">
        <v>1</v>
      </c>
      <c r="G3992" s="23">
        <v>39972</v>
      </c>
      <c r="H3992" s="22">
        <v>125</v>
      </c>
      <c r="I3992" s="23">
        <v>442.4</v>
      </c>
      <c r="J3992" s="24">
        <f>I3992*H3992</f>
        <v>55300</v>
      </c>
      <c r="K3992" s="23">
        <f t="shared" si="177"/>
        <v>95272</v>
      </c>
      <c r="L3992" s="29">
        <v>20250127</v>
      </c>
    </row>
    <row r="3993" spans="1:12" x14ac:dyDescent="0.25">
      <c r="A3993" s="47" t="s">
        <v>5297</v>
      </c>
      <c r="B3993" s="44" t="s">
        <v>11</v>
      </c>
      <c r="C3993" s="44" t="s">
        <v>1179</v>
      </c>
      <c r="D3993" s="44" t="s">
        <v>930</v>
      </c>
      <c r="E3993" s="44" t="s">
        <v>1186</v>
      </c>
      <c r="F3993" s="44">
        <v>1</v>
      </c>
      <c r="G3993" s="45">
        <v>39972</v>
      </c>
      <c r="H3993" s="44"/>
      <c r="I3993" s="45"/>
      <c r="J3993" s="46"/>
      <c r="K3993" s="45">
        <f t="shared" si="177"/>
        <v>39972</v>
      </c>
      <c r="L3993" s="63">
        <v>20250128</v>
      </c>
    </row>
    <row r="3994" spans="1:12" x14ac:dyDescent="0.25">
      <c r="A3994" s="47" t="s">
        <v>5260</v>
      </c>
      <c r="B3994" s="44" t="s">
        <v>11</v>
      </c>
      <c r="C3994" s="44" t="s">
        <v>1179</v>
      </c>
      <c r="D3994" s="44" t="s">
        <v>930</v>
      </c>
      <c r="E3994" s="44" t="s">
        <v>1180</v>
      </c>
      <c r="F3994" s="44">
        <v>1</v>
      </c>
      <c r="G3994" s="45">
        <v>39972</v>
      </c>
      <c r="H3994" s="44"/>
      <c r="I3994" s="45"/>
      <c r="J3994" s="46"/>
      <c r="K3994" s="45">
        <f t="shared" si="177"/>
        <v>39972</v>
      </c>
      <c r="L3994" s="63">
        <v>20250130</v>
      </c>
    </row>
    <row r="3995" spans="1:12" ht="15.75" thickBot="1" x14ac:dyDescent="0.3">
      <c r="A3995" s="40" t="s">
        <v>5265</v>
      </c>
      <c r="B3995" s="41" t="s">
        <v>11</v>
      </c>
      <c r="C3995" s="41" t="s">
        <v>4390</v>
      </c>
      <c r="D3995" s="41" t="s">
        <v>4389</v>
      </c>
      <c r="E3995" s="41" t="s">
        <v>5156</v>
      </c>
      <c r="F3995" s="41">
        <v>1</v>
      </c>
      <c r="G3995" s="42">
        <v>39972</v>
      </c>
      <c r="H3995" s="41"/>
      <c r="I3995" s="42"/>
      <c r="J3995" s="43"/>
      <c r="K3995" s="42">
        <f t="shared" si="177"/>
        <v>39972</v>
      </c>
      <c r="L3995" s="64">
        <v>20250131</v>
      </c>
    </row>
    <row r="3996" spans="1:12" x14ac:dyDescent="0.25">
      <c r="A3996" s="82"/>
      <c r="B3996" s="83"/>
      <c r="C3996" s="83"/>
      <c r="D3996" s="83"/>
      <c r="E3996" s="83"/>
      <c r="F3996" s="83"/>
      <c r="G3996" s="84"/>
      <c r="H3996" s="83"/>
      <c r="I3996" s="84"/>
      <c r="J3996" s="85"/>
      <c r="K3996" s="84"/>
      <c r="L3996" s="86"/>
    </row>
    <row r="3997" spans="1:12" ht="15.75" thickBot="1" x14ac:dyDescent="0.3">
      <c r="A3997" s="66"/>
      <c r="B3997" s="67"/>
      <c r="C3997" s="67"/>
      <c r="D3997" s="67"/>
      <c r="E3997" s="67"/>
      <c r="F3997" s="67"/>
      <c r="G3997" s="68"/>
      <c r="H3997" s="67"/>
      <c r="I3997" s="68"/>
      <c r="J3997" s="69"/>
      <c r="K3997" s="68"/>
      <c r="L3997" s="70"/>
    </row>
    <row r="3998" spans="1:12" x14ac:dyDescent="0.25">
      <c r="A3998" s="50" t="s">
        <v>5343</v>
      </c>
      <c r="B3998" s="48" t="s">
        <v>11</v>
      </c>
      <c r="C3998" s="48" t="s">
        <v>199</v>
      </c>
      <c r="D3998" s="48" t="s">
        <v>3479</v>
      </c>
      <c r="E3998" s="48" t="s">
        <v>3480</v>
      </c>
      <c r="F3998" s="48">
        <v>1</v>
      </c>
      <c r="G3998" s="49">
        <v>37372</v>
      </c>
      <c r="H3998" s="48">
        <v>190</v>
      </c>
      <c r="I3998" s="49">
        <v>442.4</v>
      </c>
      <c r="J3998" s="51">
        <f>I3998*H3998</f>
        <v>84056</v>
      </c>
      <c r="K3998" s="49">
        <f t="shared" ref="K3998:K4009" si="178">J3998+G3998</f>
        <v>121428</v>
      </c>
      <c r="L3998" s="115">
        <v>20250107</v>
      </c>
    </row>
    <row r="3999" spans="1:12" x14ac:dyDescent="0.25">
      <c r="A3999" s="47" t="s">
        <v>5324</v>
      </c>
      <c r="B3999" s="44" t="s">
        <v>11</v>
      </c>
      <c r="C3999" s="44" t="s">
        <v>5190</v>
      </c>
      <c r="D3999" s="44" t="s">
        <v>5191</v>
      </c>
      <c r="E3999" s="44" t="s">
        <v>166</v>
      </c>
      <c r="F3999" s="44">
        <v>1</v>
      </c>
      <c r="G3999" s="45">
        <v>37372</v>
      </c>
      <c r="H3999" s="44"/>
      <c r="I3999" s="45"/>
      <c r="J3999" s="46"/>
      <c r="K3999" s="45">
        <f t="shared" si="178"/>
        <v>37372</v>
      </c>
      <c r="L3999" s="63">
        <v>20250114</v>
      </c>
    </row>
    <row r="4000" spans="1:12" x14ac:dyDescent="0.25">
      <c r="A4000" s="47" t="s">
        <v>5360</v>
      </c>
      <c r="B4000" s="44" t="s">
        <v>11</v>
      </c>
      <c r="C4000" s="44" t="s">
        <v>5190</v>
      </c>
      <c r="D4000" s="44" t="s">
        <v>5191</v>
      </c>
      <c r="E4000" s="44" t="s">
        <v>4583</v>
      </c>
      <c r="F4000" s="44">
        <v>1</v>
      </c>
      <c r="G4000" s="45">
        <v>37372</v>
      </c>
      <c r="H4000" s="44"/>
      <c r="I4000" s="45"/>
      <c r="J4000" s="46"/>
      <c r="K4000" s="45">
        <f t="shared" si="178"/>
        <v>37372</v>
      </c>
      <c r="L4000" s="63">
        <v>20250114</v>
      </c>
    </row>
    <row r="4001" spans="1:12" x14ac:dyDescent="0.25">
      <c r="A4001" s="47" t="s">
        <v>5368</v>
      </c>
      <c r="B4001" s="44" t="s">
        <v>11</v>
      </c>
      <c r="C4001" s="44" t="s">
        <v>5190</v>
      </c>
      <c r="D4001" s="44" t="s">
        <v>5191</v>
      </c>
      <c r="E4001" s="44" t="s">
        <v>3705</v>
      </c>
      <c r="F4001" s="44">
        <v>1</v>
      </c>
      <c r="G4001" s="45">
        <v>37372</v>
      </c>
      <c r="H4001" s="44"/>
      <c r="I4001" s="45"/>
      <c r="J4001" s="46"/>
      <c r="K4001" s="45">
        <f t="shared" si="178"/>
        <v>37372</v>
      </c>
      <c r="L4001" s="63">
        <v>20250114</v>
      </c>
    </row>
    <row r="4002" spans="1:12" x14ac:dyDescent="0.25">
      <c r="A4002" s="47" t="s">
        <v>5283</v>
      </c>
      <c r="B4002" s="44" t="s">
        <v>11</v>
      </c>
      <c r="C4002" s="44" t="s">
        <v>5190</v>
      </c>
      <c r="D4002" s="44" t="s">
        <v>5191</v>
      </c>
      <c r="E4002" s="44" t="s">
        <v>755</v>
      </c>
      <c r="F4002" s="44">
        <v>1</v>
      </c>
      <c r="G4002" s="45">
        <v>37372</v>
      </c>
      <c r="H4002" s="44"/>
      <c r="I4002" s="45"/>
      <c r="J4002" s="46"/>
      <c r="K4002" s="45">
        <f t="shared" si="178"/>
        <v>37372</v>
      </c>
      <c r="L4002" s="63">
        <v>20250120</v>
      </c>
    </row>
    <row r="4003" spans="1:12" x14ac:dyDescent="0.25">
      <c r="A4003" s="47" t="s">
        <v>5285</v>
      </c>
      <c r="B4003" s="44" t="s">
        <v>11</v>
      </c>
      <c r="C4003" s="44" t="s">
        <v>5190</v>
      </c>
      <c r="D4003" s="44" t="s">
        <v>5191</v>
      </c>
      <c r="E4003" s="44" t="s">
        <v>166</v>
      </c>
      <c r="F4003" s="44">
        <v>1</v>
      </c>
      <c r="G4003" s="45">
        <v>37372</v>
      </c>
      <c r="H4003" s="44"/>
      <c r="I4003" s="45"/>
      <c r="J4003" s="46"/>
      <c r="K4003" s="45">
        <f t="shared" si="178"/>
        <v>37372</v>
      </c>
      <c r="L4003" s="63">
        <v>20250120</v>
      </c>
    </row>
    <row r="4004" spans="1:12" x14ac:dyDescent="0.25">
      <c r="A4004" s="47" t="s">
        <v>5298</v>
      </c>
      <c r="B4004" s="44" t="s">
        <v>11</v>
      </c>
      <c r="C4004" s="44" t="s">
        <v>5190</v>
      </c>
      <c r="D4004" s="44" t="s">
        <v>5191</v>
      </c>
      <c r="E4004" s="44" t="s">
        <v>309</v>
      </c>
      <c r="F4004" s="44">
        <v>1</v>
      </c>
      <c r="G4004" s="45">
        <v>37372</v>
      </c>
      <c r="H4004" s="44"/>
      <c r="I4004" s="45"/>
      <c r="J4004" s="46"/>
      <c r="K4004" s="45">
        <f t="shared" si="178"/>
        <v>37372</v>
      </c>
      <c r="L4004" s="63">
        <v>20250123</v>
      </c>
    </row>
    <row r="4005" spans="1:12" x14ac:dyDescent="0.25">
      <c r="A4005" s="47" t="s">
        <v>5288</v>
      </c>
      <c r="B4005" s="44" t="s">
        <v>11</v>
      </c>
      <c r="C4005" s="44" t="s">
        <v>77</v>
      </c>
      <c r="D4005" s="44" t="s">
        <v>5289</v>
      </c>
      <c r="E4005" s="44" t="s">
        <v>5290</v>
      </c>
      <c r="F4005" s="44">
        <v>1</v>
      </c>
      <c r="G4005" s="45">
        <v>37372</v>
      </c>
      <c r="H4005" s="44"/>
      <c r="I4005" s="45"/>
      <c r="J4005" s="46"/>
      <c r="K4005" s="45">
        <f t="shared" si="178"/>
        <v>37372</v>
      </c>
      <c r="L4005" s="63">
        <v>20250124</v>
      </c>
    </row>
    <row r="4006" spans="1:12" x14ac:dyDescent="0.25">
      <c r="A4006" s="47" t="s">
        <v>5275</v>
      </c>
      <c r="B4006" s="44" t="s">
        <v>11</v>
      </c>
      <c r="C4006" s="44" t="s">
        <v>5190</v>
      </c>
      <c r="D4006" s="44" t="s">
        <v>5191</v>
      </c>
      <c r="E4006" s="44" t="s">
        <v>90</v>
      </c>
      <c r="F4006" s="44">
        <v>1</v>
      </c>
      <c r="G4006" s="45">
        <v>37372</v>
      </c>
      <c r="H4006" s="44"/>
      <c r="I4006" s="45"/>
      <c r="J4006" s="46"/>
      <c r="K4006" s="45">
        <f t="shared" si="178"/>
        <v>37372</v>
      </c>
      <c r="L4006" s="63">
        <v>20250124</v>
      </c>
    </row>
    <row r="4007" spans="1:12" x14ac:dyDescent="0.25">
      <c r="A4007" s="47" t="s">
        <v>5262</v>
      </c>
      <c r="B4007" s="44" t="s">
        <v>11</v>
      </c>
      <c r="C4007" s="44" t="s">
        <v>1709</v>
      </c>
      <c r="D4007" s="44" t="s">
        <v>1726</v>
      </c>
      <c r="E4007" s="44" t="s">
        <v>5263</v>
      </c>
      <c r="F4007" s="44">
        <v>1</v>
      </c>
      <c r="G4007" s="45">
        <v>37372</v>
      </c>
      <c r="H4007" s="44"/>
      <c r="I4007" s="45"/>
      <c r="J4007" s="46"/>
      <c r="K4007" s="45">
        <f t="shared" si="178"/>
        <v>37372</v>
      </c>
      <c r="L4007" s="63">
        <v>20250127</v>
      </c>
    </row>
    <row r="4008" spans="1:12" x14ac:dyDescent="0.25">
      <c r="A4008" s="47" t="s">
        <v>5344</v>
      </c>
      <c r="B4008" s="44" t="s">
        <v>11</v>
      </c>
      <c r="C4008" s="44" t="s">
        <v>5190</v>
      </c>
      <c r="D4008" s="44" t="s">
        <v>5191</v>
      </c>
      <c r="E4008" s="44" t="s">
        <v>2596</v>
      </c>
      <c r="F4008" s="44">
        <v>1</v>
      </c>
      <c r="G4008" s="45">
        <v>37372</v>
      </c>
      <c r="H4008" s="44"/>
      <c r="I4008" s="45"/>
      <c r="J4008" s="46"/>
      <c r="K4008" s="45">
        <f t="shared" si="178"/>
        <v>37372</v>
      </c>
      <c r="L4008" s="63">
        <v>20250129</v>
      </c>
    </row>
    <row r="4009" spans="1:12" ht="15.75" thickBot="1" x14ac:dyDescent="0.3">
      <c r="A4009" s="40" t="s">
        <v>5261</v>
      </c>
      <c r="B4009" s="41" t="s">
        <v>11</v>
      </c>
      <c r="C4009" s="41" t="s">
        <v>5190</v>
      </c>
      <c r="D4009" s="41" t="s">
        <v>5191</v>
      </c>
      <c r="E4009" s="41" t="s">
        <v>4439</v>
      </c>
      <c r="F4009" s="41">
        <v>1</v>
      </c>
      <c r="G4009" s="42">
        <v>37372</v>
      </c>
      <c r="H4009" s="41"/>
      <c r="I4009" s="42"/>
      <c r="J4009" s="43"/>
      <c r="K4009" s="42">
        <f t="shared" si="178"/>
        <v>37372</v>
      </c>
      <c r="L4009" s="64">
        <v>20250130</v>
      </c>
    </row>
    <row r="4010" spans="1:12" x14ac:dyDescent="0.25">
      <c r="A4010" s="82"/>
      <c r="B4010" s="83"/>
      <c r="C4010" s="83"/>
      <c r="D4010" s="83"/>
      <c r="E4010" s="83"/>
      <c r="F4010" s="83"/>
      <c r="G4010" s="84"/>
      <c r="H4010" s="83"/>
      <c r="I4010" s="84"/>
      <c r="J4010" s="85"/>
      <c r="K4010" s="84"/>
      <c r="L4010" s="86"/>
    </row>
    <row r="4011" spans="1:12" ht="15.75" thickBot="1" x14ac:dyDescent="0.3">
      <c r="A4011" s="66"/>
      <c r="B4011" s="67"/>
      <c r="C4011" s="67"/>
      <c r="D4011" s="67"/>
      <c r="E4011" s="67"/>
      <c r="F4011" s="67"/>
      <c r="G4011" s="68"/>
      <c r="H4011" s="67"/>
      <c r="I4011" s="68"/>
      <c r="J4011" s="69"/>
      <c r="K4011" s="68"/>
      <c r="L4011" s="70"/>
    </row>
    <row r="4012" spans="1:12" x14ac:dyDescent="0.25">
      <c r="A4012" s="36" t="s">
        <v>5295</v>
      </c>
      <c r="B4012" s="37" t="s">
        <v>25</v>
      </c>
      <c r="C4012" s="37" t="s">
        <v>4390</v>
      </c>
      <c r="D4012" s="37" t="s">
        <v>4389</v>
      </c>
      <c r="E4012" s="37" t="s">
        <v>4622</v>
      </c>
      <c r="F4012" s="37">
        <v>1</v>
      </c>
      <c r="G4012" s="38">
        <v>19984</v>
      </c>
      <c r="H4012" s="37"/>
      <c r="I4012" s="38"/>
      <c r="J4012" s="39"/>
      <c r="K4012" s="38">
        <f t="shared" ref="K4012:K4043" si="179">J4012+G4012</f>
        <v>19984</v>
      </c>
      <c r="L4012" s="62">
        <v>20250114</v>
      </c>
    </row>
    <row r="4013" spans="1:12" x14ac:dyDescent="0.25">
      <c r="A4013" s="47" t="s">
        <v>5296</v>
      </c>
      <c r="B4013" s="44" t="s">
        <v>25</v>
      </c>
      <c r="C4013" s="44" t="s">
        <v>4390</v>
      </c>
      <c r="D4013" s="44" t="s">
        <v>4389</v>
      </c>
      <c r="E4013" s="44" t="s">
        <v>4620</v>
      </c>
      <c r="F4013" s="44">
        <v>1</v>
      </c>
      <c r="G4013" s="45">
        <v>19984</v>
      </c>
      <c r="H4013" s="44"/>
      <c r="I4013" s="45"/>
      <c r="J4013" s="46"/>
      <c r="K4013" s="45">
        <f t="shared" si="179"/>
        <v>19984</v>
      </c>
      <c r="L4013" s="63">
        <v>20250114</v>
      </c>
    </row>
    <row r="4014" spans="1:12" x14ac:dyDescent="0.25">
      <c r="A4014" s="47" t="s">
        <v>5363</v>
      </c>
      <c r="B4014" s="44" t="s">
        <v>25</v>
      </c>
      <c r="C4014" s="44" t="s">
        <v>4390</v>
      </c>
      <c r="D4014" s="44" t="s">
        <v>4389</v>
      </c>
      <c r="E4014" s="44" t="s">
        <v>4457</v>
      </c>
      <c r="F4014" s="44">
        <v>1</v>
      </c>
      <c r="G4014" s="45">
        <v>19984</v>
      </c>
      <c r="H4014" s="44"/>
      <c r="I4014" s="45"/>
      <c r="J4014" s="46"/>
      <c r="K4014" s="45">
        <f t="shared" si="179"/>
        <v>19984</v>
      </c>
      <c r="L4014" s="63">
        <v>20250114</v>
      </c>
    </row>
    <row r="4015" spans="1:12" x14ac:dyDescent="0.25">
      <c r="A4015" s="47" t="s">
        <v>5364</v>
      </c>
      <c r="B4015" s="44" t="s">
        <v>25</v>
      </c>
      <c r="C4015" s="44" t="s">
        <v>4390</v>
      </c>
      <c r="D4015" s="44" t="s">
        <v>4389</v>
      </c>
      <c r="E4015" s="44" t="s">
        <v>4455</v>
      </c>
      <c r="F4015" s="44">
        <v>1</v>
      </c>
      <c r="G4015" s="45">
        <v>19984</v>
      </c>
      <c r="H4015" s="44"/>
      <c r="I4015" s="45"/>
      <c r="J4015" s="46"/>
      <c r="K4015" s="45">
        <f t="shared" si="179"/>
        <v>19984</v>
      </c>
      <c r="L4015" s="63">
        <v>20250114</v>
      </c>
    </row>
    <row r="4016" spans="1:12" x14ac:dyDescent="0.25">
      <c r="A4016" s="47" t="s">
        <v>5365</v>
      </c>
      <c r="B4016" s="44" t="s">
        <v>25</v>
      </c>
      <c r="C4016" s="44" t="s">
        <v>4390</v>
      </c>
      <c r="D4016" s="44" t="s">
        <v>4389</v>
      </c>
      <c r="E4016" s="44" t="s">
        <v>4453</v>
      </c>
      <c r="F4016" s="44">
        <v>1</v>
      </c>
      <c r="G4016" s="45">
        <v>19984</v>
      </c>
      <c r="H4016" s="44"/>
      <c r="I4016" s="45"/>
      <c r="J4016" s="46"/>
      <c r="K4016" s="45">
        <f t="shared" si="179"/>
        <v>19984</v>
      </c>
      <c r="L4016" s="63">
        <v>20250114</v>
      </c>
    </row>
    <row r="4017" spans="1:12" x14ac:dyDescent="0.25">
      <c r="A4017" s="47" t="s">
        <v>5322</v>
      </c>
      <c r="B4017" s="44" t="s">
        <v>25</v>
      </c>
      <c r="C4017" s="44" t="s">
        <v>730</v>
      </c>
      <c r="D4017" s="44" t="s">
        <v>731</v>
      </c>
      <c r="E4017" s="44" t="s">
        <v>1849</v>
      </c>
      <c r="F4017" s="44">
        <v>1</v>
      </c>
      <c r="G4017" s="45">
        <v>19984</v>
      </c>
      <c r="H4017" s="44"/>
      <c r="I4017" s="45"/>
      <c r="J4017" s="46"/>
      <c r="K4017" s="45">
        <f t="shared" si="179"/>
        <v>19984</v>
      </c>
      <c r="L4017" s="63">
        <v>20250114</v>
      </c>
    </row>
    <row r="4018" spans="1:12" x14ac:dyDescent="0.25">
      <c r="A4018" s="47" t="s">
        <v>5334</v>
      </c>
      <c r="B4018" s="44" t="s">
        <v>25</v>
      </c>
      <c r="C4018" s="44" t="s">
        <v>730</v>
      </c>
      <c r="D4018" s="44" t="s">
        <v>731</v>
      </c>
      <c r="E4018" s="44" t="s">
        <v>732</v>
      </c>
      <c r="F4018" s="44">
        <v>1</v>
      </c>
      <c r="G4018" s="45">
        <v>19984</v>
      </c>
      <c r="H4018" s="44"/>
      <c r="I4018" s="45"/>
      <c r="J4018" s="46"/>
      <c r="K4018" s="45">
        <f t="shared" si="179"/>
        <v>19984</v>
      </c>
      <c r="L4018" s="63">
        <v>20250114</v>
      </c>
    </row>
    <row r="4019" spans="1:12" x14ac:dyDescent="0.25">
      <c r="A4019" s="47" t="s">
        <v>5335</v>
      </c>
      <c r="B4019" s="44" t="s">
        <v>25</v>
      </c>
      <c r="C4019" s="44" t="s">
        <v>730</v>
      </c>
      <c r="D4019" s="44" t="s">
        <v>731</v>
      </c>
      <c r="E4019" s="44" t="s">
        <v>3724</v>
      </c>
      <c r="F4019" s="44">
        <v>1</v>
      </c>
      <c r="G4019" s="45">
        <v>19984</v>
      </c>
      <c r="H4019" s="44"/>
      <c r="I4019" s="45"/>
      <c r="J4019" s="46"/>
      <c r="K4019" s="45">
        <f t="shared" si="179"/>
        <v>19984</v>
      </c>
      <c r="L4019" s="63">
        <v>20250114</v>
      </c>
    </row>
    <row r="4020" spans="1:12" x14ac:dyDescent="0.25">
      <c r="A4020" s="47" t="s">
        <v>5338</v>
      </c>
      <c r="B4020" s="44" t="s">
        <v>25</v>
      </c>
      <c r="C4020" s="44" t="s">
        <v>730</v>
      </c>
      <c r="D4020" s="44" t="s">
        <v>731</v>
      </c>
      <c r="E4020" s="44" t="s">
        <v>4276</v>
      </c>
      <c r="F4020" s="44">
        <v>1</v>
      </c>
      <c r="G4020" s="45">
        <v>19984</v>
      </c>
      <c r="H4020" s="44"/>
      <c r="I4020" s="45"/>
      <c r="J4020" s="46"/>
      <c r="K4020" s="45">
        <f t="shared" si="179"/>
        <v>19984</v>
      </c>
      <c r="L4020" s="63">
        <v>20250114</v>
      </c>
    </row>
    <row r="4021" spans="1:12" x14ac:dyDescent="0.25">
      <c r="A4021" s="47" t="s">
        <v>5374</v>
      </c>
      <c r="B4021" s="44" t="s">
        <v>25</v>
      </c>
      <c r="C4021" s="44" t="s">
        <v>1118</v>
      </c>
      <c r="D4021" s="44" t="s">
        <v>1713</v>
      </c>
      <c r="E4021" s="44" t="s">
        <v>4294</v>
      </c>
      <c r="F4021" s="44">
        <v>1</v>
      </c>
      <c r="G4021" s="45">
        <v>19984</v>
      </c>
      <c r="H4021" s="44"/>
      <c r="I4021" s="45"/>
      <c r="J4021" s="46"/>
      <c r="K4021" s="45">
        <f t="shared" si="179"/>
        <v>19984</v>
      </c>
      <c r="L4021" s="63">
        <v>20250115</v>
      </c>
    </row>
    <row r="4022" spans="1:12" x14ac:dyDescent="0.25">
      <c r="A4022" s="47" t="s">
        <v>5375</v>
      </c>
      <c r="B4022" s="44" t="s">
        <v>25</v>
      </c>
      <c r="C4022" s="44" t="s">
        <v>1118</v>
      </c>
      <c r="D4022" s="44" t="s">
        <v>1713</v>
      </c>
      <c r="E4022" s="44" t="s">
        <v>4292</v>
      </c>
      <c r="F4022" s="44">
        <v>1</v>
      </c>
      <c r="G4022" s="45">
        <v>19984</v>
      </c>
      <c r="H4022" s="44"/>
      <c r="I4022" s="45"/>
      <c r="J4022" s="46"/>
      <c r="K4022" s="45">
        <f t="shared" si="179"/>
        <v>19984</v>
      </c>
      <c r="L4022" s="63">
        <v>20250115</v>
      </c>
    </row>
    <row r="4023" spans="1:12" x14ac:dyDescent="0.25">
      <c r="A4023" s="47" t="s">
        <v>5376</v>
      </c>
      <c r="B4023" s="44" t="s">
        <v>25</v>
      </c>
      <c r="C4023" s="44" t="s">
        <v>1118</v>
      </c>
      <c r="D4023" s="44" t="s">
        <v>1713</v>
      </c>
      <c r="E4023" s="44" t="s">
        <v>4290</v>
      </c>
      <c r="F4023" s="44">
        <v>1</v>
      </c>
      <c r="G4023" s="45">
        <v>19984</v>
      </c>
      <c r="H4023" s="44"/>
      <c r="I4023" s="45"/>
      <c r="J4023" s="46"/>
      <c r="K4023" s="45">
        <f t="shared" si="179"/>
        <v>19984</v>
      </c>
      <c r="L4023" s="63">
        <v>20250115</v>
      </c>
    </row>
    <row r="4024" spans="1:12" x14ac:dyDescent="0.25">
      <c r="A4024" s="47" t="s">
        <v>5377</v>
      </c>
      <c r="B4024" s="44" t="s">
        <v>25</v>
      </c>
      <c r="C4024" s="44" t="s">
        <v>1118</v>
      </c>
      <c r="D4024" s="44" t="s">
        <v>1713</v>
      </c>
      <c r="E4024" s="44" t="s">
        <v>4298</v>
      </c>
      <c r="F4024" s="44">
        <v>1</v>
      </c>
      <c r="G4024" s="45">
        <v>19984</v>
      </c>
      <c r="H4024" s="44"/>
      <c r="I4024" s="45"/>
      <c r="J4024" s="46"/>
      <c r="K4024" s="45">
        <f t="shared" si="179"/>
        <v>19984</v>
      </c>
      <c r="L4024" s="63">
        <v>20250115</v>
      </c>
    </row>
    <row r="4025" spans="1:12" x14ac:dyDescent="0.25">
      <c r="A4025" s="47" t="s">
        <v>5378</v>
      </c>
      <c r="B4025" s="44" t="s">
        <v>25</v>
      </c>
      <c r="C4025" s="44" t="s">
        <v>1118</v>
      </c>
      <c r="D4025" s="44" t="s">
        <v>1713</v>
      </c>
      <c r="E4025" s="44" t="s">
        <v>4296</v>
      </c>
      <c r="F4025" s="44">
        <v>1</v>
      </c>
      <c r="G4025" s="45">
        <v>19984</v>
      </c>
      <c r="H4025" s="44"/>
      <c r="I4025" s="45"/>
      <c r="J4025" s="46"/>
      <c r="K4025" s="45">
        <f t="shared" si="179"/>
        <v>19984</v>
      </c>
      <c r="L4025" s="63">
        <v>20250115</v>
      </c>
    </row>
    <row r="4026" spans="1:12" x14ac:dyDescent="0.25">
      <c r="A4026" s="47" t="s">
        <v>5383</v>
      </c>
      <c r="B4026" s="44" t="s">
        <v>25</v>
      </c>
      <c r="C4026" s="44" t="s">
        <v>1118</v>
      </c>
      <c r="D4026" s="44" t="s">
        <v>1713</v>
      </c>
      <c r="E4026" s="44" t="s">
        <v>2992</v>
      </c>
      <c r="F4026" s="44">
        <v>1</v>
      </c>
      <c r="G4026" s="45">
        <v>19984</v>
      </c>
      <c r="H4026" s="44"/>
      <c r="I4026" s="45"/>
      <c r="J4026" s="46"/>
      <c r="K4026" s="45">
        <f t="shared" si="179"/>
        <v>19984</v>
      </c>
      <c r="L4026" s="63">
        <v>20250115</v>
      </c>
    </row>
    <row r="4027" spans="1:12" x14ac:dyDescent="0.25">
      <c r="A4027" s="47" t="s">
        <v>5308</v>
      </c>
      <c r="B4027" s="44" t="s">
        <v>25</v>
      </c>
      <c r="C4027" s="44" t="s">
        <v>1118</v>
      </c>
      <c r="D4027" s="44" t="s">
        <v>1872</v>
      </c>
      <c r="E4027" s="44" t="s">
        <v>4520</v>
      </c>
      <c r="F4027" s="44">
        <v>1</v>
      </c>
      <c r="G4027" s="45">
        <v>19984</v>
      </c>
      <c r="H4027" s="44"/>
      <c r="I4027" s="45"/>
      <c r="J4027" s="46"/>
      <c r="K4027" s="45">
        <f t="shared" si="179"/>
        <v>19984</v>
      </c>
      <c r="L4027" s="63">
        <v>20250115</v>
      </c>
    </row>
    <row r="4028" spans="1:12" x14ac:dyDescent="0.25">
      <c r="A4028" s="47" t="s">
        <v>5309</v>
      </c>
      <c r="B4028" s="44" t="s">
        <v>25</v>
      </c>
      <c r="C4028" s="44" t="s">
        <v>1118</v>
      </c>
      <c r="D4028" s="44" t="s">
        <v>1872</v>
      </c>
      <c r="E4028" s="44" t="s">
        <v>4518</v>
      </c>
      <c r="F4028" s="44">
        <v>1</v>
      </c>
      <c r="G4028" s="45">
        <v>19984</v>
      </c>
      <c r="H4028" s="44"/>
      <c r="I4028" s="45"/>
      <c r="J4028" s="46"/>
      <c r="K4028" s="45">
        <f t="shared" si="179"/>
        <v>19984</v>
      </c>
      <c r="L4028" s="63">
        <v>20250115</v>
      </c>
    </row>
    <row r="4029" spans="1:12" x14ac:dyDescent="0.25">
      <c r="A4029" s="47" t="s">
        <v>5307</v>
      </c>
      <c r="B4029" s="44" t="s">
        <v>25</v>
      </c>
      <c r="C4029" s="44" t="s">
        <v>70</v>
      </c>
      <c r="D4029" s="44" t="s">
        <v>213</v>
      </c>
      <c r="E4029" s="44" t="s">
        <v>636</v>
      </c>
      <c r="F4029" s="44">
        <v>1</v>
      </c>
      <c r="G4029" s="45">
        <v>19984</v>
      </c>
      <c r="H4029" s="44"/>
      <c r="I4029" s="45"/>
      <c r="J4029" s="46"/>
      <c r="K4029" s="45">
        <f t="shared" si="179"/>
        <v>19984</v>
      </c>
      <c r="L4029" s="63">
        <v>20250115</v>
      </c>
    </row>
    <row r="4030" spans="1:12" x14ac:dyDescent="0.25">
      <c r="A4030" s="47" t="s">
        <v>5327</v>
      </c>
      <c r="B4030" s="44" t="s">
        <v>25</v>
      </c>
      <c r="C4030" s="44" t="s">
        <v>70</v>
      </c>
      <c r="D4030" s="44" t="s">
        <v>213</v>
      </c>
      <c r="E4030" s="44" t="s">
        <v>638</v>
      </c>
      <c r="F4030" s="44">
        <v>1</v>
      </c>
      <c r="G4030" s="45">
        <v>19984</v>
      </c>
      <c r="H4030" s="44"/>
      <c r="I4030" s="45"/>
      <c r="J4030" s="46"/>
      <c r="K4030" s="45">
        <f t="shared" si="179"/>
        <v>19984</v>
      </c>
      <c r="L4030" s="63">
        <v>20250115</v>
      </c>
    </row>
    <row r="4031" spans="1:12" x14ac:dyDescent="0.25">
      <c r="A4031" s="47" t="s">
        <v>5328</v>
      </c>
      <c r="B4031" s="44" t="s">
        <v>25</v>
      </c>
      <c r="C4031" s="44" t="s">
        <v>70</v>
      </c>
      <c r="D4031" s="44" t="s">
        <v>213</v>
      </c>
      <c r="E4031" s="44" t="s">
        <v>631</v>
      </c>
      <c r="F4031" s="44">
        <v>1</v>
      </c>
      <c r="G4031" s="45">
        <v>19984</v>
      </c>
      <c r="H4031" s="44"/>
      <c r="I4031" s="45"/>
      <c r="J4031" s="46"/>
      <c r="K4031" s="45">
        <f t="shared" si="179"/>
        <v>19984</v>
      </c>
      <c r="L4031" s="63">
        <v>20250115</v>
      </c>
    </row>
    <row r="4032" spans="1:12" x14ac:dyDescent="0.25">
      <c r="A4032" s="47" t="s">
        <v>5317</v>
      </c>
      <c r="B4032" s="44" t="s">
        <v>25</v>
      </c>
      <c r="C4032" s="44" t="s">
        <v>36</v>
      </c>
      <c r="D4032" s="44" t="s">
        <v>2013</v>
      </c>
      <c r="E4032" s="44" t="s">
        <v>738</v>
      </c>
      <c r="F4032" s="44">
        <v>1</v>
      </c>
      <c r="G4032" s="45">
        <v>19984</v>
      </c>
      <c r="H4032" s="44"/>
      <c r="I4032" s="45"/>
      <c r="J4032" s="46"/>
      <c r="K4032" s="45">
        <f t="shared" si="179"/>
        <v>19984</v>
      </c>
      <c r="L4032" s="63">
        <v>20250116</v>
      </c>
    </row>
    <row r="4033" spans="1:12" x14ac:dyDescent="0.25">
      <c r="A4033" s="47" t="s">
        <v>5318</v>
      </c>
      <c r="B4033" s="44" t="s">
        <v>25</v>
      </c>
      <c r="C4033" s="44" t="s">
        <v>36</v>
      </c>
      <c r="D4033" s="44" t="s">
        <v>2013</v>
      </c>
      <c r="E4033" s="44" t="s">
        <v>1086</v>
      </c>
      <c r="F4033" s="44">
        <v>1</v>
      </c>
      <c r="G4033" s="45">
        <v>19984</v>
      </c>
      <c r="H4033" s="44"/>
      <c r="I4033" s="45"/>
      <c r="J4033" s="46"/>
      <c r="K4033" s="45">
        <f t="shared" si="179"/>
        <v>19984</v>
      </c>
      <c r="L4033" s="63">
        <v>20250116</v>
      </c>
    </row>
    <row r="4034" spans="1:12" x14ac:dyDescent="0.25">
      <c r="A4034" s="47" t="s">
        <v>5319</v>
      </c>
      <c r="B4034" s="44" t="s">
        <v>25</v>
      </c>
      <c r="C4034" s="44" t="s">
        <v>36</v>
      </c>
      <c r="D4034" s="44" t="s">
        <v>2013</v>
      </c>
      <c r="E4034" s="44" t="s">
        <v>815</v>
      </c>
      <c r="F4034" s="44">
        <v>1</v>
      </c>
      <c r="G4034" s="45">
        <v>19984</v>
      </c>
      <c r="H4034" s="44"/>
      <c r="I4034" s="45"/>
      <c r="J4034" s="46"/>
      <c r="K4034" s="45">
        <f t="shared" si="179"/>
        <v>19984</v>
      </c>
      <c r="L4034" s="63">
        <v>20250116</v>
      </c>
    </row>
    <row r="4035" spans="1:12" x14ac:dyDescent="0.25">
      <c r="A4035" s="47" t="s">
        <v>5321</v>
      </c>
      <c r="B4035" s="44" t="s">
        <v>25</v>
      </c>
      <c r="C4035" s="44" t="s">
        <v>36</v>
      </c>
      <c r="D4035" s="44" t="s">
        <v>2013</v>
      </c>
      <c r="E4035" s="44" t="s">
        <v>858</v>
      </c>
      <c r="F4035" s="44">
        <v>1</v>
      </c>
      <c r="G4035" s="45">
        <v>19984</v>
      </c>
      <c r="H4035" s="44"/>
      <c r="I4035" s="45"/>
      <c r="J4035" s="46"/>
      <c r="K4035" s="45">
        <f t="shared" si="179"/>
        <v>19984</v>
      </c>
      <c r="L4035" s="63">
        <v>20250116</v>
      </c>
    </row>
    <row r="4036" spans="1:12" x14ac:dyDescent="0.25">
      <c r="A4036" s="47" t="s">
        <v>5337</v>
      </c>
      <c r="B4036" s="44" t="s">
        <v>25</v>
      </c>
      <c r="C4036" s="44" t="s">
        <v>29</v>
      </c>
      <c r="D4036" s="44" t="s">
        <v>2223</v>
      </c>
      <c r="E4036" s="44" t="s">
        <v>1041</v>
      </c>
      <c r="F4036" s="44">
        <v>1</v>
      </c>
      <c r="G4036" s="45">
        <v>19984</v>
      </c>
      <c r="H4036" s="44"/>
      <c r="I4036" s="45"/>
      <c r="J4036" s="46"/>
      <c r="K4036" s="45">
        <f t="shared" si="179"/>
        <v>19984</v>
      </c>
      <c r="L4036" s="63">
        <v>20250116</v>
      </c>
    </row>
    <row r="4037" spans="1:12" x14ac:dyDescent="0.25">
      <c r="A4037" s="47" t="s">
        <v>5366</v>
      </c>
      <c r="B4037" s="44" t="s">
        <v>25</v>
      </c>
      <c r="C4037" s="44" t="s">
        <v>29</v>
      </c>
      <c r="D4037" s="44" t="s">
        <v>100</v>
      </c>
      <c r="E4037" s="44" t="s">
        <v>183</v>
      </c>
      <c r="F4037" s="44">
        <v>1</v>
      </c>
      <c r="G4037" s="45">
        <v>19984</v>
      </c>
      <c r="H4037" s="44"/>
      <c r="I4037" s="45"/>
      <c r="J4037" s="46"/>
      <c r="K4037" s="45">
        <f t="shared" si="179"/>
        <v>19984</v>
      </c>
      <c r="L4037" s="63">
        <v>20250116</v>
      </c>
    </row>
    <row r="4038" spans="1:12" x14ac:dyDescent="0.25">
      <c r="A4038" s="47" t="s">
        <v>5367</v>
      </c>
      <c r="B4038" s="44" t="s">
        <v>25</v>
      </c>
      <c r="C4038" s="44" t="s">
        <v>29</v>
      </c>
      <c r="D4038" s="44" t="s">
        <v>100</v>
      </c>
      <c r="E4038" s="44" t="s">
        <v>788</v>
      </c>
      <c r="F4038" s="44">
        <v>1</v>
      </c>
      <c r="G4038" s="45">
        <v>19984</v>
      </c>
      <c r="H4038" s="44"/>
      <c r="I4038" s="45"/>
      <c r="J4038" s="46"/>
      <c r="K4038" s="45">
        <f t="shared" si="179"/>
        <v>19984</v>
      </c>
      <c r="L4038" s="63">
        <v>20250116</v>
      </c>
    </row>
    <row r="4039" spans="1:12" x14ac:dyDescent="0.25">
      <c r="A4039" s="47" t="s">
        <v>5292</v>
      </c>
      <c r="B4039" s="44" t="s">
        <v>25</v>
      </c>
      <c r="C4039" s="44" t="s">
        <v>730</v>
      </c>
      <c r="D4039" s="44" t="s">
        <v>731</v>
      </c>
      <c r="E4039" s="44" t="s">
        <v>3692</v>
      </c>
      <c r="F4039" s="44">
        <v>1</v>
      </c>
      <c r="G4039" s="45">
        <v>19984</v>
      </c>
      <c r="H4039" s="44"/>
      <c r="I4039" s="45"/>
      <c r="J4039" s="46"/>
      <c r="K4039" s="45">
        <f t="shared" si="179"/>
        <v>19984</v>
      </c>
      <c r="L4039" s="63">
        <v>20250116</v>
      </c>
    </row>
    <row r="4040" spans="1:12" x14ac:dyDescent="0.25">
      <c r="A4040" s="47" t="s">
        <v>5315</v>
      </c>
      <c r="B4040" s="44" t="s">
        <v>25</v>
      </c>
      <c r="C4040" s="44" t="s">
        <v>730</v>
      </c>
      <c r="D4040" s="44" t="s">
        <v>731</v>
      </c>
      <c r="E4040" s="44" t="s">
        <v>3457</v>
      </c>
      <c r="F4040" s="44">
        <v>1</v>
      </c>
      <c r="G4040" s="45">
        <v>19984</v>
      </c>
      <c r="H4040" s="44"/>
      <c r="I4040" s="45"/>
      <c r="J4040" s="46"/>
      <c r="K4040" s="45">
        <f t="shared" si="179"/>
        <v>19984</v>
      </c>
      <c r="L4040" s="63">
        <v>20250116</v>
      </c>
    </row>
    <row r="4041" spans="1:12" x14ac:dyDescent="0.25">
      <c r="A4041" s="47" t="s">
        <v>5373</v>
      </c>
      <c r="B4041" s="44" t="s">
        <v>25</v>
      </c>
      <c r="C4041" s="44" t="s">
        <v>268</v>
      </c>
      <c r="D4041" s="44" t="s">
        <v>132</v>
      </c>
      <c r="E4041" s="44" t="s">
        <v>1764</v>
      </c>
      <c r="F4041" s="44">
        <v>1</v>
      </c>
      <c r="G4041" s="45">
        <v>19984</v>
      </c>
      <c r="H4041" s="44"/>
      <c r="I4041" s="45"/>
      <c r="J4041" s="46"/>
      <c r="K4041" s="45">
        <f t="shared" si="179"/>
        <v>19984</v>
      </c>
      <c r="L4041" s="63">
        <v>20250120</v>
      </c>
    </row>
    <row r="4042" spans="1:12" x14ac:dyDescent="0.25">
      <c r="A4042" s="47" t="s">
        <v>5379</v>
      </c>
      <c r="B4042" s="44" t="s">
        <v>25</v>
      </c>
      <c r="C4042" s="44" t="s">
        <v>199</v>
      </c>
      <c r="D4042" s="44" t="s">
        <v>291</v>
      </c>
      <c r="E4042" s="44" t="s">
        <v>292</v>
      </c>
      <c r="F4042" s="44">
        <v>1</v>
      </c>
      <c r="G4042" s="45">
        <v>19984</v>
      </c>
      <c r="H4042" s="44"/>
      <c r="I4042" s="45"/>
      <c r="J4042" s="46"/>
      <c r="K4042" s="45">
        <f t="shared" si="179"/>
        <v>19984</v>
      </c>
      <c r="L4042" s="63">
        <v>20250120</v>
      </c>
    </row>
    <row r="4043" spans="1:12" x14ac:dyDescent="0.25">
      <c r="A4043" s="47" t="s">
        <v>5342</v>
      </c>
      <c r="B4043" s="44" t="s">
        <v>25</v>
      </c>
      <c r="C4043" s="44" t="s">
        <v>1659</v>
      </c>
      <c r="D4043" s="44" t="s">
        <v>213</v>
      </c>
      <c r="E4043" s="44" t="s">
        <v>2729</v>
      </c>
      <c r="F4043" s="44">
        <v>1</v>
      </c>
      <c r="G4043" s="45">
        <v>19984</v>
      </c>
      <c r="H4043" s="44"/>
      <c r="I4043" s="45"/>
      <c r="J4043" s="46"/>
      <c r="K4043" s="45">
        <f t="shared" si="179"/>
        <v>19984</v>
      </c>
      <c r="L4043" s="63">
        <v>20250120</v>
      </c>
    </row>
    <row r="4044" spans="1:12" x14ac:dyDescent="0.25">
      <c r="A4044" s="47" t="s">
        <v>5336</v>
      </c>
      <c r="B4044" s="44" t="s">
        <v>25</v>
      </c>
      <c r="C4044" s="44" t="s">
        <v>36</v>
      </c>
      <c r="D4044" s="44" t="s">
        <v>2618</v>
      </c>
      <c r="E4044" s="44" t="s">
        <v>3881</v>
      </c>
      <c r="F4044" s="44">
        <v>1</v>
      </c>
      <c r="G4044" s="45">
        <v>19984</v>
      </c>
      <c r="H4044" s="44"/>
      <c r="I4044" s="45"/>
      <c r="J4044" s="46"/>
      <c r="K4044" s="45">
        <f t="shared" ref="K4044:K4064" si="180">J4044+G4044</f>
        <v>19984</v>
      </c>
      <c r="L4044" s="63">
        <v>20250120</v>
      </c>
    </row>
    <row r="4045" spans="1:12" x14ac:dyDescent="0.25">
      <c r="A4045" s="47" t="s">
        <v>5326</v>
      </c>
      <c r="B4045" s="44" t="s">
        <v>25</v>
      </c>
      <c r="C4045" s="44" t="s">
        <v>897</v>
      </c>
      <c r="D4045" s="44" t="s">
        <v>1615</v>
      </c>
      <c r="E4045" s="44" t="s">
        <v>1616</v>
      </c>
      <c r="F4045" s="44">
        <v>1</v>
      </c>
      <c r="G4045" s="45">
        <v>19984</v>
      </c>
      <c r="H4045" s="44"/>
      <c r="I4045" s="45"/>
      <c r="J4045" s="46"/>
      <c r="K4045" s="45">
        <f t="shared" si="180"/>
        <v>19984</v>
      </c>
      <c r="L4045" s="63">
        <v>20250121</v>
      </c>
    </row>
    <row r="4046" spans="1:12" x14ac:dyDescent="0.25">
      <c r="A4046" s="47" t="s">
        <v>5339</v>
      </c>
      <c r="B4046" s="44" t="s">
        <v>25</v>
      </c>
      <c r="C4046" s="44" t="s">
        <v>1659</v>
      </c>
      <c r="D4046" s="44" t="s">
        <v>213</v>
      </c>
      <c r="E4046" s="44" t="s">
        <v>2233</v>
      </c>
      <c r="F4046" s="44">
        <v>1</v>
      </c>
      <c r="G4046" s="45">
        <v>19984</v>
      </c>
      <c r="H4046" s="44"/>
      <c r="I4046" s="45"/>
      <c r="J4046" s="46"/>
      <c r="K4046" s="45">
        <f t="shared" si="180"/>
        <v>19984</v>
      </c>
      <c r="L4046" s="63">
        <v>20250121</v>
      </c>
    </row>
    <row r="4047" spans="1:12" x14ac:dyDescent="0.25">
      <c r="A4047" s="47" t="s">
        <v>5340</v>
      </c>
      <c r="B4047" s="44" t="s">
        <v>25</v>
      </c>
      <c r="C4047" s="44" t="s">
        <v>1659</v>
      </c>
      <c r="D4047" s="44" t="s">
        <v>213</v>
      </c>
      <c r="E4047" s="44" t="s">
        <v>2235</v>
      </c>
      <c r="F4047" s="44">
        <v>1</v>
      </c>
      <c r="G4047" s="45">
        <v>19984</v>
      </c>
      <c r="H4047" s="44"/>
      <c r="I4047" s="45"/>
      <c r="J4047" s="46"/>
      <c r="K4047" s="45">
        <f t="shared" si="180"/>
        <v>19984</v>
      </c>
      <c r="L4047" s="63">
        <v>20250121</v>
      </c>
    </row>
    <row r="4048" spans="1:12" x14ac:dyDescent="0.25">
      <c r="A4048" s="47" t="s">
        <v>5341</v>
      </c>
      <c r="B4048" s="44" t="s">
        <v>25</v>
      </c>
      <c r="C4048" s="44" t="s">
        <v>1659</v>
      </c>
      <c r="D4048" s="44" t="s">
        <v>213</v>
      </c>
      <c r="E4048" s="44" t="s">
        <v>1660</v>
      </c>
      <c r="F4048" s="44">
        <v>1</v>
      </c>
      <c r="G4048" s="45">
        <v>19984</v>
      </c>
      <c r="H4048" s="44"/>
      <c r="I4048" s="45"/>
      <c r="J4048" s="46"/>
      <c r="K4048" s="45">
        <f t="shared" si="180"/>
        <v>19984</v>
      </c>
      <c r="L4048" s="63">
        <v>20250121</v>
      </c>
    </row>
    <row r="4049" spans="1:12" x14ac:dyDescent="0.25">
      <c r="A4049" s="47" t="s">
        <v>5361</v>
      </c>
      <c r="B4049" s="44" t="s">
        <v>25</v>
      </c>
      <c r="C4049" s="44" t="s">
        <v>3955</v>
      </c>
      <c r="D4049" s="44" t="s">
        <v>3956</v>
      </c>
      <c r="E4049" s="44" t="s">
        <v>4404</v>
      </c>
      <c r="F4049" s="44">
        <v>1</v>
      </c>
      <c r="G4049" s="45">
        <v>19984</v>
      </c>
      <c r="H4049" s="44"/>
      <c r="I4049" s="45"/>
      <c r="J4049" s="46"/>
      <c r="K4049" s="45">
        <f t="shared" si="180"/>
        <v>19984</v>
      </c>
      <c r="L4049" s="63">
        <v>20250121</v>
      </c>
    </row>
    <row r="4050" spans="1:12" x14ac:dyDescent="0.25">
      <c r="A4050" s="47" t="s">
        <v>5362</v>
      </c>
      <c r="B4050" s="44" t="s">
        <v>25</v>
      </c>
      <c r="C4050" s="44" t="s">
        <v>3955</v>
      </c>
      <c r="D4050" s="44" t="s">
        <v>3956</v>
      </c>
      <c r="E4050" s="44" t="s">
        <v>4406</v>
      </c>
      <c r="F4050" s="44">
        <v>1</v>
      </c>
      <c r="G4050" s="45">
        <v>19984</v>
      </c>
      <c r="H4050" s="44"/>
      <c r="I4050" s="45"/>
      <c r="J4050" s="46"/>
      <c r="K4050" s="45">
        <f t="shared" si="180"/>
        <v>19984</v>
      </c>
      <c r="L4050" s="63">
        <v>20250121</v>
      </c>
    </row>
    <row r="4051" spans="1:12" x14ac:dyDescent="0.25">
      <c r="A4051" s="47" t="s">
        <v>5320</v>
      </c>
      <c r="B4051" s="44" t="s">
        <v>25</v>
      </c>
      <c r="C4051" s="44" t="s">
        <v>36</v>
      </c>
      <c r="D4051" s="44" t="s">
        <v>4105</v>
      </c>
      <c r="E4051" s="44" t="s">
        <v>210</v>
      </c>
      <c r="F4051" s="44">
        <v>1</v>
      </c>
      <c r="G4051" s="45">
        <v>19984</v>
      </c>
      <c r="H4051" s="44"/>
      <c r="I4051" s="45"/>
      <c r="J4051" s="46"/>
      <c r="K4051" s="45">
        <f t="shared" si="180"/>
        <v>19984</v>
      </c>
      <c r="L4051" s="63">
        <v>20250121</v>
      </c>
    </row>
    <row r="4052" spans="1:12" x14ac:dyDescent="0.25">
      <c r="A4052" s="47" t="s">
        <v>5277</v>
      </c>
      <c r="B4052" s="44" t="s">
        <v>25</v>
      </c>
      <c r="C4052" s="44" t="s">
        <v>36</v>
      </c>
      <c r="D4052" s="44" t="s">
        <v>4422</v>
      </c>
      <c r="E4052" s="44" t="s">
        <v>4423</v>
      </c>
      <c r="F4052" s="44">
        <v>1</v>
      </c>
      <c r="G4052" s="45">
        <v>19984</v>
      </c>
      <c r="H4052" s="44"/>
      <c r="I4052" s="45"/>
      <c r="J4052" s="46"/>
      <c r="K4052" s="45">
        <f t="shared" si="180"/>
        <v>19984</v>
      </c>
      <c r="L4052" s="63">
        <v>20250121</v>
      </c>
    </row>
    <row r="4053" spans="1:12" x14ac:dyDescent="0.25">
      <c r="A4053" s="47" t="s">
        <v>5372</v>
      </c>
      <c r="B4053" s="44" t="s">
        <v>25</v>
      </c>
      <c r="C4053" s="44" t="s">
        <v>371</v>
      </c>
      <c r="D4053" s="44" t="s">
        <v>686</v>
      </c>
      <c r="E4053" s="44" t="s">
        <v>2221</v>
      </c>
      <c r="F4053" s="44">
        <v>1</v>
      </c>
      <c r="G4053" s="45">
        <v>19984</v>
      </c>
      <c r="H4053" s="44"/>
      <c r="I4053" s="45"/>
      <c r="J4053" s="46"/>
      <c r="K4053" s="45">
        <f t="shared" si="180"/>
        <v>19984</v>
      </c>
      <c r="L4053" s="63">
        <v>20250121</v>
      </c>
    </row>
    <row r="4054" spans="1:12" x14ac:dyDescent="0.25">
      <c r="A4054" s="47" t="s">
        <v>5316</v>
      </c>
      <c r="B4054" s="44" t="s">
        <v>25</v>
      </c>
      <c r="C4054" s="44" t="s">
        <v>1791</v>
      </c>
      <c r="D4054" s="44" t="s">
        <v>1801</v>
      </c>
      <c r="E4054" s="44" t="s">
        <v>2362</v>
      </c>
      <c r="F4054" s="44">
        <v>1</v>
      </c>
      <c r="G4054" s="45">
        <v>19984</v>
      </c>
      <c r="H4054" s="44"/>
      <c r="I4054" s="45"/>
      <c r="J4054" s="46"/>
      <c r="K4054" s="45">
        <f t="shared" si="180"/>
        <v>19984</v>
      </c>
      <c r="L4054" s="63">
        <v>20250123</v>
      </c>
    </row>
    <row r="4055" spans="1:12" x14ac:dyDescent="0.25">
      <c r="A4055" s="47" t="s">
        <v>5264</v>
      </c>
      <c r="B4055" s="44" t="s">
        <v>25</v>
      </c>
      <c r="C4055" s="44" t="s">
        <v>3122</v>
      </c>
      <c r="D4055" s="44" t="s">
        <v>3150</v>
      </c>
      <c r="E4055" s="44" t="s">
        <v>3151</v>
      </c>
      <c r="F4055" s="44">
        <v>1</v>
      </c>
      <c r="G4055" s="45">
        <v>19984</v>
      </c>
      <c r="H4055" s="44"/>
      <c r="I4055" s="45"/>
      <c r="J4055" s="46"/>
      <c r="K4055" s="45">
        <f t="shared" si="180"/>
        <v>19984</v>
      </c>
      <c r="L4055" s="63">
        <v>20250124</v>
      </c>
    </row>
    <row r="4056" spans="1:12" x14ac:dyDescent="0.25">
      <c r="A4056" s="47" t="s">
        <v>5278</v>
      </c>
      <c r="B4056" s="44" t="s">
        <v>25</v>
      </c>
      <c r="C4056" s="44" t="s">
        <v>3122</v>
      </c>
      <c r="D4056" s="44" t="s">
        <v>3150</v>
      </c>
      <c r="E4056" s="44" t="s">
        <v>3153</v>
      </c>
      <c r="F4056" s="44">
        <v>1</v>
      </c>
      <c r="G4056" s="45">
        <v>19984</v>
      </c>
      <c r="H4056" s="44"/>
      <c r="I4056" s="45"/>
      <c r="J4056" s="46"/>
      <c r="K4056" s="45">
        <f t="shared" si="180"/>
        <v>19984</v>
      </c>
      <c r="L4056" s="63">
        <v>20250124</v>
      </c>
    </row>
    <row r="4057" spans="1:12" x14ac:dyDescent="0.25">
      <c r="A4057" s="47" t="s">
        <v>5330</v>
      </c>
      <c r="B4057" s="44" t="s">
        <v>25</v>
      </c>
      <c r="C4057" s="44" t="s">
        <v>3122</v>
      </c>
      <c r="D4057" s="44" t="s">
        <v>3240</v>
      </c>
      <c r="E4057" s="44" t="s">
        <v>3382</v>
      </c>
      <c r="F4057" s="44">
        <v>1</v>
      </c>
      <c r="G4057" s="45">
        <v>19984</v>
      </c>
      <c r="H4057" s="44"/>
      <c r="I4057" s="45"/>
      <c r="J4057" s="46"/>
      <c r="K4057" s="45">
        <f t="shared" si="180"/>
        <v>19984</v>
      </c>
      <c r="L4057" s="63">
        <v>20250124</v>
      </c>
    </row>
    <row r="4058" spans="1:12" x14ac:dyDescent="0.25">
      <c r="A4058" s="47" t="s">
        <v>5331</v>
      </c>
      <c r="B4058" s="44" t="s">
        <v>25</v>
      </c>
      <c r="C4058" s="44" t="s">
        <v>3122</v>
      </c>
      <c r="D4058" s="44" t="s">
        <v>3240</v>
      </c>
      <c r="E4058" s="44" t="s">
        <v>3393</v>
      </c>
      <c r="F4058" s="44">
        <v>1</v>
      </c>
      <c r="G4058" s="45">
        <v>19984</v>
      </c>
      <c r="H4058" s="44"/>
      <c r="I4058" s="45"/>
      <c r="J4058" s="46"/>
      <c r="K4058" s="45">
        <f t="shared" si="180"/>
        <v>19984</v>
      </c>
      <c r="L4058" s="63">
        <v>20250124</v>
      </c>
    </row>
    <row r="4059" spans="1:12" x14ac:dyDescent="0.25">
      <c r="A4059" s="47" t="s">
        <v>5332</v>
      </c>
      <c r="B4059" s="44" t="s">
        <v>25</v>
      </c>
      <c r="C4059" s="44" t="s">
        <v>3122</v>
      </c>
      <c r="D4059" s="44" t="s">
        <v>3240</v>
      </c>
      <c r="E4059" s="44" t="s">
        <v>3729</v>
      </c>
      <c r="F4059" s="44">
        <v>1</v>
      </c>
      <c r="G4059" s="45">
        <v>19984</v>
      </c>
      <c r="H4059" s="44"/>
      <c r="I4059" s="45"/>
      <c r="J4059" s="46"/>
      <c r="K4059" s="45">
        <f t="shared" si="180"/>
        <v>19984</v>
      </c>
      <c r="L4059" s="63">
        <v>20250124</v>
      </c>
    </row>
    <row r="4060" spans="1:12" x14ac:dyDescent="0.25">
      <c r="A4060" s="47" t="s">
        <v>5333</v>
      </c>
      <c r="B4060" s="44" t="s">
        <v>25</v>
      </c>
      <c r="C4060" s="44" t="s">
        <v>3122</v>
      </c>
      <c r="D4060" s="44" t="s">
        <v>3240</v>
      </c>
      <c r="E4060" s="44" t="s">
        <v>3731</v>
      </c>
      <c r="F4060" s="44">
        <v>1</v>
      </c>
      <c r="G4060" s="45">
        <v>19984</v>
      </c>
      <c r="H4060" s="44"/>
      <c r="I4060" s="45"/>
      <c r="J4060" s="46"/>
      <c r="K4060" s="45">
        <f t="shared" si="180"/>
        <v>19984</v>
      </c>
      <c r="L4060" s="63">
        <v>20250124</v>
      </c>
    </row>
    <row r="4061" spans="1:12" x14ac:dyDescent="0.25">
      <c r="A4061" s="47" t="s">
        <v>5384</v>
      </c>
      <c r="B4061" s="44" t="s">
        <v>25</v>
      </c>
      <c r="C4061" s="44" t="s">
        <v>199</v>
      </c>
      <c r="D4061" s="44" t="s">
        <v>536</v>
      </c>
      <c r="E4061" s="44" t="s">
        <v>537</v>
      </c>
      <c r="F4061" s="44">
        <v>1</v>
      </c>
      <c r="G4061" s="45">
        <v>19984</v>
      </c>
      <c r="H4061" s="44"/>
      <c r="I4061" s="45"/>
      <c r="J4061" s="46"/>
      <c r="K4061" s="45">
        <f t="shared" si="180"/>
        <v>19984</v>
      </c>
      <c r="L4061" s="63">
        <v>20250127</v>
      </c>
    </row>
    <row r="4062" spans="1:12" x14ac:dyDescent="0.25">
      <c r="A4062" s="47" t="s">
        <v>5270</v>
      </c>
      <c r="B4062" s="44" t="s">
        <v>25</v>
      </c>
      <c r="C4062" s="44" t="s">
        <v>212</v>
      </c>
      <c r="D4062" s="44" t="s">
        <v>213</v>
      </c>
      <c r="E4062" s="44" t="s">
        <v>216</v>
      </c>
      <c r="F4062" s="44">
        <v>1</v>
      </c>
      <c r="G4062" s="45">
        <v>19984</v>
      </c>
      <c r="H4062" s="44"/>
      <c r="I4062" s="45"/>
      <c r="J4062" s="46"/>
      <c r="K4062" s="45">
        <f t="shared" si="180"/>
        <v>19984</v>
      </c>
      <c r="L4062" s="63">
        <v>20250127</v>
      </c>
    </row>
    <row r="4063" spans="1:12" x14ac:dyDescent="0.25">
      <c r="A4063" s="47" t="s">
        <v>5271</v>
      </c>
      <c r="B4063" s="44" t="s">
        <v>25</v>
      </c>
      <c r="C4063" s="44" t="s">
        <v>212</v>
      </c>
      <c r="D4063" s="44" t="s">
        <v>213</v>
      </c>
      <c r="E4063" s="44" t="s">
        <v>214</v>
      </c>
      <c r="F4063" s="44">
        <v>1</v>
      </c>
      <c r="G4063" s="45">
        <v>19984</v>
      </c>
      <c r="H4063" s="44"/>
      <c r="I4063" s="45"/>
      <c r="J4063" s="46"/>
      <c r="K4063" s="45">
        <f t="shared" si="180"/>
        <v>19984</v>
      </c>
      <c r="L4063" s="63">
        <v>20250127</v>
      </c>
    </row>
    <row r="4064" spans="1:12" ht="15.75" thickBot="1" x14ac:dyDescent="0.3">
      <c r="A4064" s="40" t="s">
        <v>5380</v>
      </c>
      <c r="B4064" s="41" t="s">
        <v>25</v>
      </c>
      <c r="C4064" s="41" t="s">
        <v>36</v>
      </c>
      <c r="D4064" s="41" t="s">
        <v>561</v>
      </c>
      <c r="E4064" s="41" t="s">
        <v>3001</v>
      </c>
      <c r="F4064" s="41">
        <v>1</v>
      </c>
      <c r="G4064" s="42">
        <v>19984</v>
      </c>
      <c r="H4064" s="41"/>
      <c r="I4064" s="42"/>
      <c r="J4064" s="43"/>
      <c r="K4064" s="42">
        <f t="shared" si="180"/>
        <v>19984</v>
      </c>
      <c r="L4064" s="64">
        <v>20250127</v>
      </c>
    </row>
    <row r="4065" spans="1:12" x14ac:dyDescent="0.25">
      <c r="A4065" s="82"/>
      <c r="B4065" s="83"/>
      <c r="C4065" s="83"/>
      <c r="D4065" s="83"/>
      <c r="E4065" s="83"/>
      <c r="F4065" s="83"/>
      <c r="G4065" s="84"/>
      <c r="H4065" s="83"/>
      <c r="I4065" s="84"/>
      <c r="J4065" s="85"/>
      <c r="K4065" s="84"/>
      <c r="L4065" s="86"/>
    </row>
    <row r="4066" spans="1:12" ht="15.75" thickBot="1" x14ac:dyDescent="0.3">
      <c r="A4066" s="66"/>
      <c r="B4066" s="67"/>
      <c r="C4066" s="67"/>
      <c r="D4066" s="67"/>
      <c r="E4066" s="67"/>
      <c r="F4066" s="67"/>
      <c r="G4066" s="68"/>
      <c r="H4066" s="67"/>
      <c r="I4066" s="68"/>
      <c r="J4066" s="69"/>
      <c r="K4066" s="68"/>
      <c r="L4066" s="70"/>
    </row>
    <row r="4067" spans="1:12" x14ac:dyDescent="0.25">
      <c r="A4067" s="36" t="s">
        <v>5371</v>
      </c>
      <c r="B4067" s="37" t="s">
        <v>25</v>
      </c>
      <c r="C4067" s="37" t="s">
        <v>70</v>
      </c>
      <c r="D4067" s="37" t="s">
        <v>26</v>
      </c>
      <c r="E4067" s="37" t="s">
        <v>238</v>
      </c>
      <c r="F4067" s="37">
        <v>1</v>
      </c>
      <c r="G4067" s="38">
        <v>18687</v>
      </c>
      <c r="H4067" s="37"/>
      <c r="I4067" s="38"/>
      <c r="J4067" s="39"/>
      <c r="K4067" s="38">
        <f t="shared" ref="K4067:K4089" si="181">J4067+G4067</f>
        <v>18687</v>
      </c>
      <c r="L4067" s="62">
        <v>20250102</v>
      </c>
    </row>
    <row r="4068" spans="1:12" x14ac:dyDescent="0.25">
      <c r="A4068" s="47" t="s">
        <v>5329</v>
      </c>
      <c r="B4068" s="44" t="s">
        <v>25</v>
      </c>
      <c r="C4068" s="44" t="s">
        <v>29</v>
      </c>
      <c r="D4068" s="44" t="s">
        <v>30</v>
      </c>
      <c r="E4068" s="44" t="s">
        <v>188</v>
      </c>
      <c r="F4068" s="44">
        <v>1</v>
      </c>
      <c r="G4068" s="45">
        <v>18687</v>
      </c>
      <c r="H4068" s="44"/>
      <c r="I4068" s="45"/>
      <c r="J4068" s="46"/>
      <c r="K4068" s="45">
        <f t="shared" si="181"/>
        <v>18687</v>
      </c>
      <c r="L4068" s="63">
        <v>20250102</v>
      </c>
    </row>
    <row r="4069" spans="1:12" x14ac:dyDescent="0.25">
      <c r="A4069" s="47" t="s">
        <v>5370</v>
      </c>
      <c r="B4069" s="44" t="s">
        <v>25</v>
      </c>
      <c r="C4069" s="44" t="s">
        <v>29</v>
      </c>
      <c r="D4069" s="44" t="s">
        <v>30</v>
      </c>
      <c r="E4069" s="44" t="s">
        <v>319</v>
      </c>
      <c r="F4069" s="44">
        <v>1</v>
      </c>
      <c r="G4069" s="45">
        <v>18687</v>
      </c>
      <c r="H4069" s="44"/>
      <c r="I4069" s="45"/>
      <c r="J4069" s="46"/>
      <c r="K4069" s="45">
        <f t="shared" si="181"/>
        <v>18687</v>
      </c>
      <c r="L4069" s="63">
        <v>20250102</v>
      </c>
    </row>
    <row r="4070" spans="1:12" x14ac:dyDescent="0.25">
      <c r="A4070" s="47" t="s">
        <v>5304</v>
      </c>
      <c r="B4070" s="44" t="s">
        <v>25</v>
      </c>
      <c r="C4070" s="44" t="s">
        <v>70</v>
      </c>
      <c r="D4070" s="44" t="s">
        <v>26</v>
      </c>
      <c r="E4070" s="44" t="s">
        <v>232</v>
      </c>
      <c r="F4070" s="44">
        <v>1</v>
      </c>
      <c r="G4070" s="45">
        <v>18687</v>
      </c>
      <c r="H4070" s="44"/>
      <c r="I4070" s="45"/>
      <c r="J4070" s="46"/>
      <c r="K4070" s="45">
        <f t="shared" si="181"/>
        <v>18687</v>
      </c>
      <c r="L4070" s="63">
        <v>20250108</v>
      </c>
    </row>
    <row r="4071" spans="1:12" x14ac:dyDescent="0.25">
      <c r="A4071" s="47" t="s">
        <v>5305</v>
      </c>
      <c r="B4071" s="44" t="s">
        <v>25</v>
      </c>
      <c r="C4071" s="44" t="s">
        <v>70</v>
      </c>
      <c r="D4071" s="44" t="s">
        <v>26</v>
      </c>
      <c r="E4071" s="44" t="s">
        <v>234</v>
      </c>
      <c r="F4071" s="44">
        <v>1</v>
      </c>
      <c r="G4071" s="45">
        <v>18687</v>
      </c>
      <c r="H4071" s="44"/>
      <c r="I4071" s="45"/>
      <c r="J4071" s="46"/>
      <c r="K4071" s="45">
        <f t="shared" si="181"/>
        <v>18687</v>
      </c>
      <c r="L4071" s="63">
        <v>20250108</v>
      </c>
    </row>
    <row r="4072" spans="1:12" x14ac:dyDescent="0.25">
      <c r="A4072" s="47" t="s">
        <v>5306</v>
      </c>
      <c r="B4072" s="44" t="s">
        <v>25</v>
      </c>
      <c r="C4072" s="44" t="s">
        <v>70</v>
      </c>
      <c r="D4072" s="44" t="s">
        <v>26</v>
      </c>
      <c r="E4072" s="44" t="s">
        <v>236</v>
      </c>
      <c r="F4072" s="44">
        <v>1</v>
      </c>
      <c r="G4072" s="45">
        <v>18687</v>
      </c>
      <c r="H4072" s="44"/>
      <c r="I4072" s="45"/>
      <c r="J4072" s="46"/>
      <c r="K4072" s="45">
        <f t="shared" si="181"/>
        <v>18687</v>
      </c>
      <c r="L4072" s="63">
        <v>20250108</v>
      </c>
    </row>
    <row r="4073" spans="1:12" x14ac:dyDescent="0.25">
      <c r="A4073" s="47" t="s">
        <v>5323</v>
      </c>
      <c r="B4073" s="44" t="s">
        <v>25</v>
      </c>
      <c r="C4073" s="44" t="s">
        <v>156</v>
      </c>
      <c r="D4073" s="44" t="s">
        <v>157</v>
      </c>
      <c r="E4073" s="44" t="s">
        <v>158</v>
      </c>
      <c r="F4073" s="44">
        <v>1</v>
      </c>
      <c r="G4073" s="45">
        <v>18687</v>
      </c>
      <c r="H4073" s="44"/>
      <c r="I4073" s="45"/>
      <c r="J4073" s="46"/>
      <c r="K4073" s="45">
        <f t="shared" si="181"/>
        <v>18687</v>
      </c>
      <c r="L4073" s="63">
        <v>20250108</v>
      </c>
    </row>
    <row r="4074" spans="1:12" x14ac:dyDescent="0.25">
      <c r="A4074" s="47" t="s">
        <v>5348</v>
      </c>
      <c r="B4074" s="44" t="s">
        <v>25</v>
      </c>
      <c r="C4074" s="44" t="s">
        <v>70</v>
      </c>
      <c r="D4074" s="44" t="s">
        <v>886</v>
      </c>
      <c r="E4074" s="44" t="s">
        <v>1229</v>
      </c>
      <c r="F4074" s="44">
        <v>1</v>
      </c>
      <c r="G4074" s="45">
        <v>18687</v>
      </c>
      <c r="H4074" s="44"/>
      <c r="I4074" s="45"/>
      <c r="J4074" s="46"/>
      <c r="K4074" s="45">
        <f t="shared" si="181"/>
        <v>18687</v>
      </c>
      <c r="L4074" s="63">
        <v>20250114</v>
      </c>
    </row>
    <row r="4075" spans="1:12" x14ac:dyDescent="0.25">
      <c r="A4075" s="47" t="s">
        <v>5349</v>
      </c>
      <c r="B4075" s="44" t="s">
        <v>25</v>
      </c>
      <c r="C4075" s="44" t="s">
        <v>70</v>
      </c>
      <c r="D4075" s="44" t="s">
        <v>886</v>
      </c>
      <c r="E4075" s="44" t="s">
        <v>1231</v>
      </c>
      <c r="F4075" s="44">
        <v>1</v>
      </c>
      <c r="G4075" s="45">
        <v>18687</v>
      </c>
      <c r="H4075" s="44"/>
      <c r="I4075" s="45"/>
      <c r="J4075" s="46"/>
      <c r="K4075" s="45">
        <f t="shared" si="181"/>
        <v>18687</v>
      </c>
      <c r="L4075" s="63">
        <v>20250114</v>
      </c>
    </row>
    <row r="4076" spans="1:12" x14ac:dyDescent="0.25">
      <c r="A4076" s="47" t="s">
        <v>5350</v>
      </c>
      <c r="B4076" s="44" t="s">
        <v>25</v>
      </c>
      <c r="C4076" s="44" t="s">
        <v>70</v>
      </c>
      <c r="D4076" s="44" t="s">
        <v>886</v>
      </c>
      <c r="E4076" s="44" t="s">
        <v>923</v>
      </c>
      <c r="F4076" s="44">
        <v>1</v>
      </c>
      <c r="G4076" s="45">
        <v>18687</v>
      </c>
      <c r="H4076" s="44"/>
      <c r="I4076" s="45"/>
      <c r="J4076" s="46"/>
      <c r="K4076" s="45">
        <f t="shared" si="181"/>
        <v>18687</v>
      </c>
      <c r="L4076" s="63">
        <v>20250114</v>
      </c>
    </row>
    <row r="4077" spans="1:12" x14ac:dyDescent="0.25">
      <c r="A4077" s="47" t="s">
        <v>5381</v>
      </c>
      <c r="B4077" s="44" t="s">
        <v>25</v>
      </c>
      <c r="C4077" s="44" t="s">
        <v>29</v>
      </c>
      <c r="D4077" s="44" t="s">
        <v>1053</v>
      </c>
      <c r="E4077" s="44" t="s">
        <v>5382</v>
      </c>
      <c r="F4077" s="44">
        <v>1</v>
      </c>
      <c r="G4077" s="45">
        <v>18687</v>
      </c>
      <c r="H4077" s="44"/>
      <c r="I4077" s="45"/>
      <c r="J4077" s="46"/>
      <c r="K4077" s="45">
        <f t="shared" si="181"/>
        <v>18687</v>
      </c>
      <c r="L4077" s="63">
        <v>20250114</v>
      </c>
    </row>
    <row r="4078" spans="1:12" x14ac:dyDescent="0.25">
      <c r="A4078" s="47" t="s">
        <v>5385</v>
      </c>
      <c r="B4078" s="44" t="s">
        <v>25</v>
      </c>
      <c r="C4078" s="44" t="s">
        <v>29</v>
      </c>
      <c r="D4078" s="44" t="s">
        <v>1053</v>
      </c>
      <c r="E4078" s="44" t="s">
        <v>5386</v>
      </c>
      <c r="F4078" s="44">
        <v>1</v>
      </c>
      <c r="G4078" s="45">
        <v>18687</v>
      </c>
      <c r="H4078" s="44"/>
      <c r="I4078" s="45"/>
      <c r="J4078" s="46"/>
      <c r="K4078" s="45">
        <f t="shared" si="181"/>
        <v>18687</v>
      </c>
      <c r="L4078" s="63">
        <v>20250114</v>
      </c>
    </row>
    <row r="4079" spans="1:12" x14ac:dyDescent="0.25">
      <c r="A4079" s="47" t="s">
        <v>5279</v>
      </c>
      <c r="B4079" s="44" t="s">
        <v>25</v>
      </c>
      <c r="C4079" s="44" t="s">
        <v>986</v>
      </c>
      <c r="D4079" s="44" t="s">
        <v>26</v>
      </c>
      <c r="E4079" s="44" t="s">
        <v>323</v>
      </c>
      <c r="F4079" s="44">
        <v>1</v>
      </c>
      <c r="G4079" s="45">
        <v>18687</v>
      </c>
      <c r="H4079" s="44"/>
      <c r="I4079" s="45"/>
      <c r="J4079" s="46"/>
      <c r="K4079" s="45">
        <f t="shared" si="181"/>
        <v>18687</v>
      </c>
      <c r="L4079" s="63">
        <v>20250120</v>
      </c>
    </row>
    <row r="4080" spans="1:12" x14ac:dyDescent="0.25">
      <c r="A4080" s="47" t="s">
        <v>5280</v>
      </c>
      <c r="B4080" s="44" t="s">
        <v>25</v>
      </c>
      <c r="C4080" s="44" t="s">
        <v>986</v>
      </c>
      <c r="D4080" s="44" t="s">
        <v>26</v>
      </c>
      <c r="E4080" s="44" t="s">
        <v>316</v>
      </c>
      <c r="F4080" s="44">
        <v>1</v>
      </c>
      <c r="G4080" s="45">
        <v>18687</v>
      </c>
      <c r="H4080" s="44"/>
      <c r="I4080" s="45"/>
      <c r="J4080" s="46"/>
      <c r="K4080" s="45">
        <f t="shared" si="181"/>
        <v>18687</v>
      </c>
      <c r="L4080" s="63">
        <v>20250120</v>
      </c>
    </row>
    <row r="4081" spans="1:14" x14ac:dyDescent="0.25">
      <c r="A4081" s="47" t="s">
        <v>5294</v>
      </c>
      <c r="B4081" s="44" t="s">
        <v>25</v>
      </c>
      <c r="C4081" s="44" t="s">
        <v>914</v>
      </c>
      <c r="D4081" s="44" t="s">
        <v>915</v>
      </c>
      <c r="E4081" s="44" t="s">
        <v>4532</v>
      </c>
      <c r="F4081" s="44">
        <v>1</v>
      </c>
      <c r="G4081" s="45">
        <v>18687</v>
      </c>
      <c r="H4081" s="44"/>
      <c r="I4081" s="45"/>
      <c r="J4081" s="46"/>
      <c r="K4081" s="45">
        <f t="shared" si="181"/>
        <v>18687</v>
      </c>
      <c r="L4081" s="63">
        <v>20250122</v>
      </c>
    </row>
    <row r="4082" spans="1:14" x14ac:dyDescent="0.25">
      <c r="A4082" s="47" t="s">
        <v>5268</v>
      </c>
      <c r="B4082" s="44" t="s">
        <v>25</v>
      </c>
      <c r="C4082" s="44" t="s">
        <v>914</v>
      </c>
      <c r="D4082" s="44" t="s">
        <v>915</v>
      </c>
      <c r="E4082" s="44" t="s">
        <v>4003</v>
      </c>
      <c r="F4082" s="44">
        <v>1</v>
      </c>
      <c r="G4082" s="45">
        <v>18687</v>
      </c>
      <c r="H4082" s="44"/>
      <c r="I4082" s="45"/>
      <c r="J4082" s="46"/>
      <c r="K4082" s="45">
        <f t="shared" si="181"/>
        <v>18687</v>
      </c>
      <c r="L4082" s="63">
        <v>20250123</v>
      </c>
    </row>
    <row r="4083" spans="1:14" x14ac:dyDescent="0.25">
      <c r="A4083" s="47" t="s">
        <v>5293</v>
      </c>
      <c r="B4083" s="44" t="s">
        <v>25</v>
      </c>
      <c r="C4083" s="44" t="s">
        <v>914</v>
      </c>
      <c r="D4083" s="44" t="s">
        <v>915</v>
      </c>
      <c r="E4083" s="44" t="s">
        <v>2539</v>
      </c>
      <c r="F4083" s="44">
        <v>1</v>
      </c>
      <c r="G4083" s="45">
        <v>18687</v>
      </c>
      <c r="H4083" s="44"/>
      <c r="I4083" s="45"/>
      <c r="J4083" s="46"/>
      <c r="K4083" s="45">
        <f t="shared" si="181"/>
        <v>18687</v>
      </c>
      <c r="L4083" s="63">
        <v>20250123</v>
      </c>
    </row>
    <row r="4084" spans="1:14" x14ac:dyDescent="0.25">
      <c r="A4084" s="47" t="s">
        <v>5310</v>
      </c>
      <c r="B4084" s="44" t="s">
        <v>25</v>
      </c>
      <c r="C4084" s="44" t="s">
        <v>914</v>
      </c>
      <c r="D4084" s="44" t="s">
        <v>1090</v>
      </c>
      <c r="E4084" s="44" t="s">
        <v>1822</v>
      </c>
      <c r="F4084" s="44">
        <v>1</v>
      </c>
      <c r="G4084" s="45">
        <v>18687</v>
      </c>
      <c r="H4084" s="44"/>
      <c r="I4084" s="45"/>
      <c r="J4084" s="46"/>
      <c r="K4084" s="45">
        <f t="shared" si="181"/>
        <v>18687</v>
      </c>
      <c r="L4084" s="63">
        <v>20250124</v>
      </c>
    </row>
    <row r="4085" spans="1:14" x14ac:dyDescent="0.25">
      <c r="A4085" s="47" t="s">
        <v>5303</v>
      </c>
      <c r="B4085" s="44" t="s">
        <v>25</v>
      </c>
      <c r="C4085" s="44" t="s">
        <v>70</v>
      </c>
      <c r="D4085" s="44" t="s">
        <v>1364</v>
      </c>
      <c r="E4085" s="44" t="s">
        <v>1668</v>
      </c>
      <c r="F4085" s="44">
        <v>1</v>
      </c>
      <c r="G4085" s="45">
        <v>18687</v>
      </c>
      <c r="H4085" s="44"/>
      <c r="I4085" s="45"/>
      <c r="J4085" s="46"/>
      <c r="K4085" s="45">
        <f t="shared" si="181"/>
        <v>18687</v>
      </c>
      <c r="L4085" s="63">
        <v>20250127</v>
      </c>
    </row>
    <row r="4086" spans="1:14" x14ac:dyDescent="0.25">
      <c r="A4086" s="47" t="s">
        <v>5312</v>
      </c>
      <c r="B4086" s="44" t="s">
        <v>25</v>
      </c>
      <c r="C4086" s="44" t="s">
        <v>70</v>
      </c>
      <c r="D4086" s="44" t="s">
        <v>1364</v>
      </c>
      <c r="E4086" s="44" t="s">
        <v>1671</v>
      </c>
      <c r="F4086" s="44">
        <v>1</v>
      </c>
      <c r="G4086" s="45">
        <v>18687</v>
      </c>
      <c r="H4086" s="44"/>
      <c r="I4086" s="45"/>
      <c r="J4086" s="46"/>
      <c r="K4086" s="45">
        <f t="shared" si="181"/>
        <v>18687</v>
      </c>
      <c r="L4086" s="63">
        <v>20250127</v>
      </c>
    </row>
    <row r="4087" spans="1:14" x14ac:dyDescent="0.25">
      <c r="A4087" s="47" t="s">
        <v>5313</v>
      </c>
      <c r="B4087" s="44" t="s">
        <v>25</v>
      </c>
      <c r="C4087" s="44" t="s">
        <v>70</v>
      </c>
      <c r="D4087" s="44" t="s">
        <v>1364</v>
      </c>
      <c r="E4087" s="44" t="s">
        <v>1666</v>
      </c>
      <c r="F4087" s="44">
        <v>1</v>
      </c>
      <c r="G4087" s="45">
        <v>18687</v>
      </c>
      <c r="H4087" s="44"/>
      <c r="I4087" s="45"/>
      <c r="J4087" s="46"/>
      <c r="K4087" s="45">
        <f t="shared" si="181"/>
        <v>18687</v>
      </c>
      <c r="L4087" s="63">
        <v>20250127</v>
      </c>
    </row>
    <row r="4088" spans="1:14" x14ac:dyDescent="0.25">
      <c r="A4088" s="47" t="s">
        <v>5314</v>
      </c>
      <c r="B4088" s="44" t="s">
        <v>25</v>
      </c>
      <c r="C4088" s="44" t="s">
        <v>70</v>
      </c>
      <c r="D4088" s="44" t="s">
        <v>1364</v>
      </c>
      <c r="E4088" s="44" t="s">
        <v>1703</v>
      </c>
      <c r="F4088" s="44">
        <v>1</v>
      </c>
      <c r="G4088" s="45">
        <v>18687</v>
      </c>
      <c r="H4088" s="44"/>
      <c r="I4088" s="45"/>
      <c r="J4088" s="46"/>
      <c r="K4088" s="45">
        <f t="shared" si="181"/>
        <v>18687</v>
      </c>
      <c r="L4088" s="63">
        <v>20250127</v>
      </c>
    </row>
    <row r="4089" spans="1:14" ht="15.75" thickBot="1" x14ac:dyDescent="0.3">
      <c r="A4089" s="40" t="s">
        <v>5311</v>
      </c>
      <c r="B4089" s="41" t="s">
        <v>25</v>
      </c>
      <c r="C4089" s="41" t="s">
        <v>1115</v>
      </c>
      <c r="D4089" s="41" t="s">
        <v>1003</v>
      </c>
      <c r="E4089" s="41" t="s">
        <v>4648</v>
      </c>
      <c r="F4089" s="41">
        <v>1</v>
      </c>
      <c r="G4089" s="42">
        <v>18687</v>
      </c>
      <c r="H4089" s="41"/>
      <c r="I4089" s="42"/>
      <c r="J4089" s="43"/>
      <c r="K4089" s="42">
        <f t="shared" si="181"/>
        <v>18687</v>
      </c>
      <c r="L4089" s="64">
        <v>20250127</v>
      </c>
    </row>
    <row r="4093" spans="1:14" x14ac:dyDescent="0.25">
      <c r="A4093"/>
      <c r="B4093"/>
      <c r="C4093"/>
      <c r="D4093"/>
      <c r="E4093"/>
      <c r="G4093"/>
      <c r="H4093"/>
      <c r="I4093"/>
      <c r="J4093"/>
      <c r="K4093"/>
      <c r="M4093"/>
      <c r="N4093"/>
    </row>
    <row r="4094" spans="1:14" ht="15.75" thickBot="1" x14ac:dyDescent="0.3">
      <c r="A4094" s="66" t="s">
        <v>0</v>
      </c>
      <c r="B4094" s="67" t="s">
        <v>1</v>
      </c>
      <c r="C4094" s="67" t="s">
        <v>2</v>
      </c>
      <c r="D4094" s="67" t="s">
        <v>3</v>
      </c>
      <c r="E4094" s="67" t="s">
        <v>4</v>
      </c>
      <c r="F4094" s="67"/>
      <c r="G4094" s="68" t="s">
        <v>6</v>
      </c>
      <c r="H4094" s="67" t="s">
        <v>7</v>
      </c>
      <c r="I4094" s="68" t="s">
        <v>8</v>
      </c>
      <c r="J4094" s="69" t="s">
        <v>9</v>
      </c>
      <c r="K4094" s="68" t="s">
        <v>10</v>
      </c>
      <c r="L4094" s="70" t="s">
        <v>5</v>
      </c>
    </row>
    <row r="4095" spans="1:14" x14ac:dyDescent="0.25">
      <c r="A4095" s="36" t="s">
        <v>5451</v>
      </c>
      <c r="B4095" s="37" t="s">
        <v>11</v>
      </c>
      <c r="C4095" s="37" t="s">
        <v>2604</v>
      </c>
      <c r="D4095" s="37" t="s">
        <v>3433</v>
      </c>
      <c r="E4095" s="37" t="s">
        <v>2882</v>
      </c>
      <c r="F4095" s="37">
        <v>1</v>
      </c>
      <c r="G4095" s="38">
        <v>44196</v>
      </c>
      <c r="H4095" s="37"/>
      <c r="I4095" s="38"/>
      <c r="J4095" s="39"/>
      <c r="K4095" s="38">
        <f>J4095+G4095</f>
        <v>44196</v>
      </c>
      <c r="L4095" s="62">
        <v>20250204</v>
      </c>
    </row>
    <row r="4096" spans="1:14" x14ac:dyDescent="0.25">
      <c r="A4096" s="47" t="s">
        <v>5440</v>
      </c>
      <c r="B4096" s="44" t="s">
        <v>11</v>
      </c>
      <c r="C4096" s="44" t="s">
        <v>98</v>
      </c>
      <c r="D4096" s="44" t="s">
        <v>4613</v>
      </c>
      <c r="E4096" s="44" t="s">
        <v>418</v>
      </c>
      <c r="F4096" s="44">
        <v>1</v>
      </c>
      <c r="G4096" s="45">
        <v>44196</v>
      </c>
      <c r="H4096" s="44"/>
      <c r="I4096" s="45"/>
      <c r="J4096" s="46"/>
      <c r="K4096" s="45">
        <f>J4096+G4096</f>
        <v>44196</v>
      </c>
      <c r="L4096" s="63">
        <v>20250211</v>
      </c>
    </row>
    <row r="4097" spans="1:15" ht="15.75" thickBot="1" x14ac:dyDescent="0.3">
      <c r="A4097" s="40" t="s">
        <v>5432</v>
      </c>
      <c r="B4097" s="41" t="s">
        <v>11</v>
      </c>
      <c r="C4097" s="41" t="s">
        <v>2604</v>
      </c>
      <c r="D4097" s="41" t="s">
        <v>3433</v>
      </c>
      <c r="E4097" s="41" t="s">
        <v>2882</v>
      </c>
      <c r="F4097" s="41">
        <v>1</v>
      </c>
      <c r="G4097" s="42">
        <v>44196</v>
      </c>
      <c r="H4097" s="41"/>
      <c r="I4097" s="42"/>
      <c r="J4097" s="43"/>
      <c r="K4097" s="42">
        <f>J4097+G4097</f>
        <v>44196</v>
      </c>
      <c r="L4097" s="64">
        <v>20250214</v>
      </c>
    </row>
    <row r="4098" spans="1:15" ht="15.75" thickBot="1" x14ac:dyDescent="0.3">
      <c r="A4098" s="71"/>
      <c r="B4098" s="72"/>
      <c r="C4098" s="72"/>
      <c r="D4098" s="72"/>
      <c r="E4098" s="72"/>
      <c r="F4098" s="72"/>
      <c r="G4098" s="73"/>
      <c r="H4098" s="72"/>
      <c r="I4098" s="73"/>
      <c r="J4098" s="74"/>
      <c r="K4098" s="73"/>
      <c r="L4098" s="75"/>
    </row>
    <row r="4099" spans="1:15" ht="15.75" thickBot="1" x14ac:dyDescent="0.3">
      <c r="A4099" s="88" t="s">
        <v>5418</v>
      </c>
      <c r="B4099" s="89" t="s">
        <v>11</v>
      </c>
      <c r="C4099" s="89" t="s">
        <v>1118</v>
      </c>
      <c r="D4099" s="89" t="s">
        <v>3900</v>
      </c>
      <c r="E4099" s="89" t="s">
        <v>5170</v>
      </c>
      <c r="F4099" s="89">
        <v>1</v>
      </c>
      <c r="G4099" s="90">
        <v>44196</v>
      </c>
      <c r="H4099" s="89"/>
      <c r="I4099" s="90"/>
      <c r="J4099" s="91"/>
      <c r="K4099" s="90">
        <f>J4099+G4099</f>
        <v>44196</v>
      </c>
      <c r="L4099" s="92">
        <v>20250219</v>
      </c>
    </row>
    <row r="4100" spans="1:15" x14ac:dyDescent="0.25">
      <c r="A4100" s="82"/>
      <c r="B4100" s="83"/>
      <c r="C4100" s="83"/>
      <c r="D4100" s="83"/>
      <c r="E4100" s="83"/>
      <c r="F4100" s="83"/>
      <c r="G4100" s="84"/>
      <c r="H4100" s="83"/>
      <c r="I4100" s="84"/>
      <c r="J4100" s="85"/>
      <c r="K4100" s="84"/>
      <c r="L4100" s="86"/>
    </row>
    <row r="4101" spans="1:15" ht="15.75" thickBot="1" x14ac:dyDescent="0.3">
      <c r="A4101" s="66"/>
      <c r="B4101" s="67"/>
      <c r="C4101" s="67"/>
      <c r="D4101" s="67"/>
      <c r="E4101" s="67"/>
      <c r="F4101" s="67"/>
      <c r="G4101" s="68"/>
      <c r="H4101" s="67"/>
      <c r="I4101" s="68"/>
      <c r="J4101" s="69"/>
      <c r="K4101" s="68"/>
      <c r="L4101" s="70"/>
    </row>
    <row r="4102" spans="1:15" x14ac:dyDescent="0.25">
      <c r="A4102" s="36" t="s">
        <v>5443</v>
      </c>
      <c r="B4102" s="37" t="s">
        <v>11</v>
      </c>
      <c r="C4102" s="37" t="s">
        <v>36</v>
      </c>
      <c r="D4102" s="37" t="s">
        <v>2618</v>
      </c>
      <c r="E4102" s="37" t="s">
        <v>848</v>
      </c>
      <c r="F4102" s="37">
        <v>1</v>
      </c>
      <c r="G4102" s="38">
        <v>39972</v>
      </c>
      <c r="H4102" s="37"/>
      <c r="I4102" s="38"/>
      <c r="J4102" s="39"/>
      <c r="K4102" s="38">
        <f t="shared" ref="K4102:K4128" si="182">J4102+G4102</f>
        <v>39972</v>
      </c>
      <c r="L4102" s="62">
        <v>20250203</v>
      </c>
    </row>
    <row r="4103" spans="1:15" x14ac:dyDescent="0.25">
      <c r="A4103" s="47" t="s">
        <v>5453</v>
      </c>
      <c r="B4103" s="44" t="s">
        <v>11</v>
      </c>
      <c r="C4103" s="44" t="s">
        <v>86</v>
      </c>
      <c r="D4103" s="44" t="s">
        <v>132</v>
      </c>
      <c r="E4103" s="44" t="s">
        <v>133</v>
      </c>
      <c r="F4103" s="44">
        <v>1</v>
      </c>
      <c r="G4103" s="45">
        <v>39972</v>
      </c>
      <c r="H4103" s="44"/>
      <c r="I4103" s="45"/>
      <c r="J4103" s="46"/>
      <c r="K4103" s="45">
        <f t="shared" si="182"/>
        <v>39972</v>
      </c>
      <c r="L4103" s="63">
        <v>20250203</v>
      </c>
    </row>
    <row r="4104" spans="1:15" s="215" customFormat="1" x14ac:dyDescent="0.25">
      <c r="A4104" s="105" t="s">
        <v>5455</v>
      </c>
      <c r="B4104" s="106" t="s">
        <v>11</v>
      </c>
      <c r="C4104" s="106" t="s">
        <v>730</v>
      </c>
      <c r="D4104" s="106" t="s">
        <v>731</v>
      </c>
      <c r="E4104" s="106" t="s">
        <v>1993</v>
      </c>
      <c r="F4104" s="106">
        <v>1</v>
      </c>
      <c r="G4104" s="107">
        <v>79944</v>
      </c>
      <c r="H4104" s="106"/>
      <c r="I4104" s="107"/>
      <c r="J4104" s="108"/>
      <c r="K4104" s="107">
        <f t="shared" si="182"/>
        <v>79944</v>
      </c>
      <c r="L4104" s="109">
        <v>20250203</v>
      </c>
      <c r="O4104" s="216">
        <f>G4104/2</f>
        <v>39972</v>
      </c>
    </row>
    <row r="4105" spans="1:15" x14ac:dyDescent="0.25">
      <c r="A4105" s="47" t="s">
        <v>5437</v>
      </c>
      <c r="B4105" s="44" t="s">
        <v>11</v>
      </c>
      <c r="C4105" s="44" t="s">
        <v>36</v>
      </c>
      <c r="D4105" s="44" t="s">
        <v>561</v>
      </c>
      <c r="E4105" s="44" t="s">
        <v>3001</v>
      </c>
      <c r="F4105" s="44">
        <v>1</v>
      </c>
      <c r="G4105" s="45">
        <v>39972</v>
      </c>
      <c r="H4105" s="44"/>
      <c r="I4105" s="45"/>
      <c r="J4105" s="46"/>
      <c r="K4105" s="45">
        <f t="shared" si="182"/>
        <v>39972</v>
      </c>
      <c r="L4105" s="63">
        <v>20250205</v>
      </c>
    </row>
    <row r="4106" spans="1:15" x14ac:dyDescent="0.25">
      <c r="A4106" s="28" t="s">
        <v>5450</v>
      </c>
      <c r="B4106" s="22" t="s">
        <v>11</v>
      </c>
      <c r="C4106" s="22" t="s">
        <v>36</v>
      </c>
      <c r="D4106" s="22" t="s">
        <v>561</v>
      </c>
      <c r="E4106" s="22" t="s">
        <v>562</v>
      </c>
      <c r="F4106" s="22">
        <v>1</v>
      </c>
      <c r="G4106" s="23">
        <v>39972</v>
      </c>
      <c r="H4106" s="22">
        <v>127</v>
      </c>
      <c r="I4106" s="23">
        <v>442.4</v>
      </c>
      <c r="J4106" s="24">
        <f>I4106*H4106</f>
        <v>56184.799999999996</v>
      </c>
      <c r="K4106" s="23">
        <f t="shared" si="182"/>
        <v>96156.799999999988</v>
      </c>
      <c r="L4106" s="29">
        <v>20250205</v>
      </c>
    </row>
    <row r="4107" spans="1:15" x14ac:dyDescent="0.25">
      <c r="A4107" s="28" t="s">
        <v>5436</v>
      </c>
      <c r="B4107" s="22" t="s">
        <v>11</v>
      </c>
      <c r="C4107" s="22" t="s">
        <v>77</v>
      </c>
      <c r="D4107" s="22" t="s">
        <v>113</v>
      </c>
      <c r="E4107" s="22" t="s">
        <v>389</v>
      </c>
      <c r="F4107" s="22">
        <v>1</v>
      </c>
      <c r="G4107" s="23">
        <v>39972</v>
      </c>
      <c r="H4107" s="22">
        <v>90</v>
      </c>
      <c r="I4107" s="23">
        <v>442.4</v>
      </c>
      <c r="J4107" s="24">
        <f>I4107*H4107</f>
        <v>39816</v>
      </c>
      <c r="K4107" s="23">
        <f t="shared" si="182"/>
        <v>79788</v>
      </c>
      <c r="L4107" s="29">
        <v>20250206</v>
      </c>
    </row>
    <row r="4108" spans="1:15" x14ac:dyDescent="0.25">
      <c r="A4108" s="28" t="s">
        <v>5452</v>
      </c>
      <c r="B4108" s="22" t="s">
        <v>11</v>
      </c>
      <c r="C4108" s="22" t="s">
        <v>2604</v>
      </c>
      <c r="D4108" s="22" t="s">
        <v>3625</v>
      </c>
      <c r="E4108" s="22" t="s">
        <v>4914</v>
      </c>
      <c r="F4108" s="22">
        <v>1</v>
      </c>
      <c r="G4108" s="23">
        <v>39972</v>
      </c>
      <c r="H4108" s="22">
        <v>353</v>
      </c>
      <c r="I4108" s="23">
        <v>442.4</v>
      </c>
      <c r="J4108" s="24">
        <f>I4108*H4108</f>
        <v>156167.19999999998</v>
      </c>
      <c r="K4108" s="23">
        <f t="shared" si="182"/>
        <v>196139.19999999998</v>
      </c>
      <c r="L4108" s="29">
        <v>20250210</v>
      </c>
    </row>
    <row r="4109" spans="1:15" x14ac:dyDescent="0.25">
      <c r="A4109" s="47" t="s">
        <v>5441</v>
      </c>
      <c r="B4109" s="44" t="s">
        <v>11</v>
      </c>
      <c r="C4109" s="44" t="s">
        <v>86</v>
      </c>
      <c r="D4109" s="44" t="s">
        <v>132</v>
      </c>
      <c r="E4109" s="44" t="s">
        <v>698</v>
      </c>
      <c r="F4109" s="44">
        <v>1</v>
      </c>
      <c r="G4109" s="45">
        <v>39972</v>
      </c>
      <c r="H4109" s="44"/>
      <c r="I4109" s="45"/>
      <c r="J4109" s="46"/>
      <c r="K4109" s="45">
        <f t="shared" si="182"/>
        <v>39972</v>
      </c>
      <c r="L4109" s="63">
        <v>20250210</v>
      </c>
    </row>
    <row r="4110" spans="1:15" x14ac:dyDescent="0.25">
      <c r="A4110" s="47" t="s">
        <v>5438</v>
      </c>
      <c r="B4110" s="44" t="s">
        <v>11</v>
      </c>
      <c r="C4110" s="44" t="s">
        <v>77</v>
      </c>
      <c r="D4110" s="44" t="s">
        <v>218</v>
      </c>
      <c r="E4110" s="44" t="s">
        <v>1981</v>
      </c>
      <c r="F4110" s="44">
        <v>1</v>
      </c>
      <c r="G4110" s="45">
        <v>39972</v>
      </c>
      <c r="H4110" s="44"/>
      <c r="I4110" s="45"/>
      <c r="J4110" s="46"/>
      <c r="K4110" s="45">
        <f t="shared" si="182"/>
        <v>39972</v>
      </c>
      <c r="L4110" s="63">
        <v>20250211</v>
      </c>
    </row>
    <row r="4111" spans="1:15" x14ac:dyDescent="0.25">
      <c r="A4111" s="28" t="s">
        <v>5442</v>
      </c>
      <c r="B4111" s="22" t="s">
        <v>11</v>
      </c>
      <c r="C4111" s="22" t="s">
        <v>3122</v>
      </c>
      <c r="D4111" s="22" t="s">
        <v>3242</v>
      </c>
      <c r="E4111" s="22" t="s">
        <v>3476</v>
      </c>
      <c r="F4111" s="22">
        <v>1</v>
      </c>
      <c r="G4111" s="23">
        <v>39972</v>
      </c>
      <c r="H4111" s="22">
        <v>89</v>
      </c>
      <c r="I4111" s="23">
        <v>442.4</v>
      </c>
      <c r="J4111" s="24">
        <f>I4111*H4111</f>
        <v>39373.599999999999</v>
      </c>
      <c r="K4111" s="23">
        <f t="shared" si="182"/>
        <v>79345.600000000006</v>
      </c>
      <c r="L4111" s="29">
        <v>20250211</v>
      </c>
    </row>
    <row r="4112" spans="1:15" x14ac:dyDescent="0.25">
      <c r="A4112" s="47" t="s">
        <v>5448</v>
      </c>
      <c r="B4112" s="44" t="s">
        <v>11</v>
      </c>
      <c r="C4112" s="44" t="s">
        <v>86</v>
      </c>
      <c r="D4112" s="44" t="s">
        <v>87</v>
      </c>
      <c r="E4112" s="44" t="s">
        <v>2743</v>
      </c>
      <c r="F4112" s="44">
        <v>1</v>
      </c>
      <c r="G4112" s="45">
        <v>39972</v>
      </c>
      <c r="H4112" s="44"/>
      <c r="I4112" s="45"/>
      <c r="J4112" s="46"/>
      <c r="K4112" s="45">
        <f t="shared" si="182"/>
        <v>39972</v>
      </c>
      <c r="L4112" s="63">
        <v>20250212</v>
      </c>
    </row>
    <row r="4113" spans="1:12" x14ac:dyDescent="0.25">
      <c r="A4113" s="47" t="s">
        <v>5421</v>
      </c>
      <c r="B4113" s="44" t="s">
        <v>388</v>
      </c>
      <c r="C4113" s="44" t="s">
        <v>29</v>
      </c>
      <c r="D4113" s="44" t="s">
        <v>686</v>
      </c>
      <c r="E4113" s="44" t="s">
        <v>1045</v>
      </c>
      <c r="F4113" s="44">
        <v>1</v>
      </c>
      <c r="G4113" s="45">
        <v>39972</v>
      </c>
      <c r="H4113" s="44"/>
      <c r="I4113" s="45"/>
      <c r="J4113" s="46"/>
      <c r="K4113" s="45">
        <f t="shared" si="182"/>
        <v>39972</v>
      </c>
      <c r="L4113" s="63">
        <v>20250214</v>
      </c>
    </row>
    <row r="4114" spans="1:12" x14ac:dyDescent="0.25">
      <c r="A4114" s="47" t="s">
        <v>5419</v>
      </c>
      <c r="B4114" s="44" t="s">
        <v>11</v>
      </c>
      <c r="C4114" s="44" t="s">
        <v>730</v>
      </c>
      <c r="D4114" s="44" t="s">
        <v>731</v>
      </c>
      <c r="E4114" s="44" t="s">
        <v>3457</v>
      </c>
      <c r="F4114" s="44">
        <v>1</v>
      </c>
      <c r="G4114" s="45">
        <v>39972</v>
      </c>
      <c r="H4114" s="44"/>
      <c r="I4114" s="45"/>
      <c r="J4114" s="46"/>
      <c r="K4114" s="45">
        <f t="shared" si="182"/>
        <v>39972</v>
      </c>
      <c r="L4114" s="63">
        <v>20250217</v>
      </c>
    </row>
    <row r="4115" spans="1:12" x14ac:dyDescent="0.25">
      <c r="A4115" s="47" t="s">
        <v>5420</v>
      </c>
      <c r="B4115" s="44" t="s">
        <v>11</v>
      </c>
      <c r="C4115" s="44" t="s">
        <v>730</v>
      </c>
      <c r="D4115" s="44" t="s">
        <v>731</v>
      </c>
      <c r="E4115" s="44" t="s">
        <v>1678</v>
      </c>
      <c r="F4115" s="44">
        <v>1</v>
      </c>
      <c r="G4115" s="45">
        <v>39972</v>
      </c>
      <c r="H4115" s="44"/>
      <c r="I4115" s="45"/>
      <c r="J4115" s="46"/>
      <c r="K4115" s="45">
        <f t="shared" si="182"/>
        <v>39972</v>
      </c>
      <c r="L4115" s="63">
        <v>20250217</v>
      </c>
    </row>
    <row r="4116" spans="1:12" x14ac:dyDescent="0.25">
      <c r="A4116" s="28" t="s">
        <v>5423</v>
      </c>
      <c r="B4116" s="22" t="s">
        <v>11</v>
      </c>
      <c r="C4116" s="22" t="s">
        <v>29</v>
      </c>
      <c r="D4116" s="22" t="s">
        <v>88</v>
      </c>
      <c r="E4116" s="22" t="s">
        <v>1877</v>
      </c>
      <c r="F4116" s="22">
        <v>1</v>
      </c>
      <c r="G4116" s="23">
        <v>39972</v>
      </c>
      <c r="H4116" s="22">
        <v>89</v>
      </c>
      <c r="I4116" s="23">
        <v>442.4</v>
      </c>
      <c r="J4116" s="24">
        <f>I4116*H4116</f>
        <v>39373.599999999999</v>
      </c>
      <c r="K4116" s="23">
        <f t="shared" si="182"/>
        <v>79345.600000000006</v>
      </c>
      <c r="L4116" s="29">
        <v>20250219</v>
      </c>
    </row>
    <row r="4117" spans="1:12" x14ac:dyDescent="0.25">
      <c r="A4117" s="47" t="s">
        <v>5422</v>
      </c>
      <c r="B4117" s="44" t="s">
        <v>11</v>
      </c>
      <c r="C4117" s="44" t="s">
        <v>86</v>
      </c>
      <c r="D4117" s="44" t="s">
        <v>87</v>
      </c>
      <c r="E4117" s="44" t="s">
        <v>2743</v>
      </c>
      <c r="F4117" s="44">
        <v>1</v>
      </c>
      <c r="G4117" s="45">
        <v>39972</v>
      </c>
      <c r="H4117" s="44"/>
      <c r="I4117" s="45"/>
      <c r="J4117" s="46"/>
      <c r="K4117" s="45">
        <f t="shared" si="182"/>
        <v>39972</v>
      </c>
      <c r="L4117" s="63">
        <v>20250219</v>
      </c>
    </row>
    <row r="4118" spans="1:12" x14ac:dyDescent="0.25">
      <c r="A4118" s="47" t="s">
        <v>5405</v>
      </c>
      <c r="B4118" s="44" t="s">
        <v>11</v>
      </c>
      <c r="C4118" s="44" t="s">
        <v>77</v>
      </c>
      <c r="D4118" s="44" t="s">
        <v>218</v>
      </c>
      <c r="E4118" s="44" t="s">
        <v>1983</v>
      </c>
      <c r="F4118" s="44">
        <v>1</v>
      </c>
      <c r="G4118" s="45">
        <v>39972</v>
      </c>
      <c r="H4118" s="44"/>
      <c r="I4118" s="45"/>
      <c r="J4118" s="46"/>
      <c r="K4118" s="45">
        <f t="shared" si="182"/>
        <v>39972</v>
      </c>
      <c r="L4118" s="63">
        <v>20250221</v>
      </c>
    </row>
    <row r="4119" spans="1:12" x14ac:dyDescent="0.25">
      <c r="A4119" s="47" t="s">
        <v>5424</v>
      </c>
      <c r="B4119" s="44" t="s">
        <v>11</v>
      </c>
      <c r="C4119" s="44" t="s">
        <v>77</v>
      </c>
      <c r="D4119" s="44" t="s">
        <v>218</v>
      </c>
      <c r="E4119" s="44" t="s">
        <v>1981</v>
      </c>
      <c r="F4119" s="44">
        <v>1</v>
      </c>
      <c r="G4119" s="45">
        <v>39972</v>
      </c>
      <c r="H4119" s="44"/>
      <c r="I4119" s="45"/>
      <c r="J4119" s="46"/>
      <c r="K4119" s="45">
        <f t="shared" si="182"/>
        <v>39972</v>
      </c>
      <c r="L4119" s="63">
        <v>20250221</v>
      </c>
    </row>
    <row r="4120" spans="1:12" x14ac:dyDescent="0.25">
      <c r="A4120" s="47" t="s">
        <v>5411</v>
      </c>
      <c r="B4120" s="44" t="s">
        <v>11</v>
      </c>
      <c r="C4120" s="44" t="s">
        <v>1179</v>
      </c>
      <c r="D4120" s="44" t="s">
        <v>930</v>
      </c>
      <c r="E4120" s="44" t="s">
        <v>5412</v>
      </c>
      <c r="F4120" s="44">
        <v>1</v>
      </c>
      <c r="G4120" s="45">
        <v>39972</v>
      </c>
      <c r="H4120" s="44"/>
      <c r="I4120" s="45"/>
      <c r="J4120" s="46"/>
      <c r="K4120" s="45">
        <f t="shared" si="182"/>
        <v>39972</v>
      </c>
      <c r="L4120" s="63">
        <v>20250221</v>
      </c>
    </row>
    <row r="4121" spans="1:12" x14ac:dyDescent="0.25">
      <c r="A4121" s="47" t="s">
        <v>5413</v>
      </c>
      <c r="B4121" s="44" t="s">
        <v>11</v>
      </c>
      <c r="C4121" s="44" t="s">
        <v>1179</v>
      </c>
      <c r="D4121" s="44" t="s">
        <v>930</v>
      </c>
      <c r="E4121" s="44" t="s">
        <v>1186</v>
      </c>
      <c r="F4121" s="44">
        <v>1</v>
      </c>
      <c r="G4121" s="45">
        <v>39972</v>
      </c>
      <c r="H4121" s="44"/>
      <c r="I4121" s="45"/>
      <c r="J4121" s="46"/>
      <c r="K4121" s="45">
        <f t="shared" si="182"/>
        <v>39972</v>
      </c>
      <c r="L4121" s="63">
        <v>20250221</v>
      </c>
    </row>
    <row r="4122" spans="1:12" x14ac:dyDescent="0.25">
      <c r="A4122" s="47" t="s">
        <v>5403</v>
      </c>
      <c r="B4122" s="44" t="s">
        <v>11</v>
      </c>
      <c r="C4122" s="44" t="s">
        <v>29</v>
      </c>
      <c r="D4122" s="44" t="s">
        <v>686</v>
      </c>
      <c r="E4122" s="44" t="s">
        <v>3193</v>
      </c>
      <c r="F4122" s="44">
        <v>1</v>
      </c>
      <c r="G4122" s="45">
        <v>39972</v>
      </c>
      <c r="H4122" s="44"/>
      <c r="I4122" s="45"/>
      <c r="J4122" s="46"/>
      <c r="K4122" s="45">
        <f t="shared" si="182"/>
        <v>39972</v>
      </c>
      <c r="L4122" s="63">
        <v>20250221</v>
      </c>
    </row>
    <row r="4123" spans="1:12" x14ac:dyDescent="0.25">
      <c r="A4123" s="47" t="s">
        <v>5404</v>
      </c>
      <c r="B4123" s="44" t="s">
        <v>11</v>
      </c>
      <c r="C4123" s="44" t="s">
        <v>29</v>
      </c>
      <c r="D4123" s="44" t="s">
        <v>686</v>
      </c>
      <c r="E4123" s="44" t="s">
        <v>784</v>
      </c>
      <c r="F4123" s="44">
        <v>1</v>
      </c>
      <c r="G4123" s="45">
        <v>39972</v>
      </c>
      <c r="H4123" s="44"/>
      <c r="I4123" s="45"/>
      <c r="J4123" s="46"/>
      <c r="K4123" s="45">
        <f t="shared" si="182"/>
        <v>39972</v>
      </c>
      <c r="L4123" s="63">
        <v>20250221</v>
      </c>
    </row>
    <row r="4124" spans="1:12" x14ac:dyDescent="0.25">
      <c r="A4124" s="47" t="s">
        <v>5402</v>
      </c>
      <c r="B4124" s="44" t="s">
        <v>11</v>
      </c>
      <c r="C4124" s="44" t="s">
        <v>730</v>
      </c>
      <c r="D4124" s="44" t="s">
        <v>731</v>
      </c>
      <c r="E4124" s="44" t="s">
        <v>2247</v>
      </c>
      <c r="F4124" s="44">
        <v>1</v>
      </c>
      <c r="G4124" s="45">
        <v>39972</v>
      </c>
      <c r="H4124" s="44"/>
      <c r="I4124" s="45"/>
      <c r="J4124" s="46"/>
      <c r="K4124" s="45">
        <f t="shared" si="182"/>
        <v>39972</v>
      </c>
      <c r="L4124" s="63">
        <v>20250225</v>
      </c>
    </row>
    <row r="4125" spans="1:12" x14ac:dyDescent="0.25">
      <c r="A4125" s="47" t="s">
        <v>5433</v>
      </c>
      <c r="B4125" s="44" t="s">
        <v>11</v>
      </c>
      <c r="C4125" s="44" t="s">
        <v>29</v>
      </c>
      <c r="D4125" s="44" t="s">
        <v>686</v>
      </c>
      <c r="E4125" s="44" t="s">
        <v>1043</v>
      </c>
      <c r="F4125" s="44">
        <v>1</v>
      </c>
      <c r="G4125" s="45">
        <v>39972</v>
      </c>
      <c r="H4125" s="44"/>
      <c r="I4125" s="45"/>
      <c r="J4125" s="46"/>
      <c r="K4125" s="45">
        <f t="shared" si="182"/>
        <v>39972</v>
      </c>
      <c r="L4125" s="63">
        <v>20250226</v>
      </c>
    </row>
    <row r="4126" spans="1:12" x14ac:dyDescent="0.25">
      <c r="A4126" s="47" t="s">
        <v>5400</v>
      </c>
      <c r="B4126" s="44" t="s">
        <v>11</v>
      </c>
      <c r="C4126" s="44" t="s">
        <v>730</v>
      </c>
      <c r="D4126" s="44" t="s">
        <v>731</v>
      </c>
      <c r="E4126" s="44" t="s">
        <v>2424</v>
      </c>
      <c r="F4126" s="44">
        <v>1</v>
      </c>
      <c r="G4126" s="45">
        <v>39972</v>
      </c>
      <c r="H4126" s="44"/>
      <c r="I4126" s="45"/>
      <c r="J4126" s="46"/>
      <c r="K4126" s="45">
        <f t="shared" si="182"/>
        <v>39972</v>
      </c>
      <c r="L4126" s="63">
        <v>20250226</v>
      </c>
    </row>
    <row r="4127" spans="1:12" x14ac:dyDescent="0.25">
      <c r="A4127" s="47" t="s">
        <v>5391</v>
      </c>
      <c r="B4127" s="44" t="s">
        <v>11</v>
      </c>
      <c r="C4127" s="44" t="s">
        <v>3122</v>
      </c>
      <c r="D4127" s="44" t="s">
        <v>3161</v>
      </c>
      <c r="E4127" s="44" t="s">
        <v>3162</v>
      </c>
      <c r="F4127" s="44">
        <v>1</v>
      </c>
      <c r="G4127" s="45">
        <v>39972</v>
      </c>
      <c r="H4127" s="44"/>
      <c r="I4127" s="45"/>
      <c r="J4127" s="46"/>
      <c r="K4127" s="45">
        <f t="shared" si="182"/>
        <v>39972</v>
      </c>
      <c r="L4127" s="63">
        <v>20250228</v>
      </c>
    </row>
    <row r="4128" spans="1:12" ht="15.75" thickBot="1" x14ac:dyDescent="0.3">
      <c r="A4128" s="40" t="s">
        <v>5392</v>
      </c>
      <c r="B4128" s="41" t="s">
        <v>11</v>
      </c>
      <c r="C4128" s="41" t="s">
        <v>3122</v>
      </c>
      <c r="D4128" s="41" t="s">
        <v>3161</v>
      </c>
      <c r="E4128" s="41" t="s">
        <v>3164</v>
      </c>
      <c r="F4128" s="41">
        <v>1</v>
      </c>
      <c r="G4128" s="42">
        <v>39972</v>
      </c>
      <c r="H4128" s="41"/>
      <c r="I4128" s="42"/>
      <c r="J4128" s="43"/>
      <c r="K4128" s="42">
        <f t="shared" si="182"/>
        <v>39972</v>
      </c>
      <c r="L4128" s="64">
        <v>20250228</v>
      </c>
    </row>
    <row r="4129" spans="1:12" x14ac:dyDescent="0.25">
      <c r="A4129" s="82"/>
      <c r="B4129" s="83"/>
      <c r="C4129" s="83"/>
      <c r="D4129" s="83"/>
      <c r="E4129" s="83"/>
      <c r="F4129" s="83"/>
      <c r="G4129" s="84"/>
      <c r="H4129" s="83"/>
      <c r="I4129" s="84"/>
      <c r="J4129" s="85"/>
      <c r="K4129" s="84"/>
      <c r="L4129" s="86"/>
    </row>
    <row r="4130" spans="1:12" ht="15.75" thickBot="1" x14ac:dyDescent="0.3">
      <c r="A4130" s="66"/>
      <c r="B4130" s="67"/>
      <c r="C4130" s="67"/>
      <c r="D4130" s="67"/>
      <c r="E4130" s="67"/>
      <c r="F4130" s="67"/>
      <c r="G4130" s="68"/>
      <c r="H4130" s="67"/>
      <c r="I4130" s="68"/>
      <c r="J4130" s="69"/>
      <c r="K4130" s="68"/>
      <c r="L4130" s="70"/>
    </row>
    <row r="4131" spans="1:12" x14ac:dyDescent="0.25">
      <c r="A4131" s="36" t="s">
        <v>5439</v>
      </c>
      <c r="B4131" s="37" t="s">
        <v>11</v>
      </c>
      <c r="C4131" s="37" t="s">
        <v>5190</v>
      </c>
      <c r="D4131" s="37" t="s">
        <v>5191</v>
      </c>
      <c r="E4131" s="37" t="s">
        <v>3705</v>
      </c>
      <c r="F4131" s="37">
        <v>1</v>
      </c>
      <c r="G4131" s="38">
        <v>37372</v>
      </c>
      <c r="H4131" s="37"/>
      <c r="I4131" s="38"/>
      <c r="J4131" s="39"/>
      <c r="K4131" s="38">
        <f t="shared" ref="K4131:K4136" si="183">J4131+G4131</f>
        <v>37372</v>
      </c>
      <c r="L4131" s="62">
        <v>20250212</v>
      </c>
    </row>
    <row r="4132" spans="1:12" x14ac:dyDescent="0.25">
      <c r="A4132" s="47" t="s">
        <v>5435</v>
      </c>
      <c r="B4132" s="44" t="s">
        <v>11</v>
      </c>
      <c r="C4132" s="44" t="s">
        <v>5190</v>
      </c>
      <c r="D4132" s="44" t="s">
        <v>5191</v>
      </c>
      <c r="E4132" s="44" t="s">
        <v>4439</v>
      </c>
      <c r="F4132" s="44">
        <v>1</v>
      </c>
      <c r="G4132" s="45">
        <v>37372</v>
      </c>
      <c r="H4132" s="44"/>
      <c r="I4132" s="45"/>
      <c r="J4132" s="46"/>
      <c r="K4132" s="45">
        <f t="shared" si="183"/>
        <v>37372</v>
      </c>
      <c r="L4132" s="63">
        <v>20250217</v>
      </c>
    </row>
    <row r="4133" spans="1:12" x14ac:dyDescent="0.25">
      <c r="A4133" s="47" t="s">
        <v>5399</v>
      </c>
      <c r="B4133" s="44" t="s">
        <v>11</v>
      </c>
      <c r="C4133" s="44" t="s">
        <v>29</v>
      </c>
      <c r="D4133" s="44" t="s">
        <v>4497</v>
      </c>
      <c r="E4133" s="44" t="s">
        <v>4498</v>
      </c>
      <c r="F4133" s="44">
        <v>1</v>
      </c>
      <c r="G4133" s="45">
        <v>37372</v>
      </c>
      <c r="H4133" s="44"/>
      <c r="I4133" s="45"/>
      <c r="J4133" s="46"/>
      <c r="K4133" s="45">
        <f t="shared" si="183"/>
        <v>37372</v>
      </c>
      <c r="L4133" s="63">
        <v>20250227</v>
      </c>
    </row>
    <row r="4134" spans="1:12" x14ac:dyDescent="0.25">
      <c r="A4134" s="47" t="s">
        <v>5390</v>
      </c>
      <c r="B4134" s="44" t="s">
        <v>11</v>
      </c>
      <c r="C4134" s="44" t="s">
        <v>5190</v>
      </c>
      <c r="D4134" s="44" t="s">
        <v>5191</v>
      </c>
      <c r="E4134" s="44" t="s">
        <v>3052</v>
      </c>
      <c r="F4134" s="44">
        <v>1</v>
      </c>
      <c r="G4134" s="45">
        <v>37372</v>
      </c>
      <c r="H4134" s="44"/>
      <c r="I4134" s="45"/>
      <c r="J4134" s="46"/>
      <c r="K4134" s="45">
        <f t="shared" si="183"/>
        <v>37372</v>
      </c>
      <c r="L4134" s="63">
        <v>20250227</v>
      </c>
    </row>
    <row r="4135" spans="1:12" x14ac:dyDescent="0.25">
      <c r="A4135" s="47" t="s">
        <v>5393</v>
      </c>
      <c r="B4135" s="44" t="s">
        <v>11</v>
      </c>
      <c r="C4135" s="44" t="s">
        <v>5190</v>
      </c>
      <c r="D4135" s="44" t="s">
        <v>5191</v>
      </c>
      <c r="E4135" s="44" t="s">
        <v>166</v>
      </c>
      <c r="F4135" s="44">
        <v>1</v>
      </c>
      <c r="G4135" s="45">
        <v>37372</v>
      </c>
      <c r="H4135" s="44"/>
      <c r="I4135" s="45"/>
      <c r="J4135" s="46"/>
      <c r="K4135" s="45">
        <f t="shared" si="183"/>
        <v>37372</v>
      </c>
      <c r="L4135" s="63">
        <v>20250227</v>
      </c>
    </row>
    <row r="4136" spans="1:12" ht="15.75" thickBot="1" x14ac:dyDescent="0.3">
      <c r="A4136" s="40" t="s">
        <v>5401</v>
      </c>
      <c r="B4136" s="41" t="s">
        <v>11</v>
      </c>
      <c r="C4136" s="41" t="s">
        <v>5190</v>
      </c>
      <c r="D4136" s="41" t="s">
        <v>5191</v>
      </c>
      <c r="E4136" s="41" t="s">
        <v>397</v>
      </c>
      <c r="F4136" s="41">
        <v>1</v>
      </c>
      <c r="G4136" s="42">
        <v>37372</v>
      </c>
      <c r="H4136" s="41"/>
      <c r="I4136" s="42"/>
      <c r="J4136" s="43"/>
      <c r="K4136" s="42">
        <f t="shared" si="183"/>
        <v>37372</v>
      </c>
      <c r="L4136" s="64">
        <v>20250227</v>
      </c>
    </row>
    <row r="4137" spans="1:12" x14ac:dyDescent="0.25">
      <c r="A4137" s="82"/>
      <c r="B4137" s="83"/>
      <c r="C4137" s="83"/>
      <c r="D4137" s="83"/>
      <c r="E4137" s="83"/>
      <c r="F4137" s="83"/>
      <c r="G4137" s="84"/>
      <c r="H4137" s="83"/>
      <c r="I4137" s="84"/>
      <c r="J4137" s="85"/>
      <c r="K4137" s="84"/>
      <c r="L4137" s="86"/>
    </row>
    <row r="4138" spans="1:12" ht="15.75" thickBot="1" x14ac:dyDescent="0.3">
      <c r="A4138" s="66"/>
      <c r="B4138" s="67"/>
      <c r="C4138" s="67"/>
      <c r="D4138" s="67"/>
      <c r="E4138" s="67"/>
      <c r="F4138" s="67"/>
      <c r="G4138" s="68"/>
      <c r="H4138" s="67"/>
      <c r="I4138" s="68"/>
      <c r="J4138" s="69"/>
      <c r="K4138" s="68"/>
      <c r="L4138" s="70"/>
    </row>
    <row r="4139" spans="1:12" x14ac:dyDescent="0.25">
      <c r="A4139" s="36" t="s">
        <v>5414</v>
      </c>
      <c r="B4139" s="37" t="s">
        <v>25</v>
      </c>
      <c r="C4139" s="37" t="s">
        <v>1118</v>
      </c>
      <c r="D4139" s="37" t="s">
        <v>3900</v>
      </c>
      <c r="E4139" s="37" t="s">
        <v>4902</v>
      </c>
      <c r="F4139" s="37">
        <v>1</v>
      </c>
      <c r="G4139" s="38">
        <v>22099</v>
      </c>
      <c r="H4139" s="37"/>
      <c r="I4139" s="38"/>
      <c r="J4139" s="39"/>
      <c r="K4139" s="38">
        <f t="shared" ref="K4139:K4144" si="184">J4139+G4139</f>
        <v>22099</v>
      </c>
      <c r="L4139" s="62">
        <v>20250219</v>
      </c>
    </row>
    <row r="4140" spans="1:12" x14ac:dyDescent="0.25">
      <c r="A4140" s="47" t="s">
        <v>5415</v>
      </c>
      <c r="B4140" s="44" t="s">
        <v>25</v>
      </c>
      <c r="C4140" s="44" t="s">
        <v>1118</v>
      </c>
      <c r="D4140" s="44" t="s">
        <v>3900</v>
      </c>
      <c r="E4140" s="44" t="s">
        <v>4898</v>
      </c>
      <c r="F4140" s="44">
        <v>1</v>
      </c>
      <c r="G4140" s="45">
        <v>22099</v>
      </c>
      <c r="H4140" s="44"/>
      <c r="I4140" s="45"/>
      <c r="J4140" s="46"/>
      <c r="K4140" s="45">
        <f t="shared" si="184"/>
        <v>22099</v>
      </c>
      <c r="L4140" s="63">
        <v>20250219</v>
      </c>
    </row>
    <row r="4141" spans="1:12" x14ac:dyDescent="0.25">
      <c r="A4141" s="47" t="s">
        <v>5416</v>
      </c>
      <c r="B4141" s="44" t="s">
        <v>25</v>
      </c>
      <c r="C4141" s="44" t="s">
        <v>1118</v>
      </c>
      <c r="D4141" s="44" t="s">
        <v>3900</v>
      </c>
      <c r="E4141" s="44" t="s">
        <v>4900</v>
      </c>
      <c r="F4141" s="44">
        <v>1</v>
      </c>
      <c r="G4141" s="45">
        <v>22099</v>
      </c>
      <c r="H4141" s="44"/>
      <c r="I4141" s="45"/>
      <c r="J4141" s="46"/>
      <c r="K4141" s="45">
        <f t="shared" si="184"/>
        <v>22099</v>
      </c>
      <c r="L4141" s="63">
        <v>20250219</v>
      </c>
    </row>
    <row r="4142" spans="1:12" x14ac:dyDescent="0.25">
      <c r="A4142" s="47" t="s">
        <v>5417</v>
      </c>
      <c r="B4142" s="44" t="s">
        <v>25</v>
      </c>
      <c r="C4142" s="44" t="s">
        <v>1118</v>
      </c>
      <c r="D4142" s="44" t="s">
        <v>3900</v>
      </c>
      <c r="E4142" s="44" t="s">
        <v>4605</v>
      </c>
      <c r="F4142" s="44">
        <v>1</v>
      </c>
      <c r="G4142" s="45">
        <v>22099</v>
      </c>
      <c r="H4142" s="44"/>
      <c r="I4142" s="45"/>
      <c r="J4142" s="46"/>
      <c r="K4142" s="45">
        <f t="shared" si="184"/>
        <v>22099</v>
      </c>
      <c r="L4142" s="63">
        <v>20250219</v>
      </c>
    </row>
    <row r="4143" spans="1:12" x14ac:dyDescent="0.25">
      <c r="A4143" s="47" t="s">
        <v>5456</v>
      </c>
      <c r="B4143" s="44" t="s">
        <v>25</v>
      </c>
      <c r="C4143" s="44" t="s">
        <v>29</v>
      </c>
      <c r="D4143" s="44" t="s">
        <v>3661</v>
      </c>
      <c r="E4143" s="44" t="s">
        <v>4039</v>
      </c>
      <c r="F4143" s="44">
        <v>1</v>
      </c>
      <c r="G4143" s="45">
        <v>22099</v>
      </c>
      <c r="H4143" s="44"/>
      <c r="I4143" s="45"/>
      <c r="J4143" s="46"/>
      <c r="K4143" s="45">
        <f t="shared" si="184"/>
        <v>22099</v>
      </c>
      <c r="L4143" s="63">
        <v>20250228</v>
      </c>
    </row>
    <row r="4144" spans="1:12" ht="15.75" thickBot="1" x14ac:dyDescent="0.3">
      <c r="A4144" s="40" t="s">
        <v>5458</v>
      </c>
      <c r="B4144" s="41" t="s">
        <v>25</v>
      </c>
      <c r="C4144" s="41" t="s">
        <v>29</v>
      </c>
      <c r="D4144" s="41" t="s">
        <v>3661</v>
      </c>
      <c r="E4144" s="41" t="s">
        <v>4077</v>
      </c>
      <c r="F4144" s="41">
        <v>1</v>
      </c>
      <c r="G4144" s="42">
        <v>22099</v>
      </c>
      <c r="H4144" s="41"/>
      <c r="I4144" s="42"/>
      <c r="J4144" s="43"/>
      <c r="K4144" s="42">
        <f t="shared" si="184"/>
        <v>22099</v>
      </c>
      <c r="L4144" s="64">
        <v>20250228</v>
      </c>
    </row>
    <row r="4145" spans="1:12" x14ac:dyDescent="0.25">
      <c r="A4145" s="82"/>
      <c r="B4145" s="83"/>
      <c r="C4145" s="83"/>
      <c r="D4145" s="83"/>
      <c r="E4145" s="83"/>
      <c r="F4145" s="83"/>
      <c r="G4145" s="84"/>
      <c r="H4145" s="83"/>
      <c r="I4145" s="84"/>
      <c r="J4145" s="85"/>
      <c r="K4145" s="84"/>
      <c r="L4145" s="86"/>
    </row>
    <row r="4146" spans="1:12" ht="15.75" thickBot="1" x14ac:dyDescent="0.3">
      <c r="A4146" s="66"/>
      <c r="B4146" s="67"/>
      <c r="C4146" s="67"/>
      <c r="D4146" s="67"/>
      <c r="E4146" s="67"/>
      <c r="F4146" s="67"/>
      <c r="G4146" s="68"/>
      <c r="H4146" s="67"/>
      <c r="I4146" s="68"/>
      <c r="J4146" s="69"/>
      <c r="K4146" s="68"/>
      <c r="L4146" s="70"/>
    </row>
    <row r="4147" spans="1:12" x14ac:dyDescent="0.25">
      <c r="A4147" s="36" t="s">
        <v>5444</v>
      </c>
      <c r="B4147" s="37" t="s">
        <v>25</v>
      </c>
      <c r="C4147" s="37" t="s">
        <v>29</v>
      </c>
      <c r="D4147" s="37" t="s">
        <v>686</v>
      </c>
      <c r="E4147" s="37" t="s">
        <v>1038</v>
      </c>
      <c r="F4147" s="37">
        <v>1</v>
      </c>
      <c r="G4147" s="38">
        <v>19984</v>
      </c>
      <c r="H4147" s="37"/>
      <c r="I4147" s="38"/>
      <c r="J4147" s="39"/>
      <c r="K4147" s="38">
        <f t="shared" ref="K4147:K4172" si="185">J4147+G4147</f>
        <v>19984</v>
      </c>
      <c r="L4147" s="62">
        <v>20250203</v>
      </c>
    </row>
    <row r="4148" spans="1:12" x14ac:dyDescent="0.25">
      <c r="A4148" s="47" t="s">
        <v>5445</v>
      </c>
      <c r="B4148" s="44" t="s">
        <v>25</v>
      </c>
      <c r="C4148" s="44" t="s">
        <v>29</v>
      </c>
      <c r="D4148" s="44" t="s">
        <v>686</v>
      </c>
      <c r="E4148" s="44" t="s">
        <v>1043</v>
      </c>
      <c r="F4148" s="44">
        <v>1</v>
      </c>
      <c r="G4148" s="45">
        <v>19984</v>
      </c>
      <c r="H4148" s="44"/>
      <c r="I4148" s="45"/>
      <c r="J4148" s="46"/>
      <c r="K4148" s="45">
        <f t="shared" si="185"/>
        <v>19984</v>
      </c>
      <c r="L4148" s="63">
        <v>20250203</v>
      </c>
    </row>
    <row r="4149" spans="1:12" x14ac:dyDescent="0.25">
      <c r="A4149" s="47" t="s">
        <v>5446</v>
      </c>
      <c r="B4149" s="44" t="s">
        <v>25</v>
      </c>
      <c r="C4149" s="44" t="s">
        <v>29</v>
      </c>
      <c r="D4149" s="44" t="s">
        <v>686</v>
      </c>
      <c r="E4149" s="44" t="s">
        <v>3193</v>
      </c>
      <c r="F4149" s="44">
        <v>1</v>
      </c>
      <c r="G4149" s="45">
        <v>19984</v>
      </c>
      <c r="H4149" s="44"/>
      <c r="I4149" s="45"/>
      <c r="J4149" s="46"/>
      <c r="K4149" s="45">
        <f t="shared" si="185"/>
        <v>19984</v>
      </c>
      <c r="L4149" s="63">
        <v>20250203</v>
      </c>
    </row>
    <row r="4150" spans="1:12" x14ac:dyDescent="0.25">
      <c r="A4150" s="47" t="s">
        <v>5447</v>
      </c>
      <c r="B4150" s="44" t="s">
        <v>25</v>
      </c>
      <c r="C4150" s="44" t="s">
        <v>29</v>
      </c>
      <c r="D4150" s="44" t="s">
        <v>686</v>
      </c>
      <c r="E4150" s="44" t="s">
        <v>784</v>
      </c>
      <c r="F4150" s="44">
        <v>1</v>
      </c>
      <c r="G4150" s="45">
        <v>19984</v>
      </c>
      <c r="H4150" s="44"/>
      <c r="I4150" s="45"/>
      <c r="J4150" s="46"/>
      <c r="K4150" s="45">
        <f t="shared" si="185"/>
        <v>19984</v>
      </c>
      <c r="L4150" s="63">
        <v>20250203</v>
      </c>
    </row>
    <row r="4151" spans="1:12" x14ac:dyDescent="0.25">
      <c r="A4151" s="47" t="s">
        <v>5449</v>
      </c>
      <c r="B4151" s="44" t="s">
        <v>25</v>
      </c>
      <c r="C4151" s="44" t="s">
        <v>86</v>
      </c>
      <c r="D4151" s="44" t="s">
        <v>132</v>
      </c>
      <c r="E4151" s="44" t="s">
        <v>681</v>
      </c>
      <c r="F4151" s="44">
        <v>1</v>
      </c>
      <c r="G4151" s="45">
        <v>19984</v>
      </c>
      <c r="H4151" s="44"/>
      <c r="I4151" s="45"/>
      <c r="J4151" s="46"/>
      <c r="K4151" s="45">
        <f t="shared" si="185"/>
        <v>19984</v>
      </c>
      <c r="L4151" s="63">
        <v>20250203</v>
      </c>
    </row>
    <row r="4152" spans="1:12" x14ac:dyDescent="0.25">
      <c r="A4152" s="47" t="s">
        <v>5434</v>
      </c>
      <c r="B4152" s="44" t="s">
        <v>25</v>
      </c>
      <c r="C4152" s="44" t="s">
        <v>29</v>
      </c>
      <c r="D4152" s="44" t="s">
        <v>88</v>
      </c>
      <c r="E4152" s="44" t="s">
        <v>2582</v>
      </c>
      <c r="F4152" s="44">
        <v>1</v>
      </c>
      <c r="G4152" s="45">
        <v>19984</v>
      </c>
      <c r="H4152" s="44"/>
      <c r="I4152" s="45"/>
      <c r="J4152" s="46"/>
      <c r="K4152" s="45">
        <f t="shared" si="185"/>
        <v>19984</v>
      </c>
      <c r="L4152" s="63">
        <v>20250206</v>
      </c>
    </row>
    <row r="4153" spans="1:12" x14ac:dyDescent="0.25">
      <c r="A4153" s="47" t="s">
        <v>5426</v>
      </c>
      <c r="B4153" s="44" t="s">
        <v>25</v>
      </c>
      <c r="C4153" s="44" t="s">
        <v>36</v>
      </c>
      <c r="D4153" s="44" t="s">
        <v>2013</v>
      </c>
      <c r="E4153" s="44" t="s">
        <v>813</v>
      </c>
      <c r="F4153" s="44">
        <v>1</v>
      </c>
      <c r="G4153" s="45">
        <v>19984</v>
      </c>
      <c r="H4153" s="44"/>
      <c r="I4153" s="45"/>
      <c r="J4153" s="46"/>
      <c r="K4153" s="45">
        <f t="shared" si="185"/>
        <v>19984</v>
      </c>
      <c r="L4153" s="63">
        <v>20250212</v>
      </c>
    </row>
    <row r="4154" spans="1:12" x14ac:dyDescent="0.25">
      <c r="A4154" s="47" t="s">
        <v>5427</v>
      </c>
      <c r="B4154" s="44" t="s">
        <v>25</v>
      </c>
      <c r="C4154" s="44" t="s">
        <v>86</v>
      </c>
      <c r="D4154" s="44" t="s">
        <v>87</v>
      </c>
      <c r="E4154" s="44" t="s">
        <v>5428</v>
      </c>
      <c r="F4154" s="44">
        <v>1</v>
      </c>
      <c r="G4154" s="45">
        <v>19984</v>
      </c>
      <c r="H4154" s="44"/>
      <c r="I4154" s="45"/>
      <c r="J4154" s="46"/>
      <c r="K4154" s="45">
        <f t="shared" si="185"/>
        <v>19984</v>
      </c>
      <c r="L4154" s="63">
        <v>20250212</v>
      </c>
    </row>
    <row r="4155" spans="1:12" x14ac:dyDescent="0.25">
      <c r="A4155" s="47" t="s">
        <v>5429</v>
      </c>
      <c r="B4155" s="44" t="s">
        <v>25</v>
      </c>
      <c r="C4155" s="44" t="s">
        <v>86</v>
      </c>
      <c r="D4155" s="44" t="s">
        <v>87</v>
      </c>
      <c r="E4155" s="44" t="s">
        <v>1900</v>
      </c>
      <c r="F4155" s="44">
        <v>1</v>
      </c>
      <c r="G4155" s="45">
        <v>19984</v>
      </c>
      <c r="H4155" s="44"/>
      <c r="I4155" s="45"/>
      <c r="J4155" s="46"/>
      <c r="K4155" s="45">
        <f t="shared" si="185"/>
        <v>19984</v>
      </c>
      <c r="L4155" s="63">
        <v>20250212</v>
      </c>
    </row>
    <row r="4156" spans="1:12" x14ac:dyDescent="0.25">
      <c r="A4156" s="47" t="s">
        <v>5430</v>
      </c>
      <c r="B4156" s="44" t="s">
        <v>25</v>
      </c>
      <c r="C4156" s="44" t="s">
        <v>86</v>
      </c>
      <c r="D4156" s="44" t="s">
        <v>87</v>
      </c>
      <c r="E4156" s="44" t="s">
        <v>204</v>
      </c>
      <c r="F4156" s="44">
        <v>1</v>
      </c>
      <c r="G4156" s="45">
        <v>19984</v>
      </c>
      <c r="H4156" s="44"/>
      <c r="I4156" s="45"/>
      <c r="J4156" s="46"/>
      <c r="K4156" s="45">
        <f t="shared" si="185"/>
        <v>19984</v>
      </c>
      <c r="L4156" s="63">
        <v>20250212</v>
      </c>
    </row>
    <row r="4157" spans="1:12" x14ac:dyDescent="0.25">
      <c r="A4157" s="47" t="s">
        <v>5431</v>
      </c>
      <c r="B4157" s="44" t="s">
        <v>25</v>
      </c>
      <c r="C4157" s="44" t="s">
        <v>86</v>
      </c>
      <c r="D4157" s="44" t="s">
        <v>87</v>
      </c>
      <c r="E4157" s="44" t="s">
        <v>4742</v>
      </c>
      <c r="F4157" s="44">
        <v>1</v>
      </c>
      <c r="G4157" s="45">
        <v>19984</v>
      </c>
      <c r="H4157" s="44"/>
      <c r="I4157" s="45"/>
      <c r="J4157" s="46"/>
      <c r="K4157" s="45">
        <f t="shared" si="185"/>
        <v>19984</v>
      </c>
      <c r="L4157" s="63">
        <v>20250212</v>
      </c>
    </row>
    <row r="4158" spans="1:12" x14ac:dyDescent="0.25">
      <c r="A4158" s="47" t="s">
        <v>5425</v>
      </c>
      <c r="B4158" s="44" t="s">
        <v>25</v>
      </c>
      <c r="C4158" s="44" t="s">
        <v>730</v>
      </c>
      <c r="D4158" s="44" t="s">
        <v>731</v>
      </c>
      <c r="E4158" s="44" t="s">
        <v>2311</v>
      </c>
      <c r="F4158" s="44">
        <v>1</v>
      </c>
      <c r="G4158" s="45">
        <v>19984</v>
      </c>
      <c r="H4158" s="44"/>
      <c r="I4158" s="45"/>
      <c r="J4158" s="46"/>
      <c r="K4158" s="45">
        <f t="shared" si="185"/>
        <v>19984</v>
      </c>
      <c r="L4158" s="63">
        <v>20250217</v>
      </c>
    </row>
    <row r="4159" spans="1:12" x14ac:dyDescent="0.25">
      <c r="A4159" s="47" t="s">
        <v>5460</v>
      </c>
      <c r="B4159" s="44" t="s">
        <v>25</v>
      </c>
      <c r="C4159" s="44" t="s">
        <v>77</v>
      </c>
      <c r="D4159" s="44" t="s">
        <v>218</v>
      </c>
      <c r="E4159" s="44" t="s">
        <v>1977</v>
      </c>
      <c r="F4159" s="44">
        <v>1</v>
      </c>
      <c r="G4159" s="45">
        <v>19984</v>
      </c>
      <c r="H4159" s="44"/>
      <c r="I4159" s="45"/>
      <c r="J4159" s="46"/>
      <c r="K4159" s="45">
        <f t="shared" si="185"/>
        <v>19984</v>
      </c>
      <c r="L4159" s="63">
        <v>20250221</v>
      </c>
    </row>
    <row r="4160" spans="1:12" x14ac:dyDescent="0.25">
      <c r="A4160" s="47" t="s">
        <v>5409</v>
      </c>
      <c r="B4160" s="44" t="s">
        <v>25</v>
      </c>
      <c r="C4160" s="44" t="s">
        <v>29</v>
      </c>
      <c r="D4160" s="44" t="s">
        <v>686</v>
      </c>
      <c r="E4160" s="44" t="s">
        <v>1047</v>
      </c>
      <c r="F4160" s="44">
        <v>1</v>
      </c>
      <c r="G4160" s="45">
        <v>19984</v>
      </c>
      <c r="H4160" s="44"/>
      <c r="I4160" s="45"/>
      <c r="J4160" s="46"/>
      <c r="K4160" s="45">
        <f t="shared" si="185"/>
        <v>19984</v>
      </c>
      <c r="L4160" s="63">
        <v>20250221</v>
      </c>
    </row>
    <row r="4161" spans="1:14" x14ac:dyDescent="0.25">
      <c r="A4161" s="47" t="s">
        <v>5408</v>
      </c>
      <c r="B4161" s="44" t="s">
        <v>25</v>
      </c>
      <c r="C4161" s="44" t="s">
        <v>86</v>
      </c>
      <c r="D4161" s="44" t="s">
        <v>132</v>
      </c>
      <c r="E4161" s="44" t="s">
        <v>3912</v>
      </c>
      <c r="F4161" s="44">
        <v>1</v>
      </c>
      <c r="G4161" s="45">
        <v>19984</v>
      </c>
      <c r="H4161" s="44"/>
      <c r="I4161" s="45"/>
      <c r="J4161" s="46"/>
      <c r="K4161" s="45">
        <f t="shared" si="185"/>
        <v>19984</v>
      </c>
      <c r="L4161" s="63">
        <v>20250221</v>
      </c>
    </row>
    <row r="4162" spans="1:14" x14ac:dyDescent="0.25">
      <c r="A4162" s="47" t="s">
        <v>5410</v>
      </c>
      <c r="B4162" s="44" t="s">
        <v>25</v>
      </c>
      <c r="C4162" s="44" t="s">
        <v>86</v>
      </c>
      <c r="D4162" s="44" t="s">
        <v>132</v>
      </c>
      <c r="E4162" s="44" t="s">
        <v>278</v>
      </c>
      <c r="F4162" s="44">
        <v>1</v>
      </c>
      <c r="G4162" s="45">
        <v>19984</v>
      </c>
      <c r="H4162" s="44"/>
      <c r="I4162" s="45"/>
      <c r="J4162" s="46"/>
      <c r="K4162" s="45">
        <f t="shared" si="185"/>
        <v>19984</v>
      </c>
      <c r="L4162" s="63">
        <v>20250221</v>
      </c>
    </row>
    <row r="4163" spans="1:14" x14ac:dyDescent="0.25">
      <c r="A4163" s="47" t="s">
        <v>5407</v>
      </c>
      <c r="B4163" s="44" t="s">
        <v>25</v>
      </c>
      <c r="C4163" s="44" t="s">
        <v>29</v>
      </c>
      <c r="D4163" s="44" t="s">
        <v>100</v>
      </c>
      <c r="E4163" s="44" t="s">
        <v>1825</v>
      </c>
      <c r="F4163" s="44">
        <v>1</v>
      </c>
      <c r="G4163" s="45">
        <v>19984</v>
      </c>
      <c r="H4163" s="44"/>
      <c r="I4163" s="45"/>
      <c r="J4163" s="46"/>
      <c r="K4163" s="45">
        <f t="shared" si="185"/>
        <v>19984</v>
      </c>
      <c r="L4163" s="63">
        <v>20250225</v>
      </c>
    </row>
    <row r="4164" spans="1:14" x14ac:dyDescent="0.25">
      <c r="A4164" s="47" t="s">
        <v>5394</v>
      </c>
      <c r="B4164" s="44" t="s">
        <v>25</v>
      </c>
      <c r="C4164" s="44" t="s">
        <v>4390</v>
      </c>
      <c r="D4164" s="44" t="s">
        <v>4389</v>
      </c>
      <c r="E4164" s="44" t="s">
        <v>5156</v>
      </c>
      <c r="F4164" s="44">
        <v>1</v>
      </c>
      <c r="G4164" s="45">
        <v>19984</v>
      </c>
      <c r="H4164" s="44"/>
      <c r="I4164" s="45"/>
      <c r="J4164" s="46"/>
      <c r="K4164" s="45">
        <f t="shared" si="185"/>
        <v>19984</v>
      </c>
      <c r="L4164" s="63">
        <v>20250227</v>
      </c>
    </row>
    <row r="4165" spans="1:14" x14ac:dyDescent="0.25">
      <c r="A4165" s="47" t="s">
        <v>5395</v>
      </c>
      <c r="B4165" s="44" t="s">
        <v>25</v>
      </c>
      <c r="C4165" s="44" t="s">
        <v>4390</v>
      </c>
      <c r="D4165" s="44" t="s">
        <v>4389</v>
      </c>
      <c r="E4165" s="44" t="s">
        <v>4707</v>
      </c>
      <c r="F4165" s="44">
        <v>1</v>
      </c>
      <c r="G4165" s="45">
        <v>19984</v>
      </c>
      <c r="H4165" s="44"/>
      <c r="I4165" s="45"/>
      <c r="J4165" s="46"/>
      <c r="K4165" s="45">
        <f t="shared" si="185"/>
        <v>19984</v>
      </c>
      <c r="L4165" s="63">
        <v>20250227</v>
      </c>
    </row>
    <row r="4166" spans="1:14" x14ac:dyDescent="0.25">
      <c r="A4166" s="47" t="s">
        <v>5396</v>
      </c>
      <c r="B4166" s="44" t="s">
        <v>25</v>
      </c>
      <c r="C4166" s="44" t="s">
        <v>4390</v>
      </c>
      <c r="D4166" s="44" t="s">
        <v>4389</v>
      </c>
      <c r="E4166" s="44" t="s">
        <v>5159</v>
      </c>
      <c r="F4166" s="44">
        <v>1</v>
      </c>
      <c r="G4166" s="45">
        <v>19984</v>
      </c>
      <c r="H4166" s="44"/>
      <c r="I4166" s="45"/>
      <c r="J4166" s="46"/>
      <c r="K4166" s="45">
        <f t="shared" si="185"/>
        <v>19984</v>
      </c>
      <c r="L4166" s="63">
        <v>20250227</v>
      </c>
    </row>
    <row r="4167" spans="1:14" x14ac:dyDescent="0.25">
      <c r="A4167" s="47" t="s">
        <v>5459</v>
      </c>
      <c r="B4167" s="44" t="s">
        <v>25</v>
      </c>
      <c r="C4167" s="44" t="s">
        <v>897</v>
      </c>
      <c r="D4167" s="44" t="s">
        <v>898</v>
      </c>
      <c r="E4167" s="44" t="s">
        <v>1674</v>
      </c>
      <c r="F4167" s="44">
        <v>1</v>
      </c>
      <c r="G4167" s="45">
        <v>19984</v>
      </c>
      <c r="H4167" s="44"/>
      <c r="I4167" s="45"/>
      <c r="J4167" s="46"/>
      <c r="K4167" s="45">
        <f t="shared" si="185"/>
        <v>19984</v>
      </c>
      <c r="L4167" s="63">
        <v>20250228</v>
      </c>
    </row>
    <row r="4168" spans="1:14" x14ac:dyDescent="0.25">
      <c r="A4168" s="47" t="s">
        <v>5389</v>
      </c>
      <c r="B4168" s="44" t="s">
        <v>25</v>
      </c>
      <c r="C4168" s="44" t="s">
        <v>29</v>
      </c>
      <c r="D4168" s="44" t="s">
        <v>751</v>
      </c>
      <c r="E4168" s="44" t="s">
        <v>1235</v>
      </c>
      <c r="F4168" s="44">
        <v>1</v>
      </c>
      <c r="G4168" s="45">
        <v>19984</v>
      </c>
      <c r="H4168" s="44"/>
      <c r="I4168" s="45"/>
      <c r="J4168" s="46"/>
      <c r="K4168" s="45">
        <f t="shared" si="185"/>
        <v>19984</v>
      </c>
      <c r="L4168" s="63">
        <v>20250228</v>
      </c>
    </row>
    <row r="4169" spans="1:14" x14ac:dyDescent="0.25">
      <c r="A4169" s="47" t="s">
        <v>5397</v>
      </c>
      <c r="B4169" s="44" t="s">
        <v>25</v>
      </c>
      <c r="C4169" s="44" t="s">
        <v>29</v>
      </c>
      <c r="D4169" s="44" t="s">
        <v>751</v>
      </c>
      <c r="E4169" s="44" t="s">
        <v>1096</v>
      </c>
      <c r="F4169" s="44">
        <v>1</v>
      </c>
      <c r="G4169" s="45">
        <v>19984</v>
      </c>
      <c r="H4169" s="44"/>
      <c r="I4169" s="45"/>
      <c r="J4169" s="46"/>
      <c r="K4169" s="45">
        <f t="shared" si="185"/>
        <v>19984</v>
      </c>
      <c r="L4169" s="63">
        <v>20250228</v>
      </c>
    </row>
    <row r="4170" spans="1:14" x14ac:dyDescent="0.25">
      <c r="A4170" s="47" t="s">
        <v>5398</v>
      </c>
      <c r="B4170" s="44" t="s">
        <v>25</v>
      </c>
      <c r="C4170" s="44" t="s">
        <v>29</v>
      </c>
      <c r="D4170" s="44" t="s">
        <v>751</v>
      </c>
      <c r="E4170" s="44" t="s">
        <v>5077</v>
      </c>
      <c r="F4170" s="44">
        <v>1</v>
      </c>
      <c r="G4170" s="45">
        <v>19984</v>
      </c>
      <c r="H4170" s="44"/>
      <c r="I4170" s="45"/>
      <c r="J4170" s="46"/>
      <c r="K4170" s="45">
        <f t="shared" si="185"/>
        <v>19984</v>
      </c>
      <c r="L4170" s="63">
        <v>20250228</v>
      </c>
    </row>
    <row r="4171" spans="1:14" x14ac:dyDescent="0.25">
      <c r="A4171" s="47" t="s">
        <v>5457</v>
      </c>
      <c r="B4171" s="44" t="s">
        <v>25</v>
      </c>
      <c r="C4171" s="44" t="s">
        <v>29</v>
      </c>
      <c r="D4171" s="44" t="s">
        <v>751</v>
      </c>
      <c r="E4171" s="44" t="s">
        <v>4671</v>
      </c>
      <c r="F4171" s="44">
        <v>1</v>
      </c>
      <c r="G4171" s="45">
        <v>19984</v>
      </c>
      <c r="H4171" s="44"/>
      <c r="I4171" s="45"/>
      <c r="J4171" s="46"/>
      <c r="K4171" s="45">
        <f t="shared" si="185"/>
        <v>19984</v>
      </c>
      <c r="L4171" s="63">
        <v>20250228</v>
      </c>
    </row>
    <row r="4172" spans="1:14" x14ac:dyDescent="0.25">
      <c r="A4172" s="47" t="s">
        <v>5406</v>
      </c>
      <c r="B4172" s="44" t="s">
        <v>25</v>
      </c>
      <c r="C4172" s="44" t="s">
        <v>86</v>
      </c>
      <c r="D4172" s="44" t="s">
        <v>87</v>
      </c>
      <c r="E4172" s="44" t="s">
        <v>386</v>
      </c>
      <c r="F4172" s="44">
        <v>1</v>
      </c>
      <c r="G4172" s="45">
        <v>19984</v>
      </c>
      <c r="H4172" s="44"/>
      <c r="I4172" s="45"/>
      <c r="J4172" s="46"/>
      <c r="K4172" s="45">
        <f t="shared" si="185"/>
        <v>19984</v>
      </c>
      <c r="L4172" s="63">
        <v>20250228</v>
      </c>
    </row>
    <row r="4173" spans="1:14" x14ac:dyDescent="0.25">
      <c r="A4173" s="66"/>
      <c r="B4173" s="67"/>
      <c r="C4173" s="67"/>
      <c r="D4173" s="67"/>
      <c r="E4173" s="67"/>
      <c r="F4173" s="67"/>
      <c r="G4173" s="68"/>
      <c r="H4173" s="67"/>
      <c r="I4173" s="68"/>
      <c r="J4173" s="69"/>
      <c r="K4173" s="68"/>
      <c r="L4173" s="70"/>
    </row>
    <row r="4174" spans="1:14" ht="15.75" thickBot="1" x14ac:dyDescent="0.3">
      <c r="A4174" s="40" t="s">
        <v>5454</v>
      </c>
      <c r="B4174" s="41" t="s">
        <v>25</v>
      </c>
      <c r="C4174" s="41" t="s">
        <v>51</v>
      </c>
      <c r="D4174" s="41" t="s">
        <v>178</v>
      </c>
      <c r="E4174" s="41" t="s">
        <v>181</v>
      </c>
      <c r="F4174" s="41">
        <v>1</v>
      </c>
      <c r="G4174" s="42">
        <v>18687</v>
      </c>
      <c r="H4174" s="41"/>
      <c r="I4174" s="42"/>
      <c r="J4174" s="43"/>
      <c r="K4174" s="42">
        <f>J4174+G4174</f>
        <v>18687</v>
      </c>
      <c r="L4174" s="64">
        <v>20250224</v>
      </c>
    </row>
    <row r="4176" spans="1:14" x14ac:dyDescent="0.25">
      <c r="A4176"/>
      <c r="B4176"/>
      <c r="C4176"/>
      <c r="D4176"/>
      <c r="E4176"/>
      <c r="G4176"/>
      <c r="H4176"/>
      <c r="I4176"/>
      <c r="J4176"/>
      <c r="K4176"/>
      <c r="M4176"/>
      <c r="N4176"/>
    </row>
    <row r="4177" spans="1:12" ht="15.75" thickBot="1" x14ac:dyDescent="0.3">
      <c r="A4177" s="66" t="s">
        <v>0</v>
      </c>
      <c r="B4177" s="67" t="s">
        <v>1</v>
      </c>
      <c r="C4177" s="67" t="s">
        <v>2</v>
      </c>
      <c r="D4177" s="67" t="s">
        <v>3</v>
      </c>
      <c r="E4177" s="67" t="s">
        <v>4</v>
      </c>
      <c r="F4177" s="67"/>
      <c r="G4177" s="68" t="s">
        <v>6</v>
      </c>
      <c r="H4177" s="67" t="s">
        <v>7</v>
      </c>
      <c r="I4177" s="68" t="s">
        <v>8</v>
      </c>
      <c r="J4177" s="69" t="s">
        <v>9</v>
      </c>
      <c r="K4177" s="68" t="s">
        <v>10</v>
      </c>
      <c r="L4177" s="70" t="s">
        <v>5</v>
      </c>
    </row>
    <row r="4178" spans="1:12" x14ac:dyDescent="0.25">
      <c r="A4178" s="36" t="s">
        <v>5558</v>
      </c>
      <c r="B4178" s="37" t="s">
        <v>11</v>
      </c>
      <c r="C4178" s="37" t="s">
        <v>2604</v>
      </c>
      <c r="D4178" s="37" t="s">
        <v>2841</v>
      </c>
      <c r="E4178" s="37" t="s">
        <v>4819</v>
      </c>
      <c r="F4178" s="37">
        <v>1</v>
      </c>
      <c r="G4178" s="38">
        <v>44196</v>
      </c>
      <c r="H4178" s="37"/>
      <c r="I4178" s="38"/>
      <c r="J4178" s="39"/>
      <c r="K4178" s="38">
        <f>J4178+G4178</f>
        <v>44196</v>
      </c>
      <c r="L4178" s="62">
        <v>20250312</v>
      </c>
    </row>
    <row r="4179" spans="1:12" x14ac:dyDescent="0.25">
      <c r="A4179" s="47" t="s">
        <v>5566</v>
      </c>
      <c r="B4179" s="44" t="s">
        <v>11</v>
      </c>
      <c r="C4179" s="44" t="s">
        <v>98</v>
      </c>
      <c r="D4179" s="44" t="s">
        <v>4613</v>
      </c>
      <c r="E4179" s="44" t="s">
        <v>418</v>
      </c>
      <c r="F4179" s="44">
        <v>1</v>
      </c>
      <c r="G4179" s="45">
        <v>44196</v>
      </c>
      <c r="H4179" s="44"/>
      <c r="I4179" s="45"/>
      <c r="J4179" s="46"/>
      <c r="K4179" s="45">
        <f>J4179+G4179</f>
        <v>44196</v>
      </c>
      <c r="L4179" s="63">
        <v>20250318</v>
      </c>
    </row>
    <row r="4180" spans="1:12" ht="15.75" thickBot="1" x14ac:dyDescent="0.3">
      <c r="A4180" s="30" t="s">
        <v>5482</v>
      </c>
      <c r="B4180" s="31" t="s">
        <v>11</v>
      </c>
      <c r="C4180" s="31" t="s">
        <v>36</v>
      </c>
      <c r="D4180" s="31" t="s">
        <v>781</v>
      </c>
      <c r="E4180" s="31" t="s">
        <v>5483</v>
      </c>
      <c r="F4180" s="31">
        <v>1</v>
      </c>
      <c r="G4180" s="32">
        <v>44196</v>
      </c>
      <c r="H4180" s="31">
        <v>325</v>
      </c>
      <c r="I4180" s="32">
        <v>442.4</v>
      </c>
      <c r="J4180" s="33">
        <f>I4180*H4180</f>
        <v>143780</v>
      </c>
      <c r="K4180" s="32">
        <f>J4180+G4180</f>
        <v>187976</v>
      </c>
      <c r="L4180" s="34">
        <v>20250326</v>
      </c>
    </row>
    <row r="4181" spans="1:12" x14ac:dyDescent="0.25">
      <c r="A4181" s="82"/>
      <c r="B4181" s="83"/>
      <c r="C4181" s="83"/>
      <c r="D4181" s="83"/>
      <c r="E4181" s="83"/>
      <c r="F4181" s="83"/>
      <c r="G4181" s="84"/>
      <c r="H4181" s="83"/>
      <c r="I4181" s="84"/>
      <c r="J4181" s="85"/>
      <c r="K4181" s="84"/>
      <c r="L4181" s="86"/>
    </row>
    <row r="4182" spans="1:12" ht="15.75" thickBot="1" x14ac:dyDescent="0.3">
      <c r="A4182" s="66"/>
      <c r="B4182" s="67"/>
      <c r="C4182" s="67"/>
      <c r="D4182" s="67"/>
      <c r="E4182" s="67"/>
      <c r="F4182" s="67"/>
      <c r="G4182" s="68"/>
      <c r="H4182" s="67"/>
      <c r="I4182" s="68"/>
      <c r="J4182" s="69"/>
      <c r="K4182" s="68"/>
      <c r="L4182" s="70"/>
    </row>
    <row r="4183" spans="1:12" x14ac:dyDescent="0.25">
      <c r="A4183" s="50" t="s">
        <v>5560</v>
      </c>
      <c r="B4183" s="48" t="s">
        <v>11</v>
      </c>
      <c r="C4183" s="48" t="s">
        <v>3122</v>
      </c>
      <c r="D4183" s="48" t="s">
        <v>3240</v>
      </c>
      <c r="E4183" s="48" t="s">
        <v>3382</v>
      </c>
      <c r="F4183" s="48">
        <v>1</v>
      </c>
      <c r="G4183" s="49">
        <v>39972</v>
      </c>
      <c r="H4183" s="48">
        <v>87</v>
      </c>
      <c r="I4183" s="49">
        <v>442.4</v>
      </c>
      <c r="J4183" s="51">
        <f>I4183*H4183</f>
        <v>38488.799999999996</v>
      </c>
      <c r="K4183" s="49">
        <f t="shared" ref="K4183:K4202" si="186">J4183+G4183</f>
        <v>78460.799999999988</v>
      </c>
      <c r="L4183" s="115">
        <v>20250305</v>
      </c>
    </row>
    <row r="4184" spans="1:12" x14ac:dyDescent="0.25">
      <c r="A4184" s="47" t="s">
        <v>5550</v>
      </c>
      <c r="B4184" s="44" t="s">
        <v>11</v>
      </c>
      <c r="C4184" s="44" t="s">
        <v>36</v>
      </c>
      <c r="D4184" s="44" t="s">
        <v>2618</v>
      </c>
      <c r="E4184" s="44" t="s">
        <v>758</v>
      </c>
      <c r="F4184" s="44">
        <v>1</v>
      </c>
      <c r="G4184" s="45">
        <v>39972</v>
      </c>
      <c r="H4184" s="44"/>
      <c r="I4184" s="45"/>
      <c r="J4184" s="46"/>
      <c r="K4184" s="45">
        <f t="shared" si="186"/>
        <v>39972</v>
      </c>
      <c r="L4184" s="63">
        <v>20250310</v>
      </c>
    </row>
    <row r="4185" spans="1:12" x14ac:dyDescent="0.25">
      <c r="A4185" s="47" t="s">
        <v>5559</v>
      </c>
      <c r="B4185" s="44" t="s">
        <v>11</v>
      </c>
      <c r="C4185" s="44" t="s">
        <v>86</v>
      </c>
      <c r="D4185" s="44" t="s">
        <v>132</v>
      </c>
      <c r="E4185" s="44" t="s">
        <v>3912</v>
      </c>
      <c r="F4185" s="44">
        <v>1</v>
      </c>
      <c r="G4185" s="45">
        <v>39972</v>
      </c>
      <c r="H4185" s="44"/>
      <c r="I4185" s="45"/>
      <c r="J4185" s="46"/>
      <c r="K4185" s="45">
        <f t="shared" si="186"/>
        <v>39972</v>
      </c>
      <c r="L4185" s="63">
        <v>20250310</v>
      </c>
    </row>
    <row r="4186" spans="1:12" x14ac:dyDescent="0.25">
      <c r="A4186" s="47" t="s">
        <v>5556</v>
      </c>
      <c r="B4186" s="44" t="s">
        <v>11</v>
      </c>
      <c r="C4186" s="44" t="s">
        <v>86</v>
      </c>
      <c r="D4186" s="44" t="s">
        <v>87</v>
      </c>
      <c r="E4186" s="44" t="s">
        <v>386</v>
      </c>
      <c r="F4186" s="44">
        <v>1</v>
      </c>
      <c r="G4186" s="45">
        <v>39972</v>
      </c>
      <c r="H4186" s="44"/>
      <c r="I4186" s="45"/>
      <c r="J4186" s="46"/>
      <c r="K4186" s="45">
        <f t="shared" si="186"/>
        <v>39972</v>
      </c>
      <c r="L4186" s="63">
        <v>20250313</v>
      </c>
    </row>
    <row r="4187" spans="1:12" x14ac:dyDescent="0.25">
      <c r="A4187" s="47" t="s">
        <v>5557</v>
      </c>
      <c r="B4187" s="44" t="s">
        <v>11</v>
      </c>
      <c r="C4187" s="44" t="s">
        <v>897</v>
      </c>
      <c r="D4187" s="44" t="s">
        <v>904</v>
      </c>
      <c r="E4187" s="44" t="s">
        <v>905</v>
      </c>
      <c r="F4187" s="44">
        <v>1</v>
      </c>
      <c r="G4187" s="45">
        <v>39972</v>
      </c>
      <c r="H4187" s="44"/>
      <c r="I4187" s="45"/>
      <c r="J4187" s="46"/>
      <c r="K4187" s="45">
        <f t="shared" si="186"/>
        <v>39972</v>
      </c>
      <c r="L4187" s="63">
        <v>20250313</v>
      </c>
    </row>
    <row r="4188" spans="1:12" x14ac:dyDescent="0.25">
      <c r="A4188" s="47" t="s">
        <v>5555</v>
      </c>
      <c r="B4188" s="44" t="s">
        <v>11</v>
      </c>
      <c r="C4188" s="44" t="s">
        <v>86</v>
      </c>
      <c r="D4188" s="44" t="s">
        <v>87</v>
      </c>
      <c r="E4188" s="44" t="s">
        <v>5428</v>
      </c>
      <c r="F4188" s="44">
        <v>1</v>
      </c>
      <c r="G4188" s="45">
        <v>39972</v>
      </c>
      <c r="H4188" s="44"/>
      <c r="I4188" s="45"/>
      <c r="J4188" s="46"/>
      <c r="K4188" s="45">
        <f t="shared" si="186"/>
        <v>39972</v>
      </c>
      <c r="L4188" s="63">
        <v>20250314</v>
      </c>
    </row>
    <row r="4189" spans="1:12" x14ac:dyDescent="0.25">
      <c r="A4189" s="47" t="s">
        <v>5514</v>
      </c>
      <c r="B4189" s="44" t="s">
        <v>11</v>
      </c>
      <c r="C4189" s="44" t="s">
        <v>36</v>
      </c>
      <c r="D4189" s="44" t="s">
        <v>2618</v>
      </c>
      <c r="E4189" s="44" t="s">
        <v>758</v>
      </c>
      <c r="F4189" s="44">
        <v>1</v>
      </c>
      <c r="G4189" s="45">
        <v>39972</v>
      </c>
      <c r="H4189" s="44"/>
      <c r="I4189" s="45"/>
      <c r="J4189" s="46"/>
      <c r="K4189" s="45">
        <f t="shared" si="186"/>
        <v>39972</v>
      </c>
      <c r="L4189" s="63">
        <v>20250318</v>
      </c>
    </row>
    <row r="4190" spans="1:12" x14ac:dyDescent="0.25">
      <c r="A4190" s="47" t="s">
        <v>5520</v>
      </c>
      <c r="B4190" s="44" t="s">
        <v>11</v>
      </c>
      <c r="C4190" s="44" t="s">
        <v>36</v>
      </c>
      <c r="D4190" s="44" t="s">
        <v>727</v>
      </c>
      <c r="E4190" s="44" t="s">
        <v>2674</v>
      </c>
      <c r="F4190" s="44">
        <v>1</v>
      </c>
      <c r="G4190" s="45">
        <v>39972</v>
      </c>
      <c r="H4190" s="44"/>
      <c r="I4190" s="45"/>
      <c r="J4190" s="46"/>
      <c r="K4190" s="45">
        <f t="shared" si="186"/>
        <v>39972</v>
      </c>
      <c r="L4190" s="63">
        <v>20250318</v>
      </c>
    </row>
    <row r="4191" spans="1:12" x14ac:dyDescent="0.25">
      <c r="A4191" s="47" t="s">
        <v>5494</v>
      </c>
      <c r="B4191" s="44" t="s">
        <v>11</v>
      </c>
      <c r="C4191" s="44" t="s">
        <v>86</v>
      </c>
      <c r="D4191" s="44" t="s">
        <v>132</v>
      </c>
      <c r="E4191" s="44" t="s">
        <v>681</v>
      </c>
      <c r="F4191" s="44">
        <v>1</v>
      </c>
      <c r="G4191" s="45">
        <v>39972</v>
      </c>
      <c r="H4191" s="44"/>
      <c r="I4191" s="45"/>
      <c r="J4191" s="46"/>
      <c r="K4191" s="45">
        <f t="shared" si="186"/>
        <v>39972</v>
      </c>
      <c r="L4191" s="63">
        <v>20250319</v>
      </c>
    </row>
    <row r="4192" spans="1:12" x14ac:dyDescent="0.25">
      <c r="A4192" s="47" t="s">
        <v>5510</v>
      </c>
      <c r="B4192" s="44" t="s">
        <v>11</v>
      </c>
      <c r="C4192" s="44" t="s">
        <v>29</v>
      </c>
      <c r="D4192" s="44" t="s">
        <v>686</v>
      </c>
      <c r="E4192" s="44" t="s">
        <v>3193</v>
      </c>
      <c r="F4192" s="44">
        <v>1</v>
      </c>
      <c r="G4192" s="45">
        <v>39972</v>
      </c>
      <c r="H4192" s="44"/>
      <c r="I4192" s="45"/>
      <c r="J4192" s="46"/>
      <c r="K4192" s="45">
        <f t="shared" si="186"/>
        <v>39972</v>
      </c>
      <c r="L4192" s="63">
        <v>20250319</v>
      </c>
    </row>
    <row r="4193" spans="1:12" x14ac:dyDescent="0.25">
      <c r="A4193" s="47" t="s">
        <v>5511</v>
      </c>
      <c r="B4193" s="44" t="s">
        <v>11</v>
      </c>
      <c r="C4193" s="44" t="s">
        <v>29</v>
      </c>
      <c r="D4193" s="44" t="s">
        <v>686</v>
      </c>
      <c r="E4193" s="44" t="s">
        <v>1047</v>
      </c>
      <c r="F4193" s="44">
        <v>1</v>
      </c>
      <c r="G4193" s="45">
        <v>39972</v>
      </c>
      <c r="H4193" s="44"/>
      <c r="I4193" s="45"/>
      <c r="J4193" s="46"/>
      <c r="K4193" s="45">
        <f t="shared" si="186"/>
        <v>39972</v>
      </c>
      <c r="L4193" s="63">
        <v>20250319</v>
      </c>
    </row>
    <row r="4194" spans="1:12" x14ac:dyDescent="0.25">
      <c r="A4194" s="47" t="s">
        <v>5521</v>
      </c>
      <c r="B4194" s="44" t="s">
        <v>11</v>
      </c>
      <c r="C4194" s="44" t="s">
        <v>86</v>
      </c>
      <c r="D4194" s="44" t="s">
        <v>87</v>
      </c>
      <c r="E4194" s="44" t="s">
        <v>386</v>
      </c>
      <c r="F4194" s="44">
        <v>1</v>
      </c>
      <c r="G4194" s="45">
        <v>39972</v>
      </c>
      <c r="H4194" s="44"/>
      <c r="I4194" s="45"/>
      <c r="J4194" s="46"/>
      <c r="K4194" s="45">
        <f t="shared" si="186"/>
        <v>39972</v>
      </c>
      <c r="L4194" s="63">
        <v>20250319</v>
      </c>
    </row>
    <row r="4195" spans="1:12" x14ac:dyDescent="0.25">
      <c r="A4195" s="47" t="s">
        <v>5492</v>
      </c>
      <c r="B4195" s="44" t="s">
        <v>11</v>
      </c>
      <c r="C4195" s="44" t="s">
        <v>36</v>
      </c>
      <c r="D4195" s="44" t="s">
        <v>2618</v>
      </c>
      <c r="E4195" s="44" t="s">
        <v>774</v>
      </c>
      <c r="F4195" s="44">
        <v>1</v>
      </c>
      <c r="G4195" s="45">
        <v>39972</v>
      </c>
      <c r="H4195" s="44"/>
      <c r="I4195" s="45"/>
      <c r="J4195" s="46"/>
      <c r="K4195" s="45">
        <f t="shared" si="186"/>
        <v>39972</v>
      </c>
      <c r="L4195" s="63">
        <v>20250321</v>
      </c>
    </row>
    <row r="4196" spans="1:12" x14ac:dyDescent="0.25">
      <c r="A4196" s="47" t="s">
        <v>5524</v>
      </c>
      <c r="B4196" s="44" t="s">
        <v>11</v>
      </c>
      <c r="C4196" s="44" t="s">
        <v>199</v>
      </c>
      <c r="D4196" s="44" t="s">
        <v>1307</v>
      </c>
      <c r="E4196" s="44" t="s">
        <v>1858</v>
      </c>
      <c r="F4196" s="44">
        <v>1</v>
      </c>
      <c r="G4196" s="45">
        <v>39972</v>
      </c>
      <c r="H4196" s="44"/>
      <c r="I4196" s="45"/>
      <c r="J4196" s="46"/>
      <c r="K4196" s="45">
        <f t="shared" si="186"/>
        <v>39972</v>
      </c>
      <c r="L4196" s="63">
        <v>20250321</v>
      </c>
    </row>
    <row r="4197" spans="1:12" x14ac:dyDescent="0.25">
      <c r="A4197" s="47" t="s">
        <v>5512</v>
      </c>
      <c r="B4197" s="44" t="s">
        <v>862</v>
      </c>
      <c r="C4197" s="44" t="s">
        <v>1118</v>
      </c>
      <c r="D4197" s="44" t="s">
        <v>1872</v>
      </c>
      <c r="E4197" s="44" t="s">
        <v>4518</v>
      </c>
      <c r="F4197" s="44">
        <v>1</v>
      </c>
      <c r="G4197" s="45">
        <v>39972</v>
      </c>
      <c r="H4197" s="44"/>
      <c r="I4197" s="45"/>
      <c r="J4197" s="46"/>
      <c r="K4197" s="45">
        <f t="shared" si="186"/>
        <v>39972</v>
      </c>
      <c r="L4197" s="63">
        <v>20250325</v>
      </c>
    </row>
    <row r="4198" spans="1:12" x14ac:dyDescent="0.25">
      <c r="A4198" s="47" t="s">
        <v>5513</v>
      </c>
      <c r="B4198" s="44" t="s">
        <v>862</v>
      </c>
      <c r="C4198" s="44" t="s">
        <v>1118</v>
      </c>
      <c r="D4198" s="44" t="s">
        <v>1872</v>
      </c>
      <c r="E4198" s="44" t="s">
        <v>4520</v>
      </c>
      <c r="F4198" s="44">
        <v>1</v>
      </c>
      <c r="G4198" s="45">
        <v>39972</v>
      </c>
      <c r="H4198" s="44"/>
      <c r="I4198" s="45"/>
      <c r="J4198" s="46"/>
      <c r="K4198" s="45">
        <f t="shared" si="186"/>
        <v>39972</v>
      </c>
      <c r="L4198" s="63">
        <v>20250325</v>
      </c>
    </row>
    <row r="4199" spans="1:12" x14ac:dyDescent="0.25">
      <c r="A4199" s="28" t="s">
        <v>5493</v>
      </c>
      <c r="B4199" s="22" t="s">
        <v>11</v>
      </c>
      <c r="C4199" s="22" t="s">
        <v>77</v>
      </c>
      <c r="D4199" s="22" t="s">
        <v>976</v>
      </c>
      <c r="E4199" s="22" t="s">
        <v>2191</v>
      </c>
      <c r="F4199" s="22">
        <v>1</v>
      </c>
      <c r="G4199" s="23">
        <v>39972</v>
      </c>
      <c r="H4199" s="22">
        <v>136</v>
      </c>
      <c r="I4199" s="23">
        <v>442.4</v>
      </c>
      <c r="J4199" s="24">
        <f>I4199*H4199</f>
        <v>60166.399999999994</v>
      </c>
      <c r="K4199" s="23">
        <f t="shared" si="186"/>
        <v>100138.4</v>
      </c>
      <c r="L4199" s="29">
        <v>20250328</v>
      </c>
    </row>
    <row r="4200" spans="1:12" x14ac:dyDescent="0.25">
      <c r="A4200" s="47" t="s">
        <v>5507</v>
      </c>
      <c r="B4200" s="44" t="s">
        <v>11</v>
      </c>
      <c r="C4200" s="44" t="s">
        <v>29</v>
      </c>
      <c r="D4200" s="44" t="s">
        <v>100</v>
      </c>
      <c r="E4200" s="44" t="s">
        <v>183</v>
      </c>
      <c r="F4200" s="44">
        <v>1</v>
      </c>
      <c r="G4200" s="45">
        <v>39972</v>
      </c>
      <c r="H4200" s="44"/>
      <c r="I4200" s="45"/>
      <c r="J4200" s="46"/>
      <c r="K4200" s="45">
        <f t="shared" si="186"/>
        <v>39972</v>
      </c>
      <c r="L4200" s="63">
        <v>20250328</v>
      </c>
    </row>
    <row r="4201" spans="1:12" x14ac:dyDescent="0.25">
      <c r="A4201" s="47" t="s">
        <v>5509</v>
      </c>
      <c r="B4201" s="44" t="s">
        <v>11</v>
      </c>
      <c r="C4201" s="44" t="s">
        <v>2604</v>
      </c>
      <c r="D4201" s="44" t="s">
        <v>2841</v>
      </c>
      <c r="E4201" s="44" t="s">
        <v>4178</v>
      </c>
      <c r="F4201" s="44">
        <v>1</v>
      </c>
      <c r="G4201" s="45">
        <v>39972</v>
      </c>
      <c r="H4201" s="44"/>
      <c r="I4201" s="45"/>
      <c r="J4201" s="46"/>
      <c r="K4201" s="45">
        <f t="shared" si="186"/>
        <v>39972</v>
      </c>
      <c r="L4201" s="63">
        <v>20250328</v>
      </c>
    </row>
    <row r="4202" spans="1:12" ht="15.75" thickBot="1" x14ac:dyDescent="0.3">
      <c r="A4202" s="40" t="s">
        <v>5481</v>
      </c>
      <c r="B4202" s="41" t="s">
        <v>862</v>
      </c>
      <c r="C4202" s="41" t="s">
        <v>268</v>
      </c>
      <c r="D4202" s="41" t="s">
        <v>132</v>
      </c>
      <c r="E4202" s="41" t="s">
        <v>1764</v>
      </c>
      <c r="F4202" s="41">
        <v>1</v>
      </c>
      <c r="G4202" s="42">
        <v>39972</v>
      </c>
      <c r="H4202" s="41"/>
      <c r="I4202" s="42"/>
      <c r="J4202" s="43"/>
      <c r="K4202" s="42">
        <f t="shared" si="186"/>
        <v>39972</v>
      </c>
      <c r="L4202" s="64">
        <v>20250331</v>
      </c>
    </row>
    <row r="4203" spans="1:12" x14ac:dyDescent="0.25">
      <c r="A4203" s="82"/>
      <c r="B4203" s="83"/>
      <c r="C4203" s="83"/>
      <c r="D4203" s="83"/>
      <c r="E4203" s="83"/>
      <c r="F4203" s="83"/>
      <c r="G4203" s="84"/>
      <c r="H4203" s="83"/>
      <c r="I4203" s="84"/>
      <c r="J4203" s="85"/>
      <c r="K4203" s="84"/>
      <c r="L4203" s="86"/>
    </row>
    <row r="4204" spans="1:12" ht="15.75" thickBot="1" x14ac:dyDescent="0.3">
      <c r="A4204" s="66"/>
      <c r="B4204" s="67"/>
      <c r="C4204" s="67"/>
      <c r="D4204" s="67"/>
      <c r="E4204" s="67"/>
      <c r="F4204" s="67"/>
      <c r="G4204" s="68"/>
      <c r="H4204" s="67"/>
      <c r="I4204" s="68"/>
      <c r="J4204" s="69"/>
      <c r="K4204" s="68"/>
      <c r="L4204" s="70"/>
    </row>
    <row r="4205" spans="1:12" x14ac:dyDescent="0.25">
      <c r="A4205" s="36" t="s">
        <v>5565</v>
      </c>
      <c r="B4205" s="37" t="s">
        <v>11</v>
      </c>
      <c r="C4205" s="37" t="s">
        <v>5190</v>
      </c>
      <c r="D4205" s="37" t="s">
        <v>5191</v>
      </c>
      <c r="E4205" s="37" t="s">
        <v>891</v>
      </c>
      <c r="F4205" s="37">
        <v>1</v>
      </c>
      <c r="G4205" s="38">
        <v>37372</v>
      </c>
      <c r="H4205" s="37"/>
      <c r="I4205" s="38"/>
      <c r="J4205" s="39"/>
      <c r="K4205" s="38">
        <f t="shared" ref="K4205:K4210" si="187">J4205+G4205</f>
        <v>37372</v>
      </c>
      <c r="L4205" s="62">
        <v>20250306</v>
      </c>
    </row>
    <row r="4206" spans="1:12" x14ac:dyDescent="0.25">
      <c r="A4206" s="28" t="s">
        <v>5561</v>
      </c>
      <c r="B4206" s="22" t="s">
        <v>11</v>
      </c>
      <c r="C4206" s="22" t="s">
        <v>109</v>
      </c>
      <c r="D4206" s="22" t="s">
        <v>65</v>
      </c>
      <c r="E4206" s="22" t="s">
        <v>66</v>
      </c>
      <c r="F4206" s="22">
        <v>1</v>
      </c>
      <c r="G4206" s="23">
        <v>37372</v>
      </c>
      <c r="H4206" s="22">
        <v>73</v>
      </c>
      <c r="I4206" s="23">
        <v>442.4</v>
      </c>
      <c r="J4206" s="24">
        <f>I4206*H4206</f>
        <v>32295.199999999997</v>
      </c>
      <c r="K4206" s="23">
        <f t="shared" si="187"/>
        <v>69667.199999999997</v>
      </c>
      <c r="L4206" s="29">
        <v>20250310</v>
      </c>
    </row>
    <row r="4207" spans="1:12" x14ac:dyDescent="0.25">
      <c r="A4207" s="47" t="s">
        <v>5542</v>
      </c>
      <c r="B4207" s="44" t="s">
        <v>11</v>
      </c>
      <c r="C4207" s="44" t="s">
        <v>5190</v>
      </c>
      <c r="D4207" s="44" t="s">
        <v>5191</v>
      </c>
      <c r="E4207" s="44" t="s">
        <v>166</v>
      </c>
      <c r="F4207" s="44">
        <v>1</v>
      </c>
      <c r="G4207" s="45">
        <v>37372</v>
      </c>
      <c r="H4207" s="44"/>
      <c r="I4207" s="45"/>
      <c r="J4207" s="46"/>
      <c r="K4207" s="45">
        <f t="shared" si="187"/>
        <v>37372</v>
      </c>
      <c r="L4207" s="63">
        <v>20250314</v>
      </c>
    </row>
    <row r="4208" spans="1:12" x14ac:dyDescent="0.25">
      <c r="A4208" s="47" t="s">
        <v>5546</v>
      </c>
      <c r="B4208" s="44" t="s">
        <v>11</v>
      </c>
      <c r="C4208" s="44" t="s">
        <v>765</v>
      </c>
      <c r="D4208" s="44" t="s">
        <v>26</v>
      </c>
      <c r="E4208" s="44" t="s">
        <v>247</v>
      </c>
      <c r="F4208" s="44">
        <v>1</v>
      </c>
      <c r="G4208" s="45">
        <v>37372</v>
      </c>
      <c r="H4208" s="44"/>
      <c r="I4208" s="45"/>
      <c r="J4208" s="46"/>
      <c r="K4208" s="45">
        <f t="shared" si="187"/>
        <v>37372</v>
      </c>
      <c r="L4208" s="63">
        <v>20250314</v>
      </c>
    </row>
    <row r="4209" spans="1:12" x14ac:dyDescent="0.25">
      <c r="A4209" s="28" t="s">
        <v>5543</v>
      </c>
      <c r="B4209" s="22" t="s">
        <v>11</v>
      </c>
      <c r="C4209" s="22" t="s">
        <v>70</v>
      </c>
      <c r="D4209" s="22" t="s">
        <v>5489</v>
      </c>
      <c r="E4209" s="22" t="s">
        <v>5544</v>
      </c>
      <c r="F4209" s="22">
        <v>1</v>
      </c>
      <c r="G4209" s="23">
        <v>37372</v>
      </c>
      <c r="H4209" s="22">
        <v>219</v>
      </c>
      <c r="I4209" s="23">
        <v>442.4</v>
      </c>
      <c r="J4209" s="24">
        <f>I4209*H4209</f>
        <v>96885.599999999991</v>
      </c>
      <c r="K4209" s="23">
        <f t="shared" si="187"/>
        <v>134257.59999999998</v>
      </c>
      <c r="L4209" s="29">
        <v>20250320</v>
      </c>
    </row>
    <row r="4210" spans="1:12" ht="15.75" thickBot="1" x14ac:dyDescent="0.3">
      <c r="A4210" s="40" t="s">
        <v>5522</v>
      </c>
      <c r="B4210" s="41" t="s">
        <v>11</v>
      </c>
      <c r="C4210" s="41" t="s">
        <v>77</v>
      </c>
      <c r="D4210" s="41" t="s">
        <v>1340</v>
      </c>
      <c r="E4210" s="41" t="s">
        <v>2859</v>
      </c>
      <c r="F4210" s="41">
        <v>1</v>
      </c>
      <c r="G4210" s="42">
        <v>37372</v>
      </c>
      <c r="H4210" s="41"/>
      <c r="I4210" s="42"/>
      <c r="J4210" s="43"/>
      <c r="K4210" s="42">
        <f t="shared" si="187"/>
        <v>37372</v>
      </c>
      <c r="L4210" s="64">
        <v>20250326</v>
      </c>
    </row>
    <row r="4211" spans="1:12" x14ac:dyDescent="0.25">
      <c r="A4211" s="82"/>
      <c r="B4211" s="83"/>
      <c r="C4211" s="83"/>
      <c r="D4211" s="83"/>
      <c r="E4211" s="83"/>
      <c r="F4211" s="83"/>
      <c r="G4211" s="84"/>
      <c r="H4211" s="83"/>
      <c r="I4211" s="84"/>
      <c r="J4211" s="85"/>
      <c r="K4211" s="84"/>
      <c r="L4211" s="86"/>
    </row>
    <row r="4212" spans="1:12" x14ac:dyDescent="0.25">
      <c r="A4212" s="66"/>
      <c r="B4212" s="67"/>
      <c r="C4212" s="67"/>
      <c r="D4212" s="67"/>
      <c r="E4212" s="67"/>
      <c r="F4212" s="67"/>
      <c r="G4212" s="68"/>
      <c r="H4212" s="67"/>
      <c r="I4212" s="68"/>
      <c r="J4212" s="69"/>
      <c r="K4212" s="68"/>
      <c r="L4212" s="70"/>
    </row>
    <row r="4222" spans="1:12" x14ac:dyDescent="0.25">
      <c r="A4222" s="82"/>
      <c r="B4222" s="83"/>
      <c r="C4222" s="83"/>
      <c r="D4222" s="83"/>
      <c r="E4222" s="83"/>
      <c r="F4222" s="83"/>
      <c r="G4222" s="84"/>
      <c r="H4222" s="83"/>
      <c r="I4222" s="84"/>
      <c r="J4222" s="85"/>
      <c r="K4222" s="84"/>
      <c r="L4222" s="86"/>
    </row>
    <row r="4223" spans="1:12" ht="15.75" thickBot="1" x14ac:dyDescent="0.3">
      <c r="A4223" s="66"/>
      <c r="B4223" s="67"/>
      <c r="C4223" s="67"/>
      <c r="D4223" s="67"/>
      <c r="E4223" s="67"/>
      <c r="F4223" s="67"/>
      <c r="G4223" s="68"/>
      <c r="H4223" s="67"/>
      <c r="I4223" s="68"/>
      <c r="J4223" s="69"/>
      <c r="K4223" s="68"/>
      <c r="L4223" s="70"/>
    </row>
    <row r="4224" spans="1:12" x14ac:dyDescent="0.25">
      <c r="A4224" s="36" t="s">
        <v>5563</v>
      </c>
      <c r="B4224" s="37" t="s">
        <v>25</v>
      </c>
      <c r="C4224" s="37" t="s">
        <v>199</v>
      </c>
      <c r="D4224" s="37" t="s">
        <v>2240</v>
      </c>
      <c r="E4224" s="37" t="s">
        <v>2243</v>
      </c>
      <c r="F4224" s="37">
        <v>1</v>
      </c>
      <c r="G4224" s="38">
        <v>19984</v>
      </c>
      <c r="H4224" s="37"/>
      <c r="I4224" s="38"/>
      <c r="J4224" s="39"/>
      <c r="K4224" s="38">
        <f t="shared" ref="K4224:K4255" si="188">J4224+G4224</f>
        <v>19984</v>
      </c>
      <c r="L4224" s="62">
        <v>20250305</v>
      </c>
    </row>
    <row r="4225" spans="1:12" x14ac:dyDescent="0.25">
      <c r="A4225" s="47" t="s">
        <v>5562</v>
      </c>
      <c r="B4225" s="44" t="s">
        <v>25</v>
      </c>
      <c r="C4225" s="44" t="s">
        <v>199</v>
      </c>
      <c r="D4225" s="44" t="s">
        <v>2240</v>
      </c>
      <c r="E4225" s="44" t="s">
        <v>2241</v>
      </c>
      <c r="F4225" s="44">
        <v>1</v>
      </c>
      <c r="G4225" s="45">
        <v>19984</v>
      </c>
      <c r="H4225" s="44"/>
      <c r="I4225" s="45"/>
      <c r="J4225" s="46"/>
      <c r="K4225" s="45">
        <f t="shared" si="188"/>
        <v>19984</v>
      </c>
      <c r="L4225" s="63">
        <v>20250305</v>
      </c>
    </row>
    <row r="4226" spans="1:12" x14ac:dyDescent="0.25">
      <c r="A4226" s="47" t="s">
        <v>5575</v>
      </c>
      <c r="B4226" s="44" t="s">
        <v>25</v>
      </c>
      <c r="C4226" s="44" t="s">
        <v>70</v>
      </c>
      <c r="D4226" s="44" t="s">
        <v>930</v>
      </c>
      <c r="E4226" s="44" t="s">
        <v>931</v>
      </c>
      <c r="F4226" s="44">
        <v>1</v>
      </c>
      <c r="G4226" s="45">
        <v>19984</v>
      </c>
      <c r="H4226" s="44"/>
      <c r="I4226" s="45"/>
      <c r="J4226" s="46"/>
      <c r="K4226" s="45">
        <f t="shared" si="188"/>
        <v>19984</v>
      </c>
      <c r="L4226" s="63">
        <v>20250305</v>
      </c>
    </row>
    <row r="4227" spans="1:12" x14ac:dyDescent="0.25">
      <c r="A4227" s="47" t="s">
        <v>5574</v>
      </c>
      <c r="B4227" s="44" t="s">
        <v>25</v>
      </c>
      <c r="C4227" s="44" t="s">
        <v>70</v>
      </c>
      <c r="D4227" s="44" t="s">
        <v>930</v>
      </c>
      <c r="E4227" s="44" t="s">
        <v>1173</v>
      </c>
      <c r="F4227" s="44">
        <v>1</v>
      </c>
      <c r="G4227" s="45">
        <v>19984</v>
      </c>
      <c r="H4227" s="44"/>
      <c r="I4227" s="45"/>
      <c r="J4227" s="46"/>
      <c r="K4227" s="45">
        <f t="shared" si="188"/>
        <v>19984</v>
      </c>
      <c r="L4227" s="63">
        <v>20250305</v>
      </c>
    </row>
    <row r="4228" spans="1:12" x14ac:dyDescent="0.25">
      <c r="A4228" s="47" t="s">
        <v>5573</v>
      </c>
      <c r="B4228" s="44" t="s">
        <v>25</v>
      </c>
      <c r="C4228" s="44" t="s">
        <v>70</v>
      </c>
      <c r="D4228" s="44" t="s">
        <v>930</v>
      </c>
      <c r="E4228" s="44" t="s">
        <v>1171</v>
      </c>
      <c r="F4228" s="44">
        <v>1</v>
      </c>
      <c r="G4228" s="45">
        <v>19984</v>
      </c>
      <c r="H4228" s="44"/>
      <c r="I4228" s="45"/>
      <c r="J4228" s="46"/>
      <c r="K4228" s="45">
        <f t="shared" si="188"/>
        <v>19984</v>
      </c>
      <c r="L4228" s="63">
        <v>20250305</v>
      </c>
    </row>
    <row r="4229" spans="1:12" x14ac:dyDescent="0.25">
      <c r="A4229" s="47" t="s">
        <v>5568</v>
      </c>
      <c r="B4229" s="44" t="s">
        <v>25</v>
      </c>
      <c r="C4229" s="44" t="s">
        <v>70</v>
      </c>
      <c r="D4229" s="44" t="s">
        <v>930</v>
      </c>
      <c r="E4229" s="44" t="s">
        <v>1169</v>
      </c>
      <c r="F4229" s="44">
        <v>1</v>
      </c>
      <c r="G4229" s="45">
        <v>19984</v>
      </c>
      <c r="H4229" s="44"/>
      <c r="I4229" s="45"/>
      <c r="J4229" s="46"/>
      <c r="K4229" s="45">
        <f t="shared" si="188"/>
        <v>19984</v>
      </c>
      <c r="L4229" s="63">
        <v>20250305</v>
      </c>
    </row>
    <row r="4230" spans="1:12" x14ac:dyDescent="0.25">
      <c r="A4230" s="47" t="s">
        <v>5564</v>
      </c>
      <c r="B4230" s="44" t="s">
        <v>25</v>
      </c>
      <c r="C4230" s="44" t="s">
        <v>36</v>
      </c>
      <c r="D4230" s="44" t="s">
        <v>2013</v>
      </c>
      <c r="E4230" s="44" t="s">
        <v>820</v>
      </c>
      <c r="F4230" s="44">
        <v>1</v>
      </c>
      <c r="G4230" s="45">
        <v>19984</v>
      </c>
      <c r="H4230" s="44"/>
      <c r="I4230" s="45"/>
      <c r="J4230" s="46"/>
      <c r="K4230" s="45">
        <f t="shared" si="188"/>
        <v>19984</v>
      </c>
      <c r="L4230" s="63">
        <v>20250305</v>
      </c>
    </row>
    <row r="4231" spans="1:12" x14ac:dyDescent="0.25">
      <c r="A4231" s="47" t="s">
        <v>5554</v>
      </c>
      <c r="B4231" s="44" t="s">
        <v>25</v>
      </c>
      <c r="C4231" s="44" t="s">
        <v>1118</v>
      </c>
      <c r="D4231" s="44" t="s">
        <v>1283</v>
      </c>
      <c r="E4231" s="44" t="s">
        <v>4918</v>
      </c>
      <c r="F4231" s="44">
        <v>1</v>
      </c>
      <c r="G4231" s="45">
        <v>19984</v>
      </c>
      <c r="H4231" s="44"/>
      <c r="I4231" s="45"/>
      <c r="J4231" s="46"/>
      <c r="K4231" s="45">
        <f t="shared" si="188"/>
        <v>19984</v>
      </c>
      <c r="L4231" s="63">
        <v>20250310</v>
      </c>
    </row>
    <row r="4232" spans="1:12" x14ac:dyDescent="0.25">
      <c r="A4232" s="47" t="s">
        <v>5545</v>
      </c>
      <c r="B4232" s="44" t="s">
        <v>25</v>
      </c>
      <c r="C4232" s="44" t="s">
        <v>1118</v>
      </c>
      <c r="D4232" s="44" t="s">
        <v>1283</v>
      </c>
      <c r="E4232" s="44" t="s">
        <v>4413</v>
      </c>
      <c r="F4232" s="44">
        <v>1</v>
      </c>
      <c r="G4232" s="45">
        <v>19984</v>
      </c>
      <c r="H4232" s="44"/>
      <c r="I4232" s="45"/>
      <c r="J4232" s="46"/>
      <c r="K4232" s="45">
        <f t="shared" si="188"/>
        <v>19984</v>
      </c>
      <c r="L4232" s="63">
        <v>20250310</v>
      </c>
    </row>
    <row r="4233" spans="1:12" x14ac:dyDescent="0.25">
      <c r="A4233" s="47" t="s">
        <v>5549</v>
      </c>
      <c r="B4233" s="44" t="s">
        <v>25</v>
      </c>
      <c r="C4233" s="44" t="s">
        <v>86</v>
      </c>
      <c r="D4233" s="44" t="s">
        <v>132</v>
      </c>
      <c r="E4233" s="44" t="s">
        <v>133</v>
      </c>
      <c r="F4233" s="44">
        <v>1</v>
      </c>
      <c r="G4233" s="45">
        <v>19984</v>
      </c>
      <c r="H4233" s="44"/>
      <c r="I4233" s="45"/>
      <c r="J4233" s="46"/>
      <c r="K4233" s="45">
        <f t="shared" si="188"/>
        <v>19984</v>
      </c>
      <c r="L4233" s="63">
        <v>20250310</v>
      </c>
    </row>
    <row r="4234" spans="1:12" x14ac:dyDescent="0.25">
      <c r="A4234" s="47" t="s">
        <v>5548</v>
      </c>
      <c r="B4234" s="44" t="s">
        <v>25</v>
      </c>
      <c r="C4234" s="44" t="s">
        <v>86</v>
      </c>
      <c r="D4234" s="44" t="s">
        <v>132</v>
      </c>
      <c r="E4234" s="44" t="s">
        <v>2821</v>
      </c>
      <c r="F4234" s="44">
        <v>1</v>
      </c>
      <c r="G4234" s="45">
        <v>19984</v>
      </c>
      <c r="H4234" s="44"/>
      <c r="I4234" s="45"/>
      <c r="J4234" s="46"/>
      <c r="K4234" s="45">
        <f t="shared" si="188"/>
        <v>19984</v>
      </c>
      <c r="L4234" s="63">
        <v>20250310</v>
      </c>
    </row>
    <row r="4235" spans="1:12" x14ac:dyDescent="0.25">
      <c r="A4235" s="47" t="s">
        <v>5547</v>
      </c>
      <c r="B4235" s="44" t="s">
        <v>25</v>
      </c>
      <c r="C4235" s="44" t="s">
        <v>86</v>
      </c>
      <c r="D4235" s="44" t="s">
        <v>132</v>
      </c>
      <c r="E4235" s="44" t="s">
        <v>736</v>
      </c>
      <c r="F4235" s="44">
        <v>1</v>
      </c>
      <c r="G4235" s="45">
        <v>19984</v>
      </c>
      <c r="H4235" s="44"/>
      <c r="I4235" s="45"/>
      <c r="J4235" s="46"/>
      <c r="K4235" s="45">
        <f t="shared" si="188"/>
        <v>19984</v>
      </c>
      <c r="L4235" s="63">
        <v>20250310</v>
      </c>
    </row>
    <row r="4236" spans="1:12" x14ac:dyDescent="0.25">
      <c r="A4236" s="47" t="s">
        <v>5541</v>
      </c>
      <c r="B4236" s="44" t="s">
        <v>25</v>
      </c>
      <c r="C4236" s="44" t="s">
        <v>897</v>
      </c>
      <c r="D4236" s="44" t="s">
        <v>2496</v>
      </c>
      <c r="E4236" s="44" t="s">
        <v>2497</v>
      </c>
      <c r="F4236" s="44">
        <v>1</v>
      </c>
      <c r="G4236" s="45">
        <v>19984</v>
      </c>
      <c r="H4236" s="44"/>
      <c r="I4236" s="45"/>
      <c r="J4236" s="46"/>
      <c r="K4236" s="45">
        <f t="shared" si="188"/>
        <v>19984</v>
      </c>
      <c r="L4236" s="63">
        <v>20250313</v>
      </c>
    </row>
    <row r="4237" spans="1:12" x14ac:dyDescent="0.25">
      <c r="A4237" s="47" t="s">
        <v>5577</v>
      </c>
      <c r="B4237" s="44" t="s">
        <v>25</v>
      </c>
      <c r="C4237" s="44" t="s">
        <v>29</v>
      </c>
      <c r="D4237" s="44" t="s">
        <v>4323</v>
      </c>
      <c r="E4237" s="44" t="s">
        <v>5578</v>
      </c>
      <c r="F4237" s="44">
        <v>1</v>
      </c>
      <c r="G4237" s="45">
        <v>19984</v>
      </c>
      <c r="H4237" s="44"/>
      <c r="I4237" s="45"/>
      <c r="J4237" s="46"/>
      <c r="K4237" s="45">
        <f t="shared" si="188"/>
        <v>19984</v>
      </c>
      <c r="L4237" s="63">
        <v>20250313</v>
      </c>
    </row>
    <row r="4238" spans="1:12" x14ac:dyDescent="0.25">
      <c r="A4238" s="47" t="s">
        <v>5576</v>
      </c>
      <c r="B4238" s="44" t="s">
        <v>25</v>
      </c>
      <c r="C4238" s="44" t="s">
        <v>29</v>
      </c>
      <c r="D4238" s="44" t="s">
        <v>4323</v>
      </c>
      <c r="E4238" s="44" t="s">
        <v>1241</v>
      </c>
      <c r="F4238" s="44">
        <v>1</v>
      </c>
      <c r="G4238" s="45">
        <v>19984</v>
      </c>
      <c r="H4238" s="44"/>
      <c r="I4238" s="45"/>
      <c r="J4238" s="46"/>
      <c r="K4238" s="45">
        <f t="shared" si="188"/>
        <v>19984</v>
      </c>
      <c r="L4238" s="63">
        <v>20250313</v>
      </c>
    </row>
    <row r="4239" spans="1:12" x14ac:dyDescent="0.25">
      <c r="A4239" s="47" t="s">
        <v>5572</v>
      </c>
      <c r="B4239" s="44" t="s">
        <v>25</v>
      </c>
      <c r="C4239" s="44" t="s">
        <v>29</v>
      </c>
      <c r="D4239" s="44" t="s">
        <v>4323</v>
      </c>
      <c r="E4239" s="44" t="s">
        <v>4332</v>
      </c>
      <c r="F4239" s="44">
        <v>1</v>
      </c>
      <c r="G4239" s="45">
        <v>19984</v>
      </c>
      <c r="H4239" s="44"/>
      <c r="I4239" s="45"/>
      <c r="J4239" s="46"/>
      <c r="K4239" s="45">
        <f t="shared" si="188"/>
        <v>19984</v>
      </c>
      <c r="L4239" s="63">
        <v>20250313</v>
      </c>
    </row>
    <row r="4240" spans="1:12" x14ac:dyDescent="0.25">
      <c r="A4240" s="47" t="s">
        <v>5523</v>
      </c>
      <c r="B4240" s="44" t="s">
        <v>25</v>
      </c>
      <c r="C4240" s="44" t="s">
        <v>29</v>
      </c>
      <c r="D4240" s="44" t="s">
        <v>4323</v>
      </c>
      <c r="E4240" s="44" t="s">
        <v>4324</v>
      </c>
      <c r="F4240" s="44">
        <v>1</v>
      </c>
      <c r="G4240" s="45">
        <v>19984</v>
      </c>
      <c r="H4240" s="44"/>
      <c r="I4240" s="45"/>
      <c r="J4240" s="46"/>
      <c r="K4240" s="45">
        <f t="shared" si="188"/>
        <v>19984</v>
      </c>
      <c r="L4240" s="63">
        <v>20250313</v>
      </c>
    </row>
    <row r="4241" spans="1:12" x14ac:dyDescent="0.25">
      <c r="A4241" s="47" t="s">
        <v>5567</v>
      </c>
      <c r="B4241" s="44" t="s">
        <v>25</v>
      </c>
      <c r="C4241" s="44" t="s">
        <v>1182</v>
      </c>
      <c r="D4241" s="44" t="s">
        <v>1183</v>
      </c>
      <c r="E4241" s="44" t="s">
        <v>1184</v>
      </c>
      <c r="F4241" s="44">
        <v>1</v>
      </c>
      <c r="G4241" s="45">
        <v>19984</v>
      </c>
      <c r="H4241" s="44"/>
      <c r="I4241" s="45"/>
      <c r="J4241" s="46"/>
      <c r="K4241" s="45">
        <f t="shared" si="188"/>
        <v>19984</v>
      </c>
      <c r="L4241" s="63">
        <v>20250317</v>
      </c>
    </row>
    <row r="4242" spans="1:12" x14ac:dyDescent="0.25">
      <c r="A4242" s="47" t="s">
        <v>5519</v>
      </c>
      <c r="B4242" s="44" t="s">
        <v>25</v>
      </c>
      <c r="C4242" s="44" t="s">
        <v>36</v>
      </c>
      <c r="D4242" s="44" t="s">
        <v>2618</v>
      </c>
      <c r="E4242" s="44" t="s">
        <v>4826</v>
      </c>
      <c r="F4242" s="44">
        <v>1</v>
      </c>
      <c r="G4242" s="45">
        <v>19984</v>
      </c>
      <c r="H4242" s="44"/>
      <c r="I4242" s="45"/>
      <c r="J4242" s="46"/>
      <c r="K4242" s="45">
        <f t="shared" si="188"/>
        <v>19984</v>
      </c>
      <c r="L4242" s="63">
        <v>20250318</v>
      </c>
    </row>
    <row r="4243" spans="1:12" x14ac:dyDescent="0.25">
      <c r="A4243" s="47" t="s">
        <v>5517</v>
      </c>
      <c r="B4243" s="44" t="s">
        <v>25</v>
      </c>
      <c r="C4243" s="44" t="s">
        <v>36</v>
      </c>
      <c r="D4243" s="44" t="s">
        <v>2618</v>
      </c>
      <c r="E4243" s="44" t="s">
        <v>4824</v>
      </c>
      <c r="F4243" s="44">
        <v>1</v>
      </c>
      <c r="G4243" s="45">
        <v>19984</v>
      </c>
      <c r="H4243" s="44"/>
      <c r="I4243" s="45"/>
      <c r="J4243" s="46"/>
      <c r="K4243" s="45">
        <f t="shared" si="188"/>
        <v>19984</v>
      </c>
      <c r="L4243" s="63">
        <v>20250318</v>
      </c>
    </row>
    <row r="4244" spans="1:12" x14ac:dyDescent="0.25">
      <c r="A4244" s="47" t="s">
        <v>5570</v>
      </c>
      <c r="B4244" s="44" t="s">
        <v>25</v>
      </c>
      <c r="C4244" s="44" t="s">
        <v>1237</v>
      </c>
      <c r="D4244" s="44" t="s">
        <v>1160</v>
      </c>
      <c r="E4244" s="44" t="s">
        <v>3133</v>
      </c>
      <c r="F4244" s="44">
        <v>1</v>
      </c>
      <c r="G4244" s="45">
        <v>19984</v>
      </c>
      <c r="H4244" s="44"/>
      <c r="I4244" s="45"/>
      <c r="J4244" s="46"/>
      <c r="K4244" s="45">
        <f t="shared" si="188"/>
        <v>19984</v>
      </c>
      <c r="L4244" s="63">
        <v>20250319</v>
      </c>
    </row>
    <row r="4245" spans="1:12" x14ac:dyDescent="0.25">
      <c r="A4245" s="47" t="s">
        <v>5571</v>
      </c>
      <c r="B4245" s="44" t="s">
        <v>25</v>
      </c>
      <c r="C4245" s="44" t="s">
        <v>1237</v>
      </c>
      <c r="D4245" s="44" t="s">
        <v>2471</v>
      </c>
      <c r="E4245" s="44" t="s">
        <v>1238</v>
      </c>
      <c r="F4245" s="44">
        <v>1</v>
      </c>
      <c r="G4245" s="45">
        <v>19984</v>
      </c>
      <c r="H4245" s="44"/>
      <c r="I4245" s="45"/>
      <c r="J4245" s="46"/>
      <c r="K4245" s="45">
        <f t="shared" si="188"/>
        <v>19984</v>
      </c>
      <c r="L4245" s="63">
        <v>20250319</v>
      </c>
    </row>
    <row r="4246" spans="1:12" x14ac:dyDescent="0.25">
      <c r="A4246" s="47" t="s">
        <v>5508</v>
      </c>
      <c r="B4246" s="44" t="s">
        <v>25</v>
      </c>
      <c r="C4246" s="44" t="s">
        <v>36</v>
      </c>
      <c r="D4246" s="44" t="s">
        <v>3541</v>
      </c>
      <c r="E4246" s="44" t="s">
        <v>844</v>
      </c>
      <c r="F4246" s="44">
        <v>1</v>
      </c>
      <c r="G4246" s="45">
        <v>19984</v>
      </c>
      <c r="H4246" s="44"/>
      <c r="I4246" s="45"/>
      <c r="J4246" s="46"/>
      <c r="K4246" s="45">
        <f t="shared" si="188"/>
        <v>19984</v>
      </c>
      <c r="L4246" s="63">
        <v>20250319</v>
      </c>
    </row>
    <row r="4247" spans="1:12" x14ac:dyDescent="0.25">
      <c r="A4247" s="47" t="s">
        <v>5518</v>
      </c>
      <c r="B4247" s="44" t="s">
        <v>25</v>
      </c>
      <c r="C4247" s="44" t="s">
        <v>36</v>
      </c>
      <c r="D4247" s="44" t="s">
        <v>2618</v>
      </c>
      <c r="E4247" s="44" t="s">
        <v>4830</v>
      </c>
      <c r="F4247" s="44">
        <v>1</v>
      </c>
      <c r="G4247" s="45">
        <v>19984</v>
      </c>
      <c r="H4247" s="44"/>
      <c r="I4247" s="45"/>
      <c r="J4247" s="46"/>
      <c r="K4247" s="45">
        <f t="shared" si="188"/>
        <v>19984</v>
      </c>
      <c r="L4247" s="63">
        <v>20250319</v>
      </c>
    </row>
    <row r="4248" spans="1:12" x14ac:dyDescent="0.25">
      <c r="A4248" s="47" t="s">
        <v>5515</v>
      </c>
      <c r="B4248" s="44" t="s">
        <v>25</v>
      </c>
      <c r="C4248" s="44" t="s">
        <v>29</v>
      </c>
      <c r="D4248" s="44" t="s">
        <v>100</v>
      </c>
      <c r="E4248" s="44" t="s">
        <v>788</v>
      </c>
      <c r="F4248" s="44">
        <v>1</v>
      </c>
      <c r="G4248" s="45">
        <v>19984</v>
      </c>
      <c r="H4248" s="44"/>
      <c r="I4248" s="45"/>
      <c r="J4248" s="46"/>
      <c r="K4248" s="45">
        <f t="shared" si="188"/>
        <v>19984</v>
      </c>
      <c r="L4248" s="63">
        <v>20250319</v>
      </c>
    </row>
    <row r="4249" spans="1:12" x14ac:dyDescent="0.25">
      <c r="A4249" s="47" t="s">
        <v>5516</v>
      </c>
      <c r="B4249" s="44" t="s">
        <v>25</v>
      </c>
      <c r="C4249" s="44" t="s">
        <v>29</v>
      </c>
      <c r="D4249" s="44" t="s">
        <v>686</v>
      </c>
      <c r="E4249" s="44" t="s">
        <v>1045</v>
      </c>
      <c r="F4249" s="44">
        <v>1</v>
      </c>
      <c r="G4249" s="45">
        <v>19984</v>
      </c>
      <c r="H4249" s="44"/>
      <c r="I4249" s="45"/>
      <c r="J4249" s="46"/>
      <c r="K4249" s="45">
        <f t="shared" si="188"/>
        <v>19984</v>
      </c>
      <c r="L4249" s="63">
        <v>20250319</v>
      </c>
    </row>
    <row r="4250" spans="1:12" x14ac:dyDescent="0.25">
      <c r="A4250" s="47" t="s">
        <v>5505</v>
      </c>
      <c r="B4250" s="44" t="s">
        <v>25</v>
      </c>
      <c r="C4250" s="44" t="s">
        <v>51</v>
      </c>
      <c r="D4250" s="44" t="s">
        <v>731</v>
      </c>
      <c r="E4250" s="44" t="s">
        <v>967</v>
      </c>
      <c r="F4250" s="44">
        <v>1</v>
      </c>
      <c r="G4250" s="45">
        <v>19984</v>
      </c>
      <c r="H4250" s="44"/>
      <c r="I4250" s="45"/>
      <c r="J4250" s="46"/>
      <c r="K4250" s="45">
        <f t="shared" si="188"/>
        <v>19984</v>
      </c>
      <c r="L4250" s="63">
        <v>20250321</v>
      </c>
    </row>
    <row r="4251" spans="1:12" x14ac:dyDescent="0.25">
      <c r="A4251" s="47" t="s">
        <v>5502</v>
      </c>
      <c r="B4251" s="44" t="s">
        <v>25</v>
      </c>
      <c r="C4251" s="44" t="s">
        <v>51</v>
      </c>
      <c r="D4251" s="44" t="s">
        <v>731</v>
      </c>
      <c r="E4251" s="44" t="s">
        <v>872</v>
      </c>
      <c r="F4251" s="44">
        <v>1</v>
      </c>
      <c r="G4251" s="45">
        <v>19984</v>
      </c>
      <c r="H4251" s="44"/>
      <c r="I4251" s="45"/>
      <c r="J4251" s="46"/>
      <c r="K4251" s="45">
        <f t="shared" si="188"/>
        <v>19984</v>
      </c>
      <c r="L4251" s="63">
        <v>20250321</v>
      </c>
    </row>
    <row r="4252" spans="1:12" x14ac:dyDescent="0.25">
      <c r="A4252" s="47" t="s">
        <v>5501</v>
      </c>
      <c r="B4252" s="44" t="s">
        <v>25</v>
      </c>
      <c r="C4252" s="44" t="s">
        <v>51</v>
      </c>
      <c r="D4252" s="44" t="s">
        <v>731</v>
      </c>
      <c r="E4252" s="44" t="s">
        <v>744</v>
      </c>
      <c r="F4252" s="44">
        <v>1</v>
      </c>
      <c r="G4252" s="45">
        <v>19984</v>
      </c>
      <c r="H4252" s="44"/>
      <c r="I4252" s="45"/>
      <c r="J4252" s="46"/>
      <c r="K4252" s="45">
        <f t="shared" si="188"/>
        <v>19984</v>
      </c>
      <c r="L4252" s="63">
        <v>20250321</v>
      </c>
    </row>
    <row r="4253" spans="1:12" x14ac:dyDescent="0.25">
      <c r="A4253" s="47" t="s">
        <v>5496</v>
      </c>
      <c r="B4253" s="44" t="s">
        <v>25</v>
      </c>
      <c r="C4253" s="44" t="s">
        <v>51</v>
      </c>
      <c r="D4253" s="44" t="s">
        <v>731</v>
      </c>
      <c r="E4253" s="44" t="s">
        <v>778</v>
      </c>
      <c r="F4253" s="44">
        <v>1</v>
      </c>
      <c r="G4253" s="45">
        <v>19984</v>
      </c>
      <c r="H4253" s="44"/>
      <c r="I4253" s="45"/>
      <c r="J4253" s="46"/>
      <c r="K4253" s="45">
        <f t="shared" si="188"/>
        <v>19984</v>
      </c>
      <c r="L4253" s="63">
        <v>20250321</v>
      </c>
    </row>
    <row r="4254" spans="1:12" x14ac:dyDescent="0.25">
      <c r="A4254" s="47" t="s">
        <v>5495</v>
      </c>
      <c r="B4254" s="44" t="s">
        <v>25</v>
      </c>
      <c r="C4254" s="44" t="s">
        <v>51</v>
      </c>
      <c r="D4254" s="44" t="s">
        <v>731</v>
      </c>
      <c r="E4254" s="44" t="s">
        <v>870</v>
      </c>
      <c r="F4254" s="44">
        <v>1</v>
      </c>
      <c r="G4254" s="45">
        <v>19984</v>
      </c>
      <c r="H4254" s="44"/>
      <c r="I4254" s="45"/>
      <c r="J4254" s="46"/>
      <c r="K4254" s="45">
        <f t="shared" si="188"/>
        <v>19984</v>
      </c>
      <c r="L4254" s="63">
        <v>20250321</v>
      </c>
    </row>
    <row r="4255" spans="1:12" x14ac:dyDescent="0.25">
      <c r="A4255" s="47" t="s">
        <v>5569</v>
      </c>
      <c r="B4255" s="44" t="s">
        <v>25</v>
      </c>
      <c r="C4255" s="44" t="s">
        <v>51</v>
      </c>
      <c r="D4255" s="44" t="s">
        <v>731</v>
      </c>
      <c r="E4255" s="44" t="s">
        <v>1572</v>
      </c>
      <c r="F4255" s="44">
        <v>1</v>
      </c>
      <c r="G4255" s="45">
        <v>19984</v>
      </c>
      <c r="H4255" s="44"/>
      <c r="I4255" s="45"/>
      <c r="J4255" s="46"/>
      <c r="K4255" s="45">
        <f t="shared" si="188"/>
        <v>19984</v>
      </c>
      <c r="L4255" s="63">
        <v>20250321</v>
      </c>
    </row>
    <row r="4256" spans="1:12" x14ac:dyDescent="0.25">
      <c r="A4256" s="47" t="s">
        <v>5487</v>
      </c>
      <c r="B4256" s="44" t="s">
        <v>25</v>
      </c>
      <c r="C4256" s="44" t="s">
        <v>51</v>
      </c>
      <c r="D4256" s="44" t="s">
        <v>731</v>
      </c>
      <c r="E4256" s="44" t="s">
        <v>868</v>
      </c>
      <c r="F4256" s="44">
        <v>1</v>
      </c>
      <c r="G4256" s="45">
        <v>19984</v>
      </c>
      <c r="H4256" s="44"/>
      <c r="I4256" s="45"/>
      <c r="J4256" s="46"/>
      <c r="K4256" s="45">
        <f t="shared" ref="K4256:K4287" si="189">J4256+G4256</f>
        <v>19984</v>
      </c>
      <c r="L4256" s="63">
        <v>20250321</v>
      </c>
    </row>
    <row r="4257" spans="1:12" x14ac:dyDescent="0.25">
      <c r="A4257" s="47" t="s">
        <v>5500</v>
      </c>
      <c r="B4257" s="44" t="s">
        <v>25</v>
      </c>
      <c r="C4257" s="44" t="s">
        <v>4503</v>
      </c>
      <c r="D4257" s="44" t="s">
        <v>644</v>
      </c>
      <c r="E4257" s="44" t="s">
        <v>660</v>
      </c>
      <c r="F4257" s="44">
        <v>1</v>
      </c>
      <c r="G4257" s="45">
        <v>19984</v>
      </c>
      <c r="H4257" s="44"/>
      <c r="I4257" s="45"/>
      <c r="J4257" s="46"/>
      <c r="K4257" s="45">
        <f t="shared" si="189"/>
        <v>19984</v>
      </c>
      <c r="L4257" s="63">
        <v>20250321</v>
      </c>
    </row>
    <row r="4258" spans="1:12" x14ac:dyDescent="0.25">
      <c r="A4258" s="47" t="s">
        <v>5499</v>
      </c>
      <c r="B4258" s="44" t="s">
        <v>25</v>
      </c>
      <c r="C4258" s="44" t="s">
        <v>4503</v>
      </c>
      <c r="D4258" s="44" t="s">
        <v>644</v>
      </c>
      <c r="E4258" s="44" t="s">
        <v>658</v>
      </c>
      <c r="F4258" s="44">
        <v>1</v>
      </c>
      <c r="G4258" s="45">
        <v>19984</v>
      </c>
      <c r="H4258" s="44"/>
      <c r="I4258" s="45"/>
      <c r="J4258" s="46"/>
      <c r="K4258" s="45">
        <f t="shared" si="189"/>
        <v>19984</v>
      </c>
      <c r="L4258" s="63">
        <v>20250321</v>
      </c>
    </row>
    <row r="4259" spans="1:12" x14ac:dyDescent="0.25">
      <c r="A4259" s="47" t="s">
        <v>5498</v>
      </c>
      <c r="B4259" s="44" t="s">
        <v>25</v>
      </c>
      <c r="C4259" s="44" t="s">
        <v>4503</v>
      </c>
      <c r="D4259" s="44" t="s">
        <v>644</v>
      </c>
      <c r="E4259" s="44" t="s">
        <v>656</v>
      </c>
      <c r="F4259" s="44">
        <v>1</v>
      </c>
      <c r="G4259" s="45">
        <v>19984</v>
      </c>
      <c r="H4259" s="44"/>
      <c r="I4259" s="45"/>
      <c r="J4259" s="46"/>
      <c r="K4259" s="45">
        <f t="shared" si="189"/>
        <v>19984</v>
      </c>
      <c r="L4259" s="63">
        <v>20250321</v>
      </c>
    </row>
    <row r="4260" spans="1:12" x14ac:dyDescent="0.25">
      <c r="A4260" s="47" t="s">
        <v>5497</v>
      </c>
      <c r="B4260" s="44" t="s">
        <v>25</v>
      </c>
      <c r="C4260" s="44" t="s">
        <v>4503</v>
      </c>
      <c r="D4260" s="44" t="s">
        <v>644</v>
      </c>
      <c r="E4260" s="44" t="s">
        <v>652</v>
      </c>
      <c r="F4260" s="44">
        <v>1</v>
      </c>
      <c r="G4260" s="45">
        <v>19984</v>
      </c>
      <c r="H4260" s="44"/>
      <c r="I4260" s="45"/>
      <c r="J4260" s="46"/>
      <c r="K4260" s="45">
        <f t="shared" si="189"/>
        <v>19984</v>
      </c>
      <c r="L4260" s="63">
        <v>20250321</v>
      </c>
    </row>
    <row r="4261" spans="1:12" x14ac:dyDescent="0.25">
      <c r="A4261" s="47" t="s">
        <v>5491</v>
      </c>
      <c r="B4261" s="44" t="s">
        <v>25</v>
      </c>
      <c r="C4261" s="44" t="s">
        <v>4503</v>
      </c>
      <c r="D4261" s="44" t="s">
        <v>644</v>
      </c>
      <c r="E4261" s="44" t="s">
        <v>650</v>
      </c>
      <c r="F4261" s="44">
        <v>1</v>
      </c>
      <c r="G4261" s="45">
        <v>19984</v>
      </c>
      <c r="H4261" s="44"/>
      <c r="I4261" s="45"/>
      <c r="J4261" s="46"/>
      <c r="K4261" s="45">
        <f t="shared" si="189"/>
        <v>19984</v>
      </c>
      <c r="L4261" s="63">
        <v>20250321</v>
      </c>
    </row>
    <row r="4262" spans="1:12" x14ac:dyDescent="0.25">
      <c r="A4262" s="47" t="s">
        <v>5486</v>
      </c>
      <c r="B4262" s="44" t="s">
        <v>25</v>
      </c>
      <c r="C4262" s="44" t="s">
        <v>4503</v>
      </c>
      <c r="D4262" s="44" t="s">
        <v>644</v>
      </c>
      <c r="E4262" s="44" t="s">
        <v>641</v>
      </c>
      <c r="F4262" s="44">
        <v>1</v>
      </c>
      <c r="G4262" s="45">
        <v>19984</v>
      </c>
      <c r="H4262" s="44"/>
      <c r="I4262" s="45"/>
      <c r="J4262" s="46"/>
      <c r="K4262" s="45">
        <f t="shared" si="189"/>
        <v>19984</v>
      </c>
      <c r="L4262" s="63">
        <v>20250321</v>
      </c>
    </row>
    <row r="4263" spans="1:12" x14ac:dyDescent="0.25">
      <c r="A4263" s="105" t="s">
        <v>5485</v>
      </c>
      <c r="B4263" s="106" t="s">
        <v>25</v>
      </c>
      <c r="C4263" s="106" t="s">
        <v>4503</v>
      </c>
      <c r="D4263" s="106" t="s">
        <v>644</v>
      </c>
      <c r="E4263" s="106" t="s">
        <v>647</v>
      </c>
      <c r="F4263" s="106">
        <v>1</v>
      </c>
      <c r="G4263" s="107">
        <v>21483</v>
      </c>
      <c r="H4263" s="106"/>
      <c r="I4263" s="107"/>
      <c r="J4263" s="108"/>
      <c r="K4263" s="107">
        <f t="shared" si="189"/>
        <v>21483</v>
      </c>
      <c r="L4263" s="109">
        <v>20250321</v>
      </c>
    </row>
    <row r="4264" spans="1:12" x14ac:dyDescent="0.25">
      <c r="A4264" s="47" t="s">
        <v>5484</v>
      </c>
      <c r="B4264" s="44" t="s">
        <v>25</v>
      </c>
      <c r="C4264" s="44" t="s">
        <v>4503</v>
      </c>
      <c r="D4264" s="44" t="s">
        <v>644</v>
      </c>
      <c r="E4264" s="44" t="s">
        <v>645</v>
      </c>
      <c r="F4264" s="44">
        <v>1</v>
      </c>
      <c r="G4264" s="45">
        <v>19984</v>
      </c>
      <c r="H4264" s="44"/>
      <c r="I4264" s="45"/>
      <c r="J4264" s="46"/>
      <c r="K4264" s="45">
        <f t="shared" si="189"/>
        <v>19984</v>
      </c>
      <c r="L4264" s="63">
        <v>20250321</v>
      </c>
    </row>
    <row r="4265" spans="1:12" x14ac:dyDescent="0.25">
      <c r="A4265" s="47" t="s">
        <v>5479</v>
      </c>
      <c r="B4265" s="44" t="s">
        <v>25</v>
      </c>
      <c r="C4265" s="44" t="s">
        <v>2159</v>
      </c>
      <c r="D4265" s="44" t="s">
        <v>2392</v>
      </c>
      <c r="E4265" s="44" t="s">
        <v>2395</v>
      </c>
      <c r="F4265" s="44">
        <v>1</v>
      </c>
      <c r="G4265" s="45">
        <v>19984</v>
      </c>
      <c r="H4265" s="44"/>
      <c r="I4265" s="45"/>
      <c r="J4265" s="46"/>
      <c r="K4265" s="45">
        <f t="shared" si="189"/>
        <v>19984</v>
      </c>
      <c r="L4265" s="63">
        <v>20250327</v>
      </c>
    </row>
    <row r="4266" spans="1:12" x14ac:dyDescent="0.25">
      <c r="A4266" s="47" t="s">
        <v>5475</v>
      </c>
      <c r="B4266" s="44" t="s">
        <v>25</v>
      </c>
      <c r="C4266" s="44" t="s">
        <v>2159</v>
      </c>
      <c r="D4266" s="44" t="s">
        <v>2392</v>
      </c>
      <c r="E4266" s="44" t="s">
        <v>2393</v>
      </c>
      <c r="F4266" s="44">
        <v>1</v>
      </c>
      <c r="G4266" s="45">
        <v>19984</v>
      </c>
      <c r="H4266" s="44"/>
      <c r="I4266" s="45"/>
      <c r="J4266" s="46"/>
      <c r="K4266" s="45">
        <f t="shared" si="189"/>
        <v>19984</v>
      </c>
      <c r="L4266" s="63">
        <v>20250327</v>
      </c>
    </row>
    <row r="4267" spans="1:12" x14ac:dyDescent="0.25">
      <c r="A4267" s="47" t="s">
        <v>5474</v>
      </c>
      <c r="B4267" s="44" t="s">
        <v>25</v>
      </c>
      <c r="C4267" s="44" t="s">
        <v>36</v>
      </c>
      <c r="D4267" s="44" t="s">
        <v>2013</v>
      </c>
      <c r="E4267" s="44" t="s">
        <v>3963</v>
      </c>
      <c r="F4267" s="44">
        <v>1</v>
      </c>
      <c r="G4267" s="45">
        <v>19984</v>
      </c>
      <c r="H4267" s="44"/>
      <c r="I4267" s="45"/>
      <c r="J4267" s="46"/>
      <c r="K4267" s="45">
        <f t="shared" si="189"/>
        <v>19984</v>
      </c>
      <c r="L4267" s="63">
        <v>20250327</v>
      </c>
    </row>
    <row r="4268" spans="1:12" x14ac:dyDescent="0.25">
      <c r="A4268" s="47" t="s">
        <v>5539</v>
      </c>
      <c r="B4268" s="44" t="s">
        <v>25</v>
      </c>
      <c r="C4268" s="44" t="s">
        <v>2598</v>
      </c>
      <c r="D4268" s="44" t="s">
        <v>5533</v>
      </c>
      <c r="E4268" s="44" t="s">
        <v>5540</v>
      </c>
      <c r="F4268" s="44">
        <v>1</v>
      </c>
      <c r="G4268" s="45">
        <v>19984</v>
      </c>
      <c r="H4268" s="44"/>
      <c r="I4268" s="45"/>
      <c r="J4268" s="46"/>
      <c r="K4268" s="45">
        <f t="shared" si="189"/>
        <v>19984</v>
      </c>
      <c r="L4268" s="63">
        <v>20250327</v>
      </c>
    </row>
    <row r="4269" spans="1:12" x14ac:dyDescent="0.25">
      <c r="A4269" s="47" t="s">
        <v>5537</v>
      </c>
      <c r="B4269" s="44" t="s">
        <v>25</v>
      </c>
      <c r="C4269" s="44" t="s">
        <v>5532</v>
      </c>
      <c r="D4269" s="44" t="s">
        <v>5533</v>
      </c>
      <c r="E4269" s="44" t="s">
        <v>5538</v>
      </c>
      <c r="F4269" s="44">
        <v>1</v>
      </c>
      <c r="G4269" s="45">
        <v>19984</v>
      </c>
      <c r="H4269" s="44"/>
      <c r="I4269" s="45"/>
      <c r="J4269" s="46"/>
      <c r="K4269" s="45">
        <f t="shared" si="189"/>
        <v>19984</v>
      </c>
      <c r="L4269" s="63">
        <v>20250327</v>
      </c>
    </row>
    <row r="4270" spans="1:12" x14ac:dyDescent="0.25">
      <c r="A4270" s="47" t="s">
        <v>5535</v>
      </c>
      <c r="B4270" s="44" t="s">
        <v>25</v>
      </c>
      <c r="C4270" s="44" t="s">
        <v>5532</v>
      </c>
      <c r="D4270" s="44" t="s">
        <v>5533</v>
      </c>
      <c r="E4270" s="44" t="s">
        <v>5536</v>
      </c>
      <c r="F4270" s="44">
        <v>1</v>
      </c>
      <c r="G4270" s="45">
        <v>19984</v>
      </c>
      <c r="H4270" s="44"/>
      <c r="I4270" s="45"/>
      <c r="J4270" s="46"/>
      <c r="K4270" s="45">
        <f t="shared" si="189"/>
        <v>19984</v>
      </c>
      <c r="L4270" s="63">
        <v>20250327</v>
      </c>
    </row>
    <row r="4271" spans="1:12" x14ac:dyDescent="0.25">
      <c r="A4271" s="47" t="s">
        <v>5531</v>
      </c>
      <c r="B4271" s="44" t="s">
        <v>25</v>
      </c>
      <c r="C4271" s="44" t="s">
        <v>5532</v>
      </c>
      <c r="D4271" s="44" t="s">
        <v>5533</v>
      </c>
      <c r="E4271" s="44" t="s">
        <v>5534</v>
      </c>
      <c r="F4271" s="44">
        <v>1</v>
      </c>
      <c r="G4271" s="45">
        <v>19984</v>
      </c>
      <c r="H4271" s="44"/>
      <c r="I4271" s="45"/>
      <c r="J4271" s="46"/>
      <c r="K4271" s="45">
        <f t="shared" si="189"/>
        <v>19984</v>
      </c>
      <c r="L4271" s="63">
        <v>20250327</v>
      </c>
    </row>
    <row r="4272" spans="1:12" x14ac:dyDescent="0.25">
      <c r="A4272" s="47" t="s">
        <v>5529</v>
      </c>
      <c r="B4272" s="44" t="s">
        <v>25</v>
      </c>
      <c r="C4272" s="44" t="s">
        <v>2604</v>
      </c>
      <c r="D4272" s="44" t="s">
        <v>2605</v>
      </c>
      <c r="E4272" s="44" t="s">
        <v>5530</v>
      </c>
      <c r="F4272" s="44">
        <v>1</v>
      </c>
      <c r="G4272" s="45">
        <v>19984</v>
      </c>
      <c r="H4272" s="44"/>
      <c r="I4272" s="45"/>
      <c r="J4272" s="46"/>
      <c r="K4272" s="45">
        <f t="shared" si="189"/>
        <v>19984</v>
      </c>
      <c r="L4272" s="63">
        <v>20250327</v>
      </c>
    </row>
    <row r="4273" spans="1:12" x14ac:dyDescent="0.25">
      <c r="A4273" s="47" t="s">
        <v>5527</v>
      </c>
      <c r="B4273" s="44" t="s">
        <v>25</v>
      </c>
      <c r="C4273" s="44" t="s">
        <v>2604</v>
      </c>
      <c r="D4273" s="44" t="s">
        <v>2605</v>
      </c>
      <c r="E4273" s="44" t="s">
        <v>5528</v>
      </c>
      <c r="F4273" s="44">
        <v>1</v>
      </c>
      <c r="G4273" s="45">
        <v>19984</v>
      </c>
      <c r="H4273" s="44"/>
      <c r="I4273" s="45"/>
      <c r="J4273" s="46"/>
      <c r="K4273" s="45">
        <f t="shared" si="189"/>
        <v>19984</v>
      </c>
      <c r="L4273" s="63">
        <v>20250327</v>
      </c>
    </row>
    <row r="4274" spans="1:12" x14ac:dyDescent="0.25">
      <c r="A4274" s="47" t="s">
        <v>5525</v>
      </c>
      <c r="B4274" s="44" t="s">
        <v>25</v>
      </c>
      <c r="C4274" s="44" t="s">
        <v>2604</v>
      </c>
      <c r="D4274" s="44" t="s">
        <v>2605</v>
      </c>
      <c r="E4274" s="44" t="s">
        <v>5526</v>
      </c>
      <c r="F4274" s="44">
        <v>1</v>
      </c>
      <c r="G4274" s="45">
        <v>19984</v>
      </c>
      <c r="H4274" s="44"/>
      <c r="I4274" s="45"/>
      <c r="J4274" s="46"/>
      <c r="K4274" s="45">
        <f t="shared" si="189"/>
        <v>19984</v>
      </c>
      <c r="L4274" s="63">
        <v>20250327</v>
      </c>
    </row>
    <row r="4275" spans="1:12" x14ac:dyDescent="0.25">
      <c r="A4275" s="47" t="s">
        <v>5503</v>
      </c>
      <c r="B4275" s="44" t="s">
        <v>25</v>
      </c>
      <c r="C4275" s="44" t="s">
        <v>532</v>
      </c>
      <c r="D4275" s="44" t="s">
        <v>5504</v>
      </c>
      <c r="E4275" s="44" t="s">
        <v>3080</v>
      </c>
      <c r="F4275" s="44">
        <v>1</v>
      </c>
      <c r="G4275" s="45">
        <v>19984</v>
      </c>
      <c r="H4275" s="44"/>
      <c r="I4275" s="45"/>
      <c r="J4275" s="46"/>
      <c r="K4275" s="45">
        <f t="shared" si="189"/>
        <v>19984</v>
      </c>
      <c r="L4275" s="63">
        <v>20250328</v>
      </c>
    </row>
    <row r="4276" spans="1:12" x14ac:dyDescent="0.25">
      <c r="A4276" s="47" t="s">
        <v>5473</v>
      </c>
      <c r="B4276" s="44" t="s">
        <v>25</v>
      </c>
      <c r="C4276" s="44" t="s">
        <v>36</v>
      </c>
      <c r="D4276" s="44" t="s">
        <v>341</v>
      </c>
      <c r="E4276" s="44" t="s">
        <v>2852</v>
      </c>
      <c r="F4276" s="44">
        <v>1</v>
      </c>
      <c r="G4276" s="45">
        <v>19984</v>
      </c>
      <c r="H4276" s="44"/>
      <c r="I4276" s="45"/>
      <c r="J4276" s="46"/>
      <c r="K4276" s="45">
        <f t="shared" si="189"/>
        <v>19984</v>
      </c>
      <c r="L4276" s="63">
        <v>20250328</v>
      </c>
    </row>
    <row r="4277" spans="1:12" x14ac:dyDescent="0.25">
      <c r="A4277" s="47" t="s">
        <v>5470</v>
      </c>
      <c r="B4277" s="44" t="s">
        <v>25</v>
      </c>
      <c r="C4277" s="44" t="s">
        <v>2604</v>
      </c>
      <c r="D4277" s="44" t="s">
        <v>2841</v>
      </c>
      <c r="E4277" s="44" t="s">
        <v>4884</v>
      </c>
      <c r="F4277" s="44">
        <v>1</v>
      </c>
      <c r="G4277" s="45">
        <v>19984</v>
      </c>
      <c r="H4277" s="44"/>
      <c r="I4277" s="45"/>
      <c r="J4277" s="46"/>
      <c r="K4277" s="45">
        <f t="shared" si="189"/>
        <v>19984</v>
      </c>
      <c r="L4277" s="63">
        <v>20250328</v>
      </c>
    </row>
    <row r="4278" spans="1:12" x14ac:dyDescent="0.25">
      <c r="A4278" s="47" t="s">
        <v>5466</v>
      </c>
      <c r="B4278" s="44" t="s">
        <v>25</v>
      </c>
      <c r="C4278" s="44" t="s">
        <v>2604</v>
      </c>
      <c r="D4278" s="44" t="s">
        <v>2841</v>
      </c>
      <c r="E4278" s="44" t="s">
        <v>2891</v>
      </c>
      <c r="F4278" s="44">
        <v>1</v>
      </c>
      <c r="G4278" s="45">
        <v>19984</v>
      </c>
      <c r="H4278" s="44"/>
      <c r="I4278" s="45"/>
      <c r="J4278" s="46"/>
      <c r="K4278" s="45">
        <f t="shared" si="189"/>
        <v>19984</v>
      </c>
      <c r="L4278" s="63">
        <v>20250328</v>
      </c>
    </row>
    <row r="4279" spans="1:12" x14ac:dyDescent="0.25">
      <c r="A4279" s="47" t="s">
        <v>5469</v>
      </c>
      <c r="B4279" s="44" t="s">
        <v>25</v>
      </c>
      <c r="C4279" s="44" t="s">
        <v>2604</v>
      </c>
      <c r="D4279" s="44" t="s">
        <v>2841</v>
      </c>
      <c r="E4279" s="44" t="s">
        <v>4882</v>
      </c>
      <c r="F4279" s="44">
        <v>1</v>
      </c>
      <c r="G4279" s="45">
        <v>19984</v>
      </c>
      <c r="H4279" s="44"/>
      <c r="I4279" s="45"/>
      <c r="J4279" s="46"/>
      <c r="K4279" s="45">
        <f t="shared" si="189"/>
        <v>19984</v>
      </c>
      <c r="L4279" s="63">
        <v>20250328</v>
      </c>
    </row>
    <row r="4280" spans="1:12" x14ac:dyDescent="0.25">
      <c r="A4280" s="47" t="s">
        <v>5468</v>
      </c>
      <c r="B4280" s="44" t="s">
        <v>25</v>
      </c>
      <c r="C4280" s="44" t="s">
        <v>2604</v>
      </c>
      <c r="D4280" s="44" t="s">
        <v>2841</v>
      </c>
      <c r="E4280" s="44" t="s">
        <v>3904</v>
      </c>
      <c r="F4280" s="44">
        <v>1</v>
      </c>
      <c r="G4280" s="45">
        <v>19984</v>
      </c>
      <c r="H4280" s="44"/>
      <c r="I4280" s="45"/>
      <c r="J4280" s="46"/>
      <c r="K4280" s="45">
        <f t="shared" si="189"/>
        <v>19984</v>
      </c>
      <c r="L4280" s="63">
        <v>20250328</v>
      </c>
    </row>
    <row r="4281" spans="1:12" x14ac:dyDescent="0.25">
      <c r="A4281" s="47" t="s">
        <v>5465</v>
      </c>
      <c r="B4281" s="44" t="s">
        <v>25</v>
      </c>
      <c r="C4281" s="44" t="s">
        <v>2604</v>
      </c>
      <c r="D4281" s="44" t="s">
        <v>2841</v>
      </c>
      <c r="E4281" s="44" t="s">
        <v>4888</v>
      </c>
      <c r="F4281" s="44">
        <v>1</v>
      </c>
      <c r="G4281" s="45">
        <v>19984</v>
      </c>
      <c r="H4281" s="44"/>
      <c r="I4281" s="45"/>
      <c r="J4281" s="46"/>
      <c r="K4281" s="45">
        <f t="shared" si="189"/>
        <v>19984</v>
      </c>
      <c r="L4281" s="63">
        <v>20250328</v>
      </c>
    </row>
    <row r="4282" spans="1:12" x14ac:dyDescent="0.25">
      <c r="A4282" s="47" t="s">
        <v>5472</v>
      </c>
      <c r="B4282" s="44" t="s">
        <v>25</v>
      </c>
      <c r="C4282" s="44" t="s">
        <v>897</v>
      </c>
      <c r="D4282" s="44" t="s">
        <v>2493</v>
      </c>
      <c r="E4282" s="44" t="s">
        <v>2494</v>
      </c>
      <c r="F4282" s="44">
        <v>1</v>
      </c>
      <c r="G4282" s="45">
        <v>19984</v>
      </c>
      <c r="H4282" s="44"/>
      <c r="I4282" s="45"/>
      <c r="J4282" s="46"/>
      <c r="K4282" s="45">
        <f t="shared" si="189"/>
        <v>19984</v>
      </c>
      <c r="L4282" s="63">
        <v>20250331</v>
      </c>
    </row>
    <row r="4283" spans="1:12" x14ac:dyDescent="0.25">
      <c r="A4283" s="47" t="s">
        <v>5480</v>
      </c>
      <c r="B4283" s="44" t="s">
        <v>25</v>
      </c>
      <c r="C4283" s="44" t="s">
        <v>3122</v>
      </c>
      <c r="D4283" s="44" t="s">
        <v>3240</v>
      </c>
      <c r="E4283" s="44" t="s">
        <v>4675</v>
      </c>
      <c r="F4283" s="44">
        <v>1</v>
      </c>
      <c r="G4283" s="45">
        <v>19984</v>
      </c>
      <c r="H4283" s="44"/>
      <c r="I4283" s="45"/>
      <c r="J4283" s="46"/>
      <c r="K4283" s="45">
        <f t="shared" si="189"/>
        <v>19984</v>
      </c>
      <c r="L4283" s="63">
        <v>20250331</v>
      </c>
    </row>
    <row r="4284" spans="1:12" x14ac:dyDescent="0.25">
      <c r="A4284" s="47" t="s">
        <v>5471</v>
      </c>
      <c r="B4284" s="44" t="s">
        <v>25</v>
      </c>
      <c r="C4284" s="44" t="s">
        <v>3122</v>
      </c>
      <c r="D4284" s="44" t="s">
        <v>3242</v>
      </c>
      <c r="E4284" s="44" t="s">
        <v>3455</v>
      </c>
      <c r="F4284" s="44">
        <v>1</v>
      </c>
      <c r="G4284" s="45">
        <v>19984</v>
      </c>
      <c r="H4284" s="44"/>
      <c r="I4284" s="45"/>
      <c r="J4284" s="46"/>
      <c r="K4284" s="45">
        <f t="shared" si="189"/>
        <v>19984</v>
      </c>
      <c r="L4284" s="63">
        <v>20250331</v>
      </c>
    </row>
    <row r="4285" spans="1:12" x14ac:dyDescent="0.25">
      <c r="A4285" s="47" t="s">
        <v>5478</v>
      </c>
      <c r="B4285" s="44" t="s">
        <v>25</v>
      </c>
      <c r="C4285" s="44" t="s">
        <v>3122</v>
      </c>
      <c r="D4285" s="44" t="s">
        <v>3242</v>
      </c>
      <c r="E4285" s="44" t="s">
        <v>4011</v>
      </c>
      <c r="F4285" s="44">
        <v>1</v>
      </c>
      <c r="G4285" s="45">
        <v>19984</v>
      </c>
      <c r="H4285" s="44"/>
      <c r="I4285" s="45"/>
      <c r="J4285" s="46"/>
      <c r="K4285" s="45">
        <f t="shared" si="189"/>
        <v>19984</v>
      </c>
      <c r="L4285" s="63">
        <v>20250331</v>
      </c>
    </row>
    <row r="4286" spans="1:12" x14ac:dyDescent="0.25">
      <c r="A4286" s="47" t="s">
        <v>5462</v>
      </c>
      <c r="B4286" s="44" t="s">
        <v>25</v>
      </c>
      <c r="C4286" s="44" t="s">
        <v>36</v>
      </c>
      <c r="D4286" s="44" t="s">
        <v>2618</v>
      </c>
      <c r="E4286" s="44" t="s">
        <v>5012</v>
      </c>
      <c r="F4286" s="44">
        <v>1</v>
      </c>
      <c r="G4286" s="45">
        <v>19984</v>
      </c>
      <c r="H4286" s="44"/>
      <c r="I4286" s="45"/>
      <c r="J4286" s="46"/>
      <c r="K4286" s="45">
        <f t="shared" si="189"/>
        <v>19984</v>
      </c>
      <c r="L4286" s="63">
        <v>20250331</v>
      </c>
    </row>
    <row r="4287" spans="1:12" x14ac:dyDescent="0.25">
      <c r="A4287" s="47" t="s">
        <v>5477</v>
      </c>
      <c r="B4287" s="44" t="s">
        <v>25</v>
      </c>
      <c r="C4287" s="44" t="s">
        <v>574</v>
      </c>
      <c r="D4287" s="44" t="s">
        <v>575</v>
      </c>
      <c r="E4287" s="44" t="s">
        <v>576</v>
      </c>
      <c r="F4287" s="44">
        <v>1</v>
      </c>
      <c r="G4287" s="45">
        <v>19984</v>
      </c>
      <c r="H4287" s="44"/>
      <c r="I4287" s="45"/>
      <c r="J4287" s="46"/>
      <c r="K4287" s="45">
        <f t="shared" si="189"/>
        <v>19984</v>
      </c>
      <c r="L4287" s="63">
        <v>20250331</v>
      </c>
    </row>
    <row r="4288" spans="1:12" x14ac:dyDescent="0.25">
      <c r="A4288" s="47" t="s">
        <v>5476</v>
      </c>
      <c r="B4288" s="44" t="s">
        <v>25</v>
      </c>
      <c r="C4288" s="44" t="s">
        <v>574</v>
      </c>
      <c r="D4288" s="44" t="s">
        <v>575</v>
      </c>
      <c r="E4288" s="44" t="s">
        <v>1214</v>
      </c>
      <c r="F4288" s="44">
        <v>1</v>
      </c>
      <c r="G4288" s="45">
        <v>19984</v>
      </c>
      <c r="H4288" s="44"/>
      <c r="I4288" s="45"/>
      <c r="J4288" s="46"/>
      <c r="K4288" s="45">
        <f t="shared" ref="K4288:K4291" si="190">J4288+G4288</f>
        <v>19984</v>
      </c>
      <c r="L4288" s="63">
        <v>20250331</v>
      </c>
    </row>
    <row r="4289" spans="1:12" x14ac:dyDescent="0.25">
      <c r="A4289" s="47" t="s">
        <v>5467</v>
      </c>
      <c r="B4289" s="44" t="s">
        <v>25</v>
      </c>
      <c r="C4289" s="44" t="s">
        <v>2604</v>
      </c>
      <c r="D4289" s="44" t="s">
        <v>2841</v>
      </c>
      <c r="E4289" s="44" t="s">
        <v>4894</v>
      </c>
      <c r="F4289" s="44">
        <v>1</v>
      </c>
      <c r="G4289" s="45">
        <v>19984</v>
      </c>
      <c r="H4289" s="44"/>
      <c r="I4289" s="45"/>
      <c r="J4289" s="46"/>
      <c r="K4289" s="45">
        <f t="shared" si="190"/>
        <v>19984</v>
      </c>
      <c r="L4289" s="63">
        <v>20250331</v>
      </c>
    </row>
    <row r="4290" spans="1:12" x14ac:dyDescent="0.25">
      <c r="A4290" s="47" t="s">
        <v>5463</v>
      </c>
      <c r="B4290" s="44" t="s">
        <v>25</v>
      </c>
      <c r="C4290" s="44" t="s">
        <v>2604</v>
      </c>
      <c r="D4290" s="44" t="s">
        <v>2841</v>
      </c>
      <c r="E4290" s="44" t="s">
        <v>4890</v>
      </c>
      <c r="F4290" s="44">
        <v>1</v>
      </c>
      <c r="G4290" s="45">
        <v>19984</v>
      </c>
      <c r="H4290" s="44"/>
      <c r="I4290" s="45"/>
      <c r="J4290" s="46"/>
      <c r="K4290" s="45">
        <f t="shared" si="190"/>
        <v>19984</v>
      </c>
      <c r="L4290" s="63">
        <v>20250331</v>
      </c>
    </row>
    <row r="4291" spans="1:12" ht="15.75" thickBot="1" x14ac:dyDescent="0.3">
      <c r="A4291" s="40" t="s">
        <v>5464</v>
      </c>
      <c r="B4291" s="41" t="s">
        <v>25</v>
      </c>
      <c r="C4291" s="41" t="s">
        <v>2604</v>
      </c>
      <c r="D4291" s="41" t="s">
        <v>2841</v>
      </c>
      <c r="E4291" s="41" t="s">
        <v>4886</v>
      </c>
      <c r="F4291" s="41">
        <v>1</v>
      </c>
      <c r="G4291" s="42">
        <v>19984</v>
      </c>
      <c r="H4291" s="41"/>
      <c r="I4291" s="42"/>
      <c r="J4291" s="43"/>
      <c r="K4291" s="42">
        <f t="shared" si="190"/>
        <v>19984</v>
      </c>
      <c r="L4291" s="64">
        <v>20250331</v>
      </c>
    </row>
    <row r="4292" spans="1:12" x14ac:dyDescent="0.25">
      <c r="A4292" s="82"/>
      <c r="B4292" s="83"/>
      <c r="C4292" s="83"/>
      <c r="D4292" s="83"/>
      <c r="E4292" s="83"/>
      <c r="F4292" s="83"/>
      <c r="G4292" s="84"/>
      <c r="H4292" s="83"/>
      <c r="I4292" s="84"/>
      <c r="J4292" s="85"/>
      <c r="K4292" s="84"/>
      <c r="L4292" s="86"/>
    </row>
    <row r="4293" spans="1:12" ht="15.75" thickBot="1" x14ac:dyDescent="0.3">
      <c r="A4293" s="66"/>
      <c r="B4293" s="67"/>
      <c r="C4293" s="67"/>
      <c r="D4293" s="67"/>
      <c r="E4293" s="67"/>
      <c r="F4293" s="67"/>
      <c r="G4293" s="68"/>
      <c r="H4293" s="67"/>
      <c r="I4293" s="68"/>
      <c r="J4293" s="69"/>
      <c r="K4293" s="68"/>
      <c r="L4293" s="70"/>
    </row>
    <row r="4294" spans="1:12" x14ac:dyDescent="0.25">
      <c r="A4294" s="36" t="s">
        <v>5551</v>
      </c>
      <c r="B4294" s="37" t="s">
        <v>25</v>
      </c>
      <c r="C4294" s="37" t="s">
        <v>29</v>
      </c>
      <c r="D4294" s="37" t="s">
        <v>30</v>
      </c>
      <c r="E4294" s="37" t="s">
        <v>319</v>
      </c>
      <c r="F4294" s="37">
        <v>1</v>
      </c>
      <c r="G4294" s="38">
        <v>18687</v>
      </c>
      <c r="H4294" s="37"/>
      <c r="I4294" s="38"/>
      <c r="J4294" s="39"/>
      <c r="K4294" s="38">
        <f t="shared" ref="K4294:K4299" si="191">J4294+G4294</f>
        <v>18687</v>
      </c>
      <c r="L4294" s="62">
        <v>20250310</v>
      </c>
    </row>
    <row r="4295" spans="1:12" x14ac:dyDescent="0.25">
      <c r="A4295" s="47" t="s">
        <v>5552</v>
      </c>
      <c r="B4295" s="44" t="s">
        <v>25</v>
      </c>
      <c r="C4295" s="44" t="s">
        <v>765</v>
      </c>
      <c r="D4295" s="44" t="s">
        <v>26</v>
      </c>
      <c r="E4295" s="44" t="s">
        <v>245</v>
      </c>
      <c r="F4295" s="44">
        <v>1</v>
      </c>
      <c r="G4295" s="45">
        <v>18687</v>
      </c>
      <c r="H4295" s="44"/>
      <c r="I4295" s="45"/>
      <c r="J4295" s="46"/>
      <c r="K4295" s="45">
        <f t="shared" si="191"/>
        <v>18687</v>
      </c>
      <c r="L4295" s="63">
        <v>20250310</v>
      </c>
    </row>
    <row r="4296" spans="1:12" x14ac:dyDescent="0.25">
      <c r="A4296" s="47" t="s">
        <v>5553</v>
      </c>
      <c r="B4296" s="44" t="s">
        <v>25</v>
      </c>
      <c r="C4296" s="44" t="s">
        <v>765</v>
      </c>
      <c r="D4296" s="44" t="s">
        <v>26</v>
      </c>
      <c r="E4296" s="44" t="s">
        <v>249</v>
      </c>
      <c r="F4296" s="44">
        <v>1</v>
      </c>
      <c r="G4296" s="45">
        <v>18687</v>
      </c>
      <c r="H4296" s="44"/>
      <c r="I4296" s="45"/>
      <c r="J4296" s="46"/>
      <c r="K4296" s="45">
        <f t="shared" si="191"/>
        <v>18687</v>
      </c>
      <c r="L4296" s="63">
        <v>20250310</v>
      </c>
    </row>
    <row r="4297" spans="1:12" x14ac:dyDescent="0.25">
      <c r="A4297" s="47" t="s">
        <v>5488</v>
      </c>
      <c r="B4297" s="44" t="s">
        <v>25</v>
      </c>
      <c r="C4297" s="44" t="s">
        <v>70</v>
      </c>
      <c r="D4297" s="44" t="s">
        <v>5489</v>
      </c>
      <c r="E4297" s="44" t="s">
        <v>5490</v>
      </c>
      <c r="F4297" s="44">
        <v>1</v>
      </c>
      <c r="G4297" s="45">
        <v>18687</v>
      </c>
      <c r="H4297" s="44"/>
      <c r="I4297" s="45"/>
      <c r="J4297" s="46"/>
      <c r="K4297" s="45">
        <f t="shared" si="191"/>
        <v>18687</v>
      </c>
      <c r="L4297" s="63">
        <v>20250320</v>
      </c>
    </row>
    <row r="4298" spans="1:12" x14ac:dyDescent="0.25">
      <c r="A4298" s="47" t="s">
        <v>5506</v>
      </c>
      <c r="B4298" s="44" t="s">
        <v>25</v>
      </c>
      <c r="C4298" s="44" t="s">
        <v>199</v>
      </c>
      <c r="D4298" s="44" t="s">
        <v>1058</v>
      </c>
      <c r="E4298" s="44" t="s">
        <v>1059</v>
      </c>
      <c r="F4298" s="44">
        <v>1</v>
      </c>
      <c r="G4298" s="45">
        <v>18687</v>
      </c>
      <c r="H4298" s="44"/>
      <c r="I4298" s="45"/>
      <c r="J4298" s="46"/>
      <c r="K4298" s="45">
        <f t="shared" si="191"/>
        <v>18687</v>
      </c>
      <c r="L4298" s="63">
        <v>20250328</v>
      </c>
    </row>
    <row r="4299" spans="1:12" ht="15.75" thickBot="1" x14ac:dyDescent="0.3">
      <c r="A4299" s="40" t="s">
        <v>5461</v>
      </c>
      <c r="B4299" s="41" t="s">
        <v>25</v>
      </c>
      <c r="C4299" s="41" t="s">
        <v>765</v>
      </c>
      <c r="D4299" s="41" t="s">
        <v>26</v>
      </c>
      <c r="E4299" s="41" t="s">
        <v>271</v>
      </c>
      <c r="F4299" s="41">
        <v>1</v>
      </c>
      <c r="G4299" s="42">
        <v>18687</v>
      </c>
      <c r="H4299" s="41"/>
      <c r="I4299" s="42"/>
      <c r="J4299" s="43"/>
      <c r="K4299" s="42">
        <f t="shared" si="191"/>
        <v>18687</v>
      </c>
      <c r="L4299" s="64">
        <v>20250331</v>
      </c>
    </row>
    <row r="4304" spans="1:12" ht="15.75" thickBot="1" x14ac:dyDescent="0.3">
      <c r="A4304" s="66" t="s">
        <v>0</v>
      </c>
      <c r="B4304" s="67" t="s">
        <v>1</v>
      </c>
      <c r="C4304" s="67" t="s">
        <v>2</v>
      </c>
      <c r="D4304" s="67" t="s">
        <v>3</v>
      </c>
      <c r="E4304" s="67" t="s">
        <v>4</v>
      </c>
      <c r="F4304" s="67"/>
      <c r="G4304" s="68" t="s">
        <v>6</v>
      </c>
      <c r="H4304" s="67" t="s">
        <v>7</v>
      </c>
      <c r="I4304" s="68" t="s">
        <v>8</v>
      </c>
      <c r="J4304" s="69" t="s">
        <v>9</v>
      </c>
      <c r="K4304" s="68" t="s">
        <v>10</v>
      </c>
      <c r="L4304" s="70" t="s">
        <v>5</v>
      </c>
    </row>
    <row r="4305" spans="1:14" x14ac:dyDescent="0.25">
      <c r="A4305" s="125" t="s">
        <v>5639</v>
      </c>
      <c r="B4305" s="126" t="s">
        <v>11</v>
      </c>
      <c r="C4305" s="126" t="s">
        <v>29</v>
      </c>
      <c r="D4305" s="126" t="s">
        <v>3661</v>
      </c>
      <c r="E4305" s="126" t="s">
        <v>4039</v>
      </c>
      <c r="F4305" s="126">
        <v>1</v>
      </c>
      <c r="G4305" s="127">
        <v>95022</v>
      </c>
      <c r="H4305" s="126"/>
      <c r="I4305" s="127"/>
      <c r="J4305" s="128"/>
      <c r="K4305" s="127">
        <f>J4305+G4305</f>
        <v>95022</v>
      </c>
      <c r="L4305" s="129">
        <v>20250430</v>
      </c>
      <c r="N4305" s="26">
        <f>G4305/2</f>
        <v>47511</v>
      </c>
    </row>
    <row r="4306" spans="1:14" x14ac:dyDescent="0.25">
      <c r="A4306" s="47" t="s">
        <v>5614</v>
      </c>
      <c r="B4306" s="44" t="s">
        <v>862</v>
      </c>
      <c r="C4306" s="44" t="s">
        <v>1118</v>
      </c>
      <c r="D4306" s="44" t="s">
        <v>3900</v>
      </c>
      <c r="E4306" s="44" t="s">
        <v>5615</v>
      </c>
      <c r="F4306" s="44">
        <v>1</v>
      </c>
      <c r="G4306" s="45">
        <v>47511</v>
      </c>
      <c r="H4306" s="44"/>
      <c r="I4306" s="45"/>
      <c r="J4306" s="46"/>
      <c r="K4306" s="45">
        <f>J4306+G4306</f>
        <v>47511</v>
      </c>
      <c r="L4306" s="63">
        <v>20250428</v>
      </c>
    </row>
    <row r="4307" spans="1:14" ht="15.75" thickBot="1" x14ac:dyDescent="0.3">
      <c r="A4307" s="40" t="s">
        <v>5616</v>
      </c>
      <c r="B4307" s="41" t="s">
        <v>862</v>
      </c>
      <c r="C4307" s="41" t="s">
        <v>1118</v>
      </c>
      <c r="D4307" s="41" t="s">
        <v>3900</v>
      </c>
      <c r="E4307" s="41" t="s">
        <v>5617</v>
      </c>
      <c r="F4307" s="41">
        <v>1</v>
      </c>
      <c r="G4307" s="32">
        <v>64011</v>
      </c>
      <c r="H4307" s="41"/>
      <c r="I4307" s="42"/>
      <c r="J4307" s="43"/>
      <c r="K4307" s="42">
        <f t="shared" ref="K4307:K4379" si="192">J4307+G4307</f>
        <v>64011</v>
      </c>
      <c r="L4307" s="64">
        <v>20250428</v>
      </c>
    </row>
    <row r="4308" spans="1:14" ht="15.75" thickBot="1" x14ac:dyDescent="0.3">
      <c r="A4308" s="71"/>
      <c r="B4308" s="72"/>
      <c r="C4308" s="72"/>
      <c r="D4308" s="72"/>
      <c r="E4308" s="72"/>
      <c r="F4308" s="72"/>
      <c r="G4308" s="73"/>
      <c r="H4308" s="72"/>
      <c r="I4308" s="73"/>
      <c r="J4308" s="74"/>
      <c r="K4308" s="73"/>
      <c r="L4308" s="75"/>
    </row>
    <row r="4309" spans="1:14" x14ac:dyDescent="0.25">
      <c r="A4309" s="50" t="s">
        <v>5659</v>
      </c>
      <c r="B4309" s="48" t="s">
        <v>11</v>
      </c>
      <c r="C4309" s="48" t="s">
        <v>36</v>
      </c>
      <c r="D4309" s="48" t="s">
        <v>781</v>
      </c>
      <c r="E4309" s="48" t="s">
        <v>5483</v>
      </c>
      <c r="F4309" s="48">
        <v>1</v>
      </c>
      <c r="G4309" s="49">
        <v>47511</v>
      </c>
      <c r="H4309" s="48">
        <v>325</v>
      </c>
      <c r="I4309" s="49">
        <v>473.4</v>
      </c>
      <c r="J4309" s="51">
        <f t="shared" ref="J4309:J4351" si="193">I4309*H4309</f>
        <v>153855</v>
      </c>
      <c r="K4309" s="49">
        <f t="shared" si="192"/>
        <v>201366</v>
      </c>
      <c r="L4309" s="115">
        <v>20250403</v>
      </c>
    </row>
    <row r="4310" spans="1:14" x14ac:dyDescent="0.25">
      <c r="A4310" s="47" t="s">
        <v>5668</v>
      </c>
      <c r="B4310" s="44" t="s">
        <v>11</v>
      </c>
      <c r="C4310" s="44" t="s">
        <v>3122</v>
      </c>
      <c r="D4310" s="44" t="s">
        <v>539</v>
      </c>
      <c r="E4310" s="44" t="s">
        <v>3123</v>
      </c>
      <c r="F4310" s="44">
        <v>1</v>
      </c>
      <c r="G4310" s="45">
        <v>47511</v>
      </c>
      <c r="H4310" s="44"/>
      <c r="I4310" s="45"/>
      <c r="J4310" s="46"/>
      <c r="K4310" s="45">
        <f t="shared" si="192"/>
        <v>47511</v>
      </c>
      <c r="L4310" s="63">
        <v>20250409</v>
      </c>
    </row>
    <row r="4311" spans="1:14" x14ac:dyDescent="0.25">
      <c r="A4311" s="28" t="s">
        <v>5654</v>
      </c>
      <c r="B4311" s="22" t="s">
        <v>11</v>
      </c>
      <c r="C4311" s="22" t="s">
        <v>36</v>
      </c>
      <c r="D4311" s="22" t="s">
        <v>918</v>
      </c>
      <c r="E4311" s="22" t="s">
        <v>763</v>
      </c>
      <c r="F4311" s="22">
        <v>1</v>
      </c>
      <c r="G4311" s="23">
        <v>47511</v>
      </c>
      <c r="H4311" s="22">
        <v>160</v>
      </c>
      <c r="I4311" s="23">
        <v>473.4</v>
      </c>
      <c r="J4311" s="24">
        <f t="shared" si="193"/>
        <v>75744</v>
      </c>
      <c r="K4311" s="23">
        <f t="shared" si="192"/>
        <v>123255</v>
      </c>
      <c r="L4311" s="29">
        <v>20250421</v>
      </c>
    </row>
    <row r="4312" spans="1:14" ht="15.75" thickBot="1" x14ac:dyDescent="0.3">
      <c r="A4312" s="40" t="s">
        <v>5649</v>
      </c>
      <c r="B4312" s="41" t="s">
        <v>11</v>
      </c>
      <c r="C4312" s="41" t="s">
        <v>3122</v>
      </c>
      <c r="D4312" s="41" t="s">
        <v>539</v>
      </c>
      <c r="E4312" s="41" t="s">
        <v>3125</v>
      </c>
      <c r="F4312" s="41">
        <v>1</v>
      </c>
      <c r="G4312" s="42">
        <v>47511</v>
      </c>
      <c r="H4312" s="41"/>
      <c r="I4312" s="42"/>
      <c r="J4312" s="43"/>
      <c r="K4312" s="42">
        <f t="shared" si="192"/>
        <v>47511</v>
      </c>
      <c r="L4312" s="64">
        <v>20250424</v>
      </c>
    </row>
    <row r="4314" spans="1:14" ht="15.75" thickBot="1" x14ac:dyDescent="0.3">
      <c r="A4314" s="71"/>
      <c r="B4314" s="72"/>
      <c r="C4314" s="72"/>
      <c r="D4314" s="72"/>
      <c r="E4314" s="72"/>
      <c r="F4314" s="72"/>
      <c r="G4314" s="73"/>
      <c r="H4314" s="72"/>
      <c r="I4314" s="73"/>
      <c r="J4314" s="74"/>
      <c r="K4314" s="73"/>
      <c r="L4314" s="75"/>
    </row>
    <row r="4315" spans="1:14" x14ac:dyDescent="0.25">
      <c r="A4315" s="50" t="s">
        <v>5664</v>
      </c>
      <c r="B4315" s="48" t="s">
        <v>11</v>
      </c>
      <c r="C4315" s="48" t="s">
        <v>3122</v>
      </c>
      <c r="D4315" s="48" t="s">
        <v>3240</v>
      </c>
      <c r="E4315" s="48" t="s">
        <v>4675</v>
      </c>
      <c r="F4315" s="48">
        <v>1</v>
      </c>
      <c r="G4315" s="49">
        <v>42970</v>
      </c>
      <c r="H4315" s="48">
        <v>87</v>
      </c>
      <c r="I4315" s="49">
        <v>473.4</v>
      </c>
      <c r="J4315" s="51">
        <f t="shared" si="193"/>
        <v>41185.799999999996</v>
      </c>
      <c r="K4315" s="49">
        <f t="shared" si="192"/>
        <v>84155.799999999988</v>
      </c>
      <c r="L4315" s="115">
        <v>20250401</v>
      </c>
    </row>
    <row r="4316" spans="1:14" x14ac:dyDescent="0.25">
      <c r="A4316" s="47" t="s">
        <v>5684</v>
      </c>
      <c r="B4316" s="44" t="s">
        <v>11</v>
      </c>
      <c r="C4316" s="44" t="s">
        <v>730</v>
      </c>
      <c r="D4316" s="44" t="s">
        <v>731</v>
      </c>
      <c r="E4316" s="44" t="s">
        <v>2279</v>
      </c>
      <c r="F4316" s="44">
        <v>1</v>
      </c>
      <c r="G4316" s="45">
        <v>42970</v>
      </c>
      <c r="H4316" s="44"/>
      <c r="I4316" s="45"/>
      <c r="J4316" s="46"/>
      <c r="K4316" s="45">
        <f t="shared" si="192"/>
        <v>42970</v>
      </c>
      <c r="L4316" s="63">
        <v>20250401</v>
      </c>
    </row>
    <row r="4317" spans="1:14" x14ac:dyDescent="0.25">
      <c r="A4317" s="47" t="s">
        <v>5674</v>
      </c>
      <c r="B4317" s="44" t="s">
        <v>11</v>
      </c>
      <c r="C4317" s="44" t="s">
        <v>86</v>
      </c>
      <c r="D4317" s="44" t="s">
        <v>132</v>
      </c>
      <c r="E4317" s="44" t="s">
        <v>278</v>
      </c>
      <c r="F4317" s="44">
        <v>1</v>
      </c>
      <c r="G4317" s="45">
        <v>42970</v>
      </c>
      <c r="H4317" s="44"/>
      <c r="I4317" s="45"/>
      <c r="J4317" s="46"/>
      <c r="K4317" s="45">
        <f t="shared" si="192"/>
        <v>42970</v>
      </c>
      <c r="L4317" s="63">
        <v>20250401</v>
      </c>
    </row>
    <row r="4318" spans="1:14" x14ac:dyDescent="0.25">
      <c r="A4318" s="47" t="s">
        <v>5686</v>
      </c>
      <c r="B4318" s="44" t="s">
        <v>11</v>
      </c>
      <c r="C4318" s="44" t="s">
        <v>86</v>
      </c>
      <c r="D4318" s="44" t="s">
        <v>132</v>
      </c>
      <c r="E4318" s="44" t="s">
        <v>3912</v>
      </c>
      <c r="F4318" s="44">
        <v>1</v>
      </c>
      <c r="G4318" s="45">
        <v>42970</v>
      </c>
      <c r="H4318" s="44"/>
      <c r="I4318" s="45"/>
      <c r="J4318" s="46"/>
      <c r="K4318" s="45">
        <f t="shared" si="192"/>
        <v>42970</v>
      </c>
      <c r="L4318" s="63">
        <v>20250401</v>
      </c>
    </row>
    <row r="4319" spans="1:14" x14ac:dyDescent="0.25">
      <c r="A4319" s="47" t="s">
        <v>5658</v>
      </c>
      <c r="B4319" s="44" t="s">
        <v>11</v>
      </c>
      <c r="C4319" s="44" t="s">
        <v>36</v>
      </c>
      <c r="D4319" s="44" t="s">
        <v>3404</v>
      </c>
      <c r="E4319" s="44" t="s">
        <v>4152</v>
      </c>
      <c r="F4319" s="44">
        <v>1</v>
      </c>
      <c r="G4319" s="45">
        <v>42970</v>
      </c>
      <c r="H4319" s="44"/>
      <c r="I4319" s="45"/>
      <c r="J4319" s="46"/>
      <c r="K4319" s="45">
        <f t="shared" si="192"/>
        <v>42970</v>
      </c>
      <c r="L4319" s="63">
        <v>20250403</v>
      </c>
    </row>
    <row r="4320" spans="1:14" x14ac:dyDescent="0.25">
      <c r="A4320" s="47" t="s">
        <v>5679</v>
      </c>
      <c r="B4320" s="44" t="s">
        <v>11</v>
      </c>
      <c r="C4320" s="44" t="s">
        <v>4390</v>
      </c>
      <c r="D4320" s="44" t="s">
        <v>4389</v>
      </c>
      <c r="E4320" s="44" t="s">
        <v>4453</v>
      </c>
      <c r="F4320" s="44">
        <v>1</v>
      </c>
      <c r="G4320" s="45">
        <v>42970</v>
      </c>
      <c r="H4320" s="44"/>
      <c r="I4320" s="45"/>
      <c r="J4320" s="46"/>
      <c r="K4320" s="45">
        <f t="shared" si="192"/>
        <v>42970</v>
      </c>
      <c r="L4320" s="63">
        <v>20250404</v>
      </c>
    </row>
    <row r="4321" spans="1:12" x14ac:dyDescent="0.25">
      <c r="A4321" s="47" t="s">
        <v>5683</v>
      </c>
      <c r="B4321" s="44" t="s">
        <v>11</v>
      </c>
      <c r="C4321" s="44" t="s">
        <v>29</v>
      </c>
      <c r="D4321" s="44" t="s">
        <v>751</v>
      </c>
      <c r="E4321" s="44" t="s">
        <v>5077</v>
      </c>
      <c r="F4321" s="44">
        <v>1</v>
      </c>
      <c r="G4321" s="45">
        <v>42970</v>
      </c>
      <c r="H4321" s="44"/>
      <c r="I4321" s="45"/>
      <c r="J4321" s="46"/>
      <c r="K4321" s="45">
        <f t="shared" si="192"/>
        <v>42970</v>
      </c>
      <c r="L4321" s="63">
        <v>20250404</v>
      </c>
    </row>
    <row r="4322" spans="1:12" x14ac:dyDescent="0.25">
      <c r="A4322" s="47" t="s">
        <v>5657</v>
      </c>
      <c r="B4322" s="44" t="s">
        <v>11</v>
      </c>
      <c r="C4322" s="44" t="s">
        <v>199</v>
      </c>
      <c r="D4322" s="44" t="s">
        <v>1307</v>
      </c>
      <c r="E4322" s="44" t="s">
        <v>1858</v>
      </c>
      <c r="F4322" s="44">
        <v>1</v>
      </c>
      <c r="G4322" s="45">
        <v>42970</v>
      </c>
      <c r="H4322" s="44"/>
      <c r="I4322" s="45"/>
      <c r="J4322" s="46"/>
      <c r="K4322" s="45">
        <f t="shared" si="192"/>
        <v>42970</v>
      </c>
      <c r="L4322" s="63">
        <v>20250407</v>
      </c>
    </row>
    <row r="4323" spans="1:12" x14ac:dyDescent="0.25">
      <c r="A4323" s="47" t="s">
        <v>5698</v>
      </c>
      <c r="B4323" s="44" t="s">
        <v>11</v>
      </c>
      <c r="C4323" s="44" t="s">
        <v>70</v>
      </c>
      <c r="D4323" s="44" t="s">
        <v>4247</v>
      </c>
      <c r="E4323" s="44" t="s">
        <v>4442</v>
      </c>
      <c r="F4323" s="44">
        <v>1</v>
      </c>
      <c r="G4323" s="45">
        <v>42970</v>
      </c>
      <c r="H4323" s="44"/>
      <c r="I4323" s="45"/>
      <c r="J4323" s="46"/>
      <c r="K4323" s="45">
        <f t="shared" si="192"/>
        <v>42970</v>
      </c>
      <c r="L4323" s="63">
        <v>20250407</v>
      </c>
    </row>
    <row r="4324" spans="1:12" x14ac:dyDescent="0.25">
      <c r="A4324" s="47" t="s">
        <v>5656</v>
      </c>
      <c r="B4324" s="44" t="s">
        <v>11</v>
      </c>
      <c r="C4324" s="44" t="s">
        <v>2604</v>
      </c>
      <c r="D4324" s="44" t="s">
        <v>2841</v>
      </c>
      <c r="E4324" s="44" t="s">
        <v>4178</v>
      </c>
      <c r="F4324" s="44">
        <v>1</v>
      </c>
      <c r="G4324" s="45">
        <v>42970</v>
      </c>
      <c r="H4324" s="44"/>
      <c r="I4324" s="45"/>
      <c r="J4324" s="46"/>
      <c r="K4324" s="45">
        <f t="shared" si="192"/>
        <v>42970</v>
      </c>
      <c r="L4324" s="63">
        <v>20250407</v>
      </c>
    </row>
    <row r="4325" spans="1:12" x14ac:dyDescent="0.25">
      <c r="A4325" s="47" t="s">
        <v>5673</v>
      </c>
      <c r="B4325" s="44" t="s">
        <v>11</v>
      </c>
      <c r="C4325" s="44" t="s">
        <v>4390</v>
      </c>
      <c r="D4325" s="44" t="s">
        <v>4389</v>
      </c>
      <c r="E4325" s="44" t="s">
        <v>4622</v>
      </c>
      <c r="F4325" s="44">
        <v>1</v>
      </c>
      <c r="G4325" s="45">
        <v>42970</v>
      </c>
      <c r="H4325" s="44"/>
      <c r="I4325" s="45"/>
      <c r="J4325" s="46"/>
      <c r="K4325" s="45">
        <f t="shared" si="192"/>
        <v>42970</v>
      </c>
      <c r="L4325" s="63">
        <v>20250408</v>
      </c>
    </row>
    <row r="4326" spans="1:12" x14ac:dyDescent="0.25">
      <c r="A4326" s="47" t="s">
        <v>5665</v>
      </c>
      <c r="B4326" s="44" t="s">
        <v>11</v>
      </c>
      <c r="C4326" s="44" t="s">
        <v>77</v>
      </c>
      <c r="D4326" s="44" t="s">
        <v>5666</v>
      </c>
      <c r="E4326" s="44" t="s">
        <v>5667</v>
      </c>
      <c r="F4326" s="44">
        <v>1</v>
      </c>
      <c r="G4326" s="45">
        <v>42970</v>
      </c>
      <c r="H4326" s="44"/>
      <c r="I4326" s="45"/>
      <c r="J4326" s="46"/>
      <c r="K4326" s="45">
        <f t="shared" si="192"/>
        <v>42970</v>
      </c>
      <c r="L4326" s="63">
        <v>20250409</v>
      </c>
    </row>
    <row r="4327" spans="1:12" x14ac:dyDescent="0.25">
      <c r="A4327" s="47" t="s">
        <v>5675</v>
      </c>
      <c r="B4327" s="44" t="s">
        <v>11</v>
      </c>
      <c r="C4327" s="44" t="s">
        <v>4390</v>
      </c>
      <c r="D4327" s="44" t="s">
        <v>4389</v>
      </c>
      <c r="E4327" s="44" t="s">
        <v>5156</v>
      </c>
      <c r="F4327" s="44">
        <v>1</v>
      </c>
      <c r="G4327" s="45">
        <v>42970</v>
      </c>
      <c r="H4327" s="44"/>
      <c r="I4327" s="45"/>
      <c r="J4327" s="46"/>
      <c r="K4327" s="45">
        <f t="shared" si="192"/>
        <v>42970</v>
      </c>
      <c r="L4327" s="63">
        <v>20250409</v>
      </c>
    </row>
    <row r="4328" spans="1:12" x14ac:dyDescent="0.25">
      <c r="A4328" s="28" t="s">
        <v>5687</v>
      </c>
      <c r="B4328" s="22" t="s">
        <v>11</v>
      </c>
      <c r="C4328" s="22" t="s">
        <v>70</v>
      </c>
      <c r="D4328" s="22" t="s">
        <v>5688</v>
      </c>
      <c r="E4328" s="22" t="s">
        <v>5689</v>
      </c>
      <c r="F4328" s="22">
        <v>1</v>
      </c>
      <c r="G4328" s="23">
        <v>42970</v>
      </c>
      <c r="H4328" s="22">
        <v>285</v>
      </c>
      <c r="I4328" s="23">
        <v>473.4</v>
      </c>
      <c r="J4328" s="24">
        <f t="shared" si="193"/>
        <v>134919</v>
      </c>
      <c r="K4328" s="23">
        <f t="shared" si="192"/>
        <v>177889</v>
      </c>
      <c r="L4328" s="29">
        <v>20250409</v>
      </c>
    </row>
    <row r="4329" spans="1:12" x14ac:dyDescent="0.25">
      <c r="A4329" s="47" t="s">
        <v>5678</v>
      </c>
      <c r="B4329" s="44" t="s">
        <v>11</v>
      </c>
      <c r="C4329" s="44" t="s">
        <v>1179</v>
      </c>
      <c r="D4329" s="44" t="s">
        <v>930</v>
      </c>
      <c r="E4329" s="44" t="s">
        <v>1186</v>
      </c>
      <c r="F4329" s="44">
        <v>1</v>
      </c>
      <c r="G4329" s="45">
        <v>42970</v>
      </c>
      <c r="H4329" s="44"/>
      <c r="I4329" s="45"/>
      <c r="J4329" s="46"/>
      <c r="K4329" s="45">
        <f t="shared" si="192"/>
        <v>42970</v>
      </c>
      <c r="L4329" s="63">
        <v>20250411</v>
      </c>
    </row>
    <row r="4330" spans="1:12" x14ac:dyDescent="0.25">
      <c r="A4330" s="47" t="s">
        <v>5670</v>
      </c>
      <c r="B4330" s="44" t="s">
        <v>11</v>
      </c>
      <c r="C4330" s="44" t="s">
        <v>1118</v>
      </c>
      <c r="D4330" s="44" t="s">
        <v>1713</v>
      </c>
      <c r="E4330" s="44" t="s">
        <v>4298</v>
      </c>
      <c r="F4330" s="44">
        <v>1</v>
      </c>
      <c r="G4330" s="45">
        <v>42970</v>
      </c>
      <c r="H4330" s="44"/>
      <c r="I4330" s="45"/>
      <c r="J4330" s="46"/>
      <c r="K4330" s="45">
        <f t="shared" si="192"/>
        <v>42970</v>
      </c>
      <c r="L4330" s="63">
        <v>20250414</v>
      </c>
    </row>
    <row r="4331" spans="1:12" x14ac:dyDescent="0.25">
      <c r="A4331" s="28" t="s">
        <v>5651</v>
      </c>
      <c r="B4331" s="22" t="s">
        <v>11</v>
      </c>
      <c r="C4331" s="22" t="s">
        <v>3122</v>
      </c>
      <c r="D4331" s="22" t="s">
        <v>3240</v>
      </c>
      <c r="E4331" s="22" t="s">
        <v>5652</v>
      </c>
      <c r="F4331" s="22">
        <v>1</v>
      </c>
      <c r="G4331" s="23">
        <v>42970</v>
      </c>
      <c r="H4331" s="22">
        <v>87</v>
      </c>
      <c r="I4331" s="23">
        <v>473.4</v>
      </c>
      <c r="J4331" s="24">
        <f t="shared" si="193"/>
        <v>41185.799999999996</v>
      </c>
      <c r="K4331" s="23">
        <f t="shared" si="192"/>
        <v>84155.799999999988</v>
      </c>
      <c r="L4331" s="29">
        <v>20250414</v>
      </c>
    </row>
    <row r="4332" spans="1:12" x14ac:dyDescent="0.25">
      <c r="A4332" s="47" t="s">
        <v>5643</v>
      </c>
      <c r="B4332" s="44" t="s">
        <v>11</v>
      </c>
      <c r="C4332" s="44" t="s">
        <v>730</v>
      </c>
      <c r="D4332" s="44" t="s">
        <v>731</v>
      </c>
      <c r="E4332" s="44" t="s">
        <v>2311</v>
      </c>
      <c r="F4332" s="44">
        <v>1</v>
      </c>
      <c r="G4332" s="45">
        <v>42970</v>
      </c>
      <c r="H4332" s="44"/>
      <c r="I4332" s="45"/>
      <c r="J4332" s="46"/>
      <c r="K4332" s="45">
        <f t="shared" si="192"/>
        <v>42970</v>
      </c>
      <c r="L4332" s="63">
        <v>20250414</v>
      </c>
    </row>
    <row r="4333" spans="1:12" x14ac:dyDescent="0.25">
      <c r="A4333" s="47" t="s">
        <v>5644</v>
      </c>
      <c r="B4333" s="44" t="s">
        <v>11</v>
      </c>
      <c r="C4333" s="44" t="s">
        <v>730</v>
      </c>
      <c r="D4333" s="44" t="s">
        <v>731</v>
      </c>
      <c r="E4333" s="44" t="s">
        <v>2257</v>
      </c>
      <c r="F4333" s="44">
        <v>1</v>
      </c>
      <c r="G4333" s="45">
        <v>42970</v>
      </c>
      <c r="H4333" s="44"/>
      <c r="I4333" s="45"/>
      <c r="J4333" s="46"/>
      <c r="K4333" s="45">
        <f t="shared" si="192"/>
        <v>42970</v>
      </c>
      <c r="L4333" s="63">
        <v>20250414</v>
      </c>
    </row>
    <row r="4334" spans="1:12" x14ac:dyDescent="0.25">
      <c r="A4334" s="47" t="s">
        <v>5648</v>
      </c>
      <c r="B4334" s="44" t="s">
        <v>11</v>
      </c>
      <c r="C4334" s="44" t="s">
        <v>86</v>
      </c>
      <c r="D4334" s="44" t="s">
        <v>132</v>
      </c>
      <c r="E4334" s="44" t="s">
        <v>3912</v>
      </c>
      <c r="F4334" s="44">
        <v>1</v>
      </c>
      <c r="G4334" s="45">
        <v>42970</v>
      </c>
      <c r="H4334" s="44"/>
      <c r="I4334" s="45"/>
      <c r="J4334" s="46"/>
      <c r="K4334" s="45">
        <f t="shared" si="192"/>
        <v>42970</v>
      </c>
      <c r="L4334" s="63">
        <v>20250414</v>
      </c>
    </row>
    <row r="4335" spans="1:12" x14ac:dyDescent="0.25">
      <c r="A4335" s="47" t="s">
        <v>5669</v>
      </c>
      <c r="B4335" s="44" t="s">
        <v>11</v>
      </c>
      <c r="C4335" s="44" t="s">
        <v>86</v>
      </c>
      <c r="D4335" s="44" t="s">
        <v>132</v>
      </c>
      <c r="E4335" s="44" t="s">
        <v>2821</v>
      </c>
      <c r="F4335" s="44">
        <v>1</v>
      </c>
      <c r="G4335" s="45">
        <v>42970</v>
      </c>
      <c r="H4335" s="44"/>
      <c r="I4335" s="45"/>
      <c r="J4335" s="46"/>
      <c r="K4335" s="45">
        <f t="shared" si="192"/>
        <v>42970</v>
      </c>
      <c r="L4335" s="63">
        <v>20250414</v>
      </c>
    </row>
    <row r="4336" spans="1:12" x14ac:dyDescent="0.25">
      <c r="A4336" s="47" t="s">
        <v>5637</v>
      </c>
      <c r="B4336" s="44" t="s">
        <v>11</v>
      </c>
      <c r="C4336" s="44" t="s">
        <v>730</v>
      </c>
      <c r="D4336" s="44" t="s">
        <v>731</v>
      </c>
      <c r="E4336" s="44" t="s">
        <v>732</v>
      </c>
      <c r="F4336" s="44">
        <v>1</v>
      </c>
      <c r="G4336" s="45">
        <v>42970</v>
      </c>
      <c r="H4336" s="44"/>
      <c r="I4336" s="45"/>
      <c r="J4336" s="46"/>
      <c r="K4336" s="45">
        <f t="shared" si="192"/>
        <v>42970</v>
      </c>
      <c r="L4336" s="63">
        <v>20250416</v>
      </c>
    </row>
    <row r="4337" spans="1:12" x14ac:dyDescent="0.25">
      <c r="A4337" s="47" t="s">
        <v>5638</v>
      </c>
      <c r="B4337" s="44" t="s">
        <v>11</v>
      </c>
      <c r="C4337" s="44" t="s">
        <v>730</v>
      </c>
      <c r="D4337" s="44" t="s">
        <v>731</v>
      </c>
      <c r="E4337" s="44" t="s">
        <v>1993</v>
      </c>
      <c r="F4337" s="44">
        <v>1</v>
      </c>
      <c r="G4337" s="45">
        <v>42970</v>
      </c>
      <c r="H4337" s="44"/>
      <c r="I4337" s="45"/>
      <c r="J4337" s="46"/>
      <c r="K4337" s="45">
        <f t="shared" si="192"/>
        <v>42970</v>
      </c>
      <c r="L4337" s="63">
        <v>20250416</v>
      </c>
    </row>
    <row r="4338" spans="1:12" x14ac:dyDescent="0.25">
      <c r="A4338" s="47" t="s">
        <v>5655</v>
      </c>
      <c r="B4338" s="44" t="s">
        <v>11</v>
      </c>
      <c r="C4338" s="44" t="s">
        <v>86</v>
      </c>
      <c r="D4338" s="44" t="s">
        <v>132</v>
      </c>
      <c r="E4338" s="44" t="s">
        <v>681</v>
      </c>
      <c r="F4338" s="44">
        <v>1</v>
      </c>
      <c r="G4338" s="45">
        <v>42970</v>
      </c>
      <c r="H4338" s="44"/>
      <c r="I4338" s="45"/>
      <c r="J4338" s="46"/>
      <c r="K4338" s="45">
        <f t="shared" si="192"/>
        <v>42970</v>
      </c>
      <c r="L4338" s="63">
        <v>20250416</v>
      </c>
    </row>
    <row r="4339" spans="1:12" x14ac:dyDescent="0.25">
      <c r="A4339" s="47" t="s">
        <v>5646</v>
      </c>
      <c r="B4339" s="44" t="s">
        <v>11</v>
      </c>
      <c r="C4339" s="44" t="s">
        <v>36</v>
      </c>
      <c r="D4339" s="44" t="s">
        <v>3353</v>
      </c>
      <c r="E4339" s="44" t="s">
        <v>3354</v>
      </c>
      <c r="F4339" s="44">
        <v>1</v>
      </c>
      <c r="G4339" s="45">
        <v>42970</v>
      </c>
      <c r="H4339" s="44"/>
      <c r="I4339" s="45"/>
      <c r="J4339" s="46"/>
      <c r="K4339" s="45">
        <f t="shared" si="192"/>
        <v>42970</v>
      </c>
      <c r="L4339" s="63">
        <v>20250421</v>
      </c>
    </row>
    <row r="4340" spans="1:12" x14ac:dyDescent="0.25">
      <c r="A4340" s="47" t="s">
        <v>5642</v>
      </c>
      <c r="B4340" s="44" t="s">
        <v>11</v>
      </c>
      <c r="C4340" s="44" t="s">
        <v>86</v>
      </c>
      <c r="D4340" s="44" t="s">
        <v>132</v>
      </c>
      <c r="E4340" s="44" t="s">
        <v>704</v>
      </c>
      <c r="F4340" s="44">
        <v>1</v>
      </c>
      <c r="G4340" s="45">
        <v>42970</v>
      </c>
      <c r="H4340" s="44"/>
      <c r="I4340" s="45"/>
      <c r="J4340" s="46"/>
      <c r="K4340" s="45">
        <f t="shared" si="192"/>
        <v>42970</v>
      </c>
      <c r="L4340" s="63">
        <v>20250421</v>
      </c>
    </row>
    <row r="4341" spans="1:12" x14ac:dyDescent="0.25">
      <c r="A4341" s="47" t="s">
        <v>5645</v>
      </c>
      <c r="B4341" s="44" t="s">
        <v>11</v>
      </c>
      <c r="C4341" s="44" t="s">
        <v>36</v>
      </c>
      <c r="D4341" s="44" t="s">
        <v>2618</v>
      </c>
      <c r="E4341" s="44" t="s">
        <v>846</v>
      </c>
      <c r="F4341" s="44">
        <v>1</v>
      </c>
      <c r="G4341" s="45">
        <v>42970</v>
      </c>
      <c r="H4341" s="44"/>
      <c r="I4341" s="45"/>
      <c r="J4341" s="46"/>
      <c r="K4341" s="45">
        <f t="shared" si="192"/>
        <v>42970</v>
      </c>
      <c r="L4341" s="63">
        <v>20250423</v>
      </c>
    </row>
    <row r="4342" spans="1:12" x14ac:dyDescent="0.25">
      <c r="A4342" s="47" t="s">
        <v>5586</v>
      </c>
      <c r="B4342" s="44" t="s">
        <v>11</v>
      </c>
      <c r="C4342" s="44" t="s">
        <v>70</v>
      </c>
      <c r="D4342" s="44" t="s">
        <v>213</v>
      </c>
      <c r="E4342" s="44" t="s">
        <v>636</v>
      </c>
      <c r="F4342" s="44">
        <v>1</v>
      </c>
      <c r="G4342" s="45">
        <v>42970</v>
      </c>
      <c r="H4342" s="44"/>
      <c r="I4342" s="45"/>
      <c r="J4342" s="46"/>
      <c r="K4342" s="45">
        <f t="shared" si="192"/>
        <v>42970</v>
      </c>
      <c r="L4342" s="63">
        <v>20250425</v>
      </c>
    </row>
    <row r="4343" spans="1:12" x14ac:dyDescent="0.25">
      <c r="A4343" s="47" t="s">
        <v>5582</v>
      </c>
      <c r="B4343" s="44" t="s">
        <v>11</v>
      </c>
      <c r="C4343" s="44" t="s">
        <v>36</v>
      </c>
      <c r="D4343" s="44" t="s">
        <v>2618</v>
      </c>
      <c r="E4343" s="44" t="s">
        <v>4134</v>
      </c>
      <c r="F4343" s="44">
        <v>1</v>
      </c>
      <c r="G4343" s="45">
        <v>42970</v>
      </c>
      <c r="H4343" s="44"/>
      <c r="I4343" s="45"/>
      <c r="J4343" s="46"/>
      <c r="K4343" s="45">
        <f t="shared" si="192"/>
        <v>42970</v>
      </c>
      <c r="L4343" s="63">
        <v>20250430</v>
      </c>
    </row>
    <row r="4344" spans="1:12" ht="15.75" thickBot="1" x14ac:dyDescent="0.3">
      <c r="A4344" s="40" t="s">
        <v>5581</v>
      </c>
      <c r="B4344" s="41" t="s">
        <v>11</v>
      </c>
      <c r="C4344" s="41" t="s">
        <v>86</v>
      </c>
      <c r="D4344" s="41" t="s">
        <v>132</v>
      </c>
      <c r="E4344" s="41" t="s">
        <v>5161</v>
      </c>
      <c r="F4344" s="41">
        <v>1</v>
      </c>
      <c r="G4344" s="42">
        <v>42970</v>
      </c>
      <c r="H4344" s="41"/>
      <c r="I4344" s="42"/>
      <c r="J4344" s="43"/>
      <c r="K4344" s="42">
        <f t="shared" si="192"/>
        <v>42970</v>
      </c>
      <c r="L4344" s="64">
        <v>20250430</v>
      </c>
    </row>
    <row r="4345" spans="1:12" x14ac:dyDescent="0.25">
      <c r="A4345" s="82"/>
      <c r="B4345" s="83"/>
      <c r="C4345" s="83"/>
      <c r="D4345" s="83"/>
      <c r="E4345" s="83"/>
      <c r="F4345" s="83"/>
      <c r="G4345" s="84"/>
      <c r="H4345" s="83"/>
      <c r="I4345" s="84"/>
      <c r="J4345" s="85"/>
      <c r="K4345" s="84"/>
      <c r="L4345" s="86"/>
    </row>
    <row r="4346" spans="1:12" ht="15.75" thickBot="1" x14ac:dyDescent="0.3">
      <c r="A4346" s="66"/>
      <c r="B4346" s="67"/>
      <c r="C4346" s="67"/>
      <c r="D4346" s="67"/>
      <c r="E4346" s="67"/>
      <c r="F4346" s="67"/>
      <c r="G4346" s="68"/>
      <c r="H4346" s="67"/>
      <c r="I4346" s="68"/>
      <c r="J4346" s="69"/>
      <c r="K4346" s="68"/>
      <c r="L4346" s="70"/>
    </row>
    <row r="4347" spans="1:12" x14ac:dyDescent="0.25">
      <c r="A4347" s="36" t="s">
        <v>5685</v>
      </c>
      <c r="B4347" s="37" t="s">
        <v>11</v>
      </c>
      <c r="C4347" s="37" t="s">
        <v>765</v>
      </c>
      <c r="D4347" s="37" t="s">
        <v>26</v>
      </c>
      <c r="E4347" s="37" t="s">
        <v>247</v>
      </c>
      <c r="F4347" s="37">
        <v>1</v>
      </c>
      <c r="G4347" s="38">
        <v>40175</v>
      </c>
      <c r="H4347" s="37"/>
      <c r="I4347" s="38"/>
      <c r="J4347" s="39"/>
      <c r="K4347" s="38">
        <f t="shared" si="192"/>
        <v>40175</v>
      </c>
      <c r="L4347" s="62">
        <v>20250403</v>
      </c>
    </row>
    <row r="4348" spans="1:12" x14ac:dyDescent="0.25">
      <c r="A4348" s="47" t="s">
        <v>5650</v>
      </c>
      <c r="B4348" s="44" t="s">
        <v>11</v>
      </c>
      <c r="C4348" s="44" t="s">
        <v>29</v>
      </c>
      <c r="D4348" s="44" t="s">
        <v>30</v>
      </c>
      <c r="E4348" s="44" t="s">
        <v>188</v>
      </c>
      <c r="F4348" s="44">
        <v>1</v>
      </c>
      <c r="G4348" s="45">
        <v>40175</v>
      </c>
      <c r="H4348" s="44"/>
      <c r="I4348" s="45"/>
      <c r="J4348" s="46"/>
      <c r="K4348" s="45">
        <f t="shared" si="192"/>
        <v>40175</v>
      </c>
      <c r="L4348" s="63">
        <v>20250408</v>
      </c>
    </row>
    <row r="4349" spans="1:12" x14ac:dyDescent="0.25">
      <c r="A4349" s="47" t="s">
        <v>5672</v>
      </c>
      <c r="B4349" s="44" t="s">
        <v>11</v>
      </c>
      <c r="C4349" s="44" t="s">
        <v>29</v>
      </c>
      <c r="D4349" s="44" t="s">
        <v>30</v>
      </c>
      <c r="E4349" s="44" t="s">
        <v>188</v>
      </c>
      <c r="F4349" s="44">
        <v>1</v>
      </c>
      <c r="G4349" s="45">
        <v>40175</v>
      </c>
      <c r="H4349" s="44"/>
      <c r="I4349" s="45"/>
      <c r="J4349" s="46"/>
      <c r="K4349" s="45">
        <f t="shared" si="192"/>
        <v>40175</v>
      </c>
      <c r="L4349" s="63">
        <v>20250408</v>
      </c>
    </row>
    <row r="4350" spans="1:12" x14ac:dyDescent="0.25">
      <c r="A4350" s="47" t="s">
        <v>5671</v>
      </c>
      <c r="B4350" s="44" t="s">
        <v>11</v>
      </c>
      <c r="C4350" s="44" t="s">
        <v>5190</v>
      </c>
      <c r="D4350" s="44" t="s">
        <v>5191</v>
      </c>
      <c r="E4350" s="44" t="s">
        <v>2596</v>
      </c>
      <c r="F4350" s="44">
        <v>1</v>
      </c>
      <c r="G4350" s="45">
        <v>40175</v>
      </c>
      <c r="H4350" s="44"/>
      <c r="I4350" s="45"/>
      <c r="J4350" s="46"/>
      <c r="K4350" s="45">
        <f t="shared" si="192"/>
        <v>40175</v>
      </c>
      <c r="L4350" s="63">
        <v>20250408</v>
      </c>
    </row>
    <row r="4351" spans="1:12" x14ac:dyDescent="0.25">
      <c r="A4351" s="28" t="s">
        <v>5680</v>
      </c>
      <c r="B4351" s="22" t="s">
        <v>11</v>
      </c>
      <c r="C4351" s="22" t="s">
        <v>29</v>
      </c>
      <c r="D4351" s="22" t="s">
        <v>5681</v>
      </c>
      <c r="E4351" s="22" t="s">
        <v>5682</v>
      </c>
      <c r="F4351" s="22">
        <v>1</v>
      </c>
      <c r="G4351" s="23">
        <v>40175</v>
      </c>
      <c r="H4351" s="22">
        <v>224</v>
      </c>
      <c r="I4351" s="23">
        <v>473.4</v>
      </c>
      <c r="J4351" s="24">
        <f t="shared" si="193"/>
        <v>106041.59999999999</v>
      </c>
      <c r="K4351" s="23">
        <f t="shared" si="192"/>
        <v>146216.59999999998</v>
      </c>
      <c r="L4351" s="29">
        <v>20250410</v>
      </c>
    </row>
    <row r="4352" spans="1:12" ht="15.75" thickBot="1" x14ac:dyDescent="0.3">
      <c r="A4352" s="40" t="s">
        <v>5647</v>
      </c>
      <c r="B4352" s="41" t="s">
        <v>11</v>
      </c>
      <c r="C4352" s="41" t="s">
        <v>29</v>
      </c>
      <c r="D4352" s="41" t="s">
        <v>30</v>
      </c>
      <c r="E4352" s="41" t="s">
        <v>188</v>
      </c>
      <c r="F4352" s="41">
        <v>1</v>
      </c>
      <c r="G4352" s="42">
        <v>40175</v>
      </c>
      <c r="H4352" s="41"/>
      <c r="I4352" s="42"/>
      <c r="J4352" s="43"/>
      <c r="K4352" s="42">
        <f t="shared" si="192"/>
        <v>40175</v>
      </c>
      <c r="L4352" s="64">
        <v>20250421</v>
      </c>
    </row>
    <row r="4353" spans="1:12" x14ac:dyDescent="0.25">
      <c r="A4353" s="82"/>
      <c r="B4353" s="83"/>
      <c r="C4353" s="83"/>
      <c r="D4353" s="83"/>
      <c r="E4353" s="83"/>
      <c r="F4353" s="83"/>
      <c r="G4353" s="84"/>
      <c r="H4353" s="83"/>
      <c r="I4353" s="84"/>
      <c r="J4353" s="85"/>
      <c r="K4353" s="84"/>
      <c r="L4353" s="86"/>
    </row>
    <row r="4354" spans="1:12" ht="15.75" thickBot="1" x14ac:dyDescent="0.3">
      <c r="A4354" s="66"/>
      <c r="B4354" s="67"/>
      <c r="C4354" s="67"/>
      <c r="D4354" s="67"/>
      <c r="E4354" s="67"/>
      <c r="F4354" s="67"/>
      <c r="G4354" s="68"/>
      <c r="H4354" s="67"/>
      <c r="I4354" s="68"/>
      <c r="J4354" s="69"/>
      <c r="K4354" s="68"/>
      <c r="L4354" s="70"/>
    </row>
    <row r="4355" spans="1:12" x14ac:dyDescent="0.25">
      <c r="A4355" s="36" t="s">
        <v>5676</v>
      </c>
      <c r="B4355" s="37" t="s">
        <v>25</v>
      </c>
      <c r="C4355" s="37" t="s">
        <v>36</v>
      </c>
      <c r="D4355" s="37" t="s">
        <v>75</v>
      </c>
      <c r="E4355" s="37" t="s">
        <v>834</v>
      </c>
      <c r="F4355" s="37">
        <v>1</v>
      </c>
      <c r="G4355" s="38">
        <v>23756</v>
      </c>
      <c r="H4355" s="37"/>
      <c r="I4355" s="38"/>
      <c r="J4355" s="39"/>
      <c r="K4355" s="38">
        <f t="shared" si="192"/>
        <v>23756</v>
      </c>
      <c r="L4355" s="62">
        <v>20250403</v>
      </c>
    </row>
    <row r="4356" spans="1:12" x14ac:dyDescent="0.25">
      <c r="A4356" s="47" t="s">
        <v>5677</v>
      </c>
      <c r="B4356" s="44" t="s">
        <v>25</v>
      </c>
      <c r="C4356" s="44" t="s">
        <v>2604</v>
      </c>
      <c r="D4356" s="44" t="s">
        <v>2841</v>
      </c>
      <c r="E4356" s="44" t="s">
        <v>4892</v>
      </c>
      <c r="F4356" s="44">
        <v>1</v>
      </c>
      <c r="G4356" s="45">
        <v>23756</v>
      </c>
      <c r="H4356" s="44"/>
      <c r="I4356" s="45"/>
      <c r="J4356" s="46"/>
      <c r="K4356" s="45">
        <f t="shared" si="192"/>
        <v>23756</v>
      </c>
      <c r="L4356" s="63">
        <v>20250403</v>
      </c>
    </row>
    <row r="4357" spans="1:12" x14ac:dyDescent="0.25">
      <c r="A4357" s="47" t="s">
        <v>5634</v>
      </c>
      <c r="B4357" s="44" t="s">
        <v>25</v>
      </c>
      <c r="C4357" s="44" t="s">
        <v>36</v>
      </c>
      <c r="D4357" s="44" t="s">
        <v>918</v>
      </c>
      <c r="E4357" s="44" t="s">
        <v>3099</v>
      </c>
      <c r="F4357" s="44">
        <v>1</v>
      </c>
      <c r="G4357" s="45">
        <v>23756</v>
      </c>
      <c r="H4357" s="44"/>
      <c r="I4357" s="45"/>
      <c r="J4357" s="46"/>
      <c r="K4357" s="45">
        <f t="shared" si="192"/>
        <v>23756</v>
      </c>
      <c r="L4357" s="63">
        <v>20250421</v>
      </c>
    </row>
    <row r="4358" spans="1:12" x14ac:dyDescent="0.25">
      <c r="A4358" s="47" t="s">
        <v>5636</v>
      </c>
      <c r="B4358" s="44" t="s">
        <v>25</v>
      </c>
      <c r="C4358" s="44" t="s">
        <v>29</v>
      </c>
      <c r="D4358" s="44" t="s">
        <v>1362</v>
      </c>
      <c r="E4358" s="44" t="s">
        <v>4490</v>
      </c>
      <c r="F4358" s="44">
        <v>1</v>
      </c>
      <c r="G4358" s="107">
        <v>23</v>
      </c>
      <c r="H4358" s="44"/>
      <c r="I4358" s="45"/>
      <c r="J4358" s="46"/>
      <c r="K4358" s="45">
        <f>J4358+G4358</f>
        <v>23</v>
      </c>
      <c r="L4358" s="63">
        <v>20250421</v>
      </c>
    </row>
    <row r="4359" spans="1:12" x14ac:dyDescent="0.25">
      <c r="A4359" s="47" t="s">
        <v>5635</v>
      </c>
      <c r="B4359" s="44" t="s">
        <v>25</v>
      </c>
      <c r="C4359" s="44" t="s">
        <v>29</v>
      </c>
      <c r="D4359" s="44" t="s">
        <v>1362</v>
      </c>
      <c r="E4359" s="44" t="s">
        <v>4492</v>
      </c>
      <c r="F4359" s="44">
        <v>1</v>
      </c>
      <c r="G4359" s="45">
        <v>23756</v>
      </c>
      <c r="H4359" s="44"/>
      <c r="I4359" s="45"/>
      <c r="J4359" s="46"/>
      <c r="K4359" s="45">
        <f t="shared" si="192"/>
        <v>23756</v>
      </c>
      <c r="L4359" s="63">
        <v>20250421</v>
      </c>
    </row>
    <row r="4360" spans="1:12" ht="15.75" thickBot="1" x14ac:dyDescent="0.3">
      <c r="A4360" s="40" t="s">
        <v>5653</v>
      </c>
      <c r="B4360" s="41" t="s">
        <v>25</v>
      </c>
      <c r="C4360" s="41" t="s">
        <v>29</v>
      </c>
      <c r="D4360" s="41" t="s">
        <v>1362</v>
      </c>
      <c r="E4360" s="41" t="s">
        <v>4486</v>
      </c>
      <c r="F4360" s="41">
        <v>1</v>
      </c>
      <c r="G4360" s="42">
        <v>23756</v>
      </c>
      <c r="H4360" s="41"/>
      <c r="I4360" s="42"/>
      <c r="J4360" s="43"/>
      <c r="K4360" s="42">
        <f t="shared" si="192"/>
        <v>23756</v>
      </c>
      <c r="L4360" s="64">
        <v>20250421</v>
      </c>
    </row>
    <row r="4361" spans="1:12" x14ac:dyDescent="0.25">
      <c r="A4361" s="82"/>
      <c r="B4361" s="83"/>
      <c r="C4361" s="83"/>
      <c r="D4361" s="83"/>
      <c r="E4361" s="83"/>
      <c r="F4361" s="83"/>
      <c r="G4361" s="84"/>
      <c r="H4361" s="83"/>
      <c r="I4361" s="84"/>
      <c r="J4361" s="85"/>
      <c r="K4361" s="84"/>
      <c r="L4361" s="86"/>
    </row>
    <row r="4362" spans="1:12" ht="15.75" thickBot="1" x14ac:dyDescent="0.3">
      <c r="A4362" s="66"/>
      <c r="B4362" s="67"/>
      <c r="C4362" s="67"/>
      <c r="D4362" s="67"/>
      <c r="E4362" s="67"/>
      <c r="F4362" s="67"/>
      <c r="G4362" s="68"/>
      <c r="H4362" s="67"/>
      <c r="I4362" s="68"/>
      <c r="J4362" s="69"/>
      <c r="K4362" s="68"/>
      <c r="L4362" s="70"/>
    </row>
    <row r="4363" spans="1:12" x14ac:dyDescent="0.25">
      <c r="A4363" s="36" t="s">
        <v>5696</v>
      </c>
      <c r="B4363" s="37" t="s">
        <v>25</v>
      </c>
      <c r="C4363" s="37" t="s">
        <v>2598</v>
      </c>
      <c r="D4363" s="37" t="s">
        <v>5533</v>
      </c>
      <c r="E4363" s="37" t="s">
        <v>5697</v>
      </c>
      <c r="F4363" s="37">
        <v>1</v>
      </c>
      <c r="G4363" s="38">
        <v>21483</v>
      </c>
      <c r="H4363" s="37"/>
      <c r="I4363" s="38"/>
      <c r="J4363" s="39"/>
      <c r="K4363" s="38">
        <f t="shared" si="192"/>
        <v>21483</v>
      </c>
      <c r="L4363" s="62">
        <v>20250403</v>
      </c>
    </row>
    <row r="4364" spans="1:12" x14ac:dyDescent="0.25">
      <c r="A4364" s="47" t="s">
        <v>5661</v>
      </c>
      <c r="B4364" s="44" t="s">
        <v>25</v>
      </c>
      <c r="C4364" s="44" t="s">
        <v>29</v>
      </c>
      <c r="D4364" s="44" t="s">
        <v>686</v>
      </c>
      <c r="E4364" s="44" t="s">
        <v>1038</v>
      </c>
      <c r="F4364" s="44">
        <v>1</v>
      </c>
      <c r="G4364" s="45">
        <v>21483</v>
      </c>
      <c r="H4364" s="44"/>
      <c r="I4364" s="45"/>
      <c r="J4364" s="46"/>
      <c r="K4364" s="45">
        <f t="shared" si="192"/>
        <v>21483</v>
      </c>
      <c r="L4364" s="63">
        <v>20250403</v>
      </c>
    </row>
    <row r="4365" spans="1:12" x14ac:dyDescent="0.25">
      <c r="A4365" s="47" t="s">
        <v>5662</v>
      </c>
      <c r="B4365" s="44" t="s">
        <v>25</v>
      </c>
      <c r="C4365" s="44" t="s">
        <v>29</v>
      </c>
      <c r="D4365" s="44" t="s">
        <v>686</v>
      </c>
      <c r="E4365" s="44" t="s">
        <v>1043</v>
      </c>
      <c r="F4365" s="44">
        <v>1</v>
      </c>
      <c r="G4365" s="45">
        <v>21483</v>
      </c>
      <c r="H4365" s="44"/>
      <c r="I4365" s="45"/>
      <c r="J4365" s="46"/>
      <c r="K4365" s="45">
        <f t="shared" si="192"/>
        <v>21483</v>
      </c>
      <c r="L4365" s="63">
        <v>20250403</v>
      </c>
    </row>
    <row r="4366" spans="1:12" x14ac:dyDescent="0.25">
      <c r="A4366" s="47" t="s">
        <v>5663</v>
      </c>
      <c r="B4366" s="44" t="s">
        <v>25</v>
      </c>
      <c r="C4366" s="44" t="s">
        <v>29</v>
      </c>
      <c r="D4366" s="44" t="s">
        <v>686</v>
      </c>
      <c r="E4366" s="44" t="s">
        <v>784</v>
      </c>
      <c r="F4366" s="44">
        <v>1</v>
      </c>
      <c r="G4366" s="45">
        <v>21483</v>
      </c>
      <c r="H4366" s="44"/>
      <c r="I4366" s="45"/>
      <c r="J4366" s="46"/>
      <c r="K4366" s="45">
        <f t="shared" si="192"/>
        <v>21483</v>
      </c>
      <c r="L4366" s="63">
        <v>20250403</v>
      </c>
    </row>
    <row r="4367" spans="1:12" x14ac:dyDescent="0.25">
      <c r="A4367" s="47" t="s">
        <v>5690</v>
      </c>
      <c r="B4367" s="44" t="s">
        <v>25</v>
      </c>
      <c r="C4367" s="44" t="s">
        <v>2604</v>
      </c>
      <c r="D4367" s="44" t="s">
        <v>2605</v>
      </c>
      <c r="E4367" s="44" t="s">
        <v>5691</v>
      </c>
      <c r="F4367" s="44">
        <v>1</v>
      </c>
      <c r="G4367" s="45">
        <v>21483</v>
      </c>
      <c r="H4367" s="44"/>
      <c r="I4367" s="45"/>
      <c r="J4367" s="46"/>
      <c r="K4367" s="45">
        <f t="shared" si="192"/>
        <v>21483</v>
      </c>
      <c r="L4367" s="63">
        <v>20250403</v>
      </c>
    </row>
    <row r="4368" spans="1:12" x14ac:dyDescent="0.25">
      <c r="A4368" s="47" t="s">
        <v>5692</v>
      </c>
      <c r="B4368" s="44" t="s">
        <v>25</v>
      </c>
      <c r="C4368" s="44" t="s">
        <v>2604</v>
      </c>
      <c r="D4368" s="44" t="s">
        <v>2605</v>
      </c>
      <c r="E4368" s="44" t="s">
        <v>5693</v>
      </c>
      <c r="F4368" s="44">
        <v>1</v>
      </c>
      <c r="G4368" s="45">
        <v>21483</v>
      </c>
      <c r="H4368" s="44"/>
      <c r="I4368" s="45"/>
      <c r="J4368" s="46"/>
      <c r="K4368" s="45">
        <f t="shared" si="192"/>
        <v>21483</v>
      </c>
      <c r="L4368" s="63">
        <v>20250403</v>
      </c>
    </row>
    <row r="4369" spans="1:12" x14ac:dyDescent="0.25">
      <c r="A4369" s="47" t="s">
        <v>5694</v>
      </c>
      <c r="B4369" s="44" t="s">
        <v>25</v>
      </c>
      <c r="C4369" s="44" t="s">
        <v>2604</v>
      </c>
      <c r="D4369" s="44" t="s">
        <v>2605</v>
      </c>
      <c r="E4369" s="44" t="s">
        <v>5695</v>
      </c>
      <c r="F4369" s="44">
        <v>1</v>
      </c>
      <c r="G4369" s="45">
        <v>21483</v>
      </c>
      <c r="H4369" s="44"/>
      <c r="I4369" s="45"/>
      <c r="J4369" s="46"/>
      <c r="K4369" s="45">
        <f t="shared" si="192"/>
        <v>21483</v>
      </c>
      <c r="L4369" s="63">
        <v>20250403</v>
      </c>
    </row>
    <row r="4370" spans="1:12" x14ac:dyDescent="0.25">
      <c r="A4370" s="47" t="s">
        <v>5699</v>
      </c>
      <c r="B4370" s="44" t="s">
        <v>25</v>
      </c>
      <c r="C4370" s="44" t="s">
        <v>2604</v>
      </c>
      <c r="D4370" s="44" t="s">
        <v>2605</v>
      </c>
      <c r="E4370" s="44" t="s">
        <v>2606</v>
      </c>
      <c r="F4370" s="44">
        <v>1</v>
      </c>
      <c r="G4370" s="45">
        <v>21483</v>
      </c>
      <c r="H4370" s="44"/>
      <c r="I4370" s="45"/>
      <c r="J4370" s="46"/>
      <c r="K4370" s="45">
        <f t="shared" si="192"/>
        <v>21483</v>
      </c>
      <c r="L4370" s="63">
        <v>20250403</v>
      </c>
    </row>
    <row r="4371" spans="1:12" x14ac:dyDescent="0.25">
      <c r="A4371" s="47" t="s">
        <v>5627</v>
      </c>
      <c r="B4371" s="44" t="s">
        <v>25</v>
      </c>
      <c r="C4371" s="44" t="s">
        <v>36</v>
      </c>
      <c r="D4371" s="44" t="s">
        <v>4105</v>
      </c>
      <c r="E4371" s="44" t="s">
        <v>4140</v>
      </c>
      <c r="F4371" s="44">
        <v>1</v>
      </c>
      <c r="G4371" s="45">
        <v>21483</v>
      </c>
      <c r="H4371" s="44"/>
      <c r="I4371" s="45"/>
      <c r="J4371" s="46"/>
      <c r="K4371" s="45">
        <f t="shared" si="192"/>
        <v>21483</v>
      </c>
      <c r="L4371" s="63">
        <v>20250423</v>
      </c>
    </row>
    <row r="4372" spans="1:12" x14ac:dyDescent="0.25">
      <c r="A4372" s="47" t="s">
        <v>5628</v>
      </c>
      <c r="B4372" s="44" t="s">
        <v>25</v>
      </c>
      <c r="C4372" s="44" t="s">
        <v>36</v>
      </c>
      <c r="D4372" s="44" t="s">
        <v>2618</v>
      </c>
      <c r="E4372" s="44" t="s">
        <v>822</v>
      </c>
      <c r="F4372" s="44">
        <v>1</v>
      </c>
      <c r="G4372" s="45">
        <v>21483</v>
      </c>
      <c r="H4372" s="44"/>
      <c r="I4372" s="45"/>
      <c r="J4372" s="46"/>
      <c r="K4372" s="45">
        <f t="shared" si="192"/>
        <v>21483</v>
      </c>
      <c r="L4372" s="63">
        <v>20250423</v>
      </c>
    </row>
    <row r="4373" spans="1:12" x14ac:dyDescent="0.25">
      <c r="A4373" s="47" t="s">
        <v>5629</v>
      </c>
      <c r="B4373" s="44" t="s">
        <v>25</v>
      </c>
      <c r="C4373" s="44" t="s">
        <v>36</v>
      </c>
      <c r="D4373" s="44" t="s">
        <v>2618</v>
      </c>
      <c r="E4373" s="44" t="s">
        <v>824</v>
      </c>
      <c r="F4373" s="44">
        <v>1</v>
      </c>
      <c r="G4373" s="45">
        <v>21483</v>
      </c>
      <c r="H4373" s="44"/>
      <c r="I4373" s="45"/>
      <c r="J4373" s="46"/>
      <c r="K4373" s="45">
        <f t="shared" si="192"/>
        <v>21483</v>
      </c>
      <c r="L4373" s="63">
        <v>20250423</v>
      </c>
    </row>
    <row r="4374" spans="1:12" x14ac:dyDescent="0.25">
      <c r="A4374" s="47" t="s">
        <v>5630</v>
      </c>
      <c r="B4374" s="44" t="s">
        <v>25</v>
      </c>
      <c r="C4374" s="44" t="s">
        <v>36</v>
      </c>
      <c r="D4374" s="44" t="s">
        <v>2618</v>
      </c>
      <c r="E4374" s="44" t="s">
        <v>1942</v>
      </c>
      <c r="F4374" s="44">
        <v>1</v>
      </c>
      <c r="G4374" s="45">
        <v>21483</v>
      </c>
      <c r="H4374" s="44"/>
      <c r="I4374" s="45"/>
      <c r="J4374" s="46"/>
      <c r="K4374" s="45">
        <f t="shared" si="192"/>
        <v>21483</v>
      </c>
      <c r="L4374" s="63">
        <v>20250423</v>
      </c>
    </row>
    <row r="4375" spans="1:12" x14ac:dyDescent="0.25">
      <c r="A4375" s="47" t="s">
        <v>5631</v>
      </c>
      <c r="B4375" s="44" t="s">
        <v>25</v>
      </c>
      <c r="C4375" s="44" t="s">
        <v>36</v>
      </c>
      <c r="D4375" s="44" t="s">
        <v>2618</v>
      </c>
      <c r="E4375" s="44" t="s">
        <v>4134</v>
      </c>
      <c r="F4375" s="44">
        <v>1</v>
      </c>
      <c r="G4375" s="45">
        <v>21483</v>
      </c>
      <c r="H4375" s="44"/>
      <c r="I4375" s="45"/>
      <c r="J4375" s="46"/>
      <c r="K4375" s="45">
        <f t="shared" si="192"/>
        <v>21483</v>
      </c>
      <c r="L4375" s="63">
        <v>20250423</v>
      </c>
    </row>
    <row r="4376" spans="1:12" x14ac:dyDescent="0.25">
      <c r="A4376" s="47" t="s">
        <v>5632</v>
      </c>
      <c r="B4376" s="44" t="s">
        <v>25</v>
      </c>
      <c r="C4376" s="44" t="s">
        <v>36</v>
      </c>
      <c r="D4376" s="44" t="s">
        <v>2618</v>
      </c>
      <c r="E4376" s="44" t="s">
        <v>853</v>
      </c>
      <c r="F4376" s="44">
        <v>1</v>
      </c>
      <c r="G4376" s="45">
        <v>21483</v>
      </c>
      <c r="H4376" s="44"/>
      <c r="I4376" s="45"/>
      <c r="J4376" s="46"/>
      <c r="K4376" s="45">
        <f t="shared" si="192"/>
        <v>21483</v>
      </c>
      <c r="L4376" s="63">
        <v>20250423</v>
      </c>
    </row>
    <row r="4377" spans="1:12" x14ac:dyDescent="0.25">
      <c r="A4377" s="47" t="s">
        <v>5633</v>
      </c>
      <c r="B4377" s="44" t="s">
        <v>25</v>
      </c>
      <c r="C4377" s="44" t="s">
        <v>36</v>
      </c>
      <c r="D4377" s="44" t="s">
        <v>2618</v>
      </c>
      <c r="E4377" s="44" t="s">
        <v>774</v>
      </c>
      <c r="F4377" s="44">
        <v>1</v>
      </c>
      <c r="G4377" s="45">
        <v>21483</v>
      </c>
      <c r="H4377" s="44"/>
      <c r="I4377" s="45"/>
      <c r="J4377" s="46"/>
      <c r="K4377" s="45">
        <f t="shared" si="192"/>
        <v>21483</v>
      </c>
      <c r="L4377" s="63">
        <v>20250423</v>
      </c>
    </row>
    <row r="4378" spans="1:12" x14ac:dyDescent="0.25">
      <c r="A4378" s="47" t="s">
        <v>5613</v>
      </c>
      <c r="B4378" s="44" t="s">
        <v>25</v>
      </c>
      <c r="C4378" s="44" t="s">
        <v>29</v>
      </c>
      <c r="D4378" s="44" t="s">
        <v>686</v>
      </c>
      <c r="E4378" s="44" t="s">
        <v>1047</v>
      </c>
      <c r="F4378" s="44">
        <v>1</v>
      </c>
      <c r="G4378" s="45">
        <v>21483</v>
      </c>
      <c r="H4378" s="44"/>
      <c r="I4378" s="45"/>
      <c r="J4378" s="46"/>
      <c r="K4378" s="45">
        <f t="shared" si="192"/>
        <v>21483</v>
      </c>
      <c r="L4378" s="63">
        <v>20250423</v>
      </c>
    </row>
    <row r="4379" spans="1:12" x14ac:dyDescent="0.25">
      <c r="A4379" s="47" t="s">
        <v>5660</v>
      </c>
      <c r="B4379" s="44" t="s">
        <v>25</v>
      </c>
      <c r="C4379" s="44" t="s">
        <v>29</v>
      </c>
      <c r="D4379" s="44" t="s">
        <v>686</v>
      </c>
      <c r="E4379" s="44" t="s">
        <v>3193</v>
      </c>
      <c r="F4379" s="44">
        <v>1</v>
      </c>
      <c r="G4379" s="45">
        <v>21483</v>
      </c>
      <c r="H4379" s="44"/>
      <c r="I4379" s="45"/>
      <c r="J4379" s="46"/>
      <c r="K4379" s="45">
        <f t="shared" si="192"/>
        <v>21483</v>
      </c>
      <c r="L4379" s="63">
        <v>20250423</v>
      </c>
    </row>
    <row r="4380" spans="1:12" x14ac:dyDescent="0.25">
      <c r="A4380" s="47" t="s">
        <v>5618</v>
      </c>
      <c r="B4380" s="44" t="s">
        <v>25</v>
      </c>
      <c r="C4380" s="44" t="s">
        <v>730</v>
      </c>
      <c r="D4380" s="44" t="s">
        <v>731</v>
      </c>
      <c r="E4380" s="44" t="s">
        <v>1584</v>
      </c>
      <c r="F4380" s="44">
        <v>1</v>
      </c>
      <c r="G4380" s="45">
        <v>21483</v>
      </c>
      <c r="H4380" s="44"/>
      <c r="I4380" s="45"/>
      <c r="J4380" s="46"/>
      <c r="K4380" s="45">
        <f t="shared" ref="K4380:K4421" si="194">J4380+G4380</f>
        <v>21483</v>
      </c>
      <c r="L4380" s="63">
        <v>20250423</v>
      </c>
    </row>
    <row r="4381" spans="1:12" x14ac:dyDescent="0.25">
      <c r="A4381" s="47" t="s">
        <v>5619</v>
      </c>
      <c r="B4381" s="44" t="s">
        <v>25</v>
      </c>
      <c r="C4381" s="44" t="s">
        <v>730</v>
      </c>
      <c r="D4381" s="44" t="s">
        <v>731</v>
      </c>
      <c r="E4381" s="44" t="s">
        <v>2250</v>
      </c>
      <c r="F4381" s="44">
        <v>1</v>
      </c>
      <c r="G4381" s="45">
        <v>21483</v>
      </c>
      <c r="H4381" s="44"/>
      <c r="I4381" s="45"/>
      <c r="J4381" s="46"/>
      <c r="K4381" s="45">
        <f t="shared" si="194"/>
        <v>21483</v>
      </c>
      <c r="L4381" s="63">
        <v>20250423</v>
      </c>
    </row>
    <row r="4382" spans="1:12" x14ac:dyDescent="0.25">
      <c r="A4382" s="47" t="s">
        <v>5620</v>
      </c>
      <c r="B4382" s="44" t="s">
        <v>25</v>
      </c>
      <c r="C4382" s="44" t="s">
        <v>730</v>
      </c>
      <c r="D4382" s="44" t="s">
        <v>731</v>
      </c>
      <c r="E4382" s="44" t="s">
        <v>2260</v>
      </c>
      <c r="F4382" s="44">
        <v>1</v>
      </c>
      <c r="G4382" s="45">
        <v>21483</v>
      </c>
      <c r="H4382" s="44"/>
      <c r="I4382" s="45"/>
      <c r="J4382" s="46"/>
      <c r="K4382" s="45">
        <f t="shared" si="194"/>
        <v>21483</v>
      </c>
      <c r="L4382" s="63">
        <v>20250423</v>
      </c>
    </row>
    <row r="4383" spans="1:12" x14ac:dyDescent="0.25">
      <c r="A4383" s="47" t="s">
        <v>5621</v>
      </c>
      <c r="B4383" s="44" t="s">
        <v>25</v>
      </c>
      <c r="C4383" s="44" t="s">
        <v>730</v>
      </c>
      <c r="D4383" s="44" t="s">
        <v>731</v>
      </c>
      <c r="E4383" s="44" t="s">
        <v>2264</v>
      </c>
      <c r="F4383" s="44">
        <v>1</v>
      </c>
      <c r="G4383" s="45">
        <v>21483</v>
      </c>
      <c r="H4383" s="44"/>
      <c r="I4383" s="45"/>
      <c r="J4383" s="46"/>
      <c r="K4383" s="45">
        <f t="shared" si="194"/>
        <v>21483</v>
      </c>
      <c r="L4383" s="63">
        <v>20250423</v>
      </c>
    </row>
    <row r="4384" spans="1:12" x14ac:dyDescent="0.25">
      <c r="A4384" s="47" t="s">
        <v>5622</v>
      </c>
      <c r="B4384" s="44" t="s">
        <v>25</v>
      </c>
      <c r="C4384" s="44" t="s">
        <v>730</v>
      </c>
      <c r="D4384" s="44" t="s">
        <v>731</v>
      </c>
      <c r="E4384" s="44" t="s">
        <v>2269</v>
      </c>
      <c r="F4384" s="44">
        <v>1</v>
      </c>
      <c r="G4384" s="45">
        <v>21483</v>
      </c>
      <c r="H4384" s="44"/>
      <c r="I4384" s="45"/>
      <c r="J4384" s="46"/>
      <c r="K4384" s="45">
        <f t="shared" si="194"/>
        <v>21483</v>
      </c>
      <c r="L4384" s="63">
        <v>20250423</v>
      </c>
    </row>
    <row r="4385" spans="1:12" x14ac:dyDescent="0.25">
      <c r="A4385" s="47" t="s">
        <v>5623</v>
      </c>
      <c r="B4385" s="44" t="s">
        <v>25</v>
      </c>
      <c r="C4385" s="44" t="s">
        <v>730</v>
      </c>
      <c r="D4385" s="44" t="s">
        <v>731</v>
      </c>
      <c r="E4385" s="44" t="s">
        <v>2272</v>
      </c>
      <c r="F4385" s="44">
        <v>1</v>
      </c>
      <c r="G4385" s="45">
        <v>21483</v>
      </c>
      <c r="H4385" s="44"/>
      <c r="I4385" s="45"/>
      <c r="J4385" s="46"/>
      <c r="K4385" s="45">
        <f t="shared" si="194"/>
        <v>21483</v>
      </c>
      <c r="L4385" s="63">
        <v>20250423</v>
      </c>
    </row>
    <row r="4386" spans="1:12" x14ac:dyDescent="0.25">
      <c r="A4386" s="47" t="s">
        <v>5624</v>
      </c>
      <c r="B4386" s="44" t="s">
        <v>25</v>
      </c>
      <c r="C4386" s="44" t="s">
        <v>730</v>
      </c>
      <c r="D4386" s="44" t="s">
        <v>731</v>
      </c>
      <c r="E4386" s="44" t="s">
        <v>2274</v>
      </c>
      <c r="F4386" s="44">
        <v>1</v>
      </c>
      <c r="G4386" s="45">
        <v>21483</v>
      </c>
      <c r="H4386" s="44"/>
      <c r="I4386" s="45"/>
      <c r="J4386" s="46"/>
      <c r="K4386" s="45">
        <f t="shared" si="194"/>
        <v>21483</v>
      </c>
      <c r="L4386" s="63">
        <v>20250423</v>
      </c>
    </row>
    <row r="4387" spans="1:12" x14ac:dyDescent="0.25">
      <c r="A4387" s="47" t="s">
        <v>5625</v>
      </c>
      <c r="B4387" s="44" t="s">
        <v>25</v>
      </c>
      <c r="C4387" s="44" t="s">
        <v>86</v>
      </c>
      <c r="D4387" s="44" t="s">
        <v>132</v>
      </c>
      <c r="E4387" s="44" t="s">
        <v>5161</v>
      </c>
      <c r="F4387" s="44">
        <v>1</v>
      </c>
      <c r="G4387" s="45">
        <v>21483</v>
      </c>
      <c r="H4387" s="44"/>
      <c r="I4387" s="45"/>
      <c r="J4387" s="46"/>
      <c r="K4387" s="45">
        <f t="shared" si="194"/>
        <v>21483</v>
      </c>
      <c r="L4387" s="63">
        <v>20250423</v>
      </c>
    </row>
    <row r="4388" spans="1:12" x14ac:dyDescent="0.25">
      <c r="A4388" s="47" t="s">
        <v>5626</v>
      </c>
      <c r="B4388" s="44" t="s">
        <v>25</v>
      </c>
      <c r="C4388" s="44" t="s">
        <v>70</v>
      </c>
      <c r="D4388" s="44" t="s">
        <v>213</v>
      </c>
      <c r="E4388" s="44" t="s">
        <v>4571</v>
      </c>
      <c r="F4388" s="44">
        <v>1</v>
      </c>
      <c r="G4388" s="45">
        <v>21483</v>
      </c>
      <c r="H4388" s="44"/>
      <c r="I4388" s="45"/>
      <c r="J4388" s="46"/>
      <c r="K4388" s="45">
        <f t="shared" si="194"/>
        <v>21483</v>
      </c>
      <c r="L4388" s="63">
        <v>20250425</v>
      </c>
    </row>
    <row r="4389" spans="1:12" x14ac:dyDescent="0.25">
      <c r="A4389" s="47" t="s">
        <v>5590</v>
      </c>
      <c r="B4389" s="44" t="s">
        <v>25</v>
      </c>
      <c r="C4389" s="44" t="s">
        <v>36</v>
      </c>
      <c r="D4389" s="44" t="s">
        <v>2618</v>
      </c>
      <c r="E4389" s="44" t="s">
        <v>3640</v>
      </c>
      <c r="F4389" s="44">
        <v>1</v>
      </c>
      <c r="G4389" s="45">
        <v>21483</v>
      </c>
      <c r="H4389" s="44"/>
      <c r="I4389" s="45"/>
      <c r="J4389" s="46"/>
      <c r="K4389" s="45">
        <f t="shared" si="194"/>
        <v>21483</v>
      </c>
      <c r="L4389" s="63">
        <v>20250425</v>
      </c>
    </row>
    <row r="4390" spans="1:12" x14ac:dyDescent="0.25">
      <c r="A4390" s="47" t="s">
        <v>5591</v>
      </c>
      <c r="B4390" s="44" t="s">
        <v>25</v>
      </c>
      <c r="C4390" s="44" t="s">
        <v>36</v>
      </c>
      <c r="D4390" s="44" t="s">
        <v>2618</v>
      </c>
      <c r="E4390" s="44" t="s">
        <v>4114</v>
      </c>
      <c r="F4390" s="44">
        <v>1</v>
      </c>
      <c r="G4390" s="45">
        <v>21483</v>
      </c>
      <c r="H4390" s="44"/>
      <c r="I4390" s="45"/>
      <c r="J4390" s="46"/>
      <c r="K4390" s="45">
        <f t="shared" si="194"/>
        <v>21483</v>
      </c>
      <c r="L4390" s="63">
        <v>20250425</v>
      </c>
    </row>
    <row r="4391" spans="1:12" x14ac:dyDescent="0.25">
      <c r="A4391" s="47" t="s">
        <v>5592</v>
      </c>
      <c r="B4391" s="44" t="s">
        <v>25</v>
      </c>
      <c r="C4391" s="44" t="s">
        <v>36</v>
      </c>
      <c r="D4391" s="44" t="s">
        <v>2618</v>
      </c>
      <c r="E4391" s="44" t="s">
        <v>826</v>
      </c>
      <c r="F4391" s="44">
        <v>1</v>
      </c>
      <c r="G4391" s="45">
        <v>21483</v>
      </c>
      <c r="H4391" s="44"/>
      <c r="I4391" s="45"/>
      <c r="J4391" s="46"/>
      <c r="K4391" s="45">
        <f t="shared" si="194"/>
        <v>21483</v>
      </c>
      <c r="L4391" s="63">
        <v>20250425</v>
      </c>
    </row>
    <row r="4392" spans="1:12" x14ac:dyDescent="0.25">
      <c r="A4392" s="47" t="s">
        <v>5593</v>
      </c>
      <c r="B4392" s="44" t="s">
        <v>25</v>
      </c>
      <c r="C4392" s="44" t="s">
        <v>36</v>
      </c>
      <c r="D4392" s="44" t="s">
        <v>2618</v>
      </c>
      <c r="E4392" s="44" t="s">
        <v>828</v>
      </c>
      <c r="F4392" s="44">
        <v>1</v>
      </c>
      <c r="G4392" s="45">
        <v>21483</v>
      </c>
      <c r="H4392" s="44"/>
      <c r="I4392" s="45"/>
      <c r="J4392" s="46"/>
      <c r="K4392" s="45">
        <f t="shared" si="194"/>
        <v>21483</v>
      </c>
      <c r="L4392" s="63">
        <v>20250425</v>
      </c>
    </row>
    <row r="4393" spans="1:12" x14ac:dyDescent="0.25">
      <c r="A4393" s="47" t="s">
        <v>5594</v>
      </c>
      <c r="B4393" s="44" t="s">
        <v>25</v>
      </c>
      <c r="C4393" s="44" t="s">
        <v>36</v>
      </c>
      <c r="D4393" s="44" t="s">
        <v>2618</v>
      </c>
      <c r="E4393" s="44" t="s">
        <v>832</v>
      </c>
      <c r="F4393" s="44">
        <v>1</v>
      </c>
      <c r="G4393" s="45">
        <v>21483</v>
      </c>
      <c r="H4393" s="44"/>
      <c r="I4393" s="45"/>
      <c r="J4393" s="46"/>
      <c r="K4393" s="45">
        <f t="shared" si="194"/>
        <v>21483</v>
      </c>
      <c r="L4393" s="63">
        <v>20250425</v>
      </c>
    </row>
    <row r="4394" spans="1:12" x14ac:dyDescent="0.25">
      <c r="A4394" s="47" t="s">
        <v>5595</v>
      </c>
      <c r="B4394" s="44" t="s">
        <v>25</v>
      </c>
      <c r="C4394" s="44" t="s">
        <v>36</v>
      </c>
      <c r="D4394" s="44" t="s">
        <v>2618</v>
      </c>
      <c r="E4394" s="44" t="s">
        <v>264</v>
      </c>
      <c r="F4394" s="44">
        <v>1</v>
      </c>
      <c r="G4394" s="45">
        <v>21483</v>
      </c>
      <c r="H4394" s="44"/>
      <c r="I4394" s="45"/>
      <c r="J4394" s="46"/>
      <c r="K4394" s="45">
        <f t="shared" si="194"/>
        <v>21483</v>
      </c>
      <c r="L4394" s="63">
        <v>20250425</v>
      </c>
    </row>
    <row r="4395" spans="1:12" x14ac:dyDescent="0.25">
      <c r="A4395" s="47" t="s">
        <v>5596</v>
      </c>
      <c r="B4395" s="44" t="s">
        <v>25</v>
      </c>
      <c r="C4395" s="44" t="s">
        <v>36</v>
      </c>
      <c r="D4395" s="44" t="s">
        <v>2618</v>
      </c>
      <c r="E4395" s="44" t="s">
        <v>838</v>
      </c>
      <c r="F4395" s="44">
        <v>1</v>
      </c>
      <c r="G4395" s="45">
        <v>21483</v>
      </c>
      <c r="H4395" s="44"/>
      <c r="I4395" s="45"/>
      <c r="J4395" s="46"/>
      <c r="K4395" s="45">
        <f t="shared" si="194"/>
        <v>21483</v>
      </c>
      <c r="L4395" s="63">
        <v>20250425</v>
      </c>
    </row>
    <row r="4396" spans="1:12" x14ac:dyDescent="0.25">
      <c r="A4396" s="47" t="s">
        <v>5597</v>
      </c>
      <c r="B4396" s="44" t="s">
        <v>25</v>
      </c>
      <c r="C4396" s="44" t="s">
        <v>36</v>
      </c>
      <c r="D4396" s="44" t="s">
        <v>2618</v>
      </c>
      <c r="E4396" s="44" t="s">
        <v>840</v>
      </c>
      <c r="F4396" s="44">
        <v>1</v>
      </c>
      <c r="G4396" s="45">
        <v>21483</v>
      </c>
      <c r="H4396" s="44"/>
      <c r="I4396" s="45"/>
      <c r="J4396" s="46"/>
      <c r="K4396" s="45">
        <f t="shared" si="194"/>
        <v>21483</v>
      </c>
      <c r="L4396" s="63">
        <v>20250425</v>
      </c>
    </row>
    <row r="4397" spans="1:12" x14ac:dyDescent="0.25">
      <c r="A4397" s="47" t="s">
        <v>5598</v>
      </c>
      <c r="B4397" s="44" t="s">
        <v>25</v>
      </c>
      <c r="C4397" s="44" t="s">
        <v>36</v>
      </c>
      <c r="D4397" s="44" t="s">
        <v>2618</v>
      </c>
      <c r="E4397" s="44" t="s">
        <v>2680</v>
      </c>
      <c r="F4397" s="44">
        <v>1</v>
      </c>
      <c r="G4397" s="45">
        <v>21483</v>
      </c>
      <c r="H4397" s="44"/>
      <c r="I4397" s="45"/>
      <c r="J4397" s="46"/>
      <c r="K4397" s="45">
        <f t="shared" si="194"/>
        <v>21483</v>
      </c>
      <c r="L4397" s="63">
        <v>20250425</v>
      </c>
    </row>
    <row r="4398" spans="1:12" x14ac:dyDescent="0.25">
      <c r="A4398" s="47" t="s">
        <v>5599</v>
      </c>
      <c r="B4398" s="44" t="s">
        <v>25</v>
      </c>
      <c r="C4398" s="44" t="s">
        <v>36</v>
      </c>
      <c r="D4398" s="44" t="s">
        <v>2618</v>
      </c>
      <c r="E4398" s="44" t="s">
        <v>690</v>
      </c>
      <c r="F4398" s="44">
        <v>1</v>
      </c>
      <c r="G4398" s="45">
        <v>21483</v>
      </c>
      <c r="H4398" s="44"/>
      <c r="I4398" s="45"/>
      <c r="J4398" s="46"/>
      <c r="K4398" s="45">
        <f t="shared" si="194"/>
        <v>21483</v>
      </c>
      <c r="L4398" s="63">
        <v>20250425</v>
      </c>
    </row>
    <row r="4399" spans="1:12" x14ac:dyDescent="0.25">
      <c r="A4399" s="47" t="s">
        <v>5600</v>
      </c>
      <c r="B4399" s="44" t="s">
        <v>25</v>
      </c>
      <c r="C4399" s="44" t="s">
        <v>36</v>
      </c>
      <c r="D4399" s="44" t="s">
        <v>2618</v>
      </c>
      <c r="E4399" s="44" t="s">
        <v>851</v>
      </c>
      <c r="F4399" s="44">
        <v>1</v>
      </c>
      <c r="G4399" s="45">
        <v>21483</v>
      </c>
      <c r="H4399" s="44"/>
      <c r="I4399" s="45"/>
      <c r="J4399" s="46"/>
      <c r="K4399" s="45">
        <f t="shared" si="194"/>
        <v>21483</v>
      </c>
      <c r="L4399" s="63">
        <v>20250425</v>
      </c>
    </row>
    <row r="4400" spans="1:12" x14ac:dyDescent="0.25">
      <c r="A4400" s="47" t="s">
        <v>5601</v>
      </c>
      <c r="B4400" s="44" t="s">
        <v>25</v>
      </c>
      <c r="C4400" s="44" t="s">
        <v>36</v>
      </c>
      <c r="D4400" s="44" t="s">
        <v>2618</v>
      </c>
      <c r="E4400" s="44" t="s">
        <v>2122</v>
      </c>
      <c r="F4400" s="44">
        <v>1</v>
      </c>
      <c r="G4400" s="45">
        <v>21483</v>
      </c>
      <c r="H4400" s="44"/>
      <c r="I4400" s="45"/>
      <c r="J4400" s="46"/>
      <c r="K4400" s="45">
        <f t="shared" si="194"/>
        <v>21483</v>
      </c>
      <c r="L4400" s="63">
        <v>20250425</v>
      </c>
    </row>
    <row r="4401" spans="1:12" x14ac:dyDescent="0.25">
      <c r="A4401" s="47" t="s">
        <v>5587</v>
      </c>
      <c r="B4401" s="44" t="s">
        <v>25</v>
      </c>
      <c r="C4401" s="44" t="s">
        <v>36</v>
      </c>
      <c r="D4401" s="44" t="s">
        <v>2618</v>
      </c>
      <c r="E4401" s="44" t="s">
        <v>3895</v>
      </c>
      <c r="F4401" s="44">
        <v>1</v>
      </c>
      <c r="G4401" s="45">
        <v>21483</v>
      </c>
      <c r="H4401" s="44"/>
      <c r="I4401" s="45"/>
      <c r="J4401" s="46"/>
      <c r="K4401" s="45">
        <f t="shared" si="194"/>
        <v>21483</v>
      </c>
      <c r="L4401" s="63">
        <v>20250430</v>
      </c>
    </row>
    <row r="4402" spans="1:12" x14ac:dyDescent="0.25">
      <c r="A4402" s="47" t="s">
        <v>5588</v>
      </c>
      <c r="B4402" s="44" t="s">
        <v>25</v>
      </c>
      <c r="C4402" s="44" t="s">
        <v>36</v>
      </c>
      <c r="D4402" s="44" t="s">
        <v>2618</v>
      </c>
      <c r="E4402" s="44" t="s">
        <v>758</v>
      </c>
      <c r="F4402" s="44">
        <v>1</v>
      </c>
      <c r="G4402" s="45">
        <v>21483</v>
      </c>
      <c r="H4402" s="44"/>
      <c r="I4402" s="45"/>
      <c r="J4402" s="46"/>
      <c r="K4402" s="45">
        <f t="shared" si="194"/>
        <v>21483</v>
      </c>
      <c r="L4402" s="63">
        <v>20250430</v>
      </c>
    </row>
    <row r="4403" spans="1:12" x14ac:dyDescent="0.25">
      <c r="A4403" s="47" t="s">
        <v>5589</v>
      </c>
      <c r="B4403" s="44" t="s">
        <v>25</v>
      </c>
      <c r="C4403" s="44" t="s">
        <v>36</v>
      </c>
      <c r="D4403" s="44" t="s">
        <v>2618</v>
      </c>
      <c r="E4403" s="44" t="s">
        <v>848</v>
      </c>
      <c r="F4403" s="44">
        <v>1</v>
      </c>
      <c r="G4403" s="45">
        <v>21483</v>
      </c>
      <c r="H4403" s="44"/>
      <c r="I4403" s="45"/>
      <c r="J4403" s="46"/>
      <c r="K4403" s="45">
        <f t="shared" si="194"/>
        <v>21483</v>
      </c>
      <c r="L4403" s="63">
        <v>20250430</v>
      </c>
    </row>
    <row r="4404" spans="1:12" x14ac:dyDescent="0.25">
      <c r="A4404" s="47" t="s">
        <v>5640</v>
      </c>
      <c r="B4404" s="44" t="s">
        <v>25</v>
      </c>
      <c r="C4404" s="44" t="s">
        <v>29</v>
      </c>
      <c r="D4404" s="44" t="s">
        <v>88</v>
      </c>
      <c r="E4404" s="44" t="s">
        <v>223</v>
      </c>
      <c r="F4404" s="44">
        <v>1</v>
      </c>
      <c r="G4404" s="45">
        <v>21483</v>
      </c>
      <c r="H4404" s="44"/>
      <c r="I4404" s="45"/>
      <c r="J4404" s="46"/>
      <c r="K4404" s="45">
        <f t="shared" si="194"/>
        <v>21483</v>
      </c>
      <c r="L4404" s="63">
        <v>20250430</v>
      </c>
    </row>
    <row r="4405" spans="1:12" x14ac:dyDescent="0.25">
      <c r="A4405" s="47" t="s">
        <v>5641</v>
      </c>
      <c r="B4405" s="44" t="s">
        <v>25</v>
      </c>
      <c r="C4405" s="44" t="s">
        <v>29</v>
      </c>
      <c r="D4405" s="44" t="s">
        <v>88</v>
      </c>
      <c r="E4405" s="44" t="s">
        <v>1877</v>
      </c>
      <c r="F4405" s="44">
        <v>1</v>
      </c>
      <c r="G4405" s="45">
        <v>21483</v>
      </c>
      <c r="H4405" s="44"/>
      <c r="I4405" s="45"/>
      <c r="J4405" s="46"/>
      <c r="K4405" s="45">
        <f t="shared" si="194"/>
        <v>21483</v>
      </c>
      <c r="L4405" s="63">
        <v>20250430</v>
      </c>
    </row>
    <row r="4406" spans="1:12" ht="15.75" thickBot="1" x14ac:dyDescent="0.3">
      <c r="A4406" s="40" t="s">
        <v>5583</v>
      </c>
      <c r="B4406" s="41" t="s">
        <v>25</v>
      </c>
      <c r="C4406" s="41" t="s">
        <v>86</v>
      </c>
      <c r="D4406" s="41" t="s">
        <v>132</v>
      </c>
      <c r="E4406" s="41" t="s">
        <v>3823</v>
      </c>
      <c r="F4406" s="41">
        <v>1</v>
      </c>
      <c r="G4406" s="42">
        <v>21483</v>
      </c>
      <c r="H4406" s="41"/>
      <c r="I4406" s="42"/>
      <c r="J4406" s="43"/>
      <c r="K4406" s="42">
        <f t="shared" si="194"/>
        <v>21483</v>
      </c>
      <c r="L4406" s="64">
        <v>20250430</v>
      </c>
    </row>
    <row r="4407" spans="1:12" x14ac:dyDescent="0.25">
      <c r="A4407" s="82"/>
      <c r="B4407" s="83"/>
      <c r="C4407" s="83"/>
      <c r="D4407" s="83"/>
      <c r="E4407" s="83"/>
      <c r="F4407" s="83"/>
      <c r="G4407" s="84"/>
      <c r="H4407" s="83"/>
      <c r="I4407" s="84"/>
      <c r="J4407" s="85"/>
      <c r="K4407" s="84"/>
      <c r="L4407" s="86"/>
    </row>
    <row r="4408" spans="1:12" ht="15.75" thickBot="1" x14ac:dyDescent="0.3">
      <c r="A4408" s="66"/>
      <c r="B4408" s="67"/>
      <c r="C4408" s="67"/>
      <c r="D4408" s="67"/>
      <c r="E4408" s="67"/>
      <c r="F4408" s="67"/>
      <c r="G4408" s="68"/>
      <c r="H4408" s="67"/>
      <c r="I4408" s="68"/>
      <c r="J4408" s="69"/>
      <c r="K4408" s="68"/>
      <c r="L4408" s="70"/>
    </row>
    <row r="4409" spans="1:12" x14ac:dyDescent="0.25">
      <c r="A4409" s="36" t="s">
        <v>5602</v>
      </c>
      <c r="B4409" s="37" t="s">
        <v>25</v>
      </c>
      <c r="C4409" s="37" t="s">
        <v>5190</v>
      </c>
      <c r="D4409" s="37" t="s">
        <v>5191</v>
      </c>
      <c r="E4409" s="37" t="s">
        <v>4409</v>
      </c>
      <c r="F4409" s="37">
        <v>1</v>
      </c>
      <c r="G4409" s="38">
        <v>20089</v>
      </c>
      <c r="H4409" s="37"/>
      <c r="I4409" s="38"/>
      <c r="J4409" s="39"/>
      <c r="K4409" s="38">
        <f t="shared" si="194"/>
        <v>20089</v>
      </c>
      <c r="L4409" s="62">
        <v>20250425</v>
      </c>
    </row>
    <row r="4410" spans="1:12" x14ac:dyDescent="0.25">
      <c r="A4410" s="47" t="s">
        <v>5603</v>
      </c>
      <c r="B4410" s="44" t="s">
        <v>25</v>
      </c>
      <c r="C4410" s="44" t="s">
        <v>5190</v>
      </c>
      <c r="D4410" s="44" t="s">
        <v>5191</v>
      </c>
      <c r="E4410" s="44" t="s">
        <v>1618</v>
      </c>
      <c r="F4410" s="44">
        <v>1</v>
      </c>
      <c r="G4410" s="45">
        <v>20089</v>
      </c>
      <c r="H4410" s="44"/>
      <c r="I4410" s="45"/>
      <c r="J4410" s="46"/>
      <c r="K4410" s="45">
        <f t="shared" si="194"/>
        <v>20089</v>
      </c>
      <c r="L4410" s="63">
        <v>20250425</v>
      </c>
    </row>
    <row r="4411" spans="1:12" x14ac:dyDescent="0.25">
      <c r="A4411" s="47" t="s">
        <v>5604</v>
      </c>
      <c r="B4411" s="44" t="s">
        <v>25</v>
      </c>
      <c r="C4411" s="44" t="s">
        <v>5190</v>
      </c>
      <c r="D4411" s="44" t="s">
        <v>5191</v>
      </c>
      <c r="E4411" s="44" t="s">
        <v>3705</v>
      </c>
      <c r="F4411" s="44">
        <v>1</v>
      </c>
      <c r="G4411" s="45">
        <v>20089</v>
      </c>
      <c r="H4411" s="44"/>
      <c r="I4411" s="45"/>
      <c r="J4411" s="46"/>
      <c r="K4411" s="45">
        <f t="shared" si="194"/>
        <v>20089</v>
      </c>
      <c r="L4411" s="63">
        <v>20250425</v>
      </c>
    </row>
    <row r="4412" spans="1:12" x14ac:dyDescent="0.25">
      <c r="A4412" s="47" t="s">
        <v>5605</v>
      </c>
      <c r="B4412" s="44" t="s">
        <v>25</v>
      </c>
      <c r="C4412" s="44" t="s">
        <v>5190</v>
      </c>
      <c r="D4412" s="44" t="s">
        <v>5191</v>
      </c>
      <c r="E4412" s="44" t="s">
        <v>4583</v>
      </c>
      <c r="F4412" s="44">
        <v>1</v>
      </c>
      <c r="G4412" s="45">
        <v>20089</v>
      </c>
      <c r="H4412" s="44"/>
      <c r="I4412" s="45"/>
      <c r="J4412" s="46"/>
      <c r="K4412" s="45">
        <f t="shared" si="194"/>
        <v>20089</v>
      </c>
      <c r="L4412" s="63">
        <v>20250425</v>
      </c>
    </row>
    <row r="4413" spans="1:12" x14ac:dyDescent="0.25">
      <c r="A4413" s="47" t="s">
        <v>5606</v>
      </c>
      <c r="B4413" s="44" t="s">
        <v>25</v>
      </c>
      <c r="C4413" s="44" t="s">
        <v>5190</v>
      </c>
      <c r="D4413" s="44" t="s">
        <v>5191</v>
      </c>
      <c r="E4413" s="44" t="s">
        <v>90</v>
      </c>
      <c r="F4413" s="44">
        <v>1</v>
      </c>
      <c r="G4413" s="45">
        <v>20089</v>
      </c>
      <c r="H4413" s="44"/>
      <c r="I4413" s="45"/>
      <c r="J4413" s="46"/>
      <c r="K4413" s="45">
        <f t="shared" si="194"/>
        <v>20089</v>
      </c>
      <c r="L4413" s="63">
        <v>20250425</v>
      </c>
    </row>
    <row r="4414" spans="1:12" x14ac:dyDescent="0.25">
      <c r="A4414" s="47" t="s">
        <v>5607</v>
      </c>
      <c r="B4414" s="44" t="s">
        <v>25</v>
      </c>
      <c r="C4414" s="44" t="s">
        <v>5190</v>
      </c>
      <c r="D4414" s="44" t="s">
        <v>5191</v>
      </c>
      <c r="E4414" s="44" t="s">
        <v>166</v>
      </c>
      <c r="F4414" s="44">
        <v>1</v>
      </c>
      <c r="G4414" s="45">
        <v>20089</v>
      </c>
      <c r="H4414" s="44"/>
      <c r="I4414" s="45"/>
      <c r="J4414" s="46"/>
      <c r="K4414" s="45">
        <f t="shared" si="194"/>
        <v>20089</v>
      </c>
      <c r="L4414" s="63">
        <v>20250425</v>
      </c>
    </row>
    <row r="4415" spans="1:12" x14ac:dyDescent="0.25">
      <c r="A4415" s="47" t="s">
        <v>5608</v>
      </c>
      <c r="B4415" s="44" t="s">
        <v>25</v>
      </c>
      <c r="C4415" s="44" t="s">
        <v>5190</v>
      </c>
      <c r="D4415" s="44" t="s">
        <v>5191</v>
      </c>
      <c r="E4415" s="44" t="s">
        <v>168</v>
      </c>
      <c r="F4415" s="44">
        <v>1</v>
      </c>
      <c r="G4415" s="45">
        <v>20089</v>
      </c>
      <c r="H4415" s="44"/>
      <c r="I4415" s="45"/>
      <c r="J4415" s="46"/>
      <c r="K4415" s="45">
        <f t="shared" si="194"/>
        <v>20089</v>
      </c>
      <c r="L4415" s="63">
        <v>20250425</v>
      </c>
    </row>
    <row r="4416" spans="1:12" x14ac:dyDescent="0.25">
      <c r="A4416" s="47" t="s">
        <v>5609</v>
      </c>
      <c r="B4416" s="44" t="s">
        <v>25</v>
      </c>
      <c r="C4416" s="44" t="s">
        <v>5190</v>
      </c>
      <c r="D4416" s="44" t="s">
        <v>5191</v>
      </c>
      <c r="E4416" s="44" t="s">
        <v>397</v>
      </c>
      <c r="F4416" s="44">
        <v>1</v>
      </c>
      <c r="G4416" s="45">
        <v>20089</v>
      </c>
      <c r="H4416" s="44"/>
      <c r="I4416" s="45"/>
      <c r="J4416" s="46"/>
      <c r="K4416" s="45">
        <f t="shared" si="194"/>
        <v>20089</v>
      </c>
      <c r="L4416" s="63">
        <v>20250425</v>
      </c>
    </row>
    <row r="4417" spans="1:12" x14ac:dyDescent="0.25">
      <c r="A4417" s="47" t="s">
        <v>5610</v>
      </c>
      <c r="B4417" s="44" t="s">
        <v>25</v>
      </c>
      <c r="C4417" s="44" t="s">
        <v>5190</v>
      </c>
      <c r="D4417" s="44" t="s">
        <v>5191</v>
      </c>
      <c r="E4417" s="44" t="s">
        <v>755</v>
      </c>
      <c r="F4417" s="44">
        <v>1</v>
      </c>
      <c r="G4417" s="45">
        <v>20089</v>
      </c>
      <c r="H4417" s="44"/>
      <c r="I4417" s="45"/>
      <c r="J4417" s="46"/>
      <c r="K4417" s="45">
        <f t="shared" si="194"/>
        <v>20089</v>
      </c>
      <c r="L4417" s="63">
        <v>20250425</v>
      </c>
    </row>
    <row r="4418" spans="1:12" x14ac:dyDescent="0.25">
      <c r="A4418" s="47" t="s">
        <v>5611</v>
      </c>
      <c r="B4418" s="44" t="s">
        <v>25</v>
      </c>
      <c r="C4418" s="44" t="s">
        <v>5190</v>
      </c>
      <c r="D4418" s="44" t="s">
        <v>5191</v>
      </c>
      <c r="E4418" s="44" t="s">
        <v>891</v>
      </c>
      <c r="F4418" s="44">
        <v>1</v>
      </c>
      <c r="G4418" s="45">
        <v>20089</v>
      </c>
      <c r="H4418" s="44"/>
      <c r="I4418" s="45"/>
      <c r="J4418" s="46"/>
      <c r="K4418" s="45">
        <f t="shared" si="194"/>
        <v>20089</v>
      </c>
      <c r="L4418" s="63">
        <v>20250425</v>
      </c>
    </row>
    <row r="4419" spans="1:12" x14ac:dyDescent="0.25">
      <c r="A4419" s="47" t="s">
        <v>5612</v>
      </c>
      <c r="B4419" s="44" t="s">
        <v>25</v>
      </c>
      <c r="C4419" s="44" t="s">
        <v>5190</v>
      </c>
      <c r="D4419" s="44" t="s">
        <v>5191</v>
      </c>
      <c r="E4419" s="44" t="s">
        <v>4439</v>
      </c>
      <c r="F4419" s="44">
        <v>1</v>
      </c>
      <c r="G4419" s="45">
        <v>20089</v>
      </c>
      <c r="H4419" s="44"/>
      <c r="I4419" s="45"/>
      <c r="J4419" s="46"/>
      <c r="K4419" s="45">
        <f t="shared" si="194"/>
        <v>20089</v>
      </c>
      <c r="L4419" s="63">
        <v>20250428</v>
      </c>
    </row>
    <row r="4420" spans="1:12" x14ac:dyDescent="0.25">
      <c r="A4420" s="47" t="s">
        <v>5584</v>
      </c>
      <c r="B4420" s="44" t="s">
        <v>25</v>
      </c>
      <c r="C4420" s="44" t="s">
        <v>740</v>
      </c>
      <c r="D4420" s="44" t="s">
        <v>741</v>
      </c>
      <c r="E4420" s="44" t="s">
        <v>742</v>
      </c>
      <c r="F4420" s="44">
        <v>1</v>
      </c>
      <c r="G4420" s="45">
        <v>20089</v>
      </c>
      <c r="H4420" s="44"/>
      <c r="I4420" s="45"/>
      <c r="J4420" s="46"/>
      <c r="K4420" s="45">
        <f t="shared" si="194"/>
        <v>20089</v>
      </c>
      <c r="L4420" s="63">
        <v>20250430</v>
      </c>
    </row>
    <row r="4421" spans="1:12" ht="15.75" thickBot="1" x14ac:dyDescent="0.3">
      <c r="A4421" s="40" t="s">
        <v>5585</v>
      </c>
      <c r="B4421" s="41" t="s">
        <v>25</v>
      </c>
      <c r="C4421" s="41" t="s">
        <v>740</v>
      </c>
      <c r="D4421" s="41" t="s">
        <v>741</v>
      </c>
      <c r="E4421" s="41" t="s">
        <v>2700</v>
      </c>
      <c r="F4421" s="41">
        <v>1</v>
      </c>
      <c r="G4421" s="42">
        <v>20089</v>
      </c>
      <c r="H4421" s="41"/>
      <c r="I4421" s="42"/>
      <c r="J4421" s="43"/>
      <c r="K4421" s="42">
        <f t="shared" si="194"/>
        <v>20089</v>
      </c>
      <c r="L4421" s="64">
        <v>20250430</v>
      </c>
    </row>
    <row r="4422" spans="1:12" x14ac:dyDescent="0.25">
      <c r="A4422" s="82"/>
      <c r="B4422" s="83"/>
      <c r="C4422" s="83"/>
      <c r="D4422" s="83"/>
      <c r="E4422" s="83"/>
      <c r="F4422" s="83"/>
      <c r="G4422" s="84"/>
      <c r="H4422" s="83"/>
      <c r="I4422" s="84"/>
      <c r="J4422" s="85"/>
      <c r="K4422" s="84"/>
      <c r="L4422" s="86"/>
    </row>
    <row r="4424" spans="1:12" ht="15.75" thickBot="1" x14ac:dyDescent="0.3">
      <c r="A4424" s="66" t="s">
        <v>0</v>
      </c>
      <c r="B4424" s="67" t="s">
        <v>1</v>
      </c>
      <c r="C4424" s="67" t="s">
        <v>2</v>
      </c>
      <c r="D4424" s="67" t="s">
        <v>3</v>
      </c>
      <c r="E4424" s="67" t="s">
        <v>4</v>
      </c>
      <c r="F4424" s="67"/>
      <c r="G4424" s="68" t="s">
        <v>6</v>
      </c>
      <c r="H4424" s="67" t="s">
        <v>7</v>
      </c>
      <c r="I4424" s="68" t="s">
        <v>8</v>
      </c>
      <c r="J4424" s="69" t="s">
        <v>9</v>
      </c>
      <c r="K4424" s="68" t="s">
        <v>10</v>
      </c>
      <c r="L4424" s="70" t="s">
        <v>5</v>
      </c>
    </row>
    <row r="4425" spans="1:12" x14ac:dyDescent="0.25">
      <c r="A4425" s="50" t="s">
        <v>5782</v>
      </c>
      <c r="B4425" s="48" t="s">
        <v>11</v>
      </c>
      <c r="C4425" s="48" t="s">
        <v>36</v>
      </c>
      <c r="D4425" s="48" t="s">
        <v>918</v>
      </c>
      <c r="E4425" s="48" t="s">
        <v>3103</v>
      </c>
      <c r="F4425" s="48">
        <v>1</v>
      </c>
      <c r="G4425" s="49">
        <v>47511</v>
      </c>
      <c r="H4425" s="48">
        <v>151</v>
      </c>
      <c r="I4425" s="49">
        <v>473.4</v>
      </c>
      <c r="J4425" s="51">
        <f>I4425*H4425</f>
        <v>71483.399999999994</v>
      </c>
      <c r="K4425" s="49">
        <f t="shared" ref="K4425:K4432" si="195">J4425+G4425</f>
        <v>118994.4</v>
      </c>
      <c r="L4425" s="115">
        <v>20250505</v>
      </c>
    </row>
    <row r="4426" spans="1:12" x14ac:dyDescent="0.25">
      <c r="A4426" s="47" t="s">
        <v>5798</v>
      </c>
      <c r="B4426" s="44" t="s">
        <v>11</v>
      </c>
      <c r="C4426" s="44" t="s">
        <v>2604</v>
      </c>
      <c r="D4426" s="44" t="s">
        <v>2841</v>
      </c>
      <c r="E4426" s="44" t="s">
        <v>4178</v>
      </c>
      <c r="F4426" s="44">
        <v>1</v>
      </c>
      <c r="G4426" s="45">
        <v>47511</v>
      </c>
      <c r="H4426" s="44"/>
      <c r="I4426" s="45"/>
      <c r="J4426" s="46"/>
      <c r="K4426" s="45">
        <f t="shared" si="195"/>
        <v>47511</v>
      </c>
      <c r="L4426" s="63">
        <v>20250507</v>
      </c>
    </row>
    <row r="4427" spans="1:12" x14ac:dyDescent="0.25">
      <c r="A4427" s="47" t="s">
        <v>5773</v>
      </c>
      <c r="B4427" s="44" t="s">
        <v>11</v>
      </c>
      <c r="C4427" s="44" t="s">
        <v>199</v>
      </c>
      <c r="D4427" s="44" t="s">
        <v>200</v>
      </c>
      <c r="E4427" s="44" t="s">
        <v>201</v>
      </c>
      <c r="F4427" s="44">
        <v>1</v>
      </c>
      <c r="G4427" s="45">
        <v>47511</v>
      </c>
      <c r="H4427" s="44"/>
      <c r="I4427" s="45"/>
      <c r="J4427" s="46"/>
      <c r="K4427" s="45">
        <f t="shared" si="195"/>
        <v>47511</v>
      </c>
      <c r="L4427" s="63">
        <v>20250514</v>
      </c>
    </row>
    <row r="4428" spans="1:12" x14ac:dyDescent="0.25">
      <c r="A4428" s="47" t="s">
        <v>5756</v>
      </c>
      <c r="B4428" s="44" t="s">
        <v>11</v>
      </c>
      <c r="C4428" s="44" t="s">
        <v>51</v>
      </c>
      <c r="D4428" s="44" t="s">
        <v>1392</v>
      </c>
      <c r="E4428" s="44" t="s">
        <v>1762</v>
      </c>
      <c r="F4428" s="44">
        <v>1</v>
      </c>
      <c r="G4428" s="45">
        <v>47511</v>
      </c>
      <c r="H4428" s="44"/>
      <c r="I4428" s="45"/>
      <c r="J4428" s="46"/>
      <c r="K4428" s="45">
        <f t="shared" si="195"/>
        <v>47511</v>
      </c>
      <c r="L4428" s="63">
        <v>20250516</v>
      </c>
    </row>
    <row r="4429" spans="1:12" x14ac:dyDescent="0.25">
      <c r="A4429" s="47" t="s">
        <v>5801</v>
      </c>
      <c r="B4429" s="44" t="s">
        <v>11</v>
      </c>
      <c r="C4429" s="44" t="s">
        <v>2604</v>
      </c>
      <c r="D4429" s="44" t="s">
        <v>3433</v>
      </c>
      <c r="E4429" s="44" t="s">
        <v>2882</v>
      </c>
      <c r="F4429" s="44">
        <v>1</v>
      </c>
      <c r="G4429" s="45">
        <v>47511</v>
      </c>
      <c r="H4429" s="44"/>
      <c r="I4429" s="45"/>
      <c r="J4429" s="46"/>
      <c r="K4429" s="45">
        <f t="shared" si="195"/>
        <v>47511</v>
      </c>
      <c r="L4429" s="63">
        <v>20250516</v>
      </c>
    </row>
    <row r="4430" spans="1:12" x14ac:dyDescent="0.25">
      <c r="A4430" s="47" t="s">
        <v>5793</v>
      </c>
      <c r="B4430" s="44" t="s">
        <v>11</v>
      </c>
      <c r="C4430" s="44" t="s">
        <v>3122</v>
      </c>
      <c r="D4430" s="44" t="s">
        <v>539</v>
      </c>
      <c r="E4430" s="44" t="s">
        <v>3123</v>
      </c>
      <c r="F4430" s="44">
        <v>1</v>
      </c>
      <c r="G4430" s="45">
        <v>47511</v>
      </c>
      <c r="H4430" s="44"/>
      <c r="I4430" s="45"/>
      <c r="J4430" s="46"/>
      <c r="K4430" s="45">
        <f t="shared" si="195"/>
        <v>47511</v>
      </c>
      <c r="L4430" s="63">
        <v>20250523</v>
      </c>
    </row>
    <row r="4431" spans="1:12" x14ac:dyDescent="0.25">
      <c r="A4431" s="47" t="s">
        <v>5725</v>
      </c>
      <c r="B4431" s="44" t="s">
        <v>11</v>
      </c>
      <c r="C4431" s="44" t="s">
        <v>2604</v>
      </c>
      <c r="D4431" s="44" t="s">
        <v>2841</v>
      </c>
      <c r="E4431" s="44" t="s">
        <v>4819</v>
      </c>
      <c r="F4431" s="44">
        <v>1</v>
      </c>
      <c r="G4431" s="45">
        <v>47511</v>
      </c>
      <c r="H4431" s="44"/>
      <c r="I4431" s="45"/>
      <c r="J4431" s="46"/>
      <c r="K4431" s="45">
        <f t="shared" si="195"/>
        <v>47511</v>
      </c>
      <c r="L4431" s="63">
        <v>20250528</v>
      </c>
    </row>
    <row r="4432" spans="1:12" ht="15.75" thickBot="1" x14ac:dyDescent="0.3">
      <c r="A4432" s="40" t="s">
        <v>5723</v>
      </c>
      <c r="B4432" s="41" t="s">
        <v>11</v>
      </c>
      <c r="C4432" s="41" t="s">
        <v>2604</v>
      </c>
      <c r="D4432" s="41" t="s">
        <v>3433</v>
      </c>
      <c r="E4432" s="41" t="s">
        <v>3752</v>
      </c>
      <c r="F4432" s="41">
        <v>1</v>
      </c>
      <c r="G4432" s="42">
        <v>47511</v>
      </c>
      <c r="H4432" s="41"/>
      <c r="I4432" s="42"/>
      <c r="J4432" s="43"/>
      <c r="K4432" s="42">
        <f t="shared" si="195"/>
        <v>47511</v>
      </c>
      <c r="L4432" s="64">
        <v>20250530</v>
      </c>
    </row>
    <row r="4433" spans="1:12" x14ac:dyDescent="0.25">
      <c r="A4433" s="82"/>
      <c r="B4433" s="83"/>
      <c r="C4433" s="83"/>
      <c r="D4433" s="83"/>
      <c r="E4433" s="83"/>
      <c r="F4433" s="83"/>
      <c r="G4433" s="84"/>
      <c r="H4433" s="83"/>
      <c r="I4433" s="84"/>
      <c r="J4433" s="85"/>
      <c r="K4433" s="84"/>
      <c r="L4433" s="86"/>
    </row>
    <row r="4434" spans="1:12" ht="15.75" thickBot="1" x14ac:dyDescent="0.3">
      <c r="A4434" s="66"/>
      <c r="B4434" s="67"/>
      <c r="C4434" s="67"/>
      <c r="D4434" s="67"/>
      <c r="E4434" s="67"/>
      <c r="F4434" s="67"/>
      <c r="G4434" s="68"/>
      <c r="H4434" s="67"/>
      <c r="I4434" s="68"/>
      <c r="J4434" s="69"/>
      <c r="K4434" s="68"/>
      <c r="L4434" s="70"/>
    </row>
    <row r="4435" spans="1:12" x14ac:dyDescent="0.25">
      <c r="A4435" s="36" t="s">
        <v>5800</v>
      </c>
      <c r="B4435" s="37" t="s">
        <v>11</v>
      </c>
      <c r="C4435" s="37" t="s">
        <v>1709</v>
      </c>
      <c r="D4435" s="37" t="s">
        <v>4715</v>
      </c>
      <c r="E4435" s="37" t="s">
        <v>4716</v>
      </c>
      <c r="F4435" s="37">
        <v>1</v>
      </c>
      <c r="G4435" s="38">
        <v>42970</v>
      </c>
      <c r="H4435" s="37"/>
      <c r="I4435" s="38"/>
      <c r="J4435" s="39"/>
      <c r="K4435" s="38">
        <f t="shared" ref="K4435:K4452" si="196">J4435+G4435</f>
        <v>42970</v>
      </c>
      <c r="L4435" s="62">
        <v>20250505</v>
      </c>
    </row>
    <row r="4436" spans="1:12" x14ac:dyDescent="0.25">
      <c r="A4436" s="47" t="s">
        <v>5791</v>
      </c>
      <c r="B4436" s="44" t="s">
        <v>11</v>
      </c>
      <c r="C4436" s="44" t="s">
        <v>70</v>
      </c>
      <c r="D4436" s="44" t="s">
        <v>4247</v>
      </c>
      <c r="E4436" s="44" t="s">
        <v>4442</v>
      </c>
      <c r="F4436" s="44">
        <v>1</v>
      </c>
      <c r="G4436" s="45">
        <v>42970</v>
      </c>
      <c r="H4436" s="44"/>
      <c r="I4436" s="45"/>
      <c r="J4436" s="46"/>
      <c r="K4436" s="45">
        <f t="shared" si="196"/>
        <v>42970</v>
      </c>
      <c r="L4436" s="63">
        <v>20250508</v>
      </c>
    </row>
    <row r="4437" spans="1:12" x14ac:dyDescent="0.25">
      <c r="A4437" s="47" t="s">
        <v>5737</v>
      </c>
      <c r="B4437" s="44" t="s">
        <v>862</v>
      </c>
      <c r="C4437" s="44" t="s">
        <v>1118</v>
      </c>
      <c r="D4437" s="44" t="s">
        <v>1283</v>
      </c>
      <c r="E4437" s="44" t="s">
        <v>4413</v>
      </c>
      <c r="F4437" s="44">
        <v>1</v>
      </c>
      <c r="G4437" s="45">
        <v>42970</v>
      </c>
      <c r="H4437" s="44"/>
      <c r="I4437" s="45"/>
      <c r="J4437" s="46"/>
      <c r="K4437" s="45">
        <f t="shared" si="196"/>
        <v>42970</v>
      </c>
      <c r="L4437" s="63">
        <v>20250512</v>
      </c>
    </row>
    <row r="4438" spans="1:12" x14ac:dyDescent="0.25">
      <c r="A4438" s="47" t="s">
        <v>5738</v>
      </c>
      <c r="B4438" s="44" t="s">
        <v>862</v>
      </c>
      <c r="C4438" s="44" t="s">
        <v>1118</v>
      </c>
      <c r="D4438" s="44" t="s">
        <v>1283</v>
      </c>
      <c r="E4438" s="44" t="s">
        <v>4918</v>
      </c>
      <c r="F4438" s="44">
        <v>1</v>
      </c>
      <c r="G4438" s="45">
        <v>42970</v>
      </c>
      <c r="H4438" s="44"/>
      <c r="I4438" s="45"/>
      <c r="J4438" s="46"/>
      <c r="K4438" s="45">
        <f t="shared" si="196"/>
        <v>42970</v>
      </c>
      <c r="L4438" s="63">
        <v>20250512</v>
      </c>
    </row>
    <row r="4439" spans="1:12" x14ac:dyDescent="0.25">
      <c r="A4439" s="47" t="s">
        <v>5739</v>
      </c>
      <c r="B4439" s="44" t="s">
        <v>862</v>
      </c>
      <c r="C4439" s="44" t="s">
        <v>1118</v>
      </c>
      <c r="D4439" s="44" t="s">
        <v>1283</v>
      </c>
      <c r="E4439" s="44" t="s">
        <v>4916</v>
      </c>
      <c r="F4439" s="44">
        <v>1</v>
      </c>
      <c r="G4439" s="45">
        <v>42970</v>
      </c>
      <c r="H4439" s="44"/>
      <c r="I4439" s="45"/>
      <c r="J4439" s="46"/>
      <c r="K4439" s="45">
        <f t="shared" si="196"/>
        <v>42970</v>
      </c>
      <c r="L4439" s="63">
        <v>20250512</v>
      </c>
    </row>
    <row r="4440" spans="1:12" x14ac:dyDescent="0.25">
      <c r="A4440" s="47" t="s">
        <v>5762</v>
      </c>
      <c r="B4440" s="44" t="s">
        <v>11</v>
      </c>
      <c r="C4440" s="44" t="s">
        <v>77</v>
      </c>
      <c r="D4440" s="44" t="s">
        <v>218</v>
      </c>
      <c r="E4440" s="44" t="s">
        <v>1981</v>
      </c>
      <c r="F4440" s="44">
        <v>1</v>
      </c>
      <c r="G4440" s="45">
        <v>42970</v>
      </c>
      <c r="H4440" s="44"/>
      <c r="I4440" s="45"/>
      <c r="J4440" s="46"/>
      <c r="K4440" s="45">
        <f t="shared" si="196"/>
        <v>42970</v>
      </c>
      <c r="L4440" s="63">
        <v>20250514</v>
      </c>
    </row>
    <row r="4441" spans="1:12" x14ac:dyDescent="0.25">
      <c r="A4441" s="47" t="s">
        <v>5728</v>
      </c>
      <c r="B4441" s="44" t="s">
        <v>11</v>
      </c>
      <c r="C4441" s="44" t="s">
        <v>3122</v>
      </c>
      <c r="D4441" s="44" t="s">
        <v>3242</v>
      </c>
      <c r="E4441" s="44" t="s">
        <v>3459</v>
      </c>
      <c r="F4441" s="44">
        <v>1</v>
      </c>
      <c r="G4441" s="45">
        <v>42970</v>
      </c>
      <c r="H4441" s="44"/>
      <c r="I4441" s="45"/>
      <c r="J4441" s="46"/>
      <c r="K4441" s="45">
        <f t="shared" si="196"/>
        <v>42970</v>
      </c>
      <c r="L4441" s="63">
        <v>20250514</v>
      </c>
    </row>
    <row r="4442" spans="1:12" x14ac:dyDescent="0.25">
      <c r="A4442" s="28" t="s">
        <v>5740</v>
      </c>
      <c r="B4442" s="22" t="s">
        <v>11</v>
      </c>
      <c r="C4442" s="22" t="s">
        <v>3122</v>
      </c>
      <c r="D4442" s="22" t="s">
        <v>3242</v>
      </c>
      <c r="E4442" s="22" t="s">
        <v>3476</v>
      </c>
      <c r="F4442" s="22">
        <v>1</v>
      </c>
      <c r="G4442" s="23">
        <v>42970</v>
      </c>
      <c r="H4442" s="22">
        <v>88</v>
      </c>
      <c r="I4442" s="23">
        <v>473.4</v>
      </c>
      <c r="J4442" s="24">
        <f>I4442*H4442</f>
        <v>41659.199999999997</v>
      </c>
      <c r="K4442" s="23">
        <f t="shared" si="196"/>
        <v>84629.2</v>
      </c>
      <c r="L4442" s="29">
        <v>20250514</v>
      </c>
    </row>
    <row r="4443" spans="1:12" x14ac:dyDescent="0.25">
      <c r="A4443" s="28" t="s">
        <v>5722</v>
      </c>
      <c r="B4443" s="22" t="s">
        <v>11</v>
      </c>
      <c r="C4443" s="22" t="s">
        <v>3122</v>
      </c>
      <c r="D4443" s="22" t="s">
        <v>3240</v>
      </c>
      <c r="E4443" s="22" t="s">
        <v>4675</v>
      </c>
      <c r="F4443" s="22">
        <v>1</v>
      </c>
      <c r="G4443" s="23">
        <v>42970</v>
      </c>
      <c r="H4443" s="22">
        <v>87</v>
      </c>
      <c r="I4443" s="23">
        <v>473.4</v>
      </c>
      <c r="J4443" s="24">
        <f>I4443*H4443</f>
        <v>41185.799999999996</v>
      </c>
      <c r="K4443" s="23">
        <f t="shared" si="196"/>
        <v>84155.799999999988</v>
      </c>
      <c r="L4443" s="29">
        <v>20250520</v>
      </c>
    </row>
    <row r="4444" spans="1:12" x14ac:dyDescent="0.25">
      <c r="A4444" s="47" t="s">
        <v>5721</v>
      </c>
      <c r="B4444" s="44" t="s">
        <v>11</v>
      </c>
      <c r="C4444" s="44" t="s">
        <v>2598</v>
      </c>
      <c r="D4444" s="44" t="s">
        <v>5533</v>
      </c>
      <c r="E4444" s="44" t="s">
        <v>5540</v>
      </c>
      <c r="F4444" s="44">
        <v>1</v>
      </c>
      <c r="G4444" s="45">
        <v>42970</v>
      </c>
      <c r="H4444" s="44"/>
      <c r="I4444" s="45"/>
      <c r="J4444" s="46"/>
      <c r="K4444" s="45">
        <f t="shared" si="196"/>
        <v>42970</v>
      </c>
      <c r="L4444" s="63">
        <v>20250520</v>
      </c>
    </row>
    <row r="4445" spans="1:12" x14ac:dyDescent="0.25">
      <c r="A4445" s="47" t="s">
        <v>5724</v>
      </c>
      <c r="B4445" s="44" t="s">
        <v>11</v>
      </c>
      <c r="C4445" s="44" t="s">
        <v>86</v>
      </c>
      <c r="D4445" s="44" t="s">
        <v>87</v>
      </c>
      <c r="E4445" s="44" t="s">
        <v>3925</v>
      </c>
      <c r="F4445" s="44">
        <v>1</v>
      </c>
      <c r="G4445" s="45">
        <v>42970</v>
      </c>
      <c r="H4445" s="44"/>
      <c r="I4445" s="45"/>
      <c r="J4445" s="46"/>
      <c r="K4445" s="45">
        <f t="shared" si="196"/>
        <v>42970</v>
      </c>
      <c r="L4445" s="63">
        <v>20250520</v>
      </c>
    </row>
    <row r="4446" spans="1:12" x14ac:dyDescent="0.25">
      <c r="A4446" s="47" t="s">
        <v>5720</v>
      </c>
      <c r="B4446" s="44" t="s">
        <v>11</v>
      </c>
      <c r="C4446" s="44" t="s">
        <v>199</v>
      </c>
      <c r="D4446" s="44" t="s">
        <v>291</v>
      </c>
      <c r="E4446" s="44" t="s">
        <v>292</v>
      </c>
      <c r="F4446" s="44">
        <v>1</v>
      </c>
      <c r="G4446" s="45">
        <v>42970</v>
      </c>
      <c r="H4446" s="44"/>
      <c r="I4446" s="45"/>
      <c r="J4446" s="46"/>
      <c r="K4446" s="45">
        <f t="shared" si="196"/>
        <v>42970</v>
      </c>
      <c r="L4446" s="63">
        <v>20250522</v>
      </c>
    </row>
    <row r="4447" spans="1:12" x14ac:dyDescent="0.25">
      <c r="A4447" s="47" t="s">
        <v>5717</v>
      </c>
      <c r="B4447" s="44" t="s">
        <v>11</v>
      </c>
      <c r="C4447" s="44" t="s">
        <v>730</v>
      </c>
      <c r="D4447" s="44" t="s">
        <v>731</v>
      </c>
      <c r="E4447" s="44" t="s">
        <v>1849</v>
      </c>
      <c r="F4447" s="44">
        <v>1</v>
      </c>
      <c r="G4447" s="45">
        <v>42970</v>
      </c>
      <c r="H4447" s="44"/>
      <c r="I4447" s="45"/>
      <c r="J4447" s="46"/>
      <c r="K4447" s="45">
        <f t="shared" si="196"/>
        <v>42970</v>
      </c>
      <c r="L4447" s="63">
        <v>20250526</v>
      </c>
    </row>
    <row r="4448" spans="1:12" x14ac:dyDescent="0.25">
      <c r="A4448" s="47" t="s">
        <v>5718</v>
      </c>
      <c r="B4448" s="44" t="s">
        <v>11</v>
      </c>
      <c r="C4448" s="44" t="s">
        <v>86</v>
      </c>
      <c r="D4448" s="44" t="s">
        <v>87</v>
      </c>
      <c r="E4448" s="44" t="s">
        <v>3042</v>
      </c>
      <c r="F4448" s="44">
        <v>1</v>
      </c>
      <c r="G4448" s="45">
        <v>42970</v>
      </c>
      <c r="H4448" s="44"/>
      <c r="I4448" s="45"/>
      <c r="J4448" s="46"/>
      <c r="K4448" s="45">
        <f t="shared" si="196"/>
        <v>42970</v>
      </c>
      <c r="L4448" s="63">
        <v>20250526</v>
      </c>
    </row>
    <row r="4449" spans="1:12" x14ac:dyDescent="0.25">
      <c r="A4449" s="47" t="s">
        <v>5715</v>
      </c>
      <c r="B4449" s="44" t="s">
        <v>11</v>
      </c>
      <c r="C4449" s="44" t="s">
        <v>86</v>
      </c>
      <c r="D4449" s="44" t="s">
        <v>132</v>
      </c>
      <c r="E4449" s="44" t="s">
        <v>698</v>
      </c>
      <c r="F4449" s="44">
        <v>1</v>
      </c>
      <c r="G4449" s="45">
        <v>42970</v>
      </c>
      <c r="H4449" s="44"/>
      <c r="I4449" s="45"/>
      <c r="J4449" s="46"/>
      <c r="K4449" s="45">
        <f t="shared" si="196"/>
        <v>42970</v>
      </c>
      <c r="L4449" s="63">
        <v>20250526</v>
      </c>
    </row>
    <row r="4450" spans="1:12" x14ac:dyDescent="0.25">
      <c r="A4450" s="47" t="s">
        <v>5714</v>
      </c>
      <c r="B4450" s="44" t="s">
        <v>11</v>
      </c>
      <c r="C4450" s="44" t="s">
        <v>36</v>
      </c>
      <c r="D4450" s="44" t="s">
        <v>2618</v>
      </c>
      <c r="E4450" s="44" t="s">
        <v>4134</v>
      </c>
      <c r="F4450" s="44">
        <v>1</v>
      </c>
      <c r="G4450" s="45">
        <v>42970</v>
      </c>
      <c r="H4450" s="44"/>
      <c r="I4450" s="45"/>
      <c r="J4450" s="46"/>
      <c r="K4450" s="45">
        <f t="shared" si="196"/>
        <v>42970</v>
      </c>
      <c r="L4450" s="63">
        <v>20250527</v>
      </c>
    </row>
    <row r="4451" spans="1:12" x14ac:dyDescent="0.25">
      <c r="A4451" s="47" t="s">
        <v>5713</v>
      </c>
      <c r="B4451" s="44" t="s">
        <v>11</v>
      </c>
      <c r="C4451" s="44" t="s">
        <v>730</v>
      </c>
      <c r="D4451" s="44" t="s">
        <v>731</v>
      </c>
      <c r="E4451" s="44" t="s">
        <v>3908</v>
      </c>
      <c r="F4451" s="44">
        <v>1</v>
      </c>
      <c r="G4451" s="45">
        <v>42970</v>
      </c>
      <c r="H4451" s="44"/>
      <c r="I4451" s="45"/>
      <c r="J4451" s="46"/>
      <c r="K4451" s="45">
        <f t="shared" si="196"/>
        <v>42970</v>
      </c>
      <c r="L4451" s="63">
        <v>20250529</v>
      </c>
    </row>
    <row r="4452" spans="1:12" ht="15.75" thickBot="1" x14ac:dyDescent="0.3">
      <c r="A4452" s="40" t="s">
        <v>5802</v>
      </c>
      <c r="B4452" s="41" t="s">
        <v>11</v>
      </c>
      <c r="C4452" s="41" t="s">
        <v>51</v>
      </c>
      <c r="D4452" s="41" t="s">
        <v>4329</v>
      </c>
      <c r="E4452" s="41" t="s">
        <v>5257</v>
      </c>
      <c r="F4452" s="41">
        <v>1</v>
      </c>
      <c r="G4452" s="42">
        <v>42970</v>
      </c>
      <c r="H4452" s="41"/>
      <c r="I4452" s="42"/>
      <c r="J4452" s="43"/>
      <c r="K4452" s="42">
        <f t="shared" si="196"/>
        <v>42970</v>
      </c>
      <c r="L4452" s="64">
        <v>20250530</v>
      </c>
    </row>
    <row r="4453" spans="1:12" x14ac:dyDescent="0.25">
      <c r="A4453" s="82"/>
      <c r="B4453" s="83"/>
      <c r="C4453" s="83"/>
      <c r="D4453" s="83"/>
      <c r="E4453" s="83"/>
      <c r="F4453" s="83"/>
      <c r="G4453" s="84"/>
      <c r="H4453" s="83"/>
      <c r="I4453" s="84"/>
      <c r="J4453" s="85"/>
      <c r="K4453" s="84"/>
      <c r="L4453" s="86"/>
    </row>
    <row r="4454" spans="1:12" ht="15.75" thickBot="1" x14ac:dyDescent="0.3">
      <c r="A4454" s="66"/>
      <c r="B4454" s="67"/>
      <c r="C4454" s="67"/>
      <c r="D4454" s="67"/>
      <c r="E4454" s="67"/>
      <c r="F4454" s="67"/>
      <c r="G4454" s="68"/>
      <c r="H4454" s="67"/>
      <c r="I4454" s="68"/>
      <c r="J4454" s="69"/>
      <c r="K4454" s="68"/>
      <c r="L4454" s="70"/>
    </row>
    <row r="4455" spans="1:12" x14ac:dyDescent="0.25">
      <c r="A4455" s="50" t="s">
        <v>5790</v>
      </c>
      <c r="B4455" s="48" t="s">
        <v>11</v>
      </c>
      <c r="C4455" s="48" t="s">
        <v>70</v>
      </c>
      <c r="D4455" s="48" t="s">
        <v>5489</v>
      </c>
      <c r="E4455" s="48" t="s">
        <v>5544</v>
      </c>
      <c r="F4455" s="48">
        <v>1</v>
      </c>
      <c r="G4455" s="49">
        <v>40175</v>
      </c>
      <c r="H4455" s="48">
        <v>219</v>
      </c>
      <c r="I4455" s="49">
        <v>473.4</v>
      </c>
      <c r="J4455" s="51">
        <f>I4455*H4455</f>
        <v>103674.59999999999</v>
      </c>
      <c r="K4455" s="49">
        <f t="shared" ref="K4455:K4469" si="197">J4455+G4455</f>
        <v>143849.59999999998</v>
      </c>
      <c r="L4455" s="115">
        <v>20250505</v>
      </c>
    </row>
    <row r="4456" spans="1:12" x14ac:dyDescent="0.25">
      <c r="A4456" s="47" t="s">
        <v>5796</v>
      </c>
      <c r="B4456" s="44" t="s">
        <v>11</v>
      </c>
      <c r="C4456" s="44" t="s">
        <v>70</v>
      </c>
      <c r="D4456" s="44" t="s">
        <v>5489</v>
      </c>
      <c r="E4456" s="44" t="s">
        <v>5797</v>
      </c>
      <c r="F4456" s="44">
        <v>1</v>
      </c>
      <c r="G4456" s="45">
        <v>40175</v>
      </c>
      <c r="H4456" s="44"/>
      <c r="I4456" s="45"/>
      <c r="J4456" s="46"/>
      <c r="K4456" s="45">
        <f t="shared" si="197"/>
        <v>40175</v>
      </c>
      <c r="L4456" s="63">
        <v>20250505</v>
      </c>
    </row>
    <row r="4457" spans="1:12" x14ac:dyDescent="0.25">
      <c r="A4457" s="47" t="s">
        <v>5792</v>
      </c>
      <c r="B4457" s="44" t="s">
        <v>11</v>
      </c>
      <c r="C4457" s="44" t="s">
        <v>5190</v>
      </c>
      <c r="D4457" s="44" t="s">
        <v>5191</v>
      </c>
      <c r="E4457" s="44" t="s">
        <v>3052</v>
      </c>
      <c r="F4457" s="44">
        <v>1</v>
      </c>
      <c r="G4457" s="45">
        <v>40175</v>
      </c>
      <c r="H4457" s="44"/>
      <c r="I4457" s="45"/>
      <c r="J4457" s="46"/>
      <c r="K4457" s="45">
        <f t="shared" si="197"/>
        <v>40175</v>
      </c>
      <c r="L4457" s="63">
        <v>20250506</v>
      </c>
    </row>
    <row r="4458" spans="1:12" x14ac:dyDescent="0.25">
      <c r="A4458" s="47" t="s">
        <v>5781</v>
      </c>
      <c r="B4458" s="44" t="s">
        <v>862</v>
      </c>
      <c r="C4458" s="44" t="s">
        <v>1115</v>
      </c>
      <c r="D4458" s="44" t="s">
        <v>1003</v>
      </c>
      <c r="E4458" s="44" t="s">
        <v>4648</v>
      </c>
      <c r="F4458" s="44">
        <v>1</v>
      </c>
      <c r="G4458" s="45">
        <v>40175</v>
      </c>
      <c r="H4458" s="44"/>
      <c r="I4458" s="45"/>
      <c r="J4458" s="46"/>
      <c r="K4458" s="45">
        <f t="shared" si="197"/>
        <v>40175</v>
      </c>
      <c r="L4458" s="63">
        <v>20250507</v>
      </c>
    </row>
    <row r="4459" spans="1:12" x14ac:dyDescent="0.25">
      <c r="A4459" s="47" t="s">
        <v>5743</v>
      </c>
      <c r="B4459" s="44" t="s">
        <v>11</v>
      </c>
      <c r="C4459" s="44" t="s">
        <v>29</v>
      </c>
      <c r="D4459" s="44" t="s">
        <v>30</v>
      </c>
      <c r="E4459" s="44" t="s">
        <v>188</v>
      </c>
      <c r="F4459" s="44">
        <v>1</v>
      </c>
      <c r="G4459" s="45">
        <v>40175</v>
      </c>
      <c r="H4459" s="44"/>
      <c r="I4459" s="45"/>
      <c r="J4459" s="46"/>
      <c r="K4459" s="45">
        <f t="shared" si="197"/>
        <v>40175</v>
      </c>
      <c r="L4459" s="63">
        <v>20250509</v>
      </c>
    </row>
    <row r="4460" spans="1:12" x14ac:dyDescent="0.25">
      <c r="A4460" s="47" t="s">
        <v>5726</v>
      </c>
      <c r="B4460" s="44" t="s">
        <v>11</v>
      </c>
      <c r="C4460" s="44" t="s">
        <v>5190</v>
      </c>
      <c r="D4460" s="44" t="s">
        <v>5191</v>
      </c>
      <c r="E4460" s="44" t="s">
        <v>4437</v>
      </c>
      <c r="F4460" s="44">
        <v>1</v>
      </c>
      <c r="G4460" s="45">
        <v>40175</v>
      </c>
      <c r="H4460" s="44"/>
      <c r="I4460" s="45"/>
      <c r="J4460" s="46"/>
      <c r="K4460" s="45">
        <f t="shared" si="197"/>
        <v>40175</v>
      </c>
      <c r="L4460" s="63">
        <v>20250515</v>
      </c>
    </row>
    <row r="4461" spans="1:12" x14ac:dyDescent="0.25">
      <c r="A4461" s="47" t="s">
        <v>5727</v>
      </c>
      <c r="B4461" s="44" t="s">
        <v>11</v>
      </c>
      <c r="C4461" s="44" t="s">
        <v>5190</v>
      </c>
      <c r="D4461" s="44" t="s">
        <v>5191</v>
      </c>
      <c r="E4461" s="44" t="s">
        <v>166</v>
      </c>
      <c r="F4461" s="44">
        <v>1</v>
      </c>
      <c r="G4461" s="45">
        <v>40175</v>
      </c>
      <c r="H4461" s="44"/>
      <c r="I4461" s="45"/>
      <c r="J4461" s="46"/>
      <c r="K4461" s="45">
        <f t="shared" si="197"/>
        <v>40175</v>
      </c>
      <c r="L4461" s="63">
        <v>20250515</v>
      </c>
    </row>
    <row r="4462" spans="1:12" x14ac:dyDescent="0.25">
      <c r="A4462" s="47" t="s">
        <v>5749</v>
      </c>
      <c r="B4462" s="44" t="s">
        <v>862</v>
      </c>
      <c r="C4462" s="44" t="s">
        <v>1115</v>
      </c>
      <c r="D4462" s="44" t="s">
        <v>5750</v>
      </c>
      <c r="E4462" s="44" t="s">
        <v>5751</v>
      </c>
      <c r="F4462" s="44">
        <v>1</v>
      </c>
      <c r="G4462" s="45">
        <v>40175</v>
      </c>
      <c r="H4462" s="44"/>
      <c r="I4462" s="45"/>
      <c r="J4462" s="46"/>
      <c r="K4462" s="45">
        <f t="shared" si="197"/>
        <v>40175</v>
      </c>
      <c r="L4462" s="63">
        <v>20250526</v>
      </c>
    </row>
    <row r="4463" spans="1:12" x14ac:dyDescent="0.25">
      <c r="A4463" s="28" t="s">
        <v>5744</v>
      </c>
      <c r="B4463" s="22" t="s">
        <v>862</v>
      </c>
      <c r="C4463" s="22" t="s">
        <v>1115</v>
      </c>
      <c r="D4463" s="22" t="s">
        <v>5745</v>
      </c>
      <c r="E4463" s="22" t="s">
        <v>5746</v>
      </c>
      <c r="F4463" s="22">
        <v>1</v>
      </c>
      <c r="G4463" s="23">
        <v>40175</v>
      </c>
      <c r="H4463" s="22">
        <v>267</v>
      </c>
      <c r="I4463" s="23">
        <v>473.4</v>
      </c>
      <c r="J4463" s="24">
        <f>I4463*H4463</f>
        <v>126397.79999999999</v>
      </c>
      <c r="K4463" s="23">
        <f t="shared" si="197"/>
        <v>166572.79999999999</v>
      </c>
      <c r="L4463" s="29">
        <v>20250526</v>
      </c>
    </row>
    <row r="4464" spans="1:12" x14ac:dyDescent="0.25">
      <c r="A4464" s="47" t="s">
        <v>5747</v>
      </c>
      <c r="B4464" s="44" t="s">
        <v>862</v>
      </c>
      <c r="C4464" s="44" t="s">
        <v>1115</v>
      </c>
      <c r="D4464" s="44" t="s">
        <v>5745</v>
      </c>
      <c r="E4464" s="44" t="s">
        <v>5748</v>
      </c>
      <c r="F4464" s="44">
        <v>1</v>
      </c>
      <c r="G4464" s="45">
        <v>40175</v>
      </c>
      <c r="H4464" s="44"/>
      <c r="I4464" s="45"/>
      <c r="J4464" s="46"/>
      <c r="K4464" s="45">
        <f t="shared" si="197"/>
        <v>40175</v>
      </c>
      <c r="L4464" s="63">
        <v>20250526</v>
      </c>
    </row>
    <row r="4465" spans="1:12" x14ac:dyDescent="0.25">
      <c r="A4465" s="47" t="s">
        <v>5765</v>
      </c>
      <c r="B4465" s="44" t="s">
        <v>11</v>
      </c>
      <c r="C4465" s="44" t="s">
        <v>70</v>
      </c>
      <c r="D4465" s="44" t="s">
        <v>5489</v>
      </c>
      <c r="E4465" s="44" t="s">
        <v>5544</v>
      </c>
      <c r="F4465" s="44">
        <v>1</v>
      </c>
      <c r="G4465" s="45">
        <v>40175</v>
      </c>
      <c r="H4465" s="44"/>
      <c r="I4465" s="45"/>
      <c r="J4465" s="46"/>
      <c r="K4465" s="45">
        <f t="shared" si="197"/>
        <v>40175</v>
      </c>
      <c r="L4465" s="63">
        <v>20250529</v>
      </c>
    </row>
    <row r="4466" spans="1:12" x14ac:dyDescent="0.25">
      <c r="A4466" s="47" t="s">
        <v>5763</v>
      </c>
      <c r="B4466" s="44" t="s">
        <v>862</v>
      </c>
      <c r="C4466" s="44" t="s">
        <v>1115</v>
      </c>
      <c r="D4466" s="44" t="s">
        <v>4626</v>
      </c>
      <c r="E4466" s="44" t="s">
        <v>4627</v>
      </c>
      <c r="F4466" s="44">
        <v>1</v>
      </c>
      <c r="G4466" s="45">
        <v>40175</v>
      </c>
      <c r="H4466" s="44"/>
      <c r="I4466" s="45"/>
      <c r="J4466" s="46"/>
      <c r="K4466" s="45">
        <f t="shared" si="197"/>
        <v>40175</v>
      </c>
      <c r="L4466" s="63">
        <v>20250529</v>
      </c>
    </row>
    <row r="4467" spans="1:12" x14ac:dyDescent="0.25">
      <c r="A4467" s="47" t="s">
        <v>5752</v>
      </c>
      <c r="B4467" s="44" t="s">
        <v>862</v>
      </c>
      <c r="C4467" s="44" t="s">
        <v>1115</v>
      </c>
      <c r="D4467" s="44" t="s">
        <v>5489</v>
      </c>
      <c r="E4467" s="44" t="s">
        <v>5753</v>
      </c>
      <c r="F4467" s="44">
        <v>1</v>
      </c>
      <c r="G4467" s="45">
        <v>40175</v>
      </c>
      <c r="H4467" s="44"/>
      <c r="I4467" s="45"/>
      <c r="J4467" s="46"/>
      <c r="K4467" s="45">
        <f t="shared" si="197"/>
        <v>40175</v>
      </c>
      <c r="L4467" s="63">
        <v>20250529</v>
      </c>
    </row>
    <row r="4468" spans="1:12" x14ac:dyDescent="0.25">
      <c r="A4468" s="47" t="s">
        <v>5754</v>
      </c>
      <c r="B4468" s="44" t="s">
        <v>862</v>
      </c>
      <c r="C4468" s="44" t="s">
        <v>1115</v>
      </c>
      <c r="D4468" s="44" t="s">
        <v>5489</v>
      </c>
      <c r="E4468" s="44" t="s">
        <v>5755</v>
      </c>
      <c r="F4468" s="44">
        <v>1</v>
      </c>
      <c r="G4468" s="45">
        <v>40175</v>
      </c>
      <c r="H4468" s="44"/>
      <c r="I4468" s="45"/>
      <c r="J4468" s="46"/>
      <c r="K4468" s="45">
        <f t="shared" si="197"/>
        <v>40175</v>
      </c>
      <c r="L4468" s="63">
        <v>20250529</v>
      </c>
    </row>
    <row r="4469" spans="1:12" ht="15.75" thickBot="1" x14ac:dyDescent="0.3">
      <c r="A4469" s="40" t="s">
        <v>5764</v>
      </c>
      <c r="B4469" s="41" t="s">
        <v>862</v>
      </c>
      <c r="C4469" s="41" t="s">
        <v>1115</v>
      </c>
      <c r="D4469" s="41" t="s">
        <v>886</v>
      </c>
      <c r="E4469" s="41" t="s">
        <v>1233</v>
      </c>
      <c r="F4469" s="41">
        <v>1</v>
      </c>
      <c r="G4469" s="42">
        <v>40175</v>
      </c>
      <c r="H4469" s="41"/>
      <c r="I4469" s="42"/>
      <c r="J4469" s="43"/>
      <c r="K4469" s="42">
        <f t="shared" si="197"/>
        <v>40175</v>
      </c>
      <c r="L4469" s="64">
        <v>20250529</v>
      </c>
    </row>
    <row r="4470" spans="1:12" x14ac:dyDescent="0.25">
      <c r="A4470" s="82"/>
      <c r="B4470" s="83"/>
      <c r="C4470" s="83"/>
      <c r="D4470" s="83"/>
      <c r="E4470" s="83"/>
      <c r="F4470" s="83"/>
      <c r="G4470" s="84"/>
      <c r="H4470" s="83"/>
      <c r="I4470" s="84"/>
      <c r="J4470" s="85"/>
      <c r="K4470" s="84"/>
      <c r="L4470" s="86"/>
    </row>
    <row r="4471" spans="1:12" ht="15.75" thickBot="1" x14ac:dyDescent="0.3">
      <c r="A4471" s="66"/>
      <c r="B4471" s="67"/>
      <c r="C4471" s="67"/>
      <c r="D4471" s="67"/>
      <c r="E4471" s="67"/>
      <c r="F4471" s="67"/>
      <c r="G4471" s="68"/>
      <c r="H4471" s="67"/>
      <c r="I4471" s="68"/>
      <c r="J4471" s="69"/>
      <c r="K4471" s="68"/>
      <c r="L4471" s="70"/>
    </row>
    <row r="4472" spans="1:12" x14ac:dyDescent="0.25">
      <c r="A4472" s="36" t="s">
        <v>5787</v>
      </c>
      <c r="B4472" s="37" t="s">
        <v>25</v>
      </c>
      <c r="C4472" s="37" t="s">
        <v>2604</v>
      </c>
      <c r="D4472" s="37" t="s">
        <v>2841</v>
      </c>
      <c r="E4472" s="37" t="s">
        <v>3338</v>
      </c>
      <c r="F4472" s="37">
        <v>1</v>
      </c>
      <c r="G4472" s="38">
        <v>23756</v>
      </c>
      <c r="H4472" s="37"/>
      <c r="I4472" s="38"/>
      <c r="J4472" s="39"/>
      <c r="K4472" s="38">
        <f>J4472+G4472</f>
        <v>23756</v>
      </c>
      <c r="L4472" s="62">
        <v>20250507</v>
      </c>
    </row>
    <row r="4473" spans="1:12" x14ac:dyDescent="0.25">
      <c r="A4473" s="47" t="s">
        <v>5788</v>
      </c>
      <c r="B4473" s="44" t="s">
        <v>25</v>
      </c>
      <c r="C4473" s="44" t="s">
        <v>2604</v>
      </c>
      <c r="D4473" s="44" t="s">
        <v>2841</v>
      </c>
      <c r="E4473" s="44" t="s">
        <v>4181</v>
      </c>
      <c r="F4473" s="44">
        <v>1</v>
      </c>
      <c r="G4473" s="45">
        <v>23756</v>
      </c>
      <c r="H4473" s="44"/>
      <c r="I4473" s="45"/>
      <c r="J4473" s="46"/>
      <c r="K4473" s="45">
        <f>J4473+G4473</f>
        <v>23756</v>
      </c>
      <c r="L4473" s="63">
        <v>20250507</v>
      </c>
    </row>
    <row r="4474" spans="1:12" ht="15.75" thickBot="1" x14ac:dyDescent="0.3">
      <c r="A4474" s="40" t="s">
        <v>5789</v>
      </c>
      <c r="B4474" s="41" t="s">
        <v>25</v>
      </c>
      <c r="C4474" s="41" t="s">
        <v>2604</v>
      </c>
      <c r="D4474" s="41" t="s">
        <v>2841</v>
      </c>
      <c r="E4474" s="41" t="s">
        <v>2842</v>
      </c>
      <c r="F4474" s="41">
        <v>1</v>
      </c>
      <c r="G4474" s="42">
        <v>23756</v>
      </c>
      <c r="H4474" s="41"/>
      <c r="I4474" s="42"/>
      <c r="J4474" s="43"/>
      <c r="K4474" s="42">
        <f>J4474+G4474</f>
        <v>23756</v>
      </c>
      <c r="L4474" s="64">
        <v>20250507</v>
      </c>
    </row>
    <row r="4475" spans="1:12" ht="15.75" thickBot="1" x14ac:dyDescent="0.3">
      <c r="A4475" s="71"/>
      <c r="B4475" s="72"/>
      <c r="C4475" s="72"/>
      <c r="D4475" s="72"/>
      <c r="E4475" s="72"/>
      <c r="F4475" s="72"/>
      <c r="G4475" s="73"/>
      <c r="H4475" s="72"/>
      <c r="I4475" s="73"/>
      <c r="J4475" s="74"/>
      <c r="K4475" s="73"/>
      <c r="L4475" s="75"/>
    </row>
    <row r="4476" spans="1:12" x14ac:dyDescent="0.25">
      <c r="A4476" s="36" t="s">
        <v>5735</v>
      </c>
      <c r="B4476" s="37" t="s">
        <v>25</v>
      </c>
      <c r="C4476" s="37" t="s">
        <v>70</v>
      </c>
      <c r="D4476" s="37" t="s">
        <v>3661</v>
      </c>
      <c r="E4476" s="37" t="s">
        <v>3662</v>
      </c>
      <c r="F4476" s="37">
        <v>1</v>
      </c>
      <c r="G4476" s="38">
        <v>23756</v>
      </c>
      <c r="H4476" s="37"/>
      <c r="I4476" s="38"/>
      <c r="J4476" s="39"/>
      <c r="K4476" s="38">
        <f t="shared" ref="K4476:K4481" si="198">J4476+G4476</f>
        <v>23756</v>
      </c>
      <c r="L4476" s="62">
        <v>20250513</v>
      </c>
    </row>
    <row r="4477" spans="1:12" x14ac:dyDescent="0.25">
      <c r="A4477" s="47" t="s">
        <v>5741</v>
      </c>
      <c r="B4477" s="44" t="s">
        <v>25</v>
      </c>
      <c r="C4477" s="44" t="s">
        <v>70</v>
      </c>
      <c r="D4477" s="44" t="s">
        <v>3661</v>
      </c>
      <c r="E4477" s="44" t="s">
        <v>5108</v>
      </c>
      <c r="F4477" s="44">
        <v>1</v>
      </c>
      <c r="G4477" s="45">
        <v>23756</v>
      </c>
      <c r="H4477" s="44"/>
      <c r="I4477" s="45"/>
      <c r="J4477" s="46"/>
      <c r="K4477" s="45">
        <f t="shared" si="198"/>
        <v>23756</v>
      </c>
      <c r="L4477" s="63">
        <v>20250513</v>
      </c>
    </row>
    <row r="4478" spans="1:12" x14ac:dyDescent="0.25">
      <c r="A4478" s="47" t="s">
        <v>5742</v>
      </c>
      <c r="B4478" s="44" t="s">
        <v>25</v>
      </c>
      <c r="C4478" s="44" t="s">
        <v>70</v>
      </c>
      <c r="D4478" s="44" t="s">
        <v>3661</v>
      </c>
      <c r="E4478" s="44" t="s">
        <v>4075</v>
      </c>
      <c r="F4478" s="44">
        <v>1</v>
      </c>
      <c r="G4478" s="45">
        <v>23756</v>
      </c>
      <c r="H4478" s="44"/>
      <c r="I4478" s="45"/>
      <c r="J4478" s="46"/>
      <c r="K4478" s="45">
        <f t="shared" si="198"/>
        <v>23756</v>
      </c>
      <c r="L4478" s="63">
        <v>20250513</v>
      </c>
    </row>
    <row r="4479" spans="1:12" x14ac:dyDescent="0.25">
      <c r="A4479" s="47" t="s">
        <v>5803</v>
      </c>
      <c r="B4479" s="44" t="s">
        <v>25</v>
      </c>
      <c r="C4479" s="44" t="s">
        <v>70</v>
      </c>
      <c r="D4479" s="44" t="s">
        <v>3661</v>
      </c>
      <c r="E4479" s="44" t="s">
        <v>4073</v>
      </c>
      <c r="F4479" s="44">
        <v>1</v>
      </c>
      <c r="G4479" s="45">
        <v>23756</v>
      </c>
      <c r="H4479" s="44"/>
      <c r="I4479" s="45"/>
      <c r="J4479" s="46"/>
      <c r="K4479" s="45">
        <f t="shared" si="198"/>
        <v>23756</v>
      </c>
      <c r="L4479" s="63">
        <v>20250513</v>
      </c>
    </row>
    <row r="4480" spans="1:12" x14ac:dyDescent="0.25">
      <c r="A4480" s="47" t="s">
        <v>5804</v>
      </c>
      <c r="B4480" s="44" t="s">
        <v>25</v>
      </c>
      <c r="C4480" s="44" t="s">
        <v>70</v>
      </c>
      <c r="D4480" s="44" t="s">
        <v>3661</v>
      </c>
      <c r="E4480" s="44" t="s">
        <v>4071</v>
      </c>
      <c r="F4480" s="44">
        <v>1</v>
      </c>
      <c r="G4480" s="45">
        <v>23756</v>
      </c>
      <c r="H4480" s="44"/>
      <c r="I4480" s="45"/>
      <c r="J4480" s="46"/>
      <c r="K4480" s="45">
        <f t="shared" si="198"/>
        <v>23756</v>
      </c>
      <c r="L4480" s="63">
        <v>20250513</v>
      </c>
    </row>
    <row r="4481" spans="1:12" ht="15.75" thickBot="1" x14ac:dyDescent="0.3">
      <c r="A4481" s="40" t="s">
        <v>5805</v>
      </c>
      <c r="B4481" s="41" t="s">
        <v>25</v>
      </c>
      <c r="C4481" s="41" t="s">
        <v>70</v>
      </c>
      <c r="D4481" s="41" t="s">
        <v>3661</v>
      </c>
      <c r="E4481" s="41" t="s">
        <v>4624</v>
      </c>
      <c r="F4481" s="41">
        <v>1</v>
      </c>
      <c r="G4481" s="42">
        <v>23756</v>
      </c>
      <c r="H4481" s="41"/>
      <c r="I4481" s="42"/>
      <c r="J4481" s="43"/>
      <c r="K4481" s="42">
        <f t="shared" si="198"/>
        <v>23756</v>
      </c>
      <c r="L4481" s="64">
        <v>20250513</v>
      </c>
    </row>
    <row r="4482" spans="1:12" x14ac:dyDescent="0.25">
      <c r="A4482" s="82"/>
      <c r="B4482" s="83"/>
      <c r="C4482" s="83"/>
      <c r="D4482" s="83"/>
      <c r="E4482" s="83"/>
      <c r="F4482" s="83"/>
      <c r="G4482" s="84"/>
      <c r="H4482" s="83"/>
      <c r="I4482" s="84"/>
      <c r="J4482" s="85"/>
      <c r="K4482" s="84"/>
      <c r="L4482" s="86"/>
    </row>
    <row r="4483" spans="1:12" ht="15.75" thickBot="1" x14ac:dyDescent="0.3">
      <c r="A4483" s="66"/>
      <c r="B4483" s="67"/>
      <c r="C4483" s="67"/>
      <c r="D4483" s="67"/>
      <c r="E4483" s="67"/>
      <c r="F4483" s="67"/>
      <c r="G4483" s="68"/>
      <c r="H4483" s="67"/>
      <c r="I4483" s="68"/>
      <c r="J4483" s="69"/>
      <c r="K4483" s="68"/>
      <c r="L4483" s="70"/>
    </row>
    <row r="4484" spans="1:12" x14ac:dyDescent="0.25">
      <c r="A4484" s="36" t="s">
        <v>5774</v>
      </c>
      <c r="B4484" s="37" t="s">
        <v>25</v>
      </c>
      <c r="C4484" s="37" t="s">
        <v>730</v>
      </c>
      <c r="D4484" s="37" t="s">
        <v>731</v>
      </c>
      <c r="E4484" s="37" t="s">
        <v>2424</v>
      </c>
      <c r="F4484" s="37">
        <v>1</v>
      </c>
      <c r="G4484" s="38">
        <v>21483</v>
      </c>
      <c r="H4484" s="37"/>
      <c r="I4484" s="38"/>
      <c r="J4484" s="39"/>
      <c r="K4484" s="38">
        <f t="shared" ref="K4484:K4521" si="199">J4484+G4484</f>
        <v>21483</v>
      </c>
      <c r="L4484" s="62">
        <v>20250505</v>
      </c>
    </row>
    <row r="4485" spans="1:12" x14ac:dyDescent="0.25">
      <c r="A4485" s="47" t="s">
        <v>5775</v>
      </c>
      <c r="B4485" s="44" t="s">
        <v>25</v>
      </c>
      <c r="C4485" s="44" t="s">
        <v>730</v>
      </c>
      <c r="D4485" s="44" t="s">
        <v>731</v>
      </c>
      <c r="E4485" s="44" t="s">
        <v>1598</v>
      </c>
      <c r="F4485" s="44">
        <v>1</v>
      </c>
      <c r="G4485" s="45">
        <v>21483</v>
      </c>
      <c r="H4485" s="44"/>
      <c r="I4485" s="45"/>
      <c r="J4485" s="46"/>
      <c r="K4485" s="45">
        <f t="shared" si="199"/>
        <v>21483</v>
      </c>
      <c r="L4485" s="63">
        <v>20250505</v>
      </c>
    </row>
    <row r="4486" spans="1:12" x14ac:dyDescent="0.25">
      <c r="A4486" s="47" t="s">
        <v>5777</v>
      </c>
      <c r="B4486" s="44" t="s">
        <v>25</v>
      </c>
      <c r="C4486" s="44" t="s">
        <v>730</v>
      </c>
      <c r="D4486" s="44" t="s">
        <v>731</v>
      </c>
      <c r="E4486" s="44" t="s">
        <v>1814</v>
      </c>
      <c r="F4486" s="44">
        <v>1</v>
      </c>
      <c r="G4486" s="45">
        <v>21483</v>
      </c>
      <c r="H4486" s="44"/>
      <c r="I4486" s="45"/>
      <c r="J4486" s="46"/>
      <c r="K4486" s="45">
        <f t="shared" si="199"/>
        <v>21483</v>
      </c>
      <c r="L4486" s="63">
        <v>20250505</v>
      </c>
    </row>
    <row r="4487" spans="1:12" x14ac:dyDescent="0.25">
      <c r="A4487" s="47" t="s">
        <v>5778</v>
      </c>
      <c r="B4487" s="44" t="s">
        <v>25</v>
      </c>
      <c r="C4487" s="44" t="s">
        <v>730</v>
      </c>
      <c r="D4487" s="44" t="s">
        <v>731</v>
      </c>
      <c r="E4487" s="44" t="s">
        <v>2015</v>
      </c>
      <c r="F4487" s="44">
        <v>1</v>
      </c>
      <c r="G4487" s="45">
        <v>21483</v>
      </c>
      <c r="H4487" s="44"/>
      <c r="I4487" s="45"/>
      <c r="J4487" s="46"/>
      <c r="K4487" s="45">
        <f t="shared" si="199"/>
        <v>21483</v>
      </c>
      <c r="L4487" s="63">
        <v>20250505</v>
      </c>
    </row>
    <row r="4488" spans="1:12" x14ac:dyDescent="0.25">
      <c r="A4488" s="47" t="s">
        <v>5779</v>
      </c>
      <c r="B4488" s="44" t="s">
        <v>25</v>
      </c>
      <c r="C4488" s="44" t="s">
        <v>730</v>
      </c>
      <c r="D4488" s="44" t="s">
        <v>731</v>
      </c>
      <c r="E4488" s="44" t="s">
        <v>1989</v>
      </c>
      <c r="F4488" s="44">
        <v>1</v>
      </c>
      <c r="G4488" s="45">
        <v>21483</v>
      </c>
      <c r="H4488" s="44"/>
      <c r="I4488" s="45"/>
      <c r="J4488" s="46"/>
      <c r="K4488" s="45">
        <f t="shared" si="199"/>
        <v>21483</v>
      </c>
      <c r="L4488" s="63">
        <v>20250505</v>
      </c>
    </row>
    <row r="4489" spans="1:12" x14ac:dyDescent="0.25">
      <c r="A4489" s="47" t="s">
        <v>5794</v>
      </c>
      <c r="B4489" s="44" t="s">
        <v>25</v>
      </c>
      <c r="C4489" s="44" t="s">
        <v>86</v>
      </c>
      <c r="D4489" s="44" t="s">
        <v>87</v>
      </c>
      <c r="E4489" s="44" t="s">
        <v>793</v>
      </c>
      <c r="F4489" s="44">
        <v>1</v>
      </c>
      <c r="G4489" s="45">
        <v>21483</v>
      </c>
      <c r="H4489" s="44"/>
      <c r="I4489" s="45"/>
      <c r="J4489" s="46"/>
      <c r="K4489" s="45">
        <f t="shared" si="199"/>
        <v>21483</v>
      </c>
      <c r="L4489" s="63">
        <v>20250505</v>
      </c>
    </row>
    <row r="4490" spans="1:12" x14ac:dyDescent="0.25">
      <c r="A4490" s="47" t="s">
        <v>5795</v>
      </c>
      <c r="B4490" s="44" t="s">
        <v>25</v>
      </c>
      <c r="C4490" s="44" t="s">
        <v>86</v>
      </c>
      <c r="D4490" s="44" t="s">
        <v>87</v>
      </c>
      <c r="E4490" s="44" t="s">
        <v>3042</v>
      </c>
      <c r="F4490" s="44">
        <v>1</v>
      </c>
      <c r="G4490" s="45">
        <v>21483</v>
      </c>
      <c r="H4490" s="44"/>
      <c r="I4490" s="45"/>
      <c r="J4490" s="46"/>
      <c r="K4490" s="45">
        <f t="shared" si="199"/>
        <v>21483</v>
      </c>
      <c r="L4490" s="63">
        <v>20250505</v>
      </c>
    </row>
    <row r="4491" spans="1:12" x14ac:dyDescent="0.25">
      <c r="A4491" s="47" t="s">
        <v>5766</v>
      </c>
      <c r="B4491" s="44" t="s">
        <v>25</v>
      </c>
      <c r="C4491" s="44" t="s">
        <v>36</v>
      </c>
      <c r="D4491" s="44" t="s">
        <v>727</v>
      </c>
      <c r="E4491" s="44" t="s">
        <v>3491</v>
      </c>
      <c r="F4491" s="44">
        <v>1</v>
      </c>
      <c r="G4491" s="45">
        <v>21483</v>
      </c>
      <c r="H4491" s="44"/>
      <c r="I4491" s="45"/>
      <c r="J4491" s="46"/>
      <c r="K4491" s="45">
        <f t="shared" si="199"/>
        <v>21483</v>
      </c>
      <c r="L4491" s="63">
        <v>20250506</v>
      </c>
    </row>
    <row r="4492" spans="1:12" x14ac:dyDescent="0.25">
      <c r="A4492" s="47" t="s">
        <v>5768</v>
      </c>
      <c r="B4492" s="44" t="s">
        <v>25</v>
      </c>
      <c r="C4492" s="44" t="s">
        <v>36</v>
      </c>
      <c r="D4492" s="44" t="s">
        <v>727</v>
      </c>
      <c r="E4492" s="44" t="s">
        <v>1706</v>
      </c>
      <c r="F4492" s="44">
        <v>1</v>
      </c>
      <c r="G4492" s="45">
        <v>21483</v>
      </c>
      <c r="H4492" s="44"/>
      <c r="I4492" s="45"/>
      <c r="J4492" s="46"/>
      <c r="K4492" s="45">
        <f t="shared" si="199"/>
        <v>21483</v>
      </c>
      <c r="L4492" s="63">
        <v>20250506</v>
      </c>
    </row>
    <row r="4493" spans="1:12" x14ac:dyDescent="0.25">
      <c r="A4493" s="47" t="s">
        <v>5769</v>
      </c>
      <c r="B4493" s="44" t="s">
        <v>25</v>
      </c>
      <c r="C4493" s="44" t="s">
        <v>36</v>
      </c>
      <c r="D4493" s="44" t="s">
        <v>727</v>
      </c>
      <c r="E4493" s="44" t="s">
        <v>817</v>
      </c>
      <c r="F4493" s="44">
        <v>1</v>
      </c>
      <c r="G4493" s="45">
        <v>21483</v>
      </c>
      <c r="H4493" s="44"/>
      <c r="I4493" s="45"/>
      <c r="J4493" s="46"/>
      <c r="K4493" s="45">
        <f t="shared" si="199"/>
        <v>21483</v>
      </c>
      <c r="L4493" s="63">
        <v>20250506</v>
      </c>
    </row>
    <row r="4494" spans="1:12" x14ac:dyDescent="0.25">
      <c r="A4494" s="47" t="s">
        <v>5770</v>
      </c>
      <c r="B4494" s="44" t="s">
        <v>25</v>
      </c>
      <c r="C4494" s="44" t="s">
        <v>36</v>
      </c>
      <c r="D4494" s="44" t="s">
        <v>727</v>
      </c>
      <c r="E4494" s="44" t="s">
        <v>2674</v>
      </c>
      <c r="F4494" s="44">
        <v>1</v>
      </c>
      <c r="G4494" s="45">
        <v>21483</v>
      </c>
      <c r="H4494" s="44"/>
      <c r="I4494" s="45"/>
      <c r="J4494" s="46"/>
      <c r="K4494" s="45">
        <f t="shared" si="199"/>
        <v>21483</v>
      </c>
      <c r="L4494" s="63">
        <v>20250506</v>
      </c>
    </row>
    <row r="4495" spans="1:12" x14ac:dyDescent="0.25">
      <c r="A4495" s="47" t="s">
        <v>5771</v>
      </c>
      <c r="B4495" s="44" t="s">
        <v>25</v>
      </c>
      <c r="C4495" s="44" t="s">
        <v>36</v>
      </c>
      <c r="D4495" s="44" t="s">
        <v>727</v>
      </c>
      <c r="E4495" s="44" t="s">
        <v>842</v>
      </c>
      <c r="F4495" s="44">
        <v>1</v>
      </c>
      <c r="G4495" s="45">
        <v>21483</v>
      </c>
      <c r="H4495" s="44"/>
      <c r="I4495" s="45"/>
      <c r="J4495" s="46"/>
      <c r="K4495" s="45">
        <f t="shared" si="199"/>
        <v>21483</v>
      </c>
      <c r="L4495" s="63">
        <v>20250506</v>
      </c>
    </row>
    <row r="4496" spans="1:12" x14ac:dyDescent="0.25">
      <c r="A4496" s="47" t="s">
        <v>5772</v>
      </c>
      <c r="B4496" s="44" t="s">
        <v>25</v>
      </c>
      <c r="C4496" s="44" t="s">
        <v>36</v>
      </c>
      <c r="D4496" s="44" t="s">
        <v>727</v>
      </c>
      <c r="E4496" s="44" t="s">
        <v>776</v>
      </c>
      <c r="F4496" s="44">
        <v>1</v>
      </c>
      <c r="G4496" s="45">
        <v>21483</v>
      </c>
      <c r="H4496" s="44"/>
      <c r="I4496" s="45"/>
      <c r="J4496" s="46"/>
      <c r="K4496" s="45">
        <f t="shared" si="199"/>
        <v>21483</v>
      </c>
      <c r="L4496" s="63">
        <v>20250506</v>
      </c>
    </row>
    <row r="4497" spans="1:12" x14ac:dyDescent="0.25">
      <c r="A4497" s="47" t="s">
        <v>5783</v>
      </c>
      <c r="B4497" s="44" t="s">
        <v>25</v>
      </c>
      <c r="C4497" s="44" t="s">
        <v>29</v>
      </c>
      <c r="D4497" s="44" t="s">
        <v>100</v>
      </c>
      <c r="E4497" s="44" t="s">
        <v>1825</v>
      </c>
      <c r="F4497" s="44">
        <v>1</v>
      </c>
      <c r="G4497" s="45">
        <v>21483</v>
      </c>
      <c r="H4497" s="44"/>
      <c r="I4497" s="45"/>
      <c r="J4497" s="46"/>
      <c r="K4497" s="45">
        <f t="shared" si="199"/>
        <v>21483</v>
      </c>
      <c r="L4497" s="63">
        <v>20250506</v>
      </c>
    </row>
    <row r="4498" spans="1:12" x14ac:dyDescent="0.25">
      <c r="A4498" s="47" t="s">
        <v>5784</v>
      </c>
      <c r="B4498" s="44" t="s">
        <v>25</v>
      </c>
      <c r="C4498" s="44" t="s">
        <v>29</v>
      </c>
      <c r="D4498" s="44" t="s">
        <v>100</v>
      </c>
      <c r="E4498" s="44" t="s">
        <v>183</v>
      </c>
      <c r="F4498" s="44">
        <v>1</v>
      </c>
      <c r="G4498" s="45">
        <v>21483</v>
      </c>
      <c r="H4498" s="44"/>
      <c r="I4498" s="45"/>
      <c r="J4498" s="46"/>
      <c r="K4498" s="45">
        <f t="shared" si="199"/>
        <v>21483</v>
      </c>
      <c r="L4498" s="63">
        <v>20250506</v>
      </c>
    </row>
    <row r="4499" spans="1:12" x14ac:dyDescent="0.25">
      <c r="A4499" s="47" t="s">
        <v>5776</v>
      </c>
      <c r="B4499" s="44" t="s">
        <v>25</v>
      </c>
      <c r="C4499" s="44" t="s">
        <v>730</v>
      </c>
      <c r="D4499" s="44" t="s">
        <v>731</v>
      </c>
      <c r="E4499" s="44" t="s">
        <v>2247</v>
      </c>
      <c r="F4499" s="44">
        <v>1</v>
      </c>
      <c r="G4499" s="45">
        <v>21483</v>
      </c>
      <c r="H4499" s="44"/>
      <c r="I4499" s="45"/>
      <c r="J4499" s="46"/>
      <c r="K4499" s="45">
        <f t="shared" si="199"/>
        <v>21483</v>
      </c>
      <c r="L4499" s="63">
        <v>20250506</v>
      </c>
    </row>
    <row r="4500" spans="1:12" x14ac:dyDescent="0.25">
      <c r="A4500" s="47" t="s">
        <v>5780</v>
      </c>
      <c r="B4500" s="44" t="s">
        <v>25</v>
      </c>
      <c r="C4500" s="44" t="s">
        <v>730</v>
      </c>
      <c r="D4500" s="44" t="s">
        <v>731</v>
      </c>
      <c r="E4500" s="44" t="s">
        <v>2255</v>
      </c>
      <c r="F4500" s="44">
        <v>1</v>
      </c>
      <c r="G4500" s="45">
        <v>21483</v>
      </c>
      <c r="H4500" s="44"/>
      <c r="I4500" s="45"/>
      <c r="J4500" s="46"/>
      <c r="K4500" s="45">
        <f t="shared" si="199"/>
        <v>21483</v>
      </c>
      <c r="L4500" s="63">
        <v>20250506</v>
      </c>
    </row>
    <row r="4501" spans="1:12" x14ac:dyDescent="0.25">
      <c r="A4501" s="47" t="s">
        <v>5767</v>
      </c>
      <c r="B4501" s="44" t="s">
        <v>25</v>
      </c>
      <c r="C4501" s="44" t="s">
        <v>36</v>
      </c>
      <c r="D4501" s="44" t="s">
        <v>727</v>
      </c>
      <c r="E4501" s="44" t="s">
        <v>2619</v>
      </c>
      <c r="F4501" s="44">
        <v>1</v>
      </c>
      <c r="G4501" s="45">
        <v>21483</v>
      </c>
      <c r="H4501" s="44"/>
      <c r="I4501" s="45"/>
      <c r="J4501" s="46"/>
      <c r="K4501" s="45">
        <f t="shared" si="199"/>
        <v>21483</v>
      </c>
      <c r="L4501" s="63">
        <v>20250507</v>
      </c>
    </row>
    <row r="4502" spans="1:12" x14ac:dyDescent="0.25">
      <c r="A4502" s="47" t="s">
        <v>5785</v>
      </c>
      <c r="B4502" s="44" t="s">
        <v>25</v>
      </c>
      <c r="C4502" s="44" t="s">
        <v>3122</v>
      </c>
      <c r="D4502" s="44" t="s">
        <v>3240</v>
      </c>
      <c r="E4502" s="44" t="s">
        <v>1692</v>
      </c>
      <c r="F4502" s="44">
        <v>1</v>
      </c>
      <c r="G4502" s="45">
        <v>21483</v>
      </c>
      <c r="H4502" s="44"/>
      <c r="I4502" s="45"/>
      <c r="J4502" s="46"/>
      <c r="K4502" s="45">
        <f t="shared" si="199"/>
        <v>21483</v>
      </c>
      <c r="L4502" s="63">
        <v>20250514</v>
      </c>
    </row>
    <row r="4503" spans="1:12" x14ac:dyDescent="0.25">
      <c r="A4503" s="47" t="s">
        <v>5786</v>
      </c>
      <c r="B4503" s="44" t="s">
        <v>25</v>
      </c>
      <c r="C4503" s="44" t="s">
        <v>3122</v>
      </c>
      <c r="D4503" s="44" t="s">
        <v>3240</v>
      </c>
      <c r="E4503" s="44" t="s">
        <v>4173</v>
      </c>
      <c r="F4503" s="44">
        <v>1</v>
      </c>
      <c r="G4503" s="45">
        <v>21483</v>
      </c>
      <c r="H4503" s="44"/>
      <c r="I4503" s="45"/>
      <c r="J4503" s="46"/>
      <c r="K4503" s="45">
        <f t="shared" si="199"/>
        <v>21483</v>
      </c>
      <c r="L4503" s="63">
        <v>20250514</v>
      </c>
    </row>
    <row r="4504" spans="1:12" x14ac:dyDescent="0.25">
      <c r="A4504" s="47" t="s">
        <v>5758</v>
      </c>
      <c r="B4504" s="44" t="s">
        <v>25</v>
      </c>
      <c r="C4504" s="44" t="s">
        <v>36</v>
      </c>
      <c r="D4504" s="44" t="s">
        <v>2618</v>
      </c>
      <c r="E4504" s="44" t="s">
        <v>564</v>
      </c>
      <c r="F4504" s="44">
        <v>1</v>
      </c>
      <c r="G4504" s="45">
        <v>21483</v>
      </c>
      <c r="H4504" s="44"/>
      <c r="I4504" s="45"/>
      <c r="J4504" s="46"/>
      <c r="K4504" s="45">
        <f t="shared" si="199"/>
        <v>21483</v>
      </c>
      <c r="L4504" s="63">
        <v>20250514</v>
      </c>
    </row>
    <row r="4505" spans="1:12" x14ac:dyDescent="0.25">
      <c r="A4505" s="47" t="s">
        <v>5759</v>
      </c>
      <c r="B4505" s="44" t="s">
        <v>25</v>
      </c>
      <c r="C4505" s="44" t="s">
        <v>36</v>
      </c>
      <c r="D4505" s="44" t="s">
        <v>2618</v>
      </c>
      <c r="E4505" s="44" t="s">
        <v>830</v>
      </c>
      <c r="F4505" s="44">
        <v>1</v>
      </c>
      <c r="G4505" s="45">
        <v>21483</v>
      </c>
      <c r="H4505" s="44"/>
      <c r="I4505" s="45"/>
      <c r="J4505" s="46"/>
      <c r="K4505" s="45">
        <f t="shared" si="199"/>
        <v>21483</v>
      </c>
      <c r="L4505" s="63">
        <v>20250514</v>
      </c>
    </row>
    <row r="4506" spans="1:12" x14ac:dyDescent="0.25">
      <c r="A4506" s="47" t="s">
        <v>5760</v>
      </c>
      <c r="B4506" s="44" t="s">
        <v>25</v>
      </c>
      <c r="C4506" s="44" t="s">
        <v>36</v>
      </c>
      <c r="D4506" s="44" t="s">
        <v>2618</v>
      </c>
      <c r="E4506" s="44" t="s">
        <v>836</v>
      </c>
      <c r="F4506" s="44">
        <v>1</v>
      </c>
      <c r="G4506" s="45">
        <v>21483</v>
      </c>
      <c r="H4506" s="44"/>
      <c r="I4506" s="45"/>
      <c r="J4506" s="46"/>
      <c r="K4506" s="45">
        <f t="shared" si="199"/>
        <v>21483</v>
      </c>
      <c r="L4506" s="63">
        <v>20250514</v>
      </c>
    </row>
    <row r="4507" spans="1:12" x14ac:dyDescent="0.25">
      <c r="A4507" s="47" t="s">
        <v>5761</v>
      </c>
      <c r="B4507" s="44" t="s">
        <v>25</v>
      </c>
      <c r="C4507" s="44" t="s">
        <v>36</v>
      </c>
      <c r="D4507" s="44" t="s">
        <v>2618</v>
      </c>
      <c r="E4507" s="44" t="s">
        <v>2000</v>
      </c>
      <c r="F4507" s="44">
        <v>1</v>
      </c>
      <c r="G4507" s="45">
        <v>21483</v>
      </c>
      <c r="H4507" s="44"/>
      <c r="I4507" s="45"/>
      <c r="J4507" s="46"/>
      <c r="K4507" s="45">
        <f t="shared" si="199"/>
        <v>21483</v>
      </c>
      <c r="L4507" s="63">
        <v>20250514</v>
      </c>
    </row>
    <row r="4508" spans="1:12" x14ac:dyDescent="0.25">
      <c r="A4508" s="47" t="s">
        <v>5799</v>
      </c>
      <c r="B4508" s="44" t="s">
        <v>25</v>
      </c>
      <c r="C4508" s="44" t="s">
        <v>730</v>
      </c>
      <c r="D4508" s="44" t="s">
        <v>731</v>
      </c>
      <c r="E4508" s="44" t="s">
        <v>2257</v>
      </c>
      <c r="F4508" s="44">
        <v>1</v>
      </c>
      <c r="G4508" s="45">
        <v>21483</v>
      </c>
      <c r="H4508" s="44"/>
      <c r="I4508" s="45"/>
      <c r="J4508" s="46"/>
      <c r="K4508" s="45">
        <f t="shared" si="199"/>
        <v>21483</v>
      </c>
      <c r="L4508" s="63">
        <v>20250514</v>
      </c>
    </row>
    <row r="4509" spans="1:12" x14ac:dyDescent="0.25">
      <c r="A4509" s="47" t="s">
        <v>5757</v>
      </c>
      <c r="B4509" s="44" t="s">
        <v>25</v>
      </c>
      <c r="C4509" s="44" t="s">
        <v>730</v>
      </c>
      <c r="D4509" s="44" t="s">
        <v>731</v>
      </c>
      <c r="E4509" s="44" t="s">
        <v>2276</v>
      </c>
      <c r="F4509" s="44">
        <v>1</v>
      </c>
      <c r="G4509" s="45">
        <v>21483</v>
      </c>
      <c r="H4509" s="44"/>
      <c r="I4509" s="45"/>
      <c r="J4509" s="46"/>
      <c r="K4509" s="45">
        <f t="shared" si="199"/>
        <v>21483</v>
      </c>
      <c r="L4509" s="63">
        <v>20250516</v>
      </c>
    </row>
    <row r="4510" spans="1:12" x14ac:dyDescent="0.25">
      <c r="A4510" s="47" t="s">
        <v>5719</v>
      </c>
      <c r="B4510" s="44" t="s">
        <v>25</v>
      </c>
      <c r="C4510" s="44" t="s">
        <v>86</v>
      </c>
      <c r="D4510" s="44" t="s">
        <v>87</v>
      </c>
      <c r="E4510" s="44" t="s">
        <v>2995</v>
      </c>
      <c r="F4510" s="44">
        <v>1</v>
      </c>
      <c r="G4510" s="45">
        <v>21483</v>
      </c>
      <c r="H4510" s="44"/>
      <c r="I4510" s="45"/>
      <c r="J4510" s="46"/>
      <c r="K4510" s="45">
        <f t="shared" si="199"/>
        <v>21483</v>
      </c>
      <c r="L4510" s="63">
        <v>20250520</v>
      </c>
    </row>
    <row r="4511" spans="1:12" x14ac:dyDescent="0.25">
      <c r="A4511" s="47" t="s">
        <v>5736</v>
      </c>
      <c r="B4511" s="44" t="s">
        <v>25</v>
      </c>
      <c r="C4511" s="44" t="s">
        <v>86</v>
      </c>
      <c r="D4511" s="44" t="s">
        <v>87</v>
      </c>
      <c r="E4511" s="44" t="s">
        <v>3645</v>
      </c>
      <c r="F4511" s="44">
        <v>1</v>
      </c>
      <c r="G4511" s="45">
        <v>21483</v>
      </c>
      <c r="H4511" s="44"/>
      <c r="I4511" s="45"/>
      <c r="J4511" s="46"/>
      <c r="K4511" s="45">
        <f t="shared" si="199"/>
        <v>21483</v>
      </c>
      <c r="L4511" s="63">
        <v>20250520</v>
      </c>
    </row>
    <row r="4512" spans="1:12" x14ac:dyDescent="0.25">
      <c r="A4512" s="47" t="s">
        <v>5716</v>
      </c>
      <c r="B4512" s="44" t="s">
        <v>25</v>
      </c>
      <c r="C4512" s="44" t="s">
        <v>29</v>
      </c>
      <c r="D4512" s="44" t="s">
        <v>100</v>
      </c>
      <c r="E4512" s="44" t="s">
        <v>788</v>
      </c>
      <c r="F4512" s="44">
        <v>1</v>
      </c>
      <c r="G4512" s="45">
        <v>21483</v>
      </c>
      <c r="H4512" s="44"/>
      <c r="I4512" s="45"/>
      <c r="J4512" s="46"/>
      <c r="K4512" s="45">
        <f t="shared" si="199"/>
        <v>21483</v>
      </c>
      <c r="L4512" s="63">
        <v>20250526</v>
      </c>
    </row>
    <row r="4513" spans="1:12" x14ac:dyDescent="0.25">
      <c r="A4513" s="47" t="s">
        <v>5707</v>
      </c>
      <c r="B4513" s="44" t="s">
        <v>25</v>
      </c>
      <c r="C4513" s="44" t="s">
        <v>36</v>
      </c>
      <c r="D4513" s="44" t="s">
        <v>2618</v>
      </c>
      <c r="E4513" s="44" t="s">
        <v>846</v>
      </c>
      <c r="F4513" s="44">
        <v>1</v>
      </c>
      <c r="G4513" s="45">
        <v>21483</v>
      </c>
      <c r="H4513" s="44"/>
      <c r="I4513" s="45"/>
      <c r="J4513" s="46"/>
      <c r="K4513" s="45">
        <f t="shared" si="199"/>
        <v>21483</v>
      </c>
      <c r="L4513" s="63">
        <v>20250529</v>
      </c>
    </row>
    <row r="4514" spans="1:12" x14ac:dyDescent="0.25">
      <c r="A4514" s="47" t="s">
        <v>5708</v>
      </c>
      <c r="B4514" s="44" t="s">
        <v>25</v>
      </c>
      <c r="C4514" s="44" t="s">
        <v>730</v>
      </c>
      <c r="D4514" s="44" t="s">
        <v>731</v>
      </c>
      <c r="E4514" s="44" t="s">
        <v>1812</v>
      </c>
      <c r="F4514" s="44">
        <v>1</v>
      </c>
      <c r="G4514" s="45">
        <v>21483</v>
      </c>
      <c r="H4514" s="44"/>
      <c r="I4514" s="45"/>
      <c r="J4514" s="46"/>
      <c r="K4514" s="45">
        <f t="shared" si="199"/>
        <v>21483</v>
      </c>
      <c r="L4514" s="63">
        <v>20250529</v>
      </c>
    </row>
    <row r="4515" spans="1:12" x14ac:dyDescent="0.25">
      <c r="A4515" s="47" t="s">
        <v>5709</v>
      </c>
      <c r="B4515" s="44" t="s">
        <v>25</v>
      </c>
      <c r="C4515" s="44" t="s">
        <v>730</v>
      </c>
      <c r="D4515" s="44" t="s">
        <v>731</v>
      </c>
      <c r="E4515" s="44" t="s">
        <v>1678</v>
      </c>
      <c r="F4515" s="44">
        <v>1</v>
      </c>
      <c r="G4515" s="45">
        <v>21483</v>
      </c>
      <c r="H4515" s="44"/>
      <c r="I4515" s="45"/>
      <c r="J4515" s="46"/>
      <c r="K4515" s="45">
        <f t="shared" si="199"/>
        <v>21483</v>
      </c>
      <c r="L4515" s="63">
        <v>20250529</v>
      </c>
    </row>
    <row r="4516" spans="1:12" x14ac:dyDescent="0.25">
      <c r="A4516" s="47" t="s">
        <v>5711</v>
      </c>
      <c r="B4516" s="44" t="s">
        <v>25</v>
      </c>
      <c r="C4516" s="44" t="s">
        <v>730</v>
      </c>
      <c r="D4516" s="44" t="s">
        <v>731</v>
      </c>
      <c r="E4516" s="44" t="s">
        <v>1851</v>
      </c>
      <c r="F4516" s="44">
        <v>1</v>
      </c>
      <c r="G4516" s="45">
        <v>21483</v>
      </c>
      <c r="H4516" s="44"/>
      <c r="I4516" s="45"/>
      <c r="J4516" s="46"/>
      <c r="K4516" s="45">
        <f t="shared" si="199"/>
        <v>21483</v>
      </c>
      <c r="L4516" s="63">
        <v>20250529</v>
      </c>
    </row>
    <row r="4517" spans="1:12" x14ac:dyDescent="0.25">
      <c r="A4517" s="47" t="s">
        <v>5712</v>
      </c>
      <c r="B4517" s="44" t="s">
        <v>25</v>
      </c>
      <c r="C4517" s="44" t="s">
        <v>730</v>
      </c>
      <c r="D4517" s="44" t="s">
        <v>731</v>
      </c>
      <c r="E4517" s="44" t="s">
        <v>1993</v>
      </c>
      <c r="F4517" s="44">
        <v>1</v>
      </c>
      <c r="G4517" s="45">
        <v>21483</v>
      </c>
      <c r="H4517" s="44"/>
      <c r="I4517" s="45"/>
      <c r="J4517" s="46"/>
      <c r="K4517" s="45">
        <f t="shared" si="199"/>
        <v>21483</v>
      </c>
      <c r="L4517" s="63">
        <v>20250529</v>
      </c>
    </row>
    <row r="4518" spans="1:12" x14ac:dyDescent="0.25">
      <c r="A4518" s="47" t="s">
        <v>5704</v>
      </c>
      <c r="B4518" s="44" t="s">
        <v>25</v>
      </c>
      <c r="C4518" s="44" t="s">
        <v>36</v>
      </c>
      <c r="D4518" s="44" t="s">
        <v>2618</v>
      </c>
      <c r="E4518" s="44" t="s">
        <v>3883</v>
      </c>
      <c r="F4518" s="44">
        <v>1</v>
      </c>
      <c r="G4518" s="45">
        <v>21483</v>
      </c>
      <c r="H4518" s="44"/>
      <c r="I4518" s="45"/>
      <c r="J4518" s="46"/>
      <c r="K4518" s="45">
        <f t="shared" si="199"/>
        <v>21483</v>
      </c>
      <c r="L4518" s="63">
        <v>20250530</v>
      </c>
    </row>
    <row r="4519" spans="1:12" x14ac:dyDescent="0.25">
      <c r="A4519" s="47" t="s">
        <v>5705</v>
      </c>
      <c r="B4519" s="44" t="s">
        <v>25</v>
      </c>
      <c r="C4519" s="44" t="s">
        <v>36</v>
      </c>
      <c r="D4519" s="44" t="s">
        <v>2618</v>
      </c>
      <c r="E4519" s="44" t="s">
        <v>2693</v>
      </c>
      <c r="F4519" s="44">
        <v>1</v>
      </c>
      <c r="G4519" s="45">
        <v>21483</v>
      </c>
      <c r="H4519" s="44"/>
      <c r="I4519" s="45"/>
      <c r="J4519" s="46"/>
      <c r="K4519" s="45">
        <f t="shared" si="199"/>
        <v>21483</v>
      </c>
      <c r="L4519" s="63">
        <v>20250530</v>
      </c>
    </row>
    <row r="4520" spans="1:12" x14ac:dyDescent="0.25">
      <c r="A4520" s="47" t="s">
        <v>5706</v>
      </c>
      <c r="B4520" s="44" t="s">
        <v>25</v>
      </c>
      <c r="C4520" s="44" t="s">
        <v>36</v>
      </c>
      <c r="D4520" s="44" t="s">
        <v>2618</v>
      </c>
      <c r="E4520" s="44" t="s">
        <v>1730</v>
      </c>
      <c r="F4520" s="44">
        <v>1</v>
      </c>
      <c r="G4520" s="45">
        <v>21483</v>
      </c>
      <c r="H4520" s="44"/>
      <c r="I4520" s="45"/>
      <c r="J4520" s="46"/>
      <c r="K4520" s="45">
        <f t="shared" si="199"/>
        <v>21483</v>
      </c>
      <c r="L4520" s="63">
        <v>20250530</v>
      </c>
    </row>
    <row r="4521" spans="1:12" ht="15.75" thickBot="1" x14ac:dyDescent="0.3">
      <c r="A4521" s="40" t="s">
        <v>5710</v>
      </c>
      <c r="B4521" s="41" t="s">
        <v>25</v>
      </c>
      <c r="C4521" s="41" t="s">
        <v>730</v>
      </c>
      <c r="D4521" s="41" t="s">
        <v>731</v>
      </c>
      <c r="E4521" s="41" t="s">
        <v>1987</v>
      </c>
      <c r="F4521" s="41">
        <v>1</v>
      </c>
      <c r="G4521" s="42">
        <v>21483</v>
      </c>
      <c r="H4521" s="41"/>
      <c r="I4521" s="42"/>
      <c r="J4521" s="43"/>
      <c r="K4521" s="42">
        <f t="shared" si="199"/>
        <v>21483</v>
      </c>
      <c r="L4521" s="64">
        <v>20250530</v>
      </c>
    </row>
    <row r="4522" spans="1:12" x14ac:dyDescent="0.25">
      <c r="A4522" s="82"/>
      <c r="B4522" s="83"/>
      <c r="C4522" s="83"/>
      <c r="D4522" s="83"/>
      <c r="E4522" s="83"/>
      <c r="F4522" s="83"/>
      <c r="G4522" s="84"/>
      <c r="H4522" s="83"/>
      <c r="I4522" s="84"/>
      <c r="J4522" s="85"/>
      <c r="K4522" s="84"/>
      <c r="L4522" s="86"/>
    </row>
    <row r="4523" spans="1:12" ht="15.75" thickBot="1" x14ac:dyDescent="0.3">
      <c r="A4523" s="66"/>
      <c r="B4523" s="67"/>
      <c r="C4523" s="67"/>
      <c r="D4523" s="67"/>
      <c r="E4523" s="67"/>
      <c r="F4523" s="67"/>
      <c r="G4523" s="68"/>
      <c r="H4523" s="67"/>
      <c r="I4523" s="68"/>
      <c r="J4523" s="69"/>
      <c r="K4523" s="68"/>
      <c r="L4523" s="70"/>
    </row>
    <row r="4524" spans="1:12" x14ac:dyDescent="0.25">
      <c r="A4524" s="36" t="s">
        <v>5729</v>
      </c>
      <c r="B4524" s="37" t="s">
        <v>25</v>
      </c>
      <c r="C4524" s="37" t="s">
        <v>1709</v>
      </c>
      <c r="D4524" s="37" t="s">
        <v>1710</v>
      </c>
      <c r="E4524" s="37" t="s">
        <v>5730</v>
      </c>
      <c r="F4524" s="37">
        <v>1</v>
      </c>
      <c r="G4524" s="38">
        <v>20089</v>
      </c>
      <c r="H4524" s="37"/>
      <c r="I4524" s="38"/>
      <c r="J4524" s="39"/>
      <c r="K4524" s="38">
        <f>J4524+G4524</f>
        <v>20089</v>
      </c>
      <c r="L4524" s="62">
        <v>20250514</v>
      </c>
    </row>
    <row r="4525" spans="1:12" x14ac:dyDescent="0.25">
      <c r="A4525" s="47" t="s">
        <v>5733</v>
      </c>
      <c r="B4525" s="44" t="s">
        <v>25</v>
      </c>
      <c r="C4525" s="44" t="s">
        <v>70</v>
      </c>
      <c r="D4525" s="44" t="s">
        <v>26</v>
      </c>
      <c r="E4525" s="44" t="s">
        <v>238</v>
      </c>
      <c r="F4525" s="44">
        <v>1</v>
      </c>
      <c r="G4525" s="45">
        <v>20089</v>
      </c>
      <c r="H4525" s="44"/>
      <c r="I4525" s="45"/>
      <c r="J4525" s="46"/>
      <c r="K4525" s="45">
        <f>J4525+G4525</f>
        <v>20089</v>
      </c>
      <c r="L4525" s="63">
        <v>20250514</v>
      </c>
    </row>
    <row r="4526" spans="1:12" x14ac:dyDescent="0.25">
      <c r="A4526" s="47" t="s">
        <v>5731</v>
      </c>
      <c r="B4526" s="44" t="s">
        <v>25</v>
      </c>
      <c r="C4526" s="44" t="s">
        <v>765</v>
      </c>
      <c r="D4526" s="44" t="s">
        <v>26</v>
      </c>
      <c r="E4526" s="44" t="s">
        <v>247</v>
      </c>
      <c r="F4526" s="44">
        <v>1</v>
      </c>
      <c r="G4526" s="45">
        <v>20089</v>
      </c>
      <c r="H4526" s="44"/>
      <c r="I4526" s="45"/>
      <c r="J4526" s="46"/>
      <c r="K4526" s="45">
        <f>J4526+G4526</f>
        <v>20089</v>
      </c>
      <c r="L4526" s="63">
        <v>20250514</v>
      </c>
    </row>
    <row r="4527" spans="1:12" x14ac:dyDescent="0.25">
      <c r="A4527" s="47" t="s">
        <v>5734</v>
      </c>
      <c r="B4527" s="44" t="s">
        <v>25</v>
      </c>
      <c r="C4527" s="44" t="s">
        <v>29</v>
      </c>
      <c r="D4527" s="44" t="s">
        <v>30</v>
      </c>
      <c r="E4527" s="44" t="s">
        <v>319</v>
      </c>
      <c r="F4527" s="44">
        <v>1</v>
      </c>
      <c r="G4527" s="45">
        <v>20089</v>
      </c>
      <c r="H4527" s="44"/>
      <c r="I4527" s="45"/>
      <c r="J4527" s="46"/>
      <c r="K4527" s="45">
        <f>J4527+G4527</f>
        <v>20089</v>
      </c>
      <c r="L4527" s="63">
        <v>20250514</v>
      </c>
    </row>
    <row r="4528" spans="1:12" ht="15.75" thickBot="1" x14ac:dyDescent="0.3">
      <c r="A4528" s="40" t="s">
        <v>5732</v>
      </c>
      <c r="B4528" s="41" t="s">
        <v>25</v>
      </c>
      <c r="C4528" s="41" t="s">
        <v>5190</v>
      </c>
      <c r="D4528" s="41" t="s">
        <v>5191</v>
      </c>
      <c r="E4528" s="41" t="s">
        <v>2596</v>
      </c>
      <c r="F4528" s="41">
        <v>1</v>
      </c>
      <c r="G4528" s="42">
        <v>20089</v>
      </c>
      <c r="H4528" s="41"/>
      <c r="I4528" s="42"/>
      <c r="J4528" s="43"/>
      <c r="K4528" s="42">
        <f>J4528+G4528</f>
        <v>20089</v>
      </c>
      <c r="L4528" s="64">
        <v>20250514</v>
      </c>
    </row>
    <row r="4532" spans="1:12" ht="15.75" thickBot="1" x14ac:dyDescent="0.3">
      <c r="A4532" s="66" t="s">
        <v>0</v>
      </c>
      <c r="B4532" s="67" t="s">
        <v>1</v>
      </c>
      <c r="C4532" s="67" t="s">
        <v>2</v>
      </c>
      <c r="D4532" s="67" t="s">
        <v>3</v>
      </c>
      <c r="E4532" s="67" t="s">
        <v>4</v>
      </c>
      <c r="F4532" s="67"/>
      <c r="G4532" s="69" t="s">
        <v>6</v>
      </c>
      <c r="H4532" s="67" t="s">
        <v>7</v>
      </c>
      <c r="I4532" s="69" t="s">
        <v>8</v>
      </c>
      <c r="J4532" s="69" t="s">
        <v>9</v>
      </c>
      <c r="K4532" s="69" t="s">
        <v>10</v>
      </c>
      <c r="L4532" s="70" t="s">
        <v>5</v>
      </c>
    </row>
    <row r="4533" spans="1:12" x14ac:dyDescent="0.25">
      <c r="A4533" s="50" t="s">
        <v>5808</v>
      </c>
      <c r="B4533" s="48" t="s">
        <v>11</v>
      </c>
      <c r="C4533" s="48" t="s">
        <v>36</v>
      </c>
      <c r="D4533" s="48" t="s">
        <v>918</v>
      </c>
      <c r="E4533" s="48" t="s">
        <v>763</v>
      </c>
      <c r="F4533" s="48">
        <v>1</v>
      </c>
      <c r="G4533" s="51">
        <v>47511</v>
      </c>
      <c r="H4533" s="48">
        <v>151</v>
      </c>
      <c r="I4533" s="51">
        <v>473.4</v>
      </c>
      <c r="J4533" s="51">
        <f>I4533*H4533</f>
        <v>71483.399999999994</v>
      </c>
      <c r="K4533" s="51">
        <f>J4533+G4533</f>
        <v>118994.4</v>
      </c>
      <c r="L4533" s="115">
        <v>20250626</v>
      </c>
    </row>
    <row r="4534" spans="1:12" ht="15.75" thickBot="1" x14ac:dyDescent="0.3">
      <c r="A4534" s="40" t="s">
        <v>5809</v>
      </c>
      <c r="B4534" s="41" t="s">
        <v>11</v>
      </c>
      <c r="C4534" s="41" t="s">
        <v>29</v>
      </c>
      <c r="D4534" s="41" t="s">
        <v>68</v>
      </c>
      <c r="E4534" s="41" t="s">
        <v>252</v>
      </c>
      <c r="F4534" s="41">
        <v>1</v>
      </c>
      <c r="G4534" s="43">
        <v>47511</v>
      </c>
      <c r="H4534" s="41"/>
      <c r="I4534" s="43"/>
      <c r="J4534" s="43"/>
      <c r="K4534" s="43">
        <f t="shared" ref="K4534:K4585" si="200">J4534+G4534</f>
        <v>47511</v>
      </c>
      <c r="L4534" s="64">
        <v>20250626</v>
      </c>
    </row>
    <row r="4535" spans="1:12" ht="15.75" thickBot="1" x14ac:dyDescent="0.3">
      <c r="A4535" s="71"/>
      <c r="B4535" s="72"/>
      <c r="C4535" s="72"/>
      <c r="D4535" s="72"/>
      <c r="E4535" s="72"/>
      <c r="F4535" s="72"/>
      <c r="G4535" s="74"/>
      <c r="H4535" s="72"/>
      <c r="I4535" s="74"/>
      <c r="J4535" s="74"/>
      <c r="K4535" s="74"/>
      <c r="L4535" s="75"/>
    </row>
    <row r="4536" spans="1:12" x14ac:dyDescent="0.25">
      <c r="A4536" s="36" t="s">
        <v>5821</v>
      </c>
      <c r="B4536" s="37" t="s">
        <v>11</v>
      </c>
      <c r="C4536" s="37" t="s">
        <v>36</v>
      </c>
      <c r="D4536" s="37" t="s">
        <v>2618</v>
      </c>
      <c r="E4536" s="37" t="s">
        <v>264</v>
      </c>
      <c r="F4536" s="37">
        <v>1</v>
      </c>
      <c r="G4536" s="39">
        <v>42970</v>
      </c>
      <c r="H4536" s="37"/>
      <c r="I4536" s="39"/>
      <c r="J4536" s="39"/>
      <c r="K4536" s="39">
        <f t="shared" ref="K4536:K4556" si="201">J4536+G4536</f>
        <v>42970</v>
      </c>
      <c r="L4536" s="62">
        <v>20250602</v>
      </c>
    </row>
    <row r="4537" spans="1:12" x14ac:dyDescent="0.25">
      <c r="A4537" s="47" t="s">
        <v>5826</v>
      </c>
      <c r="B4537" s="44" t="s">
        <v>11</v>
      </c>
      <c r="C4537" s="44" t="s">
        <v>77</v>
      </c>
      <c r="D4537" s="44" t="s">
        <v>5666</v>
      </c>
      <c r="E4537" s="44" t="s">
        <v>5667</v>
      </c>
      <c r="F4537" s="44">
        <v>1</v>
      </c>
      <c r="G4537" s="46">
        <v>42970</v>
      </c>
      <c r="H4537" s="44"/>
      <c r="I4537" s="46"/>
      <c r="J4537" s="46"/>
      <c r="K4537" s="46">
        <f t="shared" si="201"/>
        <v>42970</v>
      </c>
      <c r="L4537" s="63">
        <v>20250602</v>
      </c>
    </row>
    <row r="4538" spans="1:12" x14ac:dyDescent="0.25">
      <c r="A4538" s="28" t="s">
        <v>5828</v>
      </c>
      <c r="B4538" s="22" t="s">
        <v>11</v>
      </c>
      <c r="C4538" s="22" t="s">
        <v>29</v>
      </c>
      <c r="D4538" s="22" t="s">
        <v>5703</v>
      </c>
      <c r="E4538" s="22" t="s">
        <v>5829</v>
      </c>
      <c r="F4538" s="22">
        <v>1</v>
      </c>
      <c r="G4538" s="24">
        <v>42970</v>
      </c>
      <c r="H4538" s="22">
        <v>285</v>
      </c>
      <c r="I4538" s="24">
        <v>473.4</v>
      </c>
      <c r="J4538" s="24">
        <f>I4538*H4538</f>
        <v>134919</v>
      </c>
      <c r="K4538" s="24">
        <f t="shared" si="201"/>
        <v>177889</v>
      </c>
      <c r="L4538" s="29">
        <v>20250602</v>
      </c>
    </row>
    <row r="4539" spans="1:12" x14ac:dyDescent="0.25">
      <c r="A4539" s="47" t="s">
        <v>5830</v>
      </c>
      <c r="B4539" s="44" t="s">
        <v>11</v>
      </c>
      <c r="C4539" s="44" t="s">
        <v>86</v>
      </c>
      <c r="D4539" s="44" t="s">
        <v>132</v>
      </c>
      <c r="E4539" s="44" t="s">
        <v>3912</v>
      </c>
      <c r="F4539" s="44">
        <v>1</v>
      </c>
      <c r="G4539" s="46">
        <v>42970</v>
      </c>
      <c r="H4539" s="44"/>
      <c r="I4539" s="46"/>
      <c r="J4539" s="46"/>
      <c r="K4539" s="46">
        <f t="shared" si="201"/>
        <v>42970</v>
      </c>
      <c r="L4539" s="63">
        <v>20250602</v>
      </c>
    </row>
    <row r="4540" spans="1:12" x14ac:dyDescent="0.25">
      <c r="A4540" s="47" t="s">
        <v>5831</v>
      </c>
      <c r="B4540" s="44" t="s">
        <v>11</v>
      </c>
      <c r="C4540" s="44" t="s">
        <v>70</v>
      </c>
      <c r="D4540" s="44" t="s">
        <v>930</v>
      </c>
      <c r="E4540" s="44" t="s">
        <v>931</v>
      </c>
      <c r="F4540" s="44">
        <v>1</v>
      </c>
      <c r="G4540" s="46">
        <v>42970</v>
      </c>
      <c r="H4540" s="44"/>
      <c r="I4540" s="46"/>
      <c r="J4540" s="46"/>
      <c r="K4540" s="46">
        <f t="shared" si="201"/>
        <v>42970</v>
      </c>
      <c r="L4540" s="63">
        <v>20250602</v>
      </c>
    </row>
    <row r="4541" spans="1:12" x14ac:dyDescent="0.25">
      <c r="A4541" s="47" t="s">
        <v>5827</v>
      </c>
      <c r="B4541" s="44" t="s">
        <v>11</v>
      </c>
      <c r="C4541" s="44" t="s">
        <v>86</v>
      </c>
      <c r="D4541" s="44" t="s">
        <v>132</v>
      </c>
      <c r="E4541" s="44" t="s">
        <v>681</v>
      </c>
      <c r="F4541" s="44">
        <v>1</v>
      </c>
      <c r="G4541" s="46">
        <v>42970</v>
      </c>
      <c r="H4541" s="44"/>
      <c r="I4541" s="46"/>
      <c r="J4541" s="46"/>
      <c r="K4541" s="46">
        <f t="shared" si="201"/>
        <v>42970</v>
      </c>
      <c r="L4541" s="63">
        <v>20250604</v>
      </c>
    </row>
    <row r="4542" spans="1:12" x14ac:dyDescent="0.25">
      <c r="A4542" s="47" t="s">
        <v>5820</v>
      </c>
      <c r="B4542" s="44" t="s">
        <v>11</v>
      </c>
      <c r="C4542" s="44" t="s">
        <v>70</v>
      </c>
      <c r="D4542" s="44" t="s">
        <v>930</v>
      </c>
      <c r="E4542" s="44" t="s">
        <v>1169</v>
      </c>
      <c r="F4542" s="44">
        <v>1</v>
      </c>
      <c r="G4542" s="46">
        <v>42970</v>
      </c>
      <c r="H4542" s="44"/>
      <c r="I4542" s="46"/>
      <c r="J4542" s="46"/>
      <c r="K4542" s="46">
        <f t="shared" si="201"/>
        <v>42970</v>
      </c>
      <c r="L4542" s="63">
        <v>20250605</v>
      </c>
    </row>
    <row r="4543" spans="1:12" x14ac:dyDescent="0.25">
      <c r="A4543" s="47" t="s">
        <v>5822</v>
      </c>
      <c r="B4543" s="44" t="s">
        <v>11</v>
      </c>
      <c r="C4543" s="44" t="s">
        <v>36</v>
      </c>
      <c r="D4543" s="44" t="s">
        <v>2013</v>
      </c>
      <c r="E4543" s="44" t="s">
        <v>3963</v>
      </c>
      <c r="F4543" s="44">
        <v>1</v>
      </c>
      <c r="G4543" s="46">
        <v>42970</v>
      </c>
      <c r="H4543" s="44"/>
      <c r="I4543" s="46"/>
      <c r="J4543" s="46"/>
      <c r="K4543" s="46">
        <f t="shared" si="201"/>
        <v>42970</v>
      </c>
      <c r="L4543" s="63">
        <v>20250606</v>
      </c>
    </row>
    <row r="4544" spans="1:12" x14ac:dyDescent="0.25">
      <c r="A4544" s="47" t="s">
        <v>5823</v>
      </c>
      <c r="B4544" s="44" t="s">
        <v>11</v>
      </c>
      <c r="C4544" s="44" t="s">
        <v>98</v>
      </c>
      <c r="D4544" s="44" t="s">
        <v>3377</v>
      </c>
      <c r="E4544" s="44" t="s">
        <v>4610</v>
      </c>
      <c r="F4544" s="44">
        <v>1</v>
      </c>
      <c r="G4544" s="46">
        <v>42970</v>
      </c>
      <c r="H4544" s="44"/>
      <c r="I4544" s="46"/>
      <c r="J4544" s="46"/>
      <c r="K4544" s="46">
        <f t="shared" si="201"/>
        <v>42970</v>
      </c>
      <c r="L4544" s="63">
        <v>20250606</v>
      </c>
    </row>
    <row r="4545" spans="1:12" x14ac:dyDescent="0.25">
      <c r="A4545" s="47" t="s">
        <v>5824</v>
      </c>
      <c r="B4545" s="44" t="s">
        <v>11</v>
      </c>
      <c r="C4545" s="44" t="s">
        <v>29</v>
      </c>
      <c r="D4545" s="44" t="s">
        <v>100</v>
      </c>
      <c r="E4545" s="44" t="s">
        <v>788</v>
      </c>
      <c r="F4545" s="44">
        <v>1</v>
      </c>
      <c r="G4545" s="46">
        <v>42970</v>
      </c>
      <c r="H4545" s="44"/>
      <c r="I4545" s="46"/>
      <c r="J4545" s="46"/>
      <c r="K4545" s="46">
        <f t="shared" si="201"/>
        <v>42970</v>
      </c>
      <c r="L4545" s="63">
        <v>20250606</v>
      </c>
    </row>
    <row r="4546" spans="1:12" x14ac:dyDescent="0.25">
      <c r="A4546" s="47" t="s">
        <v>5812</v>
      </c>
      <c r="B4546" s="44" t="s">
        <v>11</v>
      </c>
      <c r="C4546" s="44" t="s">
        <v>3122</v>
      </c>
      <c r="D4546" s="44" t="s">
        <v>3240</v>
      </c>
      <c r="E4546" s="44" t="s">
        <v>4675</v>
      </c>
      <c r="F4546" s="44">
        <v>1</v>
      </c>
      <c r="G4546" s="46">
        <v>42970</v>
      </c>
      <c r="H4546" s="44"/>
      <c r="I4546" s="46"/>
      <c r="J4546" s="46"/>
      <c r="K4546" s="46">
        <f t="shared" si="201"/>
        <v>42970</v>
      </c>
      <c r="L4546" s="63">
        <v>20250617</v>
      </c>
    </row>
    <row r="4547" spans="1:12" x14ac:dyDescent="0.25">
      <c r="A4547" s="28" t="s">
        <v>5816</v>
      </c>
      <c r="B4547" s="22" t="s">
        <v>11</v>
      </c>
      <c r="C4547" s="22" t="s">
        <v>3122</v>
      </c>
      <c r="D4547" s="22" t="s">
        <v>3240</v>
      </c>
      <c r="E4547" s="22" t="s">
        <v>4173</v>
      </c>
      <c r="F4547" s="22">
        <v>1</v>
      </c>
      <c r="G4547" s="24">
        <v>42970</v>
      </c>
      <c r="H4547" s="22">
        <v>87</v>
      </c>
      <c r="I4547" s="24">
        <v>473.4</v>
      </c>
      <c r="J4547" s="24">
        <f>I4547*H4547</f>
        <v>41185.799999999996</v>
      </c>
      <c r="K4547" s="24">
        <f t="shared" si="201"/>
        <v>84155.799999999988</v>
      </c>
      <c r="L4547" s="29">
        <v>20250617</v>
      </c>
    </row>
    <row r="4548" spans="1:12" x14ac:dyDescent="0.25">
      <c r="A4548" s="47" t="s">
        <v>5818</v>
      </c>
      <c r="B4548" s="44" t="s">
        <v>11</v>
      </c>
      <c r="C4548" s="44" t="s">
        <v>36</v>
      </c>
      <c r="D4548" s="44" t="s">
        <v>2618</v>
      </c>
      <c r="E4548" s="44" t="s">
        <v>264</v>
      </c>
      <c r="F4548" s="44">
        <v>1</v>
      </c>
      <c r="G4548" s="46">
        <v>42970</v>
      </c>
      <c r="H4548" s="44"/>
      <c r="I4548" s="46"/>
      <c r="J4548" s="46"/>
      <c r="K4548" s="46">
        <f t="shared" si="201"/>
        <v>42970</v>
      </c>
      <c r="L4548" s="63">
        <v>20250617</v>
      </c>
    </row>
    <row r="4549" spans="1:12" x14ac:dyDescent="0.25">
      <c r="A4549" s="47" t="s">
        <v>5825</v>
      </c>
      <c r="B4549" s="44" t="s">
        <v>11</v>
      </c>
      <c r="C4549" s="44" t="s">
        <v>86</v>
      </c>
      <c r="D4549" s="44" t="s">
        <v>132</v>
      </c>
      <c r="E4549" s="44" t="s">
        <v>3823</v>
      </c>
      <c r="F4549" s="44">
        <v>1</v>
      </c>
      <c r="G4549" s="46">
        <v>42970</v>
      </c>
      <c r="H4549" s="44"/>
      <c r="I4549" s="46"/>
      <c r="J4549" s="46"/>
      <c r="K4549" s="46">
        <f t="shared" si="201"/>
        <v>42970</v>
      </c>
      <c r="L4549" s="63">
        <v>20250617</v>
      </c>
    </row>
    <row r="4550" spans="1:12" x14ac:dyDescent="0.25">
      <c r="A4550" s="47" t="s">
        <v>5813</v>
      </c>
      <c r="B4550" s="44" t="s">
        <v>11</v>
      </c>
      <c r="C4550" s="44" t="s">
        <v>3122</v>
      </c>
      <c r="D4550" s="44" t="s">
        <v>3161</v>
      </c>
      <c r="E4550" s="44" t="s">
        <v>3164</v>
      </c>
      <c r="F4550" s="44">
        <v>1</v>
      </c>
      <c r="G4550" s="46">
        <v>42970</v>
      </c>
      <c r="H4550" s="44"/>
      <c r="I4550" s="46"/>
      <c r="J4550" s="46"/>
      <c r="K4550" s="46">
        <f t="shared" si="201"/>
        <v>42970</v>
      </c>
      <c r="L4550" s="63">
        <v>20250624</v>
      </c>
    </row>
    <row r="4551" spans="1:12" x14ac:dyDescent="0.25">
      <c r="A4551" s="47" t="s">
        <v>5814</v>
      </c>
      <c r="B4551" s="44" t="s">
        <v>11</v>
      </c>
      <c r="C4551" s="44" t="s">
        <v>36</v>
      </c>
      <c r="D4551" s="44" t="s">
        <v>2618</v>
      </c>
      <c r="E4551" s="44" t="s">
        <v>774</v>
      </c>
      <c r="F4551" s="44">
        <v>1</v>
      </c>
      <c r="G4551" s="46">
        <v>42970</v>
      </c>
      <c r="H4551" s="44"/>
      <c r="I4551" s="46"/>
      <c r="J4551" s="46"/>
      <c r="K4551" s="46">
        <f t="shared" si="201"/>
        <v>42970</v>
      </c>
      <c r="L4551" s="63">
        <v>20250624</v>
      </c>
    </row>
    <row r="4552" spans="1:12" x14ac:dyDescent="0.25">
      <c r="A4552" s="47" t="s">
        <v>5819</v>
      </c>
      <c r="B4552" s="44" t="s">
        <v>11</v>
      </c>
      <c r="C4552" s="44" t="s">
        <v>29</v>
      </c>
      <c r="D4552" s="44" t="s">
        <v>686</v>
      </c>
      <c r="E4552" s="44" t="s">
        <v>3193</v>
      </c>
      <c r="F4552" s="44">
        <v>1</v>
      </c>
      <c r="G4552" s="46">
        <v>42970</v>
      </c>
      <c r="H4552" s="44"/>
      <c r="I4552" s="46"/>
      <c r="J4552" s="46"/>
      <c r="K4552" s="46">
        <f t="shared" si="201"/>
        <v>42970</v>
      </c>
      <c r="L4552" s="63">
        <v>20250624</v>
      </c>
    </row>
    <row r="4553" spans="1:12" x14ac:dyDescent="0.25">
      <c r="A4553" s="47" t="s">
        <v>5810</v>
      </c>
      <c r="B4553" s="44" t="s">
        <v>11</v>
      </c>
      <c r="C4553" s="44" t="s">
        <v>86</v>
      </c>
      <c r="D4553" s="44" t="s">
        <v>132</v>
      </c>
      <c r="E4553" s="44" t="s">
        <v>3912</v>
      </c>
      <c r="F4553" s="44">
        <v>1</v>
      </c>
      <c r="G4553" s="46">
        <v>42970</v>
      </c>
      <c r="H4553" s="44"/>
      <c r="I4553" s="46"/>
      <c r="J4553" s="46"/>
      <c r="K4553" s="46">
        <f t="shared" si="201"/>
        <v>42970</v>
      </c>
      <c r="L4553" s="63">
        <v>20250626</v>
      </c>
    </row>
    <row r="4554" spans="1:12" x14ac:dyDescent="0.25">
      <c r="A4554" s="28" t="s">
        <v>5817</v>
      </c>
      <c r="B4554" s="22" t="s">
        <v>11</v>
      </c>
      <c r="C4554" s="22" t="s">
        <v>77</v>
      </c>
      <c r="D4554" s="22" t="s">
        <v>976</v>
      </c>
      <c r="E4554" s="22" t="s">
        <v>2191</v>
      </c>
      <c r="F4554" s="22">
        <v>1</v>
      </c>
      <c r="G4554" s="24">
        <v>42970</v>
      </c>
      <c r="H4554" s="22">
        <v>127</v>
      </c>
      <c r="I4554" s="24">
        <v>473.4</v>
      </c>
      <c r="J4554" s="24">
        <f>I4554*H4554</f>
        <v>60121.799999999996</v>
      </c>
      <c r="K4554" s="24">
        <f t="shared" si="201"/>
        <v>103091.79999999999</v>
      </c>
      <c r="L4554" s="29">
        <v>20250626</v>
      </c>
    </row>
    <row r="4555" spans="1:12" x14ac:dyDescent="0.25">
      <c r="A4555" s="47" t="s">
        <v>5815</v>
      </c>
      <c r="B4555" s="44" t="s">
        <v>11</v>
      </c>
      <c r="C4555" s="44" t="s">
        <v>29</v>
      </c>
      <c r="D4555" s="44" t="s">
        <v>751</v>
      </c>
      <c r="E4555" s="44" t="s">
        <v>1235</v>
      </c>
      <c r="F4555" s="44">
        <v>1</v>
      </c>
      <c r="G4555" s="46">
        <v>42970</v>
      </c>
      <c r="H4555" s="44"/>
      <c r="I4555" s="46"/>
      <c r="J4555" s="46"/>
      <c r="K4555" s="46">
        <f t="shared" si="201"/>
        <v>42970</v>
      </c>
      <c r="L4555" s="63">
        <v>20250627</v>
      </c>
    </row>
    <row r="4556" spans="1:12" ht="15.75" thickBot="1" x14ac:dyDescent="0.3">
      <c r="A4556" s="40" t="s">
        <v>5811</v>
      </c>
      <c r="B4556" s="41" t="s">
        <v>11</v>
      </c>
      <c r="C4556" s="41" t="s">
        <v>36</v>
      </c>
      <c r="D4556" s="41" t="s">
        <v>2618</v>
      </c>
      <c r="E4556" s="41" t="s">
        <v>1942</v>
      </c>
      <c r="F4556" s="41">
        <v>1</v>
      </c>
      <c r="G4556" s="43">
        <v>42970</v>
      </c>
      <c r="H4556" s="41"/>
      <c r="I4556" s="43"/>
      <c r="J4556" s="43"/>
      <c r="K4556" s="43">
        <f t="shared" si="201"/>
        <v>42970</v>
      </c>
      <c r="L4556" s="64">
        <v>20250630</v>
      </c>
    </row>
    <row r="4557" spans="1:12" ht="15.75" thickBot="1" x14ac:dyDescent="0.3">
      <c r="A4557" s="71"/>
      <c r="B4557" s="72"/>
      <c r="C4557" s="72"/>
      <c r="D4557" s="72"/>
      <c r="E4557" s="72"/>
      <c r="F4557" s="72"/>
      <c r="G4557" s="74"/>
      <c r="H4557" s="72"/>
      <c r="I4557" s="74"/>
      <c r="J4557" s="74"/>
      <c r="K4557" s="74"/>
      <c r="L4557" s="75"/>
    </row>
    <row r="4558" spans="1:12" x14ac:dyDescent="0.25">
      <c r="A4558" s="36" t="s">
        <v>5842</v>
      </c>
      <c r="B4558" s="37" t="s">
        <v>862</v>
      </c>
      <c r="C4558" s="37" t="s">
        <v>1709</v>
      </c>
      <c r="D4558" s="37" t="s">
        <v>1726</v>
      </c>
      <c r="E4558" s="37" t="s">
        <v>5843</v>
      </c>
      <c r="F4558" s="37">
        <v>1</v>
      </c>
      <c r="G4558" s="39">
        <v>40175</v>
      </c>
      <c r="H4558" s="37"/>
      <c r="I4558" s="39"/>
      <c r="J4558" s="39"/>
      <c r="K4558" s="39">
        <f t="shared" ref="K4558:K4566" si="202">J4558+G4558</f>
        <v>40175</v>
      </c>
      <c r="L4558" s="62">
        <v>20250612</v>
      </c>
    </row>
    <row r="4559" spans="1:12" x14ac:dyDescent="0.25">
      <c r="A4559" s="47" t="s">
        <v>5838</v>
      </c>
      <c r="B4559" s="44" t="s">
        <v>862</v>
      </c>
      <c r="C4559" s="44" t="s">
        <v>1709</v>
      </c>
      <c r="D4559" s="44" t="s">
        <v>1710</v>
      </c>
      <c r="E4559" s="44" t="s">
        <v>5839</v>
      </c>
      <c r="F4559" s="44">
        <v>1</v>
      </c>
      <c r="G4559" s="46">
        <v>40175</v>
      </c>
      <c r="H4559" s="44"/>
      <c r="I4559" s="46"/>
      <c r="J4559" s="46"/>
      <c r="K4559" s="46">
        <f t="shared" si="202"/>
        <v>40175</v>
      </c>
      <c r="L4559" s="63">
        <v>20250613</v>
      </c>
    </row>
    <row r="4560" spans="1:12" x14ac:dyDescent="0.25">
      <c r="A4560" s="47" t="s">
        <v>5837</v>
      </c>
      <c r="B4560" s="44" t="s">
        <v>11</v>
      </c>
      <c r="C4560" s="44" t="s">
        <v>5190</v>
      </c>
      <c r="D4560" s="44" t="s">
        <v>5191</v>
      </c>
      <c r="E4560" s="44" t="s">
        <v>3032</v>
      </c>
      <c r="F4560" s="44">
        <v>1</v>
      </c>
      <c r="G4560" s="46">
        <v>40175</v>
      </c>
      <c r="H4560" s="44"/>
      <c r="I4560" s="46"/>
      <c r="J4560" s="46"/>
      <c r="K4560" s="46">
        <f t="shared" si="202"/>
        <v>40175</v>
      </c>
      <c r="L4560" s="63">
        <v>20250618</v>
      </c>
    </row>
    <row r="4561" spans="1:12" x14ac:dyDescent="0.25">
      <c r="A4561" s="47" t="s">
        <v>5835</v>
      </c>
      <c r="B4561" s="44" t="s">
        <v>11</v>
      </c>
      <c r="C4561" s="44" t="s">
        <v>5190</v>
      </c>
      <c r="D4561" s="44" t="s">
        <v>5191</v>
      </c>
      <c r="E4561" s="44" t="s">
        <v>4437</v>
      </c>
      <c r="F4561" s="44">
        <v>1</v>
      </c>
      <c r="G4561" s="46">
        <v>40175</v>
      </c>
      <c r="H4561" s="44"/>
      <c r="I4561" s="46"/>
      <c r="J4561" s="46"/>
      <c r="K4561" s="46">
        <f t="shared" si="202"/>
        <v>40175</v>
      </c>
      <c r="L4561" s="63">
        <v>20250619</v>
      </c>
    </row>
    <row r="4562" spans="1:12" x14ac:dyDescent="0.25">
      <c r="A4562" s="47" t="s">
        <v>5834</v>
      </c>
      <c r="B4562" s="44" t="s">
        <v>11</v>
      </c>
      <c r="C4562" s="44" t="s">
        <v>77</v>
      </c>
      <c r="D4562" s="44" t="s">
        <v>78</v>
      </c>
      <c r="E4562" s="44" t="s">
        <v>325</v>
      </c>
      <c r="F4562" s="44">
        <v>1</v>
      </c>
      <c r="G4562" s="46">
        <v>40175</v>
      </c>
      <c r="H4562" s="44"/>
      <c r="I4562" s="46"/>
      <c r="J4562" s="46"/>
      <c r="K4562" s="46">
        <f t="shared" si="202"/>
        <v>40175</v>
      </c>
      <c r="L4562" s="63">
        <v>20250624</v>
      </c>
    </row>
    <row r="4563" spans="1:12" x14ac:dyDescent="0.25">
      <c r="A4563" s="47" t="s">
        <v>5836</v>
      </c>
      <c r="B4563" s="44" t="s">
        <v>11</v>
      </c>
      <c r="C4563" s="44" t="s">
        <v>5190</v>
      </c>
      <c r="D4563" s="44" t="s">
        <v>5191</v>
      </c>
      <c r="E4563" s="44" t="s">
        <v>90</v>
      </c>
      <c r="F4563" s="44">
        <v>1</v>
      </c>
      <c r="G4563" s="46">
        <v>40175</v>
      </c>
      <c r="H4563" s="44"/>
      <c r="I4563" s="46"/>
      <c r="J4563" s="46"/>
      <c r="K4563" s="46">
        <f t="shared" si="202"/>
        <v>40175</v>
      </c>
      <c r="L4563" s="63">
        <v>20250626</v>
      </c>
    </row>
    <row r="4564" spans="1:12" x14ac:dyDescent="0.25">
      <c r="A4564" s="47" t="s">
        <v>5840</v>
      </c>
      <c r="B4564" s="44" t="s">
        <v>862</v>
      </c>
      <c r="C4564" s="44" t="s">
        <v>371</v>
      </c>
      <c r="D4564" s="44" t="s">
        <v>26</v>
      </c>
      <c r="E4564" s="44" t="s">
        <v>5841</v>
      </c>
      <c r="F4564" s="44">
        <v>1</v>
      </c>
      <c r="G4564" s="46">
        <v>40175</v>
      </c>
      <c r="H4564" s="44"/>
      <c r="I4564" s="46"/>
      <c r="J4564" s="46"/>
      <c r="K4564" s="46">
        <f t="shared" si="202"/>
        <v>40175</v>
      </c>
      <c r="L4564" s="63">
        <v>20250626</v>
      </c>
    </row>
    <row r="4565" spans="1:12" x14ac:dyDescent="0.25">
      <c r="A4565" s="47" t="s">
        <v>5832</v>
      </c>
      <c r="B4565" s="44" t="s">
        <v>11</v>
      </c>
      <c r="C4565" s="44" t="s">
        <v>5190</v>
      </c>
      <c r="D4565" s="44" t="s">
        <v>5191</v>
      </c>
      <c r="E4565" s="44" t="s">
        <v>3705</v>
      </c>
      <c r="F4565" s="44">
        <v>1</v>
      </c>
      <c r="G4565" s="46">
        <v>40175</v>
      </c>
      <c r="H4565" s="44"/>
      <c r="I4565" s="46"/>
      <c r="J4565" s="46"/>
      <c r="K4565" s="46">
        <f t="shared" si="202"/>
        <v>40175</v>
      </c>
      <c r="L4565" s="63">
        <v>20250627</v>
      </c>
    </row>
    <row r="4566" spans="1:12" ht="15.75" thickBot="1" x14ac:dyDescent="0.3">
      <c r="A4566" s="40" t="s">
        <v>5833</v>
      </c>
      <c r="B4566" s="41" t="s">
        <v>11</v>
      </c>
      <c r="C4566" s="41" t="s">
        <v>5190</v>
      </c>
      <c r="D4566" s="41" t="s">
        <v>5191</v>
      </c>
      <c r="E4566" s="41" t="s">
        <v>3052</v>
      </c>
      <c r="F4566" s="41">
        <v>1</v>
      </c>
      <c r="G4566" s="43">
        <v>40175</v>
      </c>
      <c r="H4566" s="41"/>
      <c r="I4566" s="43"/>
      <c r="J4566" s="43"/>
      <c r="K4566" s="43">
        <f t="shared" si="202"/>
        <v>40175</v>
      </c>
      <c r="L4566" s="64">
        <v>20250627</v>
      </c>
    </row>
    <row r="4567" spans="1:12" x14ac:dyDescent="0.25">
      <c r="A4567" s="82"/>
      <c r="B4567" s="83"/>
      <c r="C4567" s="83"/>
      <c r="D4567" s="83"/>
      <c r="E4567" s="83"/>
      <c r="F4567" s="83"/>
      <c r="G4567" s="85"/>
      <c r="H4567" s="83"/>
      <c r="I4567" s="85"/>
      <c r="J4567" s="85"/>
      <c r="K4567" s="85"/>
      <c r="L4567" s="86"/>
    </row>
    <row r="4568" spans="1:12" ht="15.75" thickBot="1" x14ac:dyDescent="0.3">
      <c r="A4568" s="66"/>
      <c r="B4568" s="67"/>
      <c r="C4568" s="67"/>
      <c r="D4568" s="67"/>
      <c r="E4568" s="67"/>
      <c r="F4568" s="67"/>
      <c r="G4568" s="69"/>
      <c r="H4568" s="67"/>
      <c r="I4568" s="69"/>
      <c r="J4568" s="69"/>
      <c r="K4568" s="69"/>
      <c r="L4568" s="70"/>
    </row>
    <row r="4569" spans="1:12" x14ac:dyDescent="0.25">
      <c r="A4569" s="36" t="s">
        <v>5844</v>
      </c>
      <c r="B4569" s="37" t="s">
        <v>25</v>
      </c>
      <c r="C4569" s="37" t="s">
        <v>70</v>
      </c>
      <c r="D4569" s="37" t="s">
        <v>72</v>
      </c>
      <c r="E4569" s="37" t="s">
        <v>259</v>
      </c>
      <c r="F4569" s="37">
        <v>1</v>
      </c>
      <c r="G4569" s="39">
        <v>23756</v>
      </c>
      <c r="H4569" s="37"/>
      <c r="I4569" s="39"/>
      <c r="J4569" s="39"/>
      <c r="K4569" s="39">
        <f t="shared" si="200"/>
        <v>23756</v>
      </c>
      <c r="L4569" s="62">
        <v>20250606</v>
      </c>
    </row>
    <row r="4570" spans="1:12" x14ac:dyDescent="0.25">
      <c r="A4570" s="47" t="s">
        <v>5845</v>
      </c>
      <c r="B4570" s="44" t="s">
        <v>25</v>
      </c>
      <c r="C4570" s="44" t="s">
        <v>70</v>
      </c>
      <c r="D4570" s="44" t="s">
        <v>72</v>
      </c>
      <c r="E4570" s="44" t="s">
        <v>261</v>
      </c>
      <c r="F4570" s="44">
        <v>1</v>
      </c>
      <c r="G4570" s="46">
        <v>23756</v>
      </c>
      <c r="H4570" s="44"/>
      <c r="I4570" s="46"/>
      <c r="J4570" s="46"/>
      <c r="K4570" s="46">
        <f t="shared" si="200"/>
        <v>23756</v>
      </c>
      <c r="L4570" s="63">
        <v>20250606</v>
      </c>
    </row>
    <row r="4571" spans="1:12" x14ac:dyDescent="0.25">
      <c r="A4571" s="47" t="s">
        <v>5846</v>
      </c>
      <c r="B4571" s="44" t="s">
        <v>25</v>
      </c>
      <c r="C4571" s="44" t="s">
        <v>70</v>
      </c>
      <c r="D4571" s="44" t="s">
        <v>72</v>
      </c>
      <c r="E4571" s="44" t="s">
        <v>257</v>
      </c>
      <c r="F4571" s="44">
        <v>1</v>
      </c>
      <c r="G4571" s="46">
        <v>23756</v>
      </c>
      <c r="H4571" s="44"/>
      <c r="I4571" s="46"/>
      <c r="J4571" s="46"/>
      <c r="K4571" s="46">
        <f t="shared" si="200"/>
        <v>23756</v>
      </c>
      <c r="L4571" s="63">
        <v>20250606</v>
      </c>
    </row>
    <row r="4572" spans="1:12" ht="15.75" thickBot="1" x14ac:dyDescent="0.3">
      <c r="A4572" s="40" t="s">
        <v>5847</v>
      </c>
      <c r="B4572" s="41" t="s">
        <v>25</v>
      </c>
      <c r="C4572" s="41" t="s">
        <v>70</v>
      </c>
      <c r="D4572" s="41" t="s">
        <v>72</v>
      </c>
      <c r="E4572" s="41" t="s">
        <v>73</v>
      </c>
      <c r="F4572" s="41">
        <v>1</v>
      </c>
      <c r="G4572" s="43">
        <v>23756</v>
      </c>
      <c r="H4572" s="41"/>
      <c r="I4572" s="43"/>
      <c r="J4572" s="43"/>
      <c r="K4572" s="43">
        <f t="shared" si="200"/>
        <v>23756</v>
      </c>
      <c r="L4572" s="64">
        <v>20250606</v>
      </c>
    </row>
    <row r="4573" spans="1:12" ht="15.75" thickBot="1" x14ac:dyDescent="0.3">
      <c r="A4573" s="71"/>
      <c r="B4573" s="72"/>
      <c r="C4573" s="72"/>
      <c r="D4573" s="72"/>
      <c r="E4573" s="72"/>
      <c r="F4573" s="72"/>
      <c r="G4573" s="74"/>
      <c r="H4573" s="72"/>
      <c r="I4573" s="74"/>
      <c r="J4573" s="74"/>
      <c r="K4573" s="74"/>
      <c r="L4573" s="75"/>
    </row>
    <row r="4574" spans="1:12" x14ac:dyDescent="0.25">
      <c r="A4574" s="36" t="s">
        <v>5854</v>
      </c>
      <c r="B4574" s="37" t="s">
        <v>25</v>
      </c>
      <c r="C4574" s="37" t="s">
        <v>29</v>
      </c>
      <c r="D4574" s="37" t="s">
        <v>686</v>
      </c>
      <c r="E4574" s="37" t="s">
        <v>1043</v>
      </c>
      <c r="F4574" s="37">
        <v>1</v>
      </c>
      <c r="G4574" s="39">
        <v>21483</v>
      </c>
      <c r="H4574" s="37"/>
      <c r="I4574" s="39"/>
      <c r="J4574" s="39"/>
      <c r="K4574" s="39">
        <f t="shared" ref="K4574:K4582" si="203">J4574+G4574</f>
        <v>21483</v>
      </c>
      <c r="L4574" s="62">
        <v>20250604</v>
      </c>
    </row>
    <row r="4575" spans="1:12" x14ac:dyDescent="0.25">
      <c r="A4575" s="47" t="s">
        <v>5855</v>
      </c>
      <c r="B4575" s="44" t="s">
        <v>25</v>
      </c>
      <c r="C4575" s="44" t="s">
        <v>29</v>
      </c>
      <c r="D4575" s="44" t="s">
        <v>686</v>
      </c>
      <c r="E4575" s="44" t="s">
        <v>784</v>
      </c>
      <c r="F4575" s="44">
        <v>1</v>
      </c>
      <c r="G4575" s="46">
        <v>21483</v>
      </c>
      <c r="H4575" s="44"/>
      <c r="I4575" s="46"/>
      <c r="J4575" s="46"/>
      <c r="K4575" s="46">
        <f t="shared" si="203"/>
        <v>21483</v>
      </c>
      <c r="L4575" s="63">
        <v>20250604</v>
      </c>
    </row>
    <row r="4576" spans="1:12" x14ac:dyDescent="0.25">
      <c r="A4576" s="47" t="s">
        <v>5856</v>
      </c>
      <c r="B4576" s="44" t="s">
        <v>25</v>
      </c>
      <c r="C4576" s="44" t="s">
        <v>29</v>
      </c>
      <c r="D4576" s="44" t="s">
        <v>686</v>
      </c>
      <c r="E4576" s="44" t="s">
        <v>1045</v>
      </c>
      <c r="F4576" s="44">
        <v>1</v>
      </c>
      <c r="G4576" s="46">
        <v>21483</v>
      </c>
      <c r="H4576" s="44"/>
      <c r="I4576" s="46"/>
      <c r="J4576" s="46"/>
      <c r="K4576" s="46">
        <f t="shared" si="203"/>
        <v>21483</v>
      </c>
      <c r="L4576" s="63">
        <v>20250604</v>
      </c>
    </row>
    <row r="4577" spans="1:12" x14ac:dyDescent="0.25">
      <c r="A4577" s="47" t="s">
        <v>5853</v>
      </c>
      <c r="B4577" s="44" t="s">
        <v>25</v>
      </c>
      <c r="C4577" s="44" t="s">
        <v>98</v>
      </c>
      <c r="D4577" s="44" t="s">
        <v>3377</v>
      </c>
      <c r="E4577" s="44" t="s">
        <v>772</v>
      </c>
      <c r="F4577" s="44">
        <v>1</v>
      </c>
      <c r="G4577" s="46">
        <v>21483</v>
      </c>
      <c r="H4577" s="44"/>
      <c r="I4577" s="46"/>
      <c r="J4577" s="46"/>
      <c r="K4577" s="46">
        <f t="shared" si="203"/>
        <v>21483</v>
      </c>
      <c r="L4577" s="63">
        <v>20250606</v>
      </c>
    </row>
    <row r="4578" spans="1:12" x14ac:dyDescent="0.25">
      <c r="A4578" s="47" t="s">
        <v>5852</v>
      </c>
      <c r="B4578" s="44" t="s">
        <v>25</v>
      </c>
      <c r="C4578" s="44" t="s">
        <v>3122</v>
      </c>
      <c r="D4578" s="44" t="s">
        <v>3240</v>
      </c>
      <c r="E4578" s="44" t="s">
        <v>3561</v>
      </c>
      <c r="F4578" s="44">
        <v>1</v>
      </c>
      <c r="G4578" s="46">
        <v>21483</v>
      </c>
      <c r="H4578" s="44"/>
      <c r="I4578" s="46"/>
      <c r="J4578" s="46"/>
      <c r="K4578" s="46">
        <f t="shared" si="203"/>
        <v>21483</v>
      </c>
      <c r="L4578" s="63">
        <v>20250617</v>
      </c>
    </row>
    <row r="4579" spans="1:12" x14ac:dyDescent="0.25">
      <c r="A4579" s="47" t="s">
        <v>5850</v>
      </c>
      <c r="B4579" s="44" t="s">
        <v>25</v>
      </c>
      <c r="C4579" s="44" t="s">
        <v>29</v>
      </c>
      <c r="D4579" s="44" t="s">
        <v>686</v>
      </c>
      <c r="E4579" s="44" t="s">
        <v>1047</v>
      </c>
      <c r="F4579" s="44">
        <v>1</v>
      </c>
      <c r="G4579" s="46">
        <v>21483</v>
      </c>
      <c r="H4579" s="44"/>
      <c r="I4579" s="46"/>
      <c r="J4579" s="46"/>
      <c r="K4579" s="46">
        <f t="shared" si="203"/>
        <v>21483</v>
      </c>
      <c r="L4579" s="63">
        <v>20250624</v>
      </c>
    </row>
    <row r="4580" spans="1:12" x14ac:dyDescent="0.25">
      <c r="A4580" s="47" t="s">
        <v>5851</v>
      </c>
      <c r="B4580" s="44" t="s">
        <v>25</v>
      </c>
      <c r="C4580" s="44" t="s">
        <v>86</v>
      </c>
      <c r="D4580" s="44" t="s">
        <v>132</v>
      </c>
      <c r="E4580" s="44" t="s">
        <v>704</v>
      </c>
      <c r="F4580" s="44">
        <v>1</v>
      </c>
      <c r="G4580" s="46">
        <v>21483</v>
      </c>
      <c r="H4580" s="44"/>
      <c r="I4580" s="46"/>
      <c r="J4580" s="46"/>
      <c r="K4580" s="46">
        <f t="shared" si="203"/>
        <v>21483</v>
      </c>
      <c r="L4580" s="63">
        <v>20250624</v>
      </c>
    </row>
    <row r="4581" spans="1:12" x14ac:dyDescent="0.25">
      <c r="A4581" s="47" t="s">
        <v>5848</v>
      </c>
      <c r="B4581" s="44" t="s">
        <v>25</v>
      </c>
      <c r="C4581" s="44" t="s">
        <v>29</v>
      </c>
      <c r="D4581" s="44" t="s">
        <v>751</v>
      </c>
      <c r="E4581" s="44" t="s">
        <v>4671</v>
      </c>
      <c r="F4581" s="44">
        <v>1</v>
      </c>
      <c r="G4581" s="46">
        <v>21483</v>
      </c>
      <c r="H4581" s="44"/>
      <c r="I4581" s="46"/>
      <c r="J4581" s="46"/>
      <c r="K4581" s="46">
        <f t="shared" si="203"/>
        <v>21483</v>
      </c>
      <c r="L4581" s="63">
        <v>20250627</v>
      </c>
    </row>
    <row r="4582" spans="1:12" ht="15.75" thickBot="1" x14ac:dyDescent="0.3">
      <c r="A4582" s="40" t="s">
        <v>5849</v>
      </c>
      <c r="B4582" s="41" t="s">
        <v>25</v>
      </c>
      <c r="C4582" s="41" t="s">
        <v>29</v>
      </c>
      <c r="D4582" s="41" t="s">
        <v>751</v>
      </c>
      <c r="E4582" s="41" t="s">
        <v>1096</v>
      </c>
      <c r="F4582" s="41">
        <v>1</v>
      </c>
      <c r="G4582" s="43">
        <v>21483</v>
      </c>
      <c r="H4582" s="41"/>
      <c r="I4582" s="43"/>
      <c r="J4582" s="43"/>
      <c r="K4582" s="43">
        <f t="shared" si="203"/>
        <v>21483</v>
      </c>
      <c r="L4582" s="64">
        <v>20250627</v>
      </c>
    </row>
    <row r="4583" spans="1:12" ht="15.75" thickBot="1" x14ac:dyDescent="0.3">
      <c r="A4583" s="71"/>
      <c r="B4583" s="72"/>
      <c r="C4583" s="72"/>
      <c r="D4583" s="72"/>
      <c r="E4583" s="72"/>
      <c r="F4583" s="72"/>
      <c r="G4583" s="74"/>
      <c r="H4583" s="72"/>
      <c r="I4583" s="74"/>
      <c r="J4583" s="74"/>
      <c r="K4583" s="74"/>
      <c r="L4583" s="75"/>
    </row>
    <row r="4584" spans="1:12" x14ac:dyDescent="0.25">
      <c r="A4584" s="36" t="s">
        <v>5857</v>
      </c>
      <c r="B4584" s="37" t="s">
        <v>25</v>
      </c>
      <c r="C4584" s="37" t="s">
        <v>29</v>
      </c>
      <c r="D4584" s="37" t="s">
        <v>715</v>
      </c>
      <c r="E4584" s="37" t="s">
        <v>716</v>
      </c>
      <c r="F4584" s="37">
        <v>1</v>
      </c>
      <c r="G4584" s="39">
        <v>20089</v>
      </c>
      <c r="H4584" s="37"/>
      <c r="I4584" s="39"/>
      <c r="J4584" s="39"/>
      <c r="K4584" s="39">
        <f t="shared" si="200"/>
        <v>20089</v>
      </c>
      <c r="L4584" s="62">
        <v>20250630</v>
      </c>
    </row>
    <row r="4585" spans="1:12" ht="15.75" thickBot="1" x14ac:dyDescent="0.3">
      <c r="A4585" s="40" t="s">
        <v>5858</v>
      </c>
      <c r="B4585" s="41" t="s">
        <v>25</v>
      </c>
      <c r="C4585" s="41" t="s">
        <v>29</v>
      </c>
      <c r="D4585" s="41" t="s">
        <v>715</v>
      </c>
      <c r="E4585" s="41" t="s">
        <v>718</v>
      </c>
      <c r="F4585" s="41">
        <v>1</v>
      </c>
      <c r="G4585" s="43">
        <v>20089</v>
      </c>
      <c r="H4585" s="41"/>
      <c r="I4585" s="43"/>
      <c r="J4585" s="43"/>
      <c r="K4585" s="43">
        <f t="shared" si="200"/>
        <v>20089</v>
      </c>
      <c r="L4585" s="64">
        <v>20250630</v>
      </c>
    </row>
    <row r="4589" spans="1:12" ht="15.75" thickBot="1" x14ac:dyDescent="0.3">
      <c r="A4589" s="66" t="s">
        <v>0</v>
      </c>
      <c r="B4589" s="67" t="s">
        <v>1</v>
      </c>
      <c r="C4589" s="67" t="s">
        <v>2</v>
      </c>
      <c r="D4589" s="67" t="s">
        <v>3</v>
      </c>
      <c r="E4589" s="67" t="s">
        <v>4</v>
      </c>
      <c r="F4589" s="67"/>
      <c r="G4589" s="69" t="s">
        <v>6</v>
      </c>
      <c r="H4589" s="67" t="s">
        <v>7</v>
      </c>
      <c r="I4589" s="69" t="s">
        <v>8</v>
      </c>
      <c r="J4589" s="69" t="s">
        <v>9</v>
      </c>
      <c r="K4589" s="69" t="s">
        <v>10</v>
      </c>
      <c r="L4589" s="70" t="s">
        <v>5</v>
      </c>
    </row>
    <row r="4590" spans="1:12" x14ac:dyDescent="0.25">
      <c r="A4590" s="36" t="s">
        <v>5975</v>
      </c>
      <c r="B4590" s="37" t="s">
        <v>11</v>
      </c>
      <c r="C4590" s="37" t="s">
        <v>2604</v>
      </c>
      <c r="D4590" s="37" t="s">
        <v>3433</v>
      </c>
      <c r="E4590" s="37" t="s">
        <v>3752</v>
      </c>
      <c r="F4590" s="37">
        <v>1</v>
      </c>
      <c r="G4590" s="39">
        <v>51407</v>
      </c>
      <c r="H4590" s="37"/>
      <c r="I4590" s="39"/>
      <c r="J4590" s="39"/>
      <c r="K4590" s="39">
        <f t="shared" ref="K4590:K4596" si="204">J4590+G4590</f>
        <v>51407</v>
      </c>
      <c r="L4590" s="62">
        <v>20250707</v>
      </c>
    </row>
    <row r="4591" spans="1:12" x14ac:dyDescent="0.25">
      <c r="A4591" s="47" t="s">
        <v>5969</v>
      </c>
      <c r="B4591" s="44" t="s">
        <v>11</v>
      </c>
      <c r="C4591" s="44" t="s">
        <v>2604</v>
      </c>
      <c r="D4591" s="44" t="s">
        <v>3433</v>
      </c>
      <c r="E4591" s="44" t="s">
        <v>2882</v>
      </c>
      <c r="F4591" s="44">
        <v>1</v>
      </c>
      <c r="G4591" s="46">
        <v>51407</v>
      </c>
      <c r="H4591" s="44"/>
      <c r="I4591" s="46"/>
      <c r="J4591" s="46"/>
      <c r="K4591" s="46">
        <f t="shared" si="204"/>
        <v>51407</v>
      </c>
      <c r="L4591" s="63">
        <v>20250711</v>
      </c>
    </row>
    <row r="4592" spans="1:12" x14ac:dyDescent="0.25">
      <c r="A4592" s="47" t="s">
        <v>5913</v>
      </c>
      <c r="B4592" s="44" t="s">
        <v>11</v>
      </c>
      <c r="C4592" s="44" t="s">
        <v>36</v>
      </c>
      <c r="D4592" s="44" t="s">
        <v>280</v>
      </c>
      <c r="E4592" s="44" t="s">
        <v>5302</v>
      </c>
      <c r="F4592" s="44">
        <v>1</v>
      </c>
      <c r="G4592" s="46">
        <v>51407</v>
      </c>
      <c r="H4592" s="44"/>
      <c r="I4592" s="46"/>
      <c r="J4592" s="46"/>
      <c r="K4592" s="46">
        <f t="shared" si="204"/>
        <v>51407</v>
      </c>
      <c r="L4592" s="63">
        <v>20250717</v>
      </c>
    </row>
    <row r="4593" spans="1:15" x14ac:dyDescent="0.25">
      <c r="A4593" s="47" t="s">
        <v>5976</v>
      </c>
      <c r="B4593" s="44" t="s">
        <v>11</v>
      </c>
      <c r="C4593" s="44" t="s">
        <v>29</v>
      </c>
      <c r="D4593" s="44" t="s">
        <v>969</v>
      </c>
      <c r="E4593" s="44" t="s">
        <v>2455</v>
      </c>
      <c r="F4593" s="44">
        <v>1</v>
      </c>
      <c r="G4593" s="46">
        <v>51407</v>
      </c>
      <c r="H4593" s="44"/>
      <c r="I4593" s="46"/>
      <c r="J4593" s="46"/>
      <c r="K4593" s="46">
        <f t="shared" si="204"/>
        <v>51407</v>
      </c>
      <c r="L4593" s="63">
        <v>20250718</v>
      </c>
    </row>
    <row r="4594" spans="1:15" x14ac:dyDescent="0.25">
      <c r="A4594" s="47" t="s">
        <v>5888</v>
      </c>
      <c r="B4594" s="44" t="s">
        <v>11</v>
      </c>
      <c r="C4594" s="44" t="s">
        <v>2604</v>
      </c>
      <c r="D4594" s="44" t="s">
        <v>3433</v>
      </c>
      <c r="E4594" s="44" t="s">
        <v>3752</v>
      </c>
      <c r="F4594" s="44">
        <v>1</v>
      </c>
      <c r="G4594" s="46">
        <v>51407</v>
      </c>
      <c r="H4594" s="44"/>
      <c r="I4594" s="46"/>
      <c r="J4594" s="46"/>
      <c r="K4594" s="46">
        <f t="shared" si="204"/>
        <v>51407</v>
      </c>
      <c r="L4594" s="63">
        <v>20250723</v>
      </c>
    </row>
    <row r="4595" spans="1:15" x14ac:dyDescent="0.25">
      <c r="A4595" s="47" t="s">
        <v>6006</v>
      </c>
      <c r="B4595" s="44" t="s">
        <v>11</v>
      </c>
      <c r="C4595" s="44" t="s">
        <v>2604</v>
      </c>
      <c r="D4595" s="44" t="s">
        <v>2841</v>
      </c>
      <c r="E4595" s="44" t="s">
        <v>2842</v>
      </c>
      <c r="F4595" s="44">
        <v>1</v>
      </c>
      <c r="G4595" s="404">
        <v>102814</v>
      </c>
      <c r="H4595" s="44"/>
      <c r="I4595" s="46"/>
      <c r="J4595" s="46"/>
      <c r="K4595" s="46">
        <f t="shared" si="204"/>
        <v>102814</v>
      </c>
      <c r="L4595" s="63">
        <v>20250724</v>
      </c>
      <c r="N4595" s="27">
        <f>G4595/2</f>
        <v>51407</v>
      </c>
    </row>
    <row r="4596" spans="1:15" ht="15.75" thickBot="1" x14ac:dyDescent="0.3">
      <c r="A4596" s="40" t="s">
        <v>5884</v>
      </c>
      <c r="B4596" s="41" t="s">
        <v>11</v>
      </c>
      <c r="C4596" s="41" t="s">
        <v>2604</v>
      </c>
      <c r="D4596" s="41" t="s">
        <v>2841</v>
      </c>
      <c r="E4596" s="41" t="s">
        <v>4882</v>
      </c>
      <c r="F4596" s="41">
        <v>1</v>
      </c>
      <c r="G4596" s="43">
        <v>51407</v>
      </c>
      <c r="H4596" s="41"/>
      <c r="I4596" s="43"/>
      <c r="J4596" s="43"/>
      <c r="K4596" s="43">
        <f t="shared" si="204"/>
        <v>51407</v>
      </c>
      <c r="L4596" s="64">
        <v>20250724</v>
      </c>
    </row>
    <row r="4597" spans="1:15" ht="15.75" thickBot="1" x14ac:dyDescent="0.3">
      <c r="A4597" s="71"/>
      <c r="B4597" s="72"/>
      <c r="C4597" s="72"/>
      <c r="D4597" s="72"/>
      <c r="E4597" s="72"/>
      <c r="F4597" s="72"/>
      <c r="G4597" s="74"/>
      <c r="H4597" s="72"/>
      <c r="I4597" s="74"/>
      <c r="J4597" s="74"/>
      <c r="K4597" s="74"/>
      <c r="L4597" s="75"/>
    </row>
    <row r="4598" spans="1:15" x14ac:dyDescent="0.25">
      <c r="A4598" s="36" t="s">
        <v>6004</v>
      </c>
      <c r="B4598" s="37" t="s">
        <v>862</v>
      </c>
      <c r="C4598" s="37" t="s">
        <v>1709</v>
      </c>
      <c r="D4598" s="37" t="s">
        <v>4715</v>
      </c>
      <c r="E4598" s="37" t="s">
        <v>6005</v>
      </c>
      <c r="F4598" s="37">
        <v>1</v>
      </c>
      <c r="G4598" s="39">
        <v>46494</v>
      </c>
      <c r="H4598" s="37"/>
      <c r="I4598" s="39"/>
      <c r="J4598" s="39"/>
      <c r="K4598" s="39">
        <f t="shared" ref="K4598:K4630" si="205">J4598+G4598</f>
        <v>46494</v>
      </c>
      <c r="L4598" s="62">
        <v>20250701</v>
      </c>
    </row>
    <row r="4599" spans="1:15" x14ac:dyDescent="0.25">
      <c r="A4599" s="47" t="s">
        <v>6002</v>
      </c>
      <c r="B4599" s="44" t="s">
        <v>862</v>
      </c>
      <c r="C4599" s="44" t="s">
        <v>371</v>
      </c>
      <c r="D4599" s="44" t="s">
        <v>686</v>
      </c>
      <c r="E4599" s="44" t="s">
        <v>6003</v>
      </c>
      <c r="F4599" s="44">
        <v>1</v>
      </c>
      <c r="G4599" s="46">
        <v>46494</v>
      </c>
      <c r="H4599" s="44"/>
      <c r="I4599" s="46"/>
      <c r="J4599" s="46"/>
      <c r="K4599" s="46">
        <f t="shared" si="205"/>
        <v>46494</v>
      </c>
      <c r="L4599" s="63">
        <v>20250703</v>
      </c>
    </row>
    <row r="4600" spans="1:15" x14ac:dyDescent="0.25">
      <c r="A4600" s="47" t="s">
        <v>5988</v>
      </c>
      <c r="B4600" s="44" t="s">
        <v>11</v>
      </c>
      <c r="C4600" s="44" t="s">
        <v>730</v>
      </c>
      <c r="D4600" s="44" t="s">
        <v>731</v>
      </c>
      <c r="E4600" s="44" t="s">
        <v>2247</v>
      </c>
      <c r="F4600" s="44">
        <v>1</v>
      </c>
      <c r="G4600" s="46">
        <v>46494</v>
      </c>
      <c r="H4600" s="44"/>
      <c r="I4600" s="46"/>
      <c r="J4600" s="46"/>
      <c r="K4600" s="46">
        <f t="shared" si="205"/>
        <v>46494</v>
      </c>
      <c r="L4600" s="63">
        <v>20250704</v>
      </c>
    </row>
    <row r="4601" spans="1:15" x14ac:dyDescent="0.25">
      <c r="A4601" s="47" t="s">
        <v>5973</v>
      </c>
      <c r="B4601" s="44" t="s">
        <v>11</v>
      </c>
      <c r="C4601" s="44" t="s">
        <v>4390</v>
      </c>
      <c r="D4601" s="44" t="s">
        <v>4389</v>
      </c>
      <c r="E4601" s="44" t="s">
        <v>5156</v>
      </c>
      <c r="F4601" s="44">
        <v>1</v>
      </c>
      <c r="G4601" s="46">
        <v>46494</v>
      </c>
      <c r="H4601" s="44"/>
      <c r="I4601" s="46"/>
      <c r="J4601" s="46"/>
      <c r="K4601" s="46">
        <f t="shared" si="205"/>
        <v>46494</v>
      </c>
      <c r="L4601" s="63">
        <v>20250708</v>
      </c>
    </row>
    <row r="4602" spans="1:15" x14ac:dyDescent="0.25">
      <c r="A4602" s="47" t="s">
        <v>5974</v>
      </c>
      <c r="B4602" s="44" t="s">
        <v>11</v>
      </c>
      <c r="C4602" s="44" t="s">
        <v>86</v>
      </c>
      <c r="D4602" s="44" t="s">
        <v>132</v>
      </c>
      <c r="E4602" s="44" t="s">
        <v>278</v>
      </c>
      <c r="F4602" s="44">
        <v>1</v>
      </c>
      <c r="G4602" s="46">
        <v>46494</v>
      </c>
      <c r="H4602" s="44"/>
      <c r="I4602" s="46"/>
      <c r="J4602" s="46"/>
      <c r="K4602" s="46">
        <f t="shared" si="205"/>
        <v>46494</v>
      </c>
      <c r="L4602" s="63">
        <v>20250710</v>
      </c>
    </row>
    <row r="4603" spans="1:15" x14ac:dyDescent="0.25">
      <c r="A4603" s="47" t="s">
        <v>5937</v>
      </c>
      <c r="B4603" s="44" t="s">
        <v>11</v>
      </c>
      <c r="C4603" s="44" t="s">
        <v>897</v>
      </c>
      <c r="D4603" s="44" t="s">
        <v>898</v>
      </c>
      <c r="E4603" s="44" t="s">
        <v>1674</v>
      </c>
      <c r="F4603" s="44">
        <v>1</v>
      </c>
      <c r="G4603" s="46">
        <v>46494</v>
      </c>
      <c r="H4603" s="44"/>
      <c r="I4603" s="46"/>
      <c r="J4603" s="46"/>
      <c r="K4603" s="46">
        <f t="shared" si="205"/>
        <v>46494</v>
      </c>
      <c r="L4603" s="63">
        <v>20250710</v>
      </c>
    </row>
    <row r="4604" spans="1:15" x14ac:dyDescent="0.25">
      <c r="A4604" s="47" t="s">
        <v>5994</v>
      </c>
      <c r="B4604" s="44" t="s">
        <v>11</v>
      </c>
      <c r="C4604" s="44" t="s">
        <v>29</v>
      </c>
      <c r="D4604" s="44" t="s">
        <v>751</v>
      </c>
      <c r="E4604" s="44" t="s">
        <v>5077</v>
      </c>
      <c r="F4604" s="44">
        <v>1</v>
      </c>
      <c r="G4604" s="46">
        <v>46494</v>
      </c>
      <c r="H4604" s="44"/>
      <c r="I4604" s="46"/>
      <c r="J4604" s="46"/>
      <c r="K4604" s="46">
        <f t="shared" si="205"/>
        <v>46494</v>
      </c>
      <c r="L4604" s="63">
        <v>20250711</v>
      </c>
    </row>
    <row r="4605" spans="1:15" x14ac:dyDescent="0.25">
      <c r="A4605" s="47" t="s">
        <v>5972</v>
      </c>
      <c r="B4605" s="44" t="s">
        <v>11</v>
      </c>
      <c r="C4605" s="44" t="s">
        <v>2604</v>
      </c>
      <c r="D4605" s="44" t="s">
        <v>2605</v>
      </c>
      <c r="E4605" s="44" t="s">
        <v>5530</v>
      </c>
      <c r="F4605" s="44">
        <v>1</v>
      </c>
      <c r="G4605" s="46">
        <v>46494</v>
      </c>
      <c r="H4605" s="44"/>
      <c r="I4605" s="46"/>
      <c r="J4605" s="46"/>
      <c r="K4605" s="46">
        <f t="shared" si="205"/>
        <v>46494</v>
      </c>
      <c r="L4605" s="63">
        <v>20250711</v>
      </c>
    </row>
    <row r="4606" spans="1:15" x14ac:dyDescent="0.25">
      <c r="A4606" s="47" t="s">
        <v>5992</v>
      </c>
      <c r="B4606" s="44" t="s">
        <v>11</v>
      </c>
      <c r="C4606" s="44" t="s">
        <v>730</v>
      </c>
      <c r="D4606" s="44" t="s">
        <v>731</v>
      </c>
      <c r="E4606" s="44" t="s">
        <v>2269</v>
      </c>
      <c r="F4606" s="44">
        <v>1</v>
      </c>
      <c r="G4606" s="46">
        <v>46494</v>
      </c>
      <c r="H4606" s="44"/>
      <c r="I4606" s="46"/>
      <c r="J4606" s="46"/>
      <c r="K4606" s="46">
        <f t="shared" si="205"/>
        <v>46494</v>
      </c>
      <c r="L4606" s="63">
        <v>20250711</v>
      </c>
    </row>
    <row r="4607" spans="1:15" x14ac:dyDescent="0.25">
      <c r="A4607" s="47" t="s">
        <v>5968</v>
      </c>
      <c r="B4607" s="44" t="s">
        <v>11</v>
      </c>
      <c r="C4607" s="44" t="s">
        <v>86</v>
      </c>
      <c r="D4607" s="44" t="s">
        <v>87</v>
      </c>
      <c r="E4607" s="44" t="s">
        <v>3645</v>
      </c>
      <c r="F4607" s="44">
        <v>1</v>
      </c>
      <c r="G4607" s="46">
        <v>46494</v>
      </c>
      <c r="H4607" s="44"/>
      <c r="I4607" s="46"/>
      <c r="J4607" s="46"/>
      <c r="K4607" s="46">
        <f t="shared" si="205"/>
        <v>46494</v>
      </c>
      <c r="L4607" s="63">
        <v>20250711</v>
      </c>
    </row>
    <row r="4608" spans="1:15" x14ac:dyDescent="0.25">
      <c r="A4608" s="402" t="s">
        <v>6007</v>
      </c>
      <c r="B4608" s="403" t="s">
        <v>11</v>
      </c>
      <c r="C4608" s="403" t="s">
        <v>4390</v>
      </c>
      <c r="D4608" s="403" t="s">
        <v>4389</v>
      </c>
      <c r="E4608" s="403" t="s">
        <v>4620</v>
      </c>
      <c r="F4608" s="403">
        <v>1</v>
      </c>
      <c r="G4608" s="404">
        <v>92988</v>
      </c>
      <c r="H4608" s="403"/>
      <c r="I4608" s="404"/>
      <c r="J4608" s="404"/>
      <c r="K4608" s="404">
        <f t="shared" si="205"/>
        <v>92988</v>
      </c>
      <c r="L4608" s="405">
        <v>20250711</v>
      </c>
      <c r="O4608" s="27">
        <f>G4608/2</f>
        <v>46494</v>
      </c>
    </row>
    <row r="4609" spans="1:12" x14ac:dyDescent="0.25">
      <c r="A4609" s="47" t="s">
        <v>5915</v>
      </c>
      <c r="B4609" s="44" t="s">
        <v>11</v>
      </c>
      <c r="C4609" s="44" t="s">
        <v>2598</v>
      </c>
      <c r="D4609" s="44" t="s">
        <v>5533</v>
      </c>
      <c r="E4609" s="44" t="s">
        <v>5540</v>
      </c>
      <c r="F4609" s="44">
        <v>1</v>
      </c>
      <c r="G4609" s="46">
        <v>46494</v>
      </c>
      <c r="H4609" s="44"/>
      <c r="I4609" s="46"/>
      <c r="J4609" s="46"/>
      <c r="K4609" s="46">
        <f t="shared" si="205"/>
        <v>46494</v>
      </c>
      <c r="L4609" s="63">
        <v>20250711</v>
      </c>
    </row>
    <row r="4610" spans="1:12" x14ac:dyDescent="0.25">
      <c r="A4610" s="47" t="s">
        <v>5911</v>
      </c>
      <c r="B4610" s="44" t="s">
        <v>11</v>
      </c>
      <c r="C4610" s="44" t="s">
        <v>29</v>
      </c>
      <c r="D4610" s="44" t="s">
        <v>751</v>
      </c>
      <c r="E4610" s="44" t="s">
        <v>4918</v>
      </c>
      <c r="F4610" s="44">
        <v>1</v>
      </c>
      <c r="G4610" s="46">
        <v>46494</v>
      </c>
      <c r="H4610" s="44"/>
      <c r="I4610" s="46"/>
      <c r="J4610" s="46"/>
      <c r="K4610" s="46">
        <f t="shared" si="205"/>
        <v>46494</v>
      </c>
      <c r="L4610" s="63">
        <v>20250711</v>
      </c>
    </row>
    <row r="4611" spans="1:12" x14ac:dyDescent="0.25">
      <c r="A4611" s="47" t="s">
        <v>5910</v>
      </c>
      <c r="B4611" s="44" t="s">
        <v>11</v>
      </c>
      <c r="C4611" s="44" t="s">
        <v>29</v>
      </c>
      <c r="D4611" s="44" t="s">
        <v>686</v>
      </c>
      <c r="E4611" s="44" t="s">
        <v>1043</v>
      </c>
      <c r="F4611" s="44">
        <v>1</v>
      </c>
      <c r="G4611" s="46">
        <v>46494</v>
      </c>
      <c r="H4611" s="44"/>
      <c r="I4611" s="46"/>
      <c r="J4611" s="46"/>
      <c r="K4611" s="46">
        <f t="shared" si="205"/>
        <v>46494</v>
      </c>
      <c r="L4611" s="63">
        <v>20250711</v>
      </c>
    </row>
    <row r="4612" spans="1:12" x14ac:dyDescent="0.25">
      <c r="A4612" s="47" t="s">
        <v>6000</v>
      </c>
      <c r="B4612" s="44" t="s">
        <v>862</v>
      </c>
      <c r="C4612" s="44" t="s">
        <v>371</v>
      </c>
      <c r="D4612" s="44" t="s">
        <v>930</v>
      </c>
      <c r="E4612" s="44" t="s">
        <v>6001</v>
      </c>
      <c r="F4612" s="44">
        <v>1</v>
      </c>
      <c r="G4612" s="46">
        <v>46494</v>
      </c>
      <c r="H4612" s="44"/>
      <c r="I4612" s="46"/>
      <c r="J4612" s="46"/>
      <c r="K4612" s="46">
        <f t="shared" si="205"/>
        <v>46494</v>
      </c>
      <c r="L4612" s="63">
        <v>20250714</v>
      </c>
    </row>
    <row r="4613" spans="1:12" x14ac:dyDescent="0.25">
      <c r="A4613" s="47" t="s">
        <v>5997</v>
      </c>
      <c r="B4613" s="44" t="s">
        <v>862</v>
      </c>
      <c r="C4613" s="44" t="s">
        <v>1791</v>
      </c>
      <c r="D4613" s="44" t="s">
        <v>1801</v>
      </c>
      <c r="E4613" s="44" t="s">
        <v>5998</v>
      </c>
      <c r="F4613" s="44">
        <v>1</v>
      </c>
      <c r="G4613" s="46">
        <v>46494</v>
      </c>
      <c r="H4613" s="44"/>
      <c r="I4613" s="46"/>
      <c r="J4613" s="46"/>
      <c r="K4613" s="46">
        <f t="shared" si="205"/>
        <v>46494</v>
      </c>
      <c r="L4613" s="63">
        <v>20250717</v>
      </c>
    </row>
    <row r="4614" spans="1:12" x14ac:dyDescent="0.25">
      <c r="A4614" s="28" t="s">
        <v>5909</v>
      </c>
      <c r="B4614" s="22" t="s">
        <v>11</v>
      </c>
      <c r="C4614" s="22" t="s">
        <v>3122</v>
      </c>
      <c r="D4614" s="22" t="s">
        <v>3240</v>
      </c>
      <c r="E4614" s="22" t="s">
        <v>3382</v>
      </c>
      <c r="F4614" s="22">
        <v>1</v>
      </c>
      <c r="G4614" s="24">
        <v>46494</v>
      </c>
      <c r="H4614" s="22">
        <v>113</v>
      </c>
      <c r="I4614" s="24">
        <v>502.3</v>
      </c>
      <c r="J4614" s="24">
        <f>I4614*H4614</f>
        <v>56759.9</v>
      </c>
      <c r="K4614" s="24">
        <f t="shared" si="205"/>
        <v>103253.9</v>
      </c>
      <c r="L4614" s="29">
        <v>20250717</v>
      </c>
    </row>
    <row r="4615" spans="1:12" x14ac:dyDescent="0.25">
      <c r="A4615" s="47" t="s">
        <v>5900</v>
      </c>
      <c r="B4615" s="44" t="s">
        <v>11</v>
      </c>
      <c r="C4615" s="44" t="s">
        <v>36</v>
      </c>
      <c r="D4615" s="44" t="s">
        <v>2618</v>
      </c>
      <c r="E4615" s="44" t="s">
        <v>264</v>
      </c>
      <c r="F4615" s="44">
        <v>1</v>
      </c>
      <c r="G4615" s="46">
        <v>46494</v>
      </c>
      <c r="H4615" s="44"/>
      <c r="I4615" s="46"/>
      <c r="J4615" s="46"/>
      <c r="K4615" s="46">
        <f t="shared" si="205"/>
        <v>46494</v>
      </c>
      <c r="L4615" s="63">
        <v>20250717</v>
      </c>
    </row>
    <row r="4616" spans="1:12" x14ac:dyDescent="0.25">
      <c r="A4616" s="47" t="s">
        <v>5912</v>
      </c>
      <c r="B4616" s="44" t="s">
        <v>11</v>
      </c>
      <c r="C4616" s="44" t="s">
        <v>36</v>
      </c>
      <c r="D4616" s="44" t="s">
        <v>2618</v>
      </c>
      <c r="E4616" s="44" t="s">
        <v>1942</v>
      </c>
      <c r="F4616" s="44">
        <v>1</v>
      </c>
      <c r="G4616" s="46">
        <v>46494</v>
      </c>
      <c r="H4616" s="44"/>
      <c r="I4616" s="46"/>
      <c r="J4616" s="46"/>
      <c r="K4616" s="46">
        <f t="shared" si="205"/>
        <v>46494</v>
      </c>
      <c r="L4616" s="63">
        <v>20250717</v>
      </c>
    </row>
    <row r="4617" spans="1:12" x14ac:dyDescent="0.25">
      <c r="A4617" s="47" t="s">
        <v>5894</v>
      </c>
      <c r="B4617" s="44" t="s">
        <v>862</v>
      </c>
      <c r="C4617" s="44" t="s">
        <v>5895</v>
      </c>
      <c r="D4617" s="44" t="s">
        <v>5896</v>
      </c>
      <c r="E4617" s="44" t="s">
        <v>5897</v>
      </c>
      <c r="F4617" s="44">
        <v>1</v>
      </c>
      <c r="G4617" s="46">
        <v>46494</v>
      </c>
      <c r="H4617" s="44"/>
      <c r="I4617" s="46"/>
      <c r="J4617" s="46"/>
      <c r="K4617" s="46">
        <f t="shared" si="205"/>
        <v>46494</v>
      </c>
      <c r="L4617" s="63">
        <v>20250717</v>
      </c>
    </row>
    <row r="4618" spans="1:12" x14ac:dyDescent="0.25">
      <c r="A4618" s="47" t="s">
        <v>5993</v>
      </c>
      <c r="B4618" s="44" t="s">
        <v>11</v>
      </c>
      <c r="C4618" s="44" t="s">
        <v>730</v>
      </c>
      <c r="D4618" s="44" t="s">
        <v>731</v>
      </c>
      <c r="E4618" s="44" t="s">
        <v>2250</v>
      </c>
      <c r="F4618" s="44">
        <v>1</v>
      </c>
      <c r="G4618" s="46">
        <v>46494</v>
      </c>
      <c r="H4618" s="44"/>
      <c r="I4618" s="46"/>
      <c r="J4618" s="46"/>
      <c r="K4618" s="46">
        <f t="shared" si="205"/>
        <v>46494</v>
      </c>
      <c r="L4618" s="63">
        <v>20250718</v>
      </c>
    </row>
    <row r="4619" spans="1:12" x14ac:dyDescent="0.25">
      <c r="A4619" s="47" t="s">
        <v>5971</v>
      </c>
      <c r="B4619" s="44" t="s">
        <v>11</v>
      </c>
      <c r="C4619" s="44" t="s">
        <v>86</v>
      </c>
      <c r="D4619" s="44" t="s">
        <v>132</v>
      </c>
      <c r="E4619" s="44" t="s">
        <v>2821</v>
      </c>
      <c r="F4619" s="44">
        <v>1</v>
      </c>
      <c r="G4619" s="46">
        <v>46494</v>
      </c>
      <c r="H4619" s="44"/>
      <c r="I4619" s="46"/>
      <c r="J4619" s="46"/>
      <c r="K4619" s="46">
        <f t="shared" si="205"/>
        <v>46494</v>
      </c>
      <c r="L4619" s="63">
        <v>20250721</v>
      </c>
    </row>
    <row r="4620" spans="1:12" x14ac:dyDescent="0.25">
      <c r="A4620" s="47" t="s">
        <v>5889</v>
      </c>
      <c r="B4620" s="44" t="s">
        <v>11</v>
      </c>
      <c r="C4620" s="44" t="s">
        <v>2159</v>
      </c>
      <c r="D4620" s="44" t="s">
        <v>2392</v>
      </c>
      <c r="E4620" s="44" t="s">
        <v>2395</v>
      </c>
      <c r="F4620" s="44">
        <v>1</v>
      </c>
      <c r="G4620" s="46">
        <v>46494</v>
      </c>
      <c r="H4620" s="44"/>
      <c r="I4620" s="46"/>
      <c r="J4620" s="46"/>
      <c r="K4620" s="46">
        <f t="shared" si="205"/>
        <v>46494</v>
      </c>
      <c r="L4620" s="63">
        <v>20250724</v>
      </c>
    </row>
    <row r="4621" spans="1:12" x14ac:dyDescent="0.25">
      <c r="A4621" s="28" t="s">
        <v>5890</v>
      </c>
      <c r="B4621" s="22" t="s">
        <v>11</v>
      </c>
      <c r="C4621" s="22" t="s">
        <v>3122</v>
      </c>
      <c r="D4621" s="22" t="s">
        <v>1388</v>
      </c>
      <c r="E4621" s="22" t="s">
        <v>5891</v>
      </c>
      <c r="F4621" s="22">
        <v>1</v>
      </c>
      <c r="G4621" s="24">
        <v>46494</v>
      </c>
      <c r="H4621" s="22">
        <v>90</v>
      </c>
      <c r="I4621" s="24">
        <v>502.3</v>
      </c>
      <c r="J4621" s="24">
        <f>I4621*H4621</f>
        <v>45207</v>
      </c>
      <c r="K4621" s="24">
        <f t="shared" si="205"/>
        <v>91701</v>
      </c>
      <c r="L4621" s="29">
        <v>20250724</v>
      </c>
    </row>
    <row r="4622" spans="1:12" x14ac:dyDescent="0.25">
      <c r="A4622" s="47" t="s">
        <v>5989</v>
      </c>
      <c r="B4622" s="44" t="s">
        <v>11</v>
      </c>
      <c r="C4622" s="44" t="s">
        <v>730</v>
      </c>
      <c r="D4622" s="44" t="s">
        <v>731</v>
      </c>
      <c r="E4622" s="44" t="s">
        <v>1993</v>
      </c>
      <c r="F4622" s="44">
        <v>1</v>
      </c>
      <c r="G4622" s="46">
        <v>46494</v>
      </c>
      <c r="H4622" s="44"/>
      <c r="I4622" s="46"/>
      <c r="J4622" s="46"/>
      <c r="K4622" s="46">
        <f t="shared" si="205"/>
        <v>46494</v>
      </c>
      <c r="L4622" s="63">
        <v>20250724</v>
      </c>
    </row>
    <row r="4623" spans="1:12" x14ac:dyDescent="0.25">
      <c r="A4623" s="47" t="s">
        <v>5991</v>
      </c>
      <c r="B4623" s="44" t="s">
        <v>11</v>
      </c>
      <c r="C4623" s="44" t="s">
        <v>730</v>
      </c>
      <c r="D4623" s="44" t="s">
        <v>731</v>
      </c>
      <c r="E4623" s="44" t="s">
        <v>1987</v>
      </c>
      <c r="F4623" s="44">
        <v>1</v>
      </c>
      <c r="G4623" s="46">
        <v>46494</v>
      </c>
      <c r="H4623" s="44"/>
      <c r="I4623" s="46"/>
      <c r="J4623" s="46"/>
      <c r="K4623" s="46">
        <f t="shared" si="205"/>
        <v>46494</v>
      </c>
      <c r="L4623" s="63">
        <v>20250724</v>
      </c>
    </row>
    <row r="4624" spans="1:12" x14ac:dyDescent="0.25">
      <c r="A4624" s="47" t="s">
        <v>5885</v>
      </c>
      <c r="B4624" s="44" t="s">
        <v>11</v>
      </c>
      <c r="C4624" s="44" t="s">
        <v>897</v>
      </c>
      <c r="D4624" s="44" t="s">
        <v>898</v>
      </c>
      <c r="E4624" s="44" t="s">
        <v>1674</v>
      </c>
      <c r="F4624" s="44">
        <v>1</v>
      </c>
      <c r="G4624" s="46">
        <v>46494</v>
      </c>
      <c r="H4624" s="44"/>
      <c r="I4624" s="46"/>
      <c r="J4624" s="46"/>
      <c r="K4624" s="46">
        <f t="shared" si="205"/>
        <v>46494</v>
      </c>
      <c r="L4624" s="63">
        <v>20250725</v>
      </c>
    </row>
    <row r="4625" spans="1:12" x14ac:dyDescent="0.25">
      <c r="A4625" s="47" t="s">
        <v>5898</v>
      </c>
      <c r="B4625" s="44" t="s">
        <v>11</v>
      </c>
      <c r="C4625" s="44" t="s">
        <v>36</v>
      </c>
      <c r="D4625" s="44" t="s">
        <v>2618</v>
      </c>
      <c r="E4625" s="44" t="s">
        <v>5899</v>
      </c>
      <c r="F4625" s="44">
        <v>1</v>
      </c>
      <c r="G4625" s="46">
        <v>46494</v>
      </c>
      <c r="H4625" s="44"/>
      <c r="I4625" s="46"/>
      <c r="J4625" s="46"/>
      <c r="K4625" s="46">
        <f t="shared" si="205"/>
        <v>46494</v>
      </c>
      <c r="L4625" s="63">
        <v>20250725</v>
      </c>
    </row>
    <row r="4626" spans="1:12" x14ac:dyDescent="0.25">
      <c r="A4626" s="47" t="s">
        <v>5908</v>
      </c>
      <c r="B4626" s="44" t="s">
        <v>11</v>
      </c>
      <c r="C4626" s="44" t="s">
        <v>2598</v>
      </c>
      <c r="D4626" s="44" t="s">
        <v>5533</v>
      </c>
      <c r="E4626" s="44" t="s">
        <v>5540</v>
      </c>
      <c r="F4626" s="44">
        <v>1</v>
      </c>
      <c r="G4626" s="46">
        <v>46494</v>
      </c>
      <c r="H4626" s="44"/>
      <c r="I4626" s="46"/>
      <c r="J4626" s="46"/>
      <c r="K4626" s="46">
        <f t="shared" si="205"/>
        <v>46494</v>
      </c>
      <c r="L4626" s="63">
        <v>20250725</v>
      </c>
    </row>
    <row r="4627" spans="1:12" x14ac:dyDescent="0.25">
      <c r="A4627" s="47" t="s">
        <v>5914</v>
      </c>
      <c r="B4627" s="44" t="s">
        <v>11</v>
      </c>
      <c r="C4627" s="44" t="s">
        <v>29</v>
      </c>
      <c r="D4627" s="44" t="s">
        <v>686</v>
      </c>
      <c r="E4627" s="44" t="s">
        <v>1045</v>
      </c>
      <c r="F4627" s="44">
        <v>1</v>
      </c>
      <c r="G4627" s="46">
        <v>46494</v>
      </c>
      <c r="H4627" s="44"/>
      <c r="I4627" s="46"/>
      <c r="J4627" s="46"/>
      <c r="K4627" s="46">
        <f t="shared" si="205"/>
        <v>46494</v>
      </c>
      <c r="L4627" s="63">
        <v>20250725</v>
      </c>
    </row>
    <row r="4628" spans="1:12" x14ac:dyDescent="0.25">
      <c r="A4628" s="47" t="s">
        <v>5862</v>
      </c>
      <c r="B4628" s="44" t="s">
        <v>11</v>
      </c>
      <c r="C4628" s="44" t="s">
        <v>86</v>
      </c>
      <c r="D4628" s="44" t="s">
        <v>132</v>
      </c>
      <c r="E4628" s="44" t="s">
        <v>3912</v>
      </c>
      <c r="F4628" s="44">
        <v>1</v>
      </c>
      <c r="G4628" s="46">
        <v>46494</v>
      </c>
      <c r="H4628" s="44"/>
      <c r="I4628" s="46"/>
      <c r="J4628" s="46"/>
      <c r="K4628" s="46">
        <f t="shared" si="205"/>
        <v>46494</v>
      </c>
      <c r="L4628" s="63">
        <v>20250730</v>
      </c>
    </row>
    <row r="4629" spans="1:12" x14ac:dyDescent="0.25">
      <c r="A4629" s="47" t="s">
        <v>5892</v>
      </c>
      <c r="B4629" s="44" t="s">
        <v>11</v>
      </c>
      <c r="C4629" s="44" t="s">
        <v>70</v>
      </c>
      <c r="D4629" s="44" t="s">
        <v>4247</v>
      </c>
      <c r="E4629" s="44" t="s">
        <v>4248</v>
      </c>
      <c r="F4629" s="44">
        <v>1</v>
      </c>
      <c r="G4629" s="46">
        <v>46494</v>
      </c>
      <c r="H4629" s="44"/>
      <c r="I4629" s="46"/>
      <c r="J4629" s="46"/>
      <c r="K4629" s="46">
        <f t="shared" si="205"/>
        <v>46494</v>
      </c>
      <c r="L4629" s="63">
        <v>20250731</v>
      </c>
    </row>
    <row r="4630" spans="1:12" ht="15.75" thickBot="1" x14ac:dyDescent="0.3">
      <c r="A4630" s="40" t="s">
        <v>5861</v>
      </c>
      <c r="B4630" s="41" t="s">
        <v>11</v>
      </c>
      <c r="C4630" s="41" t="s">
        <v>274</v>
      </c>
      <c r="D4630" s="41" t="s">
        <v>275</v>
      </c>
      <c r="E4630" s="41" t="s">
        <v>431</v>
      </c>
      <c r="F4630" s="41">
        <v>1</v>
      </c>
      <c r="G4630" s="43">
        <v>46494</v>
      </c>
      <c r="H4630" s="41"/>
      <c r="I4630" s="43"/>
      <c r="J4630" s="43"/>
      <c r="K4630" s="43">
        <f t="shared" si="205"/>
        <v>46494</v>
      </c>
      <c r="L4630" s="64">
        <v>20250731</v>
      </c>
    </row>
    <row r="4631" spans="1:12" x14ac:dyDescent="0.25">
      <c r="A4631" s="82"/>
      <c r="B4631" s="83"/>
      <c r="C4631" s="83"/>
      <c r="D4631" s="83"/>
      <c r="E4631" s="83"/>
      <c r="F4631" s="83"/>
      <c r="G4631" s="85"/>
      <c r="H4631" s="83"/>
      <c r="I4631" s="85"/>
      <c r="J4631" s="85"/>
      <c r="K4631" s="85"/>
      <c r="L4631" s="86"/>
    </row>
    <row r="4632" spans="1:12" ht="15.75" thickBot="1" x14ac:dyDescent="0.3">
      <c r="A4632" s="66"/>
      <c r="B4632" s="67"/>
      <c r="C4632" s="67"/>
      <c r="D4632" s="67"/>
      <c r="E4632" s="67"/>
      <c r="F4632" s="67"/>
      <c r="G4632" s="69"/>
      <c r="H4632" s="67"/>
      <c r="I4632" s="69"/>
      <c r="J4632" s="69"/>
      <c r="K4632" s="69"/>
      <c r="L4632" s="70"/>
    </row>
    <row r="4633" spans="1:12" x14ac:dyDescent="0.25">
      <c r="A4633" s="50" t="s">
        <v>5995</v>
      </c>
      <c r="B4633" s="48" t="s">
        <v>11</v>
      </c>
      <c r="C4633" s="48" t="s">
        <v>885</v>
      </c>
      <c r="D4633" s="48" t="s">
        <v>1494</v>
      </c>
      <c r="E4633" s="48" t="s">
        <v>5996</v>
      </c>
      <c r="F4633" s="48">
        <v>1</v>
      </c>
      <c r="G4633" s="51">
        <v>43469</v>
      </c>
      <c r="H4633" s="48">
        <v>77</v>
      </c>
      <c r="I4633" s="51">
        <v>502.3</v>
      </c>
      <c r="J4633" s="51">
        <f>I4633*H4633</f>
        <v>38677.1</v>
      </c>
      <c r="K4633" s="51">
        <f t="shared" ref="K4633:K4639" si="206">J4633+G4633</f>
        <v>82146.100000000006</v>
      </c>
      <c r="L4633" s="115">
        <v>20250703</v>
      </c>
    </row>
    <row r="4634" spans="1:12" x14ac:dyDescent="0.25">
      <c r="A4634" s="47" t="s">
        <v>5990</v>
      </c>
      <c r="B4634" s="44" t="s">
        <v>11</v>
      </c>
      <c r="C4634" s="44" t="s">
        <v>765</v>
      </c>
      <c r="D4634" s="44" t="s">
        <v>26</v>
      </c>
      <c r="E4634" s="44" t="s">
        <v>249</v>
      </c>
      <c r="F4634" s="44">
        <v>1</v>
      </c>
      <c r="G4634" s="46">
        <v>43469</v>
      </c>
      <c r="H4634" s="44"/>
      <c r="I4634" s="46"/>
      <c r="J4634" s="46"/>
      <c r="K4634" s="46">
        <f t="shared" si="206"/>
        <v>43469</v>
      </c>
      <c r="L4634" s="63">
        <v>20250708</v>
      </c>
    </row>
    <row r="4635" spans="1:12" x14ac:dyDescent="0.25">
      <c r="A4635" s="47" t="s">
        <v>5893</v>
      </c>
      <c r="B4635" s="44" t="s">
        <v>11</v>
      </c>
      <c r="C4635" s="44" t="s">
        <v>29</v>
      </c>
      <c r="D4635" s="44" t="s">
        <v>715</v>
      </c>
      <c r="E4635" s="44" t="s">
        <v>716</v>
      </c>
      <c r="F4635" s="44">
        <v>1</v>
      </c>
      <c r="G4635" s="46">
        <v>43469</v>
      </c>
      <c r="H4635" s="44"/>
      <c r="I4635" s="46"/>
      <c r="J4635" s="46"/>
      <c r="K4635" s="46">
        <f t="shared" si="206"/>
        <v>43469</v>
      </c>
      <c r="L4635" s="63">
        <v>20250717</v>
      </c>
    </row>
    <row r="4636" spans="1:12" x14ac:dyDescent="0.25">
      <c r="A4636" s="47" t="s">
        <v>5887</v>
      </c>
      <c r="B4636" s="44" t="s">
        <v>11</v>
      </c>
      <c r="C4636" s="44" t="s">
        <v>5190</v>
      </c>
      <c r="D4636" s="44" t="s">
        <v>5191</v>
      </c>
      <c r="E4636" s="44" t="s">
        <v>4437</v>
      </c>
      <c r="F4636" s="44">
        <v>1</v>
      </c>
      <c r="G4636" s="46">
        <v>43469</v>
      </c>
      <c r="H4636" s="44"/>
      <c r="I4636" s="46"/>
      <c r="J4636" s="46"/>
      <c r="K4636" s="46">
        <f t="shared" si="206"/>
        <v>43469</v>
      </c>
      <c r="L4636" s="63">
        <v>20250724</v>
      </c>
    </row>
    <row r="4637" spans="1:12" x14ac:dyDescent="0.25">
      <c r="A4637" s="47" t="s">
        <v>5977</v>
      </c>
      <c r="B4637" s="44" t="s">
        <v>11</v>
      </c>
      <c r="C4637" s="44" t="s">
        <v>5190</v>
      </c>
      <c r="D4637" s="44" t="s">
        <v>5191</v>
      </c>
      <c r="E4637" s="44" t="s">
        <v>4583</v>
      </c>
      <c r="F4637" s="44">
        <v>1</v>
      </c>
      <c r="G4637" s="46">
        <v>43469</v>
      </c>
      <c r="H4637" s="44"/>
      <c r="I4637" s="46"/>
      <c r="J4637" s="46"/>
      <c r="K4637" s="46">
        <f t="shared" si="206"/>
        <v>43469</v>
      </c>
      <c r="L4637" s="63">
        <v>20250724</v>
      </c>
    </row>
    <row r="4638" spans="1:12" x14ac:dyDescent="0.25">
      <c r="A4638" s="47" t="s">
        <v>5870</v>
      </c>
      <c r="B4638" s="44" t="s">
        <v>11</v>
      </c>
      <c r="C4638" s="44" t="s">
        <v>29</v>
      </c>
      <c r="D4638" s="44" t="s">
        <v>30</v>
      </c>
      <c r="E4638" s="44" t="s">
        <v>188</v>
      </c>
      <c r="F4638" s="44">
        <v>1</v>
      </c>
      <c r="G4638" s="46">
        <v>43469</v>
      </c>
      <c r="H4638" s="44"/>
      <c r="I4638" s="46"/>
      <c r="J4638" s="46"/>
      <c r="K4638" s="46">
        <f t="shared" si="206"/>
        <v>43469</v>
      </c>
      <c r="L4638" s="63">
        <v>20250729</v>
      </c>
    </row>
    <row r="4639" spans="1:12" ht="15.75" thickBot="1" x14ac:dyDescent="0.3">
      <c r="A4639" s="40" t="s">
        <v>5863</v>
      </c>
      <c r="B4639" s="41" t="s">
        <v>11</v>
      </c>
      <c r="C4639" s="41" t="s">
        <v>29</v>
      </c>
      <c r="D4639" s="41" t="s">
        <v>715</v>
      </c>
      <c r="E4639" s="41" t="s">
        <v>716</v>
      </c>
      <c r="F4639" s="41">
        <v>1</v>
      </c>
      <c r="G4639" s="43">
        <v>43469</v>
      </c>
      <c r="H4639" s="41"/>
      <c r="I4639" s="43"/>
      <c r="J4639" s="43"/>
      <c r="K4639" s="43">
        <f t="shared" si="206"/>
        <v>43469</v>
      </c>
      <c r="L4639" s="64">
        <v>20250731</v>
      </c>
    </row>
    <row r="4640" spans="1:12" x14ac:dyDescent="0.25">
      <c r="A4640" s="82"/>
      <c r="B4640" s="83"/>
      <c r="C4640" s="83"/>
      <c r="D4640" s="83"/>
      <c r="E4640" s="83"/>
      <c r="F4640" s="83"/>
      <c r="G4640" s="85"/>
      <c r="H4640" s="83"/>
      <c r="I4640" s="85"/>
      <c r="J4640" s="85"/>
      <c r="K4640" s="85"/>
      <c r="L4640" s="86"/>
    </row>
    <row r="4641" spans="1:12" ht="15.75" thickBot="1" x14ac:dyDescent="0.3">
      <c r="A4641" s="66"/>
      <c r="B4641" s="67"/>
      <c r="C4641" s="67"/>
      <c r="D4641" s="67"/>
      <c r="E4641" s="67"/>
      <c r="F4641" s="67"/>
      <c r="G4641" s="69"/>
      <c r="H4641" s="67"/>
      <c r="I4641" s="69"/>
      <c r="J4641" s="69"/>
      <c r="K4641" s="69"/>
      <c r="L4641" s="70"/>
    </row>
    <row r="4642" spans="1:12" x14ac:dyDescent="0.25">
      <c r="A4642" s="36" t="s">
        <v>5942</v>
      </c>
      <c r="B4642" s="37" t="s">
        <v>25</v>
      </c>
      <c r="C4642" s="37" t="s">
        <v>29</v>
      </c>
      <c r="D4642" s="37" t="s">
        <v>68</v>
      </c>
      <c r="E4642" s="37" t="s">
        <v>4879</v>
      </c>
      <c r="F4642" s="37">
        <v>1</v>
      </c>
      <c r="G4642" s="39">
        <v>25704</v>
      </c>
      <c r="H4642" s="37"/>
      <c r="I4642" s="39"/>
      <c r="J4642" s="39"/>
      <c r="K4642" s="39">
        <f>J4642+G4642</f>
        <v>25704</v>
      </c>
      <c r="L4642" s="62">
        <v>20250710</v>
      </c>
    </row>
    <row r="4643" spans="1:12" x14ac:dyDescent="0.25">
      <c r="A4643" s="47" t="s">
        <v>5925</v>
      </c>
      <c r="B4643" s="44" t="s">
        <v>25</v>
      </c>
      <c r="C4643" s="44" t="s">
        <v>2604</v>
      </c>
      <c r="D4643" s="44" t="s">
        <v>2841</v>
      </c>
      <c r="E4643" s="44" t="s">
        <v>4821</v>
      </c>
      <c r="F4643" s="44">
        <v>1</v>
      </c>
      <c r="G4643" s="46">
        <v>25704</v>
      </c>
      <c r="H4643" s="44"/>
      <c r="I4643" s="46"/>
      <c r="J4643" s="46"/>
      <c r="K4643" s="46">
        <f>J4643+G4643</f>
        <v>25704</v>
      </c>
      <c r="L4643" s="63">
        <v>20250724</v>
      </c>
    </row>
    <row r="4644" spans="1:12" ht="15.75" thickBot="1" x14ac:dyDescent="0.3">
      <c r="A4644" s="40" t="s">
        <v>5950</v>
      </c>
      <c r="B4644" s="41" t="s">
        <v>25</v>
      </c>
      <c r="C4644" s="41" t="s">
        <v>2604</v>
      </c>
      <c r="D4644" s="41" t="s">
        <v>2841</v>
      </c>
      <c r="E4644" s="41" t="s">
        <v>4178</v>
      </c>
      <c r="F4644" s="41">
        <v>1</v>
      </c>
      <c r="G4644" s="43">
        <v>25704</v>
      </c>
      <c r="H4644" s="41"/>
      <c r="I4644" s="43"/>
      <c r="J4644" s="43"/>
      <c r="K4644" s="43">
        <f>J4644+G4644</f>
        <v>25704</v>
      </c>
      <c r="L4644" s="64">
        <v>20250724</v>
      </c>
    </row>
    <row r="4645" spans="1:12" x14ac:dyDescent="0.25">
      <c r="A4645" s="82"/>
      <c r="B4645" s="83"/>
      <c r="C4645" s="83"/>
      <c r="D4645" s="83"/>
      <c r="E4645" s="83"/>
      <c r="F4645" s="83"/>
      <c r="G4645" s="85"/>
      <c r="H4645" s="83"/>
      <c r="I4645" s="85"/>
      <c r="J4645" s="85"/>
      <c r="K4645" s="85"/>
      <c r="L4645" s="86"/>
    </row>
    <row r="4646" spans="1:12" ht="15.75" thickBot="1" x14ac:dyDescent="0.3">
      <c r="A4646" s="66"/>
      <c r="B4646" s="67"/>
      <c r="C4646" s="67"/>
      <c r="D4646" s="67"/>
      <c r="E4646" s="67"/>
      <c r="F4646" s="67"/>
      <c r="G4646" s="69"/>
      <c r="H4646" s="67"/>
      <c r="I4646" s="69"/>
      <c r="J4646" s="69"/>
      <c r="K4646" s="69"/>
      <c r="L4646" s="70"/>
    </row>
    <row r="4647" spans="1:12" x14ac:dyDescent="0.25">
      <c r="A4647" s="36" t="s">
        <v>5984</v>
      </c>
      <c r="B4647" s="37" t="s">
        <v>25</v>
      </c>
      <c r="C4647" s="37" t="s">
        <v>86</v>
      </c>
      <c r="D4647" s="37" t="s">
        <v>87</v>
      </c>
      <c r="E4647" s="37" t="s">
        <v>354</v>
      </c>
      <c r="F4647" s="37">
        <v>1</v>
      </c>
      <c r="G4647" s="39">
        <v>23245</v>
      </c>
      <c r="H4647" s="37"/>
      <c r="I4647" s="39"/>
      <c r="J4647" s="39"/>
      <c r="K4647" s="39">
        <f t="shared" ref="K4647:K4678" si="207">J4647+G4647</f>
        <v>23245</v>
      </c>
      <c r="L4647" s="62">
        <v>20250702</v>
      </c>
    </row>
    <row r="4648" spans="1:12" x14ac:dyDescent="0.25">
      <c r="A4648" s="47" t="s">
        <v>5983</v>
      </c>
      <c r="B4648" s="44" t="s">
        <v>25</v>
      </c>
      <c r="C4648" s="44" t="s">
        <v>212</v>
      </c>
      <c r="D4648" s="44" t="s">
        <v>213</v>
      </c>
      <c r="E4648" s="44" t="s">
        <v>216</v>
      </c>
      <c r="F4648" s="44">
        <v>1</v>
      </c>
      <c r="G4648" s="46">
        <v>23245</v>
      </c>
      <c r="H4648" s="44"/>
      <c r="I4648" s="46"/>
      <c r="J4648" s="46"/>
      <c r="K4648" s="46">
        <f t="shared" si="207"/>
        <v>23245</v>
      </c>
      <c r="L4648" s="63">
        <v>20250704</v>
      </c>
    </row>
    <row r="4649" spans="1:12" x14ac:dyDescent="0.25">
      <c r="A4649" s="47" t="s">
        <v>5982</v>
      </c>
      <c r="B4649" s="44" t="s">
        <v>25</v>
      </c>
      <c r="C4649" s="44" t="s">
        <v>212</v>
      </c>
      <c r="D4649" s="44" t="s">
        <v>213</v>
      </c>
      <c r="E4649" s="44" t="s">
        <v>214</v>
      </c>
      <c r="F4649" s="44">
        <v>1</v>
      </c>
      <c r="G4649" s="46">
        <v>23245</v>
      </c>
      <c r="H4649" s="44"/>
      <c r="I4649" s="46"/>
      <c r="J4649" s="46"/>
      <c r="K4649" s="46">
        <f t="shared" si="207"/>
        <v>23245</v>
      </c>
      <c r="L4649" s="63">
        <v>20250704</v>
      </c>
    </row>
    <row r="4650" spans="1:12" x14ac:dyDescent="0.25">
      <c r="A4650" s="47" t="s">
        <v>5987</v>
      </c>
      <c r="B4650" s="44" t="s">
        <v>25</v>
      </c>
      <c r="C4650" s="44" t="s">
        <v>36</v>
      </c>
      <c r="D4650" s="44" t="s">
        <v>4105</v>
      </c>
      <c r="E4650" s="44" t="s">
        <v>2805</v>
      </c>
      <c r="F4650" s="44">
        <v>1</v>
      </c>
      <c r="G4650" s="46">
        <v>23245</v>
      </c>
      <c r="H4650" s="44"/>
      <c r="I4650" s="46"/>
      <c r="J4650" s="46"/>
      <c r="K4650" s="46">
        <f t="shared" si="207"/>
        <v>23245</v>
      </c>
      <c r="L4650" s="63">
        <v>20250704</v>
      </c>
    </row>
    <row r="4651" spans="1:12" x14ac:dyDescent="0.25">
      <c r="A4651" s="47" t="s">
        <v>5985</v>
      </c>
      <c r="B4651" s="44" t="s">
        <v>25</v>
      </c>
      <c r="C4651" s="44" t="s">
        <v>730</v>
      </c>
      <c r="D4651" s="44" t="s">
        <v>731</v>
      </c>
      <c r="E4651" s="44" t="s">
        <v>2262</v>
      </c>
      <c r="F4651" s="44">
        <v>1</v>
      </c>
      <c r="G4651" s="46">
        <v>23245</v>
      </c>
      <c r="H4651" s="44"/>
      <c r="I4651" s="46"/>
      <c r="J4651" s="46"/>
      <c r="K4651" s="46">
        <f t="shared" si="207"/>
        <v>23245</v>
      </c>
      <c r="L4651" s="63">
        <v>20250704</v>
      </c>
    </row>
    <row r="4652" spans="1:12" x14ac:dyDescent="0.25">
      <c r="A4652" s="47" t="s">
        <v>5986</v>
      </c>
      <c r="B4652" s="44" t="s">
        <v>25</v>
      </c>
      <c r="C4652" s="44" t="s">
        <v>36</v>
      </c>
      <c r="D4652" s="44" t="s">
        <v>3353</v>
      </c>
      <c r="E4652" s="44" t="s">
        <v>3354</v>
      </c>
      <c r="F4652" s="44">
        <v>1</v>
      </c>
      <c r="G4652" s="46">
        <v>23245</v>
      </c>
      <c r="H4652" s="44"/>
      <c r="I4652" s="46"/>
      <c r="J4652" s="46"/>
      <c r="K4652" s="46">
        <f t="shared" si="207"/>
        <v>23245</v>
      </c>
      <c r="L4652" s="63">
        <v>20250707</v>
      </c>
    </row>
    <row r="4653" spans="1:12" x14ac:dyDescent="0.25">
      <c r="A4653" s="47" t="s">
        <v>5999</v>
      </c>
      <c r="B4653" s="44" t="s">
        <v>25</v>
      </c>
      <c r="C4653" s="44" t="s">
        <v>29</v>
      </c>
      <c r="D4653" s="44" t="s">
        <v>88</v>
      </c>
      <c r="E4653" s="44" t="s">
        <v>2582</v>
      </c>
      <c r="F4653" s="44">
        <v>1</v>
      </c>
      <c r="G4653" s="46">
        <v>23245</v>
      </c>
      <c r="H4653" s="44"/>
      <c r="I4653" s="46"/>
      <c r="J4653" s="46"/>
      <c r="K4653" s="46">
        <f t="shared" si="207"/>
        <v>23245</v>
      </c>
      <c r="L4653" s="63">
        <v>20250707</v>
      </c>
    </row>
    <row r="4654" spans="1:12" x14ac:dyDescent="0.25">
      <c r="A4654" s="47" t="s">
        <v>5970</v>
      </c>
      <c r="B4654" s="44" t="s">
        <v>25</v>
      </c>
      <c r="C4654" s="44" t="s">
        <v>897</v>
      </c>
      <c r="D4654" s="44" t="s">
        <v>904</v>
      </c>
      <c r="E4654" s="44" t="s">
        <v>905</v>
      </c>
      <c r="F4654" s="44">
        <v>1</v>
      </c>
      <c r="G4654" s="46">
        <v>23245</v>
      </c>
      <c r="H4654" s="44"/>
      <c r="I4654" s="46"/>
      <c r="J4654" s="46"/>
      <c r="K4654" s="46">
        <f t="shared" si="207"/>
        <v>23245</v>
      </c>
      <c r="L4654" s="63">
        <v>20250708</v>
      </c>
    </row>
    <row r="4655" spans="1:12" x14ac:dyDescent="0.25">
      <c r="A4655" s="47" t="s">
        <v>5919</v>
      </c>
      <c r="B4655" s="44" t="s">
        <v>25</v>
      </c>
      <c r="C4655" s="44" t="s">
        <v>86</v>
      </c>
      <c r="D4655" s="44" t="s">
        <v>132</v>
      </c>
      <c r="E4655" s="44" t="s">
        <v>698</v>
      </c>
      <c r="F4655" s="44">
        <v>1</v>
      </c>
      <c r="G4655" s="46">
        <v>23245</v>
      </c>
      <c r="H4655" s="44"/>
      <c r="I4655" s="46"/>
      <c r="J4655" s="46"/>
      <c r="K4655" s="46">
        <f t="shared" si="207"/>
        <v>23245</v>
      </c>
      <c r="L4655" s="63">
        <v>20250708</v>
      </c>
    </row>
    <row r="4656" spans="1:12" x14ac:dyDescent="0.25">
      <c r="A4656" s="47" t="s">
        <v>5941</v>
      </c>
      <c r="B4656" s="44" t="s">
        <v>25</v>
      </c>
      <c r="C4656" s="44" t="s">
        <v>70</v>
      </c>
      <c r="D4656" s="44" t="s">
        <v>930</v>
      </c>
      <c r="E4656" s="44" t="s">
        <v>931</v>
      </c>
      <c r="F4656" s="44">
        <v>1</v>
      </c>
      <c r="G4656" s="46">
        <v>23245</v>
      </c>
      <c r="H4656" s="44"/>
      <c r="I4656" s="46"/>
      <c r="J4656" s="46"/>
      <c r="K4656" s="46">
        <f t="shared" si="207"/>
        <v>23245</v>
      </c>
      <c r="L4656" s="63">
        <v>20250710</v>
      </c>
    </row>
    <row r="4657" spans="1:12" x14ac:dyDescent="0.25">
      <c r="A4657" s="47" t="s">
        <v>5940</v>
      </c>
      <c r="B4657" s="44" t="s">
        <v>25</v>
      </c>
      <c r="C4657" s="44" t="s">
        <v>70</v>
      </c>
      <c r="D4657" s="44" t="s">
        <v>930</v>
      </c>
      <c r="E4657" s="44" t="s">
        <v>1173</v>
      </c>
      <c r="F4657" s="44">
        <v>1</v>
      </c>
      <c r="G4657" s="46">
        <v>23245</v>
      </c>
      <c r="H4657" s="44"/>
      <c r="I4657" s="46"/>
      <c r="J4657" s="46"/>
      <c r="K4657" s="46">
        <f t="shared" si="207"/>
        <v>23245</v>
      </c>
      <c r="L4657" s="63">
        <v>20250711</v>
      </c>
    </row>
    <row r="4658" spans="1:12" x14ac:dyDescent="0.25">
      <c r="A4658" s="47" t="s">
        <v>5939</v>
      </c>
      <c r="B4658" s="44" t="s">
        <v>25</v>
      </c>
      <c r="C4658" s="44" t="s">
        <v>70</v>
      </c>
      <c r="D4658" s="44" t="s">
        <v>930</v>
      </c>
      <c r="E4658" s="44" t="s">
        <v>1171</v>
      </c>
      <c r="F4658" s="44">
        <v>1</v>
      </c>
      <c r="G4658" s="46">
        <v>23245</v>
      </c>
      <c r="H4658" s="44"/>
      <c r="I4658" s="46"/>
      <c r="J4658" s="46"/>
      <c r="K4658" s="46">
        <f t="shared" si="207"/>
        <v>23245</v>
      </c>
      <c r="L4658" s="63">
        <v>20250711</v>
      </c>
    </row>
    <row r="4659" spans="1:12" x14ac:dyDescent="0.25">
      <c r="A4659" s="47" t="s">
        <v>5938</v>
      </c>
      <c r="B4659" s="44" t="s">
        <v>25</v>
      </c>
      <c r="C4659" s="44" t="s">
        <v>70</v>
      </c>
      <c r="D4659" s="44" t="s">
        <v>930</v>
      </c>
      <c r="E4659" s="44" t="s">
        <v>1169</v>
      </c>
      <c r="F4659" s="44">
        <v>1</v>
      </c>
      <c r="G4659" s="46">
        <v>23245</v>
      </c>
      <c r="H4659" s="44"/>
      <c r="I4659" s="46"/>
      <c r="J4659" s="46"/>
      <c r="K4659" s="46">
        <f t="shared" si="207"/>
        <v>23245</v>
      </c>
      <c r="L4659" s="63">
        <v>20250711</v>
      </c>
    </row>
    <row r="4660" spans="1:12" x14ac:dyDescent="0.25">
      <c r="A4660" s="47" t="s">
        <v>5962</v>
      </c>
      <c r="B4660" s="44" t="s">
        <v>25</v>
      </c>
      <c r="C4660" s="44" t="s">
        <v>29</v>
      </c>
      <c r="D4660" s="44" t="s">
        <v>686</v>
      </c>
      <c r="E4660" s="44" t="s">
        <v>3193</v>
      </c>
      <c r="F4660" s="44">
        <v>1</v>
      </c>
      <c r="G4660" s="46">
        <v>23245</v>
      </c>
      <c r="H4660" s="44"/>
      <c r="I4660" s="46"/>
      <c r="J4660" s="46"/>
      <c r="K4660" s="46">
        <f t="shared" si="207"/>
        <v>23245</v>
      </c>
      <c r="L4660" s="63">
        <v>20250714</v>
      </c>
    </row>
    <row r="4661" spans="1:12" x14ac:dyDescent="0.25">
      <c r="A4661" s="47" t="s">
        <v>5979</v>
      </c>
      <c r="B4661" s="44" t="s">
        <v>25</v>
      </c>
      <c r="C4661" s="44" t="s">
        <v>29</v>
      </c>
      <c r="D4661" s="44" t="s">
        <v>686</v>
      </c>
      <c r="E4661" s="44" t="s">
        <v>1038</v>
      </c>
      <c r="F4661" s="44">
        <v>1</v>
      </c>
      <c r="G4661" s="46">
        <v>23245</v>
      </c>
      <c r="H4661" s="44"/>
      <c r="I4661" s="46"/>
      <c r="J4661" s="46"/>
      <c r="K4661" s="46">
        <f t="shared" si="207"/>
        <v>23245</v>
      </c>
      <c r="L4661" s="63">
        <v>20250714</v>
      </c>
    </row>
    <row r="4662" spans="1:12" x14ac:dyDescent="0.25">
      <c r="A4662" s="47" t="s">
        <v>5935</v>
      </c>
      <c r="B4662" s="44" t="s">
        <v>25</v>
      </c>
      <c r="C4662" s="44" t="s">
        <v>730</v>
      </c>
      <c r="D4662" s="44" t="s">
        <v>731</v>
      </c>
      <c r="E4662" s="44" t="s">
        <v>3908</v>
      </c>
      <c r="F4662" s="44">
        <v>1</v>
      </c>
      <c r="G4662" s="46">
        <v>23245</v>
      </c>
      <c r="H4662" s="44"/>
      <c r="I4662" s="46"/>
      <c r="J4662" s="46"/>
      <c r="K4662" s="46">
        <f t="shared" si="207"/>
        <v>23245</v>
      </c>
      <c r="L4662" s="63">
        <v>20250714</v>
      </c>
    </row>
    <row r="4663" spans="1:12" x14ac:dyDescent="0.25">
      <c r="A4663" s="47" t="s">
        <v>5936</v>
      </c>
      <c r="B4663" s="44" t="s">
        <v>25</v>
      </c>
      <c r="C4663" s="44" t="s">
        <v>199</v>
      </c>
      <c r="D4663" s="44" t="s">
        <v>1307</v>
      </c>
      <c r="E4663" s="44" t="s">
        <v>1858</v>
      </c>
      <c r="F4663" s="44">
        <v>1</v>
      </c>
      <c r="G4663" s="46">
        <v>23245</v>
      </c>
      <c r="H4663" s="44"/>
      <c r="I4663" s="46"/>
      <c r="J4663" s="46"/>
      <c r="K4663" s="46">
        <f t="shared" si="207"/>
        <v>23245</v>
      </c>
      <c r="L4663" s="63">
        <v>20250715</v>
      </c>
    </row>
    <row r="4664" spans="1:12" x14ac:dyDescent="0.25">
      <c r="A4664" s="47" t="s">
        <v>5978</v>
      </c>
      <c r="B4664" s="44" t="s">
        <v>25</v>
      </c>
      <c r="C4664" s="44" t="s">
        <v>1179</v>
      </c>
      <c r="D4664" s="44" t="s">
        <v>930</v>
      </c>
      <c r="E4664" s="44" t="s">
        <v>1186</v>
      </c>
      <c r="F4664" s="44">
        <v>1</v>
      </c>
      <c r="G4664" s="46">
        <v>23245</v>
      </c>
      <c r="H4664" s="44"/>
      <c r="I4664" s="46"/>
      <c r="J4664" s="46"/>
      <c r="K4664" s="46">
        <f t="shared" si="207"/>
        <v>23245</v>
      </c>
      <c r="L4664" s="63">
        <v>20250715</v>
      </c>
    </row>
    <row r="4665" spans="1:12" x14ac:dyDescent="0.25">
      <c r="A4665" s="47" t="s">
        <v>5981</v>
      </c>
      <c r="B4665" s="44" t="s">
        <v>25</v>
      </c>
      <c r="C4665" s="44" t="s">
        <v>36</v>
      </c>
      <c r="D4665" s="44" t="s">
        <v>3404</v>
      </c>
      <c r="E4665" s="44" t="s">
        <v>2803</v>
      </c>
      <c r="F4665" s="44">
        <v>1</v>
      </c>
      <c r="G4665" s="46">
        <v>23245</v>
      </c>
      <c r="H4665" s="44"/>
      <c r="I4665" s="46"/>
      <c r="J4665" s="46"/>
      <c r="K4665" s="46">
        <f t="shared" si="207"/>
        <v>23245</v>
      </c>
      <c r="L4665" s="63">
        <v>20250717</v>
      </c>
    </row>
    <row r="4666" spans="1:12" x14ac:dyDescent="0.25">
      <c r="A4666" s="47" t="s">
        <v>5980</v>
      </c>
      <c r="B4666" s="44" t="s">
        <v>25</v>
      </c>
      <c r="C4666" s="44" t="s">
        <v>36</v>
      </c>
      <c r="D4666" s="44" t="s">
        <v>3404</v>
      </c>
      <c r="E4666" s="44" t="s">
        <v>4152</v>
      </c>
      <c r="F4666" s="44">
        <v>1</v>
      </c>
      <c r="G4666" s="46">
        <v>23245</v>
      </c>
      <c r="H4666" s="44"/>
      <c r="I4666" s="46"/>
      <c r="J4666" s="46"/>
      <c r="K4666" s="46">
        <f t="shared" si="207"/>
        <v>23245</v>
      </c>
      <c r="L4666" s="63">
        <v>20250717</v>
      </c>
    </row>
    <row r="4667" spans="1:12" x14ac:dyDescent="0.25">
      <c r="A4667" s="47" t="s">
        <v>5901</v>
      </c>
      <c r="B4667" s="44" t="s">
        <v>25</v>
      </c>
      <c r="C4667" s="44" t="s">
        <v>730</v>
      </c>
      <c r="D4667" s="44" t="s">
        <v>731</v>
      </c>
      <c r="E4667" s="44" t="s">
        <v>3724</v>
      </c>
      <c r="F4667" s="44">
        <v>1</v>
      </c>
      <c r="G4667" s="46">
        <v>23245</v>
      </c>
      <c r="H4667" s="44"/>
      <c r="I4667" s="46"/>
      <c r="J4667" s="46"/>
      <c r="K4667" s="46">
        <f t="shared" si="207"/>
        <v>23245</v>
      </c>
      <c r="L4667" s="63">
        <v>20250717</v>
      </c>
    </row>
    <row r="4668" spans="1:12" x14ac:dyDescent="0.25">
      <c r="A4668" s="47" t="s">
        <v>5906</v>
      </c>
      <c r="B4668" s="44" t="s">
        <v>25</v>
      </c>
      <c r="C4668" s="44" t="s">
        <v>730</v>
      </c>
      <c r="D4668" s="44" t="s">
        <v>731</v>
      </c>
      <c r="E4668" s="44" t="s">
        <v>732</v>
      </c>
      <c r="F4668" s="44">
        <v>1</v>
      </c>
      <c r="G4668" s="46">
        <v>23245</v>
      </c>
      <c r="H4668" s="44"/>
      <c r="I4668" s="46"/>
      <c r="J4668" s="46"/>
      <c r="K4668" s="46">
        <f t="shared" si="207"/>
        <v>23245</v>
      </c>
      <c r="L4668" s="63">
        <v>20250717</v>
      </c>
    </row>
    <row r="4669" spans="1:12" x14ac:dyDescent="0.25">
      <c r="A4669" s="47" t="s">
        <v>5905</v>
      </c>
      <c r="B4669" s="44" t="s">
        <v>25</v>
      </c>
      <c r="C4669" s="44" t="s">
        <v>730</v>
      </c>
      <c r="D4669" s="44" t="s">
        <v>731</v>
      </c>
      <c r="E4669" s="44" t="s">
        <v>1849</v>
      </c>
      <c r="F4669" s="44">
        <v>1</v>
      </c>
      <c r="G4669" s="46">
        <v>23245</v>
      </c>
      <c r="H4669" s="44"/>
      <c r="I4669" s="46"/>
      <c r="J4669" s="46"/>
      <c r="K4669" s="46">
        <f t="shared" si="207"/>
        <v>23245</v>
      </c>
      <c r="L4669" s="63">
        <v>20250717</v>
      </c>
    </row>
    <row r="4670" spans="1:12" x14ac:dyDescent="0.25">
      <c r="A4670" s="47" t="s">
        <v>5904</v>
      </c>
      <c r="B4670" s="44" t="s">
        <v>25</v>
      </c>
      <c r="C4670" s="44" t="s">
        <v>730</v>
      </c>
      <c r="D4670" s="44" t="s">
        <v>731</v>
      </c>
      <c r="E4670" s="44" t="s">
        <v>4276</v>
      </c>
      <c r="F4670" s="44">
        <v>1</v>
      </c>
      <c r="G4670" s="46">
        <v>23245</v>
      </c>
      <c r="H4670" s="44"/>
      <c r="I4670" s="46"/>
      <c r="J4670" s="46"/>
      <c r="K4670" s="46">
        <f t="shared" si="207"/>
        <v>23245</v>
      </c>
      <c r="L4670" s="63">
        <v>20250717</v>
      </c>
    </row>
    <row r="4671" spans="1:12" x14ac:dyDescent="0.25">
      <c r="A4671" s="47" t="s">
        <v>5934</v>
      </c>
      <c r="B4671" s="44" t="s">
        <v>25</v>
      </c>
      <c r="C4671" s="44" t="s">
        <v>70</v>
      </c>
      <c r="D4671" s="44" t="s">
        <v>213</v>
      </c>
      <c r="E4671" s="44" t="s">
        <v>631</v>
      </c>
      <c r="F4671" s="44">
        <v>1</v>
      </c>
      <c r="G4671" s="46">
        <v>23245</v>
      </c>
      <c r="H4671" s="44"/>
      <c r="I4671" s="46"/>
      <c r="J4671" s="46"/>
      <c r="K4671" s="46">
        <f t="shared" si="207"/>
        <v>23245</v>
      </c>
      <c r="L4671" s="63">
        <v>20250725</v>
      </c>
    </row>
    <row r="4672" spans="1:12" x14ac:dyDescent="0.25">
      <c r="A4672" s="47" t="s">
        <v>5933</v>
      </c>
      <c r="B4672" s="44" t="s">
        <v>25</v>
      </c>
      <c r="C4672" s="44" t="s">
        <v>70</v>
      </c>
      <c r="D4672" s="44" t="s">
        <v>213</v>
      </c>
      <c r="E4672" s="44" t="s">
        <v>638</v>
      </c>
      <c r="F4672" s="44">
        <v>1</v>
      </c>
      <c r="G4672" s="46">
        <v>23245</v>
      </c>
      <c r="H4672" s="44"/>
      <c r="I4672" s="46"/>
      <c r="J4672" s="46"/>
      <c r="K4672" s="46">
        <f t="shared" si="207"/>
        <v>23245</v>
      </c>
      <c r="L4672" s="63">
        <v>20250725</v>
      </c>
    </row>
    <row r="4673" spans="1:12" x14ac:dyDescent="0.25">
      <c r="A4673" s="47" t="s">
        <v>5921</v>
      </c>
      <c r="B4673" s="44" t="s">
        <v>25</v>
      </c>
      <c r="C4673" s="44" t="s">
        <v>70</v>
      </c>
      <c r="D4673" s="44" t="s">
        <v>213</v>
      </c>
      <c r="E4673" s="44" t="s">
        <v>636</v>
      </c>
      <c r="F4673" s="44">
        <v>1</v>
      </c>
      <c r="G4673" s="46">
        <v>23245</v>
      </c>
      <c r="H4673" s="44"/>
      <c r="I4673" s="46"/>
      <c r="J4673" s="46"/>
      <c r="K4673" s="46">
        <f t="shared" si="207"/>
        <v>23245</v>
      </c>
      <c r="L4673" s="63">
        <v>20250725</v>
      </c>
    </row>
    <row r="4674" spans="1:12" x14ac:dyDescent="0.25">
      <c r="A4674" s="47" t="s">
        <v>5883</v>
      </c>
      <c r="B4674" s="44" t="s">
        <v>25</v>
      </c>
      <c r="C4674" s="44" t="s">
        <v>29</v>
      </c>
      <c r="D4674" s="44" t="s">
        <v>100</v>
      </c>
      <c r="E4674" s="44" t="s">
        <v>788</v>
      </c>
      <c r="F4674" s="44">
        <v>1</v>
      </c>
      <c r="G4674" s="46">
        <v>23245</v>
      </c>
      <c r="H4674" s="44"/>
      <c r="I4674" s="46"/>
      <c r="J4674" s="46"/>
      <c r="K4674" s="46">
        <f t="shared" si="207"/>
        <v>23245</v>
      </c>
      <c r="L4674" s="63">
        <v>20250725</v>
      </c>
    </row>
    <row r="4675" spans="1:12" x14ac:dyDescent="0.25">
      <c r="A4675" s="47" t="s">
        <v>5927</v>
      </c>
      <c r="B4675" s="44" t="s">
        <v>25</v>
      </c>
      <c r="C4675" s="44" t="s">
        <v>29</v>
      </c>
      <c r="D4675" s="44" t="s">
        <v>100</v>
      </c>
      <c r="E4675" s="44" t="s">
        <v>183</v>
      </c>
      <c r="F4675" s="44">
        <v>1</v>
      </c>
      <c r="G4675" s="46">
        <v>23245</v>
      </c>
      <c r="H4675" s="44"/>
      <c r="I4675" s="46"/>
      <c r="J4675" s="46"/>
      <c r="K4675" s="46">
        <f t="shared" si="207"/>
        <v>23245</v>
      </c>
      <c r="L4675" s="63">
        <v>20250725</v>
      </c>
    </row>
    <row r="4676" spans="1:12" x14ac:dyDescent="0.25">
      <c r="A4676" s="47" t="s">
        <v>5929</v>
      </c>
      <c r="B4676" s="44" t="s">
        <v>25</v>
      </c>
      <c r="C4676" s="44" t="s">
        <v>86</v>
      </c>
      <c r="D4676" s="44" t="s">
        <v>87</v>
      </c>
      <c r="E4676" s="44" t="s">
        <v>350</v>
      </c>
      <c r="F4676" s="44">
        <v>1</v>
      </c>
      <c r="G4676" s="46">
        <v>23245</v>
      </c>
      <c r="H4676" s="44"/>
      <c r="I4676" s="46"/>
      <c r="J4676" s="46"/>
      <c r="K4676" s="46">
        <f t="shared" si="207"/>
        <v>23245</v>
      </c>
      <c r="L4676" s="63">
        <v>20250725</v>
      </c>
    </row>
    <row r="4677" spans="1:12" x14ac:dyDescent="0.25">
      <c r="A4677" s="47" t="s">
        <v>5932</v>
      </c>
      <c r="B4677" s="44" t="s">
        <v>25</v>
      </c>
      <c r="C4677" s="44" t="s">
        <v>29</v>
      </c>
      <c r="D4677" s="44" t="s">
        <v>100</v>
      </c>
      <c r="E4677" s="44" t="s">
        <v>1825</v>
      </c>
      <c r="F4677" s="44">
        <v>1</v>
      </c>
      <c r="G4677" s="46">
        <v>23245</v>
      </c>
      <c r="H4677" s="44"/>
      <c r="I4677" s="46"/>
      <c r="J4677" s="46"/>
      <c r="K4677" s="46">
        <f t="shared" si="207"/>
        <v>23245</v>
      </c>
      <c r="L4677" s="63">
        <v>20250728</v>
      </c>
    </row>
    <row r="4678" spans="1:12" x14ac:dyDescent="0.25">
      <c r="A4678" s="47" t="s">
        <v>5951</v>
      </c>
      <c r="B4678" s="44" t="s">
        <v>25</v>
      </c>
      <c r="C4678" s="44" t="s">
        <v>77</v>
      </c>
      <c r="D4678" s="44" t="s">
        <v>218</v>
      </c>
      <c r="E4678" s="44" t="s">
        <v>1981</v>
      </c>
      <c r="F4678" s="44">
        <v>1</v>
      </c>
      <c r="G4678" s="46">
        <v>23245</v>
      </c>
      <c r="H4678" s="44"/>
      <c r="I4678" s="46"/>
      <c r="J4678" s="46"/>
      <c r="K4678" s="46">
        <f t="shared" si="207"/>
        <v>23245</v>
      </c>
      <c r="L4678" s="63">
        <v>20250729</v>
      </c>
    </row>
    <row r="4679" spans="1:12" x14ac:dyDescent="0.25">
      <c r="A4679" s="47" t="s">
        <v>5877</v>
      </c>
      <c r="B4679" s="44" t="s">
        <v>25</v>
      </c>
      <c r="C4679" s="44" t="s">
        <v>29</v>
      </c>
      <c r="D4679" s="44" t="s">
        <v>2223</v>
      </c>
      <c r="E4679" s="44" t="s">
        <v>1041</v>
      </c>
      <c r="F4679" s="44">
        <v>1</v>
      </c>
      <c r="G4679" s="46">
        <v>23245</v>
      </c>
      <c r="H4679" s="44"/>
      <c r="I4679" s="46"/>
      <c r="J4679" s="46"/>
      <c r="K4679" s="46">
        <f t="shared" ref="K4679:K4699" si="208">J4679+G4679</f>
        <v>23245</v>
      </c>
      <c r="L4679" s="63">
        <v>20250729</v>
      </c>
    </row>
    <row r="4680" spans="1:12" x14ac:dyDescent="0.25">
      <c r="A4680" s="47" t="s">
        <v>5871</v>
      </c>
      <c r="B4680" s="44" t="s">
        <v>25</v>
      </c>
      <c r="C4680" s="44" t="s">
        <v>897</v>
      </c>
      <c r="D4680" s="44" t="s">
        <v>1615</v>
      </c>
      <c r="E4680" s="44" t="s">
        <v>1616</v>
      </c>
      <c r="F4680" s="44">
        <v>1</v>
      </c>
      <c r="G4680" s="46">
        <v>23245</v>
      </c>
      <c r="H4680" s="44"/>
      <c r="I4680" s="46"/>
      <c r="J4680" s="46"/>
      <c r="K4680" s="46">
        <f t="shared" si="208"/>
        <v>23245</v>
      </c>
      <c r="L4680" s="63">
        <v>20250730</v>
      </c>
    </row>
    <row r="4681" spans="1:12" x14ac:dyDescent="0.25">
      <c r="A4681" s="47" t="s">
        <v>5952</v>
      </c>
      <c r="B4681" s="44" t="s">
        <v>25</v>
      </c>
      <c r="C4681" s="44" t="s">
        <v>77</v>
      </c>
      <c r="D4681" s="44" t="s">
        <v>218</v>
      </c>
      <c r="E4681" s="44" t="s">
        <v>1983</v>
      </c>
      <c r="F4681" s="44">
        <v>1</v>
      </c>
      <c r="G4681" s="46">
        <v>23245</v>
      </c>
      <c r="H4681" s="44"/>
      <c r="I4681" s="46"/>
      <c r="J4681" s="46"/>
      <c r="K4681" s="46">
        <f t="shared" si="208"/>
        <v>23245</v>
      </c>
      <c r="L4681" s="63">
        <v>20250730</v>
      </c>
    </row>
    <row r="4682" spans="1:12" x14ac:dyDescent="0.25">
      <c r="A4682" s="47" t="s">
        <v>5873</v>
      </c>
      <c r="B4682" s="44" t="s">
        <v>25</v>
      </c>
      <c r="C4682" s="44" t="s">
        <v>3955</v>
      </c>
      <c r="D4682" s="44" t="s">
        <v>3956</v>
      </c>
      <c r="E4682" s="44" t="s">
        <v>4406</v>
      </c>
      <c r="F4682" s="44">
        <v>1</v>
      </c>
      <c r="G4682" s="46">
        <v>23245</v>
      </c>
      <c r="H4682" s="44"/>
      <c r="I4682" s="46"/>
      <c r="J4682" s="46"/>
      <c r="K4682" s="46">
        <f t="shared" si="208"/>
        <v>23245</v>
      </c>
      <c r="L4682" s="63">
        <v>20250730</v>
      </c>
    </row>
    <row r="4683" spans="1:12" x14ac:dyDescent="0.25">
      <c r="A4683" s="47" t="s">
        <v>5872</v>
      </c>
      <c r="B4683" s="44" t="s">
        <v>25</v>
      </c>
      <c r="C4683" s="44" t="s">
        <v>3955</v>
      </c>
      <c r="D4683" s="44" t="s">
        <v>3956</v>
      </c>
      <c r="E4683" s="44" t="s">
        <v>4404</v>
      </c>
      <c r="F4683" s="44">
        <v>1</v>
      </c>
      <c r="G4683" s="46">
        <v>23245</v>
      </c>
      <c r="H4683" s="44"/>
      <c r="I4683" s="46"/>
      <c r="J4683" s="46"/>
      <c r="K4683" s="46">
        <f t="shared" si="208"/>
        <v>23245</v>
      </c>
      <c r="L4683" s="63">
        <v>20250730</v>
      </c>
    </row>
    <row r="4684" spans="1:12" x14ac:dyDescent="0.25">
      <c r="A4684" s="47" t="s">
        <v>5876</v>
      </c>
      <c r="B4684" s="44" t="s">
        <v>25</v>
      </c>
      <c r="C4684" s="44" t="s">
        <v>36</v>
      </c>
      <c r="D4684" s="44" t="s">
        <v>2618</v>
      </c>
      <c r="E4684" s="44" t="s">
        <v>3881</v>
      </c>
      <c r="F4684" s="44">
        <v>1</v>
      </c>
      <c r="G4684" s="46">
        <v>23245</v>
      </c>
      <c r="H4684" s="44"/>
      <c r="I4684" s="46"/>
      <c r="J4684" s="46"/>
      <c r="K4684" s="46">
        <f t="shared" si="208"/>
        <v>23245</v>
      </c>
      <c r="L4684" s="63">
        <v>20250730</v>
      </c>
    </row>
    <row r="4685" spans="1:12" x14ac:dyDescent="0.25">
      <c r="A4685" s="47" t="s">
        <v>5882</v>
      </c>
      <c r="B4685" s="44" t="s">
        <v>25</v>
      </c>
      <c r="C4685" s="44" t="s">
        <v>36</v>
      </c>
      <c r="D4685" s="44" t="s">
        <v>2013</v>
      </c>
      <c r="E4685" s="44" t="s">
        <v>858</v>
      </c>
      <c r="F4685" s="44">
        <v>1</v>
      </c>
      <c r="G4685" s="46">
        <v>23245</v>
      </c>
      <c r="H4685" s="44"/>
      <c r="I4685" s="46"/>
      <c r="J4685" s="46"/>
      <c r="K4685" s="46">
        <f t="shared" si="208"/>
        <v>23245</v>
      </c>
      <c r="L4685" s="63">
        <v>20250730</v>
      </c>
    </row>
    <row r="4686" spans="1:12" x14ac:dyDescent="0.25">
      <c r="A4686" s="47" t="s">
        <v>5881</v>
      </c>
      <c r="B4686" s="44" t="s">
        <v>25</v>
      </c>
      <c r="C4686" s="44" t="s">
        <v>36</v>
      </c>
      <c r="D4686" s="44" t="s">
        <v>2013</v>
      </c>
      <c r="E4686" s="44" t="s">
        <v>815</v>
      </c>
      <c r="F4686" s="44">
        <v>1</v>
      </c>
      <c r="G4686" s="46">
        <v>23245</v>
      </c>
      <c r="H4686" s="44"/>
      <c r="I4686" s="46"/>
      <c r="J4686" s="46"/>
      <c r="K4686" s="46">
        <f t="shared" si="208"/>
        <v>23245</v>
      </c>
      <c r="L4686" s="63">
        <v>20250730</v>
      </c>
    </row>
    <row r="4687" spans="1:12" x14ac:dyDescent="0.25">
      <c r="A4687" s="47" t="s">
        <v>5880</v>
      </c>
      <c r="B4687" s="44" t="s">
        <v>25</v>
      </c>
      <c r="C4687" s="44" t="s">
        <v>36</v>
      </c>
      <c r="D4687" s="44" t="s">
        <v>2013</v>
      </c>
      <c r="E4687" s="44" t="s">
        <v>1086</v>
      </c>
      <c r="F4687" s="44">
        <v>1</v>
      </c>
      <c r="G4687" s="46">
        <v>23245</v>
      </c>
      <c r="H4687" s="44"/>
      <c r="I4687" s="46"/>
      <c r="J4687" s="46"/>
      <c r="K4687" s="46">
        <f t="shared" si="208"/>
        <v>23245</v>
      </c>
      <c r="L4687" s="63">
        <v>20250730</v>
      </c>
    </row>
    <row r="4688" spans="1:12" x14ac:dyDescent="0.25">
      <c r="A4688" s="47" t="s">
        <v>5879</v>
      </c>
      <c r="B4688" s="44" t="s">
        <v>25</v>
      </c>
      <c r="C4688" s="44" t="s">
        <v>36</v>
      </c>
      <c r="D4688" s="44" t="s">
        <v>2013</v>
      </c>
      <c r="E4688" s="44" t="s">
        <v>738</v>
      </c>
      <c r="F4688" s="44">
        <v>1</v>
      </c>
      <c r="G4688" s="46">
        <v>23245</v>
      </c>
      <c r="H4688" s="44"/>
      <c r="I4688" s="46"/>
      <c r="J4688" s="46"/>
      <c r="K4688" s="46">
        <f t="shared" si="208"/>
        <v>23245</v>
      </c>
      <c r="L4688" s="63">
        <v>20250730</v>
      </c>
    </row>
    <row r="4689" spans="1:12" x14ac:dyDescent="0.25">
      <c r="A4689" s="47" t="s">
        <v>5931</v>
      </c>
      <c r="B4689" s="44" t="s">
        <v>25</v>
      </c>
      <c r="C4689" s="44" t="s">
        <v>70</v>
      </c>
      <c r="D4689" s="44" t="s">
        <v>4247</v>
      </c>
      <c r="E4689" s="44" t="s">
        <v>4442</v>
      </c>
      <c r="F4689" s="44">
        <v>1</v>
      </c>
      <c r="G4689" s="46">
        <v>23245</v>
      </c>
      <c r="H4689" s="44"/>
      <c r="I4689" s="46"/>
      <c r="J4689" s="46"/>
      <c r="K4689" s="46">
        <f t="shared" si="208"/>
        <v>23245</v>
      </c>
      <c r="L4689" s="63">
        <v>20250731</v>
      </c>
    </row>
    <row r="4690" spans="1:12" x14ac:dyDescent="0.25">
      <c r="A4690" s="47" t="s">
        <v>5869</v>
      </c>
      <c r="B4690" s="44" t="s">
        <v>25</v>
      </c>
      <c r="C4690" s="44" t="s">
        <v>3122</v>
      </c>
      <c r="D4690" s="44" t="s">
        <v>3240</v>
      </c>
      <c r="E4690" s="44" t="s">
        <v>3731</v>
      </c>
      <c r="F4690" s="44">
        <v>1</v>
      </c>
      <c r="G4690" s="46">
        <v>23245</v>
      </c>
      <c r="H4690" s="44"/>
      <c r="I4690" s="46"/>
      <c r="J4690" s="46"/>
      <c r="K4690" s="46">
        <f t="shared" si="208"/>
        <v>23245</v>
      </c>
      <c r="L4690" s="63">
        <v>20250731</v>
      </c>
    </row>
    <row r="4691" spans="1:12" x14ac:dyDescent="0.25">
      <c r="A4691" s="47" t="s">
        <v>5868</v>
      </c>
      <c r="B4691" s="44" t="s">
        <v>25</v>
      </c>
      <c r="C4691" s="44" t="s">
        <v>3122</v>
      </c>
      <c r="D4691" s="44" t="s">
        <v>3240</v>
      </c>
      <c r="E4691" s="44" t="s">
        <v>3729</v>
      </c>
      <c r="F4691" s="44">
        <v>1</v>
      </c>
      <c r="G4691" s="46">
        <v>23245</v>
      </c>
      <c r="H4691" s="44"/>
      <c r="I4691" s="46"/>
      <c r="J4691" s="46"/>
      <c r="K4691" s="46">
        <f t="shared" si="208"/>
        <v>23245</v>
      </c>
      <c r="L4691" s="63">
        <v>20250731</v>
      </c>
    </row>
    <row r="4692" spans="1:12" x14ac:dyDescent="0.25">
      <c r="A4692" s="47" t="s">
        <v>5867</v>
      </c>
      <c r="B4692" s="44" t="s">
        <v>25</v>
      </c>
      <c r="C4692" s="44" t="s">
        <v>3122</v>
      </c>
      <c r="D4692" s="44" t="s">
        <v>3240</v>
      </c>
      <c r="E4692" s="44" t="s">
        <v>3393</v>
      </c>
      <c r="F4692" s="44">
        <v>1</v>
      </c>
      <c r="G4692" s="46">
        <v>23245</v>
      </c>
      <c r="H4692" s="44"/>
      <c r="I4692" s="46"/>
      <c r="J4692" s="46"/>
      <c r="K4692" s="46">
        <f t="shared" si="208"/>
        <v>23245</v>
      </c>
      <c r="L4692" s="63">
        <v>20250731</v>
      </c>
    </row>
    <row r="4693" spans="1:12" x14ac:dyDescent="0.25">
      <c r="A4693" s="47" t="s">
        <v>5866</v>
      </c>
      <c r="B4693" s="44" t="s">
        <v>25</v>
      </c>
      <c r="C4693" s="44" t="s">
        <v>3122</v>
      </c>
      <c r="D4693" s="44" t="s">
        <v>3240</v>
      </c>
      <c r="E4693" s="44" t="s">
        <v>3382</v>
      </c>
      <c r="F4693" s="44">
        <v>1</v>
      </c>
      <c r="G4693" s="46">
        <v>23245</v>
      </c>
      <c r="H4693" s="44"/>
      <c r="I4693" s="46"/>
      <c r="J4693" s="46"/>
      <c r="K4693" s="46">
        <f t="shared" si="208"/>
        <v>23245</v>
      </c>
      <c r="L4693" s="63">
        <v>20250731</v>
      </c>
    </row>
    <row r="4694" spans="1:12" x14ac:dyDescent="0.25">
      <c r="A4694" s="47" t="s">
        <v>5864</v>
      </c>
      <c r="B4694" s="44" t="s">
        <v>25</v>
      </c>
      <c r="C4694" s="44" t="s">
        <v>3122</v>
      </c>
      <c r="D4694" s="44" t="s">
        <v>5865</v>
      </c>
      <c r="E4694" s="44" t="s">
        <v>3153</v>
      </c>
      <c r="F4694" s="44">
        <v>1</v>
      </c>
      <c r="G4694" s="46">
        <v>23245</v>
      </c>
      <c r="H4694" s="44"/>
      <c r="I4694" s="46"/>
      <c r="J4694" s="46"/>
      <c r="K4694" s="46">
        <f t="shared" si="208"/>
        <v>23245</v>
      </c>
      <c r="L4694" s="63">
        <v>20250731</v>
      </c>
    </row>
    <row r="4695" spans="1:12" x14ac:dyDescent="0.25">
      <c r="A4695" s="47" t="s">
        <v>6008</v>
      </c>
      <c r="B4695" s="44" t="s">
        <v>25</v>
      </c>
      <c r="C4695" s="44" t="s">
        <v>274</v>
      </c>
      <c r="D4695" s="44" t="s">
        <v>275</v>
      </c>
      <c r="E4695" s="44" t="s">
        <v>1226</v>
      </c>
      <c r="F4695" s="44">
        <v>1</v>
      </c>
      <c r="G4695" s="46">
        <v>23245</v>
      </c>
      <c r="H4695" s="44"/>
      <c r="I4695" s="46"/>
      <c r="J4695" s="46"/>
      <c r="K4695" s="46">
        <f t="shared" si="208"/>
        <v>23245</v>
      </c>
      <c r="L4695" s="63">
        <v>20250731</v>
      </c>
    </row>
    <row r="4696" spans="1:12" x14ac:dyDescent="0.25">
      <c r="A4696" s="47" t="s">
        <v>6009</v>
      </c>
      <c r="B4696" s="44" t="s">
        <v>25</v>
      </c>
      <c r="C4696" s="44" t="s">
        <v>36</v>
      </c>
      <c r="D4696" s="44" t="s">
        <v>561</v>
      </c>
      <c r="E4696" s="44" t="s">
        <v>1855</v>
      </c>
      <c r="F4696" s="44">
        <v>1</v>
      </c>
      <c r="G4696" s="46">
        <v>23245</v>
      </c>
      <c r="H4696" s="44"/>
      <c r="I4696" s="46"/>
      <c r="J4696" s="46"/>
      <c r="K4696" s="46">
        <f t="shared" si="208"/>
        <v>23245</v>
      </c>
      <c r="L4696" s="63">
        <v>20250731</v>
      </c>
    </row>
    <row r="4697" spans="1:12" x14ac:dyDescent="0.25">
      <c r="A4697" s="47" t="s">
        <v>5875</v>
      </c>
      <c r="B4697" s="44" t="s">
        <v>25</v>
      </c>
      <c r="C4697" s="44" t="s">
        <v>36</v>
      </c>
      <c r="D4697" s="44" t="s">
        <v>4105</v>
      </c>
      <c r="E4697" s="44" t="s">
        <v>210</v>
      </c>
      <c r="F4697" s="44">
        <v>1</v>
      </c>
      <c r="G4697" s="46">
        <v>23245</v>
      </c>
      <c r="H4697" s="44"/>
      <c r="I4697" s="46"/>
      <c r="J4697" s="46"/>
      <c r="K4697" s="46">
        <f t="shared" si="208"/>
        <v>23245</v>
      </c>
      <c r="L4697" s="63">
        <v>20250731</v>
      </c>
    </row>
    <row r="4698" spans="1:12" x14ac:dyDescent="0.25">
      <c r="A4698" s="47" t="s">
        <v>5874</v>
      </c>
      <c r="B4698" s="44" t="s">
        <v>25</v>
      </c>
      <c r="C4698" s="44" t="s">
        <v>36</v>
      </c>
      <c r="D4698" s="44" t="s">
        <v>4422</v>
      </c>
      <c r="E4698" s="44" t="s">
        <v>4423</v>
      </c>
      <c r="F4698" s="44">
        <v>1</v>
      </c>
      <c r="G4698" s="46">
        <v>23245</v>
      </c>
      <c r="H4698" s="44"/>
      <c r="I4698" s="46"/>
      <c r="J4698" s="46"/>
      <c r="K4698" s="46">
        <f t="shared" si="208"/>
        <v>23245</v>
      </c>
      <c r="L4698" s="63">
        <v>20250731</v>
      </c>
    </row>
    <row r="4699" spans="1:12" ht="15.75" thickBot="1" x14ac:dyDescent="0.3">
      <c r="A4699" s="40" t="s">
        <v>5878</v>
      </c>
      <c r="B4699" s="41" t="s">
        <v>25</v>
      </c>
      <c r="C4699" s="41" t="s">
        <v>730</v>
      </c>
      <c r="D4699" s="41" t="s">
        <v>731</v>
      </c>
      <c r="E4699" s="41" t="s">
        <v>3457</v>
      </c>
      <c r="F4699" s="41">
        <v>1</v>
      </c>
      <c r="G4699" s="43">
        <v>23245</v>
      </c>
      <c r="H4699" s="41"/>
      <c r="I4699" s="43"/>
      <c r="J4699" s="43"/>
      <c r="K4699" s="43">
        <f t="shared" si="208"/>
        <v>23245</v>
      </c>
      <c r="L4699" s="64">
        <v>20250731</v>
      </c>
    </row>
    <row r="4700" spans="1:12" ht="15.75" thickBot="1" x14ac:dyDescent="0.3"/>
    <row r="4701" spans="1:12" x14ac:dyDescent="0.25">
      <c r="A4701" s="36" t="s">
        <v>5953</v>
      </c>
      <c r="B4701" s="37" t="s">
        <v>25</v>
      </c>
      <c r="C4701" s="37" t="s">
        <v>765</v>
      </c>
      <c r="D4701" s="37" t="s">
        <v>26</v>
      </c>
      <c r="E4701" s="37" t="s">
        <v>243</v>
      </c>
      <c r="F4701" s="37">
        <v>1</v>
      </c>
      <c r="G4701" s="39">
        <v>21736</v>
      </c>
      <c r="H4701" s="37"/>
      <c r="I4701" s="39"/>
      <c r="J4701" s="39"/>
      <c r="K4701" s="39">
        <f t="shared" ref="K4701:K4735" si="209">J4701+G4701</f>
        <v>21736</v>
      </c>
      <c r="L4701" s="62">
        <v>20250708</v>
      </c>
    </row>
    <row r="4702" spans="1:12" x14ac:dyDescent="0.25">
      <c r="A4702" s="47" t="s">
        <v>5922</v>
      </c>
      <c r="B4702" s="44" t="s">
        <v>25</v>
      </c>
      <c r="C4702" s="44" t="s">
        <v>70</v>
      </c>
      <c r="D4702" s="44" t="s">
        <v>26</v>
      </c>
      <c r="E4702" s="44" t="s">
        <v>232</v>
      </c>
      <c r="F4702" s="44">
        <v>1</v>
      </c>
      <c r="G4702" s="46">
        <v>21736</v>
      </c>
      <c r="H4702" s="44"/>
      <c r="I4702" s="46"/>
      <c r="J4702" s="46"/>
      <c r="K4702" s="46">
        <f t="shared" si="209"/>
        <v>21736</v>
      </c>
      <c r="L4702" s="63">
        <v>20250710</v>
      </c>
    </row>
    <row r="4703" spans="1:12" x14ac:dyDescent="0.25">
      <c r="A4703" s="47" t="s">
        <v>5923</v>
      </c>
      <c r="B4703" s="44" t="s">
        <v>25</v>
      </c>
      <c r="C4703" s="44" t="s">
        <v>70</v>
      </c>
      <c r="D4703" s="44" t="s">
        <v>26</v>
      </c>
      <c r="E4703" s="44" t="s">
        <v>234</v>
      </c>
      <c r="F4703" s="44">
        <v>1</v>
      </c>
      <c r="G4703" s="46">
        <v>21736</v>
      </c>
      <c r="H4703" s="44"/>
      <c r="I4703" s="46"/>
      <c r="J4703" s="46"/>
      <c r="K4703" s="46">
        <f t="shared" si="209"/>
        <v>21736</v>
      </c>
      <c r="L4703" s="63">
        <v>20250710</v>
      </c>
    </row>
    <row r="4704" spans="1:12" x14ac:dyDescent="0.25">
      <c r="A4704" s="47" t="s">
        <v>5930</v>
      </c>
      <c r="B4704" s="44" t="s">
        <v>25</v>
      </c>
      <c r="C4704" s="44" t="s">
        <v>70</v>
      </c>
      <c r="D4704" s="44" t="s">
        <v>26</v>
      </c>
      <c r="E4704" s="44" t="s">
        <v>236</v>
      </c>
      <c r="F4704" s="44">
        <v>1</v>
      </c>
      <c r="G4704" s="46">
        <v>21736</v>
      </c>
      <c r="H4704" s="44"/>
      <c r="I4704" s="46"/>
      <c r="J4704" s="46"/>
      <c r="K4704" s="46">
        <f t="shared" si="209"/>
        <v>21736</v>
      </c>
      <c r="L4704" s="63">
        <v>20250710</v>
      </c>
    </row>
    <row r="4705" spans="1:12" x14ac:dyDescent="0.25">
      <c r="A4705" s="47" t="s">
        <v>5943</v>
      </c>
      <c r="B4705" s="44" t="s">
        <v>25</v>
      </c>
      <c r="C4705" s="44" t="s">
        <v>29</v>
      </c>
      <c r="D4705" s="44" t="s">
        <v>30</v>
      </c>
      <c r="E4705" s="44" t="s">
        <v>188</v>
      </c>
      <c r="F4705" s="44">
        <v>1</v>
      </c>
      <c r="G4705" s="46">
        <v>21736</v>
      </c>
      <c r="H4705" s="44"/>
      <c r="I4705" s="46"/>
      <c r="J4705" s="46"/>
      <c r="K4705" s="46">
        <f t="shared" si="209"/>
        <v>21736</v>
      </c>
      <c r="L4705" s="63">
        <v>20250711</v>
      </c>
    </row>
    <row r="4706" spans="1:12" x14ac:dyDescent="0.25">
      <c r="A4706" s="47" t="s">
        <v>5917</v>
      </c>
      <c r="B4706" s="44" t="s">
        <v>25</v>
      </c>
      <c r="C4706" s="44" t="s">
        <v>5190</v>
      </c>
      <c r="D4706" s="44" t="s">
        <v>5191</v>
      </c>
      <c r="E4706" s="44" t="s">
        <v>307</v>
      </c>
      <c r="F4706" s="44">
        <v>1</v>
      </c>
      <c r="G4706" s="46">
        <v>21736</v>
      </c>
      <c r="H4706" s="44"/>
      <c r="I4706" s="46"/>
      <c r="J4706" s="46"/>
      <c r="K4706" s="46">
        <f t="shared" si="209"/>
        <v>21736</v>
      </c>
      <c r="L4706" s="63">
        <v>20250711</v>
      </c>
    </row>
    <row r="4707" spans="1:12" x14ac:dyDescent="0.25">
      <c r="A4707" s="47" t="s">
        <v>5918</v>
      </c>
      <c r="B4707" s="44" t="s">
        <v>25</v>
      </c>
      <c r="C4707" s="44" t="s">
        <v>5190</v>
      </c>
      <c r="D4707" s="44" t="s">
        <v>5191</v>
      </c>
      <c r="E4707" s="44" t="s">
        <v>309</v>
      </c>
      <c r="F4707" s="44">
        <v>1</v>
      </c>
      <c r="G4707" s="46">
        <v>21736</v>
      </c>
      <c r="H4707" s="44"/>
      <c r="I4707" s="46"/>
      <c r="J4707" s="46"/>
      <c r="K4707" s="46">
        <f t="shared" si="209"/>
        <v>21736</v>
      </c>
      <c r="L4707" s="63">
        <v>20250711</v>
      </c>
    </row>
    <row r="4708" spans="1:12" x14ac:dyDescent="0.25">
      <c r="A4708" s="47" t="s">
        <v>5961</v>
      </c>
      <c r="B4708" s="44" t="s">
        <v>25</v>
      </c>
      <c r="C4708" s="44" t="s">
        <v>5190</v>
      </c>
      <c r="D4708" s="44" t="s">
        <v>5191</v>
      </c>
      <c r="E4708" s="44" t="s">
        <v>4437</v>
      </c>
      <c r="F4708" s="44">
        <v>1</v>
      </c>
      <c r="G4708" s="46">
        <v>21736</v>
      </c>
      <c r="H4708" s="44"/>
      <c r="I4708" s="46"/>
      <c r="J4708" s="46"/>
      <c r="K4708" s="46">
        <f t="shared" si="209"/>
        <v>21736</v>
      </c>
      <c r="L4708" s="63">
        <v>20250711</v>
      </c>
    </row>
    <row r="4709" spans="1:12" x14ac:dyDescent="0.25">
      <c r="A4709" s="47" t="s">
        <v>5957</v>
      </c>
      <c r="B4709" s="44" t="s">
        <v>25</v>
      </c>
      <c r="C4709" s="44" t="s">
        <v>5232</v>
      </c>
      <c r="D4709" s="44" t="s">
        <v>715</v>
      </c>
      <c r="E4709" s="44" t="s">
        <v>5233</v>
      </c>
      <c r="F4709" s="44">
        <v>1</v>
      </c>
      <c r="G4709" s="46">
        <v>21736</v>
      </c>
      <c r="H4709" s="44"/>
      <c r="I4709" s="46"/>
      <c r="J4709" s="46"/>
      <c r="K4709" s="46">
        <f t="shared" si="209"/>
        <v>21736</v>
      </c>
      <c r="L4709" s="63">
        <v>20250714</v>
      </c>
    </row>
    <row r="4710" spans="1:12" x14ac:dyDescent="0.25">
      <c r="A4710" s="47" t="s">
        <v>5920</v>
      </c>
      <c r="B4710" s="44" t="s">
        <v>25</v>
      </c>
      <c r="C4710" s="44" t="s">
        <v>127</v>
      </c>
      <c r="D4710" s="44" t="s">
        <v>128</v>
      </c>
      <c r="E4710" s="44" t="s">
        <v>2036</v>
      </c>
      <c r="F4710" s="44">
        <v>1</v>
      </c>
      <c r="G4710" s="46">
        <v>21736</v>
      </c>
      <c r="H4710" s="44"/>
      <c r="I4710" s="46"/>
      <c r="J4710" s="46"/>
      <c r="K4710" s="46">
        <f t="shared" si="209"/>
        <v>21736</v>
      </c>
      <c r="L4710" s="63">
        <v>20250717</v>
      </c>
    </row>
    <row r="4711" spans="1:12" x14ac:dyDescent="0.25">
      <c r="A4711" s="47" t="s">
        <v>5926</v>
      </c>
      <c r="B4711" s="44" t="s">
        <v>25</v>
      </c>
      <c r="C4711" s="44" t="s">
        <v>127</v>
      </c>
      <c r="D4711" s="44" t="s">
        <v>128</v>
      </c>
      <c r="E4711" s="44" t="s">
        <v>944</v>
      </c>
      <c r="F4711" s="44">
        <v>1</v>
      </c>
      <c r="G4711" s="46">
        <v>21736</v>
      </c>
      <c r="H4711" s="44"/>
      <c r="I4711" s="46"/>
      <c r="J4711" s="46"/>
      <c r="K4711" s="46">
        <f t="shared" si="209"/>
        <v>21736</v>
      </c>
      <c r="L4711" s="63">
        <v>20250717</v>
      </c>
    </row>
    <row r="4712" spans="1:12" x14ac:dyDescent="0.25">
      <c r="A4712" s="47" t="s">
        <v>5944</v>
      </c>
      <c r="B4712" s="44" t="s">
        <v>25</v>
      </c>
      <c r="C4712" s="44" t="s">
        <v>127</v>
      </c>
      <c r="D4712" s="44" t="s">
        <v>128</v>
      </c>
      <c r="E4712" s="44" t="s">
        <v>950</v>
      </c>
      <c r="F4712" s="44">
        <v>1</v>
      </c>
      <c r="G4712" s="46">
        <v>21736</v>
      </c>
      <c r="H4712" s="44"/>
      <c r="I4712" s="46"/>
      <c r="J4712" s="46"/>
      <c r="K4712" s="46">
        <f t="shared" si="209"/>
        <v>21736</v>
      </c>
      <c r="L4712" s="63">
        <v>20250717</v>
      </c>
    </row>
    <row r="4713" spans="1:12" x14ac:dyDescent="0.25">
      <c r="A4713" s="47" t="s">
        <v>5945</v>
      </c>
      <c r="B4713" s="44" t="s">
        <v>25</v>
      </c>
      <c r="C4713" s="44" t="s">
        <v>127</v>
      </c>
      <c r="D4713" s="44" t="s">
        <v>128</v>
      </c>
      <c r="E4713" s="44" t="s">
        <v>402</v>
      </c>
      <c r="F4713" s="44">
        <v>1</v>
      </c>
      <c r="G4713" s="46">
        <v>21736</v>
      </c>
      <c r="H4713" s="44"/>
      <c r="I4713" s="46"/>
      <c r="J4713" s="46"/>
      <c r="K4713" s="46">
        <f t="shared" si="209"/>
        <v>21736</v>
      </c>
      <c r="L4713" s="63">
        <v>20250717</v>
      </c>
    </row>
    <row r="4714" spans="1:12" x14ac:dyDescent="0.25">
      <c r="A4714" s="47" t="s">
        <v>5946</v>
      </c>
      <c r="B4714" s="44" t="s">
        <v>25</v>
      </c>
      <c r="C4714" s="44" t="s">
        <v>127</v>
      </c>
      <c r="D4714" s="44" t="s">
        <v>128</v>
      </c>
      <c r="E4714" s="44" t="s">
        <v>404</v>
      </c>
      <c r="F4714" s="44">
        <v>1</v>
      </c>
      <c r="G4714" s="46">
        <v>21736</v>
      </c>
      <c r="H4714" s="44"/>
      <c r="I4714" s="46"/>
      <c r="J4714" s="46"/>
      <c r="K4714" s="46">
        <f t="shared" si="209"/>
        <v>21736</v>
      </c>
      <c r="L4714" s="63">
        <v>20250717</v>
      </c>
    </row>
    <row r="4715" spans="1:12" x14ac:dyDescent="0.25">
      <c r="A4715" s="47" t="s">
        <v>5947</v>
      </c>
      <c r="B4715" s="44" t="s">
        <v>25</v>
      </c>
      <c r="C4715" s="44" t="s">
        <v>127</v>
      </c>
      <c r="D4715" s="44" t="s">
        <v>128</v>
      </c>
      <c r="E4715" s="44" t="s">
        <v>129</v>
      </c>
      <c r="F4715" s="44">
        <v>1</v>
      </c>
      <c r="G4715" s="46">
        <v>21736</v>
      </c>
      <c r="H4715" s="44"/>
      <c r="I4715" s="46"/>
      <c r="J4715" s="46"/>
      <c r="K4715" s="46">
        <f t="shared" si="209"/>
        <v>21736</v>
      </c>
      <c r="L4715" s="63">
        <v>20250717</v>
      </c>
    </row>
    <row r="4716" spans="1:12" x14ac:dyDescent="0.25">
      <c r="A4716" s="47" t="s">
        <v>5948</v>
      </c>
      <c r="B4716" s="44" t="s">
        <v>25</v>
      </c>
      <c r="C4716" s="44" t="s">
        <v>127</v>
      </c>
      <c r="D4716" s="44" t="s">
        <v>128</v>
      </c>
      <c r="E4716" s="44" t="s">
        <v>2812</v>
      </c>
      <c r="F4716" s="44">
        <v>1</v>
      </c>
      <c r="G4716" s="46">
        <v>21736</v>
      </c>
      <c r="H4716" s="44"/>
      <c r="I4716" s="46"/>
      <c r="J4716" s="46"/>
      <c r="K4716" s="46">
        <f t="shared" si="209"/>
        <v>21736</v>
      </c>
      <c r="L4716" s="63">
        <v>20250717</v>
      </c>
    </row>
    <row r="4717" spans="1:12" x14ac:dyDescent="0.25">
      <c r="A4717" s="47" t="s">
        <v>5949</v>
      </c>
      <c r="B4717" s="44" t="s">
        <v>25</v>
      </c>
      <c r="C4717" s="44" t="s">
        <v>127</v>
      </c>
      <c r="D4717" s="44" t="s">
        <v>128</v>
      </c>
      <c r="E4717" s="44" t="s">
        <v>285</v>
      </c>
      <c r="F4717" s="44">
        <v>1</v>
      </c>
      <c r="G4717" s="46">
        <v>21736</v>
      </c>
      <c r="H4717" s="44"/>
      <c r="I4717" s="46"/>
      <c r="J4717" s="46"/>
      <c r="K4717" s="46">
        <f t="shared" si="209"/>
        <v>21736</v>
      </c>
      <c r="L4717" s="63">
        <v>20250717</v>
      </c>
    </row>
    <row r="4718" spans="1:12" x14ac:dyDescent="0.25">
      <c r="A4718" s="47" t="s">
        <v>5954</v>
      </c>
      <c r="B4718" s="44" t="s">
        <v>25</v>
      </c>
      <c r="C4718" s="44" t="s">
        <v>127</v>
      </c>
      <c r="D4718" s="44" t="s">
        <v>128</v>
      </c>
      <c r="E4718" s="44" t="s">
        <v>407</v>
      </c>
      <c r="F4718" s="44">
        <v>1</v>
      </c>
      <c r="G4718" s="46">
        <v>21736</v>
      </c>
      <c r="H4718" s="44"/>
      <c r="I4718" s="46"/>
      <c r="J4718" s="46"/>
      <c r="K4718" s="46">
        <f t="shared" si="209"/>
        <v>21736</v>
      </c>
      <c r="L4718" s="63">
        <v>20250717</v>
      </c>
    </row>
    <row r="4719" spans="1:12" x14ac:dyDescent="0.25">
      <c r="A4719" s="47" t="s">
        <v>5955</v>
      </c>
      <c r="B4719" s="44" t="s">
        <v>25</v>
      </c>
      <c r="C4719" s="44" t="s">
        <v>127</v>
      </c>
      <c r="D4719" s="44" t="s">
        <v>128</v>
      </c>
      <c r="E4719" s="44" t="s">
        <v>409</v>
      </c>
      <c r="F4719" s="44">
        <v>1</v>
      </c>
      <c r="G4719" s="46">
        <v>21736</v>
      </c>
      <c r="H4719" s="44"/>
      <c r="I4719" s="46"/>
      <c r="J4719" s="46"/>
      <c r="K4719" s="46">
        <f t="shared" si="209"/>
        <v>21736</v>
      </c>
      <c r="L4719" s="63">
        <v>20250717</v>
      </c>
    </row>
    <row r="4720" spans="1:12" x14ac:dyDescent="0.25">
      <c r="A4720" s="47" t="s">
        <v>5956</v>
      </c>
      <c r="B4720" s="44" t="s">
        <v>25</v>
      </c>
      <c r="C4720" s="44" t="s">
        <v>127</v>
      </c>
      <c r="D4720" s="44" t="s">
        <v>128</v>
      </c>
      <c r="E4720" s="44" t="s">
        <v>411</v>
      </c>
      <c r="F4720" s="44">
        <v>1</v>
      </c>
      <c r="G4720" s="46">
        <v>21736</v>
      </c>
      <c r="H4720" s="44"/>
      <c r="I4720" s="46"/>
      <c r="J4720" s="46"/>
      <c r="K4720" s="46">
        <f t="shared" si="209"/>
        <v>21736</v>
      </c>
      <c r="L4720" s="63">
        <v>20250717</v>
      </c>
    </row>
    <row r="4721" spans="1:12" x14ac:dyDescent="0.25">
      <c r="A4721" s="47" t="s">
        <v>5886</v>
      </c>
      <c r="B4721" s="44" t="s">
        <v>25</v>
      </c>
      <c r="C4721" s="44" t="s">
        <v>1275</v>
      </c>
      <c r="D4721" s="44" t="s">
        <v>3678</v>
      </c>
      <c r="E4721" s="44" t="s">
        <v>4302</v>
      </c>
      <c r="F4721" s="44">
        <v>1</v>
      </c>
      <c r="G4721" s="46">
        <v>21736</v>
      </c>
      <c r="H4721" s="44"/>
      <c r="I4721" s="46"/>
      <c r="J4721" s="46"/>
      <c r="K4721" s="46">
        <f t="shared" si="209"/>
        <v>21736</v>
      </c>
      <c r="L4721" s="63">
        <v>20250718</v>
      </c>
    </row>
    <row r="4722" spans="1:12" x14ac:dyDescent="0.25">
      <c r="A4722" s="47" t="s">
        <v>5928</v>
      </c>
      <c r="B4722" s="44" t="s">
        <v>25</v>
      </c>
      <c r="C4722" s="44" t="s">
        <v>1275</v>
      </c>
      <c r="D4722" s="44" t="s">
        <v>3678</v>
      </c>
      <c r="E4722" s="44" t="s">
        <v>4317</v>
      </c>
      <c r="F4722" s="44">
        <v>1</v>
      </c>
      <c r="G4722" s="46">
        <v>21736</v>
      </c>
      <c r="H4722" s="44"/>
      <c r="I4722" s="46"/>
      <c r="J4722" s="46"/>
      <c r="K4722" s="46">
        <f t="shared" si="209"/>
        <v>21736</v>
      </c>
      <c r="L4722" s="63">
        <v>20250718</v>
      </c>
    </row>
    <row r="4723" spans="1:12" x14ac:dyDescent="0.25">
      <c r="A4723" s="47" t="s">
        <v>5963</v>
      </c>
      <c r="B4723" s="44" t="s">
        <v>25</v>
      </c>
      <c r="C4723" s="44" t="s">
        <v>1275</v>
      </c>
      <c r="D4723" s="44" t="s">
        <v>3678</v>
      </c>
      <c r="E4723" s="44" t="s">
        <v>1734</v>
      </c>
      <c r="F4723" s="44">
        <v>1</v>
      </c>
      <c r="G4723" s="46">
        <v>21736</v>
      </c>
      <c r="H4723" s="44"/>
      <c r="I4723" s="46"/>
      <c r="J4723" s="46"/>
      <c r="K4723" s="46">
        <f t="shared" si="209"/>
        <v>21736</v>
      </c>
      <c r="L4723" s="63">
        <v>20250718</v>
      </c>
    </row>
    <row r="4724" spans="1:12" x14ac:dyDescent="0.25">
      <c r="A4724" s="47" t="s">
        <v>5964</v>
      </c>
      <c r="B4724" s="44" t="s">
        <v>25</v>
      </c>
      <c r="C4724" s="44" t="s">
        <v>1275</v>
      </c>
      <c r="D4724" s="44" t="s">
        <v>3678</v>
      </c>
      <c r="E4724" s="44" t="s">
        <v>1736</v>
      </c>
      <c r="F4724" s="44">
        <v>1</v>
      </c>
      <c r="G4724" s="46">
        <v>21736</v>
      </c>
      <c r="H4724" s="44"/>
      <c r="I4724" s="46"/>
      <c r="J4724" s="46"/>
      <c r="K4724" s="46">
        <f t="shared" si="209"/>
        <v>21736</v>
      </c>
      <c r="L4724" s="63">
        <v>20250718</v>
      </c>
    </row>
    <row r="4725" spans="1:12" x14ac:dyDescent="0.25">
      <c r="A4725" s="47" t="s">
        <v>5965</v>
      </c>
      <c r="B4725" s="44" t="s">
        <v>25</v>
      </c>
      <c r="C4725" s="44" t="s">
        <v>1275</v>
      </c>
      <c r="D4725" s="44" t="s">
        <v>3678</v>
      </c>
      <c r="E4725" s="44" t="s">
        <v>1738</v>
      </c>
      <c r="F4725" s="44">
        <v>1</v>
      </c>
      <c r="G4725" s="46">
        <v>21736</v>
      </c>
      <c r="H4725" s="44"/>
      <c r="I4725" s="46"/>
      <c r="J4725" s="46"/>
      <c r="K4725" s="46">
        <f t="shared" si="209"/>
        <v>21736</v>
      </c>
      <c r="L4725" s="63">
        <v>20250718</v>
      </c>
    </row>
    <row r="4726" spans="1:12" x14ac:dyDescent="0.25">
      <c r="A4726" s="47" t="s">
        <v>5966</v>
      </c>
      <c r="B4726" s="44" t="s">
        <v>25</v>
      </c>
      <c r="C4726" s="44" t="s">
        <v>1275</v>
      </c>
      <c r="D4726" s="44" t="s">
        <v>3678</v>
      </c>
      <c r="E4726" s="44" t="s">
        <v>3682</v>
      </c>
      <c r="F4726" s="44">
        <v>1</v>
      </c>
      <c r="G4726" s="46">
        <v>21736</v>
      </c>
      <c r="H4726" s="44"/>
      <c r="I4726" s="46"/>
      <c r="J4726" s="46"/>
      <c r="K4726" s="46">
        <f t="shared" si="209"/>
        <v>21736</v>
      </c>
      <c r="L4726" s="63">
        <v>20250718</v>
      </c>
    </row>
    <row r="4727" spans="1:12" x14ac:dyDescent="0.25">
      <c r="A4727" s="47" t="s">
        <v>5967</v>
      </c>
      <c r="B4727" s="44" t="s">
        <v>25</v>
      </c>
      <c r="C4727" s="44" t="s">
        <v>1275</v>
      </c>
      <c r="D4727" s="44" t="s">
        <v>3678</v>
      </c>
      <c r="E4727" s="44" t="s">
        <v>1744</v>
      </c>
      <c r="F4727" s="44">
        <v>1</v>
      </c>
      <c r="G4727" s="46">
        <v>21736</v>
      </c>
      <c r="H4727" s="44"/>
      <c r="I4727" s="46"/>
      <c r="J4727" s="46"/>
      <c r="K4727" s="46">
        <f t="shared" si="209"/>
        <v>21736</v>
      </c>
      <c r="L4727" s="63">
        <v>20250718</v>
      </c>
    </row>
    <row r="4728" spans="1:12" x14ac:dyDescent="0.25">
      <c r="A4728" s="47" t="s">
        <v>5902</v>
      </c>
      <c r="B4728" s="44" t="s">
        <v>25</v>
      </c>
      <c r="C4728" s="44" t="s">
        <v>29</v>
      </c>
      <c r="D4728" s="44" t="s">
        <v>1053</v>
      </c>
      <c r="E4728" s="44" t="s">
        <v>5386</v>
      </c>
      <c r="F4728" s="44">
        <v>1</v>
      </c>
      <c r="G4728" s="46">
        <v>21736</v>
      </c>
      <c r="H4728" s="44"/>
      <c r="I4728" s="46"/>
      <c r="J4728" s="46"/>
      <c r="K4728" s="46">
        <f t="shared" si="209"/>
        <v>21736</v>
      </c>
      <c r="L4728" s="63">
        <v>20250721</v>
      </c>
    </row>
    <row r="4729" spans="1:12" x14ac:dyDescent="0.25">
      <c r="A4729" s="47" t="s">
        <v>5907</v>
      </c>
      <c r="B4729" s="44" t="s">
        <v>25</v>
      </c>
      <c r="C4729" s="44" t="s">
        <v>29</v>
      </c>
      <c r="D4729" s="44" t="s">
        <v>1053</v>
      </c>
      <c r="E4729" s="44" t="s">
        <v>5382</v>
      </c>
      <c r="F4729" s="44">
        <v>1</v>
      </c>
      <c r="G4729" s="46">
        <v>21736</v>
      </c>
      <c r="H4729" s="44"/>
      <c r="I4729" s="46"/>
      <c r="J4729" s="46"/>
      <c r="K4729" s="46">
        <f t="shared" si="209"/>
        <v>21736</v>
      </c>
      <c r="L4729" s="63">
        <v>20250721</v>
      </c>
    </row>
    <row r="4730" spans="1:12" x14ac:dyDescent="0.25">
      <c r="A4730" s="47" t="s">
        <v>5903</v>
      </c>
      <c r="B4730" s="44" t="s">
        <v>25</v>
      </c>
      <c r="C4730" s="44" t="s">
        <v>29</v>
      </c>
      <c r="D4730" s="44" t="s">
        <v>30</v>
      </c>
      <c r="E4730" s="44" t="s">
        <v>319</v>
      </c>
      <c r="F4730" s="44">
        <v>1</v>
      </c>
      <c r="G4730" s="46">
        <v>21736</v>
      </c>
      <c r="H4730" s="44"/>
      <c r="I4730" s="46"/>
      <c r="J4730" s="46"/>
      <c r="K4730" s="46">
        <f t="shared" si="209"/>
        <v>21736</v>
      </c>
      <c r="L4730" s="63">
        <v>20250722</v>
      </c>
    </row>
    <row r="4731" spans="1:12" x14ac:dyDescent="0.25">
      <c r="A4731" s="47" t="s">
        <v>5916</v>
      </c>
      <c r="B4731" s="44" t="s">
        <v>25</v>
      </c>
      <c r="C4731" s="44" t="s">
        <v>5190</v>
      </c>
      <c r="D4731" s="44" t="s">
        <v>5191</v>
      </c>
      <c r="E4731" s="44" t="s">
        <v>305</v>
      </c>
      <c r="F4731" s="44">
        <v>1</v>
      </c>
      <c r="G4731" s="46">
        <v>21736</v>
      </c>
      <c r="H4731" s="44"/>
      <c r="I4731" s="46"/>
      <c r="J4731" s="46"/>
      <c r="K4731" s="46">
        <f t="shared" si="209"/>
        <v>21736</v>
      </c>
      <c r="L4731" s="63">
        <v>20250725</v>
      </c>
    </row>
    <row r="4732" spans="1:12" x14ac:dyDescent="0.25">
      <c r="A4732" s="47" t="s">
        <v>5924</v>
      </c>
      <c r="B4732" s="44" t="s">
        <v>25</v>
      </c>
      <c r="C4732" s="44" t="s">
        <v>5190</v>
      </c>
      <c r="D4732" s="44" t="s">
        <v>5191</v>
      </c>
      <c r="E4732" s="44" t="s">
        <v>3032</v>
      </c>
      <c r="F4732" s="44">
        <v>1</v>
      </c>
      <c r="G4732" s="46">
        <v>21736</v>
      </c>
      <c r="H4732" s="44"/>
      <c r="I4732" s="46"/>
      <c r="J4732" s="46"/>
      <c r="K4732" s="46">
        <f t="shared" si="209"/>
        <v>21736</v>
      </c>
      <c r="L4732" s="63">
        <v>20250725</v>
      </c>
    </row>
    <row r="4733" spans="1:12" x14ac:dyDescent="0.25">
      <c r="A4733" s="47" t="s">
        <v>5958</v>
      </c>
      <c r="B4733" s="44" t="s">
        <v>25</v>
      </c>
      <c r="C4733" s="44" t="s">
        <v>70</v>
      </c>
      <c r="D4733" s="44" t="s">
        <v>886</v>
      </c>
      <c r="E4733" s="44" t="s">
        <v>1229</v>
      </c>
      <c r="F4733" s="44">
        <v>1</v>
      </c>
      <c r="G4733" s="46">
        <v>21736</v>
      </c>
      <c r="H4733" s="44"/>
      <c r="I4733" s="46"/>
      <c r="J4733" s="46"/>
      <c r="K4733" s="46">
        <f t="shared" si="209"/>
        <v>21736</v>
      </c>
      <c r="L4733" s="63">
        <v>20250731</v>
      </c>
    </row>
    <row r="4734" spans="1:12" x14ac:dyDescent="0.25">
      <c r="A4734" s="47" t="s">
        <v>5959</v>
      </c>
      <c r="B4734" s="44" t="s">
        <v>25</v>
      </c>
      <c r="C4734" s="44" t="s">
        <v>70</v>
      </c>
      <c r="D4734" s="44" t="s">
        <v>886</v>
      </c>
      <c r="E4734" s="44" t="s">
        <v>1231</v>
      </c>
      <c r="F4734" s="44">
        <v>1</v>
      </c>
      <c r="G4734" s="46">
        <v>21736</v>
      </c>
      <c r="H4734" s="44"/>
      <c r="I4734" s="46"/>
      <c r="J4734" s="46"/>
      <c r="K4734" s="46">
        <f t="shared" si="209"/>
        <v>21736</v>
      </c>
      <c r="L4734" s="63">
        <v>20250731</v>
      </c>
    </row>
    <row r="4735" spans="1:12" ht="15.75" thickBot="1" x14ac:dyDescent="0.3">
      <c r="A4735" s="40" t="s">
        <v>5960</v>
      </c>
      <c r="B4735" s="41" t="s">
        <v>25</v>
      </c>
      <c r="C4735" s="41" t="s">
        <v>70</v>
      </c>
      <c r="D4735" s="41" t="s">
        <v>886</v>
      </c>
      <c r="E4735" s="41" t="s">
        <v>923</v>
      </c>
      <c r="F4735" s="41">
        <v>1</v>
      </c>
      <c r="G4735" s="43">
        <v>21736</v>
      </c>
      <c r="H4735" s="41"/>
      <c r="I4735" s="43"/>
      <c r="J4735" s="43"/>
      <c r="K4735" s="43">
        <f t="shared" si="209"/>
        <v>21736</v>
      </c>
      <c r="L4735" s="64">
        <v>20250731</v>
      </c>
    </row>
    <row r="4739" spans="1:12" ht="15.75" thickBot="1" x14ac:dyDescent="0.3">
      <c r="A4739" s="66" t="s">
        <v>0</v>
      </c>
      <c r="B4739" s="67" t="s">
        <v>1</v>
      </c>
      <c r="C4739" s="67" t="s">
        <v>2</v>
      </c>
      <c r="D4739" s="67" t="s">
        <v>3</v>
      </c>
      <c r="E4739" s="67" t="s">
        <v>4</v>
      </c>
      <c r="F4739" s="67"/>
      <c r="G4739" s="69" t="s">
        <v>6</v>
      </c>
      <c r="H4739" s="67" t="s">
        <v>7</v>
      </c>
      <c r="I4739" s="69" t="s">
        <v>8</v>
      </c>
      <c r="J4739" s="69" t="s">
        <v>9</v>
      </c>
      <c r="K4739" s="69" t="s">
        <v>10</v>
      </c>
      <c r="L4739" s="70" t="s">
        <v>5</v>
      </c>
    </row>
    <row r="4740" spans="1:12" x14ac:dyDescent="0.25">
      <c r="A4740" s="36" t="s">
        <v>6095</v>
      </c>
      <c r="B4740" s="37" t="s">
        <v>11</v>
      </c>
      <c r="C4740" s="37" t="s">
        <v>2604</v>
      </c>
      <c r="D4740" s="37" t="s">
        <v>3433</v>
      </c>
      <c r="E4740" s="37" t="s">
        <v>2882</v>
      </c>
      <c r="F4740" s="37">
        <v>1</v>
      </c>
      <c r="G4740" s="39">
        <v>51407</v>
      </c>
      <c r="H4740" s="37"/>
      <c r="I4740" s="39"/>
      <c r="J4740" s="39"/>
      <c r="K4740" s="39">
        <f>J4740+G4740</f>
        <v>51407</v>
      </c>
      <c r="L4740" s="62">
        <v>20250804</v>
      </c>
    </row>
    <row r="4741" spans="1:12" ht="15.75" thickBot="1" x14ac:dyDescent="0.3">
      <c r="A4741" s="40" t="s">
        <v>6097</v>
      </c>
      <c r="B4741" s="41" t="s">
        <v>11</v>
      </c>
      <c r="C4741" s="41" t="s">
        <v>29</v>
      </c>
      <c r="D4741" s="41" t="s">
        <v>3661</v>
      </c>
      <c r="E4741" s="41" t="s">
        <v>4077</v>
      </c>
      <c r="F4741" s="41">
        <v>1</v>
      </c>
      <c r="G4741" s="43">
        <v>51407</v>
      </c>
      <c r="H4741" s="41"/>
      <c r="I4741" s="43"/>
      <c r="J4741" s="43"/>
      <c r="K4741" s="43">
        <f>J4741+G4741</f>
        <v>51407</v>
      </c>
      <c r="L4741" s="64">
        <v>20250806</v>
      </c>
    </row>
    <row r="4742" spans="1:12" x14ac:dyDescent="0.25">
      <c r="A4742" s="82"/>
      <c r="B4742" s="83"/>
      <c r="C4742" s="83"/>
      <c r="D4742" s="83"/>
      <c r="E4742" s="83"/>
      <c r="F4742" s="83"/>
      <c r="G4742" s="85"/>
      <c r="H4742" s="83"/>
      <c r="I4742" s="85"/>
      <c r="J4742" s="85"/>
      <c r="K4742" s="85"/>
      <c r="L4742" s="86"/>
    </row>
    <row r="4743" spans="1:12" x14ac:dyDescent="0.25">
      <c r="A4743" s="47"/>
      <c r="B4743" s="44"/>
      <c r="C4743" s="44"/>
      <c r="D4743" s="44"/>
      <c r="E4743" s="44"/>
      <c r="F4743" s="44"/>
      <c r="G4743" s="46"/>
      <c r="H4743" s="44"/>
      <c r="I4743" s="46"/>
      <c r="J4743" s="46"/>
      <c r="K4743" s="46"/>
      <c r="L4743" s="63"/>
    </row>
    <row r="4744" spans="1:12" ht="15.75" thickBot="1" x14ac:dyDescent="0.3">
      <c r="A4744" s="66"/>
      <c r="B4744" s="67"/>
      <c r="C4744" s="67"/>
      <c r="D4744" s="67"/>
      <c r="E4744" s="67"/>
      <c r="F4744" s="67"/>
      <c r="G4744" s="69"/>
      <c r="H4744" s="67"/>
      <c r="I4744" s="69"/>
      <c r="J4744" s="69"/>
      <c r="K4744" s="69"/>
      <c r="L4744" s="70"/>
    </row>
    <row r="4745" spans="1:12" x14ac:dyDescent="0.25">
      <c r="A4745" s="36" t="s">
        <v>6082</v>
      </c>
      <c r="B4745" s="37" t="s">
        <v>11</v>
      </c>
      <c r="C4745" s="37" t="s">
        <v>730</v>
      </c>
      <c r="D4745" s="37" t="s">
        <v>731</v>
      </c>
      <c r="E4745" s="37" t="s">
        <v>2260</v>
      </c>
      <c r="F4745" s="37">
        <v>1</v>
      </c>
      <c r="G4745" s="39">
        <v>46494</v>
      </c>
      <c r="H4745" s="37"/>
      <c r="I4745" s="39"/>
      <c r="J4745" s="39"/>
      <c r="K4745" s="39">
        <f t="shared" ref="K4745:K4778" si="210">J4745+G4745</f>
        <v>46494</v>
      </c>
      <c r="L4745" s="62">
        <v>20250808</v>
      </c>
    </row>
    <row r="4746" spans="1:12" x14ac:dyDescent="0.25">
      <c r="A4746" s="47" t="s">
        <v>6083</v>
      </c>
      <c r="B4746" s="44" t="s">
        <v>11</v>
      </c>
      <c r="C4746" s="44" t="s">
        <v>730</v>
      </c>
      <c r="D4746" s="44" t="s">
        <v>731</v>
      </c>
      <c r="E4746" s="44" t="s">
        <v>1676</v>
      </c>
      <c r="F4746" s="44">
        <v>1</v>
      </c>
      <c r="G4746" s="46">
        <v>46494</v>
      </c>
      <c r="H4746" s="44"/>
      <c r="I4746" s="46"/>
      <c r="J4746" s="46"/>
      <c r="K4746" s="46">
        <f t="shared" si="210"/>
        <v>46494</v>
      </c>
      <c r="L4746" s="63">
        <v>20250808</v>
      </c>
    </row>
    <row r="4747" spans="1:12" x14ac:dyDescent="0.25">
      <c r="A4747" s="47" t="s">
        <v>6084</v>
      </c>
      <c r="B4747" s="44" t="s">
        <v>11</v>
      </c>
      <c r="C4747" s="44" t="s">
        <v>730</v>
      </c>
      <c r="D4747" s="44" t="s">
        <v>731</v>
      </c>
      <c r="E4747" s="44" t="s">
        <v>1851</v>
      </c>
      <c r="F4747" s="44">
        <v>1</v>
      </c>
      <c r="G4747" s="46">
        <v>46494</v>
      </c>
      <c r="H4747" s="44"/>
      <c r="I4747" s="46"/>
      <c r="J4747" s="46"/>
      <c r="K4747" s="46">
        <f t="shared" si="210"/>
        <v>46494</v>
      </c>
      <c r="L4747" s="63">
        <v>20250808</v>
      </c>
    </row>
    <row r="4748" spans="1:12" x14ac:dyDescent="0.25">
      <c r="A4748" s="47" t="s">
        <v>6088</v>
      </c>
      <c r="B4748" s="44" t="s">
        <v>11</v>
      </c>
      <c r="C4748" s="44" t="s">
        <v>730</v>
      </c>
      <c r="D4748" s="44" t="s">
        <v>731</v>
      </c>
      <c r="E4748" s="44" t="s">
        <v>1849</v>
      </c>
      <c r="F4748" s="44">
        <v>1</v>
      </c>
      <c r="G4748" s="46">
        <v>46494</v>
      </c>
      <c r="H4748" s="44"/>
      <c r="I4748" s="46"/>
      <c r="J4748" s="46"/>
      <c r="K4748" s="46">
        <f t="shared" si="210"/>
        <v>46494</v>
      </c>
      <c r="L4748" s="63">
        <v>20250808</v>
      </c>
    </row>
    <row r="4749" spans="1:12" x14ac:dyDescent="0.25">
      <c r="A4749" s="47" t="s">
        <v>6092</v>
      </c>
      <c r="B4749" s="44" t="s">
        <v>388</v>
      </c>
      <c r="C4749" s="44" t="s">
        <v>730</v>
      </c>
      <c r="D4749" s="44" t="s">
        <v>731</v>
      </c>
      <c r="E4749" s="44" t="s">
        <v>3724</v>
      </c>
      <c r="F4749" s="44">
        <v>1</v>
      </c>
      <c r="G4749" s="46">
        <v>46494</v>
      </c>
      <c r="H4749" s="44"/>
      <c r="I4749" s="46"/>
      <c r="J4749" s="46"/>
      <c r="K4749" s="46">
        <f t="shared" si="210"/>
        <v>46494</v>
      </c>
      <c r="L4749" s="63">
        <v>20250808</v>
      </c>
    </row>
    <row r="4750" spans="1:12" x14ac:dyDescent="0.25">
      <c r="A4750" s="47" t="s">
        <v>6096</v>
      </c>
      <c r="B4750" s="44" t="s">
        <v>11</v>
      </c>
      <c r="C4750" s="44" t="s">
        <v>36</v>
      </c>
      <c r="D4750" s="44" t="s">
        <v>2618</v>
      </c>
      <c r="E4750" s="44" t="s">
        <v>4134</v>
      </c>
      <c r="F4750" s="44">
        <v>1</v>
      </c>
      <c r="G4750" s="46">
        <v>46494</v>
      </c>
      <c r="H4750" s="44"/>
      <c r="I4750" s="46"/>
      <c r="J4750" s="46"/>
      <c r="K4750" s="46">
        <f t="shared" si="210"/>
        <v>46494</v>
      </c>
      <c r="L4750" s="63">
        <v>20250808</v>
      </c>
    </row>
    <row r="4751" spans="1:12" x14ac:dyDescent="0.25">
      <c r="A4751" s="47" t="s">
        <v>6100</v>
      </c>
      <c r="B4751" s="44" t="s">
        <v>11</v>
      </c>
      <c r="C4751" s="44" t="s">
        <v>36</v>
      </c>
      <c r="D4751" s="44" t="s">
        <v>2618</v>
      </c>
      <c r="E4751" s="44" t="s">
        <v>3895</v>
      </c>
      <c r="F4751" s="44">
        <v>1</v>
      </c>
      <c r="G4751" s="46">
        <v>46494</v>
      </c>
      <c r="H4751" s="44"/>
      <c r="I4751" s="46"/>
      <c r="J4751" s="46"/>
      <c r="K4751" s="46">
        <f t="shared" si="210"/>
        <v>46494</v>
      </c>
      <c r="L4751" s="63">
        <v>20250808</v>
      </c>
    </row>
    <row r="4752" spans="1:12" x14ac:dyDescent="0.25">
      <c r="A4752" s="47" t="s">
        <v>6036</v>
      </c>
      <c r="B4752" s="44" t="s">
        <v>11</v>
      </c>
      <c r="C4752" s="44" t="s">
        <v>86</v>
      </c>
      <c r="D4752" s="44" t="s">
        <v>87</v>
      </c>
      <c r="E4752" s="44" t="s">
        <v>1900</v>
      </c>
      <c r="F4752" s="44">
        <v>1</v>
      </c>
      <c r="G4752" s="46">
        <v>46494</v>
      </c>
      <c r="H4752" s="44"/>
      <c r="I4752" s="46"/>
      <c r="J4752" s="46"/>
      <c r="K4752" s="46">
        <f t="shared" si="210"/>
        <v>46494</v>
      </c>
      <c r="L4752" s="63">
        <v>20250811</v>
      </c>
    </row>
    <row r="4753" spans="1:12" x14ac:dyDescent="0.25">
      <c r="A4753" s="47" t="s">
        <v>6071</v>
      </c>
      <c r="B4753" s="44" t="s">
        <v>11</v>
      </c>
      <c r="C4753" s="44" t="s">
        <v>29</v>
      </c>
      <c r="D4753" s="44" t="s">
        <v>686</v>
      </c>
      <c r="E4753" s="44" t="s">
        <v>1047</v>
      </c>
      <c r="F4753" s="44">
        <v>1</v>
      </c>
      <c r="G4753" s="46">
        <v>46494</v>
      </c>
      <c r="H4753" s="44"/>
      <c r="I4753" s="46"/>
      <c r="J4753" s="46"/>
      <c r="K4753" s="46">
        <f t="shared" si="210"/>
        <v>46494</v>
      </c>
      <c r="L4753" s="63">
        <v>20250811</v>
      </c>
    </row>
    <row r="4754" spans="1:12" x14ac:dyDescent="0.25">
      <c r="A4754" s="47" t="s">
        <v>6037</v>
      </c>
      <c r="B4754" s="44" t="s">
        <v>11</v>
      </c>
      <c r="C4754" s="44" t="s">
        <v>86</v>
      </c>
      <c r="D4754" s="44" t="s">
        <v>132</v>
      </c>
      <c r="E4754" s="44" t="s">
        <v>681</v>
      </c>
      <c r="F4754" s="44">
        <v>1</v>
      </c>
      <c r="G4754" s="46">
        <v>46494</v>
      </c>
      <c r="H4754" s="44"/>
      <c r="I4754" s="46"/>
      <c r="J4754" s="46"/>
      <c r="K4754" s="46">
        <f t="shared" si="210"/>
        <v>46494</v>
      </c>
      <c r="L4754" s="63">
        <v>20250812</v>
      </c>
    </row>
    <row r="4755" spans="1:12" x14ac:dyDescent="0.25">
      <c r="A4755" s="47" t="s">
        <v>6050</v>
      </c>
      <c r="B4755" s="44" t="s">
        <v>11</v>
      </c>
      <c r="C4755" s="44" t="s">
        <v>77</v>
      </c>
      <c r="D4755" s="44" t="s">
        <v>6051</v>
      </c>
      <c r="E4755" s="44" t="s">
        <v>2173</v>
      </c>
      <c r="F4755" s="44">
        <v>1</v>
      </c>
      <c r="G4755" s="46">
        <v>46494</v>
      </c>
      <c r="H4755" s="44"/>
      <c r="I4755" s="46"/>
      <c r="J4755" s="46"/>
      <c r="K4755" s="46">
        <f t="shared" si="210"/>
        <v>46494</v>
      </c>
      <c r="L4755" s="63">
        <v>20250812</v>
      </c>
    </row>
    <row r="4756" spans="1:12" x14ac:dyDescent="0.25">
      <c r="A4756" s="47" t="s">
        <v>6070</v>
      </c>
      <c r="B4756" s="44" t="s">
        <v>11</v>
      </c>
      <c r="C4756" s="44" t="s">
        <v>86</v>
      </c>
      <c r="D4756" s="44" t="s">
        <v>87</v>
      </c>
      <c r="E4756" s="44" t="s">
        <v>5428</v>
      </c>
      <c r="F4756" s="44">
        <v>1</v>
      </c>
      <c r="G4756" s="46">
        <v>46494</v>
      </c>
      <c r="H4756" s="44"/>
      <c r="I4756" s="46"/>
      <c r="J4756" s="46"/>
      <c r="K4756" s="46">
        <f t="shared" si="210"/>
        <v>46494</v>
      </c>
      <c r="L4756" s="63">
        <v>20250812</v>
      </c>
    </row>
    <row r="4757" spans="1:12" x14ac:dyDescent="0.25">
      <c r="A4757" s="47" t="s">
        <v>6079</v>
      </c>
      <c r="B4757" s="44" t="s">
        <v>11</v>
      </c>
      <c r="C4757" s="44" t="s">
        <v>77</v>
      </c>
      <c r="D4757" s="44" t="s">
        <v>218</v>
      </c>
      <c r="E4757" s="44" t="s">
        <v>6080</v>
      </c>
      <c r="F4757" s="44">
        <v>1</v>
      </c>
      <c r="G4757" s="46">
        <v>46494</v>
      </c>
      <c r="H4757" s="44"/>
      <c r="I4757" s="46"/>
      <c r="J4757" s="46"/>
      <c r="K4757" s="46">
        <f t="shared" si="210"/>
        <v>46494</v>
      </c>
      <c r="L4757" s="63">
        <v>20250812</v>
      </c>
    </row>
    <row r="4758" spans="1:12" x14ac:dyDescent="0.25">
      <c r="A4758" s="47" t="s">
        <v>6081</v>
      </c>
      <c r="B4758" s="44" t="s">
        <v>11</v>
      </c>
      <c r="C4758" s="44" t="s">
        <v>86</v>
      </c>
      <c r="D4758" s="44" t="s">
        <v>132</v>
      </c>
      <c r="E4758" s="44" t="s">
        <v>133</v>
      </c>
      <c r="F4758" s="44">
        <v>1</v>
      </c>
      <c r="G4758" s="46">
        <v>46494</v>
      </c>
      <c r="H4758" s="44"/>
      <c r="I4758" s="46"/>
      <c r="J4758" s="46"/>
      <c r="K4758" s="46">
        <f t="shared" si="210"/>
        <v>46494</v>
      </c>
      <c r="L4758" s="63">
        <v>20250812</v>
      </c>
    </row>
    <row r="4759" spans="1:12" x14ac:dyDescent="0.25">
      <c r="A4759" s="47" t="s">
        <v>6091</v>
      </c>
      <c r="B4759" s="44" t="s">
        <v>388</v>
      </c>
      <c r="C4759" s="44" t="s">
        <v>730</v>
      </c>
      <c r="D4759" s="44" t="s">
        <v>731</v>
      </c>
      <c r="E4759" s="44" t="s">
        <v>732</v>
      </c>
      <c r="F4759" s="44">
        <v>1</v>
      </c>
      <c r="G4759" s="46">
        <v>46494</v>
      </c>
      <c r="H4759" s="44"/>
      <c r="I4759" s="46"/>
      <c r="J4759" s="46"/>
      <c r="K4759" s="46">
        <f t="shared" si="210"/>
        <v>46494</v>
      </c>
      <c r="L4759" s="63">
        <v>20250812</v>
      </c>
    </row>
    <row r="4760" spans="1:12" x14ac:dyDescent="0.25">
      <c r="A4760" s="47" t="s">
        <v>6077</v>
      </c>
      <c r="B4760" s="44" t="s">
        <v>11</v>
      </c>
      <c r="C4760" s="44" t="s">
        <v>4390</v>
      </c>
      <c r="D4760" s="44" t="s">
        <v>4389</v>
      </c>
      <c r="E4760" s="44" t="s">
        <v>4707</v>
      </c>
      <c r="F4760" s="44">
        <v>1</v>
      </c>
      <c r="G4760" s="46">
        <v>46494</v>
      </c>
      <c r="H4760" s="44"/>
      <c r="I4760" s="46"/>
      <c r="J4760" s="46"/>
      <c r="K4760" s="46">
        <f t="shared" si="210"/>
        <v>46494</v>
      </c>
      <c r="L4760" s="63">
        <v>20250815</v>
      </c>
    </row>
    <row r="4761" spans="1:12" x14ac:dyDescent="0.25">
      <c r="A4761" s="47" t="s">
        <v>6045</v>
      </c>
      <c r="B4761" s="44" t="s">
        <v>11</v>
      </c>
      <c r="C4761" s="44" t="s">
        <v>29</v>
      </c>
      <c r="D4761" s="44" t="s">
        <v>751</v>
      </c>
      <c r="E4761" s="44" t="s">
        <v>4671</v>
      </c>
      <c r="F4761" s="44">
        <v>1</v>
      </c>
      <c r="G4761" s="46">
        <v>46494</v>
      </c>
      <c r="H4761" s="44"/>
      <c r="I4761" s="46"/>
      <c r="J4761" s="46"/>
      <c r="K4761" s="46">
        <f t="shared" si="210"/>
        <v>46494</v>
      </c>
      <c r="L4761" s="63">
        <v>20250818</v>
      </c>
    </row>
    <row r="4762" spans="1:12" x14ac:dyDescent="0.25">
      <c r="A4762" s="47" t="s">
        <v>6052</v>
      </c>
      <c r="B4762" s="44" t="s">
        <v>11</v>
      </c>
      <c r="C4762" s="44" t="s">
        <v>29</v>
      </c>
      <c r="D4762" s="44" t="s">
        <v>4323</v>
      </c>
      <c r="E4762" s="44" t="s">
        <v>4332</v>
      </c>
      <c r="F4762" s="44">
        <v>1</v>
      </c>
      <c r="G4762" s="46">
        <v>46494</v>
      </c>
      <c r="H4762" s="44"/>
      <c r="I4762" s="46"/>
      <c r="J4762" s="46"/>
      <c r="K4762" s="46">
        <f t="shared" si="210"/>
        <v>46494</v>
      </c>
      <c r="L4762" s="63">
        <v>20250818</v>
      </c>
    </row>
    <row r="4763" spans="1:12" x14ac:dyDescent="0.25">
      <c r="A4763" s="28" t="s">
        <v>6078</v>
      </c>
      <c r="B4763" s="22" t="s">
        <v>11</v>
      </c>
      <c r="C4763" s="22" t="s">
        <v>212</v>
      </c>
      <c r="D4763" s="22" t="s">
        <v>213</v>
      </c>
      <c r="E4763" s="22" t="s">
        <v>214</v>
      </c>
      <c r="F4763" s="22">
        <v>1</v>
      </c>
      <c r="G4763" s="325">
        <v>92988</v>
      </c>
      <c r="H4763" s="22">
        <v>250</v>
      </c>
      <c r="I4763" s="24">
        <v>1004.6</v>
      </c>
      <c r="J4763" s="24">
        <f>I4763*H4763</f>
        <v>251150</v>
      </c>
      <c r="K4763" s="24">
        <f t="shared" si="210"/>
        <v>344138</v>
      </c>
      <c r="L4763" s="29">
        <v>20250819</v>
      </c>
    </row>
    <row r="4764" spans="1:12" x14ac:dyDescent="0.25">
      <c r="A4764" s="47" t="s">
        <v>6085</v>
      </c>
      <c r="B4764" s="44" t="s">
        <v>11</v>
      </c>
      <c r="C4764" s="44" t="s">
        <v>730</v>
      </c>
      <c r="D4764" s="44" t="s">
        <v>731</v>
      </c>
      <c r="E4764" s="44" t="s">
        <v>2262</v>
      </c>
      <c r="F4764" s="44">
        <v>1</v>
      </c>
      <c r="G4764" s="108">
        <v>92988</v>
      </c>
      <c r="H4764" s="44"/>
      <c r="I4764" s="46"/>
      <c r="J4764" s="46"/>
      <c r="K4764" s="46">
        <f t="shared" si="210"/>
        <v>92988</v>
      </c>
      <c r="L4764" s="63">
        <v>20250819</v>
      </c>
    </row>
    <row r="4765" spans="1:12" x14ac:dyDescent="0.25">
      <c r="A4765" s="47" t="s">
        <v>6025</v>
      </c>
      <c r="B4765" s="44" t="s">
        <v>11</v>
      </c>
      <c r="C4765" s="44" t="s">
        <v>86</v>
      </c>
      <c r="D4765" s="44" t="s">
        <v>87</v>
      </c>
      <c r="E4765" s="44" t="s">
        <v>1900</v>
      </c>
      <c r="F4765" s="44">
        <v>1</v>
      </c>
      <c r="G4765" s="46">
        <v>46494</v>
      </c>
      <c r="H4765" s="44"/>
      <c r="I4765" s="46"/>
      <c r="J4765" s="46"/>
      <c r="K4765" s="46">
        <f t="shared" si="210"/>
        <v>46494</v>
      </c>
      <c r="L4765" s="63">
        <v>20250819</v>
      </c>
    </row>
    <row r="4766" spans="1:12" x14ac:dyDescent="0.25">
      <c r="A4766" s="47" t="s">
        <v>6028</v>
      </c>
      <c r="B4766" s="44" t="s">
        <v>11</v>
      </c>
      <c r="C4766" s="44" t="s">
        <v>86</v>
      </c>
      <c r="D4766" s="44" t="s">
        <v>87</v>
      </c>
      <c r="E4766" s="44" t="s">
        <v>3645</v>
      </c>
      <c r="F4766" s="44">
        <v>1</v>
      </c>
      <c r="G4766" s="46">
        <v>46494</v>
      </c>
      <c r="H4766" s="44"/>
      <c r="I4766" s="46"/>
      <c r="J4766" s="46"/>
      <c r="K4766" s="46">
        <f t="shared" si="210"/>
        <v>46494</v>
      </c>
      <c r="L4766" s="63">
        <v>20250819</v>
      </c>
    </row>
    <row r="4767" spans="1:12" x14ac:dyDescent="0.25">
      <c r="A4767" s="47" t="s">
        <v>6030</v>
      </c>
      <c r="B4767" s="44" t="s">
        <v>11</v>
      </c>
      <c r="C4767" s="44" t="s">
        <v>212</v>
      </c>
      <c r="D4767" s="44" t="s">
        <v>213</v>
      </c>
      <c r="E4767" s="44" t="s">
        <v>216</v>
      </c>
      <c r="F4767" s="44">
        <v>1</v>
      </c>
      <c r="G4767" s="46">
        <v>46494</v>
      </c>
      <c r="H4767" s="44"/>
      <c r="I4767" s="46"/>
      <c r="J4767" s="46"/>
      <c r="K4767" s="46">
        <f t="shared" si="210"/>
        <v>46494</v>
      </c>
      <c r="L4767" s="63">
        <v>20250819</v>
      </c>
    </row>
    <row r="4768" spans="1:12" x14ac:dyDescent="0.25">
      <c r="A4768" s="47" t="s">
        <v>6031</v>
      </c>
      <c r="B4768" s="44" t="s">
        <v>11</v>
      </c>
      <c r="C4768" s="44" t="s">
        <v>86</v>
      </c>
      <c r="D4768" s="44" t="s">
        <v>132</v>
      </c>
      <c r="E4768" s="44" t="s">
        <v>3823</v>
      </c>
      <c r="F4768" s="44">
        <v>1</v>
      </c>
      <c r="G4768" s="46">
        <v>46494</v>
      </c>
      <c r="H4768" s="44"/>
      <c r="I4768" s="46"/>
      <c r="J4768" s="46"/>
      <c r="K4768" s="46">
        <f t="shared" si="210"/>
        <v>46494</v>
      </c>
      <c r="L4768" s="63">
        <v>20250819</v>
      </c>
    </row>
    <row r="4769" spans="1:15" x14ac:dyDescent="0.25">
      <c r="A4769" s="47" t="s">
        <v>6044</v>
      </c>
      <c r="B4769" s="44" t="s">
        <v>11</v>
      </c>
      <c r="C4769" s="44" t="s">
        <v>86</v>
      </c>
      <c r="D4769" s="44" t="s">
        <v>132</v>
      </c>
      <c r="E4769" s="44" t="s">
        <v>704</v>
      </c>
      <c r="F4769" s="44">
        <v>1</v>
      </c>
      <c r="G4769" s="46">
        <v>46494</v>
      </c>
      <c r="H4769" s="44"/>
      <c r="I4769" s="46"/>
      <c r="J4769" s="46"/>
      <c r="K4769" s="46">
        <f t="shared" si="210"/>
        <v>46494</v>
      </c>
      <c r="L4769" s="63">
        <v>20250819</v>
      </c>
    </row>
    <row r="4770" spans="1:15" x14ac:dyDescent="0.25">
      <c r="A4770" s="47" t="s">
        <v>6086</v>
      </c>
      <c r="B4770" s="44" t="s">
        <v>11</v>
      </c>
      <c r="C4770" s="44" t="s">
        <v>730</v>
      </c>
      <c r="D4770" s="44" t="s">
        <v>731</v>
      </c>
      <c r="E4770" s="44" t="s">
        <v>2255</v>
      </c>
      <c r="F4770" s="44">
        <v>1</v>
      </c>
      <c r="G4770" s="46">
        <v>46494</v>
      </c>
      <c r="H4770" s="44"/>
      <c r="I4770" s="46"/>
      <c r="J4770" s="46"/>
      <c r="K4770" s="46">
        <f t="shared" si="210"/>
        <v>46494</v>
      </c>
      <c r="L4770" s="63">
        <v>20250819</v>
      </c>
    </row>
    <row r="4771" spans="1:15" x14ac:dyDescent="0.25">
      <c r="A4771" s="47" t="s">
        <v>6072</v>
      </c>
      <c r="B4771" s="44" t="s">
        <v>11</v>
      </c>
      <c r="C4771" s="44" t="s">
        <v>4390</v>
      </c>
      <c r="D4771" s="44" t="s">
        <v>4389</v>
      </c>
      <c r="E4771" s="44" t="s">
        <v>4622</v>
      </c>
      <c r="F4771" s="44">
        <v>1</v>
      </c>
      <c r="G4771" s="46">
        <v>46494</v>
      </c>
      <c r="H4771" s="44"/>
      <c r="I4771" s="46"/>
      <c r="J4771" s="46"/>
      <c r="K4771" s="46">
        <f t="shared" si="210"/>
        <v>46494</v>
      </c>
      <c r="L4771" s="63">
        <v>20250820</v>
      </c>
    </row>
    <row r="4772" spans="1:15" x14ac:dyDescent="0.25">
      <c r="A4772" s="28" t="s">
        <v>6093</v>
      </c>
      <c r="B4772" s="22" t="s">
        <v>11</v>
      </c>
      <c r="C4772" s="22" t="s">
        <v>2604</v>
      </c>
      <c r="D4772" s="22" t="s">
        <v>3625</v>
      </c>
      <c r="E4772" s="22" t="s">
        <v>4920</v>
      </c>
      <c r="F4772" s="22">
        <v>1</v>
      </c>
      <c r="G4772" s="24">
        <v>46494</v>
      </c>
      <c r="H4772" s="22">
        <v>353</v>
      </c>
      <c r="I4772" s="24">
        <v>502.3</v>
      </c>
      <c r="J4772" s="24">
        <f>I4772*H4772</f>
        <v>177311.9</v>
      </c>
      <c r="K4772" s="24">
        <f t="shared" si="210"/>
        <v>223805.9</v>
      </c>
      <c r="L4772" s="29">
        <v>20250822</v>
      </c>
    </row>
    <row r="4773" spans="1:15" x14ac:dyDescent="0.25">
      <c r="A4773" s="47" t="s">
        <v>6021</v>
      </c>
      <c r="B4773" s="44" t="s">
        <v>11</v>
      </c>
      <c r="C4773" s="44" t="s">
        <v>36</v>
      </c>
      <c r="D4773" s="44" t="s">
        <v>2618</v>
      </c>
      <c r="E4773" s="44" t="s">
        <v>4134</v>
      </c>
      <c r="F4773" s="44">
        <v>1</v>
      </c>
      <c r="G4773" s="46">
        <v>46494</v>
      </c>
      <c r="H4773" s="44"/>
      <c r="I4773" s="46"/>
      <c r="J4773" s="46"/>
      <c r="K4773" s="46">
        <f t="shared" si="210"/>
        <v>46494</v>
      </c>
      <c r="L4773" s="63">
        <v>20250825</v>
      </c>
    </row>
    <row r="4774" spans="1:15" x14ac:dyDescent="0.25">
      <c r="A4774" s="47" t="s">
        <v>6011</v>
      </c>
      <c r="B4774" s="44" t="s">
        <v>11</v>
      </c>
      <c r="C4774" s="44" t="s">
        <v>29</v>
      </c>
      <c r="D4774" s="44" t="s">
        <v>686</v>
      </c>
      <c r="E4774" s="44" t="s">
        <v>3193</v>
      </c>
      <c r="F4774" s="44">
        <v>1</v>
      </c>
      <c r="G4774" s="46">
        <v>46494</v>
      </c>
      <c r="H4774" s="44"/>
      <c r="I4774" s="46"/>
      <c r="J4774" s="46"/>
      <c r="K4774" s="46">
        <f t="shared" si="210"/>
        <v>46494</v>
      </c>
      <c r="L4774" s="63">
        <v>20250829</v>
      </c>
    </row>
    <row r="4775" spans="1:15" x14ac:dyDescent="0.25">
      <c r="A4775" s="47" t="s">
        <v>6020</v>
      </c>
      <c r="B4775" s="44" t="s">
        <v>11</v>
      </c>
      <c r="C4775" s="44" t="s">
        <v>29</v>
      </c>
      <c r="D4775" s="44" t="s">
        <v>686</v>
      </c>
      <c r="E4775" s="44" t="s">
        <v>1043</v>
      </c>
      <c r="F4775" s="44">
        <v>1</v>
      </c>
      <c r="G4775" s="46">
        <v>46494</v>
      </c>
      <c r="H4775" s="44"/>
      <c r="I4775" s="46"/>
      <c r="J4775" s="46"/>
      <c r="K4775" s="46">
        <f t="shared" si="210"/>
        <v>46494</v>
      </c>
      <c r="L4775" s="63">
        <v>20250829</v>
      </c>
    </row>
    <row r="4776" spans="1:15" x14ac:dyDescent="0.25">
      <c r="A4776" s="28" t="s">
        <v>6024</v>
      </c>
      <c r="B4776" s="22" t="s">
        <v>11</v>
      </c>
      <c r="C4776" s="22" t="s">
        <v>3122</v>
      </c>
      <c r="D4776" s="22" t="s">
        <v>3240</v>
      </c>
      <c r="E4776" s="22" t="s">
        <v>3561</v>
      </c>
      <c r="F4776" s="22">
        <v>1</v>
      </c>
      <c r="G4776" s="24">
        <v>46494</v>
      </c>
      <c r="H4776" s="22">
        <v>90</v>
      </c>
      <c r="I4776" s="24">
        <v>502.3</v>
      </c>
      <c r="J4776" s="24">
        <f>I4776*H4776</f>
        <v>45207</v>
      </c>
      <c r="K4776" s="24">
        <f t="shared" si="210"/>
        <v>91701</v>
      </c>
      <c r="L4776" s="29">
        <v>20250829</v>
      </c>
    </row>
    <row r="4777" spans="1:15" x14ac:dyDescent="0.25">
      <c r="A4777" s="47" t="s">
        <v>6029</v>
      </c>
      <c r="B4777" s="44" t="s">
        <v>11</v>
      </c>
      <c r="C4777" s="44" t="s">
        <v>70</v>
      </c>
      <c r="D4777" s="44" t="s">
        <v>4247</v>
      </c>
      <c r="E4777" s="44" t="s">
        <v>4442</v>
      </c>
      <c r="F4777" s="44">
        <v>1</v>
      </c>
      <c r="G4777" s="46">
        <v>46494</v>
      </c>
      <c r="H4777" s="44"/>
      <c r="I4777" s="46"/>
      <c r="J4777" s="46"/>
      <c r="K4777" s="46">
        <f t="shared" si="210"/>
        <v>46494</v>
      </c>
      <c r="L4777" s="63">
        <v>20250829</v>
      </c>
    </row>
    <row r="4778" spans="1:15" ht="15.75" thickBot="1" x14ac:dyDescent="0.3">
      <c r="A4778" s="40" t="s">
        <v>6089</v>
      </c>
      <c r="B4778" s="41" t="s">
        <v>11</v>
      </c>
      <c r="C4778" s="41" t="s">
        <v>36</v>
      </c>
      <c r="D4778" s="41" t="s">
        <v>2618</v>
      </c>
      <c r="E4778" s="41" t="s">
        <v>6090</v>
      </c>
      <c r="F4778" s="41">
        <v>1</v>
      </c>
      <c r="G4778" s="43">
        <v>46494</v>
      </c>
      <c r="H4778" s="41"/>
      <c r="I4778" s="43"/>
      <c r="J4778" s="43"/>
      <c r="K4778" s="43">
        <f t="shared" si="210"/>
        <v>46494</v>
      </c>
      <c r="L4778" s="64">
        <v>20250829</v>
      </c>
    </row>
    <row r="4779" spans="1:15" x14ac:dyDescent="0.25">
      <c r="A4779" s="82"/>
      <c r="B4779" s="83"/>
      <c r="C4779" s="83"/>
      <c r="D4779" s="83"/>
      <c r="E4779" s="83"/>
      <c r="F4779" s="83"/>
      <c r="G4779" s="85"/>
      <c r="H4779" s="83"/>
      <c r="I4779" s="85"/>
      <c r="J4779" s="85"/>
      <c r="K4779" s="85"/>
      <c r="L4779" s="86"/>
    </row>
    <row r="4780" spans="1:15" x14ac:dyDescent="0.25">
      <c r="A4780" s="47"/>
      <c r="B4780" s="44"/>
      <c r="C4780" s="44"/>
      <c r="D4780" s="44"/>
      <c r="E4780" s="44"/>
      <c r="F4780" s="44"/>
      <c r="G4780" s="46"/>
      <c r="H4780" s="44"/>
      <c r="I4780" s="46"/>
      <c r="J4780" s="46"/>
      <c r="K4780" s="46"/>
      <c r="L4780" s="63"/>
    </row>
    <row r="4781" spans="1:15" ht="15.75" thickBot="1" x14ac:dyDescent="0.3">
      <c r="A4781" s="66"/>
      <c r="B4781" s="67"/>
      <c r="C4781" s="67"/>
      <c r="D4781" s="67"/>
      <c r="E4781" s="67"/>
      <c r="F4781" s="67"/>
      <c r="G4781" s="69"/>
      <c r="H4781" s="67"/>
      <c r="I4781" s="69"/>
      <c r="J4781" s="69"/>
      <c r="K4781" s="69"/>
      <c r="L4781" s="70"/>
    </row>
    <row r="4782" spans="1:15" x14ac:dyDescent="0.25">
      <c r="A4782" s="50" t="s">
        <v>6061</v>
      </c>
      <c r="B4782" s="48" t="s">
        <v>11</v>
      </c>
      <c r="C4782" s="48" t="s">
        <v>70</v>
      </c>
      <c r="D4782" s="48" t="s">
        <v>5489</v>
      </c>
      <c r="E4782" s="48" t="s">
        <v>6027</v>
      </c>
      <c r="F4782" s="48">
        <v>1</v>
      </c>
      <c r="G4782" s="51">
        <v>43469</v>
      </c>
      <c r="H4782" s="48">
        <v>216</v>
      </c>
      <c r="I4782" s="51">
        <v>502.3</v>
      </c>
      <c r="J4782" s="51">
        <f>I4782*H4782</f>
        <v>108496.8</v>
      </c>
      <c r="K4782" s="51">
        <f t="shared" ref="K4782:K4792" si="211">J4782+G4782</f>
        <v>151965.79999999999</v>
      </c>
      <c r="L4782" s="115">
        <v>20250805</v>
      </c>
    </row>
    <row r="4783" spans="1:15" x14ac:dyDescent="0.25">
      <c r="A4783" s="47" t="s">
        <v>6094</v>
      </c>
      <c r="B4783" s="44" t="s">
        <v>11</v>
      </c>
      <c r="C4783" s="44" t="s">
        <v>5190</v>
      </c>
      <c r="D4783" s="44" t="s">
        <v>5191</v>
      </c>
      <c r="E4783" s="44" t="s">
        <v>3705</v>
      </c>
      <c r="F4783" s="44">
        <v>1</v>
      </c>
      <c r="G4783" s="46">
        <v>43469</v>
      </c>
      <c r="H4783" s="44"/>
      <c r="I4783" s="46"/>
      <c r="J4783" s="46"/>
      <c r="K4783" s="46">
        <f t="shared" si="211"/>
        <v>43469</v>
      </c>
      <c r="L4783" s="63">
        <v>20250805</v>
      </c>
    </row>
    <row r="4784" spans="1:15" x14ac:dyDescent="0.25">
      <c r="A4784" s="47" t="s">
        <v>6087</v>
      </c>
      <c r="B4784" s="44" t="s">
        <v>11</v>
      </c>
      <c r="C4784" s="44" t="s">
        <v>765</v>
      </c>
      <c r="D4784" s="44" t="s">
        <v>26</v>
      </c>
      <c r="E4784" s="44" t="s">
        <v>245</v>
      </c>
      <c r="F4784" s="44">
        <v>1</v>
      </c>
      <c r="G4784" s="108">
        <v>86938</v>
      </c>
      <c r="H4784" s="44"/>
      <c r="I4784" s="46"/>
      <c r="J4784" s="46"/>
      <c r="K4784" s="46">
        <f t="shared" si="211"/>
        <v>86938</v>
      </c>
      <c r="L4784" s="63">
        <v>20250814</v>
      </c>
      <c r="O4784" s="27">
        <f>G4784/2</f>
        <v>43469</v>
      </c>
    </row>
    <row r="4785" spans="1:12" x14ac:dyDescent="0.25">
      <c r="A4785" s="47" t="s">
        <v>6049</v>
      </c>
      <c r="B4785" s="44" t="s">
        <v>11</v>
      </c>
      <c r="C4785" s="44" t="s">
        <v>70</v>
      </c>
      <c r="D4785" s="44" t="s">
        <v>26</v>
      </c>
      <c r="E4785" s="44" t="s">
        <v>234</v>
      </c>
      <c r="F4785" s="44">
        <v>1</v>
      </c>
      <c r="G4785" s="108">
        <v>86938</v>
      </c>
      <c r="H4785" s="44"/>
      <c r="I4785" s="46"/>
      <c r="J4785" s="46"/>
      <c r="K4785" s="46">
        <f t="shared" si="211"/>
        <v>86938</v>
      </c>
      <c r="L4785" s="63">
        <v>20250815</v>
      </c>
    </row>
    <row r="4786" spans="1:12" x14ac:dyDescent="0.25">
      <c r="A4786" s="47" t="s">
        <v>6047</v>
      </c>
      <c r="B4786" s="44" t="s">
        <v>11</v>
      </c>
      <c r="C4786" s="44" t="s">
        <v>29</v>
      </c>
      <c r="D4786" s="44" t="s">
        <v>715</v>
      </c>
      <c r="E4786" s="44" t="s">
        <v>716</v>
      </c>
      <c r="F4786" s="44">
        <v>1</v>
      </c>
      <c r="G4786" s="46">
        <v>43469</v>
      </c>
      <c r="H4786" s="44"/>
      <c r="I4786" s="46"/>
      <c r="J4786" s="46"/>
      <c r="K4786" s="46">
        <f t="shared" si="211"/>
        <v>43469</v>
      </c>
      <c r="L4786" s="63">
        <v>20250815</v>
      </c>
    </row>
    <row r="4787" spans="1:12" x14ac:dyDescent="0.25">
      <c r="A4787" s="47" t="s">
        <v>6048</v>
      </c>
      <c r="B4787" s="44" t="s">
        <v>11</v>
      </c>
      <c r="C4787" s="44" t="s">
        <v>70</v>
      </c>
      <c r="D4787" s="44" t="s">
        <v>26</v>
      </c>
      <c r="E4787" s="44" t="s">
        <v>236</v>
      </c>
      <c r="F4787" s="44">
        <v>1</v>
      </c>
      <c r="G4787" s="46">
        <v>43469</v>
      </c>
      <c r="H4787" s="44"/>
      <c r="I4787" s="46"/>
      <c r="J4787" s="46"/>
      <c r="K4787" s="46">
        <f t="shared" si="211"/>
        <v>43469</v>
      </c>
      <c r="L4787" s="63">
        <v>20250815</v>
      </c>
    </row>
    <row r="4788" spans="1:12" x14ac:dyDescent="0.25">
      <c r="A4788" s="47" t="s">
        <v>6023</v>
      </c>
      <c r="B4788" s="44" t="s">
        <v>11</v>
      </c>
      <c r="C4788" s="44" t="s">
        <v>5190</v>
      </c>
      <c r="D4788" s="44" t="s">
        <v>5191</v>
      </c>
      <c r="E4788" s="44" t="s">
        <v>309</v>
      </c>
      <c r="F4788" s="44">
        <v>1</v>
      </c>
      <c r="G4788" s="46">
        <v>43469</v>
      </c>
      <c r="H4788" s="44"/>
      <c r="I4788" s="46"/>
      <c r="J4788" s="46"/>
      <c r="K4788" s="46">
        <f t="shared" si="211"/>
        <v>43469</v>
      </c>
      <c r="L4788" s="63">
        <v>20250821</v>
      </c>
    </row>
    <row r="4789" spans="1:12" x14ac:dyDescent="0.25">
      <c r="A4789" s="28" t="s">
        <v>6026</v>
      </c>
      <c r="B4789" s="22" t="s">
        <v>11</v>
      </c>
      <c r="C4789" s="22" t="s">
        <v>70</v>
      </c>
      <c r="D4789" s="22" t="s">
        <v>5489</v>
      </c>
      <c r="E4789" s="22" t="s">
        <v>6027</v>
      </c>
      <c r="F4789" s="22">
        <v>1</v>
      </c>
      <c r="G4789" s="24">
        <v>43469</v>
      </c>
      <c r="H4789" s="22">
        <v>220</v>
      </c>
      <c r="I4789" s="24">
        <v>502.3</v>
      </c>
      <c r="J4789" s="24">
        <f>I4789*H4789</f>
        <v>110506</v>
      </c>
      <c r="K4789" s="24">
        <f t="shared" si="211"/>
        <v>153975</v>
      </c>
      <c r="L4789" s="29">
        <v>20250821</v>
      </c>
    </row>
    <row r="4790" spans="1:12" x14ac:dyDescent="0.25">
      <c r="A4790" s="47" t="s">
        <v>6013</v>
      </c>
      <c r="B4790" s="44" t="s">
        <v>11</v>
      </c>
      <c r="C4790" s="44" t="s">
        <v>156</v>
      </c>
      <c r="D4790" s="44" t="s">
        <v>157</v>
      </c>
      <c r="E4790" s="44" t="s">
        <v>158</v>
      </c>
      <c r="F4790" s="44">
        <v>1</v>
      </c>
      <c r="G4790" s="46">
        <v>43469</v>
      </c>
      <c r="H4790" s="44"/>
      <c r="I4790" s="46"/>
      <c r="J4790" s="46"/>
      <c r="K4790" s="46">
        <f t="shared" si="211"/>
        <v>43469</v>
      </c>
      <c r="L4790" s="63">
        <v>20250826</v>
      </c>
    </row>
    <row r="4791" spans="1:12" x14ac:dyDescent="0.25">
      <c r="A4791" s="47" t="s">
        <v>6022</v>
      </c>
      <c r="B4791" s="44" t="s">
        <v>11</v>
      </c>
      <c r="C4791" s="44" t="s">
        <v>5190</v>
      </c>
      <c r="D4791" s="44" t="s">
        <v>5191</v>
      </c>
      <c r="E4791" s="44" t="s">
        <v>4437</v>
      </c>
      <c r="F4791" s="44">
        <v>1</v>
      </c>
      <c r="G4791" s="46">
        <v>43469</v>
      </c>
      <c r="H4791" s="44"/>
      <c r="I4791" s="46"/>
      <c r="J4791" s="46"/>
      <c r="K4791" s="46">
        <f t="shared" si="211"/>
        <v>43469</v>
      </c>
      <c r="L4791" s="63">
        <v>20250826</v>
      </c>
    </row>
    <row r="4792" spans="1:12" ht="15.75" thickBot="1" x14ac:dyDescent="0.3">
      <c r="A4792" s="40" t="s">
        <v>6012</v>
      </c>
      <c r="B4792" s="41" t="s">
        <v>11</v>
      </c>
      <c r="C4792" s="41" t="s">
        <v>1275</v>
      </c>
      <c r="D4792" s="41" t="s">
        <v>3678</v>
      </c>
      <c r="E4792" s="41" t="s">
        <v>4317</v>
      </c>
      <c r="F4792" s="41">
        <v>1</v>
      </c>
      <c r="G4792" s="43">
        <v>43469</v>
      </c>
      <c r="H4792" s="41"/>
      <c r="I4792" s="43"/>
      <c r="J4792" s="43"/>
      <c r="K4792" s="43">
        <f t="shared" si="211"/>
        <v>43469</v>
      </c>
      <c r="L4792" s="64">
        <v>20250829</v>
      </c>
    </row>
    <row r="4793" spans="1:12" x14ac:dyDescent="0.25">
      <c r="A4793" s="82"/>
      <c r="B4793" s="83"/>
      <c r="C4793" s="83"/>
      <c r="D4793" s="83"/>
      <c r="E4793" s="83"/>
      <c r="F4793" s="83"/>
      <c r="G4793" s="85"/>
      <c r="H4793" s="83"/>
      <c r="I4793" s="85"/>
      <c r="J4793" s="85"/>
      <c r="K4793" s="85"/>
      <c r="L4793" s="86"/>
    </row>
    <row r="4794" spans="1:12" x14ac:dyDescent="0.25">
      <c r="A4794" s="47"/>
      <c r="B4794" s="44"/>
      <c r="C4794" s="44"/>
      <c r="D4794" s="44"/>
      <c r="E4794" s="44"/>
      <c r="F4794" s="44"/>
      <c r="G4794" s="46"/>
      <c r="H4794" s="44"/>
      <c r="I4794" s="46"/>
      <c r="J4794" s="46"/>
      <c r="K4794" s="46"/>
      <c r="L4794" s="63"/>
    </row>
    <row r="4795" spans="1:12" ht="15.75" thickBot="1" x14ac:dyDescent="0.3">
      <c r="A4795" s="66"/>
      <c r="B4795" s="67"/>
      <c r="C4795" s="67"/>
      <c r="D4795" s="67"/>
      <c r="E4795" s="67"/>
      <c r="F4795" s="67"/>
      <c r="G4795" s="69"/>
      <c r="H4795" s="67"/>
      <c r="I4795" s="69"/>
      <c r="J4795" s="69"/>
      <c r="K4795" s="69"/>
      <c r="L4795" s="70"/>
    </row>
    <row r="4796" spans="1:12" ht="15.75" thickBot="1" x14ac:dyDescent="0.3">
      <c r="A4796" s="88" t="s">
        <v>6099</v>
      </c>
      <c r="B4796" s="89" t="s">
        <v>25</v>
      </c>
      <c r="C4796" s="89" t="s">
        <v>29</v>
      </c>
      <c r="D4796" s="89" t="s">
        <v>68</v>
      </c>
      <c r="E4796" s="89" t="s">
        <v>252</v>
      </c>
      <c r="F4796" s="89">
        <v>1</v>
      </c>
      <c r="G4796" s="91">
        <v>25704</v>
      </c>
      <c r="H4796" s="89"/>
      <c r="I4796" s="91"/>
      <c r="J4796" s="91"/>
      <c r="K4796" s="91">
        <f>J4796+G4796</f>
        <v>25704</v>
      </c>
      <c r="L4796" s="92">
        <v>20250828</v>
      </c>
    </row>
    <row r="4797" spans="1:12" x14ac:dyDescent="0.25">
      <c r="A4797" s="82"/>
      <c r="B4797" s="83"/>
      <c r="C4797" s="83"/>
      <c r="D4797" s="83"/>
      <c r="E4797" s="83"/>
      <c r="F4797" s="83"/>
      <c r="G4797" s="85"/>
      <c r="H4797" s="83"/>
      <c r="I4797" s="85"/>
      <c r="J4797" s="85"/>
      <c r="K4797" s="85"/>
      <c r="L4797" s="86"/>
    </row>
    <row r="4798" spans="1:12" x14ac:dyDescent="0.25">
      <c r="A4798" s="47"/>
      <c r="B4798" s="44"/>
      <c r="C4798" s="44"/>
      <c r="D4798" s="44"/>
      <c r="E4798" s="44"/>
      <c r="F4798" s="44"/>
      <c r="G4798" s="46"/>
      <c r="H4798" s="44"/>
      <c r="I4798" s="46"/>
      <c r="J4798" s="46"/>
      <c r="K4798" s="46"/>
      <c r="L4798" s="63"/>
    </row>
    <row r="4799" spans="1:12" ht="15.75" thickBot="1" x14ac:dyDescent="0.3">
      <c r="A4799" s="66"/>
      <c r="B4799" s="67"/>
      <c r="C4799" s="67"/>
      <c r="D4799" s="67"/>
      <c r="E4799" s="67"/>
      <c r="F4799" s="67"/>
      <c r="G4799" s="69"/>
      <c r="H4799" s="67"/>
      <c r="I4799" s="69"/>
      <c r="J4799" s="69"/>
      <c r="K4799" s="69"/>
      <c r="L4799" s="70"/>
    </row>
    <row r="4800" spans="1:12" x14ac:dyDescent="0.25">
      <c r="A4800" s="36" t="s">
        <v>6073</v>
      </c>
      <c r="B4800" s="37" t="s">
        <v>25</v>
      </c>
      <c r="C4800" s="37" t="s">
        <v>29</v>
      </c>
      <c r="D4800" s="37" t="s">
        <v>4323</v>
      </c>
      <c r="E4800" s="37" t="s">
        <v>4324</v>
      </c>
      <c r="F4800" s="37">
        <v>1</v>
      </c>
      <c r="G4800" s="39">
        <v>23245</v>
      </c>
      <c r="H4800" s="37"/>
      <c r="I4800" s="39"/>
      <c r="J4800" s="39"/>
      <c r="K4800" s="39">
        <f t="shared" ref="K4800:K4827" si="212">J4800+G4800</f>
        <v>23245</v>
      </c>
      <c r="L4800" s="62">
        <v>20250807</v>
      </c>
    </row>
    <row r="4801" spans="1:12" x14ac:dyDescent="0.25">
      <c r="A4801" s="47" t="s">
        <v>6074</v>
      </c>
      <c r="B4801" s="44" t="s">
        <v>25</v>
      </c>
      <c r="C4801" s="44" t="s">
        <v>29</v>
      </c>
      <c r="D4801" s="44" t="s">
        <v>4323</v>
      </c>
      <c r="E4801" s="44" t="s">
        <v>4332</v>
      </c>
      <c r="F4801" s="44">
        <v>1</v>
      </c>
      <c r="G4801" s="46">
        <v>23245</v>
      </c>
      <c r="H4801" s="44"/>
      <c r="I4801" s="46"/>
      <c r="J4801" s="46"/>
      <c r="K4801" s="46">
        <f t="shared" si="212"/>
        <v>23245</v>
      </c>
      <c r="L4801" s="63">
        <v>20250807</v>
      </c>
    </row>
    <row r="4802" spans="1:12" x14ac:dyDescent="0.25">
      <c r="A4802" s="47" t="s">
        <v>6075</v>
      </c>
      <c r="B4802" s="44" t="s">
        <v>25</v>
      </c>
      <c r="C4802" s="44" t="s">
        <v>29</v>
      </c>
      <c r="D4802" s="44" t="s">
        <v>4323</v>
      </c>
      <c r="E4802" s="44" t="s">
        <v>1241</v>
      </c>
      <c r="F4802" s="44">
        <v>1</v>
      </c>
      <c r="G4802" s="46">
        <v>23245</v>
      </c>
      <c r="H4802" s="44"/>
      <c r="I4802" s="46"/>
      <c r="J4802" s="46"/>
      <c r="K4802" s="46">
        <f t="shared" si="212"/>
        <v>23245</v>
      </c>
      <c r="L4802" s="63">
        <v>20250807</v>
      </c>
    </row>
    <row r="4803" spans="1:12" x14ac:dyDescent="0.25">
      <c r="A4803" s="47" t="s">
        <v>6076</v>
      </c>
      <c r="B4803" s="44" t="s">
        <v>25</v>
      </c>
      <c r="C4803" s="44" t="s">
        <v>29</v>
      </c>
      <c r="D4803" s="44" t="s">
        <v>4323</v>
      </c>
      <c r="E4803" s="44" t="s">
        <v>5578</v>
      </c>
      <c r="F4803" s="44">
        <v>1</v>
      </c>
      <c r="G4803" s="46">
        <v>23245</v>
      </c>
      <c r="H4803" s="44"/>
      <c r="I4803" s="46"/>
      <c r="J4803" s="46"/>
      <c r="K4803" s="46">
        <f t="shared" si="212"/>
        <v>23245</v>
      </c>
      <c r="L4803" s="63">
        <v>20250807</v>
      </c>
    </row>
    <row r="4804" spans="1:12" x14ac:dyDescent="0.25">
      <c r="A4804" s="47" t="s">
        <v>6062</v>
      </c>
      <c r="B4804" s="44" t="s">
        <v>25</v>
      </c>
      <c r="C4804" s="44" t="s">
        <v>70</v>
      </c>
      <c r="D4804" s="44" t="s">
        <v>4247</v>
      </c>
      <c r="E4804" s="44" t="s">
        <v>4334</v>
      </c>
      <c r="F4804" s="44">
        <v>1</v>
      </c>
      <c r="G4804" s="46">
        <v>23245</v>
      </c>
      <c r="H4804" s="44"/>
      <c r="I4804" s="46"/>
      <c r="J4804" s="46"/>
      <c r="K4804" s="46">
        <f t="shared" si="212"/>
        <v>23245</v>
      </c>
      <c r="L4804" s="63">
        <v>20250808</v>
      </c>
    </row>
    <row r="4805" spans="1:12" x14ac:dyDescent="0.25">
      <c r="A4805" s="47" t="s">
        <v>6059</v>
      </c>
      <c r="B4805" s="44" t="s">
        <v>25</v>
      </c>
      <c r="C4805" s="44" t="s">
        <v>29</v>
      </c>
      <c r="D4805" s="44" t="s">
        <v>686</v>
      </c>
      <c r="E4805" s="44" t="s">
        <v>1045</v>
      </c>
      <c r="F4805" s="44">
        <v>1</v>
      </c>
      <c r="G4805" s="46">
        <v>23245</v>
      </c>
      <c r="H4805" s="44"/>
      <c r="I4805" s="46"/>
      <c r="J4805" s="46"/>
      <c r="K4805" s="46">
        <f t="shared" si="212"/>
        <v>23245</v>
      </c>
      <c r="L4805" s="63">
        <v>20250811</v>
      </c>
    </row>
    <row r="4806" spans="1:12" x14ac:dyDescent="0.25">
      <c r="A4806" s="47" t="s">
        <v>6060</v>
      </c>
      <c r="B4806" s="44" t="s">
        <v>25</v>
      </c>
      <c r="C4806" s="44" t="s">
        <v>29</v>
      </c>
      <c r="D4806" s="44" t="s">
        <v>686</v>
      </c>
      <c r="E4806" s="44" t="s">
        <v>784</v>
      </c>
      <c r="F4806" s="44">
        <v>1</v>
      </c>
      <c r="G4806" s="46">
        <v>23245</v>
      </c>
      <c r="H4806" s="44"/>
      <c r="I4806" s="46"/>
      <c r="J4806" s="46"/>
      <c r="K4806" s="46">
        <f t="shared" si="212"/>
        <v>23245</v>
      </c>
      <c r="L4806" s="63">
        <v>20250811</v>
      </c>
    </row>
    <row r="4807" spans="1:12" x14ac:dyDescent="0.25">
      <c r="A4807" s="47" t="s">
        <v>6058</v>
      </c>
      <c r="B4807" s="44" t="s">
        <v>25</v>
      </c>
      <c r="C4807" s="44" t="s">
        <v>29</v>
      </c>
      <c r="D4807" s="44" t="s">
        <v>686</v>
      </c>
      <c r="E4807" s="44" t="s">
        <v>1043</v>
      </c>
      <c r="F4807" s="44">
        <v>1</v>
      </c>
      <c r="G4807" s="46">
        <v>23245</v>
      </c>
      <c r="H4807" s="44"/>
      <c r="I4807" s="46"/>
      <c r="J4807" s="46"/>
      <c r="K4807" s="46">
        <f t="shared" si="212"/>
        <v>23245</v>
      </c>
      <c r="L4807" s="63">
        <v>20250812</v>
      </c>
    </row>
    <row r="4808" spans="1:12" x14ac:dyDescent="0.25">
      <c r="A4808" s="47" t="s">
        <v>6034</v>
      </c>
      <c r="B4808" s="44" t="s">
        <v>25</v>
      </c>
      <c r="C4808" s="44" t="s">
        <v>1659</v>
      </c>
      <c r="D4808" s="44" t="s">
        <v>213</v>
      </c>
      <c r="E4808" s="44" t="s">
        <v>1660</v>
      </c>
      <c r="F4808" s="44">
        <v>1</v>
      </c>
      <c r="G4808" s="46">
        <v>23245</v>
      </c>
      <c r="H4808" s="44"/>
      <c r="I4808" s="46"/>
      <c r="J4808" s="46"/>
      <c r="K4808" s="46">
        <f t="shared" si="212"/>
        <v>23245</v>
      </c>
      <c r="L4808" s="63">
        <v>20250821</v>
      </c>
    </row>
    <row r="4809" spans="1:12" x14ac:dyDescent="0.25">
      <c r="A4809" s="47" t="s">
        <v>6035</v>
      </c>
      <c r="B4809" s="44" t="s">
        <v>25</v>
      </c>
      <c r="C4809" s="44" t="s">
        <v>1659</v>
      </c>
      <c r="D4809" s="44" t="s">
        <v>213</v>
      </c>
      <c r="E4809" s="44" t="s">
        <v>2729</v>
      </c>
      <c r="F4809" s="44">
        <v>1</v>
      </c>
      <c r="G4809" s="46">
        <v>23245</v>
      </c>
      <c r="H4809" s="44"/>
      <c r="I4809" s="46"/>
      <c r="J4809" s="46"/>
      <c r="K4809" s="46">
        <f t="shared" si="212"/>
        <v>23245</v>
      </c>
      <c r="L4809" s="63">
        <v>20250821</v>
      </c>
    </row>
    <row r="4810" spans="1:12" x14ac:dyDescent="0.25">
      <c r="A4810" s="47" t="s">
        <v>6019</v>
      </c>
      <c r="B4810" s="44" t="s">
        <v>25</v>
      </c>
      <c r="C4810" s="44" t="s">
        <v>730</v>
      </c>
      <c r="D4810" s="44" t="s">
        <v>731</v>
      </c>
      <c r="E4810" s="44" t="s">
        <v>2311</v>
      </c>
      <c r="F4810" s="44">
        <v>1</v>
      </c>
      <c r="G4810" s="46">
        <v>23245</v>
      </c>
      <c r="H4810" s="44"/>
      <c r="I4810" s="46"/>
      <c r="J4810" s="46"/>
      <c r="K4810" s="46">
        <f t="shared" si="212"/>
        <v>23245</v>
      </c>
      <c r="L4810" s="63">
        <v>20250825</v>
      </c>
    </row>
    <row r="4811" spans="1:12" x14ac:dyDescent="0.25">
      <c r="A4811" s="47" t="s">
        <v>6032</v>
      </c>
      <c r="B4811" s="44" t="s">
        <v>25</v>
      </c>
      <c r="C4811" s="44" t="s">
        <v>1659</v>
      </c>
      <c r="D4811" s="44" t="s">
        <v>213</v>
      </c>
      <c r="E4811" s="44" t="s">
        <v>2233</v>
      </c>
      <c r="F4811" s="44">
        <v>1</v>
      </c>
      <c r="G4811" s="46">
        <v>23245</v>
      </c>
      <c r="H4811" s="44"/>
      <c r="I4811" s="46"/>
      <c r="J4811" s="46"/>
      <c r="K4811" s="46">
        <f t="shared" si="212"/>
        <v>23245</v>
      </c>
      <c r="L4811" s="63">
        <v>20250825</v>
      </c>
    </row>
    <row r="4812" spans="1:12" x14ac:dyDescent="0.25">
      <c r="A4812" s="47" t="s">
        <v>6033</v>
      </c>
      <c r="B4812" s="44" t="s">
        <v>25</v>
      </c>
      <c r="C4812" s="44" t="s">
        <v>1659</v>
      </c>
      <c r="D4812" s="44" t="s">
        <v>213</v>
      </c>
      <c r="E4812" s="44" t="s">
        <v>2235</v>
      </c>
      <c r="F4812" s="44">
        <v>1</v>
      </c>
      <c r="G4812" s="46">
        <v>23245</v>
      </c>
      <c r="H4812" s="44"/>
      <c r="I4812" s="46"/>
      <c r="J4812" s="46"/>
      <c r="K4812" s="46">
        <f t="shared" si="212"/>
        <v>23245</v>
      </c>
      <c r="L4812" s="63">
        <v>20250825</v>
      </c>
    </row>
    <row r="4813" spans="1:12" x14ac:dyDescent="0.25">
      <c r="A4813" s="47" t="s">
        <v>6065</v>
      </c>
      <c r="B4813" s="44" t="s">
        <v>25</v>
      </c>
      <c r="C4813" s="44" t="s">
        <v>4390</v>
      </c>
      <c r="D4813" s="44" t="s">
        <v>4389</v>
      </c>
      <c r="E4813" s="44" t="s">
        <v>4455</v>
      </c>
      <c r="F4813" s="44">
        <v>1</v>
      </c>
      <c r="G4813" s="46">
        <v>23245</v>
      </c>
      <c r="H4813" s="44"/>
      <c r="I4813" s="46"/>
      <c r="J4813" s="46"/>
      <c r="K4813" s="46">
        <f t="shared" si="212"/>
        <v>23245</v>
      </c>
      <c r="L4813" s="63">
        <v>20250826</v>
      </c>
    </row>
    <row r="4814" spans="1:12" x14ac:dyDescent="0.25">
      <c r="A4814" s="47" t="s">
        <v>6069</v>
      </c>
      <c r="B4814" s="44" t="s">
        <v>25</v>
      </c>
      <c r="C4814" s="44" t="s">
        <v>4390</v>
      </c>
      <c r="D4814" s="44" t="s">
        <v>4389</v>
      </c>
      <c r="E4814" s="44" t="s">
        <v>5273</v>
      </c>
      <c r="F4814" s="44">
        <v>1</v>
      </c>
      <c r="G4814" s="46">
        <v>23245</v>
      </c>
      <c r="H4814" s="44"/>
      <c r="I4814" s="46"/>
      <c r="J4814" s="46"/>
      <c r="K4814" s="46">
        <f t="shared" si="212"/>
        <v>23245</v>
      </c>
      <c r="L4814" s="63">
        <v>20250826</v>
      </c>
    </row>
    <row r="4815" spans="1:12" x14ac:dyDescent="0.25">
      <c r="A4815" s="47" t="s">
        <v>6014</v>
      </c>
      <c r="B4815" s="44" t="s">
        <v>25</v>
      </c>
      <c r="C4815" s="44" t="s">
        <v>36</v>
      </c>
      <c r="D4815" s="44" t="s">
        <v>2013</v>
      </c>
      <c r="E4815" s="44" t="s">
        <v>813</v>
      </c>
      <c r="F4815" s="44">
        <v>1</v>
      </c>
      <c r="G4815" s="46">
        <v>23245</v>
      </c>
      <c r="H4815" s="44"/>
      <c r="I4815" s="46"/>
      <c r="J4815" s="46"/>
      <c r="K4815" s="46">
        <f t="shared" si="212"/>
        <v>23245</v>
      </c>
      <c r="L4815" s="63">
        <v>20250827</v>
      </c>
    </row>
    <row r="4816" spans="1:12" x14ac:dyDescent="0.25">
      <c r="A4816" s="47" t="s">
        <v>6015</v>
      </c>
      <c r="B4816" s="44" t="s">
        <v>25</v>
      </c>
      <c r="C4816" s="44" t="s">
        <v>86</v>
      </c>
      <c r="D4816" s="44" t="s">
        <v>132</v>
      </c>
      <c r="E4816" s="44" t="s">
        <v>278</v>
      </c>
      <c r="F4816" s="44">
        <v>1</v>
      </c>
      <c r="G4816" s="46">
        <v>23245</v>
      </c>
      <c r="H4816" s="44"/>
      <c r="I4816" s="46"/>
      <c r="J4816" s="46"/>
      <c r="K4816" s="46">
        <f t="shared" si="212"/>
        <v>23245</v>
      </c>
      <c r="L4816" s="63">
        <v>20250827</v>
      </c>
    </row>
    <row r="4817" spans="1:12" x14ac:dyDescent="0.25">
      <c r="A4817" s="47" t="s">
        <v>6016</v>
      </c>
      <c r="B4817" s="44" t="s">
        <v>25</v>
      </c>
      <c r="C4817" s="44" t="s">
        <v>86</v>
      </c>
      <c r="D4817" s="44" t="s">
        <v>87</v>
      </c>
      <c r="E4817" s="44" t="s">
        <v>3925</v>
      </c>
      <c r="F4817" s="44">
        <v>1</v>
      </c>
      <c r="G4817" s="46">
        <v>23245</v>
      </c>
      <c r="H4817" s="44"/>
      <c r="I4817" s="46"/>
      <c r="J4817" s="46"/>
      <c r="K4817" s="46">
        <f t="shared" si="212"/>
        <v>23245</v>
      </c>
      <c r="L4817" s="63">
        <v>20250827</v>
      </c>
    </row>
    <row r="4818" spans="1:12" x14ac:dyDescent="0.25">
      <c r="A4818" s="47" t="s">
        <v>6017</v>
      </c>
      <c r="B4818" s="44" t="s">
        <v>25</v>
      </c>
      <c r="C4818" s="44" t="s">
        <v>86</v>
      </c>
      <c r="D4818" s="44" t="s">
        <v>87</v>
      </c>
      <c r="E4818" s="44" t="s">
        <v>4742</v>
      </c>
      <c r="F4818" s="44">
        <v>1</v>
      </c>
      <c r="G4818" s="46">
        <v>23245</v>
      </c>
      <c r="H4818" s="44"/>
      <c r="I4818" s="46"/>
      <c r="J4818" s="46"/>
      <c r="K4818" s="46">
        <f t="shared" si="212"/>
        <v>23245</v>
      </c>
      <c r="L4818" s="63">
        <v>20250827</v>
      </c>
    </row>
    <row r="4819" spans="1:12" x14ac:dyDescent="0.25">
      <c r="A4819" s="47" t="s">
        <v>6018</v>
      </c>
      <c r="B4819" s="44" t="s">
        <v>25</v>
      </c>
      <c r="C4819" s="44" t="s">
        <v>86</v>
      </c>
      <c r="D4819" s="44" t="s">
        <v>87</v>
      </c>
      <c r="E4819" s="44" t="s">
        <v>204</v>
      </c>
      <c r="F4819" s="44">
        <v>1</v>
      </c>
      <c r="G4819" s="46">
        <v>23245</v>
      </c>
      <c r="H4819" s="44"/>
      <c r="I4819" s="46"/>
      <c r="J4819" s="46"/>
      <c r="K4819" s="46">
        <f t="shared" si="212"/>
        <v>23245</v>
      </c>
      <c r="L4819" s="63">
        <v>20250827</v>
      </c>
    </row>
    <row r="4820" spans="1:12" x14ac:dyDescent="0.25">
      <c r="A4820" s="47" t="s">
        <v>6038</v>
      </c>
      <c r="B4820" s="44" t="s">
        <v>25</v>
      </c>
      <c r="C4820" s="44" t="s">
        <v>1118</v>
      </c>
      <c r="D4820" s="44" t="s">
        <v>1713</v>
      </c>
      <c r="E4820" s="44" t="s">
        <v>4294</v>
      </c>
      <c r="F4820" s="44">
        <v>1</v>
      </c>
      <c r="G4820" s="46">
        <v>23245</v>
      </c>
      <c r="H4820" s="44"/>
      <c r="I4820" s="46"/>
      <c r="J4820" s="46"/>
      <c r="K4820" s="46">
        <f t="shared" si="212"/>
        <v>23245</v>
      </c>
      <c r="L4820" s="63">
        <v>20250827</v>
      </c>
    </row>
    <row r="4821" spans="1:12" x14ac:dyDescent="0.25">
      <c r="A4821" s="47" t="s">
        <v>6039</v>
      </c>
      <c r="B4821" s="44" t="s">
        <v>25</v>
      </c>
      <c r="C4821" s="44" t="s">
        <v>1118</v>
      </c>
      <c r="D4821" s="44" t="s">
        <v>1713</v>
      </c>
      <c r="E4821" s="44" t="s">
        <v>4292</v>
      </c>
      <c r="F4821" s="44">
        <v>1</v>
      </c>
      <c r="G4821" s="46">
        <v>23245</v>
      </c>
      <c r="H4821" s="44"/>
      <c r="I4821" s="46"/>
      <c r="J4821" s="46"/>
      <c r="K4821" s="46">
        <f t="shared" si="212"/>
        <v>23245</v>
      </c>
      <c r="L4821" s="63">
        <v>20250827</v>
      </c>
    </row>
    <row r="4822" spans="1:12" x14ac:dyDescent="0.25">
      <c r="A4822" s="47" t="s">
        <v>6040</v>
      </c>
      <c r="B4822" s="44" t="s">
        <v>25</v>
      </c>
      <c r="C4822" s="44" t="s">
        <v>1118</v>
      </c>
      <c r="D4822" s="44" t="s">
        <v>1713</v>
      </c>
      <c r="E4822" s="44" t="s">
        <v>4290</v>
      </c>
      <c r="F4822" s="44">
        <v>1</v>
      </c>
      <c r="G4822" s="46">
        <v>23245</v>
      </c>
      <c r="H4822" s="44"/>
      <c r="I4822" s="46"/>
      <c r="J4822" s="46"/>
      <c r="K4822" s="46">
        <f t="shared" si="212"/>
        <v>23245</v>
      </c>
      <c r="L4822" s="63">
        <v>20250827</v>
      </c>
    </row>
    <row r="4823" spans="1:12" x14ac:dyDescent="0.25">
      <c r="A4823" s="47" t="s">
        <v>6041</v>
      </c>
      <c r="B4823" s="44" t="s">
        <v>25</v>
      </c>
      <c r="C4823" s="44" t="s">
        <v>1118</v>
      </c>
      <c r="D4823" s="44" t="s">
        <v>1713</v>
      </c>
      <c r="E4823" s="44" t="s">
        <v>2992</v>
      </c>
      <c r="F4823" s="44">
        <v>1</v>
      </c>
      <c r="G4823" s="46">
        <v>23245</v>
      </c>
      <c r="H4823" s="44"/>
      <c r="I4823" s="46"/>
      <c r="J4823" s="46"/>
      <c r="K4823" s="46">
        <f t="shared" si="212"/>
        <v>23245</v>
      </c>
      <c r="L4823" s="63">
        <v>20250827</v>
      </c>
    </row>
    <row r="4824" spans="1:12" x14ac:dyDescent="0.25">
      <c r="A4824" s="47" t="s">
        <v>6042</v>
      </c>
      <c r="B4824" s="44" t="s">
        <v>25</v>
      </c>
      <c r="C4824" s="44" t="s">
        <v>1118</v>
      </c>
      <c r="D4824" s="44" t="s">
        <v>1713</v>
      </c>
      <c r="E4824" s="44" t="s">
        <v>4298</v>
      </c>
      <c r="F4824" s="44">
        <v>1</v>
      </c>
      <c r="G4824" s="46">
        <v>23245</v>
      </c>
      <c r="H4824" s="44"/>
      <c r="I4824" s="46"/>
      <c r="J4824" s="46"/>
      <c r="K4824" s="46">
        <f t="shared" si="212"/>
        <v>23245</v>
      </c>
      <c r="L4824" s="63">
        <v>20250827</v>
      </c>
    </row>
    <row r="4825" spans="1:12" x14ac:dyDescent="0.25">
      <c r="A4825" s="47" t="s">
        <v>6043</v>
      </c>
      <c r="B4825" s="44" t="s">
        <v>25</v>
      </c>
      <c r="C4825" s="44" t="s">
        <v>1118</v>
      </c>
      <c r="D4825" s="44" t="s">
        <v>1713</v>
      </c>
      <c r="E4825" s="44" t="s">
        <v>4296</v>
      </c>
      <c r="F4825" s="44">
        <v>1</v>
      </c>
      <c r="G4825" s="46">
        <v>23245</v>
      </c>
      <c r="H4825" s="44"/>
      <c r="I4825" s="46"/>
      <c r="J4825" s="46"/>
      <c r="K4825" s="46">
        <f t="shared" si="212"/>
        <v>23245</v>
      </c>
      <c r="L4825" s="63">
        <v>20250827</v>
      </c>
    </row>
    <row r="4826" spans="1:12" x14ac:dyDescent="0.25">
      <c r="A4826" s="47" t="s">
        <v>6063</v>
      </c>
      <c r="B4826" s="44" t="s">
        <v>25</v>
      </c>
      <c r="C4826" s="44" t="s">
        <v>199</v>
      </c>
      <c r="D4826" s="44" t="s">
        <v>291</v>
      </c>
      <c r="E4826" s="44" t="s">
        <v>292</v>
      </c>
      <c r="F4826" s="44">
        <v>1</v>
      </c>
      <c r="G4826" s="46">
        <v>23245</v>
      </c>
      <c r="H4826" s="44"/>
      <c r="I4826" s="46"/>
      <c r="J4826" s="46"/>
      <c r="K4826" s="46">
        <f t="shared" si="212"/>
        <v>23245</v>
      </c>
      <c r="L4826" s="63">
        <v>20250829</v>
      </c>
    </row>
    <row r="4827" spans="1:12" ht="15.75" thickBot="1" x14ac:dyDescent="0.3">
      <c r="A4827" s="40" t="s">
        <v>6064</v>
      </c>
      <c r="B4827" s="41" t="s">
        <v>25</v>
      </c>
      <c r="C4827" s="41" t="s">
        <v>4390</v>
      </c>
      <c r="D4827" s="41" t="s">
        <v>4389</v>
      </c>
      <c r="E4827" s="41" t="s">
        <v>4457</v>
      </c>
      <c r="F4827" s="41">
        <v>1</v>
      </c>
      <c r="G4827" s="43">
        <v>23245</v>
      </c>
      <c r="H4827" s="41"/>
      <c r="I4827" s="43"/>
      <c r="J4827" s="43"/>
      <c r="K4827" s="43">
        <f t="shared" si="212"/>
        <v>23245</v>
      </c>
      <c r="L4827" s="64">
        <v>20250829</v>
      </c>
    </row>
    <row r="4828" spans="1:12" x14ac:dyDescent="0.25">
      <c r="A4828" s="82"/>
      <c r="B4828" s="83"/>
      <c r="C4828" s="83"/>
      <c r="D4828" s="83"/>
      <c r="E4828" s="83"/>
      <c r="F4828" s="83"/>
      <c r="G4828" s="85"/>
      <c r="H4828" s="83"/>
      <c r="I4828" s="85"/>
      <c r="J4828" s="85"/>
      <c r="K4828" s="85"/>
      <c r="L4828" s="86"/>
    </row>
    <row r="4829" spans="1:12" x14ac:dyDescent="0.25">
      <c r="A4829" s="47"/>
      <c r="B4829" s="44"/>
      <c r="C4829" s="44"/>
      <c r="D4829" s="44"/>
      <c r="E4829" s="44"/>
      <c r="F4829" s="44"/>
      <c r="G4829" s="46"/>
      <c r="H4829" s="44"/>
      <c r="I4829" s="46"/>
      <c r="J4829" s="46"/>
      <c r="K4829" s="46"/>
      <c r="L4829" s="63"/>
    </row>
    <row r="4830" spans="1:12" ht="15.75" thickBot="1" x14ac:dyDescent="0.3">
      <c r="A4830" s="66"/>
      <c r="B4830" s="67"/>
      <c r="C4830" s="67"/>
      <c r="D4830" s="67"/>
      <c r="E4830" s="67"/>
      <c r="F4830" s="67"/>
      <c r="G4830" s="69"/>
      <c r="H4830" s="67"/>
      <c r="I4830" s="69"/>
      <c r="J4830" s="69"/>
      <c r="K4830" s="69"/>
      <c r="L4830" s="70"/>
    </row>
    <row r="4831" spans="1:12" x14ac:dyDescent="0.25">
      <c r="A4831" s="36" t="s">
        <v>6053</v>
      </c>
      <c r="B4831" s="37" t="s">
        <v>25</v>
      </c>
      <c r="C4831" s="37" t="s">
        <v>70</v>
      </c>
      <c r="D4831" s="37" t="s">
        <v>5489</v>
      </c>
      <c r="E4831" s="37" t="s">
        <v>5797</v>
      </c>
      <c r="F4831" s="37">
        <v>1</v>
      </c>
      <c r="G4831" s="39">
        <v>21736</v>
      </c>
      <c r="H4831" s="37"/>
      <c r="I4831" s="39"/>
      <c r="J4831" s="39"/>
      <c r="K4831" s="39">
        <f t="shared" ref="K4831:K4839" si="213">J4831+G4831</f>
        <v>21736</v>
      </c>
      <c r="L4831" s="62">
        <v>20250805</v>
      </c>
    </row>
    <row r="4832" spans="1:12" x14ac:dyDescent="0.25">
      <c r="A4832" s="47" t="s">
        <v>6056</v>
      </c>
      <c r="B4832" s="44" t="s">
        <v>25</v>
      </c>
      <c r="C4832" s="44" t="s">
        <v>70</v>
      </c>
      <c r="D4832" s="44" t="s">
        <v>5489</v>
      </c>
      <c r="E4832" s="44" t="s">
        <v>6057</v>
      </c>
      <c r="F4832" s="44">
        <v>1</v>
      </c>
      <c r="G4832" s="46">
        <v>21736</v>
      </c>
      <c r="H4832" s="44"/>
      <c r="I4832" s="46"/>
      <c r="J4832" s="46"/>
      <c r="K4832" s="46">
        <f t="shared" si="213"/>
        <v>21736</v>
      </c>
      <c r="L4832" s="63">
        <v>20250805</v>
      </c>
    </row>
    <row r="4833" spans="1:14" x14ac:dyDescent="0.25">
      <c r="A4833" s="47" t="s">
        <v>6046</v>
      </c>
      <c r="B4833" s="44" t="s">
        <v>25</v>
      </c>
      <c r="C4833" s="44" t="s">
        <v>70</v>
      </c>
      <c r="D4833" s="44" t="s">
        <v>1364</v>
      </c>
      <c r="E4833" s="44" t="s">
        <v>1668</v>
      </c>
      <c r="F4833" s="44">
        <v>1</v>
      </c>
      <c r="G4833" s="46">
        <v>21736</v>
      </c>
      <c r="H4833" s="44"/>
      <c r="I4833" s="46"/>
      <c r="J4833" s="46"/>
      <c r="K4833" s="46">
        <f t="shared" si="213"/>
        <v>21736</v>
      </c>
      <c r="L4833" s="63">
        <v>20250807</v>
      </c>
    </row>
    <row r="4834" spans="1:14" x14ac:dyDescent="0.25">
      <c r="A4834" s="47" t="s">
        <v>6066</v>
      </c>
      <c r="B4834" s="44" t="s">
        <v>25</v>
      </c>
      <c r="C4834" s="44" t="s">
        <v>70</v>
      </c>
      <c r="D4834" s="44" t="s">
        <v>1364</v>
      </c>
      <c r="E4834" s="44" t="s">
        <v>1671</v>
      </c>
      <c r="F4834" s="44">
        <v>1</v>
      </c>
      <c r="G4834" s="46">
        <v>21736</v>
      </c>
      <c r="H4834" s="44"/>
      <c r="I4834" s="46"/>
      <c r="J4834" s="46"/>
      <c r="K4834" s="46">
        <f t="shared" si="213"/>
        <v>21736</v>
      </c>
      <c r="L4834" s="63">
        <v>20250807</v>
      </c>
    </row>
    <row r="4835" spans="1:14" x14ac:dyDescent="0.25">
      <c r="A4835" s="47" t="s">
        <v>6067</v>
      </c>
      <c r="B4835" s="44" t="s">
        <v>25</v>
      </c>
      <c r="C4835" s="44" t="s">
        <v>70</v>
      </c>
      <c r="D4835" s="44" t="s">
        <v>1364</v>
      </c>
      <c r="E4835" s="44" t="s">
        <v>1666</v>
      </c>
      <c r="F4835" s="44">
        <v>1</v>
      </c>
      <c r="G4835" s="46">
        <v>21736</v>
      </c>
      <c r="H4835" s="44"/>
      <c r="I4835" s="46"/>
      <c r="J4835" s="46"/>
      <c r="K4835" s="46">
        <f t="shared" si="213"/>
        <v>21736</v>
      </c>
      <c r="L4835" s="63">
        <v>20250807</v>
      </c>
    </row>
    <row r="4836" spans="1:14" x14ac:dyDescent="0.25">
      <c r="A4836" s="47" t="s">
        <v>6068</v>
      </c>
      <c r="B4836" s="44" t="s">
        <v>25</v>
      </c>
      <c r="C4836" s="44" t="s">
        <v>70</v>
      </c>
      <c r="D4836" s="44" t="s">
        <v>1364</v>
      </c>
      <c r="E4836" s="44" t="s">
        <v>1703</v>
      </c>
      <c r="F4836" s="44">
        <v>1</v>
      </c>
      <c r="G4836" s="46">
        <v>21736</v>
      </c>
      <c r="H4836" s="44"/>
      <c r="I4836" s="46"/>
      <c r="J4836" s="46"/>
      <c r="K4836" s="46">
        <f t="shared" si="213"/>
        <v>21736</v>
      </c>
      <c r="L4836" s="63">
        <v>20250807</v>
      </c>
    </row>
    <row r="4837" spans="1:14" x14ac:dyDescent="0.25">
      <c r="A4837" s="47" t="s">
        <v>6054</v>
      </c>
      <c r="B4837" s="44" t="s">
        <v>25</v>
      </c>
      <c r="C4837" s="44" t="s">
        <v>29</v>
      </c>
      <c r="D4837" s="44" t="s">
        <v>5681</v>
      </c>
      <c r="E4837" s="44" t="s">
        <v>6055</v>
      </c>
      <c r="F4837" s="44">
        <v>1</v>
      </c>
      <c r="G4837" s="46">
        <v>21736</v>
      </c>
      <c r="H4837" s="44"/>
      <c r="I4837" s="46"/>
      <c r="J4837" s="46"/>
      <c r="K4837" s="46">
        <f t="shared" si="213"/>
        <v>21736</v>
      </c>
      <c r="L4837" s="63">
        <v>20250821</v>
      </c>
    </row>
    <row r="4838" spans="1:14" x14ac:dyDescent="0.25">
      <c r="A4838" s="47" t="s">
        <v>6098</v>
      </c>
      <c r="B4838" s="44" t="s">
        <v>25</v>
      </c>
      <c r="C4838" s="44" t="s">
        <v>29</v>
      </c>
      <c r="D4838" s="44" t="s">
        <v>4497</v>
      </c>
      <c r="E4838" s="44" t="s">
        <v>4498</v>
      </c>
      <c r="F4838" s="44">
        <v>1</v>
      </c>
      <c r="G4838" s="46">
        <v>21736</v>
      </c>
      <c r="H4838" s="44"/>
      <c r="I4838" s="46"/>
      <c r="J4838" s="46"/>
      <c r="K4838" s="46">
        <f t="shared" si="213"/>
        <v>21736</v>
      </c>
      <c r="L4838" s="63">
        <v>20250828</v>
      </c>
    </row>
    <row r="4839" spans="1:14" ht="15.75" thickBot="1" x14ac:dyDescent="0.3">
      <c r="A4839" s="40" t="s">
        <v>6101</v>
      </c>
      <c r="B4839" s="41" t="s">
        <v>25</v>
      </c>
      <c r="C4839" s="41" t="s">
        <v>199</v>
      </c>
      <c r="D4839" s="41" t="s">
        <v>206</v>
      </c>
      <c r="E4839" s="41" t="s">
        <v>207</v>
      </c>
      <c r="F4839" s="41">
        <v>1</v>
      </c>
      <c r="G4839" s="43">
        <v>21736</v>
      </c>
      <c r="H4839" s="41"/>
      <c r="I4839" s="43"/>
      <c r="J4839" s="43"/>
      <c r="K4839" s="43">
        <f t="shared" si="213"/>
        <v>21736</v>
      </c>
      <c r="L4839" s="64">
        <v>20250829</v>
      </c>
    </row>
    <row r="4843" spans="1:14" x14ac:dyDescent="0.25">
      <c r="A4843" s="47" t="s">
        <v>0</v>
      </c>
      <c r="B4843" s="44" t="s">
        <v>1</v>
      </c>
      <c r="C4843" s="44" t="s">
        <v>2</v>
      </c>
      <c r="D4843" s="44" t="s">
        <v>3</v>
      </c>
      <c r="E4843" s="44" t="s">
        <v>4</v>
      </c>
      <c r="F4843" s="44"/>
      <c r="G4843" s="46" t="s">
        <v>6</v>
      </c>
      <c r="H4843" s="44" t="s">
        <v>7</v>
      </c>
      <c r="I4843" s="46" t="s">
        <v>8</v>
      </c>
      <c r="J4843" s="46" t="s">
        <v>9</v>
      </c>
      <c r="K4843" s="46" t="s">
        <v>10</v>
      </c>
      <c r="L4843" s="63" t="s">
        <v>5</v>
      </c>
    </row>
    <row r="4844" spans="1:14" x14ac:dyDescent="0.25">
      <c r="A4844" s="47"/>
      <c r="B4844" s="44"/>
      <c r="C4844" s="44"/>
      <c r="D4844" s="44"/>
      <c r="E4844" s="44"/>
      <c r="F4844" s="44"/>
      <c r="G4844" s="46"/>
      <c r="H4844" s="44"/>
      <c r="I4844" s="46"/>
      <c r="J4844" s="46"/>
      <c r="K4844" s="46"/>
      <c r="L4844" s="63"/>
      <c r="N4844" s="27">
        <f>G4863/2</f>
        <v>46494</v>
      </c>
    </row>
    <row r="4845" spans="1:14" ht="15.75" thickBot="1" x14ac:dyDescent="0.3">
      <c r="A4845" s="66"/>
      <c r="B4845" s="67"/>
      <c r="C4845" s="67"/>
      <c r="D4845" s="67"/>
      <c r="E4845" s="67"/>
      <c r="F4845" s="67"/>
      <c r="G4845" s="69"/>
      <c r="H4845" s="67"/>
      <c r="I4845" s="69"/>
      <c r="J4845" s="69"/>
      <c r="K4845" s="69"/>
      <c r="L4845" s="70"/>
      <c r="N4845" s="27">
        <f>G4874/2</f>
        <v>46494</v>
      </c>
    </row>
    <row r="4846" spans="1:14" x14ac:dyDescent="0.25">
      <c r="A4846" s="36" t="s">
        <v>6255</v>
      </c>
      <c r="B4846" s="37" t="s">
        <v>11</v>
      </c>
      <c r="C4846" s="37" t="s">
        <v>36</v>
      </c>
      <c r="D4846" s="37" t="s">
        <v>1111</v>
      </c>
      <c r="E4846" s="37" t="s">
        <v>3714</v>
      </c>
      <c r="F4846" s="37">
        <v>1</v>
      </c>
      <c r="G4846" s="39">
        <v>51407</v>
      </c>
      <c r="H4846" s="37"/>
      <c r="I4846" s="39"/>
      <c r="J4846" s="39"/>
      <c r="K4846" s="39">
        <f t="shared" ref="K4846:K4857" si="214">J4846+G4846</f>
        <v>51407</v>
      </c>
      <c r="L4846" s="62">
        <v>20250902</v>
      </c>
    </row>
    <row r="4847" spans="1:14" x14ac:dyDescent="0.25">
      <c r="A4847" s="47" t="s">
        <v>6258</v>
      </c>
      <c r="B4847" s="44" t="s">
        <v>11</v>
      </c>
      <c r="C4847" s="44" t="s">
        <v>29</v>
      </c>
      <c r="D4847" s="44" t="s">
        <v>539</v>
      </c>
      <c r="E4847" s="44" t="s">
        <v>6236</v>
      </c>
      <c r="F4847" s="44">
        <v>1</v>
      </c>
      <c r="G4847" s="46">
        <v>51407</v>
      </c>
      <c r="H4847" s="44"/>
      <c r="I4847" s="46"/>
      <c r="J4847" s="46"/>
      <c r="K4847" s="46">
        <f t="shared" si="214"/>
        <v>51407</v>
      </c>
      <c r="L4847" s="63">
        <v>20250902</v>
      </c>
    </row>
    <row r="4848" spans="1:14" x14ac:dyDescent="0.25">
      <c r="A4848" s="47" t="s">
        <v>6250</v>
      </c>
      <c r="B4848" s="44" t="s">
        <v>11</v>
      </c>
      <c r="C4848" s="44" t="s">
        <v>70</v>
      </c>
      <c r="D4848" s="44" t="s">
        <v>920</v>
      </c>
      <c r="E4848" s="44" t="s">
        <v>921</v>
      </c>
      <c r="F4848" s="44">
        <v>1</v>
      </c>
      <c r="G4848" s="46">
        <v>51407</v>
      </c>
      <c r="H4848" s="44"/>
      <c r="I4848" s="46"/>
      <c r="J4848" s="46"/>
      <c r="K4848" s="46">
        <f t="shared" si="214"/>
        <v>51407</v>
      </c>
      <c r="L4848" s="63">
        <v>20250904</v>
      </c>
    </row>
    <row r="4849" spans="1:12" x14ac:dyDescent="0.25">
      <c r="A4849" s="28" t="s">
        <v>6248</v>
      </c>
      <c r="B4849" s="22" t="s">
        <v>11</v>
      </c>
      <c r="C4849" s="22" t="s">
        <v>2604</v>
      </c>
      <c r="D4849" s="22" t="s">
        <v>3625</v>
      </c>
      <c r="E4849" s="22" t="s">
        <v>4920</v>
      </c>
      <c r="F4849" s="22">
        <v>1</v>
      </c>
      <c r="G4849" s="24">
        <v>51407</v>
      </c>
      <c r="H4849" s="22">
        <v>354</v>
      </c>
      <c r="I4849" s="24">
        <v>502.3</v>
      </c>
      <c r="J4849" s="24">
        <f>I4849*H4849</f>
        <v>177814.2</v>
      </c>
      <c r="K4849" s="24">
        <f t="shared" si="214"/>
        <v>229221.2</v>
      </c>
      <c r="L4849" s="29">
        <v>20250911</v>
      </c>
    </row>
    <row r="4850" spans="1:12" x14ac:dyDescent="0.25">
      <c r="A4850" s="28" t="s">
        <v>6245</v>
      </c>
      <c r="B4850" s="22" t="s">
        <v>11</v>
      </c>
      <c r="C4850" s="22" t="s">
        <v>36</v>
      </c>
      <c r="D4850" s="22" t="s">
        <v>6246</v>
      </c>
      <c r="E4850" s="22" t="s">
        <v>6247</v>
      </c>
      <c r="F4850" s="22">
        <v>1</v>
      </c>
      <c r="G4850" s="24">
        <v>51407</v>
      </c>
      <c r="H4850" s="22">
        <v>411</v>
      </c>
      <c r="I4850" s="24">
        <v>502.3</v>
      </c>
      <c r="J4850" s="24">
        <f>I4850*H4850</f>
        <v>206445.30000000002</v>
      </c>
      <c r="K4850" s="24">
        <f t="shared" si="214"/>
        <v>257852.30000000002</v>
      </c>
      <c r="L4850" s="29">
        <v>20250912</v>
      </c>
    </row>
    <row r="4851" spans="1:12" x14ac:dyDescent="0.25">
      <c r="A4851" s="47" t="s">
        <v>6234</v>
      </c>
      <c r="B4851" s="44" t="s">
        <v>388</v>
      </c>
      <c r="C4851" s="44" t="s">
        <v>29</v>
      </c>
      <c r="D4851" s="44" t="s">
        <v>539</v>
      </c>
      <c r="E4851" s="44" t="s">
        <v>540</v>
      </c>
      <c r="F4851" s="44">
        <v>1</v>
      </c>
      <c r="G4851" s="46">
        <v>51407</v>
      </c>
      <c r="H4851" s="44"/>
      <c r="I4851" s="46"/>
      <c r="J4851" s="46"/>
      <c r="K4851" s="46">
        <f t="shared" si="214"/>
        <v>51407</v>
      </c>
      <c r="L4851" s="63">
        <v>20250912</v>
      </c>
    </row>
    <row r="4852" spans="1:12" x14ac:dyDescent="0.25">
      <c r="A4852" s="47" t="s">
        <v>6244</v>
      </c>
      <c r="B4852" s="44" t="s">
        <v>11</v>
      </c>
      <c r="C4852" s="44" t="s">
        <v>70</v>
      </c>
      <c r="D4852" s="44" t="s">
        <v>72</v>
      </c>
      <c r="E4852" s="44" t="s">
        <v>261</v>
      </c>
      <c r="F4852" s="44">
        <v>1</v>
      </c>
      <c r="G4852" s="108">
        <v>102814</v>
      </c>
      <c r="H4852" s="44"/>
      <c r="I4852" s="46"/>
      <c r="J4852" s="46"/>
      <c r="K4852" s="46">
        <f t="shared" si="214"/>
        <v>102814</v>
      </c>
      <c r="L4852" s="63">
        <v>20250918</v>
      </c>
    </row>
    <row r="4853" spans="1:12" x14ac:dyDescent="0.25">
      <c r="A4853" s="47" t="s">
        <v>6204</v>
      </c>
      <c r="B4853" s="44" t="s">
        <v>11</v>
      </c>
      <c r="C4853" s="44" t="s">
        <v>36</v>
      </c>
      <c r="D4853" s="44" t="s">
        <v>75</v>
      </c>
      <c r="E4853" s="44" t="s">
        <v>834</v>
      </c>
      <c r="F4853" s="44">
        <v>1</v>
      </c>
      <c r="G4853" s="46">
        <v>51407</v>
      </c>
      <c r="H4853" s="44"/>
      <c r="I4853" s="46"/>
      <c r="J4853" s="46"/>
      <c r="K4853" s="46">
        <f t="shared" si="214"/>
        <v>51407</v>
      </c>
      <c r="L4853" s="63">
        <v>20250919</v>
      </c>
    </row>
    <row r="4854" spans="1:12" x14ac:dyDescent="0.25">
      <c r="A4854" s="47" t="s">
        <v>6148</v>
      </c>
      <c r="B4854" s="44" t="s">
        <v>11</v>
      </c>
      <c r="C4854" s="44" t="s">
        <v>897</v>
      </c>
      <c r="D4854" s="44" t="s">
        <v>898</v>
      </c>
      <c r="E4854" s="44" t="s">
        <v>1674</v>
      </c>
      <c r="F4854" s="44">
        <v>1</v>
      </c>
      <c r="G4854" s="46">
        <v>51407</v>
      </c>
      <c r="H4854" s="44"/>
      <c r="I4854" s="46"/>
      <c r="J4854" s="46"/>
      <c r="K4854" s="46">
        <f t="shared" si="214"/>
        <v>51407</v>
      </c>
      <c r="L4854" s="63">
        <v>20250922</v>
      </c>
    </row>
    <row r="4855" spans="1:12" x14ac:dyDescent="0.25">
      <c r="A4855" s="47" t="s">
        <v>6235</v>
      </c>
      <c r="B4855" s="44" t="s">
        <v>388</v>
      </c>
      <c r="C4855" s="44" t="s">
        <v>29</v>
      </c>
      <c r="D4855" s="44" t="s">
        <v>539</v>
      </c>
      <c r="E4855" s="44" t="s">
        <v>6236</v>
      </c>
      <c r="F4855" s="44">
        <v>1</v>
      </c>
      <c r="G4855" s="46">
        <v>51407</v>
      </c>
      <c r="H4855" s="44"/>
      <c r="I4855" s="46"/>
      <c r="J4855" s="46"/>
      <c r="K4855" s="46">
        <f t="shared" si="214"/>
        <v>51407</v>
      </c>
      <c r="L4855" s="63">
        <v>20250925</v>
      </c>
    </row>
    <row r="4856" spans="1:12" x14ac:dyDescent="0.25">
      <c r="A4856" s="47" t="s">
        <v>6195</v>
      </c>
      <c r="B4856" s="44" t="s">
        <v>11</v>
      </c>
      <c r="C4856" s="44" t="s">
        <v>70</v>
      </c>
      <c r="D4856" s="44" t="s">
        <v>6196</v>
      </c>
      <c r="E4856" s="44" t="s">
        <v>6197</v>
      </c>
      <c r="F4856" s="44">
        <v>1</v>
      </c>
      <c r="G4856" s="46">
        <v>51407</v>
      </c>
      <c r="H4856" s="44"/>
      <c r="I4856" s="46"/>
      <c r="J4856" s="46"/>
      <c r="K4856" s="46">
        <f t="shared" si="214"/>
        <v>51407</v>
      </c>
      <c r="L4856" s="63">
        <v>20250926</v>
      </c>
    </row>
    <row r="4857" spans="1:12" ht="15.75" thickBot="1" x14ac:dyDescent="0.3">
      <c r="A4857" s="40" t="s">
        <v>6198</v>
      </c>
      <c r="B4857" s="41" t="s">
        <v>11</v>
      </c>
      <c r="C4857" s="41" t="s">
        <v>70</v>
      </c>
      <c r="D4857" s="41" t="s">
        <v>6196</v>
      </c>
      <c r="E4857" s="41" t="s">
        <v>6199</v>
      </c>
      <c r="F4857" s="41">
        <v>1</v>
      </c>
      <c r="G4857" s="43">
        <v>51407</v>
      </c>
      <c r="H4857" s="41"/>
      <c r="I4857" s="43"/>
      <c r="J4857" s="43"/>
      <c r="K4857" s="43">
        <f t="shared" si="214"/>
        <v>51407</v>
      </c>
      <c r="L4857" s="64">
        <v>20250926</v>
      </c>
    </row>
    <row r="4858" spans="1:12" ht="15.75" thickBot="1" x14ac:dyDescent="0.3">
      <c r="A4858" s="71"/>
      <c r="B4858" s="72"/>
      <c r="C4858" s="72"/>
      <c r="D4858" s="72"/>
      <c r="E4858" s="72"/>
      <c r="F4858" s="72"/>
      <c r="G4858" s="74"/>
      <c r="H4858" s="72"/>
      <c r="I4858" s="74"/>
      <c r="J4858" s="74"/>
      <c r="K4858" s="74"/>
      <c r="L4858" s="75"/>
    </row>
    <row r="4859" spans="1:12" x14ac:dyDescent="0.25">
      <c r="A4859" s="36" t="s">
        <v>6261</v>
      </c>
      <c r="B4859" s="37" t="s">
        <v>11</v>
      </c>
      <c r="C4859" s="37" t="s">
        <v>153</v>
      </c>
      <c r="D4859" s="37" t="s">
        <v>4326</v>
      </c>
      <c r="E4859" s="37" t="s">
        <v>4327</v>
      </c>
      <c r="F4859" s="37">
        <v>1</v>
      </c>
      <c r="G4859" s="128">
        <v>92988</v>
      </c>
      <c r="H4859" s="37"/>
      <c r="I4859" s="39"/>
      <c r="J4859" s="39"/>
      <c r="K4859" s="39">
        <f t="shared" ref="K4859:K4884" si="215">J4859+G4859</f>
        <v>92988</v>
      </c>
      <c r="L4859" s="62">
        <v>20250901</v>
      </c>
    </row>
    <row r="4860" spans="1:12" x14ac:dyDescent="0.25">
      <c r="A4860" s="47" t="s">
        <v>6249</v>
      </c>
      <c r="B4860" s="44" t="s">
        <v>11</v>
      </c>
      <c r="C4860" s="44" t="s">
        <v>36</v>
      </c>
      <c r="D4860" s="44" t="s">
        <v>2618</v>
      </c>
      <c r="E4860" s="44" t="s">
        <v>3963</v>
      </c>
      <c r="F4860" s="44">
        <v>1</v>
      </c>
      <c r="G4860" s="46">
        <v>46494</v>
      </c>
      <c r="H4860" s="44"/>
      <c r="I4860" s="46"/>
      <c r="J4860" s="46"/>
      <c r="K4860" s="46">
        <f t="shared" si="215"/>
        <v>46494</v>
      </c>
      <c r="L4860" s="63">
        <v>20250903</v>
      </c>
    </row>
    <row r="4861" spans="1:12" x14ac:dyDescent="0.25">
      <c r="A4861" s="47" t="s">
        <v>6238</v>
      </c>
      <c r="B4861" s="44" t="s">
        <v>11</v>
      </c>
      <c r="C4861" s="44" t="s">
        <v>36</v>
      </c>
      <c r="D4861" s="44" t="s">
        <v>2013</v>
      </c>
      <c r="E4861" s="44" t="s">
        <v>820</v>
      </c>
      <c r="F4861" s="44">
        <v>1</v>
      </c>
      <c r="G4861" s="46">
        <v>46494</v>
      </c>
      <c r="H4861" s="44"/>
      <c r="I4861" s="46"/>
      <c r="J4861" s="46"/>
      <c r="K4861" s="46">
        <f t="shared" si="215"/>
        <v>46494</v>
      </c>
      <c r="L4861" s="63">
        <v>20250903</v>
      </c>
    </row>
    <row r="4862" spans="1:12" x14ac:dyDescent="0.25">
      <c r="A4862" s="47" t="s">
        <v>6237</v>
      </c>
      <c r="B4862" s="44" t="s">
        <v>11</v>
      </c>
      <c r="C4862" s="44" t="s">
        <v>29</v>
      </c>
      <c r="D4862" s="44" t="s">
        <v>686</v>
      </c>
      <c r="E4862" s="44" t="s">
        <v>1043</v>
      </c>
      <c r="F4862" s="44">
        <v>1</v>
      </c>
      <c r="G4862" s="46">
        <v>46494</v>
      </c>
      <c r="H4862" s="44"/>
      <c r="I4862" s="46"/>
      <c r="J4862" s="46"/>
      <c r="K4862" s="46">
        <f t="shared" si="215"/>
        <v>46494</v>
      </c>
      <c r="L4862" s="63">
        <v>20250903</v>
      </c>
    </row>
    <row r="4863" spans="1:12" x14ac:dyDescent="0.25">
      <c r="A4863" s="28" t="s">
        <v>6260</v>
      </c>
      <c r="B4863" s="22" t="s">
        <v>11</v>
      </c>
      <c r="C4863" s="22" t="s">
        <v>3122</v>
      </c>
      <c r="D4863" s="22" t="s">
        <v>3166</v>
      </c>
      <c r="E4863" s="22" t="s">
        <v>3167</v>
      </c>
      <c r="F4863" s="22">
        <v>1</v>
      </c>
      <c r="G4863" s="325">
        <v>92988</v>
      </c>
      <c r="H4863" s="22">
        <v>74</v>
      </c>
      <c r="I4863" s="24">
        <v>502.3</v>
      </c>
      <c r="J4863" s="24">
        <f>I4863*H4863</f>
        <v>37170.200000000004</v>
      </c>
      <c r="K4863" s="24">
        <f t="shared" si="215"/>
        <v>130158.20000000001</v>
      </c>
      <c r="L4863" s="29">
        <v>20250905</v>
      </c>
    </row>
    <row r="4864" spans="1:12" x14ac:dyDescent="0.25">
      <c r="A4864" s="47" t="s">
        <v>6256</v>
      </c>
      <c r="B4864" s="44" t="s">
        <v>11</v>
      </c>
      <c r="C4864" s="44" t="s">
        <v>274</v>
      </c>
      <c r="D4864" s="44" t="s">
        <v>275</v>
      </c>
      <c r="E4864" s="44" t="s">
        <v>431</v>
      </c>
      <c r="F4864" s="44">
        <v>1</v>
      </c>
      <c r="G4864" s="46">
        <v>46494</v>
      </c>
      <c r="H4864" s="44"/>
      <c r="I4864" s="46"/>
      <c r="J4864" s="46"/>
      <c r="K4864" s="46">
        <f t="shared" si="215"/>
        <v>46494</v>
      </c>
      <c r="L4864" s="63">
        <v>20250905</v>
      </c>
    </row>
    <row r="4865" spans="1:12" x14ac:dyDescent="0.25">
      <c r="A4865" s="47" t="s">
        <v>6207</v>
      </c>
      <c r="B4865" s="44" t="s">
        <v>11</v>
      </c>
      <c r="C4865" s="44" t="s">
        <v>86</v>
      </c>
      <c r="D4865" s="44" t="s">
        <v>87</v>
      </c>
      <c r="E4865" s="44" t="s">
        <v>4742</v>
      </c>
      <c r="F4865" s="44">
        <v>1</v>
      </c>
      <c r="G4865" s="46">
        <v>46494</v>
      </c>
      <c r="H4865" s="44"/>
      <c r="I4865" s="46"/>
      <c r="J4865" s="46"/>
      <c r="K4865" s="46">
        <f t="shared" si="215"/>
        <v>46494</v>
      </c>
      <c r="L4865" s="63">
        <v>20250905</v>
      </c>
    </row>
    <row r="4866" spans="1:12" x14ac:dyDescent="0.25">
      <c r="A4866" s="47" t="s">
        <v>6215</v>
      </c>
      <c r="B4866" s="44" t="s">
        <v>11</v>
      </c>
      <c r="C4866" s="44" t="s">
        <v>86</v>
      </c>
      <c r="D4866" s="44" t="s">
        <v>87</v>
      </c>
      <c r="E4866" s="44" t="s">
        <v>350</v>
      </c>
      <c r="F4866" s="44">
        <v>1</v>
      </c>
      <c r="G4866" s="46">
        <v>46494</v>
      </c>
      <c r="H4866" s="44"/>
      <c r="I4866" s="46"/>
      <c r="J4866" s="46"/>
      <c r="K4866" s="46">
        <f t="shared" si="215"/>
        <v>46494</v>
      </c>
      <c r="L4866" s="63">
        <v>20250905</v>
      </c>
    </row>
    <row r="4867" spans="1:12" x14ac:dyDescent="0.25">
      <c r="A4867" s="47" t="s">
        <v>6225</v>
      </c>
      <c r="B4867" s="44" t="s">
        <v>11</v>
      </c>
      <c r="C4867" s="44" t="s">
        <v>86</v>
      </c>
      <c r="D4867" s="44" t="s">
        <v>87</v>
      </c>
      <c r="E4867" s="44" t="s">
        <v>5428</v>
      </c>
      <c r="F4867" s="44">
        <v>1</v>
      </c>
      <c r="G4867" s="46">
        <v>46494</v>
      </c>
      <c r="H4867" s="44"/>
      <c r="I4867" s="46"/>
      <c r="J4867" s="46"/>
      <c r="K4867" s="46">
        <f t="shared" si="215"/>
        <v>46494</v>
      </c>
      <c r="L4867" s="63">
        <v>20250905</v>
      </c>
    </row>
    <row r="4868" spans="1:12" x14ac:dyDescent="0.25">
      <c r="A4868" s="28" t="s">
        <v>6240</v>
      </c>
      <c r="B4868" s="22" t="s">
        <v>11</v>
      </c>
      <c r="C4868" s="22" t="s">
        <v>199</v>
      </c>
      <c r="D4868" s="22" t="s">
        <v>6241</v>
      </c>
      <c r="E4868" s="22" t="s">
        <v>6242</v>
      </c>
      <c r="F4868" s="22">
        <v>1</v>
      </c>
      <c r="G4868" s="24">
        <v>46494</v>
      </c>
      <c r="H4868" s="22">
        <v>128</v>
      </c>
      <c r="I4868" s="24">
        <v>502.3</v>
      </c>
      <c r="J4868" s="24">
        <f>I4868*H4868</f>
        <v>64294.400000000001</v>
      </c>
      <c r="K4868" s="24">
        <f t="shared" si="215"/>
        <v>110788.4</v>
      </c>
      <c r="L4868" s="29">
        <v>20250909</v>
      </c>
    </row>
    <row r="4869" spans="1:12" x14ac:dyDescent="0.25">
      <c r="A4869" s="47" t="s">
        <v>6206</v>
      </c>
      <c r="B4869" s="44" t="s">
        <v>11</v>
      </c>
      <c r="C4869" s="44" t="s">
        <v>730</v>
      </c>
      <c r="D4869" s="44" t="s">
        <v>731</v>
      </c>
      <c r="E4869" s="44" t="s">
        <v>2255</v>
      </c>
      <c r="F4869" s="44">
        <v>1</v>
      </c>
      <c r="G4869" s="46">
        <v>46494</v>
      </c>
      <c r="H4869" s="44"/>
      <c r="I4869" s="46"/>
      <c r="J4869" s="46"/>
      <c r="K4869" s="46">
        <f t="shared" si="215"/>
        <v>46494</v>
      </c>
      <c r="L4869" s="63">
        <v>20250909</v>
      </c>
    </row>
    <row r="4870" spans="1:12" x14ac:dyDescent="0.25">
      <c r="A4870" s="47" t="s">
        <v>6257</v>
      </c>
      <c r="B4870" s="44" t="s">
        <v>11</v>
      </c>
      <c r="C4870" s="44" t="s">
        <v>29</v>
      </c>
      <c r="D4870" s="44" t="s">
        <v>686</v>
      </c>
      <c r="E4870" s="44" t="s">
        <v>784</v>
      </c>
      <c r="F4870" s="44">
        <v>1</v>
      </c>
      <c r="G4870" s="46">
        <v>46494</v>
      </c>
      <c r="H4870" s="44"/>
      <c r="I4870" s="46"/>
      <c r="J4870" s="46"/>
      <c r="K4870" s="46">
        <f t="shared" si="215"/>
        <v>46494</v>
      </c>
      <c r="L4870" s="63">
        <v>20250911</v>
      </c>
    </row>
    <row r="4871" spans="1:12" x14ac:dyDescent="0.25">
      <c r="A4871" s="47" t="s">
        <v>6213</v>
      </c>
      <c r="B4871" s="44" t="s">
        <v>862</v>
      </c>
      <c r="C4871" s="44" t="s">
        <v>36</v>
      </c>
      <c r="D4871" s="44" t="s">
        <v>2618</v>
      </c>
      <c r="E4871" s="44" t="s">
        <v>6214</v>
      </c>
      <c r="F4871" s="44">
        <v>1</v>
      </c>
      <c r="G4871" s="46">
        <v>46494</v>
      </c>
      <c r="H4871" s="44"/>
      <c r="I4871" s="46"/>
      <c r="J4871" s="46"/>
      <c r="K4871" s="46">
        <f t="shared" si="215"/>
        <v>46494</v>
      </c>
      <c r="L4871" s="63">
        <v>20250911</v>
      </c>
    </row>
    <row r="4872" spans="1:12" x14ac:dyDescent="0.25">
      <c r="A4872" s="47" t="s">
        <v>6191</v>
      </c>
      <c r="B4872" s="44" t="s">
        <v>11</v>
      </c>
      <c r="C4872" s="44" t="s">
        <v>86</v>
      </c>
      <c r="D4872" s="44" t="s">
        <v>132</v>
      </c>
      <c r="E4872" s="44" t="s">
        <v>3912</v>
      </c>
      <c r="F4872" s="44">
        <v>1</v>
      </c>
      <c r="G4872" s="46">
        <v>46494</v>
      </c>
      <c r="H4872" s="44"/>
      <c r="I4872" s="46"/>
      <c r="J4872" s="46"/>
      <c r="K4872" s="46">
        <f t="shared" si="215"/>
        <v>46494</v>
      </c>
      <c r="L4872" s="63">
        <v>20250912</v>
      </c>
    </row>
    <row r="4873" spans="1:12" x14ac:dyDescent="0.25">
      <c r="A4873" s="47" t="s">
        <v>6243</v>
      </c>
      <c r="B4873" s="44" t="s">
        <v>11</v>
      </c>
      <c r="C4873" s="44" t="s">
        <v>70</v>
      </c>
      <c r="D4873" s="44" t="s">
        <v>4247</v>
      </c>
      <c r="E4873" s="44" t="s">
        <v>4442</v>
      </c>
      <c r="F4873" s="44">
        <v>1</v>
      </c>
      <c r="G4873" s="46">
        <v>46494</v>
      </c>
      <c r="H4873" s="44"/>
      <c r="I4873" s="46"/>
      <c r="J4873" s="46"/>
      <c r="K4873" s="46">
        <f t="shared" si="215"/>
        <v>46494</v>
      </c>
      <c r="L4873" s="63">
        <v>20250916</v>
      </c>
    </row>
    <row r="4874" spans="1:12" x14ac:dyDescent="0.25">
      <c r="A4874" s="47" t="s">
        <v>6212</v>
      </c>
      <c r="B4874" s="44" t="s">
        <v>11</v>
      </c>
      <c r="C4874" s="44" t="s">
        <v>897</v>
      </c>
      <c r="D4874" s="44" t="s">
        <v>2496</v>
      </c>
      <c r="E4874" s="44" t="s">
        <v>2497</v>
      </c>
      <c r="F4874" s="44">
        <v>1</v>
      </c>
      <c r="G4874" s="108">
        <v>92988</v>
      </c>
      <c r="H4874" s="44"/>
      <c r="I4874" s="46"/>
      <c r="J4874" s="46"/>
      <c r="K4874" s="46">
        <f t="shared" si="215"/>
        <v>92988</v>
      </c>
      <c r="L4874" s="63">
        <v>20250916</v>
      </c>
    </row>
    <row r="4875" spans="1:12" x14ac:dyDescent="0.25">
      <c r="A4875" s="47" t="s">
        <v>6211</v>
      </c>
      <c r="B4875" s="44" t="s">
        <v>388</v>
      </c>
      <c r="C4875" s="44" t="s">
        <v>36</v>
      </c>
      <c r="D4875" s="44" t="s">
        <v>2618</v>
      </c>
      <c r="E4875" s="44" t="s">
        <v>3963</v>
      </c>
      <c r="F4875" s="44">
        <v>1</v>
      </c>
      <c r="G4875" s="46">
        <v>46494</v>
      </c>
      <c r="H4875" s="44"/>
      <c r="I4875" s="46"/>
      <c r="J4875" s="46"/>
      <c r="K4875" s="46">
        <f t="shared" si="215"/>
        <v>46494</v>
      </c>
      <c r="L4875" s="63">
        <v>20250916</v>
      </c>
    </row>
    <row r="4876" spans="1:12" x14ac:dyDescent="0.25">
      <c r="A4876" s="47" t="s">
        <v>6224</v>
      </c>
      <c r="B4876" s="44" t="s">
        <v>11</v>
      </c>
      <c r="C4876" s="44" t="s">
        <v>4390</v>
      </c>
      <c r="D4876" s="44" t="s">
        <v>4389</v>
      </c>
      <c r="E4876" s="44" t="s">
        <v>4457</v>
      </c>
      <c r="F4876" s="44">
        <v>1</v>
      </c>
      <c r="G4876" s="46">
        <v>46494</v>
      </c>
      <c r="H4876" s="44"/>
      <c r="I4876" s="46"/>
      <c r="J4876" s="46"/>
      <c r="K4876" s="46">
        <f t="shared" si="215"/>
        <v>46494</v>
      </c>
      <c r="L4876" s="63">
        <v>20250919</v>
      </c>
    </row>
    <row r="4877" spans="1:12" x14ac:dyDescent="0.25">
      <c r="A4877" s="47" t="s">
        <v>6143</v>
      </c>
      <c r="B4877" s="44" t="s">
        <v>11</v>
      </c>
      <c r="C4877" s="44" t="s">
        <v>730</v>
      </c>
      <c r="D4877" s="44" t="s">
        <v>731</v>
      </c>
      <c r="E4877" s="44" t="s">
        <v>1849</v>
      </c>
      <c r="F4877" s="44">
        <v>1</v>
      </c>
      <c r="G4877" s="46">
        <v>46494</v>
      </c>
      <c r="H4877" s="44"/>
      <c r="I4877" s="46"/>
      <c r="J4877" s="46"/>
      <c r="K4877" s="46">
        <f t="shared" si="215"/>
        <v>46494</v>
      </c>
      <c r="L4877" s="63">
        <v>20250919</v>
      </c>
    </row>
    <row r="4878" spans="1:12" x14ac:dyDescent="0.25">
      <c r="A4878" s="47" t="s">
        <v>6205</v>
      </c>
      <c r="B4878" s="44" t="s">
        <v>11</v>
      </c>
      <c r="C4878" s="44" t="s">
        <v>86</v>
      </c>
      <c r="D4878" s="44" t="s">
        <v>132</v>
      </c>
      <c r="E4878" s="44" t="s">
        <v>681</v>
      </c>
      <c r="F4878" s="44">
        <v>1</v>
      </c>
      <c r="G4878" s="46">
        <v>46494</v>
      </c>
      <c r="H4878" s="44"/>
      <c r="I4878" s="46"/>
      <c r="J4878" s="46"/>
      <c r="K4878" s="46">
        <f t="shared" si="215"/>
        <v>46494</v>
      </c>
      <c r="L4878" s="63">
        <v>20250919</v>
      </c>
    </row>
    <row r="4879" spans="1:12" x14ac:dyDescent="0.25">
      <c r="A4879" s="47" t="s">
        <v>6126</v>
      </c>
      <c r="B4879" s="44" t="s">
        <v>11</v>
      </c>
      <c r="C4879" s="44" t="s">
        <v>70</v>
      </c>
      <c r="D4879" s="44" t="s">
        <v>4247</v>
      </c>
      <c r="E4879" s="44" t="s">
        <v>4336</v>
      </c>
      <c r="F4879" s="44">
        <v>1</v>
      </c>
      <c r="G4879" s="46">
        <v>46494</v>
      </c>
      <c r="H4879" s="44"/>
      <c r="I4879" s="46"/>
      <c r="J4879" s="46"/>
      <c r="K4879" s="46">
        <f t="shared" si="215"/>
        <v>46494</v>
      </c>
      <c r="L4879" s="63">
        <v>20250923</v>
      </c>
    </row>
    <row r="4880" spans="1:12" x14ac:dyDescent="0.25">
      <c r="A4880" s="47" t="s">
        <v>6136</v>
      </c>
      <c r="B4880" s="44" t="s">
        <v>11</v>
      </c>
      <c r="C4880" s="44" t="s">
        <v>98</v>
      </c>
      <c r="D4880" s="44" t="s">
        <v>3377</v>
      </c>
      <c r="E4880" s="44" t="s">
        <v>4610</v>
      </c>
      <c r="F4880" s="44">
        <v>1</v>
      </c>
      <c r="G4880" s="46">
        <v>46494</v>
      </c>
      <c r="H4880" s="44"/>
      <c r="I4880" s="46"/>
      <c r="J4880" s="46"/>
      <c r="K4880" s="46">
        <f t="shared" si="215"/>
        <v>46494</v>
      </c>
      <c r="L4880" s="63">
        <v>20250924</v>
      </c>
    </row>
    <row r="4881" spans="1:14" x14ac:dyDescent="0.25">
      <c r="A4881" s="28" t="s">
        <v>6137</v>
      </c>
      <c r="B4881" s="22" t="s">
        <v>11</v>
      </c>
      <c r="C4881" s="22" t="s">
        <v>3122</v>
      </c>
      <c r="D4881" s="22" t="s">
        <v>3242</v>
      </c>
      <c r="E4881" s="22" t="s">
        <v>3476</v>
      </c>
      <c r="F4881" s="22">
        <v>1</v>
      </c>
      <c r="G4881" s="24">
        <v>46494</v>
      </c>
      <c r="H4881" s="22">
        <v>92</v>
      </c>
      <c r="I4881" s="24">
        <v>502.3</v>
      </c>
      <c r="J4881" s="24">
        <f>I4881*H4881</f>
        <v>46211.6</v>
      </c>
      <c r="K4881" s="24">
        <f t="shared" si="215"/>
        <v>92705.600000000006</v>
      </c>
      <c r="L4881" s="29">
        <v>20250926</v>
      </c>
    </row>
    <row r="4882" spans="1:14" x14ac:dyDescent="0.25">
      <c r="A4882" s="47" t="s">
        <v>6121</v>
      </c>
      <c r="B4882" s="44" t="s">
        <v>11</v>
      </c>
      <c r="C4882" s="44" t="s">
        <v>86</v>
      </c>
      <c r="D4882" s="44" t="s">
        <v>87</v>
      </c>
      <c r="E4882" s="44" t="s">
        <v>793</v>
      </c>
      <c r="F4882" s="44">
        <v>1</v>
      </c>
      <c r="G4882" s="46">
        <v>46494</v>
      </c>
      <c r="H4882" s="44"/>
      <c r="I4882" s="46"/>
      <c r="J4882" s="46"/>
      <c r="K4882" s="46">
        <f t="shared" si="215"/>
        <v>46494</v>
      </c>
      <c r="L4882" s="63">
        <v>20250926</v>
      </c>
    </row>
    <row r="4883" spans="1:14" x14ac:dyDescent="0.25">
      <c r="A4883" s="47" t="s">
        <v>6155</v>
      </c>
      <c r="B4883" s="44" t="s">
        <v>11</v>
      </c>
      <c r="C4883" s="44" t="s">
        <v>86</v>
      </c>
      <c r="D4883" s="44" t="s">
        <v>132</v>
      </c>
      <c r="E4883" s="44" t="s">
        <v>3912</v>
      </c>
      <c r="F4883" s="44">
        <v>1</v>
      </c>
      <c r="G4883" s="46">
        <v>46494</v>
      </c>
      <c r="H4883" s="44"/>
      <c r="I4883" s="46"/>
      <c r="J4883" s="46"/>
      <c r="K4883" s="46">
        <f t="shared" si="215"/>
        <v>46494</v>
      </c>
      <c r="L4883" s="63">
        <v>20250926</v>
      </c>
    </row>
    <row r="4884" spans="1:14" ht="15.75" thickBot="1" x14ac:dyDescent="0.3">
      <c r="A4884" s="40" t="s">
        <v>6138</v>
      </c>
      <c r="B4884" s="41" t="s">
        <v>11</v>
      </c>
      <c r="C4884" s="41" t="s">
        <v>36</v>
      </c>
      <c r="D4884" s="41" t="s">
        <v>2618</v>
      </c>
      <c r="E4884" s="41" t="s">
        <v>264</v>
      </c>
      <c r="F4884" s="41">
        <v>1</v>
      </c>
      <c r="G4884" s="43">
        <v>46494</v>
      </c>
      <c r="H4884" s="41"/>
      <c r="I4884" s="43"/>
      <c r="J4884" s="43"/>
      <c r="K4884" s="43">
        <f t="shared" si="215"/>
        <v>46494</v>
      </c>
      <c r="L4884" s="64">
        <v>20250930</v>
      </c>
    </row>
    <row r="4885" spans="1:14" ht="15.75" thickBot="1" x14ac:dyDescent="0.3">
      <c r="A4885" s="71"/>
      <c r="B4885" s="72"/>
      <c r="C4885" s="72"/>
      <c r="D4885" s="72"/>
      <c r="E4885" s="72"/>
      <c r="F4885" s="72"/>
      <c r="G4885" s="74"/>
      <c r="H4885" s="72"/>
      <c r="I4885" s="74"/>
      <c r="J4885" s="74"/>
      <c r="K4885" s="74"/>
      <c r="L4885" s="75"/>
    </row>
    <row r="4886" spans="1:14" x14ac:dyDescent="0.25">
      <c r="A4886" s="36" t="s">
        <v>6262</v>
      </c>
      <c r="B4886" s="37" t="s">
        <v>11</v>
      </c>
      <c r="C4886" s="37" t="s">
        <v>5190</v>
      </c>
      <c r="D4886" s="37" t="s">
        <v>5191</v>
      </c>
      <c r="E4886" s="37" t="s">
        <v>2596</v>
      </c>
      <c r="F4886" s="37">
        <v>1</v>
      </c>
      <c r="G4886" s="128">
        <v>130407</v>
      </c>
      <c r="H4886" s="37"/>
      <c r="I4886" s="39"/>
      <c r="J4886" s="39"/>
      <c r="K4886" s="39">
        <f t="shared" ref="K4886:K4897" si="216">J4886+G4886</f>
        <v>130407</v>
      </c>
      <c r="L4886" s="62">
        <v>20250902</v>
      </c>
      <c r="N4886" s="27">
        <f>G4886/3</f>
        <v>43469</v>
      </c>
    </row>
    <row r="4887" spans="1:14" x14ac:dyDescent="0.25">
      <c r="A4887" s="47" t="s">
        <v>6251</v>
      </c>
      <c r="B4887" s="44" t="s">
        <v>11</v>
      </c>
      <c r="C4887" s="44" t="s">
        <v>70</v>
      </c>
      <c r="D4887" s="44" t="s">
        <v>26</v>
      </c>
      <c r="E4887" s="44" t="s">
        <v>232</v>
      </c>
      <c r="F4887" s="44">
        <v>1</v>
      </c>
      <c r="G4887" s="46">
        <v>43469</v>
      </c>
      <c r="H4887" s="44"/>
      <c r="I4887" s="46"/>
      <c r="J4887" s="46"/>
      <c r="K4887" s="46">
        <f t="shared" si="216"/>
        <v>43469</v>
      </c>
      <c r="L4887" s="63">
        <v>20250904</v>
      </c>
    </row>
    <row r="4888" spans="1:14" x14ac:dyDescent="0.25">
      <c r="A4888" s="47" t="s">
        <v>6254</v>
      </c>
      <c r="B4888" s="44" t="s">
        <v>11</v>
      </c>
      <c r="C4888" s="44" t="s">
        <v>765</v>
      </c>
      <c r="D4888" s="44" t="s">
        <v>26</v>
      </c>
      <c r="E4888" s="44" t="s">
        <v>245</v>
      </c>
      <c r="F4888" s="44">
        <v>1</v>
      </c>
      <c r="G4888" s="46">
        <v>43469</v>
      </c>
      <c r="H4888" s="44"/>
      <c r="I4888" s="46"/>
      <c r="J4888" s="46"/>
      <c r="K4888" s="46">
        <f t="shared" si="216"/>
        <v>43469</v>
      </c>
      <c r="L4888" s="63">
        <v>20250908</v>
      </c>
    </row>
    <row r="4889" spans="1:14" x14ac:dyDescent="0.25">
      <c r="A4889" s="47" t="s">
        <v>6252</v>
      </c>
      <c r="B4889" s="44" t="s">
        <v>11</v>
      </c>
      <c r="C4889" s="44" t="s">
        <v>986</v>
      </c>
      <c r="D4889" s="44" t="s">
        <v>26</v>
      </c>
      <c r="E4889" s="44" t="s">
        <v>316</v>
      </c>
      <c r="F4889" s="44">
        <v>1</v>
      </c>
      <c r="G4889" s="46">
        <v>43469</v>
      </c>
      <c r="H4889" s="44"/>
      <c r="I4889" s="46"/>
      <c r="J4889" s="46"/>
      <c r="K4889" s="46">
        <f t="shared" si="216"/>
        <v>43469</v>
      </c>
      <c r="L4889" s="63">
        <v>20250908</v>
      </c>
    </row>
    <row r="4890" spans="1:14" x14ac:dyDescent="0.25">
      <c r="A4890" s="47" t="s">
        <v>6253</v>
      </c>
      <c r="B4890" s="44" t="s">
        <v>11</v>
      </c>
      <c r="C4890" s="44" t="s">
        <v>29</v>
      </c>
      <c r="D4890" s="44" t="s">
        <v>1053</v>
      </c>
      <c r="E4890" s="44" t="s">
        <v>5386</v>
      </c>
      <c r="F4890" s="44">
        <v>1</v>
      </c>
      <c r="G4890" s="46">
        <v>43469</v>
      </c>
      <c r="H4890" s="44"/>
      <c r="I4890" s="46"/>
      <c r="J4890" s="46"/>
      <c r="K4890" s="46">
        <f t="shared" si="216"/>
        <v>43469</v>
      </c>
      <c r="L4890" s="63">
        <v>20250909</v>
      </c>
    </row>
    <row r="4891" spans="1:14" x14ac:dyDescent="0.25">
      <c r="A4891" s="47" t="s">
        <v>6223</v>
      </c>
      <c r="B4891" s="44" t="s">
        <v>11</v>
      </c>
      <c r="C4891" s="44" t="s">
        <v>156</v>
      </c>
      <c r="D4891" s="44" t="s">
        <v>157</v>
      </c>
      <c r="E4891" s="44" t="s">
        <v>158</v>
      </c>
      <c r="F4891" s="44">
        <v>1</v>
      </c>
      <c r="G4891" s="46">
        <v>43469</v>
      </c>
      <c r="H4891" s="44"/>
      <c r="I4891" s="46"/>
      <c r="J4891" s="46"/>
      <c r="K4891" s="46">
        <f t="shared" si="216"/>
        <v>43469</v>
      </c>
      <c r="L4891" s="63">
        <v>20250909</v>
      </c>
    </row>
    <row r="4892" spans="1:14" x14ac:dyDescent="0.25">
      <c r="A4892" s="47" t="s">
        <v>6189</v>
      </c>
      <c r="B4892" s="44" t="s">
        <v>11</v>
      </c>
      <c r="C4892" s="44" t="s">
        <v>29</v>
      </c>
      <c r="D4892" s="44" t="s">
        <v>6153</v>
      </c>
      <c r="E4892" s="44" t="s">
        <v>6190</v>
      </c>
      <c r="F4892" s="44">
        <v>1</v>
      </c>
      <c r="G4892" s="46">
        <v>43469</v>
      </c>
      <c r="H4892" s="44"/>
      <c r="I4892" s="46"/>
      <c r="J4892" s="46"/>
      <c r="K4892" s="46">
        <f t="shared" si="216"/>
        <v>43469</v>
      </c>
      <c r="L4892" s="63">
        <v>20250916</v>
      </c>
    </row>
    <row r="4893" spans="1:14" x14ac:dyDescent="0.25">
      <c r="A4893" s="47" t="s">
        <v>6203</v>
      </c>
      <c r="B4893" s="44" t="s">
        <v>11</v>
      </c>
      <c r="C4893" s="44" t="s">
        <v>77</v>
      </c>
      <c r="D4893" s="44" t="s">
        <v>1340</v>
      </c>
      <c r="E4893" s="44" t="s">
        <v>2857</v>
      </c>
      <c r="F4893" s="44">
        <v>1</v>
      </c>
      <c r="G4893" s="46">
        <v>43469</v>
      </c>
      <c r="H4893" s="44"/>
      <c r="I4893" s="46"/>
      <c r="J4893" s="46"/>
      <c r="K4893" s="46">
        <f t="shared" si="216"/>
        <v>43469</v>
      </c>
      <c r="L4893" s="63">
        <v>20250917</v>
      </c>
    </row>
    <row r="4894" spans="1:14" x14ac:dyDescent="0.25">
      <c r="A4894" s="47" t="s">
        <v>6194</v>
      </c>
      <c r="B4894" s="44" t="s">
        <v>388</v>
      </c>
      <c r="C4894" s="44" t="s">
        <v>70</v>
      </c>
      <c r="D4894" s="44" t="s">
        <v>886</v>
      </c>
      <c r="E4894" s="44" t="s">
        <v>1229</v>
      </c>
      <c r="F4894" s="44">
        <v>1</v>
      </c>
      <c r="G4894" s="46">
        <v>43469</v>
      </c>
      <c r="H4894" s="44"/>
      <c r="I4894" s="46"/>
      <c r="J4894" s="46"/>
      <c r="K4894" s="46">
        <f t="shared" si="216"/>
        <v>43469</v>
      </c>
      <c r="L4894" s="63">
        <v>20250917</v>
      </c>
    </row>
    <row r="4895" spans="1:14" x14ac:dyDescent="0.25">
      <c r="A4895" s="47" t="s">
        <v>6200</v>
      </c>
      <c r="B4895" s="44" t="s">
        <v>11</v>
      </c>
      <c r="C4895" s="44" t="s">
        <v>199</v>
      </c>
      <c r="D4895" s="44" t="s">
        <v>6201</v>
      </c>
      <c r="E4895" s="44" t="s">
        <v>6202</v>
      </c>
      <c r="F4895" s="44">
        <v>1</v>
      </c>
      <c r="G4895" s="46">
        <v>43469</v>
      </c>
      <c r="H4895" s="44"/>
      <c r="I4895" s="46"/>
      <c r="J4895" s="46"/>
      <c r="K4895" s="46">
        <f t="shared" si="216"/>
        <v>43469</v>
      </c>
      <c r="L4895" s="63">
        <v>20250918</v>
      </c>
    </row>
    <row r="4896" spans="1:14" x14ac:dyDescent="0.25">
      <c r="A4896" s="47" t="s">
        <v>6123</v>
      </c>
      <c r="B4896" s="44" t="s">
        <v>11</v>
      </c>
      <c r="C4896" s="44" t="s">
        <v>70</v>
      </c>
      <c r="D4896" s="44" t="s">
        <v>6124</v>
      </c>
      <c r="E4896" s="44" t="s">
        <v>6125</v>
      </c>
      <c r="F4896" s="44">
        <v>1</v>
      </c>
      <c r="G4896" s="46">
        <v>43469</v>
      </c>
      <c r="H4896" s="44"/>
      <c r="I4896" s="46"/>
      <c r="J4896" s="46"/>
      <c r="K4896" s="46">
        <f t="shared" si="216"/>
        <v>43469</v>
      </c>
      <c r="L4896" s="63">
        <v>20250924</v>
      </c>
    </row>
    <row r="4897" spans="1:12" ht="15.75" thickBot="1" x14ac:dyDescent="0.3">
      <c r="A4897" s="40" t="s">
        <v>6122</v>
      </c>
      <c r="B4897" s="41" t="s">
        <v>11</v>
      </c>
      <c r="C4897" s="41" t="s">
        <v>5190</v>
      </c>
      <c r="D4897" s="41" t="s">
        <v>5191</v>
      </c>
      <c r="E4897" s="41" t="s">
        <v>166</v>
      </c>
      <c r="F4897" s="41">
        <v>1</v>
      </c>
      <c r="G4897" s="43">
        <v>43469</v>
      </c>
      <c r="H4897" s="41"/>
      <c r="I4897" s="43"/>
      <c r="J4897" s="43"/>
      <c r="K4897" s="43">
        <f t="shared" si="216"/>
        <v>43469</v>
      </c>
      <c r="L4897" s="64">
        <v>20250926</v>
      </c>
    </row>
    <row r="4898" spans="1:12" x14ac:dyDescent="0.25">
      <c r="A4898" s="82"/>
      <c r="B4898" s="83"/>
      <c r="C4898" s="83"/>
      <c r="D4898" s="83"/>
      <c r="E4898" s="83"/>
      <c r="F4898" s="83"/>
      <c r="G4898" s="85"/>
      <c r="H4898" s="83"/>
      <c r="I4898" s="85"/>
      <c r="J4898" s="85"/>
      <c r="K4898" s="85"/>
      <c r="L4898" s="86"/>
    </row>
    <row r="4899" spans="1:12" ht="15.75" thickBot="1" x14ac:dyDescent="0.3">
      <c r="A4899" s="66"/>
      <c r="B4899" s="67"/>
      <c r="C4899" s="67"/>
      <c r="D4899" s="67"/>
      <c r="E4899" s="67"/>
      <c r="F4899" s="67"/>
      <c r="G4899" s="69"/>
      <c r="H4899" s="67"/>
      <c r="I4899" s="69"/>
      <c r="J4899" s="69"/>
      <c r="K4899" s="69"/>
      <c r="L4899" s="70"/>
    </row>
    <row r="4900" spans="1:12" x14ac:dyDescent="0.25">
      <c r="A4900" s="36" t="s">
        <v>6263</v>
      </c>
      <c r="B4900" s="37" t="s">
        <v>25</v>
      </c>
      <c r="C4900" s="37" t="s">
        <v>29</v>
      </c>
      <c r="D4900" s="37" t="s">
        <v>539</v>
      </c>
      <c r="E4900" s="37" t="s">
        <v>540</v>
      </c>
      <c r="F4900" s="37">
        <v>1</v>
      </c>
      <c r="G4900" s="39">
        <v>25704</v>
      </c>
      <c r="H4900" s="37"/>
      <c r="I4900" s="39"/>
      <c r="J4900" s="39"/>
      <c r="K4900" s="39">
        <f t="shared" ref="K4900:K4910" si="217">J4900+G4900</f>
        <v>25704</v>
      </c>
      <c r="L4900" s="62">
        <v>20250902</v>
      </c>
    </row>
    <row r="4901" spans="1:12" x14ac:dyDescent="0.25">
      <c r="A4901" s="47" t="s">
        <v>6226</v>
      </c>
      <c r="B4901" s="44" t="s">
        <v>25</v>
      </c>
      <c r="C4901" s="44" t="s">
        <v>36</v>
      </c>
      <c r="D4901" s="44" t="s">
        <v>918</v>
      </c>
      <c r="E4901" s="44" t="s">
        <v>6227</v>
      </c>
      <c r="F4901" s="44">
        <v>1</v>
      </c>
      <c r="G4901" s="46">
        <v>25704</v>
      </c>
      <c r="H4901" s="44"/>
      <c r="I4901" s="46"/>
      <c r="J4901" s="46"/>
      <c r="K4901" s="46">
        <f t="shared" si="217"/>
        <v>25704</v>
      </c>
      <c r="L4901" s="63">
        <v>20250904</v>
      </c>
    </row>
    <row r="4902" spans="1:12" x14ac:dyDescent="0.25">
      <c r="A4902" s="47" t="s">
        <v>6228</v>
      </c>
      <c r="B4902" s="44" t="s">
        <v>25</v>
      </c>
      <c r="C4902" s="44" t="s">
        <v>36</v>
      </c>
      <c r="D4902" s="44" t="s">
        <v>918</v>
      </c>
      <c r="E4902" s="44" t="s">
        <v>6229</v>
      </c>
      <c r="F4902" s="44">
        <v>1</v>
      </c>
      <c r="G4902" s="46">
        <v>25704</v>
      </c>
      <c r="H4902" s="44"/>
      <c r="I4902" s="46"/>
      <c r="J4902" s="46"/>
      <c r="K4902" s="46">
        <f t="shared" si="217"/>
        <v>25704</v>
      </c>
      <c r="L4902" s="63">
        <v>20250904</v>
      </c>
    </row>
    <row r="4903" spans="1:12" x14ac:dyDescent="0.25">
      <c r="A4903" s="47" t="s">
        <v>6230</v>
      </c>
      <c r="B4903" s="44" t="s">
        <v>25</v>
      </c>
      <c r="C4903" s="44" t="s">
        <v>36</v>
      </c>
      <c r="D4903" s="44" t="s">
        <v>918</v>
      </c>
      <c r="E4903" s="44" t="s">
        <v>4667</v>
      </c>
      <c r="F4903" s="44">
        <v>1</v>
      </c>
      <c r="G4903" s="46">
        <v>25704</v>
      </c>
      <c r="H4903" s="44"/>
      <c r="I4903" s="46"/>
      <c r="J4903" s="46"/>
      <c r="K4903" s="46">
        <f t="shared" si="217"/>
        <v>25704</v>
      </c>
      <c r="L4903" s="63">
        <v>20250904</v>
      </c>
    </row>
    <row r="4904" spans="1:12" x14ac:dyDescent="0.25">
      <c r="A4904" s="47" t="s">
        <v>6231</v>
      </c>
      <c r="B4904" s="44" t="s">
        <v>25</v>
      </c>
      <c r="C4904" s="44" t="s">
        <v>36</v>
      </c>
      <c r="D4904" s="44" t="s">
        <v>918</v>
      </c>
      <c r="E4904" s="44" t="s">
        <v>3103</v>
      </c>
      <c r="F4904" s="44">
        <v>1</v>
      </c>
      <c r="G4904" s="46">
        <v>25704</v>
      </c>
      <c r="H4904" s="44"/>
      <c r="I4904" s="46"/>
      <c r="J4904" s="46"/>
      <c r="K4904" s="46">
        <f t="shared" si="217"/>
        <v>25704</v>
      </c>
      <c r="L4904" s="63">
        <v>20250904</v>
      </c>
    </row>
    <row r="4905" spans="1:12" x14ac:dyDescent="0.25">
      <c r="A4905" s="47" t="s">
        <v>6184</v>
      </c>
      <c r="B4905" s="44" t="s">
        <v>25</v>
      </c>
      <c r="C4905" s="44" t="s">
        <v>36</v>
      </c>
      <c r="D4905" s="44" t="s">
        <v>75</v>
      </c>
      <c r="E4905" s="44" t="s">
        <v>4877</v>
      </c>
      <c r="F4905" s="44">
        <v>1</v>
      </c>
      <c r="G4905" s="46">
        <v>25704</v>
      </c>
      <c r="H4905" s="44"/>
      <c r="I4905" s="46"/>
      <c r="J4905" s="46"/>
      <c r="K4905" s="46">
        <f t="shared" si="217"/>
        <v>25704</v>
      </c>
      <c r="L4905" s="63">
        <v>20250919</v>
      </c>
    </row>
    <row r="4906" spans="1:12" x14ac:dyDescent="0.25">
      <c r="A4906" s="47" t="s">
        <v>6135</v>
      </c>
      <c r="B4906" s="44" t="s">
        <v>25</v>
      </c>
      <c r="C4906" s="44" t="s">
        <v>29</v>
      </c>
      <c r="D4906" s="44" t="s">
        <v>751</v>
      </c>
      <c r="E4906" s="44" t="s">
        <v>4918</v>
      </c>
      <c r="F4906" s="44">
        <v>1</v>
      </c>
      <c r="G4906" s="46">
        <v>25704</v>
      </c>
      <c r="H4906" s="44"/>
      <c r="I4906" s="46"/>
      <c r="J4906" s="46"/>
      <c r="K4906" s="46">
        <f t="shared" si="217"/>
        <v>25704</v>
      </c>
      <c r="L4906" s="63">
        <v>20250923</v>
      </c>
    </row>
    <row r="4907" spans="1:12" x14ac:dyDescent="0.25">
      <c r="A4907" s="47" t="s">
        <v>6209</v>
      </c>
      <c r="B4907" s="44" t="s">
        <v>25</v>
      </c>
      <c r="C4907" s="44" t="s">
        <v>29</v>
      </c>
      <c r="D4907" s="44" t="s">
        <v>751</v>
      </c>
      <c r="E4907" s="44" t="s">
        <v>1096</v>
      </c>
      <c r="F4907" s="44">
        <v>1</v>
      </c>
      <c r="G4907" s="46">
        <v>25704</v>
      </c>
      <c r="H4907" s="44"/>
      <c r="I4907" s="46"/>
      <c r="J4907" s="46"/>
      <c r="K4907" s="46">
        <f t="shared" si="217"/>
        <v>25704</v>
      </c>
      <c r="L4907" s="63">
        <v>20250923</v>
      </c>
    </row>
    <row r="4908" spans="1:12" x14ac:dyDescent="0.25">
      <c r="A4908" s="47" t="s">
        <v>6128</v>
      </c>
      <c r="B4908" s="44" t="s">
        <v>25</v>
      </c>
      <c r="C4908" s="44" t="s">
        <v>36</v>
      </c>
      <c r="D4908" s="44" t="s">
        <v>1111</v>
      </c>
      <c r="E4908" s="44" t="s">
        <v>3714</v>
      </c>
      <c r="F4908" s="44">
        <v>1</v>
      </c>
      <c r="G4908" s="46">
        <v>25704</v>
      </c>
      <c r="H4908" s="44"/>
      <c r="I4908" s="46"/>
      <c r="J4908" s="46"/>
      <c r="K4908" s="46">
        <f t="shared" si="217"/>
        <v>25704</v>
      </c>
      <c r="L4908" s="63">
        <v>20250925</v>
      </c>
    </row>
    <row r="4909" spans="1:12" x14ac:dyDescent="0.25">
      <c r="A4909" s="47" t="s">
        <v>6181</v>
      </c>
      <c r="B4909" s="44" t="s">
        <v>25</v>
      </c>
      <c r="C4909" s="44" t="s">
        <v>36</v>
      </c>
      <c r="D4909" s="44" t="s">
        <v>1146</v>
      </c>
      <c r="E4909" s="44" t="s">
        <v>3849</v>
      </c>
      <c r="F4909" s="44">
        <v>1</v>
      </c>
      <c r="G4909" s="46">
        <v>25704</v>
      </c>
      <c r="H4909" s="44"/>
      <c r="I4909" s="46"/>
      <c r="J4909" s="46"/>
      <c r="K4909" s="46">
        <f t="shared" si="217"/>
        <v>25704</v>
      </c>
      <c r="L4909" s="63">
        <v>20250925</v>
      </c>
    </row>
    <row r="4910" spans="1:12" ht="15.75" thickBot="1" x14ac:dyDescent="0.3">
      <c r="A4910" s="40" t="s">
        <v>6168</v>
      </c>
      <c r="B4910" s="41" t="s">
        <v>25</v>
      </c>
      <c r="C4910" s="41" t="s">
        <v>6169</v>
      </c>
      <c r="D4910" s="41" t="s">
        <v>6124</v>
      </c>
      <c r="E4910" s="41" t="s">
        <v>6170</v>
      </c>
      <c r="F4910" s="41">
        <v>1</v>
      </c>
      <c r="G4910" s="43">
        <v>25704</v>
      </c>
      <c r="H4910" s="41"/>
      <c r="I4910" s="43"/>
      <c r="J4910" s="43"/>
      <c r="K4910" s="43">
        <f t="shared" si="217"/>
        <v>25704</v>
      </c>
      <c r="L4910" s="64">
        <v>20250925</v>
      </c>
    </row>
    <row r="4911" spans="1:12" x14ac:dyDescent="0.25">
      <c r="A4911" s="82"/>
      <c r="B4911" s="83"/>
      <c r="C4911" s="83"/>
      <c r="D4911" s="83"/>
      <c r="E4911" s="83"/>
      <c r="F4911" s="83"/>
      <c r="G4911" s="85"/>
      <c r="H4911" s="83"/>
      <c r="I4911" s="85"/>
      <c r="J4911" s="85"/>
      <c r="K4911" s="85"/>
      <c r="L4911" s="86"/>
    </row>
    <row r="4912" spans="1:12" ht="15.75" thickBot="1" x14ac:dyDescent="0.3">
      <c r="A4912" s="66"/>
      <c r="B4912" s="67"/>
      <c r="C4912" s="67"/>
      <c r="D4912" s="67"/>
      <c r="E4912" s="67"/>
      <c r="F4912" s="67"/>
      <c r="G4912" s="69"/>
      <c r="H4912" s="67"/>
      <c r="I4912" s="69"/>
      <c r="J4912" s="69"/>
      <c r="K4912" s="69"/>
      <c r="L4912" s="70"/>
    </row>
    <row r="4913" spans="1:12" x14ac:dyDescent="0.25">
      <c r="A4913" s="36" t="s">
        <v>6239</v>
      </c>
      <c r="B4913" s="37" t="s">
        <v>25</v>
      </c>
      <c r="C4913" s="37" t="s">
        <v>86</v>
      </c>
      <c r="D4913" s="37" t="s">
        <v>87</v>
      </c>
      <c r="E4913" s="37" t="s">
        <v>386</v>
      </c>
      <c r="F4913" s="37">
        <v>1</v>
      </c>
      <c r="G4913" s="39">
        <v>23245</v>
      </c>
      <c r="H4913" s="37"/>
      <c r="I4913" s="39"/>
      <c r="J4913" s="39"/>
      <c r="K4913" s="39">
        <f t="shared" ref="K4913:K4959" si="218">J4913+G4913</f>
        <v>23245</v>
      </c>
      <c r="L4913" s="62">
        <v>20250902</v>
      </c>
    </row>
    <row r="4914" spans="1:12" x14ac:dyDescent="0.25">
      <c r="A4914" s="47" t="s">
        <v>6233</v>
      </c>
      <c r="B4914" s="44" t="s">
        <v>25</v>
      </c>
      <c r="C4914" s="44" t="s">
        <v>70</v>
      </c>
      <c r="D4914" s="44" t="s">
        <v>213</v>
      </c>
      <c r="E4914" s="44" t="s">
        <v>4571</v>
      </c>
      <c r="F4914" s="44">
        <v>1</v>
      </c>
      <c r="G4914" s="46">
        <v>23245</v>
      </c>
      <c r="H4914" s="44"/>
      <c r="I4914" s="46"/>
      <c r="J4914" s="46"/>
      <c r="K4914" s="46">
        <f t="shared" si="218"/>
        <v>23245</v>
      </c>
      <c r="L4914" s="63">
        <v>20250903</v>
      </c>
    </row>
    <row r="4915" spans="1:12" x14ac:dyDescent="0.25">
      <c r="A4915" s="47" t="s">
        <v>6232</v>
      </c>
      <c r="B4915" s="44" t="s">
        <v>25</v>
      </c>
      <c r="C4915" s="44" t="s">
        <v>29</v>
      </c>
      <c r="D4915" s="44" t="s">
        <v>686</v>
      </c>
      <c r="E4915" s="44" t="s">
        <v>1038</v>
      </c>
      <c r="F4915" s="44">
        <v>1</v>
      </c>
      <c r="G4915" s="46">
        <v>23245</v>
      </c>
      <c r="H4915" s="44"/>
      <c r="I4915" s="46"/>
      <c r="J4915" s="46"/>
      <c r="K4915" s="46">
        <f t="shared" si="218"/>
        <v>23245</v>
      </c>
      <c r="L4915" s="63">
        <v>20250903</v>
      </c>
    </row>
    <row r="4916" spans="1:12" x14ac:dyDescent="0.25">
      <c r="A4916" s="47" t="s">
        <v>6220</v>
      </c>
      <c r="B4916" s="44" t="s">
        <v>25</v>
      </c>
      <c r="C4916" s="44" t="s">
        <v>897</v>
      </c>
      <c r="D4916" s="44" t="s">
        <v>2493</v>
      </c>
      <c r="E4916" s="44" t="s">
        <v>2494</v>
      </c>
      <c r="F4916" s="44">
        <v>1</v>
      </c>
      <c r="G4916" s="46">
        <v>23245</v>
      </c>
      <c r="H4916" s="44"/>
      <c r="I4916" s="46"/>
      <c r="J4916" s="46"/>
      <c r="K4916" s="46">
        <f t="shared" si="218"/>
        <v>23245</v>
      </c>
      <c r="L4916" s="63">
        <v>20250909</v>
      </c>
    </row>
    <row r="4917" spans="1:12" x14ac:dyDescent="0.25">
      <c r="A4917" s="47" t="s">
        <v>6210</v>
      </c>
      <c r="B4917" s="44" t="s">
        <v>25</v>
      </c>
      <c r="C4917" s="44" t="s">
        <v>36</v>
      </c>
      <c r="D4917" s="44" t="s">
        <v>341</v>
      </c>
      <c r="E4917" s="44" t="s">
        <v>2852</v>
      </c>
      <c r="F4917" s="44">
        <v>1</v>
      </c>
      <c r="G4917" s="46">
        <v>23245</v>
      </c>
      <c r="H4917" s="44"/>
      <c r="I4917" s="46"/>
      <c r="J4917" s="46"/>
      <c r="K4917" s="46">
        <f t="shared" si="218"/>
        <v>23245</v>
      </c>
      <c r="L4917" s="63">
        <v>20250909</v>
      </c>
    </row>
    <row r="4918" spans="1:12" x14ac:dyDescent="0.25">
      <c r="A4918" s="47" t="s">
        <v>6221</v>
      </c>
      <c r="B4918" s="44" t="s">
        <v>25</v>
      </c>
      <c r="C4918" s="44" t="s">
        <v>36</v>
      </c>
      <c r="D4918" s="44" t="s">
        <v>3541</v>
      </c>
      <c r="E4918" s="44" t="s">
        <v>844</v>
      </c>
      <c r="F4918" s="44">
        <v>1</v>
      </c>
      <c r="G4918" s="46">
        <v>23245</v>
      </c>
      <c r="H4918" s="44"/>
      <c r="I4918" s="46"/>
      <c r="J4918" s="46"/>
      <c r="K4918" s="46">
        <f t="shared" si="218"/>
        <v>23245</v>
      </c>
      <c r="L4918" s="63">
        <v>20250909</v>
      </c>
    </row>
    <row r="4919" spans="1:12" x14ac:dyDescent="0.25">
      <c r="A4919" s="47" t="s">
        <v>6222</v>
      </c>
      <c r="B4919" s="44" t="s">
        <v>25</v>
      </c>
      <c r="C4919" s="44" t="s">
        <v>86</v>
      </c>
      <c r="D4919" s="44" t="s">
        <v>132</v>
      </c>
      <c r="E4919" s="44" t="s">
        <v>736</v>
      </c>
      <c r="F4919" s="44">
        <v>1</v>
      </c>
      <c r="G4919" s="46">
        <v>23245</v>
      </c>
      <c r="H4919" s="44"/>
      <c r="I4919" s="46"/>
      <c r="J4919" s="46"/>
      <c r="K4919" s="46">
        <f t="shared" si="218"/>
        <v>23245</v>
      </c>
      <c r="L4919" s="63">
        <v>20250909</v>
      </c>
    </row>
    <row r="4920" spans="1:12" x14ac:dyDescent="0.25">
      <c r="A4920" s="47" t="s">
        <v>6264</v>
      </c>
      <c r="B4920" s="44" t="s">
        <v>25</v>
      </c>
      <c r="C4920" s="44" t="s">
        <v>51</v>
      </c>
      <c r="D4920" s="44" t="s">
        <v>148</v>
      </c>
      <c r="E4920" s="44" t="s">
        <v>427</v>
      </c>
      <c r="F4920" s="44">
        <v>1</v>
      </c>
      <c r="G4920" s="46">
        <v>23245</v>
      </c>
      <c r="H4920" s="44"/>
      <c r="I4920" s="46"/>
      <c r="J4920" s="46"/>
      <c r="K4920" s="46">
        <f t="shared" si="218"/>
        <v>23245</v>
      </c>
      <c r="L4920" s="63">
        <v>20250910</v>
      </c>
    </row>
    <row r="4921" spans="1:12" x14ac:dyDescent="0.25">
      <c r="A4921" s="47" t="s">
        <v>6265</v>
      </c>
      <c r="B4921" s="44" t="s">
        <v>25</v>
      </c>
      <c r="C4921" s="44" t="s">
        <v>51</v>
      </c>
      <c r="D4921" s="44" t="s">
        <v>148</v>
      </c>
      <c r="E4921" s="44" t="s">
        <v>149</v>
      </c>
      <c r="F4921" s="44">
        <v>1</v>
      </c>
      <c r="G4921" s="46">
        <v>23245</v>
      </c>
      <c r="H4921" s="44"/>
      <c r="I4921" s="46"/>
      <c r="J4921" s="46"/>
      <c r="K4921" s="46">
        <f t="shared" si="218"/>
        <v>23245</v>
      </c>
      <c r="L4921" s="63">
        <v>20250910</v>
      </c>
    </row>
    <row r="4922" spans="1:12" x14ac:dyDescent="0.25">
      <c r="A4922" s="47" t="s">
        <v>6186</v>
      </c>
      <c r="B4922" s="44" t="s">
        <v>25</v>
      </c>
      <c r="C4922" s="44" t="s">
        <v>36</v>
      </c>
      <c r="D4922" s="44" t="s">
        <v>2618</v>
      </c>
      <c r="E4922" s="44" t="s">
        <v>4830</v>
      </c>
      <c r="F4922" s="44">
        <v>1</v>
      </c>
      <c r="G4922" s="46">
        <v>23245</v>
      </c>
      <c r="H4922" s="44"/>
      <c r="I4922" s="46"/>
      <c r="J4922" s="46"/>
      <c r="K4922" s="46">
        <f t="shared" si="218"/>
        <v>23245</v>
      </c>
      <c r="L4922" s="63">
        <v>20250916</v>
      </c>
    </row>
    <row r="4923" spans="1:12" x14ac:dyDescent="0.25">
      <c r="A4923" s="47" t="s">
        <v>6188</v>
      </c>
      <c r="B4923" s="44" t="s">
        <v>25</v>
      </c>
      <c r="C4923" s="44" t="s">
        <v>36</v>
      </c>
      <c r="D4923" s="44" t="s">
        <v>2618</v>
      </c>
      <c r="E4923" s="44" t="s">
        <v>4826</v>
      </c>
      <c r="F4923" s="44">
        <v>1</v>
      </c>
      <c r="G4923" s="46">
        <v>23245</v>
      </c>
      <c r="H4923" s="44"/>
      <c r="I4923" s="46"/>
      <c r="J4923" s="46"/>
      <c r="K4923" s="46">
        <f t="shared" si="218"/>
        <v>23245</v>
      </c>
      <c r="L4923" s="63">
        <v>20250916</v>
      </c>
    </row>
    <row r="4924" spans="1:12" x14ac:dyDescent="0.25">
      <c r="A4924" s="47" t="s">
        <v>6182</v>
      </c>
      <c r="B4924" s="44" t="s">
        <v>25</v>
      </c>
      <c r="C4924" s="44" t="s">
        <v>3122</v>
      </c>
      <c r="D4924" s="44" t="s">
        <v>3240</v>
      </c>
      <c r="E4924" s="44" t="s">
        <v>6183</v>
      </c>
      <c r="F4924" s="44">
        <v>1</v>
      </c>
      <c r="G4924" s="46">
        <v>23245</v>
      </c>
      <c r="H4924" s="44"/>
      <c r="I4924" s="46"/>
      <c r="J4924" s="46"/>
      <c r="K4924" s="46">
        <f t="shared" si="218"/>
        <v>23245</v>
      </c>
      <c r="L4924" s="63">
        <v>20250917</v>
      </c>
    </row>
    <row r="4925" spans="1:12" x14ac:dyDescent="0.25">
      <c r="A4925" s="47" t="s">
        <v>6180</v>
      </c>
      <c r="B4925" s="44" t="s">
        <v>25</v>
      </c>
      <c r="C4925" s="44" t="s">
        <v>29</v>
      </c>
      <c r="D4925" s="44" t="s">
        <v>88</v>
      </c>
      <c r="E4925" s="44" t="s">
        <v>223</v>
      </c>
      <c r="F4925" s="44">
        <v>1</v>
      </c>
      <c r="G4925" s="46">
        <v>23245</v>
      </c>
      <c r="H4925" s="44"/>
      <c r="I4925" s="46"/>
      <c r="J4925" s="46"/>
      <c r="K4925" s="46">
        <f t="shared" si="218"/>
        <v>23245</v>
      </c>
      <c r="L4925" s="63">
        <v>20250917</v>
      </c>
    </row>
    <row r="4926" spans="1:12" x14ac:dyDescent="0.25">
      <c r="A4926" s="47" t="s">
        <v>6185</v>
      </c>
      <c r="B4926" s="44" t="s">
        <v>25</v>
      </c>
      <c r="C4926" s="44" t="s">
        <v>29</v>
      </c>
      <c r="D4926" s="44" t="s">
        <v>88</v>
      </c>
      <c r="E4926" s="44" t="s">
        <v>1877</v>
      </c>
      <c r="F4926" s="44">
        <v>1</v>
      </c>
      <c r="G4926" s="46">
        <v>23245</v>
      </c>
      <c r="H4926" s="44"/>
      <c r="I4926" s="46"/>
      <c r="J4926" s="46"/>
      <c r="K4926" s="46">
        <f t="shared" si="218"/>
        <v>23245</v>
      </c>
      <c r="L4926" s="63">
        <v>20250917</v>
      </c>
    </row>
    <row r="4927" spans="1:12" x14ac:dyDescent="0.25">
      <c r="A4927" s="47" t="s">
        <v>6187</v>
      </c>
      <c r="B4927" s="44" t="s">
        <v>25</v>
      </c>
      <c r="C4927" s="44" t="s">
        <v>36</v>
      </c>
      <c r="D4927" s="44" t="s">
        <v>2618</v>
      </c>
      <c r="E4927" s="44" t="s">
        <v>4824</v>
      </c>
      <c r="F4927" s="44">
        <v>1</v>
      </c>
      <c r="G4927" s="46">
        <v>23245</v>
      </c>
      <c r="H4927" s="44"/>
      <c r="I4927" s="46"/>
      <c r="J4927" s="46"/>
      <c r="K4927" s="46">
        <f t="shared" si="218"/>
        <v>23245</v>
      </c>
      <c r="L4927" s="63">
        <v>20250919</v>
      </c>
    </row>
    <row r="4928" spans="1:12" x14ac:dyDescent="0.25">
      <c r="A4928" s="47" t="s">
        <v>6151</v>
      </c>
      <c r="B4928" s="44" t="s">
        <v>25</v>
      </c>
      <c r="C4928" s="44" t="s">
        <v>36</v>
      </c>
      <c r="D4928" s="44" t="s">
        <v>2013</v>
      </c>
      <c r="E4928" s="44" t="s">
        <v>820</v>
      </c>
      <c r="F4928" s="44">
        <v>1</v>
      </c>
      <c r="G4928" s="46">
        <v>23245</v>
      </c>
      <c r="H4928" s="44"/>
      <c r="I4928" s="46"/>
      <c r="J4928" s="46"/>
      <c r="K4928" s="46">
        <f t="shared" si="218"/>
        <v>23245</v>
      </c>
      <c r="L4928" s="63">
        <v>20250919</v>
      </c>
    </row>
    <row r="4929" spans="1:12" x14ac:dyDescent="0.25">
      <c r="A4929" s="47" t="s">
        <v>6149</v>
      </c>
      <c r="B4929" s="44" t="s">
        <v>25</v>
      </c>
      <c r="C4929" s="44" t="s">
        <v>29</v>
      </c>
      <c r="D4929" s="44" t="s">
        <v>100</v>
      </c>
      <c r="E4929" s="44" t="s">
        <v>183</v>
      </c>
      <c r="F4929" s="44">
        <v>1</v>
      </c>
      <c r="G4929" s="46">
        <v>23245</v>
      </c>
      <c r="H4929" s="44"/>
      <c r="I4929" s="46"/>
      <c r="J4929" s="46"/>
      <c r="K4929" s="46">
        <f t="shared" si="218"/>
        <v>23245</v>
      </c>
      <c r="L4929" s="63">
        <v>20250919</v>
      </c>
    </row>
    <row r="4930" spans="1:12" x14ac:dyDescent="0.25">
      <c r="A4930" s="47" t="s">
        <v>6150</v>
      </c>
      <c r="B4930" s="44" t="s">
        <v>25</v>
      </c>
      <c r="C4930" s="44" t="s">
        <v>29</v>
      </c>
      <c r="D4930" s="44" t="s">
        <v>100</v>
      </c>
      <c r="E4930" s="44" t="s">
        <v>788</v>
      </c>
      <c r="F4930" s="44">
        <v>1</v>
      </c>
      <c r="G4930" s="46">
        <v>23245</v>
      </c>
      <c r="H4930" s="44"/>
      <c r="I4930" s="46"/>
      <c r="J4930" s="46"/>
      <c r="K4930" s="46">
        <f t="shared" si="218"/>
        <v>23245</v>
      </c>
      <c r="L4930" s="63">
        <v>20250919</v>
      </c>
    </row>
    <row r="4931" spans="1:12" x14ac:dyDescent="0.25">
      <c r="A4931" s="47" t="s">
        <v>6208</v>
      </c>
      <c r="B4931" s="44" t="s">
        <v>25</v>
      </c>
      <c r="C4931" s="44" t="s">
        <v>29</v>
      </c>
      <c r="D4931" s="44" t="s">
        <v>100</v>
      </c>
      <c r="E4931" s="44" t="s">
        <v>1825</v>
      </c>
      <c r="F4931" s="44">
        <v>1</v>
      </c>
      <c r="G4931" s="46">
        <v>23245</v>
      </c>
      <c r="H4931" s="44"/>
      <c r="I4931" s="46"/>
      <c r="J4931" s="46"/>
      <c r="K4931" s="46">
        <f t="shared" si="218"/>
        <v>23245</v>
      </c>
      <c r="L4931" s="63">
        <v>20250919</v>
      </c>
    </row>
    <row r="4932" spans="1:12" x14ac:dyDescent="0.25">
      <c r="A4932" s="47" t="s">
        <v>6139</v>
      </c>
      <c r="B4932" s="44" t="s">
        <v>25</v>
      </c>
      <c r="C4932" s="44" t="s">
        <v>29</v>
      </c>
      <c r="D4932" s="44" t="s">
        <v>686</v>
      </c>
      <c r="E4932" s="44" t="s">
        <v>3193</v>
      </c>
      <c r="F4932" s="44">
        <v>1</v>
      </c>
      <c r="G4932" s="46">
        <v>23245</v>
      </c>
      <c r="H4932" s="44"/>
      <c r="I4932" s="46"/>
      <c r="J4932" s="46"/>
      <c r="K4932" s="46">
        <f t="shared" si="218"/>
        <v>23245</v>
      </c>
      <c r="L4932" s="63">
        <v>20250919</v>
      </c>
    </row>
    <row r="4933" spans="1:12" x14ac:dyDescent="0.25">
      <c r="A4933" s="47" t="s">
        <v>6140</v>
      </c>
      <c r="B4933" s="44" t="s">
        <v>25</v>
      </c>
      <c r="C4933" s="44" t="s">
        <v>29</v>
      </c>
      <c r="D4933" s="44" t="s">
        <v>686</v>
      </c>
      <c r="E4933" s="44" t="s">
        <v>1047</v>
      </c>
      <c r="F4933" s="44">
        <v>1</v>
      </c>
      <c r="G4933" s="46">
        <v>23245</v>
      </c>
      <c r="H4933" s="44"/>
      <c r="I4933" s="46"/>
      <c r="J4933" s="46"/>
      <c r="K4933" s="46">
        <f t="shared" si="218"/>
        <v>23245</v>
      </c>
      <c r="L4933" s="63">
        <v>20250919</v>
      </c>
    </row>
    <row r="4934" spans="1:12" x14ac:dyDescent="0.25">
      <c r="A4934" s="47" t="s">
        <v>6127</v>
      </c>
      <c r="B4934" s="44" t="s">
        <v>25</v>
      </c>
      <c r="C4934" s="44" t="s">
        <v>153</v>
      </c>
      <c r="D4934" s="44" t="s">
        <v>4326</v>
      </c>
      <c r="E4934" s="44" t="s">
        <v>4327</v>
      </c>
      <c r="F4934" s="44">
        <v>1</v>
      </c>
      <c r="G4934" s="46">
        <v>23245</v>
      </c>
      <c r="H4934" s="44"/>
      <c r="I4934" s="46"/>
      <c r="J4934" s="46"/>
      <c r="K4934" s="46">
        <f t="shared" si="218"/>
        <v>23245</v>
      </c>
      <c r="L4934" s="63">
        <v>20250923</v>
      </c>
    </row>
    <row r="4935" spans="1:12" x14ac:dyDescent="0.25">
      <c r="A4935" s="47" t="s">
        <v>6173</v>
      </c>
      <c r="B4935" s="44" t="s">
        <v>25</v>
      </c>
      <c r="C4935" s="44" t="s">
        <v>70</v>
      </c>
      <c r="D4935" s="44" t="s">
        <v>4247</v>
      </c>
      <c r="E4935" s="44" t="s">
        <v>4248</v>
      </c>
      <c r="F4935" s="44">
        <v>1</v>
      </c>
      <c r="G4935" s="46">
        <v>23245</v>
      </c>
      <c r="H4935" s="44"/>
      <c r="I4935" s="46"/>
      <c r="J4935" s="46"/>
      <c r="K4935" s="46">
        <f t="shared" si="218"/>
        <v>23245</v>
      </c>
      <c r="L4935" s="63">
        <v>20250923</v>
      </c>
    </row>
    <row r="4936" spans="1:12" x14ac:dyDescent="0.25">
      <c r="A4936" s="47" t="s">
        <v>6131</v>
      </c>
      <c r="B4936" s="44" t="s">
        <v>25</v>
      </c>
      <c r="C4936" s="44" t="s">
        <v>86</v>
      </c>
      <c r="D4936" s="44" t="s">
        <v>87</v>
      </c>
      <c r="E4936" s="44" t="s">
        <v>1900</v>
      </c>
      <c r="F4936" s="44">
        <v>1</v>
      </c>
      <c r="G4936" s="46">
        <v>23245</v>
      </c>
      <c r="H4936" s="44"/>
      <c r="I4936" s="46"/>
      <c r="J4936" s="46"/>
      <c r="K4936" s="46">
        <f t="shared" si="218"/>
        <v>23245</v>
      </c>
      <c r="L4936" s="63">
        <v>20250923</v>
      </c>
    </row>
    <row r="4937" spans="1:12" x14ac:dyDescent="0.25">
      <c r="A4937" s="47" t="s">
        <v>6132</v>
      </c>
      <c r="B4937" s="44" t="s">
        <v>25</v>
      </c>
      <c r="C4937" s="44" t="s">
        <v>86</v>
      </c>
      <c r="D4937" s="44" t="s">
        <v>87</v>
      </c>
      <c r="E4937" s="44" t="s">
        <v>5428</v>
      </c>
      <c r="F4937" s="44">
        <v>1</v>
      </c>
      <c r="G4937" s="46">
        <v>23245</v>
      </c>
      <c r="H4937" s="44"/>
      <c r="I4937" s="46"/>
      <c r="J4937" s="46"/>
      <c r="K4937" s="46">
        <f t="shared" si="218"/>
        <v>23245</v>
      </c>
      <c r="L4937" s="63">
        <v>20250923</v>
      </c>
    </row>
    <row r="4938" spans="1:12" x14ac:dyDescent="0.25">
      <c r="A4938" s="47" t="s">
        <v>6129</v>
      </c>
      <c r="B4938" s="44" t="s">
        <v>25</v>
      </c>
      <c r="C4938" s="44" t="s">
        <v>86</v>
      </c>
      <c r="D4938" s="44" t="s">
        <v>132</v>
      </c>
      <c r="E4938" s="44" t="s">
        <v>133</v>
      </c>
      <c r="F4938" s="44">
        <v>1</v>
      </c>
      <c r="G4938" s="46">
        <v>23245</v>
      </c>
      <c r="H4938" s="44"/>
      <c r="I4938" s="46"/>
      <c r="J4938" s="46"/>
      <c r="K4938" s="46">
        <f t="shared" si="218"/>
        <v>23245</v>
      </c>
      <c r="L4938" s="63">
        <v>20250924</v>
      </c>
    </row>
    <row r="4939" spans="1:12" x14ac:dyDescent="0.25">
      <c r="A4939" s="47" t="s">
        <v>6130</v>
      </c>
      <c r="B4939" s="44" t="s">
        <v>25</v>
      </c>
      <c r="C4939" s="44" t="s">
        <v>86</v>
      </c>
      <c r="D4939" s="44" t="s">
        <v>132</v>
      </c>
      <c r="E4939" s="44" t="s">
        <v>681</v>
      </c>
      <c r="F4939" s="44">
        <v>1</v>
      </c>
      <c r="G4939" s="46">
        <v>23245</v>
      </c>
      <c r="H4939" s="44"/>
      <c r="I4939" s="46"/>
      <c r="J4939" s="46"/>
      <c r="K4939" s="46">
        <f t="shared" si="218"/>
        <v>23245</v>
      </c>
      <c r="L4939" s="63">
        <v>20250924</v>
      </c>
    </row>
    <row r="4940" spans="1:12" x14ac:dyDescent="0.25">
      <c r="A4940" s="47" t="s">
        <v>6134</v>
      </c>
      <c r="B4940" s="44" t="s">
        <v>25</v>
      </c>
      <c r="C4940" s="44" t="s">
        <v>3122</v>
      </c>
      <c r="D4940" s="44" t="s">
        <v>3240</v>
      </c>
      <c r="E4940" s="44" t="s">
        <v>4675</v>
      </c>
      <c r="F4940" s="44">
        <v>1</v>
      </c>
      <c r="G4940" s="46">
        <v>23245</v>
      </c>
      <c r="H4940" s="44"/>
      <c r="I4940" s="46"/>
      <c r="J4940" s="46"/>
      <c r="K4940" s="46">
        <f t="shared" si="218"/>
        <v>23245</v>
      </c>
      <c r="L4940" s="63">
        <v>20250926</v>
      </c>
    </row>
    <row r="4941" spans="1:12" x14ac:dyDescent="0.25">
      <c r="A4941" s="47" t="s">
        <v>6133</v>
      </c>
      <c r="B4941" s="44" t="s">
        <v>25</v>
      </c>
      <c r="C4941" s="44" t="s">
        <v>3122</v>
      </c>
      <c r="D4941" s="44" t="s">
        <v>3242</v>
      </c>
      <c r="E4941" s="44" t="s">
        <v>3455</v>
      </c>
      <c r="F4941" s="44">
        <v>1</v>
      </c>
      <c r="G4941" s="46">
        <v>23245</v>
      </c>
      <c r="H4941" s="44"/>
      <c r="I4941" s="46"/>
      <c r="J4941" s="46"/>
      <c r="K4941" s="46">
        <f t="shared" si="218"/>
        <v>23245</v>
      </c>
      <c r="L4941" s="63">
        <v>20250926</v>
      </c>
    </row>
    <row r="4942" spans="1:12" x14ac:dyDescent="0.25">
      <c r="A4942" s="47" t="s">
        <v>6109</v>
      </c>
      <c r="B4942" s="44" t="s">
        <v>25</v>
      </c>
      <c r="C4942" s="44" t="s">
        <v>51</v>
      </c>
      <c r="D4942" s="44" t="s">
        <v>731</v>
      </c>
      <c r="E4942" s="44" t="s">
        <v>868</v>
      </c>
      <c r="F4942" s="44">
        <v>1</v>
      </c>
      <c r="G4942" s="46">
        <v>23245</v>
      </c>
      <c r="H4942" s="44"/>
      <c r="I4942" s="46"/>
      <c r="J4942" s="46"/>
      <c r="K4942" s="46">
        <f t="shared" si="218"/>
        <v>23245</v>
      </c>
      <c r="L4942" s="63">
        <v>20250926</v>
      </c>
    </row>
    <row r="4943" spans="1:12" x14ac:dyDescent="0.25">
      <c r="A4943" s="47" t="s">
        <v>6110</v>
      </c>
      <c r="B4943" s="44" t="s">
        <v>25</v>
      </c>
      <c r="C4943" s="44" t="s">
        <v>51</v>
      </c>
      <c r="D4943" s="44" t="s">
        <v>731</v>
      </c>
      <c r="E4943" s="44" t="s">
        <v>1572</v>
      </c>
      <c r="F4943" s="44">
        <v>1</v>
      </c>
      <c r="G4943" s="46">
        <v>23245</v>
      </c>
      <c r="H4943" s="44"/>
      <c r="I4943" s="46"/>
      <c r="J4943" s="46"/>
      <c r="K4943" s="46">
        <f t="shared" si="218"/>
        <v>23245</v>
      </c>
      <c r="L4943" s="63">
        <v>20250926</v>
      </c>
    </row>
    <row r="4944" spans="1:12" x14ac:dyDescent="0.25">
      <c r="A4944" s="47" t="s">
        <v>6111</v>
      </c>
      <c r="B4944" s="44" t="s">
        <v>25</v>
      </c>
      <c r="C4944" s="44" t="s">
        <v>51</v>
      </c>
      <c r="D4944" s="44" t="s">
        <v>731</v>
      </c>
      <c r="E4944" s="44" t="s">
        <v>870</v>
      </c>
      <c r="F4944" s="44">
        <v>1</v>
      </c>
      <c r="G4944" s="46">
        <v>23245</v>
      </c>
      <c r="H4944" s="44"/>
      <c r="I4944" s="46"/>
      <c r="J4944" s="46"/>
      <c r="K4944" s="46">
        <f t="shared" si="218"/>
        <v>23245</v>
      </c>
      <c r="L4944" s="63">
        <v>20250926</v>
      </c>
    </row>
    <row r="4945" spans="1:12" x14ac:dyDescent="0.25">
      <c r="A4945" s="47" t="s">
        <v>6112</v>
      </c>
      <c r="B4945" s="44" t="s">
        <v>25</v>
      </c>
      <c r="C4945" s="44" t="s">
        <v>51</v>
      </c>
      <c r="D4945" s="44" t="s">
        <v>731</v>
      </c>
      <c r="E4945" s="44" t="s">
        <v>778</v>
      </c>
      <c r="F4945" s="44">
        <v>1</v>
      </c>
      <c r="G4945" s="46">
        <v>23245</v>
      </c>
      <c r="H4945" s="44"/>
      <c r="I4945" s="46"/>
      <c r="J4945" s="46"/>
      <c r="K4945" s="46">
        <f t="shared" si="218"/>
        <v>23245</v>
      </c>
      <c r="L4945" s="63">
        <v>20250926</v>
      </c>
    </row>
    <row r="4946" spans="1:12" x14ac:dyDescent="0.25">
      <c r="A4946" s="47" t="s">
        <v>6113</v>
      </c>
      <c r="B4946" s="44" t="s">
        <v>25</v>
      </c>
      <c r="C4946" s="44" t="s">
        <v>51</v>
      </c>
      <c r="D4946" s="44" t="s">
        <v>731</v>
      </c>
      <c r="E4946" s="44" t="s">
        <v>744</v>
      </c>
      <c r="F4946" s="44">
        <v>1</v>
      </c>
      <c r="G4946" s="46">
        <v>23245</v>
      </c>
      <c r="H4946" s="44"/>
      <c r="I4946" s="46"/>
      <c r="J4946" s="46"/>
      <c r="K4946" s="46">
        <f t="shared" si="218"/>
        <v>23245</v>
      </c>
      <c r="L4946" s="63">
        <v>20250926</v>
      </c>
    </row>
    <row r="4947" spans="1:12" x14ac:dyDescent="0.25">
      <c r="A4947" s="47" t="s">
        <v>6114</v>
      </c>
      <c r="B4947" s="44" t="s">
        <v>25</v>
      </c>
      <c r="C4947" s="44" t="s">
        <v>51</v>
      </c>
      <c r="D4947" s="44" t="s">
        <v>731</v>
      </c>
      <c r="E4947" s="44" t="s">
        <v>872</v>
      </c>
      <c r="F4947" s="44">
        <v>1</v>
      </c>
      <c r="G4947" s="46">
        <v>23245</v>
      </c>
      <c r="H4947" s="44"/>
      <c r="I4947" s="46"/>
      <c r="J4947" s="46"/>
      <c r="K4947" s="46">
        <f t="shared" si="218"/>
        <v>23245</v>
      </c>
      <c r="L4947" s="63">
        <v>20250926</v>
      </c>
    </row>
    <row r="4948" spans="1:12" x14ac:dyDescent="0.25">
      <c r="A4948" s="47" t="s">
        <v>6115</v>
      </c>
      <c r="B4948" s="44" t="s">
        <v>25</v>
      </c>
      <c r="C4948" s="44" t="s">
        <v>51</v>
      </c>
      <c r="D4948" s="44" t="s">
        <v>731</v>
      </c>
      <c r="E4948" s="44" t="s">
        <v>967</v>
      </c>
      <c r="F4948" s="44">
        <v>1</v>
      </c>
      <c r="G4948" s="46">
        <v>23245</v>
      </c>
      <c r="H4948" s="44"/>
      <c r="I4948" s="46"/>
      <c r="J4948" s="46"/>
      <c r="K4948" s="46">
        <f t="shared" si="218"/>
        <v>23245</v>
      </c>
      <c r="L4948" s="63">
        <v>20250926</v>
      </c>
    </row>
    <row r="4949" spans="1:12" x14ac:dyDescent="0.25">
      <c r="A4949" s="47" t="s">
        <v>6106</v>
      </c>
      <c r="B4949" s="44" t="s">
        <v>25</v>
      </c>
      <c r="C4949" s="44" t="s">
        <v>4503</v>
      </c>
      <c r="D4949" s="44" t="s">
        <v>644</v>
      </c>
      <c r="E4949" s="44" t="s">
        <v>645</v>
      </c>
      <c r="F4949" s="44">
        <v>1</v>
      </c>
      <c r="G4949" s="46">
        <v>23245</v>
      </c>
      <c r="H4949" s="44"/>
      <c r="I4949" s="46"/>
      <c r="J4949" s="46"/>
      <c r="K4949" s="46">
        <f t="shared" si="218"/>
        <v>23245</v>
      </c>
      <c r="L4949" s="63">
        <v>20250926</v>
      </c>
    </row>
    <row r="4950" spans="1:12" x14ac:dyDescent="0.25">
      <c r="A4950" s="47" t="s">
        <v>6107</v>
      </c>
      <c r="B4950" s="44" t="s">
        <v>25</v>
      </c>
      <c r="C4950" s="44" t="s">
        <v>4503</v>
      </c>
      <c r="D4950" s="44" t="s">
        <v>644</v>
      </c>
      <c r="E4950" s="44" t="s">
        <v>647</v>
      </c>
      <c r="F4950" s="44">
        <v>1</v>
      </c>
      <c r="G4950" s="46">
        <v>23245</v>
      </c>
      <c r="H4950" s="44"/>
      <c r="I4950" s="46"/>
      <c r="J4950" s="46"/>
      <c r="K4950" s="46">
        <f t="shared" si="218"/>
        <v>23245</v>
      </c>
      <c r="L4950" s="63">
        <v>20250926</v>
      </c>
    </row>
    <row r="4951" spans="1:12" x14ac:dyDescent="0.25">
      <c r="A4951" s="47" t="s">
        <v>6108</v>
      </c>
      <c r="B4951" s="44" t="s">
        <v>25</v>
      </c>
      <c r="C4951" s="44" t="s">
        <v>4503</v>
      </c>
      <c r="D4951" s="44" t="s">
        <v>644</v>
      </c>
      <c r="E4951" s="44" t="s">
        <v>641</v>
      </c>
      <c r="F4951" s="44">
        <v>1</v>
      </c>
      <c r="G4951" s="46">
        <v>23245</v>
      </c>
      <c r="H4951" s="44"/>
      <c r="I4951" s="46"/>
      <c r="J4951" s="46"/>
      <c r="K4951" s="46">
        <f t="shared" si="218"/>
        <v>23245</v>
      </c>
      <c r="L4951" s="63">
        <v>20250926</v>
      </c>
    </row>
    <row r="4952" spans="1:12" x14ac:dyDescent="0.25">
      <c r="A4952" s="47" t="s">
        <v>6116</v>
      </c>
      <c r="B4952" s="44" t="s">
        <v>25</v>
      </c>
      <c r="C4952" s="44" t="s">
        <v>4503</v>
      </c>
      <c r="D4952" s="44" t="s">
        <v>644</v>
      </c>
      <c r="E4952" s="44" t="s">
        <v>650</v>
      </c>
      <c r="F4952" s="44">
        <v>1</v>
      </c>
      <c r="G4952" s="46">
        <v>23245</v>
      </c>
      <c r="H4952" s="44"/>
      <c r="I4952" s="46"/>
      <c r="J4952" s="46"/>
      <c r="K4952" s="46">
        <f t="shared" si="218"/>
        <v>23245</v>
      </c>
      <c r="L4952" s="63">
        <v>20250926</v>
      </c>
    </row>
    <row r="4953" spans="1:12" x14ac:dyDescent="0.25">
      <c r="A4953" s="47" t="s">
        <v>6117</v>
      </c>
      <c r="B4953" s="44" t="s">
        <v>25</v>
      </c>
      <c r="C4953" s="44" t="s">
        <v>4503</v>
      </c>
      <c r="D4953" s="44" t="s">
        <v>644</v>
      </c>
      <c r="E4953" s="44" t="s">
        <v>652</v>
      </c>
      <c r="F4953" s="44">
        <v>1</v>
      </c>
      <c r="G4953" s="46">
        <v>23245</v>
      </c>
      <c r="H4953" s="44"/>
      <c r="I4953" s="46"/>
      <c r="J4953" s="46"/>
      <c r="K4953" s="46">
        <f t="shared" si="218"/>
        <v>23245</v>
      </c>
      <c r="L4953" s="63">
        <v>20250926</v>
      </c>
    </row>
    <row r="4954" spans="1:12" x14ac:dyDescent="0.25">
      <c r="A4954" s="47" t="s">
        <v>6118</v>
      </c>
      <c r="B4954" s="44" t="s">
        <v>25</v>
      </c>
      <c r="C4954" s="44" t="s">
        <v>4503</v>
      </c>
      <c r="D4954" s="44" t="s">
        <v>644</v>
      </c>
      <c r="E4954" s="44" t="s">
        <v>656</v>
      </c>
      <c r="F4954" s="44">
        <v>1</v>
      </c>
      <c r="G4954" s="46">
        <v>23245</v>
      </c>
      <c r="H4954" s="44"/>
      <c r="I4954" s="46"/>
      <c r="J4954" s="46"/>
      <c r="K4954" s="46">
        <f t="shared" si="218"/>
        <v>23245</v>
      </c>
      <c r="L4954" s="63">
        <v>20250926</v>
      </c>
    </row>
    <row r="4955" spans="1:12" x14ac:dyDescent="0.25">
      <c r="A4955" s="47" t="s">
        <v>6119</v>
      </c>
      <c r="B4955" s="44" t="s">
        <v>25</v>
      </c>
      <c r="C4955" s="44" t="s">
        <v>4503</v>
      </c>
      <c r="D4955" s="44" t="s">
        <v>644</v>
      </c>
      <c r="E4955" s="44" t="s">
        <v>658</v>
      </c>
      <c r="F4955" s="44">
        <v>1</v>
      </c>
      <c r="G4955" s="46">
        <v>23245</v>
      </c>
      <c r="H4955" s="44"/>
      <c r="I4955" s="46"/>
      <c r="J4955" s="46"/>
      <c r="K4955" s="46">
        <f t="shared" si="218"/>
        <v>23245</v>
      </c>
      <c r="L4955" s="63">
        <v>20250926</v>
      </c>
    </row>
    <row r="4956" spans="1:12" x14ac:dyDescent="0.25">
      <c r="A4956" s="47" t="s">
        <v>6120</v>
      </c>
      <c r="B4956" s="44" t="s">
        <v>25</v>
      </c>
      <c r="C4956" s="44" t="s">
        <v>4503</v>
      </c>
      <c r="D4956" s="44" t="s">
        <v>644</v>
      </c>
      <c r="E4956" s="44" t="s">
        <v>660</v>
      </c>
      <c r="F4956" s="44">
        <v>1</v>
      </c>
      <c r="G4956" s="46">
        <v>23245</v>
      </c>
      <c r="H4956" s="44"/>
      <c r="I4956" s="46"/>
      <c r="J4956" s="46"/>
      <c r="K4956" s="46">
        <f t="shared" si="218"/>
        <v>23245</v>
      </c>
      <c r="L4956" s="63">
        <v>20250926</v>
      </c>
    </row>
    <row r="4957" spans="1:12" x14ac:dyDescent="0.25">
      <c r="A4957" s="47" t="s">
        <v>6102</v>
      </c>
      <c r="B4957" s="44" t="s">
        <v>25</v>
      </c>
      <c r="C4957" s="44" t="s">
        <v>574</v>
      </c>
      <c r="D4957" s="44" t="s">
        <v>575</v>
      </c>
      <c r="E4957" s="44" t="s">
        <v>1214</v>
      </c>
      <c r="F4957" s="44">
        <v>1</v>
      </c>
      <c r="G4957" s="46">
        <v>23245</v>
      </c>
      <c r="H4957" s="44"/>
      <c r="I4957" s="46"/>
      <c r="J4957" s="46"/>
      <c r="K4957" s="46">
        <f t="shared" si="218"/>
        <v>23245</v>
      </c>
      <c r="L4957" s="63">
        <v>20250930</v>
      </c>
    </row>
    <row r="4958" spans="1:12" x14ac:dyDescent="0.25">
      <c r="A4958" s="47" t="s">
        <v>6103</v>
      </c>
      <c r="B4958" s="44" t="s">
        <v>25</v>
      </c>
      <c r="C4958" s="44" t="s">
        <v>574</v>
      </c>
      <c r="D4958" s="44" t="s">
        <v>575</v>
      </c>
      <c r="E4958" s="44" t="s">
        <v>576</v>
      </c>
      <c r="F4958" s="44">
        <v>1</v>
      </c>
      <c r="G4958" s="46">
        <v>23245</v>
      </c>
      <c r="H4958" s="44"/>
      <c r="I4958" s="46"/>
      <c r="J4958" s="46"/>
      <c r="K4958" s="46">
        <f t="shared" si="218"/>
        <v>23245</v>
      </c>
      <c r="L4958" s="63">
        <v>20250930</v>
      </c>
    </row>
    <row r="4959" spans="1:12" ht="15.75" thickBot="1" x14ac:dyDescent="0.3">
      <c r="A4959" s="40" t="s">
        <v>6104</v>
      </c>
      <c r="B4959" s="41" t="s">
        <v>25</v>
      </c>
      <c r="C4959" s="41" t="s">
        <v>574</v>
      </c>
      <c r="D4959" s="41" t="s">
        <v>575</v>
      </c>
      <c r="E4959" s="41" t="s">
        <v>6105</v>
      </c>
      <c r="F4959" s="41">
        <v>1</v>
      </c>
      <c r="G4959" s="43">
        <v>23245</v>
      </c>
      <c r="H4959" s="41"/>
      <c r="I4959" s="43"/>
      <c r="J4959" s="43"/>
      <c r="K4959" s="43">
        <f t="shared" si="218"/>
        <v>23245</v>
      </c>
      <c r="L4959" s="64">
        <v>20250930</v>
      </c>
    </row>
    <row r="4960" spans="1:12" x14ac:dyDescent="0.25">
      <c r="A4960" s="82"/>
      <c r="B4960" s="83"/>
      <c r="C4960" s="83"/>
      <c r="D4960" s="83"/>
      <c r="E4960" s="83"/>
      <c r="F4960" s="83"/>
      <c r="G4960" s="85"/>
      <c r="H4960" s="83"/>
      <c r="I4960" s="85"/>
      <c r="J4960" s="85"/>
      <c r="K4960" s="85"/>
      <c r="L4960" s="86"/>
    </row>
    <row r="4961" spans="1:12" ht="15.75" thickBot="1" x14ac:dyDescent="0.3">
      <c r="A4961" s="66"/>
      <c r="B4961" s="67"/>
      <c r="C4961" s="67"/>
      <c r="D4961" s="67"/>
      <c r="E4961" s="67"/>
      <c r="F4961" s="67"/>
      <c r="G4961" s="69"/>
      <c r="H4961" s="67"/>
      <c r="I4961" s="69"/>
      <c r="J4961" s="69"/>
      <c r="K4961" s="69"/>
      <c r="L4961" s="70"/>
    </row>
    <row r="4962" spans="1:12" x14ac:dyDescent="0.25">
      <c r="A4962" s="36" t="s">
        <v>6259</v>
      </c>
      <c r="B4962" s="37" t="s">
        <v>25</v>
      </c>
      <c r="C4962" s="37" t="s">
        <v>986</v>
      </c>
      <c r="D4962" s="37" t="s">
        <v>26</v>
      </c>
      <c r="E4962" s="37" t="s">
        <v>323</v>
      </c>
      <c r="F4962" s="37">
        <v>1</v>
      </c>
      <c r="G4962" s="39">
        <v>21736</v>
      </c>
      <c r="H4962" s="37"/>
      <c r="I4962" s="39"/>
      <c r="J4962" s="39"/>
      <c r="K4962" s="39">
        <f t="shared" ref="K4962:K4980" si="219">J4962+G4962</f>
        <v>21736</v>
      </c>
      <c r="L4962" s="62">
        <v>20250908</v>
      </c>
    </row>
    <row r="4963" spans="1:12" x14ac:dyDescent="0.25">
      <c r="A4963" s="47" t="s">
        <v>6217</v>
      </c>
      <c r="B4963" s="44" t="s">
        <v>25</v>
      </c>
      <c r="C4963" s="44" t="s">
        <v>70</v>
      </c>
      <c r="D4963" s="44" t="s">
        <v>886</v>
      </c>
      <c r="E4963" s="44" t="s">
        <v>1229</v>
      </c>
      <c r="F4963" s="44">
        <v>1</v>
      </c>
      <c r="G4963" s="46">
        <v>21736</v>
      </c>
      <c r="H4963" s="44"/>
      <c r="I4963" s="46"/>
      <c r="J4963" s="46"/>
      <c r="K4963" s="46">
        <f t="shared" si="219"/>
        <v>21736</v>
      </c>
      <c r="L4963" s="63">
        <v>20250909</v>
      </c>
    </row>
    <row r="4964" spans="1:12" x14ac:dyDescent="0.25">
      <c r="A4964" s="47" t="s">
        <v>6218</v>
      </c>
      <c r="B4964" s="44" t="s">
        <v>25</v>
      </c>
      <c r="C4964" s="44" t="s">
        <v>70</v>
      </c>
      <c r="D4964" s="44" t="s">
        <v>886</v>
      </c>
      <c r="E4964" s="44" t="s">
        <v>1231</v>
      </c>
      <c r="F4964" s="44">
        <v>1</v>
      </c>
      <c r="G4964" s="46">
        <v>21736</v>
      </c>
      <c r="H4964" s="44"/>
      <c r="I4964" s="46"/>
      <c r="J4964" s="46"/>
      <c r="K4964" s="46">
        <f t="shared" si="219"/>
        <v>21736</v>
      </c>
      <c r="L4964" s="63">
        <v>20250909</v>
      </c>
    </row>
    <row r="4965" spans="1:12" x14ac:dyDescent="0.25">
      <c r="A4965" s="47" t="s">
        <v>6219</v>
      </c>
      <c r="B4965" s="44" t="s">
        <v>25</v>
      </c>
      <c r="C4965" s="44" t="s">
        <v>70</v>
      </c>
      <c r="D4965" s="44" t="s">
        <v>886</v>
      </c>
      <c r="E4965" s="44" t="s">
        <v>923</v>
      </c>
      <c r="F4965" s="44">
        <v>1</v>
      </c>
      <c r="G4965" s="46">
        <v>21736</v>
      </c>
      <c r="H4965" s="44"/>
      <c r="I4965" s="46"/>
      <c r="J4965" s="46"/>
      <c r="K4965" s="46">
        <f t="shared" si="219"/>
        <v>21736</v>
      </c>
      <c r="L4965" s="63">
        <v>20250909</v>
      </c>
    </row>
    <row r="4966" spans="1:12" x14ac:dyDescent="0.25">
      <c r="A4966" s="47" t="s">
        <v>6216</v>
      </c>
      <c r="B4966" s="44" t="s">
        <v>25</v>
      </c>
      <c r="C4966" s="44" t="s">
        <v>29</v>
      </c>
      <c r="D4966" s="44" t="s">
        <v>1053</v>
      </c>
      <c r="E4966" s="44" t="s">
        <v>5382</v>
      </c>
      <c r="F4966" s="44">
        <v>1</v>
      </c>
      <c r="G4966" s="46">
        <v>21736</v>
      </c>
      <c r="H4966" s="44"/>
      <c r="I4966" s="46"/>
      <c r="J4966" s="46"/>
      <c r="K4966" s="46">
        <f t="shared" si="219"/>
        <v>21736</v>
      </c>
      <c r="L4966" s="63">
        <v>20250909</v>
      </c>
    </row>
    <row r="4967" spans="1:12" x14ac:dyDescent="0.25">
      <c r="A4967" s="47" t="s">
        <v>6192</v>
      </c>
      <c r="B4967" s="44" t="s">
        <v>25</v>
      </c>
      <c r="C4967" s="44" t="s">
        <v>29</v>
      </c>
      <c r="D4967" s="44" t="s">
        <v>6153</v>
      </c>
      <c r="E4967" s="44" t="s">
        <v>6193</v>
      </c>
      <c r="F4967" s="44">
        <v>1</v>
      </c>
      <c r="G4967" s="46">
        <v>21736</v>
      </c>
      <c r="H4967" s="44"/>
      <c r="I4967" s="46"/>
      <c r="J4967" s="46"/>
      <c r="K4967" s="46">
        <f t="shared" si="219"/>
        <v>21736</v>
      </c>
      <c r="L4967" s="63">
        <v>20250912</v>
      </c>
    </row>
    <row r="4968" spans="1:12" x14ac:dyDescent="0.25">
      <c r="A4968" s="47" t="s">
        <v>6152</v>
      </c>
      <c r="B4968" s="44" t="s">
        <v>25</v>
      </c>
      <c r="C4968" s="44" t="s">
        <v>29</v>
      </c>
      <c r="D4968" s="44" t="s">
        <v>6153</v>
      </c>
      <c r="E4968" s="44" t="s">
        <v>6154</v>
      </c>
      <c r="F4968" s="44">
        <v>1</v>
      </c>
      <c r="G4968" s="46">
        <v>21736</v>
      </c>
      <c r="H4968" s="44"/>
      <c r="I4968" s="46"/>
      <c r="J4968" s="46"/>
      <c r="K4968" s="46">
        <f t="shared" si="219"/>
        <v>21736</v>
      </c>
      <c r="L4968" s="63">
        <v>20250916</v>
      </c>
    </row>
    <row r="4969" spans="1:12" x14ac:dyDescent="0.25">
      <c r="A4969" s="47" t="s">
        <v>6144</v>
      </c>
      <c r="B4969" s="44" t="s">
        <v>25</v>
      </c>
      <c r="C4969" s="44" t="s">
        <v>6145</v>
      </c>
      <c r="D4969" s="44" t="s">
        <v>6146</v>
      </c>
      <c r="E4969" s="44" t="s">
        <v>6147</v>
      </c>
      <c r="F4969" s="44">
        <v>1</v>
      </c>
      <c r="G4969" s="46">
        <v>21736</v>
      </c>
      <c r="H4969" s="44"/>
      <c r="I4969" s="46"/>
      <c r="J4969" s="46"/>
      <c r="K4969" s="46">
        <f t="shared" si="219"/>
        <v>21736</v>
      </c>
      <c r="L4969" s="63">
        <v>20250917</v>
      </c>
    </row>
    <row r="4970" spans="1:12" x14ac:dyDescent="0.25">
      <c r="A4970" s="47" t="s">
        <v>6158</v>
      </c>
      <c r="B4970" s="44" t="s">
        <v>25</v>
      </c>
      <c r="C4970" s="44" t="s">
        <v>6145</v>
      </c>
      <c r="D4970" s="44" t="s">
        <v>6146</v>
      </c>
      <c r="E4970" s="44" t="s">
        <v>6159</v>
      </c>
      <c r="F4970" s="44">
        <v>1</v>
      </c>
      <c r="G4970" s="46">
        <v>21736</v>
      </c>
      <c r="H4970" s="44"/>
      <c r="I4970" s="46"/>
      <c r="J4970" s="46"/>
      <c r="K4970" s="46">
        <f t="shared" si="219"/>
        <v>21736</v>
      </c>
      <c r="L4970" s="63">
        <v>20250917</v>
      </c>
    </row>
    <row r="4971" spans="1:12" x14ac:dyDescent="0.25">
      <c r="A4971" s="47" t="s">
        <v>6174</v>
      </c>
      <c r="B4971" s="44" t="s">
        <v>25</v>
      </c>
      <c r="C4971" s="44" t="s">
        <v>6145</v>
      </c>
      <c r="D4971" s="44" t="s">
        <v>6146</v>
      </c>
      <c r="E4971" s="44" t="s">
        <v>6175</v>
      </c>
      <c r="F4971" s="44">
        <v>1</v>
      </c>
      <c r="G4971" s="46">
        <v>21736</v>
      </c>
      <c r="H4971" s="44"/>
      <c r="I4971" s="46"/>
      <c r="J4971" s="46"/>
      <c r="K4971" s="46">
        <f t="shared" si="219"/>
        <v>21736</v>
      </c>
      <c r="L4971" s="63">
        <v>20250917</v>
      </c>
    </row>
    <row r="4972" spans="1:12" x14ac:dyDescent="0.25">
      <c r="A4972" s="47" t="s">
        <v>6176</v>
      </c>
      <c r="B4972" s="44" t="s">
        <v>25</v>
      </c>
      <c r="C4972" s="44" t="s">
        <v>6145</v>
      </c>
      <c r="D4972" s="44" t="s">
        <v>6146</v>
      </c>
      <c r="E4972" s="44" t="s">
        <v>6177</v>
      </c>
      <c r="F4972" s="44">
        <v>1</v>
      </c>
      <c r="G4972" s="46">
        <v>21736</v>
      </c>
      <c r="H4972" s="44"/>
      <c r="I4972" s="46"/>
      <c r="J4972" s="46"/>
      <c r="K4972" s="46">
        <f t="shared" si="219"/>
        <v>21736</v>
      </c>
      <c r="L4972" s="63">
        <v>20250917</v>
      </c>
    </row>
    <row r="4973" spans="1:12" x14ac:dyDescent="0.25">
      <c r="A4973" s="47" t="s">
        <v>6178</v>
      </c>
      <c r="B4973" s="44" t="s">
        <v>25</v>
      </c>
      <c r="C4973" s="44" t="s">
        <v>6145</v>
      </c>
      <c r="D4973" s="44" t="s">
        <v>6146</v>
      </c>
      <c r="E4973" s="44" t="s">
        <v>6179</v>
      </c>
      <c r="F4973" s="44">
        <v>1</v>
      </c>
      <c r="G4973" s="46">
        <v>21736</v>
      </c>
      <c r="H4973" s="44"/>
      <c r="I4973" s="46"/>
      <c r="J4973" s="46"/>
      <c r="K4973" s="46">
        <f t="shared" si="219"/>
        <v>21736</v>
      </c>
      <c r="L4973" s="63">
        <v>20250917</v>
      </c>
    </row>
    <row r="4974" spans="1:12" x14ac:dyDescent="0.25">
      <c r="A4974" s="47" t="s">
        <v>6165</v>
      </c>
      <c r="B4974" s="44" t="s">
        <v>25</v>
      </c>
      <c r="C4974" s="44" t="s">
        <v>70</v>
      </c>
      <c r="D4974" s="44" t="s">
        <v>5489</v>
      </c>
      <c r="E4974" s="44" t="s">
        <v>6027</v>
      </c>
      <c r="F4974" s="44">
        <v>1</v>
      </c>
      <c r="G4974" s="46">
        <v>21736</v>
      </c>
      <c r="H4974" s="44"/>
      <c r="I4974" s="46"/>
      <c r="J4974" s="46"/>
      <c r="K4974" s="46">
        <f t="shared" si="219"/>
        <v>21736</v>
      </c>
      <c r="L4974" s="63">
        <v>20250918</v>
      </c>
    </row>
    <row r="4975" spans="1:12" x14ac:dyDescent="0.25">
      <c r="A4975" s="47" t="s">
        <v>6160</v>
      </c>
      <c r="B4975" s="44" t="s">
        <v>25</v>
      </c>
      <c r="C4975" s="44" t="s">
        <v>51</v>
      </c>
      <c r="D4975" s="44" t="s">
        <v>6161</v>
      </c>
      <c r="E4975" s="44" t="s">
        <v>6162</v>
      </c>
      <c r="F4975" s="44">
        <v>1</v>
      </c>
      <c r="G4975" s="46">
        <v>21736</v>
      </c>
      <c r="H4975" s="44"/>
      <c r="I4975" s="46"/>
      <c r="J4975" s="46"/>
      <c r="K4975" s="46">
        <f t="shared" si="219"/>
        <v>21736</v>
      </c>
      <c r="L4975" s="63">
        <v>20250918</v>
      </c>
    </row>
    <row r="4976" spans="1:12" x14ac:dyDescent="0.25">
      <c r="A4976" s="47" t="s">
        <v>6141</v>
      </c>
      <c r="B4976" s="44" t="s">
        <v>25</v>
      </c>
      <c r="C4976" s="44" t="s">
        <v>29</v>
      </c>
      <c r="D4976" s="44" t="s">
        <v>5681</v>
      </c>
      <c r="E4976" s="44" t="s">
        <v>6142</v>
      </c>
      <c r="F4976" s="44">
        <v>1</v>
      </c>
      <c r="G4976" s="46">
        <v>21736</v>
      </c>
      <c r="H4976" s="44"/>
      <c r="I4976" s="46"/>
      <c r="J4976" s="46"/>
      <c r="K4976" s="46">
        <f t="shared" si="219"/>
        <v>21736</v>
      </c>
      <c r="L4976" s="63">
        <v>20250918</v>
      </c>
    </row>
    <row r="4977" spans="1:13" x14ac:dyDescent="0.25">
      <c r="A4977" s="47" t="s">
        <v>6156</v>
      </c>
      <c r="B4977" s="44" t="s">
        <v>25</v>
      </c>
      <c r="C4977" s="44" t="s">
        <v>6145</v>
      </c>
      <c r="D4977" s="44" t="s">
        <v>6146</v>
      </c>
      <c r="E4977" s="44" t="s">
        <v>6157</v>
      </c>
      <c r="F4977" s="44">
        <v>1</v>
      </c>
      <c r="G4977" s="46">
        <v>21736</v>
      </c>
      <c r="H4977" s="44"/>
      <c r="I4977" s="46"/>
      <c r="J4977" s="46"/>
      <c r="K4977" s="46">
        <f t="shared" si="219"/>
        <v>21736</v>
      </c>
      <c r="L4977" s="63">
        <v>20250918</v>
      </c>
    </row>
    <row r="4978" spans="1:13" x14ac:dyDescent="0.25">
      <c r="A4978" s="47" t="s">
        <v>6163</v>
      </c>
      <c r="B4978" s="44" t="s">
        <v>25</v>
      </c>
      <c r="C4978" s="44" t="s">
        <v>70</v>
      </c>
      <c r="D4978" s="44" t="s">
        <v>6124</v>
      </c>
      <c r="E4978" s="44" t="s">
        <v>6164</v>
      </c>
      <c r="F4978" s="44">
        <v>1</v>
      </c>
      <c r="G4978" s="46">
        <v>21736</v>
      </c>
      <c r="H4978" s="44"/>
      <c r="I4978" s="46"/>
      <c r="J4978" s="46"/>
      <c r="K4978" s="46">
        <f t="shared" si="219"/>
        <v>21736</v>
      </c>
      <c r="L4978" s="63">
        <v>20250924</v>
      </c>
    </row>
    <row r="4979" spans="1:13" x14ac:dyDescent="0.25">
      <c r="A4979" s="47" t="s">
        <v>6166</v>
      </c>
      <c r="B4979" s="44" t="s">
        <v>25</v>
      </c>
      <c r="C4979" s="44" t="s">
        <v>70</v>
      </c>
      <c r="D4979" s="44" t="s">
        <v>6124</v>
      </c>
      <c r="E4979" s="44" t="s">
        <v>6167</v>
      </c>
      <c r="F4979" s="44">
        <v>1</v>
      </c>
      <c r="G4979" s="46">
        <v>21736</v>
      </c>
      <c r="H4979" s="44"/>
      <c r="I4979" s="46"/>
      <c r="J4979" s="46"/>
      <c r="K4979" s="46">
        <f t="shared" si="219"/>
        <v>21736</v>
      </c>
      <c r="L4979" s="63">
        <v>20250924</v>
      </c>
    </row>
    <row r="4980" spans="1:13" ht="15.75" thickBot="1" x14ac:dyDescent="0.3">
      <c r="A4980" s="40" t="s">
        <v>6171</v>
      </c>
      <c r="B4980" s="41" t="s">
        <v>25</v>
      </c>
      <c r="C4980" s="41" t="s">
        <v>6169</v>
      </c>
      <c r="D4980" s="41" t="s">
        <v>6124</v>
      </c>
      <c r="E4980" s="41" t="s">
        <v>6172</v>
      </c>
      <c r="F4980" s="41">
        <v>1</v>
      </c>
      <c r="G4980" s="43">
        <v>21736</v>
      </c>
      <c r="H4980" s="41"/>
      <c r="I4980" s="43"/>
      <c r="J4980" s="43"/>
      <c r="K4980" s="43">
        <f t="shared" si="219"/>
        <v>21736</v>
      </c>
      <c r="L4980" s="64">
        <v>20250925</v>
      </c>
    </row>
    <row r="4982" spans="1:13" x14ac:dyDescent="0.25">
      <c r="A4982" s="47" t="s">
        <v>0</v>
      </c>
      <c r="B4982" s="44" t="s">
        <v>1</v>
      </c>
      <c r="C4982" s="44" t="s">
        <v>2</v>
      </c>
      <c r="D4982" s="44" t="s">
        <v>3</v>
      </c>
      <c r="E4982" s="44" t="s">
        <v>4</v>
      </c>
      <c r="F4982" s="44"/>
      <c r="G4982" s="46" t="s">
        <v>6</v>
      </c>
      <c r="H4982" s="44" t="s">
        <v>7</v>
      </c>
      <c r="I4982" s="46" t="s">
        <v>8</v>
      </c>
      <c r="J4982" s="46" t="s">
        <v>9</v>
      </c>
      <c r="K4982" s="46" t="s">
        <v>10</v>
      </c>
      <c r="L4982" s="63" t="s">
        <v>5</v>
      </c>
    </row>
    <row r="4983" spans="1:13" ht="15.75" thickBot="1" x14ac:dyDescent="0.3">
      <c r="A4983" s="66"/>
      <c r="B4983" s="67"/>
      <c r="C4983" s="67"/>
      <c r="D4983" s="67"/>
      <c r="E4983" s="67"/>
      <c r="F4983" s="67"/>
      <c r="G4983" s="69"/>
      <c r="H4983" s="67"/>
      <c r="I4983" s="69"/>
      <c r="J4983" s="69"/>
      <c r="K4983" s="69"/>
      <c r="L4983" s="70"/>
    </row>
    <row r="4984" spans="1:13" x14ac:dyDescent="0.25">
      <c r="A4984" s="36" t="s">
        <v>6448</v>
      </c>
      <c r="B4984" s="37" t="s">
        <v>11</v>
      </c>
      <c r="C4984" s="37" t="s">
        <v>36</v>
      </c>
      <c r="D4984" s="37" t="s">
        <v>75</v>
      </c>
      <c r="E4984" s="37" t="s">
        <v>834</v>
      </c>
      <c r="F4984" s="37">
        <v>1</v>
      </c>
      <c r="G4984" s="39">
        <v>54234</v>
      </c>
      <c r="H4984" s="37"/>
      <c r="I4984" s="39"/>
      <c r="J4984" s="39"/>
      <c r="K4984" s="39">
        <f>J4984+G4984</f>
        <v>54234</v>
      </c>
      <c r="L4984" s="62">
        <v>20251015</v>
      </c>
    </row>
    <row r="4985" spans="1:13" x14ac:dyDescent="0.25">
      <c r="A4985" s="416" t="s">
        <v>6407</v>
      </c>
      <c r="B4985" s="414" t="s">
        <v>862</v>
      </c>
      <c r="C4985" s="414" t="s">
        <v>86</v>
      </c>
      <c r="D4985" s="414" t="s">
        <v>6287</v>
      </c>
      <c r="E4985" s="414" t="s">
        <v>6287</v>
      </c>
      <c r="F4985" s="414">
        <v>1</v>
      </c>
      <c r="G4985" s="411">
        <v>379652</v>
      </c>
      <c r="H4985" s="414"/>
      <c r="I4985" s="411"/>
      <c r="J4985" s="411"/>
      <c r="K4985" s="411">
        <f>J4985+G4985</f>
        <v>379652</v>
      </c>
      <c r="L4985" s="409">
        <v>20251016</v>
      </c>
      <c r="M4985" s="27"/>
    </row>
    <row r="4986" spans="1:13" x14ac:dyDescent="0.25">
      <c r="A4986" s="47" t="s">
        <v>6471</v>
      </c>
      <c r="B4986" s="44" t="s">
        <v>11</v>
      </c>
      <c r="C4986" s="44" t="s">
        <v>70</v>
      </c>
      <c r="D4986" s="44" t="s">
        <v>920</v>
      </c>
      <c r="E4986" s="44" t="s">
        <v>921</v>
      </c>
      <c r="F4986" s="44">
        <v>1</v>
      </c>
      <c r="G4986" s="108">
        <v>108468</v>
      </c>
      <c r="H4986" s="44"/>
      <c r="I4986" s="46"/>
      <c r="J4986" s="46"/>
      <c r="K4986" s="46">
        <f>J4986+G4986</f>
        <v>108468</v>
      </c>
      <c r="L4986" s="63">
        <v>20251021</v>
      </c>
    </row>
    <row r="4987" spans="1:13" x14ac:dyDescent="0.25">
      <c r="A4987" s="47" t="s">
        <v>6364</v>
      </c>
      <c r="B4987" s="44" t="s">
        <v>11</v>
      </c>
      <c r="C4987" s="44" t="s">
        <v>70</v>
      </c>
      <c r="D4987" s="44" t="s">
        <v>6196</v>
      </c>
      <c r="E4987" s="44" t="s">
        <v>6199</v>
      </c>
      <c r="F4987" s="44">
        <v>1</v>
      </c>
      <c r="G4987" s="46">
        <v>54234</v>
      </c>
      <c r="H4987" s="44"/>
      <c r="I4987" s="46"/>
      <c r="J4987" s="46"/>
      <c r="K4987" s="46">
        <f>J4987+G4987</f>
        <v>54234</v>
      </c>
      <c r="L4987" s="63">
        <v>20251021</v>
      </c>
      <c r="M4987" s="27"/>
    </row>
    <row r="4988" spans="1:13" ht="15.75" thickBot="1" x14ac:dyDescent="0.3">
      <c r="A4988" s="40" t="s">
        <v>6418</v>
      </c>
      <c r="B4988" s="41" t="s">
        <v>11</v>
      </c>
      <c r="C4988" s="41" t="s">
        <v>36</v>
      </c>
      <c r="D4988" s="41" t="s">
        <v>280</v>
      </c>
      <c r="E4988" s="41" t="s">
        <v>281</v>
      </c>
      <c r="F4988" s="41">
        <v>1</v>
      </c>
      <c r="G4988" s="43">
        <v>54234</v>
      </c>
      <c r="H4988" s="41"/>
      <c r="I4988" s="43"/>
      <c r="J4988" s="43"/>
      <c r="K4988" s="43">
        <f>J4988+G4988</f>
        <v>54234</v>
      </c>
      <c r="L4988" s="64">
        <v>20251027</v>
      </c>
    </row>
    <row r="4989" spans="1:13" ht="15.75" thickBot="1" x14ac:dyDescent="0.3">
      <c r="A4989" s="71"/>
      <c r="B4989" s="72"/>
      <c r="C4989" s="72"/>
      <c r="D4989" s="72"/>
      <c r="E4989" s="72"/>
      <c r="F4989" s="72"/>
      <c r="G4989" s="74"/>
      <c r="H4989" s="72"/>
      <c r="I4989" s="74"/>
      <c r="J4989" s="74"/>
      <c r="K4989" s="74"/>
      <c r="L4989" s="75"/>
    </row>
    <row r="4990" spans="1:13" x14ac:dyDescent="0.25">
      <c r="A4990" s="36" t="s">
        <v>6466</v>
      </c>
      <c r="B4990" s="37" t="s">
        <v>388</v>
      </c>
      <c r="C4990" s="37" t="s">
        <v>70</v>
      </c>
      <c r="D4990" s="37" t="s">
        <v>4247</v>
      </c>
      <c r="E4990" s="37" t="s">
        <v>4248</v>
      </c>
      <c r="F4990" s="37">
        <v>1</v>
      </c>
      <c r="G4990" s="39">
        <v>49051</v>
      </c>
      <c r="H4990" s="37"/>
      <c r="I4990" s="39"/>
      <c r="J4990" s="39"/>
      <c r="K4990" s="39">
        <f t="shared" ref="K4990:K5033" si="220">J4990+G4990</f>
        <v>49051</v>
      </c>
      <c r="L4990" s="62">
        <v>20251001</v>
      </c>
    </row>
    <row r="4991" spans="1:13" x14ac:dyDescent="0.25">
      <c r="A4991" s="47" t="s">
        <v>6420</v>
      </c>
      <c r="B4991" s="44" t="s">
        <v>11</v>
      </c>
      <c r="C4991" s="44" t="s">
        <v>86</v>
      </c>
      <c r="D4991" s="44" t="s">
        <v>87</v>
      </c>
      <c r="E4991" s="44" t="s">
        <v>386</v>
      </c>
      <c r="F4991" s="44">
        <v>1</v>
      </c>
      <c r="G4991" s="46">
        <v>49051</v>
      </c>
      <c r="H4991" s="44"/>
      <c r="I4991" s="46"/>
      <c r="J4991" s="46"/>
      <c r="K4991" s="46">
        <f t="shared" si="220"/>
        <v>49051</v>
      </c>
      <c r="L4991" s="63">
        <v>20251003</v>
      </c>
    </row>
    <row r="4992" spans="1:13" x14ac:dyDescent="0.25">
      <c r="A4992" s="47" t="s">
        <v>6457</v>
      </c>
      <c r="B4992" s="44" t="s">
        <v>11</v>
      </c>
      <c r="C4992" s="44" t="s">
        <v>86</v>
      </c>
      <c r="D4992" s="44" t="s">
        <v>87</v>
      </c>
      <c r="E4992" s="44" t="s">
        <v>3645</v>
      </c>
      <c r="F4992" s="44">
        <v>1</v>
      </c>
      <c r="G4992" s="46">
        <v>49051</v>
      </c>
      <c r="H4992" s="44"/>
      <c r="I4992" s="46"/>
      <c r="J4992" s="46"/>
      <c r="K4992" s="46">
        <f t="shared" si="220"/>
        <v>49051</v>
      </c>
      <c r="L4992" s="63">
        <v>20251003</v>
      </c>
      <c r="M4992" s="27"/>
    </row>
    <row r="4993" spans="1:12" x14ac:dyDescent="0.25">
      <c r="A4993" s="47" t="s">
        <v>6467</v>
      </c>
      <c r="B4993" s="44" t="s">
        <v>11</v>
      </c>
      <c r="C4993" s="44" t="s">
        <v>29</v>
      </c>
      <c r="D4993" s="44" t="s">
        <v>751</v>
      </c>
      <c r="E4993" s="44" t="s">
        <v>4671</v>
      </c>
      <c r="F4993" s="44">
        <v>1</v>
      </c>
      <c r="G4993" s="349">
        <v>46494</v>
      </c>
      <c r="H4993" s="44"/>
      <c r="I4993" s="46"/>
      <c r="J4993" s="46"/>
      <c r="K4993" s="46">
        <f t="shared" si="220"/>
        <v>46494</v>
      </c>
      <c r="L4993" s="63">
        <v>20251003</v>
      </c>
    </row>
    <row r="4994" spans="1:12" x14ac:dyDescent="0.25">
      <c r="A4994" s="47" t="s">
        <v>6459</v>
      </c>
      <c r="B4994" s="44" t="s">
        <v>862</v>
      </c>
      <c r="C4994" s="44" t="s">
        <v>77</v>
      </c>
      <c r="D4994" s="44" t="s">
        <v>294</v>
      </c>
      <c r="E4994" s="44" t="s">
        <v>6460</v>
      </c>
      <c r="F4994" s="44">
        <v>1</v>
      </c>
      <c r="G4994" s="46">
        <v>49051</v>
      </c>
      <c r="H4994" s="44"/>
      <c r="I4994" s="46"/>
      <c r="J4994" s="46"/>
      <c r="K4994" s="46">
        <f t="shared" si="220"/>
        <v>49051</v>
      </c>
      <c r="L4994" s="63">
        <v>20251006</v>
      </c>
    </row>
    <row r="4995" spans="1:12" x14ac:dyDescent="0.25">
      <c r="A4995" s="47" t="s">
        <v>6461</v>
      </c>
      <c r="B4995" s="44" t="s">
        <v>862</v>
      </c>
      <c r="C4995" s="44" t="s">
        <v>77</v>
      </c>
      <c r="D4995" s="44" t="s">
        <v>294</v>
      </c>
      <c r="E4995" s="44" t="s">
        <v>6462</v>
      </c>
      <c r="F4995" s="44">
        <v>1</v>
      </c>
      <c r="G4995" s="46">
        <v>49051</v>
      </c>
      <c r="H4995" s="44"/>
      <c r="I4995" s="46"/>
      <c r="J4995" s="46"/>
      <c r="K4995" s="46">
        <f t="shared" si="220"/>
        <v>49051</v>
      </c>
      <c r="L4995" s="63">
        <v>20251006</v>
      </c>
    </row>
    <row r="4996" spans="1:12" x14ac:dyDescent="0.25">
      <c r="A4996" s="47" t="s">
        <v>6463</v>
      </c>
      <c r="B4996" s="44" t="s">
        <v>862</v>
      </c>
      <c r="C4996" s="44" t="s">
        <v>77</v>
      </c>
      <c r="D4996" s="44" t="s">
        <v>294</v>
      </c>
      <c r="E4996" s="44" t="s">
        <v>6464</v>
      </c>
      <c r="F4996" s="44">
        <v>1</v>
      </c>
      <c r="G4996" s="46">
        <v>49051</v>
      </c>
      <c r="H4996" s="44"/>
      <c r="I4996" s="46"/>
      <c r="J4996" s="46"/>
      <c r="K4996" s="46">
        <f t="shared" si="220"/>
        <v>49051</v>
      </c>
      <c r="L4996" s="63">
        <v>20251006</v>
      </c>
    </row>
    <row r="4997" spans="1:12" x14ac:dyDescent="0.25">
      <c r="A4997" s="28" t="s">
        <v>6458</v>
      </c>
      <c r="B4997" s="22" t="s">
        <v>11</v>
      </c>
      <c r="C4997" s="22" t="s">
        <v>77</v>
      </c>
      <c r="D4997" s="22" t="s">
        <v>976</v>
      </c>
      <c r="E4997" s="22" t="s">
        <v>2191</v>
      </c>
      <c r="F4997" s="22">
        <v>1</v>
      </c>
      <c r="G4997" s="24">
        <v>49051</v>
      </c>
      <c r="H4997" s="22">
        <v>129</v>
      </c>
      <c r="I4997" s="24">
        <v>541</v>
      </c>
      <c r="J4997" s="24">
        <f>I4997*H4997</f>
        <v>69789</v>
      </c>
      <c r="K4997" s="24">
        <f t="shared" si="220"/>
        <v>118840</v>
      </c>
      <c r="L4997" s="29">
        <v>20251007</v>
      </c>
    </row>
    <row r="4998" spans="1:12" x14ac:dyDescent="0.25">
      <c r="A4998" s="47" t="s">
        <v>6468</v>
      </c>
      <c r="B4998" s="44" t="s">
        <v>11</v>
      </c>
      <c r="C4998" s="44" t="s">
        <v>199</v>
      </c>
      <c r="D4998" s="44" t="s">
        <v>2240</v>
      </c>
      <c r="E4998" s="44" t="s">
        <v>2243</v>
      </c>
      <c r="F4998" s="44">
        <v>1</v>
      </c>
      <c r="G4998" s="46">
        <v>49051</v>
      </c>
      <c r="H4998" s="44"/>
      <c r="I4998" s="46"/>
      <c r="J4998" s="46"/>
      <c r="K4998" s="46">
        <f t="shared" si="220"/>
        <v>49051</v>
      </c>
      <c r="L4998" s="63">
        <v>20251007</v>
      </c>
    </row>
    <row r="4999" spans="1:12" x14ac:dyDescent="0.25">
      <c r="A4999" s="47" t="s">
        <v>6449</v>
      </c>
      <c r="B4999" s="44" t="s">
        <v>11</v>
      </c>
      <c r="C4999" s="44" t="s">
        <v>730</v>
      </c>
      <c r="D4999" s="44" t="s">
        <v>731</v>
      </c>
      <c r="E4999" s="44" t="s">
        <v>3457</v>
      </c>
      <c r="F4999" s="44">
        <v>1</v>
      </c>
      <c r="G4999" s="46">
        <v>49051</v>
      </c>
      <c r="H4999" s="44"/>
      <c r="I4999" s="46"/>
      <c r="J4999" s="46"/>
      <c r="K4999" s="46">
        <f t="shared" si="220"/>
        <v>49051</v>
      </c>
      <c r="L4999" s="63">
        <v>20251008</v>
      </c>
    </row>
    <row r="5000" spans="1:12" x14ac:dyDescent="0.25">
      <c r="A5000" s="47" t="s">
        <v>6465</v>
      </c>
      <c r="B5000" s="44" t="s">
        <v>11</v>
      </c>
      <c r="C5000" s="44" t="s">
        <v>36</v>
      </c>
      <c r="D5000" s="44" t="s">
        <v>2618</v>
      </c>
      <c r="E5000" s="44" t="s">
        <v>832</v>
      </c>
      <c r="F5000" s="44">
        <v>1</v>
      </c>
      <c r="G5000" s="46">
        <v>49051</v>
      </c>
      <c r="H5000" s="44"/>
      <c r="I5000" s="46"/>
      <c r="J5000" s="46"/>
      <c r="K5000" s="46">
        <f t="shared" si="220"/>
        <v>49051</v>
      </c>
      <c r="L5000" s="63">
        <v>20251008</v>
      </c>
    </row>
    <row r="5001" spans="1:12" x14ac:dyDescent="0.25">
      <c r="A5001" s="47" t="s">
        <v>6403</v>
      </c>
      <c r="B5001" s="44" t="s">
        <v>862</v>
      </c>
      <c r="C5001" s="44" t="s">
        <v>70</v>
      </c>
      <c r="D5001" s="44" t="s">
        <v>4247</v>
      </c>
      <c r="E5001" s="44" t="s">
        <v>6404</v>
      </c>
      <c r="F5001" s="44">
        <v>1</v>
      </c>
      <c r="G5001" s="46">
        <v>49051</v>
      </c>
      <c r="H5001" s="44"/>
      <c r="I5001" s="46"/>
      <c r="J5001" s="46"/>
      <c r="K5001" s="46">
        <f t="shared" si="220"/>
        <v>49051</v>
      </c>
      <c r="L5001" s="63">
        <v>20251009</v>
      </c>
    </row>
    <row r="5002" spans="1:12" x14ac:dyDescent="0.25">
      <c r="A5002" s="47" t="s">
        <v>6447</v>
      </c>
      <c r="B5002" s="44" t="s">
        <v>11</v>
      </c>
      <c r="C5002" s="44" t="s">
        <v>86</v>
      </c>
      <c r="D5002" s="44" t="s">
        <v>87</v>
      </c>
      <c r="E5002" s="44" t="s">
        <v>3042</v>
      </c>
      <c r="F5002" s="44">
        <v>1</v>
      </c>
      <c r="G5002" s="46">
        <v>49051</v>
      </c>
      <c r="H5002" s="44"/>
      <c r="I5002" s="46"/>
      <c r="J5002" s="46"/>
      <c r="K5002" s="46">
        <f t="shared" si="220"/>
        <v>49051</v>
      </c>
      <c r="L5002" s="63">
        <v>20251013</v>
      </c>
    </row>
    <row r="5003" spans="1:12" x14ac:dyDescent="0.25">
      <c r="A5003" s="47" t="s">
        <v>6438</v>
      </c>
      <c r="B5003" s="44" t="s">
        <v>11</v>
      </c>
      <c r="C5003" s="44" t="s">
        <v>86</v>
      </c>
      <c r="D5003" s="44" t="s">
        <v>132</v>
      </c>
      <c r="E5003" s="44" t="s">
        <v>278</v>
      </c>
      <c r="F5003" s="44">
        <v>1</v>
      </c>
      <c r="G5003" s="46">
        <v>49051</v>
      </c>
      <c r="H5003" s="44"/>
      <c r="I5003" s="46"/>
      <c r="J5003" s="46"/>
      <c r="K5003" s="46">
        <f t="shared" si="220"/>
        <v>49051</v>
      </c>
      <c r="L5003" s="63">
        <v>20251014</v>
      </c>
    </row>
    <row r="5004" spans="1:12" x14ac:dyDescent="0.25">
      <c r="A5004" s="47" t="s">
        <v>6425</v>
      </c>
      <c r="B5004" s="44" t="s">
        <v>862</v>
      </c>
      <c r="C5004" s="44" t="s">
        <v>77</v>
      </c>
      <c r="D5004" s="44" t="s">
        <v>218</v>
      </c>
      <c r="E5004" s="44" t="s">
        <v>1981</v>
      </c>
      <c r="F5004" s="44">
        <v>1</v>
      </c>
      <c r="G5004" s="46">
        <v>49051</v>
      </c>
      <c r="H5004" s="44"/>
      <c r="I5004" s="46"/>
      <c r="J5004" s="46"/>
      <c r="K5004" s="46">
        <f t="shared" si="220"/>
        <v>49051</v>
      </c>
      <c r="L5004" s="63">
        <v>20251016</v>
      </c>
    </row>
    <row r="5005" spans="1:12" x14ac:dyDescent="0.25">
      <c r="A5005" s="47" t="s">
        <v>6426</v>
      </c>
      <c r="B5005" s="44" t="s">
        <v>862</v>
      </c>
      <c r="C5005" s="44" t="s">
        <v>77</v>
      </c>
      <c r="D5005" s="44" t="s">
        <v>218</v>
      </c>
      <c r="E5005" s="44" t="s">
        <v>1977</v>
      </c>
      <c r="F5005" s="44">
        <v>1</v>
      </c>
      <c r="G5005" s="46">
        <v>49051</v>
      </c>
      <c r="H5005" s="44"/>
      <c r="I5005" s="46"/>
      <c r="J5005" s="46"/>
      <c r="K5005" s="46">
        <f t="shared" si="220"/>
        <v>49051</v>
      </c>
      <c r="L5005" s="63">
        <v>20251016</v>
      </c>
    </row>
    <row r="5006" spans="1:12" x14ac:dyDescent="0.25">
      <c r="A5006" s="47" t="s">
        <v>6427</v>
      </c>
      <c r="B5006" s="44" t="s">
        <v>862</v>
      </c>
      <c r="C5006" s="44" t="s">
        <v>77</v>
      </c>
      <c r="D5006" s="44" t="s">
        <v>218</v>
      </c>
      <c r="E5006" s="44" t="s">
        <v>6428</v>
      </c>
      <c r="F5006" s="44">
        <v>1</v>
      </c>
      <c r="G5006" s="46">
        <v>49051</v>
      </c>
      <c r="H5006" s="44"/>
      <c r="I5006" s="46"/>
      <c r="J5006" s="46"/>
      <c r="K5006" s="46">
        <f t="shared" si="220"/>
        <v>49051</v>
      </c>
      <c r="L5006" s="63">
        <v>20251016</v>
      </c>
    </row>
    <row r="5007" spans="1:12" x14ac:dyDescent="0.25">
      <c r="A5007" s="47" t="s">
        <v>6429</v>
      </c>
      <c r="B5007" s="44" t="s">
        <v>862</v>
      </c>
      <c r="C5007" s="44" t="s">
        <v>77</v>
      </c>
      <c r="D5007" s="44" t="s">
        <v>218</v>
      </c>
      <c r="E5007" s="44" t="s">
        <v>6430</v>
      </c>
      <c r="F5007" s="44">
        <v>1</v>
      </c>
      <c r="G5007" s="46">
        <v>49051</v>
      </c>
      <c r="H5007" s="44"/>
      <c r="I5007" s="46"/>
      <c r="J5007" s="46"/>
      <c r="K5007" s="46">
        <f t="shared" si="220"/>
        <v>49051</v>
      </c>
      <c r="L5007" s="63">
        <v>20251016</v>
      </c>
    </row>
    <row r="5008" spans="1:12" x14ac:dyDescent="0.25">
      <c r="A5008" s="47" t="s">
        <v>6431</v>
      </c>
      <c r="B5008" s="44" t="s">
        <v>862</v>
      </c>
      <c r="C5008" s="44" t="s">
        <v>77</v>
      </c>
      <c r="D5008" s="44" t="s">
        <v>218</v>
      </c>
      <c r="E5008" s="44" t="s">
        <v>6432</v>
      </c>
      <c r="F5008" s="44">
        <v>1</v>
      </c>
      <c r="G5008" s="46">
        <v>49051</v>
      </c>
      <c r="H5008" s="44"/>
      <c r="I5008" s="46"/>
      <c r="J5008" s="46"/>
      <c r="K5008" s="46">
        <f t="shared" si="220"/>
        <v>49051</v>
      </c>
      <c r="L5008" s="63">
        <v>20251016</v>
      </c>
    </row>
    <row r="5009" spans="1:12" x14ac:dyDescent="0.25">
      <c r="A5009" s="416" t="s">
        <v>6406</v>
      </c>
      <c r="B5009" s="414" t="s">
        <v>862</v>
      </c>
      <c r="C5009" s="414" t="s">
        <v>86</v>
      </c>
      <c r="D5009" s="414" t="s">
        <v>132</v>
      </c>
      <c r="E5009" s="414" t="s">
        <v>213</v>
      </c>
      <c r="F5009" s="414">
        <v>1</v>
      </c>
      <c r="G5009" s="411">
        <v>392368</v>
      </c>
      <c r="H5009" s="414"/>
      <c r="I5009" s="411"/>
      <c r="J5009" s="411"/>
      <c r="K5009" s="411">
        <f t="shared" si="220"/>
        <v>392368</v>
      </c>
      <c r="L5009" s="409">
        <v>20251017</v>
      </c>
    </row>
    <row r="5010" spans="1:12" x14ac:dyDescent="0.25">
      <c r="A5010" s="416" t="s">
        <v>6408</v>
      </c>
      <c r="B5010" s="414" t="s">
        <v>862</v>
      </c>
      <c r="C5010" s="414" t="s">
        <v>86</v>
      </c>
      <c r="D5010" s="414" t="s">
        <v>87</v>
      </c>
      <c r="E5010" s="414" t="s">
        <v>6409</v>
      </c>
      <c r="F5010" s="414">
        <v>1</v>
      </c>
      <c r="G5010" s="411">
        <v>269753</v>
      </c>
      <c r="H5010" s="414"/>
      <c r="I5010" s="411"/>
      <c r="J5010" s="411"/>
      <c r="K5010" s="411">
        <f t="shared" si="220"/>
        <v>269753</v>
      </c>
      <c r="L5010" s="409">
        <v>20251017</v>
      </c>
    </row>
    <row r="5011" spans="1:12" x14ac:dyDescent="0.25">
      <c r="A5011" s="47" t="s">
        <v>6392</v>
      </c>
      <c r="B5011" s="44" t="s">
        <v>11</v>
      </c>
      <c r="C5011" s="44" t="s">
        <v>86</v>
      </c>
      <c r="D5011" s="44" t="s">
        <v>87</v>
      </c>
      <c r="E5011" s="44" t="s">
        <v>3925</v>
      </c>
      <c r="F5011" s="44">
        <v>1</v>
      </c>
      <c r="G5011" s="46">
        <v>49051</v>
      </c>
      <c r="H5011" s="44"/>
      <c r="I5011" s="46"/>
      <c r="J5011" s="46"/>
      <c r="K5011" s="46">
        <f t="shared" si="220"/>
        <v>49051</v>
      </c>
      <c r="L5011" s="63">
        <v>20251020</v>
      </c>
    </row>
    <row r="5012" spans="1:12" x14ac:dyDescent="0.25">
      <c r="A5012" s="47" t="s">
        <v>6399</v>
      </c>
      <c r="B5012" s="44" t="s">
        <v>11</v>
      </c>
      <c r="C5012" s="44" t="s">
        <v>86</v>
      </c>
      <c r="D5012" s="44" t="s">
        <v>87</v>
      </c>
      <c r="E5012" s="44" t="s">
        <v>793</v>
      </c>
      <c r="F5012" s="44">
        <v>1</v>
      </c>
      <c r="G5012" s="46">
        <v>49051</v>
      </c>
      <c r="H5012" s="44"/>
      <c r="I5012" s="46"/>
      <c r="J5012" s="46"/>
      <c r="K5012" s="46">
        <f t="shared" si="220"/>
        <v>49051</v>
      </c>
      <c r="L5012" s="63">
        <v>20251020</v>
      </c>
    </row>
    <row r="5013" spans="1:12" x14ac:dyDescent="0.25">
      <c r="A5013" s="47" t="s">
        <v>6391</v>
      </c>
      <c r="B5013" s="44" t="s">
        <v>11</v>
      </c>
      <c r="C5013" s="44" t="s">
        <v>86</v>
      </c>
      <c r="D5013" s="44" t="s">
        <v>132</v>
      </c>
      <c r="E5013" s="44" t="s">
        <v>736</v>
      </c>
      <c r="F5013" s="44">
        <v>1</v>
      </c>
      <c r="G5013" s="46">
        <v>49051</v>
      </c>
      <c r="H5013" s="44"/>
      <c r="I5013" s="46"/>
      <c r="J5013" s="46"/>
      <c r="K5013" s="46">
        <f t="shared" si="220"/>
        <v>49051</v>
      </c>
      <c r="L5013" s="63">
        <v>20251021</v>
      </c>
    </row>
    <row r="5014" spans="1:12" x14ac:dyDescent="0.25">
      <c r="A5014" s="47" t="s">
        <v>6405</v>
      </c>
      <c r="B5014" s="44" t="s">
        <v>11</v>
      </c>
      <c r="C5014" s="44" t="s">
        <v>29</v>
      </c>
      <c r="D5014" s="44" t="s">
        <v>686</v>
      </c>
      <c r="E5014" s="44" t="s">
        <v>784</v>
      </c>
      <c r="F5014" s="44">
        <v>1</v>
      </c>
      <c r="G5014" s="46">
        <v>49051</v>
      </c>
      <c r="H5014" s="44"/>
      <c r="I5014" s="46"/>
      <c r="J5014" s="46"/>
      <c r="K5014" s="46">
        <f t="shared" si="220"/>
        <v>49051</v>
      </c>
      <c r="L5014" s="63">
        <v>20251021</v>
      </c>
    </row>
    <row r="5015" spans="1:12" x14ac:dyDescent="0.25">
      <c r="A5015" s="47" t="s">
        <v>6419</v>
      </c>
      <c r="B5015" s="44" t="s">
        <v>11</v>
      </c>
      <c r="C5015" s="44" t="s">
        <v>29</v>
      </c>
      <c r="D5015" s="44" t="s">
        <v>686</v>
      </c>
      <c r="E5015" s="44" t="s">
        <v>1043</v>
      </c>
      <c r="F5015" s="44">
        <v>1</v>
      </c>
      <c r="G5015" s="46">
        <v>49051</v>
      </c>
      <c r="H5015" s="44"/>
      <c r="I5015" s="46"/>
      <c r="J5015" s="46"/>
      <c r="K5015" s="46">
        <f t="shared" si="220"/>
        <v>49051</v>
      </c>
      <c r="L5015" s="63">
        <v>20251021</v>
      </c>
    </row>
    <row r="5016" spans="1:12" x14ac:dyDescent="0.25">
      <c r="A5016" s="47" t="s">
        <v>6339</v>
      </c>
      <c r="B5016" s="44" t="s">
        <v>11</v>
      </c>
      <c r="C5016" s="44" t="s">
        <v>2604</v>
      </c>
      <c r="D5016" s="44" t="s">
        <v>2605</v>
      </c>
      <c r="E5016" s="44" t="s">
        <v>6340</v>
      </c>
      <c r="F5016" s="44">
        <v>1</v>
      </c>
      <c r="G5016" s="46">
        <v>49051</v>
      </c>
      <c r="H5016" s="44"/>
      <c r="I5016" s="46"/>
      <c r="J5016" s="46"/>
      <c r="K5016" s="46">
        <f t="shared" si="220"/>
        <v>49051</v>
      </c>
      <c r="L5016" s="63">
        <v>20251022</v>
      </c>
    </row>
    <row r="5017" spans="1:12" x14ac:dyDescent="0.25">
      <c r="A5017" s="47" t="s">
        <v>6341</v>
      </c>
      <c r="B5017" s="44" t="s">
        <v>11</v>
      </c>
      <c r="C5017" s="44" t="s">
        <v>4503</v>
      </c>
      <c r="D5017" s="44" t="s">
        <v>644</v>
      </c>
      <c r="E5017" s="44" t="s">
        <v>658</v>
      </c>
      <c r="F5017" s="44">
        <v>1</v>
      </c>
      <c r="G5017" s="46">
        <v>49051</v>
      </c>
      <c r="H5017" s="44"/>
      <c r="I5017" s="46"/>
      <c r="J5017" s="46"/>
      <c r="K5017" s="46">
        <f t="shared" si="220"/>
        <v>49051</v>
      </c>
      <c r="L5017" s="63">
        <v>20251022</v>
      </c>
    </row>
    <row r="5018" spans="1:12" x14ac:dyDescent="0.25">
      <c r="A5018" s="47" t="s">
        <v>6343</v>
      </c>
      <c r="B5018" s="44" t="s">
        <v>11</v>
      </c>
      <c r="C5018" s="44" t="s">
        <v>199</v>
      </c>
      <c r="D5018" s="44" t="s">
        <v>2240</v>
      </c>
      <c r="E5018" s="44" t="s">
        <v>2241</v>
      </c>
      <c r="F5018" s="44">
        <v>1</v>
      </c>
      <c r="G5018" s="46">
        <v>49051</v>
      </c>
      <c r="H5018" s="44"/>
      <c r="I5018" s="46"/>
      <c r="J5018" s="46"/>
      <c r="K5018" s="46">
        <f t="shared" si="220"/>
        <v>49051</v>
      </c>
      <c r="L5018" s="63">
        <v>20251022</v>
      </c>
    </row>
    <row r="5019" spans="1:12" x14ac:dyDescent="0.25">
      <c r="A5019" s="28" t="s">
        <v>6361</v>
      </c>
      <c r="B5019" s="22" t="s">
        <v>11</v>
      </c>
      <c r="C5019" s="22" t="s">
        <v>199</v>
      </c>
      <c r="D5019" s="22" t="s">
        <v>206</v>
      </c>
      <c r="E5019" s="22" t="s">
        <v>207</v>
      </c>
      <c r="F5019" s="22">
        <v>1</v>
      </c>
      <c r="G5019" s="24">
        <v>49051</v>
      </c>
      <c r="H5019" s="22">
        <v>88</v>
      </c>
      <c r="I5019" s="24">
        <v>541</v>
      </c>
      <c r="J5019" s="24">
        <f>I5019*H5019</f>
        <v>47608</v>
      </c>
      <c r="K5019" s="24">
        <f t="shared" si="220"/>
        <v>96659</v>
      </c>
      <c r="L5019" s="29">
        <v>20251022</v>
      </c>
    </row>
    <row r="5020" spans="1:12" x14ac:dyDescent="0.25">
      <c r="A5020" s="47" t="s">
        <v>6380</v>
      </c>
      <c r="B5020" s="44" t="s">
        <v>11</v>
      </c>
      <c r="C5020" s="44" t="s">
        <v>4503</v>
      </c>
      <c r="D5020" s="44" t="s">
        <v>644</v>
      </c>
      <c r="E5020" s="44" t="s">
        <v>647</v>
      </c>
      <c r="F5020" s="44">
        <v>1</v>
      </c>
      <c r="G5020" s="46">
        <v>49051</v>
      </c>
      <c r="H5020" s="44"/>
      <c r="I5020" s="46"/>
      <c r="J5020" s="46"/>
      <c r="K5020" s="46">
        <f t="shared" si="220"/>
        <v>49051</v>
      </c>
      <c r="L5020" s="63">
        <v>20251022</v>
      </c>
    </row>
    <row r="5021" spans="1:12" x14ac:dyDescent="0.25">
      <c r="A5021" s="47" t="s">
        <v>6332</v>
      </c>
      <c r="B5021" s="44" t="s">
        <v>862</v>
      </c>
      <c r="C5021" s="44" t="s">
        <v>4503</v>
      </c>
      <c r="D5021" s="44" t="s">
        <v>644</v>
      </c>
      <c r="E5021" s="44" t="s">
        <v>656</v>
      </c>
      <c r="F5021" s="44">
        <v>1</v>
      </c>
      <c r="G5021" s="46">
        <v>49051</v>
      </c>
      <c r="H5021" s="44"/>
      <c r="I5021" s="46"/>
      <c r="J5021" s="46"/>
      <c r="K5021" s="46">
        <f t="shared" si="220"/>
        <v>49051</v>
      </c>
      <c r="L5021" s="63">
        <v>20251024</v>
      </c>
    </row>
    <row r="5022" spans="1:12" x14ac:dyDescent="0.25">
      <c r="A5022" s="47" t="s">
        <v>6333</v>
      </c>
      <c r="B5022" s="44" t="s">
        <v>862</v>
      </c>
      <c r="C5022" s="44" t="s">
        <v>4503</v>
      </c>
      <c r="D5022" s="44" t="s">
        <v>644</v>
      </c>
      <c r="E5022" s="44" t="s">
        <v>660</v>
      </c>
      <c r="F5022" s="44">
        <v>1</v>
      </c>
      <c r="G5022" s="46">
        <v>49051</v>
      </c>
      <c r="H5022" s="44"/>
      <c r="I5022" s="46"/>
      <c r="J5022" s="46"/>
      <c r="K5022" s="46">
        <f t="shared" si="220"/>
        <v>49051</v>
      </c>
      <c r="L5022" s="63">
        <v>20251024</v>
      </c>
    </row>
    <row r="5023" spans="1:12" x14ac:dyDescent="0.25">
      <c r="A5023" s="47" t="s">
        <v>6334</v>
      </c>
      <c r="B5023" s="44" t="s">
        <v>862</v>
      </c>
      <c r="C5023" s="44" t="s">
        <v>4503</v>
      </c>
      <c r="D5023" s="44" t="s">
        <v>644</v>
      </c>
      <c r="E5023" s="44" t="s">
        <v>650</v>
      </c>
      <c r="F5023" s="44">
        <v>1</v>
      </c>
      <c r="G5023" s="46">
        <v>49051</v>
      </c>
      <c r="H5023" s="44"/>
      <c r="I5023" s="46"/>
      <c r="J5023" s="46"/>
      <c r="K5023" s="46">
        <f t="shared" si="220"/>
        <v>49051</v>
      </c>
      <c r="L5023" s="63">
        <v>20251024</v>
      </c>
    </row>
    <row r="5024" spans="1:12" x14ac:dyDescent="0.25">
      <c r="A5024" s="47" t="s">
        <v>6336</v>
      </c>
      <c r="B5024" s="44" t="s">
        <v>862</v>
      </c>
      <c r="C5024" s="44" t="s">
        <v>4503</v>
      </c>
      <c r="D5024" s="44" t="s">
        <v>644</v>
      </c>
      <c r="E5024" s="44" t="s">
        <v>658</v>
      </c>
      <c r="F5024" s="44">
        <v>1</v>
      </c>
      <c r="G5024" s="46">
        <v>49051</v>
      </c>
      <c r="H5024" s="44"/>
      <c r="I5024" s="46"/>
      <c r="J5024" s="46"/>
      <c r="K5024" s="46">
        <f t="shared" si="220"/>
        <v>49051</v>
      </c>
      <c r="L5024" s="63">
        <v>20251024</v>
      </c>
    </row>
    <row r="5025" spans="1:12" x14ac:dyDescent="0.25">
      <c r="A5025" s="47" t="s">
        <v>6337</v>
      </c>
      <c r="B5025" s="44" t="s">
        <v>862</v>
      </c>
      <c r="C5025" s="44" t="s">
        <v>4503</v>
      </c>
      <c r="D5025" s="44" t="s">
        <v>644</v>
      </c>
      <c r="E5025" s="44" t="s">
        <v>641</v>
      </c>
      <c r="F5025" s="44">
        <v>1</v>
      </c>
      <c r="G5025" s="46">
        <v>49051</v>
      </c>
      <c r="H5025" s="44"/>
      <c r="I5025" s="46"/>
      <c r="J5025" s="46"/>
      <c r="K5025" s="46">
        <f t="shared" si="220"/>
        <v>49051</v>
      </c>
      <c r="L5025" s="63">
        <v>20251024</v>
      </c>
    </row>
    <row r="5026" spans="1:12" x14ac:dyDescent="0.25">
      <c r="A5026" s="47" t="s">
        <v>6372</v>
      </c>
      <c r="B5026" s="44" t="s">
        <v>11</v>
      </c>
      <c r="C5026" s="44" t="s">
        <v>36</v>
      </c>
      <c r="D5026" s="44" t="s">
        <v>2618</v>
      </c>
      <c r="E5026" s="44" t="s">
        <v>4114</v>
      </c>
      <c r="F5026" s="44">
        <v>1</v>
      </c>
      <c r="G5026" s="46">
        <v>49051</v>
      </c>
      <c r="H5026" s="44"/>
      <c r="I5026" s="46"/>
      <c r="J5026" s="46"/>
      <c r="K5026" s="46">
        <f t="shared" si="220"/>
        <v>49051</v>
      </c>
      <c r="L5026" s="63">
        <v>20251024</v>
      </c>
    </row>
    <row r="5027" spans="1:12" x14ac:dyDescent="0.25">
      <c r="A5027" s="47" t="s">
        <v>6371</v>
      </c>
      <c r="B5027" s="44" t="s">
        <v>11</v>
      </c>
      <c r="C5027" s="44" t="s">
        <v>199</v>
      </c>
      <c r="D5027" s="44" t="s">
        <v>4764</v>
      </c>
      <c r="E5027" s="44" t="s">
        <v>4765</v>
      </c>
      <c r="F5027" s="44">
        <v>1</v>
      </c>
      <c r="G5027" s="108">
        <v>98102</v>
      </c>
      <c r="H5027" s="44"/>
      <c r="I5027" s="46"/>
      <c r="J5027" s="46"/>
      <c r="K5027" s="46">
        <f t="shared" si="220"/>
        <v>98102</v>
      </c>
      <c r="L5027" s="63">
        <v>20251027</v>
      </c>
    </row>
    <row r="5028" spans="1:12" x14ac:dyDescent="0.25">
      <c r="A5028" s="47" t="s">
        <v>6335</v>
      </c>
      <c r="B5028" s="44" t="s">
        <v>862</v>
      </c>
      <c r="C5028" s="44" t="s">
        <v>4503</v>
      </c>
      <c r="D5028" s="44" t="s">
        <v>644</v>
      </c>
      <c r="E5028" s="44" t="s">
        <v>652</v>
      </c>
      <c r="F5028" s="44">
        <v>1</v>
      </c>
      <c r="G5028" s="46">
        <v>49051</v>
      </c>
      <c r="H5028" s="44"/>
      <c r="I5028" s="46"/>
      <c r="J5028" s="46"/>
      <c r="K5028" s="46">
        <f t="shared" si="220"/>
        <v>49051</v>
      </c>
      <c r="L5028" s="63">
        <v>20251028</v>
      </c>
    </row>
    <row r="5029" spans="1:12" x14ac:dyDescent="0.25">
      <c r="A5029" s="28" t="s">
        <v>6377</v>
      </c>
      <c r="B5029" s="22" t="s">
        <v>862</v>
      </c>
      <c r="C5029" s="22" t="s">
        <v>77</v>
      </c>
      <c r="D5029" s="22" t="s">
        <v>113</v>
      </c>
      <c r="E5029" s="22" t="s">
        <v>6378</v>
      </c>
      <c r="F5029" s="22">
        <v>1</v>
      </c>
      <c r="G5029" s="325">
        <v>98102</v>
      </c>
      <c r="H5029" s="22">
        <v>178</v>
      </c>
      <c r="I5029" s="24">
        <v>541</v>
      </c>
      <c r="J5029" s="24">
        <f>I5029*H5029</f>
        <v>96298</v>
      </c>
      <c r="K5029" s="24">
        <f t="shared" si="220"/>
        <v>194400</v>
      </c>
      <c r="L5029" s="29">
        <v>20251029</v>
      </c>
    </row>
    <row r="5030" spans="1:12" x14ac:dyDescent="0.25">
      <c r="A5030" s="47" t="s">
        <v>6373</v>
      </c>
      <c r="B5030" s="44" t="s">
        <v>862</v>
      </c>
      <c r="C5030" s="44" t="s">
        <v>77</v>
      </c>
      <c r="D5030" s="44" t="s">
        <v>113</v>
      </c>
      <c r="E5030" s="44" t="s">
        <v>6374</v>
      </c>
      <c r="F5030" s="44">
        <v>1</v>
      </c>
      <c r="G5030" s="46">
        <v>49051</v>
      </c>
      <c r="H5030" s="44"/>
      <c r="I5030" s="46"/>
      <c r="J5030" s="46"/>
      <c r="K5030" s="46">
        <f t="shared" si="220"/>
        <v>49051</v>
      </c>
      <c r="L5030" s="63">
        <v>20251029</v>
      </c>
    </row>
    <row r="5031" spans="1:12" x14ac:dyDescent="0.25">
      <c r="A5031" s="47" t="s">
        <v>6375</v>
      </c>
      <c r="B5031" s="44" t="s">
        <v>862</v>
      </c>
      <c r="C5031" s="44" t="s">
        <v>77</v>
      </c>
      <c r="D5031" s="44" t="s">
        <v>113</v>
      </c>
      <c r="E5031" s="44" t="s">
        <v>6376</v>
      </c>
      <c r="F5031" s="44">
        <v>1</v>
      </c>
      <c r="G5031" s="46">
        <v>49051</v>
      </c>
      <c r="H5031" s="44"/>
      <c r="I5031" s="46"/>
      <c r="J5031" s="46"/>
      <c r="K5031" s="46">
        <f t="shared" si="220"/>
        <v>49051</v>
      </c>
      <c r="L5031" s="63">
        <v>20251029</v>
      </c>
    </row>
    <row r="5032" spans="1:12" x14ac:dyDescent="0.25">
      <c r="A5032" s="28" t="s">
        <v>6331</v>
      </c>
      <c r="B5032" s="22" t="s">
        <v>11</v>
      </c>
      <c r="C5032" s="22" t="s">
        <v>36</v>
      </c>
      <c r="D5032" s="22" t="s">
        <v>341</v>
      </c>
      <c r="E5032" s="22" t="s">
        <v>2852</v>
      </c>
      <c r="F5032" s="22">
        <v>1</v>
      </c>
      <c r="G5032" s="24">
        <v>49051</v>
      </c>
      <c r="H5032" s="22">
        <v>88</v>
      </c>
      <c r="I5032" s="24">
        <v>541</v>
      </c>
      <c r="J5032" s="24">
        <f>I5032*H5032</f>
        <v>47608</v>
      </c>
      <c r="K5032" s="24">
        <f t="shared" si="220"/>
        <v>96659</v>
      </c>
      <c r="L5032" s="29">
        <v>20251030</v>
      </c>
    </row>
    <row r="5033" spans="1:12" ht="15.75" thickBot="1" x14ac:dyDescent="0.3">
      <c r="A5033" s="40" t="s">
        <v>6350</v>
      </c>
      <c r="B5033" s="41" t="s">
        <v>11</v>
      </c>
      <c r="C5033" s="41" t="s">
        <v>29</v>
      </c>
      <c r="D5033" s="41" t="s">
        <v>4323</v>
      </c>
      <c r="E5033" s="41" t="s">
        <v>1241</v>
      </c>
      <c r="F5033" s="41">
        <v>1</v>
      </c>
      <c r="G5033" s="43">
        <v>49051</v>
      </c>
      <c r="H5033" s="41"/>
      <c r="I5033" s="43"/>
      <c r="J5033" s="43"/>
      <c r="K5033" s="43">
        <f t="shared" si="220"/>
        <v>49051</v>
      </c>
      <c r="L5033" s="64">
        <v>20251030</v>
      </c>
    </row>
    <row r="5034" spans="1:12" ht="15.75" thickBot="1" x14ac:dyDescent="0.3">
      <c r="A5034" s="71"/>
      <c r="B5034" s="72"/>
      <c r="C5034" s="72"/>
      <c r="D5034" s="72"/>
      <c r="E5034" s="72"/>
      <c r="F5034" s="72"/>
      <c r="G5034" s="74"/>
      <c r="H5034" s="72"/>
      <c r="I5034" s="74"/>
      <c r="J5034" s="74"/>
      <c r="K5034" s="74"/>
      <c r="L5034" s="75"/>
    </row>
    <row r="5035" spans="1:12" x14ac:dyDescent="0.25">
      <c r="A5035" s="36" t="s">
        <v>6450</v>
      </c>
      <c r="B5035" s="37" t="s">
        <v>11</v>
      </c>
      <c r="C5035" s="37" t="s">
        <v>986</v>
      </c>
      <c r="D5035" s="37" t="s">
        <v>26</v>
      </c>
      <c r="E5035" s="37" t="s">
        <v>323</v>
      </c>
      <c r="F5035" s="37">
        <v>1</v>
      </c>
      <c r="G5035" s="39">
        <v>45860</v>
      </c>
      <c r="H5035" s="37"/>
      <c r="I5035" s="39"/>
      <c r="J5035" s="39"/>
      <c r="K5035" s="39">
        <f t="shared" ref="K5035:K5059" si="221">J5035+G5035</f>
        <v>45860</v>
      </c>
      <c r="L5035" s="62">
        <v>20251001</v>
      </c>
    </row>
    <row r="5036" spans="1:12" x14ac:dyDescent="0.25">
      <c r="A5036" s="47" t="s">
        <v>6437</v>
      </c>
      <c r="B5036" s="44" t="s">
        <v>11</v>
      </c>
      <c r="C5036" s="44" t="s">
        <v>5190</v>
      </c>
      <c r="D5036" s="44" t="s">
        <v>5191</v>
      </c>
      <c r="E5036" s="44" t="s">
        <v>166</v>
      </c>
      <c r="F5036" s="44">
        <v>1</v>
      </c>
      <c r="G5036" s="46">
        <v>45860</v>
      </c>
      <c r="H5036" s="44"/>
      <c r="I5036" s="46"/>
      <c r="J5036" s="46"/>
      <c r="K5036" s="46">
        <f t="shared" si="221"/>
        <v>45860</v>
      </c>
      <c r="L5036" s="63">
        <v>20251002</v>
      </c>
    </row>
    <row r="5037" spans="1:12" x14ac:dyDescent="0.25">
      <c r="A5037" s="47" t="s">
        <v>6453</v>
      </c>
      <c r="B5037" s="44" t="s">
        <v>862</v>
      </c>
      <c r="C5037" s="44" t="s">
        <v>77</v>
      </c>
      <c r="D5037" s="44" t="s">
        <v>78</v>
      </c>
      <c r="E5037" s="44" t="s">
        <v>6454</v>
      </c>
      <c r="F5037" s="44">
        <v>1</v>
      </c>
      <c r="G5037" s="349">
        <v>43469</v>
      </c>
      <c r="H5037" s="44"/>
      <c r="I5037" s="46"/>
      <c r="J5037" s="46"/>
      <c r="K5037" s="46">
        <f t="shared" si="221"/>
        <v>43469</v>
      </c>
      <c r="L5037" s="63">
        <v>20251006</v>
      </c>
    </row>
    <row r="5038" spans="1:12" x14ac:dyDescent="0.25">
      <c r="A5038" s="47" t="s">
        <v>6455</v>
      </c>
      <c r="B5038" s="44" t="s">
        <v>862</v>
      </c>
      <c r="C5038" s="44" t="s">
        <v>77</v>
      </c>
      <c r="D5038" s="44" t="s">
        <v>78</v>
      </c>
      <c r="E5038" s="44" t="s">
        <v>6456</v>
      </c>
      <c r="F5038" s="44">
        <v>1</v>
      </c>
      <c r="G5038" s="46">
        <v>45860</v>
      </c>
      <c r="H5038" s="44"/>
      <c r="I5038" s="46"/>
      <c r="J5038" s="46"/>
      <c r="K5038" s="46">
        <f t="shared" si="221"/>
        <v>45860</v>
      </c>
      <c r="L5038" s="63">
        <v>20251007</v>
      </c>
    </row>
    <row r="5039" spans="1:12" x14ac:dyDescent="0.25">
      <c r="A5039" s="47" t="s">
        <v>6451</v>
      </c>
      <c r="B5039" s="44" t="s">
        <v>862</v>
      </c>
      <c r="C5039" s="44" t="s">
        <v>77</v>
      </c>
      <c r="D5039" s="44" t="s">
        <v>78</v>
      </c>
      <c r="E5039" s="44" t="s">
        <v>6452</v>
      </c>
      <c r="F5039" s="44">
        <v>1</v>
      </c>
      <c r="G5039" s="108">
        <v>91720</v>
      </c>
      <c r="H5039" s="44"/>
      <c r="I5039" s="46"/>
      <c r="J5039" s="46"/>
      <c r="K5039" s="46">
        <f t="shared" si="221"/>
        <v>91720</v>
      </c>
      <c r="L5039" s="63">
        <v>20251007</v>
      </c>
    </row>
    <row r="5040" spans="1:12" x14ac:dyDescent="0.25">
      <c r="A5040" s="28" t="s">
        <v>6440</v>
      </c>
      <c r="B5040" s="22" t="s">
        <v>862</v>
      </c>
      <c r="C5040" s="22" t="s">
        <v>77</v>
      </c>
      <c r="D5040" s="22" t="s">
        <v>6441</v>
      </c>
      <c r="E5040" s="22" t="s">
        <v>6442</v>
      </c>
      <c r="F5040" s="22">
        <v>1</v>
      </c>
      <c r="G5040" s="24">
        <v>45860</v>
      </c>
      <c r="H5040" s="22">
        <v>291</v>
      </c>
      <c r="I5040" s="24">
        <v>534.1</v>
      </c>
      <c r="J5040" s="24">
        <f>I5040*H5040</f>
        <v>155423.1</v>
      </c>
      <c r="K5040" s="24">
        <f t="shared" si="221"/>
        <v>201283.1</v>
      </c>
      <c r="L5040" s="29">
        <v>20251009</v>
      </c>
    </row>
    <row r="5041" spans="1:12" x14ac:dyDescent="0.25">
      <c r="A5041" s="47" t="s">
        <v>6443</v>
      </c>
      <c r="B5041" s="44" t="s">
        <v>862</v>
      </c>
      <c r="C5041" s="44" t="s">
        <v>77</v>
      </c>
      <c r="D5041" s="44" t="s">
        <v>6441</v>
      </c>
      <c r="E5041" s="44" t="s">
        <v>6444</v>
      </c>
      <c r="F5041" s="44">
        <v>1</v>
      </c>
      <c r="G5041" s="407">
        <v>40823</v>
      </c>
      <c r="H5041" s="44"/>
      <c r="I5041" s="46"/>
      <c r="J5041" s="46"/>
      <c r="K5041" s="46">
        <f t="shared" si="221"/>
        <v>40823</v>
      </c>
      <c r="L5041" s="63">
        <v>20251009</v>
      </c>
    </row>
    <row r="5042" spans="1:12" x14ac:dyDescent="0.25">
      <c r="A5042" s="47" t="s">
        <v>6445</v>
      </c>
      <c r="B5042" s="44" t="s">
        <v>862</v>
      </c>
      <c r="C5042" s="44" t="s">
        <v>77</v>
      </c>
      <c r="D5042" s="44" t="s">
        <v>6441</v>
      </c>
      <c r="E5042" s="44" t="s">
        <v>6446</v>
      </c>
      <c r="F5042" s="44">
        <v>1</v>
      </c>
      <c r="G5042" s="407">
        <v>40823</v>
      </c>
      <c r="H5042" s="44"/>
      <c r="I5042" s="46"/>
      <c r="J5042" s="46"/>
      <c r="K5042" s="46">
        <f t="shared" si="221"/>
        <v>40823</v>
      </c>
      <c r="L5042" s="63">
        <v>20251009</v>
      </c>
    </row>
    <row r="5043" spans="1:12" x14ac:dyDescent="0.25">
      <c r="A5043" s="47" t="s">
        <v>6400</v>
      </c>
      <c r="B5043" s="44" t="s">
        <v>11</v>
      </c>
      <c r="C5043" s="44" t="s">
        <v>897</v>
      </c>
      <c r="D5043" s="44" t="s">
        <v>6401</v>
      </c>
      <c r="E5043" s="44" t="s">
        <v>6402</v>
      </c>
      <c r="F5043" s="44">
        <v>1</v>
      </c>
      <c r="G5043" s="46">
        <v>45860</v>
      </c>
      <c r="H5043" s="44"/>
      <c r="I5043" s="46"/>
      <c r="J5043" s="46"/>
      <c r="K5043" s="46">
        <f t="shared" si="221"/>
        <v>45860</v>
      </c>
      <c r="L5043" s="63">
        <v>20251015</v>
      </c>
    </row>
    <row r="5044" spans="1:12" x14ac:dyDescent="0.25">
      <c r="A5044" s="47" t="s">
        <v>6388</v>
      </c>
      <c r="B5044" s="44" t="s">
        <v>862</v>
      </c>
      <c r="C5044" s="44" t="s">
        <v>6352</v>
      </c>
      <c r="D5044" s="44" t="s">
        <v>6389</v>
      </c>
      <c r="E5044" s="44" t="s">
        <v>6390</v>
      </c>
      <c r="F5044" s="44">
        <v>1</v>
      </c>
      <c r="G5044" s="46">
        <v>45860</v>
      </c>
      <c r="H5044" s="44"/>
      <c r="I5044" s="46"/>
      <c r="J5044" s="46"/>
      <c r="K5044" s="46">
        <f t="shared" si="221"/>
        <v>45860</v>
      </c>
      <c r="L5044" s="63">
        <v>20251020</v>
      </c>
    </row>
    <row r="5045" spans="1:12" x14ac:dyDescent="0.25">
      <c r="A5045" s="47" t="s">
        <v>6439</v>
      </c>
      <c r="B5045" s="44" t="s">
        <v>11</v>
      </c>
      <c r="C5045" s="44" t="s">
        <v>765</v>
      </c>
      <c r="D5045" s="44" t="s">
        <v>26</v>
      </c>
      <c r="E5045" s="44" t="s">
        <v>271</v>
      </c>
      <c r="F5045" s="44">
        <v>1</v>
      </c>
      <c r="G5045" s="108">
        <v>91720</v>
      </c>
      <c r="H5045" s="44"/>
      <c r="I5045" s="46"/>
      <c r="J5045" s="46"/>
      <c r="K5045" s="46">
        <f t="shared" si="221"/>
        <v>91720</v>
      </c>
      <c r="L5045" s="63">
        <v>20251022</v>
      </c>
    </row>
    <row r="5046" spans="1:12" x14ac:dyDescent="0.25">
      <c r="A5046" s="47" t="s">
        <v>6393</v>
      </c>
      <c r="B5046" s="44" t="s">
        <v>862</v>
      </c>
      <c r="C5046" s="44" t="s">
        <v>77</v>
      </c>
      <c r="D5046" s="44" t="s">
        <v>1340</v>
      </c>
      <c r="E5046" s="44" t="s">
        <v>6394</v>
      </c>
      <c r="F5046" s="44">
        <v>1</v>
      </c>
      <c r="G5046" s="46">
        <v>45860</v>
      </c>
      <c r="H5046" s="44"/>
      <c r="I5046" s="46"/>
      <c r="J5046" s="46"/>
      <c r="K5046" s="46">
        <f t="shared" si="221"/>
        <v>45860</v>
      </c>
      <c r="L5046" s="63">
        <v>20251024</v>
      </c>
    </row>
    <row r="5047" spans="1:12" x14ac:dyDescent="0.25">
      <c r="A5047" s="47" t="s">
        <v>6395</v>
      </c>
      <c r="B5047" s="44" t="s">
        <v>862</v>
      </c>
      <c r="C5047" s="44" t="s">
        <v>77</v>
      </c>
      <c r="D5047" s="44" t="s">
        <v>1340</v>
      </c>
      <c r="E5047" s="44" t="s">
        <v>6396</v>
      </c>
      <c r="F5047" s="44">
        <v>1</v>
      </c>
      <c r="G5047" s="46">
        <v>45860</v>
      </c>
      <c r="H5047" s="44"/>
      <c r="I5047" s="46"/>
      <c r="J5047" s="46"/>
      <c r="K5047" s="46">
        <f t="shared" si="221"/>
        <v>45860</v>
      </c>
      <c r="L5047" s="63">
        <v>20251024</v>
      </c>
    </row>
    <row r="5048" spans="1:12" x14ac:dyDescent="0.25">
      <c r="A5048" s="47" t="s">
        <v>6397</v>
      </c>
      <c r="B5048" s="44" t="s">
        <v>862</v>
      </c>
      <c r="C5048" s="44" t="s">
        <v>77</v>
      </c>
      <c r="D5048" s="44" t="s">
        <v>1340</v>
      </c>
      <c r="E5048" s="44" t="s">
        <v>6398</v>
      </c>
      <c r="F5048" s="44">
        <v>1</v>
      </c>
      <c r="G5048" s="46">
        <v>45860</v>
      </c>
      <c r="H5048" s="44"/>
      <c r="I5048" s="46"/>
      <c r="J5048" s="46"/>
      <c r="K5048" s="46">
        <f t="shared" si="221"/>
        <v>45860</v>
      </c>
      <c r="L5048" s="63">
        <v>20251024</v>
      </c>
    </row>
    <row r="5049" spans="1:12" x14ac:dyDescent="0.25">
      <c r="A5049" s="28" t="s">
        <v>6362</v>
      </c>
      <c r="B5049" s="22" t="s">
        <v>11</v>
      </c>
      <c r="C5049" s="22" t="s">
        <v>199</v>
      </c>
      <c r="D5049" s="22" t="s">
        <v>6201</v>
      </c>
      <c r="E5049" s="22" t="s">
        <v>6202</v>
      </c>
      <c r="F5049" s="22">
        <v>1</v>
      </c>
      <c r="G5049" s="24">
        <v>45860</v>
      </c>
      <c r="H5049" s="22">
        <v>225</v>
      </c>
      <c r="I5049" s="24">
        <v>541</v>
      </c>
      <c r="J5049" s="24">
        <f>I5049*H5049</f>
        <v>121725</v>
      </c>
      <c r="K5049" s="24">
        <f t="shared" si="221"/>
        <v>167585</v>
      </c>
      <c r="L5049" s="29">
        <v>20251027</v>
      </c>
    </row>
    <row r="5050" spans="1:12" x14ac:dyDescent="0.25">
      <c r="A5050" s="47" t="s">
        <v>6306</v>
      </c>
      <c r="B5050" s="44" t="s">
        <v>862</v>
      </c>
      <c r="C5050" s="44" t="s">
        <v>77</v>
      </c>
      <c r="D5050" s="44" t="s">
        <v>6307</v>
      </c>
      <c r="E5050" s="44" t="s">
        <v>6308</v>
      </c>
      <c r="F5050" s="44">
        <v>1</v>
      </c>
      <c r="G5050" s="46">
        <v>45860</v>
      </c>
      <c r="H5050" s="44"/>
      <c r="I5050" s="46"/>
      <c r="J5050" s="46"/>
      <c r="K5050" s="46">
        <f t="shared" si="221"/>
        <v>45860</v>
      </c>
      <c r="L5050" s="63">
        <v>20251028</v>
      </c>
    </row>
    <row r="5051" spans="1:12" x14ac:dyDescent="0.25">
      <c r="A5051" s="47" t="s">
        <v>6309</v>
      </c>
      <c r="B5051" s="44" t="s">
        <v>862</v>
      </c>
      <c r="C5051" s="44" t="s">
        <v>77</v>
      </c>
      <c r="D5051" s="44" t="s">
        <v>6307</v>
      </c>
      <c r="E5051" s="44" t="s">
        <v>6310</v>
      </c>
      <c r="F5051" s="44">
        <v>1</v>
      </c>
      <c r="G5051" s="46">
        <v>45860</v>
      </c>
      <c r="H5051" s="44"/>
      <c r="I5051" s="46"/>
      <c r="J5051" s="46"/>
      <c r="K5051" s="46">
        <f t="shared" si="221"/>
        <v>45860</v>
      </c>
      <c r="L5051" s="63">
        <v>20251028</v>
      </c>
    </row>
    <row r="5052" spans="1:12" x14ac:dyDescent="0.25">
      <c r="A5052" s="47" t="s">
        <v>6311</v>
      </c>
      <c r="B5052" s="44" t="s">
        <v>862</v>
      </c>
      <c r="C5052" s="44" t="s">
        <v>77</v>
      </c>
      <c r="D5052" s="44" t="s">
        <v>6307</v>
      </c>
      <c r="E5052" s="44" t="s">
        <v>6312</v>
      </c>
      <c r="F5052" s="44">
        <v>1</v>
      </c>
      <c r="G5052" s="46">
        <v>45860</v>
      </c>
      <c r="H5052" s="44"/>
      <c r="I5052" s="46"/>
      <c r="J5052" s="46"/>
      <c r="K5052" s="46">
        <f t="shared" si="221"/>
        <v>45860</v>
      </c>
      <c r="L5052" s="63">
        <v>20251028</v>
      </c>
    </row>
    <row r="5053" spans="1:12" x14ac:dyDescent="0.25">
      <c r="A5053" s="47" t="s">
        <v>6351</v>
      </c>
      <c r="B5053" s="44" t="s">
        <v>862</v>
      </c>
      <c r="C5053" s="44" t="s">
        <v>6352</v>
      </c>
      <c r="D5053" s="44" t="s">
        <v>6353</v>
      </c>
      <c r="E5053" s="44" t="s">
        <v>6354</v>
      </c>
      <c r="F5053" s="44">
        <v>1</v>
      </c>
      <c r="G5053" s="46">
        <v>45860</v>
      </c>
      <c r="H5053" s="44"/>
      <c r="I5053" s="46"/>
      <c r="J5053" s="46"/>
      <c r="K5053" s="46">
        <f t="shared" si="221"/>
        <v>45860</v>
      </c>
      <c r="L5053" s="63">
        <v>20251028</v>
      </c>
    </row>
    <row r="5054" spans="1:12" x14ac:dyDescent="0.25">
      <c r="A5054" s="47" t="s">
        <v>6355</v>
      </c>
      <c r="B5054" s="44" t="s">
        <v>862</v>
      </c>
      <c r="C5054" s="44" t="s">
        <v>6352</v>
      </c>
      <c r="D5054" s="44" t="s">
        <v>6356</v>
      </c>
      <c r="E5054" s="44" t="s">
        <v>6357</v>
      </c>
      <c r="F5054" s="44">
        <v>1</v>
      </c>
      <c r="G5054" s="46">
        <v>45860</v>
      </c>
      <c r="H5054" s="44"/>
      <c r="I5054" s="46"/>
      <c r="J5054" s="46"/>
      <c r="K5054" s="46">
        <f t="shared" si="221"/>
        <v>45860</v>
      </c>
      <c r="L5054" s="63">
        <v>20251028</v>
      </c>
    </row>
    <row r="5055" spans="1:12" x14ac:dyDescent="0.25">
      <c r="A5055" s="47" t="s">
        <v>6358</v>
      </c>
      <c r="B5055" s="44" t="s">
        <v>862</v>
      </c>
      <c r="C5055" s="44" t="s">
        <v>6352</v>
      </c>
      <c r="D5055" s="44" t="s">
        <v>6359</v>
      </c>
      <c r="E5055" s="44" t="s">
        <v>6360</v>
      </c>
      <c r="F5055" s="44">
        <v>1</v>
      </c>
      <c r="G5055" s="46">
        <v>45860</v>
      </c>
      <c r="H5055" s="44"/>
      <c r="I5055" s="46"/>
      <c r="J5055" s="46"/>
      <c r="K5055" s="46">
        <f t="shared" si="221"/>
        <v>45860</v>
      </c>
      <c r="L5055" s="63">
        <v>20251028</v>
      </c>
    </row>
    <row r="5056" spans="1:12" x14ac:dyDescent="0.25">
      <c r="A5056" s="47" t="s">
        <v>6365</v>
      </c>
      <c r="B5056" s="44" t="s">
        <v>862</v>
      </c>
      <c r="C5056" s="44" t="s">
        <v>77</v>
      </c>
      <c r="D5056" s="44" t="s">
        <v>6307</v>
      </c>
      <c r="E5056" s="44" t="s">
        <v>6366</v>
      </c>
      <c r="F5056" s="44">
        <v>1</v>
      </c>
      <c r="G5056" s="46">
        <v>45860</v>
      </c>
      <c r="H5056" s="44"/>
      <c r="I5056" s="46"/>
      <c r="J5056" s="46"/>
      <c r="K5056" s="46">
        <f t="shared" si="221"/>
        <v>45860</v>
      </c>
      <c r="L5056" s="63">
        <v>20251028</v>
      </c>
    </row>
    <row r="5057" spans="1:12" x14ac:dyDescent="0.25">
      <c r="A5057" s="47" t="s">
        <v>6367</v>
      </c>
      <c r="B5057" s="44" t="s">
        <v>862</v>
      </c>
      <c r="C5057" s="44" t="s">
        <v>77</v>
      </c>
      <c r="D5057" s="44" t="s">
        <v>6307</v>
      </c>
      <c r="E5057" s="44" t="s">
        <v>6368</v>
      </c>
      <c r="F5057" s="44">
        <v>1</v>
      </c>
      <c r="G5057" s="46">
        <v>45860</v>
      </c>
      <c r="H5057" s="44"/>
      <c r="I5057" s="46"/>
      <c r="J5057" s="46"/>
      <c r="K5057" s="46">
        <f t="shared" si="221"/>
        <v>45860</v>
      </c>
      <c r="L5057" s="63">
        <v>20251028</v>
      </c>
    </row>
    <row r="5058" spans="1:12" x14ac:dyDescent="0.25">
      <c r="A5058" s="47" t="s">
        <v>6369</v>
      </c>
      <c r="B5058" s="44" t="s">
        <v>862</v>
      </c>
      <c r="C5058" s="44" t="s">
        <v>77</v>
      </c>
      <c r="D5058" s="44" t="s">
        <v>6307</v>
      </c>
      <c r="E5058" s="44" t="s">
        <v>6370</v>
      </c>
      <c r="F5058" s="44">
        <v>1</v>
      </c>
      <c r="G5058" s="46">
        <v>45860</v>
      </c>
      <c r="H5058" s="44"/>
      <c r="I5058" s="46"/>
      <c r="J5058" s="46"/>
      <c r="K5058" s="46">
        <f t="shared" si="221"/>
        <v>45860</v>
      </c>
      <c r="L5058" s="63">
        <v>20251028</v>
      </c>
    </row>
    <row r="5059" spans="1:12" ht="15.75" thickBot="1" x14ac:dyDescent="0.3">
      <c r="A5059" s="40" t="s">
        <v>6363</v>
      </c>
      <c r="B5059" s="41" t="s">
        <v>11</v>
      </c>
      <c r="C5059" s="41" t="s">
        <v>6145</v>
      </c>
      <c r="D5059" s="41" t="s">
        <v>6146</v>
      </c>
      <c r="E5059" s="41" t="s">
        <v>6179</v>
      </c>
      <c r="F5059" s="41">
        <v>1</v>
      </c>
      <c r="G5059" s="43">
        <v>45860</v>
      </c>
      <c r="H5059" s="41"/>
      <c r="I5059" s="43"/>
      <c r="J5059" s="43"/>
      <c r="K5059" s="43">
        <f t="shared" si="221"/>
        <v>45860</v>
      </c>
      <c r="L5059" s="64">
        <v>20251030</v>
      </c>
    </row>
    <row r="5060" spans="1:12" ht="15.75" thickBot="1" x14ac:dyDescent="0.3">
      <c r="A5060" s="71"/>
      <c r="B5060" s="72"/>
      <c r="C5060" s="72"/>
      <c r="D5060" s="72"/>
      <c r="E5060" s="72"/>
      <c r="F5060" s="72"/>
      <c r="G5060" s="74"/>
      <c r="H5060" s="72"/>
      <c r="I5060" s="74"/>
      <c r="J5060" s="74"/>
      <c r="K5060" s="74"/>
      <c r="L5060" s="75"/>
    </row>
    <row r="5061" spans="1:12" x14ac:dyDescent="0.25">
      <c r="A5061" s="36" t="s">
        <v>6469</v>
      </c>
      <c r="B5061" s="37" t="s">
        <v>25</v>
      </c>
      <c r="C5061" s="37" t="s">
        <v>36</v>
      </c>
      <c r="D5061" s="37" t="s">
        <v>1111</v>
      </c>
      <c r="E5061" s="37" t="s">
        <v>1142</v>
      </c>
      <c r="F5061" s="37">
        <v>1</v>
      </c>
      <c r="G5061" s="39">
        <v>27118</v>
      </c>
      <c r="H5061" s="37"/>
      <c r="I5061" s="39"/>
      <c r="J5061" s="39"/>
      <c r="K5061" s="39">
        <f t="shared" ref="K5061:K5076" si="222">J5061+G5061</f>
        <v>27118</v>
      </c>
      <c r="L5061" s="62">
        <v>20251003</v>
      </c>
    </row>
    <row r="5062" spans="1:12" x14ac:dyDescent="0.25">
      <c r="A5062" s="47" t="s">
        <v>6470</v>
      </c>
      <c r="B5062" s="44" t="s">
        <v>25</v>
      </c>
      <c r="C5062" s="44" t="s">
        <v>36</v>
      </c>
      <c r="D5062" s="44" t="s">
        <v>1111</v>
      </c>
      <c r="E5062" s="44" t="s">
        <v>1144</v>
      </c>
      <c r="F5062" s="44">
        <v>1</v>
      </c>
      <c r="G5062" s="46">
        <v>27118</v>
      </c>
      <c r="H5062" s="44"/>
      <c r="I5062" s="46"/>
      <c r="J5062" s="46"/>
      <c r="K5062" s="46">
        <f t="shared" si="222"/>
        <v>27118</v>
      </c>
      <c r="L5062" s="63">
        <v>20251003</v>
      </c>
    </row>
    <row r="5063" spans="1:12" x14ac:dyDescent="0.25">
      <c r="A5063" s="47" t="s">
        <v>6276</v>
      </c>
      <c r="B5063" s="44" t="s">
        <v>25</v>
      </c>
      <c r="C5063" s="44" t="s">
        <v>29</v>
      </c>
      <c r="D5063" s="44" t="s">
        <v>6277</v>
      </c>
      <c r="E5063" s="44" t="s">
        <v>6278</v>
      </c>
      <c r="F5063" s="44">
        <v>1</v>
      </c>
      <c r="G5063" s="46">
        <v>27118</v>
      </c>
      <c r="H5063" s="44"/>
      <c r="I5063" s="46"/>
      <c r="J5063" s="46"/>
      <c r="K5063" s="46">
        <f t="shared" si="222"/>
        <v>27118</v>
      </c>
      <c r="L5063" s="63">
        <v>20251030</v>
      </c>
    </row>
    <row r="5064" spans="1:12" x14ac:dyDescent="0.25">
      <c r="A5064" s="47" t="s">
        <v>6279</v>
      </c>
      <c r="B5064" s="44" t="s">
        <v>25</v>
      </c>
      <c r="C5064" s="44" t="s">
        <v>29</v>
      </c>
      <c r="D5064" s="44" t="s">
        <v>6277</v>
      </c>
      <c r="E5064" s="44" t="s">
        <v>6280</v>
      </c>
      <c r="F5064" s="44">
        <v>1</v>
      </c>
      <c r="G5064" s="46">
        <v>27118</v>
      </c>
      <c r="H5064" s="44"/>
      <c r="I5064" s="46"/>
      <c r="J5064" s="46"/>
      <c r="K5064" s="46">
        <f t="shared" si="222"/>
        <v>27118</v>
      </c>
      <c r="L5064" s="63">
        <v>20251030</v>
      </c>
    </row>
    <row r="5065" spans="1:12" x14ac:dyDescent="0.25">
      <c r="A5065" s="47" t="s">
        <v>6281</v>
      </c>
      <c r="B5065" s="44" t="s">
        <v>25</v>
      </c>
      <c r="C5065" s="44" t="s">
        <v>29</v>
      </c>
      <c r="D5065" s="44" t="s">
        <v>6277</v>
      </c>
      <c r="E5065" s="44" t="s">
        <v>6282</v>
      </c>
      <c r="F5065" s="44">
        <v>1</v>
      </c>
      <c r="G5065" s="46">
        <v>27118</v>
      </c>
      <c r="H5065" s="44"/>
      <c r="I5065" s="46"/>
      <c r="J5065" s="46"/>
      <c r="K5065" s="46">
        <f t="shared" si="222"/>
        <v>27118</v>
      </c>
      <c r="L5065" s="63">
        <v>20251030</v>
      </c>
    </row>
    <row r="5066" spans="1:12" x14ac:dyDescent="0.25">
      <c r="A5066" s="47" t="s">
        <v>6286</v>
      </c>
      <c r="B5066" s="44" t="s">
        <v>25</v>
      </c>
      <c r="C5066" s="44" t="s">
        <v>86</v>
      </c>
      <c r="D5066" s="44" t="s">
        <v>6287</v>
      </c>
      <c r="E5066" s="44" t="s">
        <v>6288</v>
      </c>
      <c r="F5066" s="44">
        <v>1</v>
      </c>
      <c r="G5066" s="46">
        <v>27118</v>
      </c>
      <c r="H5066" s="44"/>
      <c r="I5066" s="46"/>
      <c r="J5066" s="46"/>
      <c r="K5066" s="46">
        <f t="shared" si="222"/>
        <v>27118</v>
      </c>
      <c r="L5066" s="63">
        <v>20251030</v>
      </c>
    </row>
    <row r="5067" spans="1:12" x14ac:dyDescent="0.25">
      <c r="A5067" s="47" t="s">
        <v>6289</v>
      </c>
      <c r="B5067" s="44" t="s">
        <v>25</v>
      </c>
      <c r="C5067" s="44" t="s">
        <v>86</v>
      </c>
      <c r="D5067" s="44" t="s">
        <v>6287</v>
      </c>
      <c r="E5067" s="44" t="s">
        <v>6290</v>
      </c>
      <c r="F5067" s="44">
        <v>1</v>
      </c>
      <c r="G5067" s="46">
        <v>27118</v>
      </c>
      <c r="H5067" s="44"/>
      <c r="I5067" s="46"/>
      <c r="J5067" s="46"/>
      <c r="K5067" s="46">
        <f t="shared" si="222"/>
        <v>27118</v>
      </c>
      <c r="L5067" s="63">
        <v>20251030</v>
      </c>
    </row>
    <row r="5068" spans="1:12" x14ac:dyDescent="0.25">
      <c r="A5068" s="47" t="s">
        <v>6291</v>
      </c>
      <c r="B5068" s="44" t="s">
        <v>25</v>
      </c>
      <c r="C5068" s="44" t="s">
        <v>86</v>
      </c>
      <c r="D5068" s="44" t="s">
        <v>6287</v>
      </c>
      <c r="E5068" s="44" t="s">
        <v>6292</v>
      </c>
      <c r="F5068" s="44">
        <v>1</v>
      </c>
      <c r="G5068" s="46">
        <v>27118</v>
      </c>
      <c r="H5068" s="44"/>
      <c r="I5068" s="46"/>
      <c r="J5068" s="46"/>
      <c r="K5068" s="46">
        <f t="shared" si="222"/>
        <v>27118</v>
      </c>
      <c r="L5068" s="63">
        <v>20251030</v>
      </c>
    </row>
    <row r="5069" spans="1:12" x14ac:dyDescent="0.25">
      <c r="A5069" s="47" t="s">
        <v>6293</v>
      </c>
      <c r="B5069" s="44" t="s">
        <v>25</v>
      </c>
      <c r="C5069" s="44" t="s">
        <v>86</v>
      </c>
      <c r="D5069" s="44" t="s">
        <v>6287</v>
      </c>
      <c r="E5069" s="44" t="s">
        <v>6294</v>
      </c>
      <c r="F5069" s="44">
        <v>1</v>
      </c>
      <c r="G5069" s="46">
        <v>27118</v>
      </c>
      <c r="H5069" s="44"/>
      <c r="I5069" s="46"/>
      <c r="J5069" s="46"/>
      <c r="K5069" s="46">
        <f t="shared" si="222"/>
        <v>27118</v>
      </c>
      <c r="L5069" s="63">
        <v>20251030</v>
      </c>
    </row>
    <row r="5070" spans="1:12" x14ac:dyDescent="0.25">
      <c r="A5070" s="47" t="s">
        <v>6295</v>
      </c>
      <c r="B5070" s="44" t="s">
        <v>25</v>
      </c>
      <c r="C5070" s="44" t="s">
        <v>86</v>
      </c>
      <c r="D5070" s="44" t="s">
        <v>6287</v>
      </c>
      <c r="E5070" s="44" t="s">
        <v>6296</v>
      </c>
      <c r="F5070" s="44">
        <v>1</v>
      </c>
      <c r="G5070" s="46">
        <v>27118</v>
      </c>
      <c r="H5070" s="44"/>
      <c r="I5070" s="46"/>
      <c r="J5070" s="46"/>
      <c r="K5070" s="46">
        <f t="shared" si="222"/>
        <v>27118</v>
      </c>
      <c r="L5070" s="63">
        <v>20251030</v>
      </c>
    </row>
    <row r="5071" spans="1:12" x14ac:dyDescent="0.25">
      <c r="A5071" s="47" t="s">
        <v>6297</v>
      </c>
      <c r="B5071" s="44" t="s">
        <v>25</v>
      </c>
      <c r="C5071" s="44" t="s">
        <v>86</v>
      </c>
      <c r="D5071" s="44" t="s">
        <v>6287</v>
      </c>
      <c r="E5071" s="44" t="s">
        <v>6298</v>
      </c>
      <c r="F5071" s="44">
        <v>1</v>
      </c>
      <c r="G5071" s="46">
        <v>27118</v>
      </c>
      <c r="H5071" s="44"/>
      <c r="I5071" s="46"/>
      <c r="J5071" s="46"/>
      <c r="K5071" s="46">
        <f t="shared" si="222"/>
        <v>27118</v>
      </c>
      <c r="L5071" s="63">
        <v>20251030</v>
      </c>
    </row>
    <row r="5072" spans="1:12" x14ac:dyDescent="0.25">
      <c r="A5072" s="47" t="s">
        <v>6301</v>
      </c>
      <c r="B5072" s="44" t="s">
        <v>25</v>
      </c>
      <c r="C5072" s="44" t="s">
        <v>86</v>
      </c>
      <c r="D5072" s="44" t="s">
        <v>6287</v>
      </c>
      <c r="E5072" s="44" t="s">
        <v>6302</v>
      </c>
      <c r="F5072" s="44">
        <v>1</v>
      </c>
      <c r="G5072" s="46">
        <v>27118</v>
      </c>
      <c r="H5072" s="44"/>
      <c r="I5072" s="46"/>
      <c r="J5072" s="46"/>
      <c r="K5072" s="46">
        <f t="shared" si="222"/>
        <v>27118</v>
      </c>
      <c r="L5072" s="63">
        <v>20251030</v>
      </c>
    </row>
    <row r="5073" spans="1:12" x14ac:dyDescent="0.25">
      <c r="A5073" s="47" t="s">
        <v>6273</v>
      </c>
      <c r="B5073" s="44" t="s">
        <v>25</v>
      </c>
      <c r="C5073" s="44" t="s">
        <v>70</v>
      </c>
      <c r="D5073" s="44" t="s">
        <v>6196</v>
      </c>
      <c r="E5073" s="44" t="s">
        <v>6199</v>
      </c>
      <c r="F5073" s="44">
        <v>1</v>
      </c>
      <c r="G5073" s="46">
        <v>27118</v>
      </c>
      <c r="H5073" s="44"/>
      <c r="I5073" s="46"/>
      <c r="J5073" s="46"/>
      <c r="K5073" s="46">
        <f t="shared" si="222"/>
        <v>27118</v>
      </c>
      <c r="L5073" s="63">
        <v>20251031</v>
      </c>
    </row>
    <row r="5074" spans="1:12" x14ac:dyDescent="0.25">
      <c r="A5074" s="47" t="s">
        <v>6274</v>
      </c>
      <c r="B5074" s="44" t="s">
        <v>25</v>
      </c>
      <c r="C5074" s="44" t="s">
        <v>70</v>
      </c>
      <c r="D5074" s="44" t="s">
        <v>6196</v>
      </c>
      <c r="E5074" s="44" t="s">
        <v>6275</v>
      </c>
      <c r="F5074" s="44">
        <v>1</v>
      </c>
      <c r="G5074" s="46">
        <v>27118</v>
      </c>
      <c r="H5074" s="44"/>
      <c r="I5074" s="46"/>
      <c r="J5074" s="46"/>
      <c r="K5074" s="46">
        <f t="shared" si="222"/>
        <v>27118</v>
      </c>
      <c r="L5074" s="63">
        <v>20251031</v>
      </c>
    </row>
    <row r="5075" spans="1:12" x14ac:dyDescent="0.25">
      <c r="A5075" s="47" t="s">
        <v>6283</v>
      </c>
      <c r="B5075" s="44" t="s">
        <v>25</v>
      </c>
      <c r="C5075" s="44" t="s">
        <v>70</v>
      </c>
      <c r="D5075" s="44" t="s">
        <v>6196</v>
      </c>
      <c r="E5075" s="44" t="s">
        <v>6284</v>
      </c>
      <c r="F5075" s="44">
        <v>1</v>
      </c>
      <c r="G5075" s="46">
        <v>27118</v>
      </c>
      <c r="H5075" s="44"/>
      <c r="I5075" s="46"/>
      <c r="J5075" s="46"/>
      <c r="K5075" s="46">
        <f t="shared" si="222"/>
        <v>27118</v>
      </c>
      <c r="L5075" s="63">
        <v>20251031</v>
      </c>
    </row>
    <row r="5076" spans="1:12" ht="15.75" thickBot="1" x14ac:dyDescent="0.3">
      <c r="A5076" s="40" t="s">
        <v>6285</v>
      </c>
      <c r="B5076" s="41" t="s">
        <v>25</v>
      </c>
      <c r="C5076" s="41" t="s">
        <v>70</v>
      </c>
      <c r="D5076" s="41" t="s">
        <v>6196</v>
      </c>
      <c r="E5076" s="41" t="s">
        <v>6197</v>
      </c>
      <c r="F5076" s="41">
        <v>1</v>
      </c>
      <c r="G5076" s="43">
        <v>27118</v>
      </c>
      <c r="H5076" s="41"/>
      <c r="I5076" s="43"/>
      <c r="J5076" s="43"/>
      <c r="K5076" s="43">
        <f t="shared" si="222"/>
        <v>27118</v>
      </c>
      <c r="L5076" s="64">
        <v>20251031</v>
      </c>
    </row>
    <row r="5077" spans="1:12" ht="15.75" thickBot="1" x14ac:dyDescent="0.3">
      <c r="A5077" s="71"/>
      <c r="B5077" s="72"/>
      <c r="C5077" s="72"/>
      <c r="D5077" s="72"/>
      <c r="E5077" s="72"/>
      <c r="F5077" s="72"/>
      <c r="G5077" s="74"/>
      <c r="H5077" s="72"/>
      <c r="I5077" s="74"/>
      <c r="J5077" s="74"/>
      <c r="K5077" s="74"/>
      <c r="L5077" s="75"/>
    </row>
    <row r="5078" spans="1:12" ht="15.75" thickBot="1" x14ac:dyDescent="0.3">
      <c r="A5078" s="88" t="s">
        <v>6268</v>
      </c>
      <c r="B5078" s="89" t="s">
        <v>25</v>
      </c>
      <c r="C5078" s="89" t="s">
        <v>29</v>
      </c>
      <c r="D5078" s="89" t="s">
        <v>3661</v>
      </c>
      <c r="E5078" s="89" t="s">
        <v>4077</v>
      </c>
      <c r="F5078" s="89">
        <v>1</v>
      </c>
      <c r="G5078" s="91">
        <v>27118</v>
      </c>
      <c r="H5078" s="89"/>
      <c r="I5078" s="91"/>
      <c r="J5078" s="91"/>
      <c r="K5078" s="91">
        <f>J5078+G5078</f>
        <v>27118</v>
      </c>
      <c r="L5078" s="92">
        <v>20251031</v>
      </c>
    </row>
    <row r="5079" spans="1:12" ht="15.75" thickBot="1" x14ac:dyDescent="0.3">
      <c r="A5079" s="71"/>
      <c r="B5079" s="72"/>
      <c r="C5079" s="72"/>
      <c r="D5079" s="72"/>
      <c r="E5079" s="72"/>
      <c r="F5079" s="72"/>
      <c r="G5079" s="74"/>
      <c r="H5079" s="72"/>
      <c r="I5079" s="74"/>
      <c r="J5079" s="74"/>
      <c r="K5079" s="74"/>
      <c r="L5079" s="75"/>
    </row>
    <row r="5080" spans="1:12" x14ac:dyDescent="0.25">
      <c r="A5080" s="130" t="s">
        <v>6472</v>
      </c>
      <c r="B5080" s="131" t="s">
        <v>25</v>
      </c>
      <c r="C5080" s="131" t="s">
        <v>3122</v>
      </c>
      <c r="D5080" s="131" t="s">
        <v>539</v>
      </c>
      <c r="E5080" s="131" t="s">
        <v>3123</v>
      </c>
      <c r="F5080" s="131">
        <v>1</v>
      </c>
      <c r="G5080" s="133">
        <v>23245</v>
      </c>
      <c r="H5080" s="131"/>
      <c r="I5080" s="133"/>
      <c r="J5080" s="133"/>
      <c r="K5080" s="133">
        <f t="shared" ref="K5080:K5111" si="223">J5080+G5080</f>
        <v>23245</v>
      </c>
      <c r="L5080" s="134">
        <v>20250929</v>
      </c>
    </row>
    <row r="5081" spans="1:12" x14ac:dyDescent="0.25">
      <c r="A5081" s="47" t="s">
        <v>6436</v>
      </c>
      <c r="B5081" s="44" t="s">
        <v>25</v>
      </c>
      <c r="C5081" s="44" t="s">
        <v>70</v>
      </c>
      <c r="D5081" s="44" t="s">
        <v>4247</v>
      </c>
      <c r="E5081" s="44" t="s">
        <v>4336</v>
      </c>
      <c r="F5081" s="44">
        <v>1</v>
      </c>
      <c r="G5081" s="46">
        <v>24523</v>
      </c>
      <c r="H5081" s="44"/>
      <c r="I5081" s="46"/>
      <c r="J5081" s="46"/>
      <c r="K5081" s="46">
        <f t="shared" si="223"/>
        <v>24523</v>
      </c>
      <c r="L5081" s="63">
        <v>20251001</v>
      </c>
    </row>
    <row r="5082" spans="1:12" x14ac:dyDescent="0.25">
      <c r="A5082" s="47" t="s">
        <v>6410</v>
      </c>
      <c r="B5082" s="44" t="s">
        <v>25</v>
      </c>
      <c r="C5082" s="44" t="s">
        <v>199</v>
      </c>
      <c r="D5082" s="44" t="s">
        <v>2240</v>
      </c>
      <c r="E5082" s="44" t="s">
        <v>2241</v>
      </c>
      <c r="F5082" s="44">
        <v>1</v>
      </c>
      <c r="G5082" s="46">
        <v>24523</v>
      </c>
      <c r="H5082" s="44"/>
      <c r="I5082" s="46"/>
      <c r="J5082" s="46"/>
      <c r="K5082" s="46">
        <f t="shared" si="223"/>
        <v>24523</v>
      </c>
      <c r="L5082" s="63">
        <v>20251007</v>
      </c>
    </row>
    <row r="5083" spans="1:12" x14ac:dyDescent="0.25">
      <c r="A5083" s="47" t="s">
        <v>6433</v>
      </c>
      <c r="B5083" s="44" t="s">
        <v>25</v>
      </c>
      <c r="C5083" s="44" t="s">
        <v>2159</v>
      </c>
      <c r="D5083" s="44" t="s">
        <v>2392</v>
      </c>
      <c r="E5083" s="44" t="s">
        <v>2393</v>
      </c>
      <c r="F5083" s="44">
        <v>1</v>
      </c>
      <c r="G5083" s="46">
        <v>24523</v>
      </c>
      <c r="H5083" s="44"/>
      <c r="I5083" s="46"/>
      <c r="J5083" s="46"/>
      <c r="K5083" s="46">
        <f t="shared" si="223"/>
        <v>24523</v>
      </c>
      <c r="L5083" s="63">
        <v>20251008</v>
      </c>
    </row>
    <row r="5084" spans="1:12" x14ac:dyDescent="0.25">
      <c r="A5084" s="47" t="s">
        <v>6434</v>
      </c>
      <c r="B5084" s="44" t="s">
        <v>25</v>
      </c>
      <c r="C5084" s="44" t="s">
        <v>2159</v>
      </c>
      <c r="D5084" s="44" t="s">
        <v>2392</v>
      </c>
      <c r="E5084" s="44" t="s">
        <v>2395</v>
      </c>
      <c r="F5084" s="44">
        <v>1</v>
      </c>
      <c r="G5084" s="46">
        <v>24523</v>
      </c>
      <c r="H5084" s="44"/>
      <c r="I5084" s="46"/>
      <c r="J5084" s="46"/>
      <c r="K5084" s="46">
        <f t="shared" si="223"/>
        <v>24523</v>
      </c>
      <c r="L5084" s="63">
        <v>20251008</v>
      </c>
    </row>
    <row r="5085" spans="1:12" x14ac:dyDescent="0.25">
      <c r="A5085" s="47" t="s">
        <v>6413</v>
      </c>
      <c r="B5085" s="44" t="s">
        <v>25</v>
      </c>
      <c r="C5085" s="44" t="s">
        <v>730</v>
      </c>
      <c r="D5085" s="44" t="s">
        <v>731</v>
      </c>
      <c r="E5085" s="44" t="s">
        <v>2260</v>
      </c>
      <c r="F5085" s="44">
        <v>1</v>
      </c>
      <c r="G5085" s="46">
        <v>24523</v>
      </c>
      <c r="H5085" s="44"/>
      <c r="I5085" s="46"/>
      <c r="J5085" s="46"/>
      <c r="K5085" s="46">
        <f t="shared" si="223"/>
        <v>24523</v>
      </c>
      <c r="L5085" s="63">
        <v>20251008</v>
      </c>
    </row>
    <row r="5086" spans="1:12" x14ac:dyDescent="0.25">
      <c r="A5086" s="47" t="s">
        <v>6414</v>
      </c>
      <c r="B5086" s="44" t="s">
        <v>25</v>
      </c>
      <c r="C5086" s="44" t="s">
        <v>730</v>
      </c>
      <c r="D5086" s="44" t="s">
        <v>731</v>
      </c>
      <c r="E5086" s="44" t="s">
        <v>2264</v>
      </c>
      <c r="F5086" s="44">
        <v>1</v>
      </c>
      <c r="G5086" s="46">
        <v>24523</v>
      </c>
      <c r="H5086" s="44"/>
      <c r="I5086" s="46"/>
      <c r="J5086" s="46"/>
      <c r="K5086" s="46">
        <f t="shared" si="223"/>
        <v>24523</v>
      </c>
      <c r="L5086" s="63">
        <v>20251008</v>
      </c>
    </row>
    <row r="5087" spans="1:12" x14ac:dyDescent="0.25">
      <c r="A5087" s="47" t="s">
        <v>6415</v>
      </c>
      <c r="B5087" s="44" t="s">
        <v>25</v>
      </c>
      <c r="C5087" s="44" t="s">
        <v>730</v>
      </c>
      <c r="D5087" s="44" t="s">
        <v>731</v>
      </c>
      <c r="E5087" s="44" t="s">
        <v>2269</v>
      </c>
      <c r="F5087" s="44">
        <v>1</v>
      </c>
      <c r="G5087" s="46">
        <v>24523</v>
      </c>
      <c r="H5087" s="44"/>
      <c r="I5087" s="46"/>
      <c r="J5087" s="46"/>
      <c r="K5087" s="46">
        <f t="shared" si="223"/>
        <v>24523</v>
      </c>
      <c r="L5087" s="63">
        <v>20251008</v>
      </c>
    </row>
    <row r="5088" spans="1:12" x14ac:dyDescent="0.25">
      <c r="A5088" s="47" t="s">
        <v>6416</v>
      </c>
      <c r="B5088" s="44" t="s">
        <v>25</v>
      </c>
      <c r="C5088" s="44" t="s">
        <v>730</v>
      </c>
      <c r="D5088" s="44" t="s">
        <v>731</v>
      </c>
      <c r="E5088" s="44" t="s">
        <v>2272</v>
      </c>
      <c r="F5088" s="44">
        <v>1</v>
      </c>
      <c r="G5088" s="46">
        <v>24523</v>
      </c>
      <c r="H5088" s="44"/>
      <c r="I5088" s="46"/>
      <c r="J5088" s="46"/>
      <c r="K5088" s="46">
        <f t="shared" si="223"/>
        <v>24523</v>
      </c>
      <c r="L5088" s="63">
        <v>20251008</v>
      </c>
    </row>
    <row r="5089" spans="1:12" x14ac:dyDescent="0.25">
      <c r="A5089" s="47" t="s">
        <v>6417</v>
      </c>
      <c r="B5089" s="44" t="s">
        <v>25</v>
      </c>
      <c r="C5089" s="44" t="s">
        <v>730</v>
      </c>
      <c r="D5089" s="44" t="s">
        <v>731</v>
      </c>
      <c r="E5089" s="44" t="s">
        <v>2274</v>
      </c>
      <c r="F5089" s="44">
        <v>1</v>
      </c>
      <c r="G5089" s="46">
        <v>24523</v>
      </c>
      <c r="H5089" s="44"/>
      <c r="I5089" s="46"/>
      <c r="J5089" s="46"/>
      <c r="K5089" s="46">
        <f t="shared" si="223"/>
        <v>24523</v>
      </c>
      <c r="L5089" s="63">
        <v>20251008</v>
      </c>
    </row>
    <row r="5090" spans="1:12" x14ac:dyDescent="0.25">
      <c r="A5090" s="47" t="s">
        <v>6379</v>
      </c>
      <c r="B5090" s="44" t="s">
        <v>25</v>
      </c>
      <c r="C5090" s="44" t="s">
        <v>199</v>
      </c>
      <c r="D5090" s="44" t="s">
        <v>2240</v>
      </c>
      <c r="E5090" s="44" t="s">
        <v>2243</v>
      </c>
      <c r="F5090" s="44">
        <v>1</v>
      </c>
      <c r="G5090" s="46">
        <v>24523</v>
      </c>
      <c r="H5090" s="44"/>
      <c r="I5090" s="46"/>
      <c r="J5090" s="46"/>
      <c r="K5090" s="46">
        <f t="shared" si="223"/>
        <v>24523</v>
      </c>
      <c r="L5090" s="63">
        <v>20251014</v>
      </c>
    </row>
    <row r="5091" spans="1:12" x14ac:dyDescent="0.25">
      <c r="A5091" s="47" t="s">
        <v>6381</v>
      </c>
      <c r="B5091" s="44" t="s">
        <v>25</v>
      </c>
      <c r="C5091" s="44" t="s">
        <v>36</v>
      </c>
      <c r="D5091" s="44" t="s">
        <v>2013</v>
      </c>
      <c r="E5091" s="44" t="s">
        <v>813</v>
      </c>
      <c r="F5091" s="44">
        <v>1</v>
      </c>
      <c r="G5091" s="46">
        <v>24523</v>
      </c>
      <c r="H5091" s="44"/>
      <c r="I5091" s="46"/>
      <c r="J5091" s="46"/>
      <c r="K5091" s="46">
        <f t="shared" si="223"/>
        <v>24523</v>
      </c>
      <c r="L5091" s="63">
        <v>20251014</v>
      </c>
    </row>
    <row r="5092" spans="1:12" x14ac:dyDescent="0.25">
      <c r="A5092" s="47" t="s">
        <v>6382</v>
      </c>
      <c r="B5092" s="44" t="s">
        <v>25</v>
      </c>
      <c r="C5092" s="44" t="s">
        <v>36</v>
      </c>
      <c r="D5092" s="44" t="s">
        <v>2013</v>
      </c>
      <c r="E5092" s="44" t="s">
        <v>738</v>
      </c>
      <c r="F5092" s="44">
        <v>1</v>
      </c>
      <c r="G5092" s="46">
        <v>24523</v>
      </c>
      <c r="H5092" s="44"/>
      <c r="I5092" s="46"/>
      <c r="J5092" s="46"/>
      <c r="K5092" s="46">
        <f t="shared" si="223"/>
        <v>24523</v>
      </c>
      <c r="L5092" s="63">
        <v>20251014</v>
      </c>
    </row>
    <row r="5093" spans="1:12" x14ac:dyDescent="0.25">
      <c r="A5093" s="47" t="s">
        <v>6383</v>
      </c>
      <c r="B5093" s="44" t="s">
        <v>25</v>
      </c>
      <c r="C5093" s="44" t="s">
        <v>36</v>
      </c>
      <c r="D5093" s="44" t="s">
        <v>2013</v>
      </c>
      <c r="E5093" s="44" t="s">
        <v>1086</v>
      </c>
      <c r="F5093" s="44">
        <v>1</v>
      </c>
      <c r="G5093" s="46">
        <v>24523</v>
      </c>
      <c r="H5093" s="44"/>
      <c r="I5093" s="46"/>
      <c r="J5093" s="46"/>
      <c r="K5093" s="46">
        <f t="shared" si="223"/>
        <v>24523</v>
      </c>
      <c r="L5093" s="63">
        <v>20251014</v>
      </c>
    </row>
    <row r="5094" spans="1:12" x14ac:dyDescent="0.25">
      <c r="A5094" s="47" t="s">
        <v>6384</v>
      </c>
      <c r="B5094" s="44" t="s">
        <v>25</v>
      </c>
      <c r="C5094" s="44" t="s">
        <v>36</v>
      </c>
      <c r="D5094" s="44" t="s">
        <v>2013</v>
      </c>
      <c r="E5094" s="44" t="s">
        <v>815</v>
      </c>
      <c r="F5094" s="44">
        <v>1</v>
      </c>
      <c r="G5094" s="46">
        <v>24523</v>
      </c>
      <c r="H5094" s="44"/>
      <c r="I5094" s="46"/>
      <c r="J5094" s="46"/>
      <c r="K5094" s="46">
        <f t="shared" si="223"/>
        <v>24523</v>
      </c>
      <c r="L5094" s="63">
        <v>20251014</v>
      </c>
    </row>
    <row r="5095" spans="1:12" x14ac:dyDescent="0.25">
      <c r="A5095" s="47" t="s">
        <v>6385</v>
      </c>
      <c r="B5095" s="44" t="s">
        <v>25</v>
      </c>
      <c r="C5095" s="44" t="s">
        <v>36</v>
      </c>
      <c r="D5095" s="44" t="s">
        <v>2013</v>
      </c>
      <c r="E5095" s="44" t="s">
        <v>3895</v>
      </c>
      <c r="F5095" s="44">
        <v>1</v>
      </c>
      <c r="G5095" s="46">
        <v>24523</v>
      </c>
      <c r="H5095" s="44"/>
      <c r="I5095" s="46"/>
      <c r="J5095" s="46"/>
      <c r="K5095" s="46">
        <f t="shared" si="223"/>
        <v>24523</v>
      </c>
      <c r="L5095" s="63">
        <v>20251014</v>
      </c>
    </row>
    <row r="5096" spans="1:12" x14ac:dyDescent="0.25">
      <c r="A5096" s="47" t="s">
        <v>6387</v>
      </c>
      <c r="B5096" s="44" t="s">
        <v>25</v>
      </c>
      <c r="C5096" s="44" t="s">
        <v>36</v>
      </c>
      <c r="D5096" s="44" t="s">
        <v>2013</v>
      </c>
      <c r="E5096" s="44" t="s">
        <v>820</v>
      </c>
      <c r="F5096" s="44">
        <v>1</v>
      </c>
      <c r="G5096" s="46">
        <v>24523</v>
      </c>
      <c r="H5096" s="44"/>
      <c r="I5096" s="46"/>
      <c r="J5096" s="46"/>
      <c r="K5096" s="46">
        <f t="shared" si="223"/>
        <v>24523</v>
      </c>
      <c r="L5096" s="63">
        <v>20251014</v>
      </c>
    </row>
    <row r="5097" spans="1:12" x14ac:dyDescent="0.25">
      <c r="A5097" s="47" t="s">
        <v>6411</v>
      </c>
      <c r="B5097" s="44" t="s">
        <v>25</v>
      </c>
      <c r="C5097" s="44" t="s">
        <v>730</v>
      </c>
      <c r="D5097" s="44" t="s">
        <v>731</v>
      </c>
      <c r="E5097" s="44" t="s">
        <v>1584</v>
      </c>
      <c r="F5097" s="44">
        <v>1</v>
      </c>
      <c r="G5097" s="46">
        <v>24523</v>
      </c>
      <c r="H5097" s="44"/>
      <c r="I5097" s="46"/>
      <c r="J5097" s="46"/>
      <c r="K5097" s="46">
        <f t="shared" si="223"/>
        <v>24523</v>
      </c>
      <c r="L5097" s="63">
        <v>20251014</v>
      </c>
    </row>
    <row r="5098" spans="1:12" x14ac:dyDescent="0.25">
      <c r="A5098" s="47" t="s">
        <v>6412</v>
      </c>
      <c r="B5098" s="44" t="s">
        <v>25</v>
      </c>
      <c r="C5098" s="44" t="s">
        <v>730</v>
      </c>
      <c r="D5098" s="44" t="s">
        <v>731</v>
      </c>
      <c r="E5098" s="44" t="s">
        <v>2250</v>
      </c>
      <c r="F5098" s="44">
        <v>1</v>
      </c>
      <c r="G5098" s="46">
        <v>24523</v>
      </c>
      <c r="H5098" s="44"/>
      <c r="I5098" s="46"/>
      <c r="J5098" s="46"/>
      <c r="K5098" s="46">
        <f t="shared" si="223"/>
        <v>24523</v>
      </c>
      <c r="L5098" s="63">
        <v>20251014</v>
      </c>
    </row>
    <row r="5099" spans="1:12" x14ac:dyDescent="0.25">
      <c r="A5099" s="47" t="s">
        <v>6386</v>
      </c>
      <c r="B5099" s="44" t="s">
        <v>25</v>
      </c>
      <c r="C5099" s="44" t="s">
        <v>36</v>
      </c>
      <c r="D5099" s="44" t="s">
        <v>2013</v>
      </c>
      <c r="E5099" s="44" t="s">
        <v>858</v>
      </c>
      <c r="F5099" s="44">
        <v>1</v>
      </c>
      <c r="G5099" s="46">
        <v>24523</v>
      </c>
      <c r="H5099" s="44"/>
      <c r="I5099" s="46"/>
      <c r="J5099" s="46"/>
      <c r="K5099" s="46">
        <f t="shared" si="223"/>
        <v>24523</v>
      </c>
      <c r="L5099" s="63">
        <v>20251016</v>
      </c>
    </row>
    <row r="5100" spans="1:12" x14ac:dyDescent="0.25">
      <c r="A5100" s="47" t="s">
        <v>6342</v>
      </c>
      <c r="B5100" s="44" t="s">
        <v>25</v>
      </c>
      <c r="C5100" s="44" t="s">
        <v>29</v>
      </c>
      <c r="D5100" s="44" t="s">
        <v>686</v>
      </c>
      <c r="E5100" s="44" t="s">
        <v>1045</v>
      </c>
      <c r="F5100" s="44">
        <v>1</v>
      </c>
      <c r="G5100" s="46">
        <v>24523</v>
      </c>
      <c r="H5100" s="44"/>
      <c r="I5100" s="46"/>
      <c r="J5100" s="46"/>
      <c r="K5100" s="46">
        <f t="shared" si="223"/>
        <v>24523</v>
      </c>
      <c r="L5100" s="63">
        <v>20251021</v>
      </c>
    </row>
    <row r="5101" spans="1:12" x14ac:dyDescent="0.25">
      <c r="A5101" s="47" t="s">
        <v>6344</v>
      </c>
      <c r="B5101" s="44" t="s">
        <v>25</v>
      </c>
      <c r="C5101" s="44" t="s">
        <v>2604</v>
      </c>
      <c r="D5101" s="44" t="s">
        <v>2605</v>
      </c>
      <c r="E5101" s="44" t="s">
        <v>5526</v>
      </c>
      <c r="F5101" s="44">
        <v>1</v>
      </c>
      <c r="G5101" s="46">
        <v>24523</v>
      </c>
      <c r="H5101" s="44"/>
      <c r="I5101" s="46"/>
      <c r="J5101" s="46"/>
      <c r="K5101" s="46">
        <f t="shared" si="223"/>
        <v>24523</v>
      </c>
      <c r="L5101" s="63">
        <v>20251024</v>
      </c>
    </row>
    <row r="5102" spans="1:12" x14ac:dyDescent="0.25">
      <c r="A5102" s="47" t="s">
        <v>6345</v>
      </c>
      <c r="B5102" s="44" t="s">
        <v>25</v>
      </c>
      <c r="C5102" s="44" t="s">
        <v>2604</v>
      </c>
      <c r="D5102" s="44" t="s">
        <v>2605</v>
      </c>
      <c r="E5102" s="44" t="s">
        <v>5528</v>
      </c>
      <c r="F5102" s="44">
        <v>1</v>
      </c>
      <c r="G5102" s="46">
        <v>24523</v>
      </c>
      <c r="H5102" s="44"/>
      <c r="I5102" s="46"/>
      <c r="J5102" s="46"/>
      <c r="K5102" s="46">
        <f t="shared" si="223"/>
        <v>24523</v>
      </c>
      <c r="L5102" s="63">
        <v>20251024</v>
      </c>
    </row>
    <row r="5103" spans="1:12" x14ac:dyDescent="0.25">
      <c r="A5103" s="47" t="s">
        <v>6346</v>
      </c>
      <c r="B5103" s="44" t="s">
        <v>25</v>
      </c>
      <c r="C5103" s="44" t="s">
        <v>2604</v>
      </c>
      <c r="D5103" s="44" t="s">
        <v>2605</v>
      </c>
      <c r="E5103" s="44" t="s">
        <v>5691</v>
      </c>
      <c r="F5103" s="44">
        <v>1</v>
      </c>
      <c r="G5103" s="46">
        <v>24523</v>
      </c>
      <c r="H5103" s="44"/>
      <c r="I5103" s="46"/>
      <c r="J5103" s="46"/>
      <c r="K5103" s="46">
        <f t="shared" si="223"/>
        <v>24523</v>
      </c>
      <c r="L5103" s="63">
        <v>20251024</v>
      </c>
    </row>
    <row r="5104" spans="1:12" x14ac:dyDescent="0.25">
      <c r="A5104" s="47" t="s">
        <v>6347</v>
      </c>
      <c r="B5104" s="44" t="s">
        <v>25</v>
      </c>
      <c r="C5104" s="44" t="s">
        <v>2604</v>
      </c>
      <c r="D5104" s="44" t="s">
        <v>2605</v>
      </c>
      <c r="E5104" s="44" t="s">
        <v>5693</v>
      </c>
      <c r="F5104" s="44">
        <v>1</v>
      </c>
      <c r="G5104" s="46">
        <v>24523</v>
      </c>
      <c r="H5104" s="44"/>
      <c r="I5104" s="46"/>
      <c r="J5104" s="46"/>
      <c r="K5104" s="46">
        <f t="shared" si="223"/>
        <v>24523</v>
      </c>
      <c r="L5104" s="63">
        <v>20251024</v>
      </c>
    </row>
    <row r="5105" spans="1:12" x14ac:dyDescent="0.25">
      <c r="A5105" s="47" t="s">
        <v>6348</v>
      </c>
      <c r="B5105" s="44" t="s">
        <v>25</v>
      </c>
      <c r="C5105" s="44" t="s">
        <v>2604</v>
      </c>
      <c r="D5105" s="44" t="s">
        <v>2605</v>
      </c>
      <c r="E5105" s="44" t="s">
        <v>5695</v>
      </c>
      <c r="F5105" s="44">
        <v>1</v>
      </c>
      <c r="G5105" s="46">
        <v>24523</v>
      </c>
      <c r="H5105" s="44"/>
      <c r="I5105" s="46"/>
      <c r="J5105" s="46"/>
      <c r="K5105" s="46">
        <f t="shared" si="223"/>
        <v>24523</v>
      </c>
      <c r="L5105" s="63">
        <v>20251024</v>
      </c>
    </row>
    <row r="5106" spans="1:12" x14ac:dyDescent="0.25">
      <c r="A5106" s="47" t="s">
        <v>6349</v>
      </c>
      <c r="B5106" s="44" t="s">
        <v>25</v>
      </c>
      <c r="C5106" s="44" t="s">
        <v>2604</v>
      </c>
      <c r="D5106" s="44" t="s">
        <v>2605</v>
      </c>
      <c r="E5106" s="44" t="s">
        <v>5530</v>
      </c>
      <c r="F5106" s="44">
        <v>1</v>
      </c>
      <c r="G5106" s="46">
        <v>24523</v>
      </c>
      <c r="H5106" s="44"/>
      <c r="I5106" s="46"/>
      <c r="J5106" s="46"/>
      <c r="K5106" s="46">
        <f t="shared" si="223"/>
        <v>24523</v>
      </c>
      <c r="L5106" s="63">
        <v>20251024</v>
      </c>
    </row>
    <row r="5107" spans="1:12" x14ac:dyDescent="0.25">
      <c r="A5107" s="47" t="s">
        <v>6313</v>
      </c>
      <c r="B5107" s="44" t="s">
        <v>25</v>
      </c>
      <c r="C5107" s="44" t="s">
        <v>29</v>
      </c>
      <c r="D5107" s="44" t="s">
        <v>539</v>
      </c>
      <c r="E5107" s="44" t="s">
        <v>6236</v>
      </c>
      <c r="F5107" s="44">
        <v>1</v>
      </c>
      <c r="G5107" s="46">
        <v>24523</v>
      </c>
      <c r="H5107" s="44"/>
      <c r="I5107" s="46"/>
      <c r="J5107" s="46"/>
      <c r="K5107" s="46">
        <f t="shared" si="223"/>
        <v>24523</v>
      </c>
      <c r="L5107" s="63">
        <v>20251029</v>
      </c>
    </row>
    <row r="5108" spans="1:12" x14ac:dyDescent="0.25">
      <c r="A5108" s="47" t="s">
        <v>6329</v>
      </c>
      <c r="B5108" s="44" t="s">
        <v>25</v>
      </c>
      <c r="C5108" s="44" t="s">
        <v>29</v>
      </c>
      <c r="D5108" s="44" t="s">
        <v>686</v>
      </c>
      <c r="E5108" s="44" t="s">
        <v>1043</v>
      </c>
      <c r="F5108" s="44">
        <v>1</v>
      </c>
      <c r="G5108" s="46">
        <v>24523</v>
      </c>
      <c r="H5108" s="44"/>
      <c r="I5108" s="46"/>
      <c r="J5108" s="46"/>
      <c r="K5108" s="46">
        <f t="shared" si="223"/>
        <v>24523</v>
      </c>
      <c r="L5108" s="63">
        <v>20251029</v>
      </c>
    </row>
    <row r="5109" spans="1:12" x14ac:dyDescent="0.25">
      <c r="A5109" s="47" t="s">
        <v>6330</v>
      </c>
      <c r="B5109" s="44" t="s">
        <v>25</v>
      </c>
      <c r="C5109" s="44" t="s">
        <v>29</v>
      </c>
      <c r="D5109" s="44" t="s">
        <v>686</v>
      </c>
      <c r="E5109" s="44" t="s">
        <v>784</v>
      </c>
      <c r="F5109" s="44">
        <v>1</v>
      </c>
      <c r="G5109" s="46">
        <v>24523</v>
      </c>
      <c r="H5109" s="44"/>
      <c r="I5109" s="46"/>
      <c r="J5109" s="46"/>
      <c r="K5109" s="46">
        <f t="shared" si="223"/>
        <v>24523</v>
      </c>
      <c r="L5109" s="63">
        <v>20251029</v>
      </c>
    </row>
    <row r="5110" spans="1:12" x14ac:dyDescent="0.25">
      <c r="A5110" s="47" t="s">
        <v>6305</v>
      </c>
      <c r="B5110" s="44" t="s">
        <v>25</v>
      </c>
      <c r="C5110" s="44" t="s">
        <v>897</v>
      </c>
      <c r="D5110" s="44" t="s">
        <v>898</v>
      </c>
      <c r="E5110" s="44" t="s">
        <v>1674</v>
      </c>
      <c r="F5110" s="44">
        <v>1</v>
      </c>
      <c r="G5110" s="46">
        <v>24523</v>
      </c>
      <c r="H5110" s="44"/>
      <c r="I5110" s="46"/>
      <c r="J5110" s="46"/>
      <c r="K5110" s="46">
        <f t="shared" si="223"/>
        <v>24523</v>
      </c>
      <c r="L5110" s="63">
        <v>20251030</v>
      </c>
    </row>
    <row r="5111" spans="1:12" x14ac:dyDescent="0.25">
      <c r="A5111" s="47" t="s">
        <v>6328</v>
      </c>
      <c r="B5111" s="44" t="s">
        <v>25</v>
      </c>
      <c r="C5111" s="44" t="s">
        <v>897</v>
      </c>
      <c r="D5111" s="44" t="s">
        <v>2496</v>
      </c>
      <c r="E5111" s="44" t="s">
        <v>2497</v>
      </c>
      <c r="F5111" s="44">
        <v>1</v>
      </c>
      <c r="G5111" s="46">
        <v>24523</v>
      </c>
      <c r="H5111" s="44"/>
      <c r="I5111" s="46"/>
      <c r="J5111" s="46"/>
      <c r="K5111" s="46">
        <f t="shared" si="223"/>
        <v>24523</v>
      </c>
      <c r="L5111" s="63">
        <v>20251030</v>
      </c>
    </row>
    <row r="5112" spans="1:12" x14ac:dyDescent="0.25">
      <c r="A5112" s="47" t="s">
        <v>6303</v>
      </c>
      <c r="B5112" s="44" t="s">
        <v>25</v>
      </c>
      <c r="C5112" s="44" t="s">
        <v>29</v>
      </c>
      <c r="D5112" s="44" t="s">
        <v>751</v>
      </c>
      <c r="E5112" s="44" t="s">
        <v>4916</v>
      </c>
      <c r="F5112" s="44">
        <v>1</v>
      </c>
      <c r="G5112" s="46">
        <v>24523</v>
      </c>
      <c r="H5112" s="44"/>
      <c r="I5112" s="46"/>
      <c r="J5112" s="46"/>
      <c r="K5112" s="46">
        <f t="shared" ref="K5112:K5128" si="224">J5112+G5112</f>
        <v>24523</v>
      </c>
      <c r="L5112" s="63">
        <v>20251030</v>
      </c>
    </row>
    <row r="5113" spans="1:12" x14ac:dyDescent="0.25">
      <c r="A5113" s="47" t="s">
        <v>6304</v>
      </c>
      <c r="B5113" s="44" t="s">
        <v>25</v>
      </c>
      <c r="C5113" s="44" t="s">
        <v>29</v>
      </c>
      <c r="D5113" s="44" t="s">
        <v>751</v>
      </c>
      <c r="E5113" s="44" t="s">
        <v>4671</v>
      </c>
      <c r="F5113" s="44">
        <v>1</v>
      </c>
      <c r="G5113" s="46">
        <v>24523</v>
      </c>
      <c r="H5113" s="44"/>
      <c r="I5113" s="46"/>
      <c r="J5113" s="46"/>
      <c r="K5113" s="46">
        <f t="shared" si="224"/>
        <v>24523</v>
      </c>
      <c r="L5113" s="63">
        <v>20251030</v>
      </c>
    </row>
    <row r="5114" spans="1:12" x14ac:dyDescent="0.25">
      <c r="A5114" s="47" t="s">
        <v>6299</v>
      </c>
      <c r="B5114" s="44" t="s">
        <v>25</v>
      </c>
      <c r="C5114" s="44" t="s">
        <v>86</v>
      </c>
      <c r="D5114" s="44" t="s">
        <v>6287</v>
      </c>
      <c r="E5114" s="44" t="s">
        <v>6300</v>
      </c>
      <c r="F5114" s="44">
        <v>1</v>
      </c>
      <c r="G5114" s="46">
        <v>24523</v>
      </c>
      <c r="H5114" s="44"/>
      <c r="I5114" s="46"/>
      <c r="J5114" s="46"/>
      <c r="K5114" s="46">
        <f t="shared" si="224"/>
        <v>24523</v>
      </c>
      <c r="L5114" s="63">
        <v>20251030</v>
      </c>
    </row>
    <row r="5115" spans="1:12" x14ac:dyDescent="0.25">
      <c r="A5115" s="47" t="s">
        <v>6314</v>
      </c>
      <c r="B5115" s="44" t="s">
        <v>25</v>
      </c>
      <c r="C5115" s="44" t="s">
        <v>36</v>
      </c>
      <c r="D5115" s="44" t="s">
        <v>2618</v>
      </c>
      <c r="E5115" s="44" t="s">
        <v>848</v>
      </c>
      <c r="F5115" s="44">
        <v>1</v>
      </c>
      <c r="G5115" s="46">
        <v>24523</v>
      </c>
      <c r="H5115" s="44"/>
      <c r="I5115" s="46"/>
      <c r="J5115" s="46"/>
      <c r="K5115" s="46">
        <f t="shared" si="224"/>
        <v>24523</v>
      </c>
      <c r="L5115" s="63">
        <v>20251031</v>
      </c>
    </row>
    <row r="5116" spans="1:12" x14ac:dyDescent="0.25">
      <c r="A5116" s="47" t="s">
        <v>6315</v>
      </c>
      <c r="B5116" s="44" t="s">
        <v>25</v>
      </c>
      <c r="C5116" s="44" t="s">
        <v>36</v>
      </c>
      <c r="D5116" s="44" t="s">
        <v>2618</v>
      </c>
      <c r="E5116" s="44" t="s">
        <v>4114</v>
      </c>
      <c r="F5116" s="44">
        <v>1</v>
      </c>
      <c r="G5116" s="46">
        <v>24523</v>
      </c>
      <c r="H5116" s="44"/>
      <c r="I5116" s="46"/>
      <c r="J5116" s="46"/>
      <c r="K5116" s="46">
        <f t="shared" si="224"/>
        <v>24523</v>
      </c>
      <c r="L5116" s="63">
        <v>20251031</v>
      </c>
    </row>
    <row r="5117" spans="1:12" x14ac:dyDescent="0.25">
      <c r="A5117" s="47" t="s">
        <v>6316</v>
      </c>
      <c r="B5117" s="44" t="s">
        <v>25</v>
      </c>
      <c r="C5117" s="44" t="s">
        <v>36</v>
      </c>
      <c r="D5117" s="44" t="s">
        <v>2618</v>
      </c>
      <c r="E5117" s="44" t="s">
        <v>826</v>
      </c>
      <c r="F5117" s="44">
        <v>1</v>
      </c>
      <c r="G5117" s="46">
        <v>24523</v>
      </c>
      <c r="H5117" s="44"/>
      <c r="I5117" s="46"/>
      <c r="J5117" s="46"/>
      <c r="K5117" s="46">
        <f t="shared" si="224"/>
        <v>24523</v>
      </c>
      <c r="L5117" s="63">
        <v>20251031</v>
      </c>
    </row>
    <row r="5118" spans="1:12" x14ac:dyDescent="0.25">
      <c r="A5118" s="47" t="s">
        <v>6317</v>
      </c>
      <c r="B5118" s="44" t="s">
        <v>25</v>
      </c>
      <c r="C5118" s="44" t="s">
        <v>36</v>
      </c>
      <c r="D5118" s="44" t="s">
        <v>2618</v>
      </c>
      <c r="E5118" s="44" t="s">
        <v>828</v>
      </c>
      <c r="F5118" s="44">
        <v>1</v>
      </c>
      <c r="G5118" s="46">
        <v>24523</v>
      </c>
      <c r="H5118" s="44"/>
      <c r="I5118" s="46"/>
      <c r="J5118" s="46"/>
      <c r="K5118" s="46">
        <f t="shared" si="224"/>
        <v>24523</v>
      </c>
      <c r="L5118" s="63">
        <v>20251031</v>
      </c>
    </row>
    <row r="5119" spans="1:12" x14ac:dyDescent="0.25">
      <c r="A5119" s="47" t="s">
        <v>6318</v>
      </c>
      <c r="B5119" s="44" t="s">
        <v>25</v>
      </c>
      <c r="C5119" s="44" t="s">
        <v>36</v>
      </c>
      <c r="D5119" s="44" t="s">
        <v>2618</v>
      </c>
      <c r="E5119" s="44" t="s">
        <v>832</v>
      </c>
      <c r="F5119" s="44">
        <v>1</v>
      </c>
      <c r="G5119" s="46">
        <v>24523</v>
      </c>
      <c r="H5119" s="44"/>
      <c r="I5119" s="46"/>
      <c r="J5119" s="46"/>
      <c r="K5119" s="46">
        <f t="shared" si="224"/>
        <v>24523</v>
      </c>
      <c r="L5119" s="63">
        <v>20251031</v>
      </c>
    </row>
    <row r="5120" spans="1:12" x14ac:dyDescent="0.25">
      <c r="A5120" s="47" t="s">
        <v>6319</v>
      </c>
      <c r="B5120" s="44" t="s">
        <v>25</v>
      </c>
      <c r="C5120" s="44" t="s">
        <v>36</v>
      </c>
      <c r="D5120" s="44" t="s">
        <v>2618</v>
      </c>
      <c r="E5120" s="44" t="s">
        <v>264</v>
      </c>
      <c r="F5120" s="44">
        <v>1</v>
      </c>
      <c r="G5120" s="46">
        <v>24523</v>
      </c>
      <c r="H5120" s="44"/>
      <c r="I5120" s="46"/>
      <c r="J5120" s="46"/>
      <c r="K5120" s="46">
        <f t="shared" si="224"/>
        <v>24523</v>
      </c>
      <c r="L5120" s="63">
        <v>20251031</v>
      </c>
    </row>
    <row r="5121" spans="1:12" x14ac:dyDescent="0.25">
      <c r="A5121" s="47" t="s">
        <v>6320</v>
      </c>
      <c r="B5121" s="44" t="s">
        <v>25</v>
      </c>
      <c r="C5121" s="44" t="s">
        <v>36</v>
      </c>
      <c r="D5121" s="44" t="s">
        <v>2618</v>
      </c>
      <c r="E5121" s="44" t="s">
        <v>838</v>
      </c>
      <c r="F5121" s="44">
        <v>1</v>
      </c>
      <c r="G5121" s="46">
        <v>24523</v>
      </c>
      <c r="H5121" s="44"/>
      <c r="I5121" s="46"/>
      <c r="J5121" s="46"/>
      <c r="K5121" s="46">
        <f t="shared" si="224"/>
        <v>24523</v>
      </c>
      <c r="L5121" s="63">
        <v>20251031</v>
      </c>
    </row>
    <row r="5122" spans="1:12" x14ac:dyDescent="0.25">
      <c r="A5122" s="47" t="s">
        <v>6321</v>
      </c>
      <c r="B5122" s="44" t="s">
        <v>25</v>
      </c>
      <c r="C5122" s="44" t="s">
        <v>36</v>
      </c>
      <c r="D5122" s="44" t="s">
        <v>2618</v>
      </c>
      <c r="E5122" s="44" t="s">
        <v>840</v>
      </c>
      <c r="F5122" s="44">
        <v>1</v>
      </c>
      <c r="G5122" s="46">
        <v>24523</v>
      </c>
      <c r="H5122" s="44"/>
      <c r="I5122" s="46"/>
      <c r="J5122" s="46"/>
      <c r="K5122" s="46">
        <f t="shared" si="224"/>
        <v>24523</v>
      </c>
      <c r="L5122" s="63">
        <v>20251031</v>
      </c>
    </row>
    <row r="5123" spans="1:12" x14ac:dyDescent="0.25">
      <c r="A5123" s="47" t="s">
        <v>6322</v>
      </c>
      <c r="B5123" s="44" t="s">
        <v>25</v>
      </c>
      <c r="C5123" s="44" t="s">
        <v>36</v>
      </c>
      <c r="D5123" s="44" t="s">
        <v>2618</v>
      </c>
      <c r="E5123" s="44" t="s">
        <v>2680</v>
      </c>
      <c r="F5123" s="44">
        <v>1</v>
      </c>
      <c r="G5123" s="46">
        <v>24523</v>
      </c>
      <c r="H5123" s="44"/>
      <c r="I5123" s="46"/>
      <c r="J5123" s="46"/>
      <c r="K5123" s="46">
        <f t="shared" si="224"/>
        <v>24523</v>
      </c>
      <c r="L5123" s="63">
        <v>20251031</v>
      </c>
    </row>
    <row r="5124" spans="1:12" x14ac:dyDescent="0.25">
      <c r="A5124" s="47" t="s">
        <v>6323</v>
      </c>
      <c r="B5124" s="44" t="s">
        <v>25</v>
      </c>
      <c r="C5124" s="44" t="s">
        <v>36</v>
      </c>
      <c r="D5124" s="44" t="s">
        <v>2618</v>
      </c>
      <c r="E5124" s="44" t="s">
        <v>851</v>
      </c>
      <c r="F5124" s="44">
        <v>1</v>
      </c>
      <c r="G5124" s="46">
        <v>24523</v>
      </c>
      <c r="H5124" s="44"/>
      <c r="I5124" s="46"/>
      <c r="J5124" s="46"/>
      <c r="K5124" s="46">
        <f t="shared" si="224"/>
        <v>24523</v>
      </c>
      <c r="L5124" s="63">
        <v>20251031</v>
      </c>
    </row>
    <row r="5125" spans="1:12" x14ac:dyDescent="0.25">
      <c r="A5125" s="47" t="s">
        <v>6324</v>
      </c>
      <c r="B5125" s="44" t="s">
        <v>25</v>
      </c>
      <c r="C5125" s="44" t="s">
        <v>36</v>
      </c>
      <c r="D5125" s="44" t="s">
        <v>2618</v>
      </c>
      <c r="E5125" s="44" t="s">
        <v>2122</v>
      </c>
      <c r="F5125" s="44">
        <v>1</v>
      </c>
      <c r="G5125" s="46">
        <v>24523</v>
      </c>
      <c r="H5125" s="44"/>
      <c r="I5125" s="46"/>
      <c r="J5125" s="46"/>
      <c r="K5125" s="46">
        <f t="shared" si="224"/>
        <v>24523</v>
      </c>
      <c r="L5125" s="63">
        <v>20251031</v>
      </c>
    </row>
    <row r="5126" spans="1:12" x14ac:dyDescent="0.25">
      <c r="A5126" s="47" t="s">
        <v>6325</v>
      </c>
      <c r="B5126" s="44" t="s">
        <v>25</v>
      </c>
      <c r="C5126" s="44" t="s">
        <v>36</v>
      </c>
      <c r="D5126" s="44" t="s">
        <v>2618</v>
      </c>
      <c r="E5126" s="44" t="s">
        <v>822</v>
      </c>
      <c r="F5126" s="44">
        <v>1</v>
      </c>
      <c r="G5126" s="46">
        <v>24523</v>
      </c>
      <c r="H5126" s="44"/>
      <c r="I5126" s="46"/>
      <c r="J5126" s="46"/>
      <c r="K5126" s="46">
        <f t="shared" si="224"/>
        <v>24523</v>
      </c>
      <c r="L5126" s="63">
        <v>20251031</v>
      </c>
    </row>
    <row r="5127" spans="1:12" x14ac:dyDescent="0.25">
      <c r="A5127" s="47" t="s">
        <v>6326</v>
      </c>
      <c r="B5127" s="44" t="s">
        <v>25</v>
      </c>
      <c r="C5127" s="44" t="s">
        <v>36</v>
      </c>
      <c r="D5127" s="44" t="s">
        <v>2618</v>
      </c>
      <c r="E5127" s="44" t="s">
        <v>853</v>
      </c>
      <c r="F5127" s="44">
        <v>1</v>
      </c>
      <c r="G5127" s="46">
        <v>24523</v>
      </c>
      <c r="H5127" s="44"/>
      <c r="I5127" s="46"/>
      <c r="J5127" s="46"/>
      <c r="K5127" s="46">
        <f t="shared" si="224"/>
        <v>24523</v>
      </c>
      <c r="L5127" s="63">
        <v>20251031</v>
      </c>
    </row>
    <row r="5128" spans="1:12" ht="15.75" thickBot="1" x14ac:dyDescent="0.3">
      <c r="A5128" s="40" t="s">
        <v>6327</v>
      </c>
      <c r="B5128" s="41" t="s">
        <v>25</v>
      </c>
      <c r="C5128" s="41" t="s">
        <v>36</v>
      </c>
      <c r="D5128" s="41" t="s">
        <v>2618</v>
      </c>
      <c r="E5128" s="41" t="s">
        <v>3640</v>
      </c>
      <c r="F5128" s="41">
        <v>1</v>
      </c>
      <c r="G5128" s="43">
        <v>24523</v>
      </c>
      <c r="H5128" s="41"/>
      <c r="I5128" s="43"/>
      <c r="J5128" s="43"/>
      <c r="K5128" s="43">
        <f t="shared" si="224"/>
        <v>24523</v>
      </c>
      <c r="L5128" s="64">
        <v>20251031</v>
      </c>
    </row>
    <row r="5129" spans="1:12" ht="15.75" thickBot="1" x14ac:dyDescent="0.3">
      <c r="A5129" s="71"/>
      <c r="B5129" s="72"/>
      <c r="C5129" s="72"/>
      <c r="D5129" s="72"/>
      <c r="E5129" s="72"/>
      <c r="F5129" s="72"/>
      <c r="G5129" s="74"/>
      <c r="H5129" s="72"/>
      <c r="I5129" s="74"/>
      <c r="J5129" s="74"/>
      <c r="K5129" s="74"/>
      <c r="L5129" s="75"/>
    </row>
    <row r="5130" spans="1:12" x14ac:dyDescent="0.25">
      <c r="A5130" s="36" t="s">
        <v>6435</v>
      </c>
      <c r="B5130" s="37" t="s">
        <v>25</v>
      </c>
      <c r="C5130" s="37" t="s">
        <v>986</v>
      </c>
      <c r="D5130" s="37" t="s">
        <v>26</v>
      </c>
      <c r="E5130" s="37" t="s">
        <v>316</v>
      </c>
      <c r="F5130" s="37">
        <v>1</v>
      </c>
      <c r="G5130" s="39">
        <v>22931</v>
      </c>
      <c r="H5130" s="37"/>
      <c r="I5130" s="39"/>
      <c r="J5130" s="39"/>
      <c r="K5130" s="39">
        <f t="shared" ref="K5130:K5138" si="225">J5130+G5130</f>
        <v>22931</v>
      </c>
      <c r="L5130" s="62">
        <v>20251001</v>
      </c>
    </row>
    <row r="5131" spans="1:12" x14ac:dyDescent="0.25">
      <c r="A5131" s="47" t="s">
        <v>6421</v>
      </c>
      <c r="B5131" s="44" t="s">
        <v>25</v>
      </c>
      <c r="C5131" s="44" t="s">
        <v>5190</v>
      </c>
      <c r="D5131" s="44" t="s">
        <v>5191</v>
      </c>
      <c r="E5131" s="44" t="s">
        <v>397</v>
      </c>
      <c r="F5131" s="44">
        <v>1</v>
      </c>
      <c r="G5131" s="46">
        <v>22931</v>
      </c>
      <c r="H5131" s="44"/>
      <c r="I5131" s="46"/>
      <c r="J5131" s="46"/>
      <c r="K5131" s="46">
        <f t="shared" si="225"/>
        <v>22931</v>
      </c>
      <c r="L5131" s="63">
        <v>20251002</v>
      </c>
    </row>
    <row r="5132" spans="1:12" x14ac:dyDescent="0.25">
      <c r="A5132" s="47" t="s">
        <v>6422</v>
      </c>
      <c r="B5132" s="44" t="s">
        <v>25</v>
      </c>
      <c r="C5132" s="44" t="s">
        <v>5190</v>
      </c>
      <c r="D5132" s="44" t="s">
        <v>5191</v>
      </c>
      <c r="E5132" s="44" t="s">
        <v>4583</v>
      </c>
      <c r="F5132" s="44">
        <v>1</v>
      </c>
      <c r="G5132" s="46">
        <v>22931</v>
      </c>
      <c r="H5132" s="44"/>
      <c r="I5132" s="46"/>
      <c r="J5132" s="46"/>
      <c r="K5132" s="46">
        <f t="shared" si="225"/>
        <v>22931</v>
      </c>
      <c r="L5132" s="63">
        <v>20251002</v>
      </c>
    </row>
    <row r="5133" spans="1:12" x14ac:dyDescent="0.25">
      <c r="A5133" s="47" t="s">
        <v>6423</v>
      </c>
      <c r="B5133" s="44" t="s">
        <v>25</v>
      </c>
      <c r="C5133" s="44" t="s">
        <v>5190</v>
      </c>
      <c r="D5133" s="44" t="s">
        <v>5191</v>
      </c>
      <c r="E5133" s="44" t="s">
        <v>891</v>
      </c>
      <c r="F5133" s="44">
        <v>1</v>
      </c>
      <c r="G5133" s="46">
        <v>22931</v>
      </c>
      <c r="H5133" s="44"/>
      <c r="I5133" s="46"/>
      <c r="J5133" s="46"/>
      <c r="K5133" s="46">
        <f t="shared" si="225"/>
        <v>22931</v>
      </c>
      <c r="L5133" s="63">
        <v>20251002</v>
      </c>
    </row>
    <row r="5134" spans="1:12" x14ac:dyDescent="0.25">
      <c r="A5134" s="47" t="s">
        <v>6424</v>
      </c>
      <c r="B5134" s="44" t="s">
        <v>25</v>
      </c>
      <c r="C5134" s="44" t="s">
        <v>5190</v>
      </c>
      <c r="D5134" s="44" t="s">
        <v>5191</v>
      </c>
      <c r="E5134" s="44" t="s">
        <v>4439</v>
      </c>
      <c r="F5134" s="44">
        <v>1</v>
      </c>
      <c r="G5134" s="46">
        <v>22931</v>
      </c>
      <c r="H5134" s="44"/>
      <c r="I5134" s="46"/>
      <c r="J5134" s="46"/>
      <c r="K5134" s="46">
        <f t="shared" si="225"/>
        <v>22931</v>
      </c>
      <c r="L5134" s="63">
        <v>20251002</v>
      </c>
    </row>
    <row r="5135" spans="1:12" x14ac:dyDescent="0.25">
      <c r="A5135" s="47" t="s">
        <v>6338</v>
      </c>
      <c r="B5135" s="44" t="s">
        <v>25</v>
      </c>
      <c r="C5135" s="44" t="s">
        <v>29</v>
      </c>
      <c r="D5135" s="44" t="s">
        <v>30</v>
      </c>
      <c r="E5135" s="44" t="s">
        <v>319</v>
      </c>
      <c r="F5135" s="44">
        <v>1</v>
      </c>
      <c r="G5135" s="46">
        <v>22931</v>
      </c>
      <c r="H5135" s="44"/>
      <c r="I5135" s="46"/>
      <c r="J5135" s="46"/>
      <c r="K5135" s="46">
        <f t="shared" si="225"/>
        <v>22931</v>
      </c>
      <c r="L5135" s="63">
        <v>20251023</v>
      </c>
    </row>
    <row r="5136" spans="1:12" x14ac:dyDescent="0.25">
      <c r="A5136" s="47" t="s">
        <v>6270</v>
      </c>
      <c r="B5136" s="44" t="s">
        <v>25</v>
      </c>
      <c r="C5136" s="44" t="s">
        <v>70</v>
      </c>
      <c r="D5136" s="44" t="s">
        <v>6124</v>
      </c>
      <c r="E5136" s="44" t="s">
        <v>6271</v>
      </c>
      <c r="F5136" s="44">
        <v>1</v>
      </c>
      <c r="G5136" s="46">
        <v>22931</v>
      </c>
      <c r="H5136" s="44"/>
      <c r="I5136" s="46"/>
      <c r="J5136" s="46"/>
      <c r="K5136" s="46">
        <f t="shared" si="225"/>
        <v>22931</v>
      </c>
      <c r="L5136" s="63">
        <v>20251030</v>
      </c>
    </row>
    <row r="5137" spans="1:13" x14ac:dyDescent="0.25">
      <c r="A5137" s="47" t="s">
        <v>6272</v>
      </c>
      <c r="B5137" s="44" t="s">
        <v>25</v>
      </c>
      <c r="C5137" s="44" t="s">
        <v>70</v>
      </c>
      <c r="D5137" s="44" t="s">
        <v>6124</v>
      </c>
      <c r="E5137" s="44" t="s">
        <v>6125</v>
      </c>
      <c r="F5137" s="44">
        <v>1</v>
      </c>
      <c r="G5137" s="46">
        <v>22931</v>
      </c>
      <c r="H5137" s="44"/>
      <c r="I5137" s="46"/>
      <c r="J5137" s="46"/>
      <c r="K5137" s="46">
        <f t="shared" si="225"/>
        <v>22931</v>
      </c>
      <c r="L5137" s="63">
        <v>20251030</v>
      </c>
    </row>
    <row r="5138" spans="1:13" ht="15.75" thickBot="1" x14ac:dyDescent="0.3">
      <c r="A5138" s="40" t="s">
        <v>6269</v>
      </c>
      <c r="B5138" s="41" t="s">
        <v>25</v>
      </c>
      <c r="C5138" s="41" t="s">
        <v>29</v>
      </c>
      <c r="D5138" s="41" t="s">
        <v>6153</v>
      </c>
      <c r="E5138" s="41" t="s">
        <v>6190</v>
      </c>
      <c r="F5138" s="41">
        <v>1</v>
      </c>
      <c r="G5138" s="43">
        <v>22931</v>
      </c>
      <c r="H5138" s="41"/>
      <c r="I5138" s="43"/>
      <c r="J5138" s="43"/>
      <c r="K5138" s="43">
        <f t="shared" si="225"/>
        <v>22931</v>
      </c>
      <c r="L5138" s="64">
        <v>20251030</v>
      </c>
    </row>
    <row r="5140" spans="1:13" ht="15.75" thickBot="1" x14ac:dyDescent="0.3"/>
    <row r="5141" spans="1:13" ht="15.75" thickBot="1" x14ac:dyDescent="0.3">
      <c r="A5141" s="437"/>
      <c r="B5141" s="438"/>
      <c r="C5141" s="438"/>
      <c r="D5141" s="438"/>
      <c r="E5141" s="438"/>
      <c r="F5141" s="427"/>
      <c r="G5141" s="439"/>
      <c r="H5141" s="438"/>
      <c r="I5141" s="438"/>
      <c r="J5141" s="440"/>
      <c r="K5141" s="438"/>
      <c r="L5141" s="427"/>
      <c r="M5141" s="441"/>
    </row>
    <row r="5142" spans="1:13" x14ac:dyDescent="0.25">
      <c r="A5142" s="36" t="s">
        <v>0</v>
      </c>
      <c r="B5142" s="37" t="s">
        <v>1</v>
      </c>
      <c r="C5142" s="37" t="s">
        <v>2</v>
      </c>
      <c r="D5142" s="37" t="s">
        <v>3</v>
      </c>
      <c r="E5142" s="37" t="s">
        <v>4</v>
      </c>
      <c r="F5142" s="427"/>
      <c r="G5142" s="37" t="s">
        <v>6</v>
      </c>
      <c r="H5142" s="37" t="s">
        <v>7</v>
      </c>
      <c r="I5142" s="39" t="s">
        <v>8</v>
      </c>
      <c r="J5142" s="39" t="s">
        <v>9</v>
      </c>
      <c r="K5142" s="62" t="s">
        <v>10</v>
      </c>
      <c r="L5142" s="428" t="s">
        <v>5</v>
      </c>
      <c r="M5142" s="442"/>
    </row>
    <row r="5143" spans="1:13" x14ac:dyDescent="0.25">
      <c r="A5143" s="47" t="s">
        <v>6584</v>
      </c>
      <c r="B5143" s="44" t="s">
        <v>11</v>
      </c>
      <c r="C5143" s="44" t="s">
        <v>51</v>
      </c>
      <c r="D5143" s="44" t="s">
        <v>6585</v>
      </c>
      <c r="E5143" s="44" t="s">
        <v>6586</v>
      </c>
      <c r="F5143">
        <v>1</v>
      </c>
      <c r="G5143" s="44" t="s">
        <v>6521</v>
      </c>
      <c r="H5143" s="44"/>
      <c r="I5143" s="46"/>
      <c r="J5143" s="46"/>
      <c r="K5143" s="63"/>
      <c r="L5143" s="63">
        <v>20251105</v>
      </c>
      <c r="M5143" s="442"/>
    </row>
    <row r="5144" spans="1:13" x14ac:dyDescent="0.25">
      <c r="A5144" s="47" t="s">
        <v>6599</v>
      </c>
      <c r="B5144" s="44" t="s">
        <v>11</v>
      </c>
      <c r="C5144" s="44" t="s">
        <v>156</v>
      </c>
      <c r="D5144" s="44" t="s">
        <v>157</v>
      </c>
      <c r="E5144" s="44" t="s">
        <v>158</v>
      </c>
      <c r="F5144">
        <v>1</v>
      </c>
      <c r="G5144" s="44" t="s">
        <v>6521</v>
      </c>
      <c r="H5144" s="44"/>
      <c r="I5144" s="46"/>
      <c r="J5144" s="46"/>
      <c r="K5144" s="63"/>
      <c r="L5144" s="63">
        <v>20251106</v>
      </c>
      <c r="M5144" s="442"/>
    </row>
    <row r="5145" spans="1:13" x14ac:dyDescent="0.25">
      <c r="A5145" s="28" t="s">
        <v>6601</v>
      </c>
      <c r="B5145" s="22" t="s">
        <v>11</v>
      </c>
      <c r="C5145" s="22" t="s">
        <v>199</v>
      </c>
      <c r="D5145" s="22" t="s">
        <v>3479</v>
      </c>
      <c r="E5145" s="22" t="s">
        <v>3480</v>
      </c>
      <c r="F5145" s="358">
        <v>1</v>
      </c>
      <c r="G5145" s="22" t="s">
        <v>6521</v>
      </c>
      <c r="H5145" s="22">
        <v>190</v>
      </c>
      <c r="I5145" s="24" t="s">
        <v>6476</v>
      </c>
      <c r="J5145" s="24" t="s">
        <v>6602</v>
      </c>
      <c r="K5145" s="29" t="s">
        <v>6603</v>
      </c>
      <c r="L5145" s="29">
        <v>20251110</v>
      </c>
      <c r="M5145" s="442"/>
    </row>
    <row r="5146" spans="1:13" x14ac:dyDescent="0.25">
      <c r="A5146" s="28" t="s">
        <v>6580</v>
      </c>
      <c r="B5146" s="22" t="s">
        <v>11</v>
      </c>
      <c r="C5146" s="22" t="s">
        <v>6581</v>
      </c>
      <c r="D5146" s="22" t="s">
        <v>1289</v>
      </c>
      <c r="E5146" s="22" t="s">
        <v>1687</v>
      </c>
      <c r="F5146" s="358">
        <v>1</v>
      </c>
      <c r="G5146" s="22" t="s">
        <v>6521</v>
      </c>
      <c r="H5146" s="22">
        <v>135</v>
      </c>
      <c r="I5146" s="24" t="s">
        <v>6476</v>
      </c>
      <c r="J5146" s="24" t="s">
        <v>6582</v>
      </c>
      <c r="K5146" s="29" t="s">
        <v>6583</v>
      </c>
      <c r="L5146" s="29">
        <v>20251111</v>
      </c>
      <c r="M5146" s="442"/>
    </row>
    <row r="5147" spans="1:13" x14ac:dyDescent="0.25">
      <c r="A5147" s="47" t="s">
        <v>6556</v>
      </c>
      <c r="B5147" s="44" t="s">
        <v>862</v>
      </c>
      <c r="C5147" s="44" t="s">
        <v>6352</v>
      </c>
      <c r="D5147" s="44" t="s">
        <v>6557</v>
      </c>
      <c r="E5147" s="44" t="s">
        <v>6558</v>
      </c>
      <c r="F5147">
        <v>1</v>
      </c>
      <c r="G5147" s="44" t="s">
        <v>6521</v>
      </c>
      <c r="H5147" s="44"/>
      <c r="I5147" s="46"/>
      <c r="J5147" s="46"/>
      <c r="K5147" s="63"/>
      <c r="L5147" s="63">
        <v>20251111</v>
      </c>
      <c r="M5147" s="442"/>
    </row>
    <row r="5148" spans="1:13" x14ac:dyDescent="0.25">
      <c r="A5148" s="47" t="s">
        <v>6559</v>
      </c>
      <c r="B5148" s="44" t="s">
        <v>862</v>
      </c>
      <c r="C5148" s="44" t="s">
        <v>6352</v>
      </c>
      <c r="D5148" s="44" t="s">
        <v>6560</v>
      </c>
      <c r="E5148" s="44" t="s">
        <v>6561</v>
      </c>
      <c r="F5148">
        <v>1</v>
      </c>
      <c r="G5148" s="44" t="s">
        <v>6521</v>
      </c>
      <c r="H5148" s="44"/>
      <c r="I5148" s="46"/>
      <c r="J5148" s="46"/>
      <c r="K5148" s="63"/>
      <c r="L5148" s="63">
        <v>20251111</v>
      </c>
      <c r="M5148" s="442"/>
    </row>
    <row r="5149" spans="1:13" x14ac:dyDescent="0.25">
      <c r="A5149" s="47" t="s">
        <v>6610</v>
      </c>
      <c r="B5149" s="44" t="s">
        <v>11</v>
      </c>
      <c r="C5149" s="44" t="s">
        <v>6145</v>
      </c>
      <c r="D5149" s="44" t="s">
        <v>6146</v>
      </c>
      <c r="E5149" s="44" t="s">
        <v>6175</v>
      </c>
      <c r="F5149">
        <v>1</v>
      </c>
      <c r="G5149" s="44" t="s">
        <v>6521</v>
      </c>
      <c r="H5149" s="44"/>
      <c r="I5149" s="46"/>
      <c r="J5149" s="46"/>
      <c r="K5149" s="63"/>
      <c r="L5149" s="63">
        <v>20251113</v>
      </c>
      <c r="M5149" s="442"/>
    </row>
    <row r="5150" spans="1:13" x14ac:dyDescent="0.25">
      <c r="A5150" s="47" t="s">
        <v>6611</v>
      </c>
      <c r="B5150" s="44" t="s">
        <v>11</v>
      </c>
      <c r="C5150" s="44" t="s">
        <v>6145</v>
      </c>
      <c r="D5150" s="44" t="s">
        <v>6146</v>
      </c>
      <c r="E5150" s="44" t="s">
        <v>6159</v>
      </c>
      <c r="F5150">
        <v>2</v>
      </c>
      <c r="G5150" s="44" t="s">
        <v>6612</v>
      </c>
      <c r="H5150" s="44"/>
      <c r="I5150" s="46"/>
      <c r="J5150" s="46"/>
      <c r="K5150" s="63"/>
      <c r="L5150" s="63">
        <v>20251113</v>
      </c>
      <c r="M5150" s="442"/>
    </row>
    <row r="5151" spans="1:13" x14ac:dyDescent="0.25">
      <c r="A5151" s="47" t="s">
        <v>6533</v>
      </c>
      <c r="B5151" s="44" t="s">
        <v>11</v>
      </c>
      <c r="C5151" s="44" t="s">
        <v>6145</v>
      </c>
      <c r="D5151" s="44" t="s">
        <v>6146</v>
      </c>
      <c r="E5151" s="44" t="s">
        <v>6177</v>
      </c>
      <c r="F5151">
        <v>1</v>
      </c>
      <c r="G5151" s="44" t="s">
        <v>6521</v>
      </c>
      <c r="H5151" s="44"/>
      <c r="I5151" s="46"/>
      <c r="J5151" s="46"/>
      <c r="K5151" s="63"/>
      <c r="L5151" s="63">
        <v>20251125</v>
      </c>
      <c r="M5151" s="442"/>
    </row>
    <row r="5152" spans="1:13" x14ac:dyDescent="0.25">
      <c r="A5152" s="47" t="s">
        <v>6518</v>
      </c>
      <c r="B5152" s="44" t="s">
        <v>862</v>
      </c>
      <c r="C5152" s="44" t="s">
        <v>4503</v>
      </c>
      <c r="D5152" s="44" t="s">
        <v>6519</v>
      </c>
      <c r="E5152" s="44" t="s">
        <v>6520</v>
      </c>
      <c r="F5152">
        <v>1</v>
      </c>
      <c r="G5152" s="44" t="s">
        <v>6521</v>
      </c>
      <c r="H5152" s="44"/>
      <c r="I5152" s="46"/>
      <c r="J5152" s="46"/>
      <c r="K5152" s="63"/>
      <c r="L5152" s="63">
        <v>20251126</v>
      </c>
      <c r="M5152" s="442"/>
    </row>
    <row r="5153" spans="1:13" ht="15.75" thickBot="1" x14ac:dyDescent="0.3">
      <c r="A5153" s="40" t="s">
        <v>6522</v>
      </c>
      <c r="B5153" s="41" t="s">
        <v>862</v>
      </c>
      <c r="C5153" s="41" t="s">
        <v>4503</v>
      </c>
      <c r="D5153" s="41" t="s">
        <v>6519</v>
      </c>
      <c r="E5153" s="41" t="s">
        <v>6523</v>
      </c>
      <c r="F5153" s="430">
        <v>1</v>
      </c>
      <c r="G5153" s="41" t="s">
        <v>6521</v>
      </c>
      <c r="H5153" s="41"/>
      <c r="I5153" s="43"/>
      <c r="J5153" s="43"/>
      <c r="K5153" s="64"/>
      <c r="L5153" s="64">
        <v>20251126</v>
      </c>
      <c r="M5153" s="442"/>
    </row>
    <row r="5154" spans="1:13" ht="15.75" thickBot="1" x14ac:dyDescent="0.3">
      <c r="A5154" s="71"/>
      <c r="B5154" s="72"/>
      <c r="C5154" s="72"/>
      <c r="D5154" s="72"/>
      <c r="E5154" s="72"/>
      <c r="G5154" s="72"/>
      <c r="H5154" s="72"/>
      <c r="I5154" s="74"/>
      <c r="J5154" s="74"/>
      <c r="K5154" s="75"/>
      <c r="L5154" s="75"/>
      <c r="M5154" s="442"/>
    </row>
    <row r="5155" spans="1:13" x14ac:dyDescent="0.25">
      <c r="A5155" s="36" t="s">
        <v>6555</v>
      </c>
      <c r="B5155" s="37" t="s">
        <v>11</v>
      </c>
      <c r="C5155" s="37" t="s">
        <v>730</v>
      </c>
      <c r="D5155" s="37" t="s">
        <v>731</v>
      </c>
      <c r="E5155" s="37" t="s">
        <v>1851</v>
      </c>
      <c r="F5155" s="427">
        <v>1</v>
      </c>
      <c r="G5155" s="37" t="s">
        <v>6474</v>
      </c>
      <c r="H5155" s="37"/>
      <c r="I5155" s="39"/>
      <c r="J5155" s="39"/>
      <c r="K5155" s="62"/>
      <c r="L5155" s="62">
        <v>20251104</v>
      </c>
      <c r="M5155" s="442"/>
    </row>
    <row r="5156" spans="1:13" x14ac:dyDescent="0.25">
      <c r="A5156" s="47" t="s">
        <v>6573</v>
      </c>
      <c r="B5156" s="44" t="s">
        <v>11</v>
      </c>
      <c r="C5156" s="44" t="s">
        <v>36</v>
      </c>
      <c r="D5156" s="44" t="s">
        <v>2618</v>
      </c>
      <c r="E5156" s="44" t="s">
        <v>4134</v>
      </c>
      <c r="F5156">
        <v>1</v>
      </c>
      <c r="G5156" s="44" t="s">
        <v>6474</v>
      </c>
      <c r="H5156" s="44"/>
      <c r="I5156" s="46"/>
      <c r="J5156" s="46"/>
      <c r="K5156" s="63"/>
      <c r="L5156" s="63">
        <v>20251104</v>
      </c>
      <c r="M5156" s="442"/>
    </row>
    <row r="5157" spans="1:13" x14ac:dyDescent="0.25">
      <c r="A5157" s="28" t="s">
        <v>6591</v>
      </c>
      <c r="B5157" s="22" t="s">
        <v>11</v>
      </c>
      <c r="C5157" s="22" t="s">
        <v>36</v>
      </c>
      <c r="D5157" s="22" t="s">
        <v>2618</v>
      </c>
      <c r="E5157" s="22" t="s">
        <v>6592</v>
      </c>
      <c r="F5157" s="358">
        <v>1</v>
      </c>
      <c r="G5157" s="22" t="s">
        <v>6474</v>
      </c>
      <c r="H5157" s="22">
        <v>87</v>
      </c>
      <c r="I5157" s="24" t="s">
        <v>6476</v>
      </c>
      <c r="J5157" s="24" t="s">
        <v>6593</v>
      </c>
      <c r="K5157" s="29" t="s">
        <v>6594</v>
      </c>
      <c r="L5157" s="29">
        <v>20251104</v>
      </c>
      <c r="M5157" s="442"/>
    </row>
    <row r="5158" spans="1:13" x14ac:dyDescent="0.25">
      <c r="A5158" s="47" t="s">
        <v>6596</v>
      </c>
      <c r="B5158" s="44" t="s">
        <v>11</v>
      </c>
      <c r="C5158" s="44" t="s">
        <v>730</v>
      </c>
      <c r="D5158" s="44" t="s">
        <v>731</v>
      </c>
      <c r="E5158" s="44" t="s">
        <v>1678</v>
      </c>
      <c r="F5158">
        <v>1</v>
      </c>
      <c r="G5158" s="44" t="s">
        <v>6474</v>
      </c>
      <c r="H5158" s="44"/>
      <c r="I5158" s="46"/>
      <c r="J5158" s="46"/>
      <c r="K5158" s="63"/>
      <c r="L5158" s="63">
        <v>20251104</v>
      </c>
      <c r="M5158" s="442"/>
    </row>
    <row r="5159" spans="1:13" x14ac:dyDescent="0.25">
      <c r="A5159" s="47" t="s">
        <v>6620</v>
      </c>
      <c r="B5159" s="44" t="s">
        <v>11</v>
      </c>
      <c r="C5159" s="44" t="s">
        <v>1179</v>
      </c>
      <c r="D5159" s="44" t="s">
        <v>930</v>
      </c>
      <c r="E5159" s="44" t="s">
        <v>5412</v>
      </c>
      <c r="F5159">
        <v>1</v>
      </c>
      <c r="G5159" s="44" t="s">
        <v>6474</v>
      </c>
      <c r="H5159" s="44"/>
      <c r="I5159" s="46"/>
      <c r="J5159" s="46"/>
      <c r="K5159" s="63"/>
      <c r="L5159" s="63">
        <v>20251104</v>
      </c>
      <c r="M5159" s="442"/>
    </row>
    <row r="5160" spans="1:13" x14ac:dyDescent="0.25">
      <c r="A5160" s="47" t="s">
        <v>6574</v>
      </c>
      <c r="B5160" s="44" t="s">
        <v>11</v>
      </c>
      <c r="C5160" s="44" t="s">
        <v>77</v>
      </c>
      <c r="D5160" s="44" t="s">
        <v>6541</v>
      </c>
      <c r="E5160" s="44" t="s">
        <v>6575</v>
      </c>
      <c r="F5160">
        <v>1</v>
      </c>
      <c r="G5160" s="44" t="s">
        <v>6474</v>
      </c>
      <c r="H5160" s="44"/>
      <c r="I5160" s="46"/>
      <c r="J5160" s="46"/>
      <c r="K5160" s="63"/>
      <c r="L5160" s="63">
        <v>20251105</v>
      </c>
      <c r="M5160" s="442"/>
    </row>
    <row r="5161" spans="1:13" x14ac:dyDescent="0.25">
      <c r="A5161" s="47" t="s">
        <v>6600</v>
      </c>
      <c r="B5161" s="44" t="s">
        <v>11</v>
      </c>
      <c r="C5161" s="44" t="s">
        <v>3122</v>
      </c>
      <c r="D5161" s="44" t="s">
        <v>3240</v>
      </c>
      <c r="E5161" s="44" t="s">
        <v>3729</v>
      </c>
      <c r="F5161">
        <v>1</v>
      </c>
      <c r="G5161" s="44" t="s">
        <v>6474</v>
      </c>
      <c r="H5161" s="44"/>
      <c r="I5161" s="46"/>
      <c r="J5161" s="46"/>
      <c r="K5161" s="63"/>
      <c r="L5161" s="63">
        <v>20251107</v>
      </c>
      <c r="M5161" s="442"/>
    </row>
    <row r="5162" spans="1:13" x14ac:dyDescent="0.25">
      <c r="A5162" s="47" t="s">
        <v>6626</v>
      </c>
      <c r="B5162" s="44" t="s">
        <v>862</v>
      </c>
      <c r="C5162" s="44" t="s">
        <v>77</v>
      </c>
      <c r="D5162" s="44" t="s">
        <v>218</v>
      </c>
      <c r="E5162" s="44" t="s">
        <v>1983</v>
      </c>
      <c r="F5162">
        <v>1</v>
      </c>
      <c r="G5162" s="44" t="s">
        <v>6474</v>
      </c>
      <c r="H5162" s="44"/>
      <c r="I5162" s="46"/>
      <c r="J5162" s="46"/>
      <c r="K5162" s="63"/>
      <c r="L5162" s="63">
        <v>20251107</v>
      </c>
      <c r="M5162" s="442"/>
    </row>
    <row r="5163" spans="1:13" x14ac:dyDescent="0.25">
      <c r="A5163" s="47" t="s">
        <v>6531</v>
      </c>
      <c r="B5163" s="44" t="s">
        <v>11</v>
      </c>
      <c r="C5163" s="44" t="s">
        <v>3122</v>
      </c>
      <c r="D5163" s="44" t="s">
        <v>3161</v>
      </c>
      <c r="E5163" s="44" t="s">
        <v>3162</v>
      </c>
      <c r="F5163">
        <v>1</v>
      </c>
      <c r="G5163" s="44" t="s">
        <v>6474</v>
      </c>
      <c r="H5163" s="44"/>
      <c r="I5163" s="46"/>
      <c r="J5163" s="46"/>
      <c r="K5163" s="63"/>
      <c r="L5163" s="63">
        <v>20251110</v>
      </c>
      <c r="M5163" s="442"/>
    </row>
    <row r="5164" spans="1:13" x14ac:dyDescent="0.25">
      <c r="A5164" s="47" t="s">
        <v>6550</v>
      </c>
      <c r="B5164" s="44" t="s">
        <v>11</v>
      </c>
      <c r="C5164" s="44" t="s">
        <v>730</v>
      </c>
      <c r="D5164" s="44" t="s">
        <v>731</v>
      </c>
      <c r="E5164" s="44" t="s">
        <v>3580</v>
      </c>
      <c r="F5164">
        <v>1</v>
      </c>
      <c r="G5164" s="44" t="s">
        <v>6474</v>
      </c>
      <c r="H5164" s="44"/>
      <c r="I5164" s="46"/>
      <c r="J5164" s="46"/>
      <c r="K5164" s="63"/>
      <c r="L5164" s="63">
        <v>20251112</v>
      </c>
      <c r="M5164" s="442"/>
    </row>
    <row r="5165" spans="1:13" x14ac:dyDescent="0.25">
      <c r="A5165" s="47" t="s">
        <v>6551</v>
      </c>
      <c r="B5165" s="44" t="s">
        <v>11</v>
      </c>
      <c r="C5165" s="44" t="s">
        <v>730</v>
      </c>
      <c r="D5165" s="44" t="s">
        <v>731</v>
      </c>
      <c r="E5165" s="44" t="s">
        <v>2311</v>
      </c>
      <c r="F5165">
        <v>1</v>
      </c>
      <c r="G5165" s="44" t="s">
        <v>6474</v>
      </c>
      <c r="H5165" s="44"/>
      <c r="I5165" s="46"/>
      <c r="J5165" s="46"/>
      <c r="K5165" s="63"/>
      <c r="L5165" s="63">
        <v>20251112</v>
      </c>
      <c r="M5165" s="442"/>
    </row>
    <row r="5166" spans="1:13" x14ac:dyDescent="0.25">
      <c r="A5166" s="47" t="s">
        <v>6524</v>
      </c>
      <c r="B5166" s="44" t="s">
        <v>862</v>
      </c>
      <c r="C5166" s="44" t="s">
        <v>5895</v>
      </c>
      <c r="D5166" s="44" t="s">
        <v>5896</v>
      </c>
      <c r="E5166" s="44" t="s">
        <v>5897</v>
      </c>
      <c r="F5166">
        <v>1</v>
      </c>
      <c r="G5166" s="44" t="s">
        <v>6474</v>
      </c>
      <c r="H5166" s="44"/>
      <c r="I5166" s="46"/>
      <c r="J5166" s="46"/>
      <c r="K5166" s="63"/>
      <c r="L5166" s="63">
        <v>20251113</v>
      </c>
      <c r="M5166" s="442"/>
    </row>
    <row r="5167" spans="1:13" x14ac:dyDescent="0.25">
      <c r="A5167" s="47" t="s">
        <v>6540</v>
      </c>
      <c r="B5167" s="44" t="s">
        <v>862</v>
      </c>
      <c r="C5167" s="44" t="s">
        <v>77</v>
      </c>
      <c r="D5167" s="44" t="s">
        <v>6541</v>
      </c>
      <c r="E5167" s="44" t="s">
        <v>6542</v>
      </c>
      <c r="F5167">
        <v>1</v>
      </c>
      <c r="G5167" s="44" t="s">
        <v>6474</v>
      </c>
      <c r="H5167" s="44"/>
      <c r="I5167" s="46"/>
      <c r="J5167" s="46"/>
      <c r="K5167" s="63"/>
      <c r="L5167" s="63">
        <v>20251113</v>
      </c>
      <c r="M5167" s="442"/>
    </row>
    <row r="5168" spans="1:13" x14ac:dyDescent="0.25">
      <c r="A5168" s="47" t="s">
        <v>6543</v>
      </c>
      <c r="B5168" s="44" t="s">
        <v>862</v>
      </c>
      <c r="C5168" s="44" t="s">
        <v>77</v>
      </c>
      <c r="D5168" s="44" t="s">
        <v>6541</v>
      </c>
      <c r="E5168" s="44" t="s">
        <v>6544</v>
      </c>
      <c r="F5168">
        <v>1</v>
      </c>
      <c r="G5168" s="44" t="s">
        <v>6474</v>
      </c>
      <c r="H5168" s="44"/>
      <c r="I5168" s="46"/>
      <c r="J5168" s="46"/>
      <c r="K5168" s="63"/>
      <c r="L5168" s="63">
        <v>20251113</v>
      </c>
      <c r="M5168" s="442"/>
    </row>
    <row r="5169" spans="1:13" x14ac:dyDescent="0.25">
      <c r="A5169" s="47" t="s">
        <v>6545</v>
      </c>
      <c r="B5169" s="44" t="s">
        <v>862</v>
      </c>
      <c r="C5169" s="44" t="s">
        <v>77</v>
      </c>
      <c r="D5169" s="44" t="s">
        <v>6541</v>
      </c>
      <c r="E5169" s="44" t="s">
        <v>6546</v>
      </c>
      <c r="F5169">
        <v>1</v>
      </c>
      <c r="G5169" s="44" t="s">
        <v>6474</v>
      </c>
      <c r="H5169" s="44"/>
      <c r="I5169" s="46"/>
      <c r="J5169" s="46"/>
      <c r="K5169" s="63"/>
      <c r="L5169" s="63">
        <v>20251113</v>
      </c>
      <c r="M5169" s="442"/>
    </row>
    <row r="5170" spans="1:13" x14ac:dyDescent="0.25">
      <c r="A5170" s="47" t="s">
        <v>6576</v>
      </c>
      <c r="B5170" s="44" t="s">
        <v>11</v>
      </c>
      <c r="C5170" s="44" t="s">
        <v>3122</v>
      </c>
      <c r="D5170" s="44" t="s">
        <v>3240</v>
      </c>
      <c r="E5170" s="44" t="s">
        <v>3382</v>
      </c>
      <c r="F5170">
        <v>1</v>
      </c>
      <c r="G5170" s="44" t="s">
        <v>6474</v>
      </c>
      <c r="H5170" s="44"/>
      <c r="I5170" s="46"/>
      <c r="J5170" s="46"/>
      <c r="K5170" s="63"/>
      <c r="L5170" s="63">
        <v>20251114</v>
      </c>
      <c r="M5170" s="442"/>
    </row>
    <row r="5171" spans="1:13" x14ac:dyDescent="0.25">
      <c r="A5171" s="47" t="s">
        <v>6552</v>
      </c>
      <c r="B5171" s="44" t="s">
        <v>11</v>
      </c>
      <c r="C5171" s="44" t="s">
        <v>29</v>
      </c>
      <c r="D5171" s="44" t="s">
        <v>751</v>
      </c>
      <c r="E5171" s="44" t="s">
        <v>4671</v>
      </c>
      <c r="F5171">
        <v>1</v>
      </c>
      <c r="G5171" s="44" t="s">
        <v>6474</v>
      </c>
      <c r="H5171" s="44"/>
      <c r="I5171" s="46"/>
      <c r="J5171" s="46"/>
      <c r="K5171" s="63"/>
      <c r="L5171" s="63">
        <v>20251117</v>
      </c>
      <c r="M5171" s="442"/>
    </row>
    <row r="5172" spans="1:13" x14ac:dyDescent="0.25">
      <c r="A5172" s="47" t="s">
        <v>6553</v>
      </c>
      <c r="B5172" s="44" t="s">
        <v>11</v>
      </c>
      <c r="C5172" s="44" t="s">
        <v>897</v>
      </c>
      <c r="D5172" s="44" t="s">
        <v>898</v>
      </c>
      <c r="E5172" s="44" t="s">
        <v>1674</v>
      </c>
      <c r="F5172">
        <v>1</v>
      </c>
      <c r="G5172" s="44" t="s">
        <v>6474</v>
      </c>
      <c r="H5172" s="44"/>
      <c r="I5172" s="46"/>
      <c r="J5172" s="46"/>
      <c r="K5172" s="63"/>
      <c r="L5172" s="63">
        <v>20251117</v>
      </c>
      <c r="M5172" s="442"/>
    </row>
    <row r="5173" spans="1:13" x14ac:dyDescent="0.25">
      <c r="A5173" s="47" t="s">
        <v>6621</v>
      </c>
      <c r="B5173" s="44" t="s">
        <v>11</v>
      </c>
      <c r="C5173" s="44" t="s">
        <v>532</v>
      </c>
      <c r="D5173" s="44" t="s">
        <v>6622</v>
      </c>
      <c r="E5173" s="44" t="s">
        <v>3080</v>
      </c>
      <c r="F5173">
        <v>1</v>
      </c>
      <c r="G5173" s="44" t="s">
        <v>6474</v>
      </c>
      <c r="H5173" s="44"/>
      <c r="I5173" s="46"/>
      <c r="J5173" s="46"/>
      <c r="K5173" s="63"/>
      <c r="L5173" s="63">
        <v>20251117</v>
      </c>
      <c r="M5173" s="442"/>
    </row>
    <row r="5174" spans="1:13" x14ac:dyDescent="0.25">
      <c r="A5174" s="450" t="s">
        <v>6525</v>
      </c>
      <c r="B5174" s="451" t="s">
        <v>11</v>
      </c>
      <c r="C5174" s="451" t="s">
        <v>3122</v>
      </c>
      <c r="D5174" s="451" t="s">
        <v>1343</v>
      </c>
      <c r="E5174" s="451" t="s">
        <v>4964</v>
      </c>
      <c r="F5174" s="452">
        <v>1</v>
      </c>
      <c r="G5174" s="451" t="s">
        <v>6474</v>
      </c>
      <c r="H5174" s="451"/>
      <c r="I5174" s="453"/>
      <c r="J5174" s="453"/>
      <c r="K5174" s="454"/>
      <c r="L5174" s="454">
        <v>20251120</v>
      </c>
      <c r="M5174" s="442"/>
    </row>
    <row r="5175" spans="1:13" x14ac:dyDescent="0.25">
      <c r="A5175" s="47" t="s">
        <v>6532</v>
      </c>
      <c r="B5175" s="44" t="s">
        <v>11</v>
      </c>
      <c r="C5175" s="44" t="s">
        <v>29</v>
      </c>
      <c r="D5175" s="44" t="s">
        <v>686</v>
      </c>
      <c r="E5175" s="44" t="s">
        <v>1047</v>
      </c>
      <c r="F5175">
        <v>1</v>
      </c>
      <c r="G5175" s="44" t="s">
        <v>6474</v>
      </c>
      <c r="H5175" s="44"/>
      <c r="I5175" s="46"/>
      <c r="J5175" s="46"/>
      <c r="K5175" s="63"/>
      <c r="L5175" s="63">
        <v>20251120</v>
      </c>
      <c r="M5175" s="442"/>
    </row>
    <row r="5176" spans="1:13" x14ac:dyDescent="0.25">
      <c r="A5176" s="28" t="s">
        <v>6577</v>
      </c>
      <c r="B5176" s="22" t="s">
        <v>11</v>
      </c>
      <c r="C5176" s="22" t="s">
        <v>3122</v>
      </c>
      <c r="D5176" s="22" t="s">
        <v>1388</v>
      </c>
      <c r="E5176" s="22" t="s">
        <v>3171</v>
      </c>
      <c r="F5176" s="358">
        <v>1</v>
      </c>
      <c r="G5176" s="22" t="s">
        <v>6474</v>
      </c>
      <c r="H5176" s="22">
        <v>90</v>
      </c>
      <c r="I5176" s="24" t="s">
        <v>6476</v>
      </c>
      <c r="J5176" s="24" t="s">
        <v>6578</v>
      </c>
      <c r="K5176" s="29" t="s">
        <v>6579</v>
      </c>
      <c r="L5176" s="29">
        <v>20251120</v>
      </c>
      <c r="M5176" s="442"/>
    </row>
    <row r="5177" spans="1:13" x14ac:dyDescent="0.25">
      <c r="A5177" s="28" t="s">
        <v>6595</v>
      </c>
      <c r="B5177" s="22" t="s">
        <v>11</v>
      </c>
      <c r="C5177" s="22" t="s">
        <v>3122</v>
      </c>
      <c r="D5177" s="22" t="s">
        <v>3240</v>
      </c>
      <c r="E5177" s="22" t="s">
        <v>3561</v>
      </c>
      <c r="F5177" s="358">
        <v>1</v>
      </c>
      <c r="G5177" s="22" t="s">
        <v>6474</v>
      </c>
      <c r="H5177" s="22">
        <v>88</v>
      </c>
      <c r="I5177" s="24" t="s">
        <v>6476</v>
      </c>
      <c r="J5177" s="24" t="s">
        <v>6526</v>
      </c>
      <c r="K5177" s="29" t="s">
        <v>6527</v>
      </c>
      <c r="L5177" s="29">
        <v>20251120</v>
      </c>
      <c r="M5177" s="442"/>
    </row>
    <row r="5178" spans="1:13" x14ac:dyDescent="0.25">
      <c r="A5178" s="47" t="s">
        <v>6516</v>
      </c>
      <c r="B5178" s="44" t="s">
        <v>862</v>
      </c>
      <c r="C5178" s="44" t="s">
        <v>4503</v>
      </c>
      <c r="D5178" s="44" t="s">
        <v>644</v>
      </c>
      <c r="E5178" s="44" t="s">
        <v>645</v>
      </c>
      <c r="F5178">
        <v>1</v>
      </c>
      <c r="G5178" s="44" t="s">
        <v>6474</v>
      </c>
      <c r="H5178" s="44"/>
      <c r="I5178" s="46"/>
      <c r="J5178" s="46"/>
      <c r="K5178" s="63"/>
      <c r="L5178" s="63">
        <v>20251125</v>
      </c>
      <c r="M5178" s="442"/>
    </row>
    <row r="5179" spans="1:13" x14ac:dyDescent="0.25">
      <c r="A5179" s="47" t="s">
        <v>6517</v>
      </c>
      <c r="B5179" s="44" t="s">
        <v>862</v>
      </c>
      <c r="C5179" s="44" t="s">
        <v>4503</v>
      </c>
      <c r="D5179" s="44" t="s">
        <v>644</v>
      </c>
      <c r="E5179" s="44" t="s">
        <v>647</v>
      </c>
      <c r="F5179">
        <v>1</v>
      </c>
      <c r="G5179" s="44" t="s">
        <v>6474</v>
      </c>
      <c r="H5179" s="44"/>
      <c r="I5179" s="46"/>
      <c r="J5179" s="46"/>
      <c r="K5179" s="63"/>
      <c r="L5179" s="63">
        <v>20251125</v>
      </c>
      <c r="M5179" s="442"/>
    </row>
    <row r="5180" spans="1:13" x14ac:dyDescent="0.25">
      <c r="A5180" s="47" t="s">
        <v>6477</v>
      </c>
      <c r="B5180" s="44" t="s">
        <v>11</v>
      </c>
      <c r="C5180" s="44" t="s">
        <v>36</v>
      </c>
      <c r="D5180" s="44" t="s">
        <v>2618</v>
      </c>
      <c r="E5180" s="44" t="s">
        <v>6478</v>
      </c>
      <c r="F5180">
        <v>1</v>
      </c>
      <c r="G5180" s="44" t="s">
        <v>6474</v>
      </c>
      <c r="H5180" s="44"/>
      <c r="I5180" s="46"/>
      <c r="J5180" s="46"/>
      <c r="K5180" s="63"/>
      <c r="L5180" s="63">
        <v>20251127</v>
      </c>
      <c r="M5180" s="442"/>
    </row>
    <row r="5181" spans="1:13" x14ac:dyDescent="0.25">
      <c r="A5181" s="47" t="s">
        <v>6473</v>
      </c>
      <c r="B5181" s="44" t="s">
        <v>11</v>
      </c>
      <c r="C5181" s="44" t="s">
        <v>86</v>
      </c>
      <c r="D5181" s="44" t="s">
        <v>132</v>
      </c>
      <c r="E5181" s="44" t="s">
        <v>3912</v>
      </c>
      <c r="F5181">
        <v>1</v>
      </c>
      <c r="G5181" s="44" t="s">
        <v>6474</v>
      </c>
      <c r="H5181" s="44"/>
      <c r="I5181" s="46"/>
      <c r="J5181" s="46"/>
      <c r="K5181" s="63"/>
      <c r="L5181" s="63">
        <v>20251128</v>
      </c>
      <c r="M5181" s="442"/>
    </row>
    <row r="5182" spans="1:13" x14ac:dyDescent="0.25">
      <c r="A5182" s="47" t="s">
        <v>6479</v>
      </c>
      <c r="B5182" s="44" t="s">
        <v>11</v>
      </c>
      <c r="C5182" s="44" t="s">
        <v>3122</v>
      </c>
      <c r="D5182" s="44" t="s">
        <v>3240</v>
      </c>
      <c r="E5182" s="44" t="s">
        <v>4173</v>
      </c>
      <c r="F5182">
        <v>1</v>
      </c>
      <c r="G5182" s="44" t="s">
        <v>6474</v>
      </c>
      <c r="H5182" s="44"/>
      <c r="I5182" s="46"/>
      <c r="J5182" s="46"/>
      <c r="K5182" s="63"/>
      <c r="L5182" s="63">
        <v>20251128</v>
      </c>
      <c r="M5182" s="442"/>
    </row>
    <row r="5183" spans="1:13" x14ac:dyDescent="0.25">
      <c r="A5183" s="47" t="s">
        <v>6480</v>
      </c>
      <c r="B5183" s="44" t="s">
        <v>11</v>
      </c>
      <c r="C5183" s="44" t="s">
        <v>730</v>
      </c>
      <c r="D5183" s="44" t="s">
        <v>731</v>
      </c>
      <c r="E5183" s="44" t="s">
        <v>3908</v>
      </c>
      <c r="F5183">
        <v>1</v>
      </c>
      <c r="G5183" s="44" t="s">
        <v>6474</v>
      </c>
      <c r="H5183" s="44"/>
      <c r="I5183" s="46"/>
      <c r="J5183" s="46"/>
      <c r="K5183" s="63"/>
      <c r="L5183" s="63">
        <v>20251128</v>
      </c>
      <c r="M5183" s="442"/>
    </row>
    <row r="5184" spans="1:13" x14ac:dyDescent="0.25">
      <c r="A5184" s="47" t="s">
        <v>6534</v>
      </c>
      <c r="B5184" s="44" t="s">
        <v>11</v>
      </c>
      <c r="C5184" s="44" t="s">
        <v>2604</v>
      </c>
      <c r="D5184" s="44" t="s">
        <v>2605</v>
      </c>
      <c r="E5184" s="44" t="s">
        <v>5691</v>
      </c>
      <c r="F5184">
        <v>1</v>
      </c>
      <c r="G5184" s="44" t="s">
        <v>6474</v>
      </c>
      <c r="H5184" s="44"/>
      <c r="I5184" s="46"/>
      <c r="J5184" s="46"/>
      <c r="K5184" s="63"/>
      <c r="L5184" s="63">
        <v>20251128</v>
      </c>
      <c r="M5184" s="442"/>
    </row>
    <row r="5185" spans="1:13" x14ac:dyDescent="0.25">
      <c r="A5185" s="28" t="s">
        <v>6547</v>
      </c>
      <c r="B5185" s="22" t="s">
        <v>11</v>
      </c>
      <c r="C5185" s="22" t="s">
        <v>3122</v>
      </c>
      <c r="D5185" s="22" t="s">
        <v>3166</v>
      </c>
      <c r="E5185" s="22" t="s">
        <v>3167</v>
      </c>
      <c r="F5185" s="358">
        <v>1</v>
      </c>
      <c r="G5185" s="22" t="s">
        <v>6474</v>
      </c>
      <c r="H5185" s="22">
        <v>77</v>
      </c>
      <c r="I5185" s="24" t="s">
        <v>6476</v>
      </c>
      <c r="J5185" s="24" t="s">
        <v>6548</v>
      </c>
      <c r="K5185" s="29" t="s">
        <v>6549</v>
      </c>
      <c r="L5185" s="29">
        <v>20251128</v>
      </c>
      <c r="M5185" s="442"/>
    </row>
    <row r="5186" spans="1:13" x14ac:dyDescent="0.25">
      <c r="A5186" s="28" t="s">
        <v>6492</v>
      </c>
      <c r="B5186" s="22" t="s">
        <v>862</v>
      </c>
      <c r="C5186" s="22" t="s">
        <v>77</v>
      </c>
      <c r="D5186" s="22" t="s">
        <v>5666</v>
      </c>
      <c r="E5186" s="22" t="s">
        <v>6493</v>
      </c>
      <c r="F5186" s="358">
        <v>1</v>
      </c>
      <c r="G5186" s="22" t="s">
        <v>6474</v>
      </c>
      <c r="H5186" s="22">
        <v>282</v>
      </c>
      <c r="I5186" s="24" t="s">
        <v>6476</v>
      </c>
      <c r="J5186" s="24" t="s">
        <v>6494</v>
      </c>
      <c r="K5186" s="29" t="s">
        <v>6495</v>
      </c>
      <c r="L5186" s="29">
        <v>20251128</v>
      </c>
      <c r="M5186" s="442"/>
    </row>
    <row r="5187" spans="1:13" x14ac:dyDescent="0.25">
      <c r="A5187" s="47" t="s">
        <v>6496</v>
      </c>
      <c r="B5187" s="44" t="s">
        <v>862</v>
      </c>
      <c r="C5187" s="44" t="s">
        <v>77</v>
      </c>
      <c r="D5187" s="44" t="s">
        <v>5666</v>
      </c>
      <c r="E5187" s="44" t="s">
        <v>6497</v>
      </c>
      <c r="F5187">
        <v>1</v>
      </c>
      <c r="G5187" s="44" t="s">
        <v>6474</v>
      </c>
      <c r="H5187" s="44"/>
      <c r="I5187" s="46"/>
      <c r="J5187" s="46"/>
      <c r="K5187" s="63"/>
      <c r="L5187" s="63">
        <v>20251128</v>
      </c>
      <c r="M5187" s="442"/>
    </row>
    <row r="5188" spans="1:13" x14ac:dyDescent="0.25">
      <c r="A5188" s="47" t="s">
        <v>6498</v>
      </c>
      <c r="B5188" s="44" t="s">
        <v>862</v>
      </c>
      <c r="C5188" s="44" t="s">
        <v>77</v>
      </c>
      <c r="D5188" s="44" t="s">
        <v>5666</v>
      </c>
      <c r="E5188" s="44" t="s">
        <v>6499</v>
      </c>
      <c r="F5188">
        <v>1</v>
      </c>
      <c r="G5188" s="44" t="s">
        <v>6474</v>
      </c>
      <c r="H5188" s="44"/>
      <c r="I5188" s="46"/>
      <c r="J5188" s="46"/>
      <c r="K5188" s="63"/>
      <c r="L5188" s="63">
        <v>20251128</v>
      </c>
      <c r="M5188" s="442"/>
    </row>
    <row r="5189" spans="1:13" ht="15.75" thickBot="1" x14ac:dyDescent="0.3">
      <c r="A5189" s="40" t="s">
        <v>6615</v>
      </c>
      <c r="B5189" s="41" t="s">
        <v>862</v>
      </c>
      <c r="C5189" s="41" t="s">
        <v>2604</v>
      </c>
      <c r="D5189" s="41" t="s">
        <v>2605</v>
      </c>
      <c r="E5189" s="41" t="s">
        <v>6616</v>
      </c>
      <c r="F5189" s="430">
        <v>1</v>
      </c>
      <c r="G5189" s="41" t="s">
        <v>6474</v>
      </c>
      <c r="H5189" s="41"/>
      <c r="I5189" s="43" t="s">
        <v>6476</v>
      </c>
      <c r="J5189" s="43" t="s">
        <v>6475</v>
      </c>
      <c r="K5189" s="64" t="s">
        <v>6474</v>
      </c>
      <c r="L5189" s="64">
        <v>20251128</v>
      </c>
      <c r="M5189" s="442"/>
    </row>
    <row r="5190" spans="1:13" ht="15.75" thickBot="1" x14ac:dyDescent="0.3">
      <c r="A5190" s="71"/>
      <c r="B5190" s="72"/>
      <c r="C5190" s="72"/>
      <c r="D5190" s="72"/>
      <c r="E5190" s="72"/>
      <c r="G5190" s="72"/>
      <c r="H5190" s="72"/>
      <c r="I5190" s="74"/>
      <c r="J5190" s="74"/>
      <c r="K5190" s="75"/>
      <c r="L5190" s="75"/>
      <c r="M5190" s="442"/>
    </row>
    <row r="5191" spans="1:13" x14ac:dyDescent="0.25">
      <c r="A5191" s="36" t="s">
        <v>6604</v>
      </c>
      <c r="B5191" s="37" t="s">
        <v>862</v>
      </c>
      <c r="C5191" s="37" t="s">
        <v>77</v>
      </c>
      <c r="D5191" s="37" t="s">
        <v>6566</v>
      </c>
      <c r="E5191" s="37" t="s">
        <v>6605</v>
      </c>
      <c r="F5191" s="435">
        <v>1</v>
      </c>
      <c r="G5191" s="44" t="s">
        <v>6564</v>
      </c>
      <c r="H5191" s="37"/>
      <c r="I5191" s="39"/>
      <c r="J5191" s="39"/>
      <c r="K5191" s="37"/>
      <c r="L5191" s="62">
        <v>20251105</v>
      </c>
      <c r="M5191" s="442"/>
    </row>
    <row r="5192" spans="1:13" x14ac:dyDescent="0.25">
      <c r="A5192" s="47" t="s">
        <v>6606</v>
      </c>
      <c r="B5192" s="44" t="s">
        <v>862</v>
      </c>
      <c r="C5192" s="44" t="s">
        <v>77</v>
      </c>
      <c r="D5192" s="44" t="s">
        <v>6566</v>
      </c>
      <c r="E5192" s="44" t="s">
        <v>6607</v>
      </c>
      <c r="F5192" s="433">
        <v>1</v>
      </c>
      <c r="G5192" s="44" t="s">
        <v>6564</v>
      </c>
      <c r="H5192" s="44"/>
      <c r="I5192" s="46"/>
      <c r="J5192" s="46"/>
      <c r="K5192" s="44"/>
      <c r="L5192" s="63">
        <v>20251105</v>
      </c>
      <c r="M5192" s="442"/>
    </row>
    <row r="5193" spans="1:13" x14ac:dyDescent="0.25">
      <c r="A5193" s="47" t="s">
        <v>6608</v>
      </c>
      <c r="B5193" s="44" t="s">
        <v>862</v>
      </c>
      <c r="C5193" s="44" t="s">
        <v>77</v>
      </c>
      <c r="D5193" s="44" t="s">
        <v>6566</v>
      </c>
      <c r="E5193" s="44" t="s">
        <v>6609</v>
      </c>
      <c r="F5193" s="433">
        <v>1</v>
      </c>
      <c r="G5193" s="44" t="s">
        <v>6564</v>
      </c>
      <c r="H5193" s="44"/>
      <c r="I5193" s="46"/>
      <c r="J5193" s="46"/>
      <c r="K5193" s="44"/>
      <c r="L5193" s="63">
        <v>20251105</v>
      </c>
      <c r="M5193" s="442"/>
    </row>
    <row r="5194" spans="1:13" x14ac:dyDescent="0.25">
      <c r="A5194" s="28" t="s">
        <v>6587</v>
      </c>
      <c r="B5194" s="22" t="s">
        <v>862</v>
      </c>
      <c r="C5194" s="22" t="s">
        <v>70</v>
      </c>
      <c r="D5194" s="22" t="s">
        <v>920</v>
      </c>
      <c r="E5194" s="22" t="s">
        <v>6588</v>
      </c>
      <c r="F5194" s="434">
        <v>1</v>
      </c>
      <c r="G5194" s="22" t="s">
        <v>6564</v>
      </c>
      <c r="H5194" s="22">
        <v>149</v>
      </c>
      <c r="I5194" s="24" t="s">
        <v>6476</v>
      </c>
      <c r="J5194" s="24" t="s">
        <v>6589</v>
      </c>
      <c r="K5194" s="22" t="s">
        <v>6590</v>
      </c>
      <c r="L5194" s="29">
        <v>20251106</v>
      </c>
      <c r="M5194" s="442"/>
    </row>
    <row r="5195" spans="1:13" x14ac:dyDescent="0.25">
      <c r="A5195" s="47" t="s">
        <v>6565</v>
      </c>
      <c r="B5195" s="44" t="s">
        <v>862</v>
      </c>
      <c r="C5195" s="44" t="s">
        <v>77</v>
      </c>
      <c r="D5195" s="44" t="s">
        <v>6566</v>
      </c>
      <c r="E5195" s="44" t="s">
        <v>6567</v>
      </c>
      <c r="F5195" s="433">
        <v>1</v>
      </c>
      <c r="G5195" s="44" t="s">
        <v>6564</v>
      </c>
      <c r="H5195" s="44"/>
      <c r="I5195" s="46"/>
      <c r="J5195" s="46"/>
      <c r="K5195" s="44"/>
      <c r="L5195" s="63">
        <v>20251107</v>
      </c>
      <c r="M5195" s="442"/>
    </row>
    <row r="5196" spans="1:13" x14ac:dyDescent="0.25">
      <c r="A5196" s="47" t="s">
        <v>6569</v>
      </c>
      <c r="B5196" s="44" t="s">
        <v>862</v>
      </c>
      <c r="C5196" s="44" t="s">
        <v>77</v>
      </c>
      <c r="D5196" s="44" t="s">
        <v>6566</v>
      </c>
      <c r="E5196" s="44" t="s">
        <v>6570</v>
      </c>
      <c r="F5196" s="433">
        <v>1</v>
      </c>
      <c r="G5196" s="44" t="s">
        <v>6564</v>
      </c>
      <c r="H5196" s="44"/>
      <c r="I5196" s="46" t="s">
        <v>6568</v>
      </c>
      <c r="J5196" s="46" t="s">
        <v>6475</v>
      </c>
      <c r="K5196" s="44" t="s">
        <v>6564</v>
      </c>
      <c r="L5196" s="63">
        <v>20251107</v>
      </c>
      <c r="M5196" s="442"/>
    </row>
    <row r="5197" spans="1:13" x14ac:dyDescent="0.25">
      <c r="A5197" s="47" t="s">
        <v>6571</v>
      </c>
      <c r="B5197" s="44" t="s">
        <v>862</v>
      </c>
      <c r="C5197" s="44" t="s">
        <v>77</v>
      </c>
      <c r="D5197" s="44" t="s">
        <v>6566</v>
      </c>
      <c r="E5197" s="44" t="s">
        <v>6572</v>
      </c>
      <c r="F5197" s="433">
        <v>1</v>
      </c>
      <c r="G5197" s="44" t="s">
        <v>6564</v>
      </c>
      <c r="H5197" s="44"/>
      <c r="I5197" s="46" t="s">
        <v>6568</v>
      </c>
      <c r="J5197" s="46" t="s">
        <v>6475</v>
      </c>
      <c r="K5197" s="44" t="s">
        <v>6564</v>
      </c>
      <c r="L5197" s="63">
        <v>20251107</v>
      </c>
      <c r="M5197" s="442"/>
    </row>
    <row r="5198" spans="1:13" x14ac:dyDescent="0.25">
      <c r="A5198" s="28" t="s">
        <v>6617</v>
      </c>
      <c r="B5198" s="22" t="s">
        <v>11</v>
      </c>
      <c r="C5198" s="22" t="s">
        <v>2604</v>
      </c>
      <c r="D5198" s="22" t="s">
        <v>3625</v>
      </c>
      <c r="E5198" s="22" t="s">
        <v>4920</v>
      </c>
      <c r="F5198" s="434">
        <v>1</v>
      </c>
      <c r="G5198" s="22" t="s">
        <v>6564</v>
      </c>
      <c r="H5198" s="22">
        <v>353</v>
      </c>
      <c r="I5198" s="24" t="s">
        <v>6476</v>
      </c>
      <c r="J5198" s="24" t="s">
        <v>6618</v>
      </c>
      <c r="K5198" s="22" t="s">
        <v>6619</v>
      </c>
      <c r="L5198" s="29">
        <v>20251111</v>
      </c>
      <c r="M5198" s="442"/>
    </row>
    <row r="5199" spans="1:13" x14ac:dyDescent="0.25">
      <c r="A5199" s="47" t="s">
        <v>6562</v>
      </c>
      <c r="B5199" s="44" t="s">
        <v>11</v>
      </c>
      <c r="C5199" s="44" t="s">
        <v>86</v>
      </c>
      <c r="D5199" s="44" t="s">
        <v>6287</v>
      </c>
      <c r="E5199" s="44" t="s">
        <v>6563</v>
      </c>
      <c r="F5199" s="433">
        <v>1</v>
      </c>
      <c r="G5199" s="44" t="s">
        <v>6564</v>
      </c>
      <c r="H5199" s="44"/>
      <c r="I5199" s="46"/>
      <c r="J5199" s="46"/>
      <c r="K5199" s="44"/>
      <c r="L5199" s="63">
        <v>20251119</v>
      </c>
      <c r="M5199" s="442"/>
    </row>
    <row r="5200" spans="1:13" x14ac:dyDescent="0.25">
      <c r="A5200" s="47" t="s">
        <v>6597</v>
      </c>
      <c r="B5200" s="44" t="s">
        <v>11</v>
      </c>
      <c r="C5200" s="44" t="s">
        <v>2604</v>
      </c>
      <c r="D5200" s="44" t="s">
        <v>3433</v>
      </c>
      <c r="E5200" s="44" t="s">
        <v>3752</v>
      </c>
      <c r="F5200" s="433">
        <v>1</v>
      </c>
      <c r="G5200" s="44" t="s">
        <v>6564</v>
      </c>
      <c r="H5200" s="44"/>
      <c r="I5200" s="46"/>
      <c r="J5200" s="46"/>
      <c r="K5200" s="44"/>
      <c r="L5200" s="63">
        <v>20251119</v>
      </c>
      <c r="M5200" s="442"/>
    </row>
    <row r="5201" spans="1:13" x14ac:dyDescent="0.25">
      <c r="A5201" s="47" t="s">
        <v>6598</v>
      </c>
      <c r="B5201" s="44" t="s">
        <v>11</v>
      </c>
      <c r="C5201" s="44" t="s">
        <v>2604</v>
      </c>
      <c r="D5201" s="44" t="s">
        <v>3433</v>
      </c>
      <c r="E5201" s="44" t="s">
        <v>3434</v>
      </c>
      <c r="F5201" s="433">
        <v>1</v>
      </c>
      <c r="G5201" s="44" t="s">
        <v>6564</v>
      </c>
      <c r="H5201" s="44"/>
      <c r="I5201" s="46"/>
      <c r="J5201" s="46"/>
      <c r="K5201" s="44"/>
      <c r="L5201" s="63">
        <v>20251119</v>
      </c>
      <c r="M5201" s="442"/>
    </row>
    <row r="5202" spans="1:13" ht="15.75" thickBot="1" x14ac:dyDescent="0.3">
      <c r="A5202" s="30" t="s">
        <v>6623</v>
      </c>
      <c r="B5202" s="31" t="s">
        <v>11</v>
      </c>
      <c r="C5202" s="31" t="s">
        <v>36</v>
      </c>
      <c r="D5202" s="31" t="s">
        <v>918</v>
      </c>
      <c r="E5202" s="31" t="s">
        <v>763</v>
      </c>
      <c r="F5202" s="436">
        <v>1</v>
      </c>
      <c r="G5202" s="31" t="s">
        <v>6564</v>
      </c>
      <c r="H5202" s="31">
        <v>154</v>
      </c>
      <c r="I5202" s="33" t="s">
        <v>6476</v>
      </c>
      <c r="J5202" s="33" t="s">
        <v>6624</v>
      </c>
      <c r="K5202" s="31" t="s">
        <v>6625</v>
      </c>
      <c r="L5202" s="34">
        <v>20251119</v>
      </c>
      <c r="M5202" s="442"/>
    </row>
    <row r="5203" spans="1:13" ht="15.75" thickBot="1" x14ac:dyDescent="0.3">
      <c r="A5203" s="71"/>
      <c r="B5203" s="72"/>
      <c r="C5203" s="72"/>
      <c r="D5203" s="72"/>
      <c r="E5203" s="72"/>
      <c r="G5203" s="72"/>
      <c r="H5203" s="72"/>
      <c r="I5203" s="74"/>
      <c r="J5203" s="74"/>
      <c r="K5203" s="75"/>
      <c r="L5203" s="75"/>
      <c r="M5203" s="442"/>
    </row>
    <row r="5204" spans="1:13" x14ac:dyDescent="0.25">
      <c r="A5204" s="36" t="s">
        <v>6554</v>
      </c>
      <c r="B5204" s="37" t="s">
        <v>25</v>
      </c>
      <c r="C5204" s="37" t="s">
        <v>36</v>
      </c>
      <c r="D5204" s="37" t="s">
        <v>2618</v>
      </c>
      <c r="E5204" s="37" t="s">
        <v>564</v>
      </c>
      <c r="F5204" s="427">
        <v>1</v>
      </c>
      <c r="G5204" s="37" t="s">
        <v>6488</v>
      </c>
      <c r="H5204" s="37"/>
      <c r="I5204" s="39"/>
      <c r="J5204" s="39"/>
      <c r="K5204" s="62" t="s">
        <v>6488</v>
      </c>
      <c r="L5204" s="62">
        <v>20251104</v>
      </c>
      <c r="M5204" s="442"/>
    </row>
    <row r="5205" spans="1:13" x14ac:dyDescent="0.25">
      <c r="A5205" s="47" t="s">
        <v>6536</v>
      </c>
      <c r="B5205" s="44" t="s">
        <v>25</v>
      </c>
      <c r="C5205" s="44" t="s">
        <v>29</v>
      </c>
      <c r="D5205" s="44" t="s">
        <v>100</v>
      </c>
      <c r="E5205" s="44" t="s">
        <v>1825</v>
      </c>
      <c r="F5205">
        <v>1</v>
      </c>
      <c r="G5205" s="44" t="s">
        <v>6488</v>
      </c>
      <c r="H5205" s="44"/>
      <c r="I5205" s="46"/>
      <c r="J5205" s="46"/>
      <c r="K5205" s="63" t="s">
        <v>6488</v>
      </c>
      <c r="L5205" s="63">
        <v>20251107</v>
      </c>
      <c r="M5205" s="442"/>
    </row>
    <row r="5206" spans="1:13" x14ac:dyDescent="0.25">
      <c r="A5206" s="47" t="s">
        <v>6538</v>
      </c>
      <c r="B5206" s="44" t="s">
        <v>25</v>
      </c>
      <c r="C5206" s="44" t="s">
        <v>29</v>
      </c>
      <c r="D5206" s="44" t="s">
        <v>100</v>
      </c>
      <c r="E5206" s="44" t="s">
        <v>183</v>
      </c>
      <c r="F5206">
        <v>1</v>
      </c>
      <c r="G5206" s="44" t="s">
        <v>6488</v>
      </c>
      <c r="H5206" s="44"/>
      <c r="I5206" s="46"/>
      <c r="J5206" s="46"/>
      <c r="K5206" s="63" t="s">
        <v>6488</v>
      </c>
      <c r="L5206" s="63">
        <v>20251107</v>
      </c>
      <c r="M5206" s="442"/>
    </row>
    <row r="5207" spans="1:13" x14ac:dyDescent="0.25">
      <c r="A5207" s="47" t="s">
        <v>6537</v>
      </c>
      <c r="B5207" s="44" t="s">
        <v>25</v>
      </c>
      <c r="C5207" s="44" t="s">
        <v>29</v>
      </c>
      <c r="D5207" s="44" t="s">
        <v>686</v>
      </c>
      <c r="E5207" s="44" t="s">
        <v>1038</v>
      </c>
      <c r="F5207">
        <v>1</v>
      </c>
      <c r="G5207" s="44" t="s">
        <v>6488</v>
      </c>
      <c r="H5207" s="44"/>
      <c r="I5207" s="46"/>
      <c r="J5207" s="46"/>
      <c r="K5207" s="63" t="s">
        <v>6488</v>
      </c>
      <c r="L5207" s="63">
        <v>20251112</v>
      </c>
      <c r="M5207" s="442"/>
    </row>
    <row r="5208" spans="1:13" x14ac:dyDescent="0.25">
      <c r="A5208" s="47" t="s">
        <v>6535</v>
      </c>
      <c r="B5208" s="44" t="s">
        <v>25</v>
      </c>
      <c r="C5208" s="44" t="s">
        <v>29</v>
      </c>
      <c r="D5208" s="44" t="s">
        <v>686</v>
      </c>
      <c r="E5208" s="44" t="s">
        <v>3193</v>
      </c>
      <c r="F5208">
        <v>1</v>
      </c>
      <c r="G5208" s="44" t="s">
        <v>6488</v>
      </c>
      <c r="H5208" s="44"/>
      <c r="I5208" s="46"/>
      <c r="J5208" s="46"/>
      <c r="K5208" s="63" t="s">
        <v>6488</v>
      </c>
      <c r="L5208" s="63">
        <v>20251113</v>
      </c>
      <c r="M5208" s="442"/>
    </row>
    <row r="5209" spans="1:13" x14ac:dyDescent="0.25">
      <c r="A5209" s="47" t="s">
        <v>6539</v>
      </c>
      <c r="B5209" s="44" t="s">
        <v>25</v>
      </c>
      <c r="C5209" s="44" t="s">
        <v>3122</v>
      </c>
      <c r="D5209" s="44" t="s">
        <v>3240</v>
      </c>
      <c r="E5209" s="44" t="s">
        <v>1692</v>
      </c>
      <c r="F5209">
        <v>1</v>
      </c>
      <c r="G5209" s="44" t="s">
        <v>6488</v>
      </c>
      <c r="H5209" s="44"/>
      <c r="I5209" s="46"/>
      <c r="J5209" s="46"/>
      <c r="K5209" s="63" t="s">
        <v>6488</v>
      </c>
      <c r="L5209" s="63">
        <v>20251114</v>
      </c>
      <c r="M5209" s="442"/>
    </row>
    <row r="5210" spans="1:13" x14ac:dyDescent="0.25">
      <c r="A5210" s="47" t="s">
        <v>6487</v>
      </c>
      <c r="B5210" s="44" t="s">
        <v>25</v>
      </c>
      <c r="C5210" s="44" t="s">
        <v>730</v>
      </c>
      <c r="D5210" s="44" t="s">
        <v>731</v>
      </c>
      <c r="E5210" s="44" t="s">
        <v>1987</v>
      </c>
      <c r="F5210">
        <v>1</v>
      </c>
      <c r="G5210" s="44" t="s">
        <v>6488</v>
      </c>
      <c r="H5210" s="44"/>
      <c r="I5210" s="46"/>
      <c r="J5210" s="46"/>
      <c r="K5210" s="63" t="s">
        <v>6488</v>
      </c>
      <c r="L5210" s="63">
        <v>20251117</v>
      </c>
      <c r="M5210" s="442"/>
    </row>
    <row r="5211" spans="1:13" x14ac:dyDescent="0.25">
      <c r="A5211" s="47" t="s">
        <v>6489</v>
      </c>
      <c r="B5211" s="44" t="s">
        <v>25</v>
      </c>
      <c r="C5211" s="44" t="s">
        <v>730</v>
      </c>
      <c r="D5211" s="44" t="s">
        <v>731</v>
      </c>
      <c r="E5211" s="44" t="s">
        <v>1812</v>
      </c>
      <c r="F5211">
        <v>1</v>
      </c>
      <c r="G5211" s="44" t="s">
        <v>6488</v>
      </c>
      <c r="H5211" s="44"/>
      <c r="I5211" s="46"/>
      <c r="J5211" s="46"/>
      <c r="K5211" s="63" t="s">
        <v>6488</v>
      </c>
      <c r="L5211" s="63">
        <v>20251117</v>
      </c>
      <c r="M5211" s="442"/>
    </row>
    <row r="5212" spans="1:13" x14ac:dyDescent="0.25">
      <c r="A5212" s="47" t="s">
        <v>6490</v>
      </c>
      <c r="B5212" s="44" t="s">
        <v>25</v>
      </c>
      <c r="C5212" s="44" t="s">
        <v>730</v>
      </c>
      <c r="D5212" s="44" t="s">
        <v>731</v>
      </c>
      <c r="E5212" s="44" t="s">
        <v>1678</v>
      </c>
      <c r="F5212">
        <v>1</v>
      </c>
      <c r="G5212" s="44" t="s">
        <v>6488</v>
      </c>
      <c r="H5212" s="44"/>
      <c r="I5212" s="46"/>
      <c r="J5212" s="46"/>
      <c r="K5212" s="63" t="s">
        <v>6488</v>
      </c>
      <c r="L5212" s="63">
        <v>20251117</v>
      </c>
      <c r="M5212" s="442"/>
    </row>
    <row r="5213" spans="1:13" x14ac:dyDescent="0.25">
      <c r="A5213" s="47" t="s">
        <v>6491</v>
      </c>
      <c r="B5213" s="44" t="s">
        <v>25</v>
      </c>
      <c r="C5213" s="44" t="s">
        <v>730</v>
      </c>
      <c r="D5213" s="44" t="s">
        <v>731</v>
      </c>
      <c r="E5213" s="44" t="s">
        <v>1993</v>
      </c>
      <c r="F5213">
        <v>1</v>
      </c>
      <c r="G5213" s="44" t="s">
        <v>6488</v>
      </c>
      <c r="H5213" s="44"/>
      <c r="I5213" s="46"/>
      <c r="J5213" s="46"/>
      <c r="K5213" s="63" t="s">
        <v>6488</v>
      </c>
      <c r="L5213" s="63">
        <v>20251117</v>
      </c>
      <c r="M5213" s="442"/>
    </row>
    <row r="5214" spans="1:13" x14ac:dyDescent="0.25">
      <c r="A5214" s="47" t="s">
        <v>6500</v>
      </c>
      <c r="B5214" s="44" t="s">
        <v>25</v>
      </c>
      <c r="C5214" s="44" t="s">
        <v>730</v>
      </c>
      <c r="D5214" s="44" t="s">
        <v>731</v>
      </c>
      <c r="E5214" s="44" t="s">
        <v>2276</v>
      </c>
      <c r="F5214">
        <v>1</v>
      </c>
      <c r="G5214" s="44" t="s">
        <v>6488</v>
      </c>
      <c r="H5214" s="44"/>
      <c r="I5214" s="46"/>
      <c r="J5214" s="46"/>
      <c r="K5214" s="63" t="s">
        <v>6488</v>
      </c>
      <c r="L5214" s="63">
        <v>20251117</v>
      </c>
      <c r="M5214" s="442"/>
    </row>
    <row r="5215" spans="1:13" x14ac:dyDescent="0.25">
      <c r="A5215" s="47" t="s">
        <v>6501</v>
      </c>
      <c r="B5215" s="44" t="s">
        <v>25</v>
      </c>
      <c r="C5215" s="44" t="s">
        <v>730</v>
      </c>
      <c r="D5215" s="44" t="s">
        <v>731</v>
      </c>
      <c r="E5215" s="44" t="s">
        <v>2257</v>
      </c>
      <c r="F5215">
        <v>1</v>
      </c>
      <c r="G5215" s="44" t="s">
        <v>6488</v>
      </c>
      <c r="H5215" s="44"/>
      <c r="I5215" s="46"/>
      <c r="J5215" s="46"/>
      <c r="K5215" s="63" t="s">
        <v>6488</v>
      </c>
      <c r="L5215" s="63">
        <v>20251117</v>
      </c>
      <c r="M5215" s="442"/>
    </row>
    <row r="5216" spans="1:13" x14ac:dyDescent="0.25">
      <c r="A5216" s="47" t="s">
        <v>6511</v>
      </c>
      <c r="B5216" s="44" t="s">
        <v>25</v>
      </c>
      <c r="C5216" s="44" t="s">
        <v>730</v>
      </c>
      <c r="D5216" s="44" t="s">
        <v>731</v>
      </c>
      <c r="E5216" s="44" t="s">
        <v>2015</v>
      </c>
      <c r="F5216">
        <v>1</v>
      </c>
      <c r="G5216" s="44" t="s">
        <v>6488</v>
      </c>
      <c r="H5216" s="44"/>
      <c r="I5216" s="46"/>
      <c r="J5216" s="46"/>
      <c r="K5216" s="63" t="s">
        <v>6488</v>
      </c>
      <c r="L5216" s="63">
        <v>20251117</v>
      </c>
      <c r="M5216" s="442"/>
    </row>
    <row r="5217" spans="1:13" x14ac:dyDescent="0.25">
      <c r="A5217" s="47" t="s">
        <v>6512</v>
      </c>
      <c r="B5217" s="44" t="s">
        <v>25</v>
      </c>
      <c r="C5217" s="44" t="s">
        <v>730</v>
      </c>
      <c r="D5217" s="44" t="s">
        <v>731</v>
      </c>
      <c r="E5217" s="44" t="s">
        <v>1989</v>
      </c>
      <c r="F5217">
        <v>1</v>
      </c>
      <c r="G5217" s="44" t="s">
        <v>6488</v>
      </c>
      <c r="H5217" s="44"/>
      <c r="I5217" s="46"/>
      <c r="J5217" s="46"/>
      <c r="K5217" s="63" t="s">
        <v>6488</v>
      </c>
      <c r="L5217" s="63">
        <v>20251117</v>
      </c>
      <c r="M5217" s="442"/>
    </row>
    <row r="5218" spans="1:13" x14ac:dyDescent="0.25">
      <c r="A5218" s="47" t="s">
        <v>6513</v>
      </c>
      <c r="B5218" s="44" t="s">
        <v>25</v>
      </c>
      <c r="C5218" s="44" t="s">
        <v>29</v>
      </c>
      <c r="D5218" s="44" t="s">
        <v>1362</v>
      </c>
      <c r="E5218" s="44" t="s">
        <v>4492</v>
      </c>
      <c r="F5218">
        <v>1</v>
      </c>
      <c r="G5218" s="44" t="s">
        <v>6488</v>
      </c>
      <c r="H5218" s="44"/>
      <c r="I5218" s="46"/>
      <c r="J5218" s="46"/>
      <c r="K5218" s="63" t="s">
        <v>6488</v>
      </c>
      <c r="L5218" s="63">
        <v>20251119</v>
      </c>
      <c r="M5218" s="442"/>
    </row>
    <row r="5219" spans="1:13" x14ac:dyDescent="0.25">
      <c r="A5219" s="47" t="s">
        <v>6515</v>
      </c>
      <c r="B5219" s="44" t="s">
        <v>25</v>
      </c>
      <c r="C5219" s="44" t="s">
        <v>29</v>
      </c>
      <c r="D5219" s="44" t="s">
        <v>1362</v>
      </c>
      <c r="E5219" s="44" t="s">
        <v>4486</v>
      </c>
      <c r="F5219">
        <v>1</v>
      </c>
      <c r="G5219" s="44" t="s">
        <v>6488</v>
      </c>
      <c r="H5219" s="44"/>
      <c r="I5219" s="46"/>
      <c r="J5219" s="46"/>
      <c r="K5219" s="63" t="s">
        <v>6488</v>
      </c>
      <c r="L5219" s="63">
        <v>20251119</v>
      </c>
      <c r="M5219" s="442"/>
    </row>
    <row r="5220" spans="1:13" x14ac:dyDescent="0.25">
      <c r="A5220" s="47" t="s">
        <v>6502</v>
      </c>
      <c r="B5220" s="44" t="s">
        <v>25</v>
      </c>
      <c r="C5220" s="44" t="s">
        <v>70</v>
      </c>
      <c r="D5220" s="44" t="s">
        <v>930</v>
      </c>
      <c r="E5220" s="44" t="s">
        <v>1169</v>
      </c>
      <c r="F5220">
        <v>1</v>
      </c>
      <c r="G5220" s="44" t="s">
        <v>6488</v>
      </c>
      <c r="H5220" s="44"/>
      <c r="I5220" s="46"/>
      <c r="J5220" s="46"/>
      <c r="K5220" s="63" t="s">
        <v>6488</v>
      </c>
      <c r="L5220" s="63">
        <v>20251125</v>
      </c>
      <c r="M5220" s="442"/>
    </row>
    <row r="5221" spans="1:13" x14ac:dyDescent="0.25">
      <c r="A5221" s="47" t="s">
        <v>6503</v>
      </c>
      <c r="B5221" s="44" t="s">
        <v>25</v>
      </c>
      <c r="C5221" s="44" t="s">
        <v>70</v>
      </c>
      <c r="D5221" s="44" t="s">
        <v>930</v>
      </c>
      <c r="E5221" s="44" t="s">
        <v>931</v>
      </c>
      <c r="F5221">
        <v>1</v>
      </c>
      <c r="G5221" s="44" t="s">
        <v>6488</v>
      </c>
      <c r="H5221" s="44"/>
      <c r="I5221" s="46"/>
      <c r="J5221" s="46"/>
      <c r="K5221" s="63" t="s">
        <v>6488</v>
      </c>
      <c r="L5221" s="63">
        <v>20251125</v>
      </c>
      <c r="M5221" s="442"/>
    </row>
    <row r="5222" spans="1:13" x14ac:dyDescent="0.25">
      <c r="A5222" s="47" t="s">
        <v>6613</v>
      </c>
      <c r="B5222" s="44" t="s">
        <v>25</v>
      </c>
      <c r="C5222" s="44" t="s">
        <v>5190</v>
      </c>
      <c r="D5222" s="44" t="s">
        <v>5191</v>
      </c>
      <c r="E5222" s="44" t="s">
        <v>3705</v>
      </c>
      <c r="F5222">
        <v>1</v>
      </c>
      <c r="G5222" s="44" t="s">
        <v>6614</v>
      </c>
      <c r="H5222" s="44"/>
      <c r="I5222" s="46"/>
      <c r="J5222" s="46"/>
      <c r="K5222" s="63" t="s">
        <v>6614</v>
      </c>
      <c r="L5222" s="63">
        <v>20251127</v>
      </c>
      <c r="M5222" s="442"/>
    </row>
    <row r="5223" spans="1:13" x14ac:dyDescent="0.25">
      <c r="A5223" s="47" t="s">
        <v>6504</v>
      </c>
      <c r="B5223" s="44" t="s">
        <v>25</v>
      </c>
      <c r="C5223" s="44" t="s">
        <v>36</v>
      </c>
      <c r="D5223" s="44" t="s">
        <v>727</v>
      </c>
      <c r="E5223" s="44" t="s">
        <v>2619</v>
      </c>
      <c r="F5223">
        <v>1</v>
      </c>
      <c r="G5223" s="44" t="s">
        <v>6488</v>
      </c>
      <c r="H5223" s="44"/>
      <c r="I5223" s="46"/>
      <c r="J5223" s="46"/>
      <c r="K5223" s="63" t="s">
        <v>6488</v>
      </c>
      <c r="L5223" s="63">
        <v>20251128</v>
      </c>
      <c r="M5223" s="442"/>
    </row>
    <row r="5224" spans="1:13" x14ac:dyDescent="0.25">
      <c r="A5224" s="47" t="s">
        <v>6505</v>
      </c>
      <c r="B5224" s="44" t="s">
        <v>25</v>
      </c>
      <c r="C5224" s="44" t="s">
        <v>36</v>
      </c>
      <c r="D5224" s="44" t="s">
        <v>727</v>
      </c>
      <c r="E5224" s="44" t="s">
        <v>3491</v>
      </c>
      <c r="F5224">
        <v>1</v>
      </c>
      <c r="G5224" s="44" t="s">
        <v>6488</v>
      </c>
      <c r="H5224" s="44"/>
      <c r="I5224" s="46"/>
      <c r="J5224" s="46"/>
      <c r="K5224" s="63" t="s">
        <v>6488</v>
      </c>
      <c r="L5224" s="63">
        <v>20251128</v>
      </c>
      <c r="M5224" s="442"/>
    </row>
    <row r="5225" spans="1:13" x14ac:dyDescent="0.25">
      <c r="A5225" s="47" t="s">
        <v>6506</v>
      </c>
      <c r="B5225" s="44" t="s">
        <v>25</v>
      </c>
      <c r="C5225" s="44" t="s">
        <v>36</v>
      </c>
      <c r="D5225" s="44" t="s">
        <v>727</v>
      </c>
      <c r="E5225" s="44" t="s">
        <v>1706</v>
      </c>
      <c r="F5225">
        <v>1</v>
      </c>
      <c r="G5225" s="44" t="s">
        <v>6488</v>
      </c>
      <c r="H5225" s="44"/>
      <c r="I5225" s="46"/>
      <c r="J5225" s="46"/>
      <c r="K5225" s="63" t="s">
        <v>6488</v>
      </c>
      <c r="L5225" s="63">
        <v>20251128</v>
      </c>
      <c r="M5225" s="442"/>
    </row>
    <row r="5226" spans="1:13" x14ac:dyDescent="0.25">
      <c r="A5226" s="47" t="s">
        <v>6507</v>
      </c>
      <c r="B5226" s="44" t="s">
        <v>25</v>
      </c>
      <c r="C5226" s="44" t="s">
        <v>36</v>
      </c>
      <c r="D5226" s="44" t="s">
        <v>727</v>
      </c>
      <c r="E5226" s="44" t="s">
        <v>817</v>
      </c>
      <c r="F5226">
        <v>1</v>
      </c>
      <c r="G5226" s="44" t="s">
        <v>6488</v>
      </c>
      <c r="H5226" s="44"/>
      <c r="I5226" s="46"/>
      <c r="J5226" s="46"/>
      <c r="K5226" s="63" t="s">
        <v>6488</v>
      </c>
      <c r="L5226" s="63">
        <v>20251128</v>
      </c>
      <c r="M5226" s="442"/>
    </row>
    <row r="5227" spans="1:13" x14ac:dyDescent="0.25">
      <c r="A5227" s="47" t="s">
        <v>6508</v>
      </c>
      <c r="B5227" s="44" t="s">
        <v>25</v>
      </c>
      <c r="C5227" s="44" t="s">
        <v>36</v>
      </c>
      <c r="D5227" s="44" t="s">
        <v>727</v>
      </c>
      <c r="E5227" s="44" t="s">
        <v>2674</v>
      </c>
      <c r="F5227">
        <v>1</v>
      </c>
      <c r="G5227" s="44" t="s">
        <v>6488</v>
      </c>
      <c r="H5227" s="44"/>
      <c r="I5227" s="46"/>
      <c r="J5227" s="46"/>
      <c r="K5227" s="63" t="s">
        <v>6488</v>
      </c>
      <c r="L5227" s="63">
        <v>20251128</v>
      </c>
      <c r="M5227" s="442"/>
    </row>
    <row r="5228" spans="1:13" x14ac:dyDescent="0.25">
      <c r="A5228" s="47" t="s">
        <v>6509</v>
      </c>
      <c r="B5228" s="44" t="s">
        <v>25</v>
      </c>
      <c r="C5228" s="44" t="s">
        <v>36</v>
      </c>
      <c r="D5228" s="44" t="s">
        <v>727</v>
      </c>
      <c r="E5228" s="44" t="s">
        <v>842</v>
      </c>
      <c r="F5228">
        <v>1</v>
      </c>
      <c r="G5228" s="44" t="s">
        <v>6488</v>
      </c>
      <c r="H5228" s="44"/>
      <c r="I5228" s="46"/>
      <c r="J5228" s="46"/>
      <c r="K5228" s="63" t="s">
        <v>6488</v>
      </c>
      <c r="L5228" s="63">
        <v>20251128</v>
      </c>
      <c r="M5228" s="442"/>
    </row>
    <row r="5229" spans="1:13" ht="15.75" thickBot="1" x14ac:dyDescent="0.3">
      <c r="A5229" s="40" t="s">
        <v>6510</v>
      </c>
      <c r="B5229" s="41" t="s">
        <v>25</v>
      </c>
      <c r="C5229" s="41" t="s">
        <v>36</v>
      </c>
      <c r="D5229" s="41" t="s">
        <v>727</v>
      </c>
      <c r="E5229" s="41" t="s">
        <v>776</v>
      </c>
      <c r="F5229" s="430">
        <v>1</v>
      </c>
      <c r="G5229" s="41" t="s">
        <v>6488</v>
      </c>
      <c r="H5229" s="41"/>
      <c r="I5229" s="43"/>
      <c r="J5229" s="43"/>
      <c r="K5229" s="64" t="s">
        <v>6488</v>
      </c>
      <c r="L5229" s="64">
        <v>20251128</v>
      </c>
      <c r="M5229" s="442"/>
    </row>
    <row r="5230" spans="1:13" ht="15.75" thickBot="1" x14ac:dyDescent="0.3">
      <c r="A5230" s="71"/>
      <c r="B5230" s="72"/>
      <c r="C5230" s="72"/>
      <c r="D5230" s="72"/>
      <c r="E5230" s="72"/>
      <c r="G5230" s="72"/>
      <c r="H5230" s="72"/>
      <c r="I5230" s="74"/>
      <c r="J5230" s="74"/>
      <c r="K5230" s="75"/>
      <c r="L5230" s="75"/>
      <c r="M5230" s="442"/>
    </row>
    <row r="5231" spans="1:13" x14ac:dyDescent="0.25">
      <c r="A5231" s="36" t="s">
        <v>6528</v>
      </c>
      <c r="B5231" s="37" t="s">
        <v>25</v>
      </c>
      <c r="C5231" s="37" t="s">
        <v>2604</v>
      </c>
      <c r="D5231" s="37" t="s">
        <v>3625</v>
      </c>
      <c r="E5231" s="37" t="s">
        <v>4912</v>
      </c>
      <c r="F5231" s="427">
        <v>1</v>
      </c>
      <c r="G5231" s="37" t="s">
        <v>6482</v>
      </c>
      <c r="H5231" s="37"/>
      <c r="I5231" s="39"/>
      <c r="J5231" s="39"/>
      <c r="K5231" s="62" t="s">
        <v>6482</v>
      </c>
      <c r="L5231" s="62">
        <v>20251111</v>
      </c>
      <c r="M5231" s="442"/>
    </row>
    <row r="5232" spans="1:13" x14ac:dyDescent="0.25">
      <c r="A5232" s="47" t="s">
        <v>6529</v>
      </c>
      <c r="B5232" s="44" t="s">
        <v>25</v>
      </c>
      <c r="C5232" s="44" t="s">
        <v>2604</v>
      </c>
      <c r="D5232" s="44" t="s">
        <v>3625</v>
      </c>
      <c r="E5232" s="44" t="s">
        <v>4914</v>
      </c>
      <c r="F5232">
        <v>1</v>
      </c>
      <c r="G5232" s="44" t="s">
        <v>6482</v>
      </c>
      <c r="H5232" s="44"/>
      <c r="I5232" s="46"/>
      <c r="J5232" s="46"/>
      <c r="K5232" s="63" t="s">
        <v>6482</v>
      </c>
      <c r="L5232" s="63">
        <v>20251111</v>
      </c>
      <c r="M5232" s="442"/>
    </row>
    <row r="5233" spans="1:13" x14ac:dyDescent="0.25">
      <c r="A5233" s="47" t="s">
        <v>6530</v>
      </c>
      <c r="B5233" s="44" t="s">
        <v>25</v>
      </c>
      <c r="C5233" s="44" t="s">
        <v>2604</v>
      </c>
      <c r="D5233" s="44" t="s">
        <v>3625</v>
      </c>
      <c r="E5233" s="44" t="s">
        <v>4701</v>
      </c>
      <c r="F5233">
        <v>1</v>
      </c>
      <c r="G5233" s="44" t="s">
        <v>6482</v>
      </c>
      <c r="H5233" s="44"/>
      <c r="I5233" s="46"/>
      <c r="J5233" s="46"/>
      <c r="K5233" s="63" t="s">
        <v>6482</v>
      </c>
      <c r="L5233" s="63">
        <v>20251111</v>
      </c>
      <c r="M5233" s="442"/>
    </row>
    <row r="5234" spans="1:13" x14ac:dyDescent="0.25">
      <c r="A5234" s="47" t="s">
        <v>6514</v>
      </c>
      <c r="B5234" s="44" t="s">
        <v>25</v>
      </c>
      <c r="C5234" s="44" t="s">
        <v>29</v>
      </c>
      <c r="D5234" s="44" t="s">
        <v>1362</v>
      </c>
      <c r="E5234" s="44" t="s">
        <v>4490</v>
      </c>
      <c r="F5234">
        <v>1</v>
      </c>
      <c r="G5234" s="44" t="s">
        <v>6482</v>
      </c>
      <c r="H5234" s="44"/>
      <c r="I5234" s="46"/>
      <c r="J5234" s="46"/>
      <c r="K5234" s="63" t="s">
        <v>6482</v>
      </c>
      <c r="L5234" s="63">
        <v>20251119</v>
      </c>
      <c r="M5234" s="442"/>
    </row>
    <row r="5235" spans="1:13" x14ac:dyDescent="0.25">
      <c r="A5235" s="47" t="s">
        <v>6481</v>
      </c>
      <c r="B5235" s="44" t="s">
        <v>25</v>
      </c>
      <c r="C5235" s="44" t="s">
        <v>70</v>
      </c>
      <c r="D5235" s="44" t="s">
        <v>3661</v>
      </c>
      <c r="E5235" s="44" t="s">
        <v>4624</v>
      </c>
      <c r="F5235">
        <v>1</v>
      </c>
      <c r="G5235" s="44" t="s">
        <v>6482</v>
      </c>
      <c r="H5235" s="44"/>
      <c r="I5235" s="46"/>
      <c r="J5235" s="46"/>
      <c r="K5235" s="63" t="s">
        <v>6482</v>
      </c>
      <c r="L5235" s="63">
        <v>20251125</v>
      </c>
      <c r="M5235" s="442"/>
    </row>
    <row r="5236" spans="1:13" x14ac:dyDescent="0.25">
      <c r="A5236" s="47" t="s">
        <v>6483</v>
      </c>
      <c r="B5236" s="44" t="s">
        <v>25</v>
      </c>
      <c r="C5236" s="44" t="s">
        <v>70</v>
      </c>
      <c r="D5236" s="44" t="s">
        <v>3661</v>
      </c>
      <c r="E5236" s="44" t="s">
        <v>5108</v>
      </c>
      <c r="F5236">
        <v>1</v>
      </c>
      <c r="G5236" s="44" t="s">
        <v>6482</v>
      </c>
      <c r="H5236" s="44"/>
      <c r="I5236" s="46"/>
      <c r="J5236" s="46"/>
      <c r="K5236" s="63" t="s">
        <v>6482</v>
      </c>
      <c r="L5236" s="63">
        <v>20251125</v>
      </c>
      <c r="M5236" s="442"/>
    </row>
    <row r="5237" spans="1:13" x14ac:dyDescent="0.25">
      <c r="A5237" s="47" t="s">
        <v>6484</v>
      </c>
      <c r="B5237" s="44" t="s">
        <v>25</v>
      </c>
      <c r="C5237" s="44" t="s">
        <v>70</v>
      </c>
      <c r="D5237" s="44" t="s">
        <v>3661</v>
      </c>
      <c r="E5237" s="44" t="s">
        <v>4073</v>
      </c>
      <c r="F5237">
        <v>1</v>
      </c>
      <c r="G5237" s="44" t="s">
        <v>6482</v>
      </c>
      <c r="H5237" s="44"/>
      <c r="I5237" s="46"/>
      <c r="J5237" s="46"/>
      <c r="K5237" s="63" t="s">
        <v>6482</v>
      </c>
      <c r="L5237" s="63">
        <v>20251125</v>
      </c>
      <c r="M5237" s="442"/>
    </row>
    <row r="5238" spans="1:13" x14ac:dyDescent="0.25">
      <c r="A5238" s="47" t="s">
        <v>6485</v>
      </c>
      <c r="B5238" s="44" t="s">
        <v>25</v>
      </c>
      <c r="C5238" s="44" t="s">
        <v>70</v>
      </c>
      <c r="D5238" s="44" t="s">
        <v>3661</v>
      </c>
      <c r="E5238" s="44" t="s">
        <v>4071</v>
      </c>
      <c r="F5238">
        <v>1</v>
      </c>
      <c r="G5238" s="44" t="s">
        <v>6482</v>
      </c>
      <c r="H5238" s="44"/>
      <c r="I5238" s="46"/>
      <c r="J5238" s="46"/>
      <c r="K5238" s="63" t="s">
        <v>6482</v>
      </c>
      <c r="L5238" s="63">
        <v>20251125</v>
      </c>
      <c r="M5238" s="442"/>
    </row>
    <row r="5239" spans="1:13" ht="15.75" thickBot="1" x14ac:dyDescent="0.3">
      <c r="A5239" s="40" t="s">
        <v>6486</v>
      </c>
      <c r="B5239" s="41" t="s">
        <v>25</v>
      </c>
      <c r="C5239" s="41" t="s">
        <v>70</v>
      </c>
      <c r="D5239" s="41" t="s">
        <v>3661</v>
      </c>
      <c r="E5239" s="41" t="s">
        <v>4075</v>
      </c>
      <c r="F5239" s="430">
        <v>1</v>
      </c>
      <c r="G5239" s="41" t="s">
        <v>6482</v>
      </c>
      <c r="H5239" s="41"/>
      <c r="I5239" s="43"/>
      <c r="J5239" s="43"/>
      <c r="K5239" s="64" t="s">
        <v>6482</v>
      </c>
      <c r="L5239" s="64">
        <v>20251125</v>
      </c>
      <c r="M5239" s="442"/>
    </row>
    <row r="5240" spans="1:13" ht="15.75" thickBot="1" x14ac:dyDescent="0.3">
      <c r="A5240" s="443"/>
      <c r="B5240" s="444"/>
      <c r="C5240" s="444"/>
      <c r="D5240" s="444"/>
      <c r="E5240" s="430"/>
      <c r="F5240" s="445"/>
      <c r="G5240" s="444"/>
      <c r="H5240" s="444"/>
      <c r="I5240" s="446"/>
      <c r="J5240" s="444"/>
      <c r="K5240" s="430"/>
      <c r="L5240" s="444"/>
      <c r="M5240" s="447"/>
    </row>
    <row r="5241" spans="1:13" x14ac:dyDescent="0.25">
      <c r="E5241"/>
      <c r="F5241" s="65"/>
      <c r="G5241" s="25"/>
      <c r="I5241" s="27"/>
      <c r="J5241" s="25"/>
      <c r="K5241"/>
      <c r="L5241" s="25"/>
    </row>
    <row r="5242" spans="1:13" ht="15.75" thickBot="1" x14ac:dyDescent="0.3"/>
    <row r="5243" spans="1:13" ht="15.75" thickBot="1" x14ac:dyDescent="0.3">
      <c r="A5243" s="88" t="s">
        <v>6782</v>
      </c>
      <c r="B5243" s="89" t="s">
        <v>11</v>
      </c>
      <c r="C5243" s="89" t="s">
        <v>70</v>
      </c>
      <c r="D5243" s="89" t="s">
        <v>3661</v>
      </c>
      <c r="E5243" s="89" t="s">
        <v>3662</v>
      </c>
      <c r="F5243" s="89">
        <v>1</v>
      </c>
      <c r="G5243" s="91">
        <v>54234</v>
      </c>
      <c r="H5243" s="89"/>
      <c r="I5243" s="91"/>
      <c r="J5243" s="91"/>
      <c r="K5243" s="91">
        <f>J5243+G5243</f>
        <v>54234</v>
      </c>
      <c r="L5243" s="92">
        <v>20251205</v>
      </c>
    </row>
    <row r="5245" spans="1:13" ht="15.75" thickBot="1" x14ac:dyDescent="0.3">
      <c r="A5245" s="66" t="s">
        <v>0</v>
      </c>
      <c r="B5245" s="67" t="s">
        <v>1</v>
      </c>
      <c r="C5245" s="67" t="s">
        <v>2</v>
      </c>
      <c r="D5245" s="67" t="s">
        <v>3</v>
      </c>
      <c r="E5245" s="67" t="s">
        <v>4</v>
      </c>
      <c r="F5245" s="67"/>
      <c r="G5245" s="69" t="s">
        <v>6</v>
      </c>
      <c r="H5245" s="67" t="s">
        <v>7</v>
      </c>
      <c r="I5245" s="69" t="s">
        <v>8</v>
      </c>
      <c r="J5245" s="69" t="s">
        <v>9</v>
      </c>
      <c r="K5245" s="69" t="s">
        <v>10</v>
      </c>
      <c r="L5245" s="70" t="s">
        <v>5</v>
      </c>
    </row>
    <row r="5246" spans="1:13" x14ac:dyDescent="0.25">
      <c r="A5246" s="36" t="s">
        <v>6790</v>
      </c>
      <c r="B5246" s="37" t="s">
        <v>11</v>
      </c>
      <c r="C5246" s="37" t="s">
        <v>86</v>
      </c>
      <c r="D5246" s="37" t="s">
        <v>6287</v>
      </c>
      <c r="E5246" s="37" t="s">
        <v>6563</v>
      </c>
      <c r="F5246" s="37">
        <v>1</v>
      </c>
      <c r="G5246" s="39">
        <v>54234</v>
      </c>
      <c r="H5246" s="37"/>
      <c r="I5246" s="39"/>
      <c r="J5246" s="39"/>
      <c r="K5246" s="39">
        <f t="shared" ref="K5246:K5252" si="226">J5246+G5246</f>
        <v>54234</v>
      </c>
      <c r="L5246" s="62">
        <v>20251203</v>
      </c>
    </row>
    <row r="5247" spans="1:13" x14ac:dyDescent="0.25">
      <c r="A5247" s="28" t="s">
        <v>6810</v>
      </c>
      <c r="B5247" s="22" t="s">
        <v>11</v>
      </c>
      <c r="C5247" s="22" t="s">
        <v>2604</v>
      </c>
      <c r="D5247" s="22" t="s">
        <v>3625</v>
      </c>
      <c r="E5247" s="22" t="s">
        <v>3626</v>
      </c>
      <c r="F5247" s="22">
        <v>1</v>
      </c>
      <c r="G5247" s="24">
        <v>54234</v>
      </c>
      <c r="H5247" s="22">
        <v>354</v>
      </c>
      <c r="I5247" s="24">
        <v>541</v>
      </c>
      <c r="J5247" s="24">
        <f>I5247*H5247</f>
        <v>191514</v>
      </c>
      <c r="K5247" s="24">
        <f t="shared" si="226"/>
        <v>245748</v>
      </c>
      <c r="L5247" s="29">
        <v>20251203</v>
      </c>
    </row>
    <row r="5248" spans="1:13" x14ac:dyDescent="0.25">
      <c r="A5248" s="47" t="s">
        <v>6682</v>
      </c>
      <c r="B5248" s="44" t="s">
        <v>862</v>
      </c>
      <c r="C5248" s="44" t="s">
        <v>98</v>
      </c>
      <c r="D5248" s="44" t="s">
        <v>4613</v>
      </c>
      <c r="E5248" s="44" t="s">
        <v>99</v>
      </c>
      <c r="F5248" s="44">
        <v>1</v>
      </c>
      <c r="G5248" s="46">
        <v>54234</v>
      </c>
      <c r="H5248" s="44"/>
      <c r="I5248" s="46"/>
      <c r="J5248" s="46"/>
      <c r="K5248" s="46">
        <f t="shared" si="226"/>
        <v>54234</v>
      </c>
      <c r="L5248" s="63">
        <v>20251216</v>
      </c>
    </row>
    <row r="5249" spans="1:14" x14ac:dyDescent="0.25">
      <c r="A5249" s="47" t="s">
        <v>6683</v>
      </c>
      <c r="B5249" s="44" t="s">
        <v>862</v>
      </c>
      <c r="C5249" s="44" t="s">
        <v>98</v>
      </c>
      <c r="D5249" s="44" t="s">
        <v>4613</v>
      </c>
      <c r="E5249" s="44" t="s">
        <v>418</v>
      </c>
      <c r="F5249" s="44">
        <v>1</v>
      </c>
      <c r="G5249" s="46">
        <v>54234</v>
      </c>
      <c r="H5249" s="44"/>
      <c r="I5249" s="46"/>
      <c r="J5249" s="46"/>
      <c r="K5249" s="46">
        <f t="shared" si="226"/>
        <v>54234</v>
      </c>
      <c r="L5249" s="63">
        <v>20251216</v>
      </c>
    </row>
    <row r="5250" spans="1:14" x14ac:dyDescent="0.25">
      <c r="A5250" s="47" t="s">
        <v>6788</v>
      </c>
      <c r="B5250" s="44" t="s">
        <v>862</v>
      </c>
      <c r="C5250" s="44" t="s">
        <v>77</v>
      </c>
      <c r="D5250" s="44" t="s">
        <v>6784</v>
      </c>
      <c r="E5250" s="44" t="s">
        <v>6789</v>
      </c>
      <c r="F5250" s="44">
        <v>1</v>
      </c>
      <c r="G5250" s="108">
        <v>108468</v>
      </c>
      <c r="H5250" s="44"/>
      <c r="I5250" s="46"/>
      <c r="J5250" s="46"/>
      <c r="K5250" s="46">
        <f t="shared" si="226"/>
        <v>108468</v>
      </c>
      <c r="L5250" s="63">
        <v>20251217</v>
      </c>
      <c r="N5250" s="27"/>
    </row>
    <row r="5251" spans="1:14" x14ac:dyDescent="0.25">
      <c r="A5251" s="28" t="s">
        <v>6783</v>
      </c>
      <c r="B5251" s="22" t="s">
        <v>862</v>
      </c>
      <c r="C5251" s="22" t="s">
        <v>77</v>
      </c>
      <c r="D5251" s="22" t="s">
        <v>6784</v>
      </c>
      <c r="E5251" s="22" t="s">
        <v>6785</v>
      </c>
      <c r="F5251" s="22">
        <v>1</v>
      </c>
      <c r="G5251" s="24">
        <v>54234</v>
      </c>
      <c r="H5251" s="22">
        <v>175</v>
      </c>
      <c r="I5251" s="24">
        <v>541</v>
      </c>
      <c r="J5251" s="24">
        <f>I5251*H5251</f>
        <v>94675</v>
      </c>
      <c r="K5251" s="24">
        <f t="shared" si="226"/>
        <v>148909</v>
      </c>
      <c r="L5251" s="29">
        <v>20251217</v>
      </c>
    </row>
    <row r="5252" spans="1:14" ht="15.75" thickBot="1" x14ac:dyDescent="0.3">
      <c r="A5252" s="40" t="s">
        <v>6786</v>
      </c>
      <c r="B5252" s="41" t="s">
        <v>862</v>
      </c>
      <c r="C5252" s="41" t="s">
        <v>77</v>
      </c>
      <c r="D5252" s="41" t="s">
        <v>6784</v>
      </c>
      <c r="E5252" s="41" t="s">
        <v>6787</v>
      </c>
      <c r="F5252" s="41">
        <v>1</v>
      </c>
      <c r="G5252" s="43">
        <v>54234</v>
      </c>
      <c r="H5252" s="41"/>
      <c r="I5252" s="43"/>
      <c r="J5252" s="43"/>
      <c r="K5252" s="43">
        <f t="shared" si="226"/>
        <v>54234</v>
      </c>
      <c r="L5252" s="64">
        <v>20251217</v>
      </c>
    </row>
    <row r="5253" spans="1:14" ht="15.75" thickBot="1" x14ac:dyDescent="0.3"/>
    <row r="5254" spans="1:14" x14ac:dyDescent="0.25">
      <c r="A5254" s="50" t="s">
        <v>6780</v>
      </c>
      <c r="B5254" s="48" t="s">
        <v>11</v>
      </c>
      <c r="C5254" s="48" t="s">
        <v>3122</v>
      </c>
      <c r="D5254" s="48" t="s">
        <v>3242</v>
      </c>
      <c r="E5254" s="48" t="s">
        <v>3455</v>
      </c>
      <c r="F5254" s="48">
        <v>1</v>
      </c>
      <c r="G5254" s="51">
        <v>49051</v>
      </c>
      <c r="H5254" s="48">
        <v>89</v>
      </c>
      <c r="I5254" s="51">
        <v>541</v>
      </c>
      <c r="J5254" s="51">
        <f>I5254*H5254</f>
        <v>48149</v>
      </c>
      <c r="K5254" s="51">
        <f t="shared" ref="K5254:K5289" si="227">J5254+G5254</f>
        <v>97200</v>
      </c>
      <c r="L5254" s="115">
        <v>20251202</v>
      </c>
    </row>
    <row r="5255" spans="1:14" x14ac:dyDescent="0.25">
      <c r="A5255" s="47" t="s">
        <v>6812</v>
      </c>
      <c r="B5255" s="44" t="s">
        <v>862</v>
      </c>
      <c r="C5255" s="44" t="s">
        <v>77</v>
      </c>
      <c r="D5255" s="44" t="s">
        <v>1325</v>
      </c>
      <c r="E5255" s="44" t="s">
        <v>6813</v>
      </c>
      <c r="F5255" s="44">
        <v>1</v>
      </c>
      <c r="G5255" s="46">
        <v>49051</v>
      </c>
      <c r="H5255" s="44"/>
      <c r="I5255" s="46"/>
      <c r="J5255" s="46"/>
      <c r="K5255" s="46">
        <f t="shared" si="227"/>
        <v>49051</v>
      </c>
      <c r="L5255" s="63">
        <v>20251203</v>
      </c>
    </row>
    <row r="5256" spans="1:14" x14ac:dyDescent="0.25">
      <c r="A5256" s="47" t="s">
        <v>6814</v>
      </c>
      <c r="B5256" s="44" t="s">
        <v>862</v>
      </c>
      <c r="C5256" s="44" t="s">
        <v>77</v>
      </c>
      <c r="D5256" s="44" t="s">
        <v>1325</v>
      </c>
      <c r="E5256" s="44" t="s">
        <v>6815</v>
      </c>
      <c r="F5256" s="44">
        <v>1</v>
      </c>
      <c r="G5256" s="46">
        <v>49051</v>
      </c>
      <c r="H5256" s="44"/>
      <c r="I5256" s="46"/>
      <c r="J5256" s="46"/>
      <c r="K5256" s="46">
        <f t="shared" si="227"/>
        <v>49051</v>
      </c>
      <c r="L5256" s="63">
        <v>20251203</v>
      </c>
    </row>
    <row r="5257" spans="1:14" x14ac:dyDescent="0.25">
      <c r="A5257" s="47" t="s">
        <v>6816</v>
      </c>
      <c r="B5257" s="44" t="s">
        <v>862</v>
      </c>
      <c r="C5257" s="44" t="s">
        <v>77</v>
      </c>
      <c r="D5257" s="44" t="s">
        <v>1325</v>
      </c>
      <c r="E5257" s="44" t="s">
        <v>6817</v>
      </c>
      <c r="F5257" s="44">
        <v>1</v>
      </c>
      <c r="G5257" s="46">
        <v>49051</v>
      </c>
      <c r="H5257" s="44"/>
      <c r="I5257" s="46"/>
      <c r="J5257" s="46"/>
      <c r="K5257" s="46">
        <f t="shared" si="227"/>
        <v>49051</v>
      </c>
      <c r="L5257" s="63">
        <v>20251203</v>
      </c>
    </row>
    <row r="5258" spans="1:14" x14ac:dyDescent="0.25">
      <c r="A5258" s="47" t="s">
        <v>6732</v>
      </c>
      <c r="B5258" s="44" t="s">
        <v>11</v>
      </c>
      <c r="C5258" s="44" t="s">
        <v>730</v>
      </c>
      <c r="D5258" s="44" t="s">
        <v>731</v>
      </c>
      <c r="E5258" s="44" t="s">
        <v>2247</v>
      </c>
      <c r="F5258" s="44">
        <v>1</v>
      </c>
      <c r="G5258" s="46">
        <v>49051</v>
      </c>
      <c r="H5258" s="44"/>
      <c r="I5258" s="46"/>
      <c r="J5258" s="46"/>
      <c r="K5258" s="46">
        <f t="shared" si="227"/>
        <v>49051</v>
      </c>
      <c r="L5258" s="63">
        <v>20251205</v>
      </c>
    </row>
    <row r="5259" spans="1:14" x14ac:dyDescent="0.25">
      <c r="A5259" s="47" t="s">
        <v>6794</v>
      </c>
      <c r="B5259" s="44" t="s">
        <v>11</v>
      </c>
      <c r="C5259" s="44" t="s">
        <v>199</v>
      </c>
      <c r="D5259" s="44" t="s">
        <v>1307</v>
      </c>
      <c r="E5259" s="44" t="s">
        <v>1858</v>
      </c>
      <c r="F5259" s="44">
        <v>1</v>
      </c>
      <c r="G5259" s="46">
        <v>49051</v>
      </c>
      <c r="H5259" s="44"/>
      <c r="I5259" s="46"/>
      <c r="J5259" s="46"/>
      <c r="K5259" s="46">
        <f t="shared" si="227"/>
        <v>49051</v>
      </c>
      <c r="L5259" s="63">
        <v>20251205</v>
      </c>
    </row>
    <row r="5260" spans="1:14" x14ac:dyDescent="0.25">
      <c r="A5260" s="47" t="s">
        <v>6688</v>
      </c>
      <c r="B5260" s="44" t="s">
        <v>11</v>
      </c>
      <c r="C5260" s="44" t="s">
        <v>36</v>
      </c>
      <c r="D5260" s="44" t="s">
        <v>2618</v>
      </c>
      <c r="E5260" s="44" t="s">
        <v>6686</v>
      </c>
      <c r="F5260" s="44">
        <v>1</v>
      </c>
      <c r="G5260" s="46">
        <v>49051</v>
      </c>
      <c r="H5260" s="44"/>
      <c r="I5260" s="46"/>
      <c r="J5260" s="46"/>
      <c r="K5260" s="46">
        <f t="shared" si="227"/>
        <v>49051</v>
      </c>
      <c r="L5260" s="63">
        <v>20251209</v>
      </c>
    </row>
    <row r="5261" spans="1:14" x14ac:dyDescent="0.25">
      <c r="A5261" s="28" t="s">
        <v>6694</v>
      </c>
      <c r="B5261" s="22" t="s">
        <v>11</v>
      </c>
      <c r="C5261" s="22" t="s">
        <v>532</v>
      </c>
      <c r="D5261" s="22" t="s">
        <v>6695</v>
      </c>
      <c r="E5261" s="22" t="s">
        <v>3080</v>
      </c>
      <c r="F5261" s="22">
        <v>1</v>
      </c>
      <c r="G5261" s="24">
        <v>49051</v>
      </c>
      <c r="H5261" s="22">
        <v>128</v>
      </c>
      <c r="I5261" s="24">
        <v>541</v>
      </c>
      <c r="J5261" s="24">
        <f>I5261*H5261</f>
        <v>69248</v>
      </c>
      <c r="K5261" s="24">
        <f t="shared" si="227"/>
        <v>118299</v>
      </c>
      <c r="L5261" s="29">
        <v>20251210</v>
      </c>
    </row>
    <row r="5262" spans="1:14" x14ac:dyDescent="0.25">
      <c r="A5262" s="47" t="s">
        <v>6781</v>
      </c>
      <c r="B5262" s="44" t="s">
        <v>11</v>
      </c>
      <c r="C5262" s="44" t="s">
        <v>70</v>
      </c>
      <c r="D5262" s="44" t="s">
        <v>930</v>
      </c>
      <c r="E5262" s="44" t="s">
        <v>1173</v>
      </c>
      <c r="F5262" s="44">
        <v>1</v>
      </c>
      <c r="G5262" s="46">
        <v>49051</v>
      </c>
      <c r="H5262" s="44"/>
      <c r="I5262" s="46"/>
      <c r="J5262" s="46"/>
      <c r="K5262" s="46">
        <f t="shared" si="227"/>
        <v>49051</v>
      </c>
      <c r="L5262" s="63">
        <v>20251211</v>
      </c>
    </row>
    <row r="5263" spans="1:14" x14ac:dyDescent="0.25">
      <c r="A5263" s="28" t="s">
        <v>6693</v>
      </c>
      <c r="B5263" s="22" t="s">
        <v>11</v>
      </c>
      <c r="C5263" s="22" t="s">
        <v>3122</v>
      </c>
      <c r="D5263" s="22" t="s">
        <v>3242</v>
      </c>
      <c r="E5263" s="22" t="s">
        <v>3476</v>
      </c>
      <c r="F5263" s="22">
        <v>1</v>
      </c>
      <c r="G5263" s="24">
        <v>49051</v>
      </c>
      <c r="H5263" s="22">
        <v>89</v>
      </c>
      <c r="I5263" s="24">
        <v>541</v>
      </c>
      <c r="J5263" s="24">
        <f>I5263*H5263</f>
        <v>48149</v>
      </c>
      <c r="K5263" s="24">
        <f t="shared" si="227"/>
        <v>97200</v>
      </c>
      <c r="L5263" s="29">
        <v>20251212</v>
      </c>
    </row>
    <row r="5264" spans="1:14" x14ac:dyDescent="0.25">
      <c r="A5264" s="47" t="s">
        <v>6811</v>
      </c>
      <c r="B5264" s="44" t="s">
        <v>11</v>
      </c>
      <c r="C5264" s="44" t="s">
        <v>36</v>
      </c>
      <c r="D5264" s="44" t="s">
        <v>2618</v>
      </c>
      <c r="E5264" s="44" t="s">
        <v>848</v>
      </c>
      <c r="F5264" s="44">
        <v>1</v>
      </c>
      <c r="G5264" s="46">
        <v>49051</v>
      </c>
      <c r="H5264" s="44"/>
      <c r="I5264" s="46"/>
      <c r="J5264" s="46"/>
      <c r="K5264" s="46">
        <f t="shared" si="227"/>
        <v>49051</v>
      </c>
      <c r="L5264" s="63">
        <v>20251212</v>
      </c>
    </row>
    <row r="5265" spans="1:12" x14ac:dyDescent="0.25">
      <c r="A5265" s="47" t="s">
        <v>6677</v>
      </c>
      <c r="B5265" s="44" t="s">
        <v>862</v>
      </c>
      <c r="C5265" s="44" t="s">
        <v>77</v>
      </c>
      <c r="D5265" s="44" t="s">
        <v>6051</v>
      </c>
      <c r="E5265" s="44" t="s">
        <v>6678</v>
      </c>
      <c r="F5265" s="44">
        <v>1</v>
      </c>
      <c r="G5265" s="46">
        <v>49051</v>
      </c>
      <c r="H5265" s="44"/>
      <c r="I5265" s="46"/>
      <c r="J5265" s="46"/>
      <c r="K5265" s="46">
        <f t="shared" si="227"/>
        <v>49051</v>
      </c>
      <c r="L5265" s="63">
        <v>20251215</v>
      </c>
    </row>
    <row r="5266" spans="1:12" x14ac:dyDescent="0.25">
      <c r="A5266" s="47" t="s">
        <v>6679</v>
      </c>
      <c r="B5266" s="44" t="s">
        <v>862</v>
      </c>
      <c r="C5266" s="44" t="s">
        <v>77</v>
      </c>
      <c r="D5266" s="44" t="s">
        <v>6051</v>
      </c>
      <c r="E5266" s="44" t="s">
        <v>6680</v>
      </c>
      <c r="F5266" s="44">
        <v>1</v>
      </c>
      <c r="G5266" s="46">
        <v>49051</v>
      </c>
      <c r="H5266" s="44"/>
      <c r="I5266" s="46"/>
      <c r="J5266" s="46"/>
      <c r="K5266" s="46">
        <f t="shared" si="227"/>
        <v>49051</v>
      </c>
      <c r="L5266" s="63">
        <v>20251215</v>
      </c>
    </row>
    <row r="5267" spans="1:12" x14ac:dyDescent="0.25">
      <c r="A5267" s="47" t="s">
        <v>6681</v>
      </c>
      <c r="B5267" s="44" t="s">
        <v>11</v>
      </c>
      <c r="C5267" s="44" t="s">
        <v>77</v>
      </c>
      <c r="D5267" s="44" t="s">
        <v>6051</v>
      </c>
      <c r="E5267" s="44" t="s">
        <v>6680</v>
      </c>
      <c r="F5267" s="44">
        <v>1</v>
      </c>
      <c r="G5267" s="46">
        <v>49051</v>
      </c>
      <c r="H5267" s="44"/>
      <c r="I5267" s="46"/>
      <c r="J5267" s="46"/>
      <c r="K5267" s="46">
        <f t="shared" si="227"/>
        <v>49051</v>
      </c>
      <c r="L5267" s="63">
        <v>20251215</v>
      </c>
    </row>
    <row r="5268" spans="1:12" x14ac:dyDescent="0.25">
      <c r="A5268" s="47" t="s">
        <v>6684</v>
      </c>
      <c r="B5268" s="44" t="s">
        <v>11</v>
      </c>
      <c r="C5268" s="44" t="s">
        <v>86</v>
      </c>
      <c r="D5268" s="44" t="s">
        <v>87</v>
      </c>
      <c r="E5268" s="44" t="s">
        <v>3042</v>
      </c>
      <c r="F5268" s="44">
        <v>1</v>
      </c>
      <c r="G5268" s="46">
        <v>49051</v>
      </c>
      <c r="H5268" s="44"/>
      <c r="I5268" s="46"/>
      <c r="J5268" s="46"/>
      <c r="K5268" s="46">
        <f t="shared" si="227"/>
        <v>49051</v>
      </c>
      <c r="L5268" s="63">
        <v>20251216</v>
      </c>
    </row>
    <row r="5269" spans="1:12" x14ac:dyDescent="0.25">
      <c r="A5269" s="47" t="s">
        <v>6670</v>
      </c>
      <c r="B5269" s="44" t="s">
        <v>11</v>
      </c>
      <c r="C5269" s="44" t="s">
        <v>897</v>
      </c>
      <c r="D5269" s="44" t="s">
        <v>898</v>
      </c>
      <c r="E5269" s="44" t="s">
        <v>1674</v>
      </c>
      <c r="F5269" s="44">
        <v>1</v>
      </c>
      <c r="G5269" s="46">
        <v>49051</v>
      </c>
      <c r="H5269" s="44"/>
      <c r="I5269" s="46"/>
      <c r="J5269" s="46"/>
      <c r="K5269" s="46">
        <f t="shared" si="227"/>
        <v>49051</v>
      </c>
      <c r="L5269" s="63">
        <v>20251217</v>
      </c>
    </row>
    <row r="5270" spans="1:12" x14ac:dyDescent="0.25">
      <c r="A5270" s="47" t="s">
        <v>6685</v>
      </c>
      <c r="B5270" s="44" t="s">
        <v>11</v>
      </c>
      <c r="C5270" s="44" t="s">
        <v>36</v>
      </c>
      <c r="D5270" s="44" t="s">
        <v>2618</v>
      </c>
      <c r="E5270" s="44" t="s">
        <v>6686</v>
      </c>
      <c r="F5270" s="44">
        <v>1</v>
      </c>
      <c r="G5270" s="46">
        <v>49051</v>
      </c>
      <c r="H5270" s="44"/>
      <c r="I5270" s="46"/>
      <c r="J5270" s="46"/>
      <c r="K5270" s="46">
        <f t="shared" si="227"/>
        <v>49051</v>
      </c>
      <c r="L5270" s="63">
        <v>20251217</v>
      </c>
    </row>
    <row r="5271" spans="1:12" x14ac:dyDescent="0.25">
      <c r="A5271" s="47" t="s">
        <v>6687</v>
      </c>
      <c r="B5271" s="44" t="s">
        <v>11</v>
      </c>
      <c r="C5271" s="44" t="s">
        <v>2604</v>
      </c>
      <c r="D5271" s="44" t="s">
        <v>2605</v>
      </c>
      <c r="E5271" s="44" t="s">
        <v>5528</v>
      </c>
      <c r="F5271" s="44">
        <v>1</v>
      </c>
      <c r="G5271" s="46">
        <v>49051</v>
      </c>
      <c r="H5271" s="44"/>
      <c r="I5271" s="46"/>
      <c r="J5271" s="46"/>
      <c r="K5271" s="46">
        <f t="shared" si="227"/>
        <v>49051</v>
      </c>
      <c r="L5271" s="63">
        <v>20251217</v>
      </c>
    </row>
    <row r="5272" spans="1:12" x14ac:dyDescent="0.25">
      <c r="A5272" s="47" t="s">
        <v>6773</v>
      </c>
      <c r="B5272" s="44" t="s">
        <v>11</v>
      </c>
      <c r="C5272" s="44" t="s">
        <v>36</v>
      </c>
      <c r="D5272" s="44" t="s">
        <v>2618</v>
      </c>
      <c r="E5272" s="44" t="s">
        <v>6478</v>
      </c>
      <c r="F5272" s="44">
        <v>1</v>
      </c>
      <c r="G5272" s="46">
        <v>49051</v>
      </c>
      <c r="H5272" s="44"/>
      <c r="I5272" s="46"/>
      <c r="J5272" s="46"/>
      <c r="K5272" s="46">
        <f t="shared" si="227"/>
        <v>49051</v>
      </c>
      <c r="L5272" s="63">
        <v>20251217</v>
      </c>
    </row>
    <row r="5273" spans="1:12" x14ac:dyDescent="0.25">
      <c r="A5273" s="47" t="s">
        <v>6667</v>
      </c>
      <c r="B5273" s="44" t="s">
        <v>11</v>
      </c>
      <c r="C5273" s="44" t="s">
        <v>86</v>
      </c>
      <c r="D5273" s="44" t="s">
        <v>87</v>
      </c>
      <c r="E5273" s="44" t="s">
        <v>386</v>
      </c>
      <c r="F5273" s="44">
        <v>1</v>
      </c>
      <c r="G5273" s="46">
        <v>49051</v>
      </c>
      <c r="H5273" s="44"/>
      <c r="I5273" s="46"/>
      <c r="J5273" s="46"/>
      <c r="K5273" s="46">
        <f t="shared" si="227"/>
        <v>49051</v>
      </c>
      <c r="L5273" s="63">
        <v>20251218</v>
      </c>
    </row>
    <row r="5274" spans="1:12" x14ac:dyDescent="0.25">
      <c r="A5274" s="47" t="s">
        <v>6668</v>
      </c>
      <c r="B5274" s="44" t="s">
        <v>11</v>
      </c>
      <c r="C5274" s="44" t="s">
        <v>86</v>
      </c>
      <c r="D5274" s="44" t="s">
        <v>87</v>
      </c>
      <c r="E5274" s="44" t="s">
        <v>793</v>
      </c>
      <c r="F5274" s="44">
        <v>1</v>
      </c>
      <c r="G5274" s="46">
        <v>49051</v>
      </c>
      <c r="H5274" s="44"/>
      <c r="I5274" s="46"/>
      <c r="J5274" s="46"/>
      <c r="K5274" s="46">
        <f t="shared" si="227"/>
        <v>49051</v>
      </c>
      <c r="L5274" s="63">
        <v>20251218</v>
      </c>
    </row>
    <row r="5275" spans="1:12" x14ac:dyDescent="0.25">
      <c r="A5275" s="28" t="s">
        <v>6666</v>
      </c>
      <c r="B5275" s="22" t="s">
        <v>11</v>
      </c>
      <c r="C5275" s="22" t="s">
        <v>199</v>
      </c>
      <c r="D5275" s="22" t="s">
        <v>206</v>
      </c>
      <c r="E5275" s="22" t="s">
        <v>207</v>
      </c>
      <c r="F5275" s="22">
        <v>1</v>
      </c>
      <c r="G5275" s="24">
        <v>49051</v>
      </c>
      <c r="H5275" s="22">
        <v>90</v>
      </c>
      <c r="I5275" s="24">
        <v>541</v>
      </c>
      <c r="J5275" s="24">
        <f>I5275*H5275</f>
        <v>48690</v>
      </c>
      <c r="K5275" s="24">
        <f t="shared" si="227"/>
        <v>97741</v>
      </c>
      <c r="L5275" s="29">
        <v>20251219</v>
      </c>
    </row>
    <row r="5276" spans="1:12" x14ac:dyDescent="0.25">
      <c r="A5276" s="47" t="s">
        <v>6731</v>
      </c>
      <c r="B5276" s="44" t="s">
        <v>11</v>
      </c>
      <c r="C5276" s="44" t="s">
        <v>2604</v>
      </c>
      <c r="D5276" s="44" t="s">
        <v>2841</v>
      </c>
      <c r="E5276" s="44" t="s">
        <v>3338</v>
      </c>
      <c r="F5276" s="44">
        <v>1</v>
      </c>
      <c r="G5276" s="46">
        <v>49051</v>
      </c>
      <c r="H5276" s="44"/>
      <c r="I5276" s="46"/>
      <c r="J5276" s="46"/>
      <c r="K5276" s="46">
        <f t="shared" si="227"/>
        <v>49051</v>
      </c>
      <c r="L5276" s="63">
        <v>20251219</v>
      </c>
    </row>
    <row r="5277" spans="1:12" x14ac:dyDescent="0.25">
      <c r="A5277" s="47" t="s">
        <v>6647</v>
      </c>
      <c r="B5277" s="44" t="s">
        <v>11</v>
      </c>
      <c r="C5277" s="44" t="s">
        <v>29</v>
      </c>
      <c r="D5277" s="44" t="s">
        <v>686</v>
      </c>
      <c r="E5277" s="44" t="s">
        <v>1045</v>
      </c>
      <c r="F5277" s="44">
        <v>1</v>
      </c>
      <c r="G5277" s="46">
        <v>49051</v>
      </c>
      <c r="H5277" s="44"/>
      <c r="I5277" s="46"/>
      <c r="J5277" s="46"/>
      <c r="K5277" s="46">
        <f t="shared" si="227"/>
        <v>49051</v>
      </c>
      <c r="L5277" s="63">
        <v>20251223</v>
      </c>
    </row>
    <row r="5278" spans="1:12" x14ac:dyDescent="0.25">
      <c r="A5278" s="47" t="s">
        <v>6648</v>
      </c>
      <c r="B5278" s="44" t="s">
        <v>11</v>
      </c>
      <c r="C5278" s="44" t="s">
        <v>29</v>
      </c>
      <c r="D5278" s="44" t="s">
        <v>686</v>
      </c>
      <c r="E5278" s="44" t="s">
        <v>784</v>
      </c>
      <c r="F5278" s="44">
        <v>1</v>
      </c>
      <c r="G5278" s="46">
        <v>49051</v>
      </c>
      <c r="H5278" s="44"/>
      <c r="I5278" s="46"/>
      <c r="J5278" s="46"/>
      <c r="K5278" s="46">
        <f t="shared" si="227"/>
        <v>49051</v>
      </c>
      <c r="L5278" s="63">
        <v>20251223</v>
      </c>
    </row>
    <row r="5279" spans="1:12" x14ac:dyDescent="0.25">
      <c r="A5279" s="47" t="s">
        <v>6650</v>
      </c>
      <c r="B5279" s="44" t="s">
        <v>11</v>
      </c>
      <c r="C5279" s="44" t="s">
        <v>86</v>
      </c>
      <c r="D5279" s="44" t="s">
        <v>87</v>
      </c>
      <c r="E5279" s="44" t="s">
        <v>793</v>
      </c>
      <c r="F5279" s="44">
        <v>1</v>
      </c>
      <c r="G5279" s="46">
        <v>49051</v>
      </c>
      <c r="H5279" s="44"/>
      <c r="I5279" s="46"/>
      <c r="J5279" s="46"/>
      <c r="K5279" s="46">
        <f t="shared" si="227"/>
        <v>49051</v>
      </c>
      <c r="L5279" s="63">
        <v>20251223</v>
      </c>
    </row>
    <row r="5280" spans="1:12" x14ac:dyDescent="0.25">
      <c r="A5280" s="47" t="s">
        <v>6651</v>
      </c>
      <c r="B5280" s="44" t="s">
        <v>11</v>
      </c>
      <c r="C5280" s="44" t="s">
        <v>29</v>
      </c>
      <c r="D5280" s="44" t="s">
        <v>100</v>
      </c>
      <c r="E5280" s="44" t="s">
        <v>1825</v>
      </c>
      <c r="F5280" s="44">
        <v>1</v>
      </c>
      <c r="G5280" s="46">
        <v>49051</v>
      </c>
      <c r="H5280" s="44"/>
      <c r="I5280" s="46"/>
      <c r="J5280" s="46"/>
      <c r="K5280" s="46">
        <f t="shared" si="227"/>
        <v>49051</v>
      </c>
      <c r="L5280" s="63">
        <v>20251223</v>
      </c>
    </row>
    <row r="5281" spans="1:12" x14ac:dyDescent="0.25">
      <c r="A5281" s="47" t="s">
        <v>6638</v>
      </c>
      <c r="B5281" s="44" t="s">
        <v>11</v>
      </c>
      <c r="C5281" s="44" t="s">
        <v>1179</v>
      </c>
      <c r="D5281" s="44" t="s">
        <v>930</v>
      </c>
      <c r="E5281" s="44" t="s">
        <v>5412</v>
      </c>
      <c r="F5281" s="44">
        <v>1</v>
      </c>
      <c r="G5281" s="46">
        <v>49051</v>
      </c>
      <c r="H5281" s="44"/>
      <c r="I5281" s="46"/>
      <c r="J5281" s="46"/>
      <c r="K5281" s="46">
        <f t="shared" si="227"/>
        <v>49051</v>
      </c>
      <c r="L5281" s="63">
        <v>20251229</v>
      </c>
    </row>
    <row r="5282" spans="1:12" x14ac:dyDescent="0.25">
      <c r="A5282" s="47" t="s">
        <v>6632</v>
      </c>
      <c r="B5282" s="44" t="s">
        <v>11</v>
      </c>
      <c r="C5282" s="44" t="s">
        <v>730</v>
      </c>
      <c r="D5282" s="44" t="s">
        <v>731</v>
      </c>
      <c r="E5282" s="44" t="s">
        <v>2262</v>
      </c>
      <c r="F5282" s="44">
        <v>1</v>
      </c>
      <c r="G5282" s="46">
        <v>49051</v>
      </c>
      <c r="H5282" s="44"/>
      <c r="I5282" s="46"/>
      <c r="J5282" s="46"/>
      <c r="K5282" s="46">
        <f t="shared" si="227"/>
        <v>49051</v>
      </c>
      <c r="L5282" s="63">
        <v>20251230</v>
      </c>
    </row>
    <row r="5283" spans="1:12" x14ac:dyDescent="0.25">
      <c r="A5283" s="47" t="s">
        <v>6633</v>
      </c>
      <c r="B5283" s="44" t="s">
        <v>11</v>
      </c>
      <c r="C5283" s="44" t="s">
        <v>730</v>
      </c>
      <c r="D5283" s="44" t="s">
        <v>731</v>
      </c>
      <c r="E5283" s="44" t="s">
        <v>3457</v>
      </c>
      <c r="F5283" s="44">
        <v>1</v>
      </c>
      <c r="G5283" s="46">
        <v>49051</v>
      </c>
      <c r="H5283" s="44"/>
      <c r="I5283" s="46"/>
      <c r="J5283" s="46"/>
      <c r="K5283" s="46">
        <f t="shared" si="227"/>
        <v>49051</v>
      </c>
      <c r="L5283" s="63">
        <v>20251230</v>
      </c>
    </row>
    <row r="5284" spans="1:12" x14ac:dyDescent="0.25">
      <c r="A5284" s="28" t="s">
        <v>6652</v>
      </c>
      <c r="B5284" s="22" t="s">
        <v>862</v>
      </c>
      <c r="C5284" s="22" t="s">
        <v>6653</v>
      </c>
      <c r="D5284" s="22" t="s">
        <v>6654</v>
      </c>
      <c r="E5284" s="22" t="s">
        <v>6655</v>
      </c>
      <c r="F5284" s="22">
        <v>1</v>
      </c>
      <c r="G5284" s="24">
        <v>49051</v>
      </c>
      <c r="H5284" s="22">
        <v>288</v>
      </c>
      <c r="I5284" s="24">
        <v>541</v>
      </c>
      <c r="J5284" s="24">
        <f>I5284*H5284</f>
        <v>155808</v>
      </c>
      <c r="K5284" s="24">
        <f t="shared" si="227"/>
        <v>204859</v>
      </c>
      <c r="L5284" s="29">
        <v>20251230</v>
      </c>
    </row>
    <row r="5285" spans="1:12" x14ac:dyDescent="0.25">
      <c r="A5285" s="47" t="s">
        <v>6656</v>
      </c>
      <c r="B5285" s="44" t="s">
        <v>862</v>
      </c>
      <c r="C5285" s="44" t="s">
        <v>6653</v>
      </c>
      <c r="D5285" s="44" t="s">
        <v>6654</v>
      </c>
      <c r="E5285" s="44" t="s">
        <v>6657</v>
      </c>
      <c r="F5285" s="44">
        <v>1</v>
      </c>
      <c r="G5285" s="46">
        <v>49051</v>
      </c>
      <c r="H5285" s="44"/>
      <c r="I5285" s="46"/>
      <c r="J5285" s="46"/>
      <c r="K5285" s="46">
        <f t="shared" si="227"/>
        <v>49051</v>
      </c>
      <c r="L5285" s="63">
        <v>20251230</v>
      </c>
    </row>
    <row r="5286" spans="1:12" x14ac:dyDescent="0.25">
      <c r="A5286" s="47" t="s">
        <v>6658</v>
      </c>
      <c r="B5286" s="44" t="s">
        <v>862</v>
      </c>
      <c r="C5286" s="44" t="s">
        <v>6653</v>
      </c>
      <c r="D5286" s="44" t="s">
        <v>6659</v>
      </c>
      <c r="E5286" s="44" t="s">
        <v>6660</v>
      </c>
      <c r="F5286" s="44">
        <v>1</v>
      </c>
      <c r="G5286" s="46">
        <v>49051</v>
      </c>
      <c r="H5286" s="44"/>
      <c r="I5286" s="46"/>
      <c r="J5286" s="46"/>
      <c r="K5286" s="46">
        <f t="shared" si="227"/>
        <v>49051</v>
      </c>
      <c r="L5286" s="63">
        <v>20251230</v>
      </c>
    </row>
    <row r="5287" spans="1:12" x14ac:dyDescent="0.25">
      <c r="A5287" s="47" t="s">
        <v>6661</v>
      </c>
      <c r="B5287" s="44" t="s">
        <v>862</v>
      </c>
      <c r="C5287" s="44" t="s">
        <v>6653</v>
      </c>
      <c r="D5287" s="44" t="s">
        <v>6659</v>
      </c>
      <c r="E5287" s="44" t="s">
        <v>6662</v>
      </c>
      <c r="F5287" s="44">
        <v>1</v>
      </c>
      <c r="G5287" s="46">
        <v>49051</v>
      </c>
      <c r="H5287" s="44"/>
      <c r="I5287" s="46"/>
      <c r="J5287" s="46"/>
      <c r="K5287" s="46">
        <f t="shared" si="227"/>
        <v>49051</v>
      </c>
      <c r="L5287" s="63">
        <v>20251230</v>
      </c>
    </row>
    <row r="5288" spans="1:12" x14ac:dyDescent="0.25">
      <c r="A5288" s="47" t="s">
        <v>6663</v>
      </c>
      <c r="B5288" s="44" t="s">
        <v>862</v>
      </c>
      <c r="C5288" s="44" t="s">
        <v>6653</v>
      </c>
      <c r="D5288" s="44" t="s">
        <v>6659</v>
      </c>
      <c r="E5288" s="44" t="s">
        <v>482</v>
      </c>
      <c r="F5288" s="44">
        <v>1</v>
      </c>
      <c r="G5288" s="46">
        <v>49051</v>
      </c>
      <c r="H5288" s="44"/>
      <c r="I5288" s="46"/>
      <c r="J5288" s="46"/>
      <c r="K5288" s="46">
        <f t="shared" si="227"/>
        <v>49051</v>
      </c>
      <c r="L5288" s="63">
        <v>20251230</v>
      </c>
    </row>
    <row r="5289" spans="1:12" ht="15.75" thickBot="1" x14ac:dyDescent="0.3">
      <c r="A5289" s="40" t="s">
        <v>6664</v>
      </c>
      <c r="B5289" s="41" t="s">
        <v>862</v>
      </c>
      <c r="C5289" s="41" t="s">
        <v>6653</v>
      </c>
      <c r="D5289" s="41" t="s">
        <v>6659</v>
      </c>
      <c r="E5289" s="41" t="s">
        <v>6665</v>
      </c>
      <c r="F5289" s="41">
        <v>1</v>
      </c>
      <c r="G5289" s="43">
        <v>49051</v>
      </c>
      <c r="H5289" s="41"/>
      <c r="I5289" s="43"/>
      <c r="J5289" s="43"/>
      <c r="K5289" s="43">
        <f t="shared" si="227"/>
        <v>49051</v>
      </c>
      <c r="L5289" s="64">
        <v>20251230</v>
      </c>
    </row>
    <row r="5290" spans="1:12" ht="15.75" thickBot="1" x14ac:dyDescent="0.3"/>
    <row r="5291" spans="1:12" x14ac:dyDescent="0.25">
      <c r="A5291" s="36" t="s">
        <v>6823</v>
      </c>
      <c r="B5291" s="37" t="s">
        <v>11</v>
      </c>
      <c r="C5291" s="37" t="s">
        <v>5190</v>
      </c>
      <c r="D5291" s="37" t="s">
        <v>5191</v>
      </c>
      <c r="E5291" s="37" t="s">
        <v>90</v>
      </c>
      <c r="F5291" s="37">
        <v>1</v>
      </c>
      <c r="G5291" s="39">
        <v>45860</v>
      </c>
      <c r="H5291" s="37"/>
      <c r="I5291" s="39"/>
      <c r="J5291" s="39"/>
      <c r="K5291" s="39">
        <f t="shared" ref="K5291:K5296" si="228">J5291+G5291</f>
        <v>45860</v>
      </c>
      <c r="L5291" s="62">
        <v>20251128</v>
      </c>
    </row>
    <row r="5292" spans="1:12" x14ac:dyDescent="0.25">
      <c r="A5292" s="47" t="s">
        <v>6730</v>
      </c>
      <c r="B5292" s="44" t="s">
        <v>11</v>
      </c>
      <c r="C5292" s="44" t="s">
        <v>29</v>
      </c>
      <c r="D5292" s="44" t="s">
        <v>30</v>
      </c>
      <c r="E5292" s="44" t="s">
        <v>319</v>
      </c>
      <c r="F5292" s="44">
        <v>1</v>
      </c>
      <c r="G5292" s="46">
        <v>45860</v>
      </c>
      <c r="H5292" s="44"/>
      <c r="I5292" s="46"/>
      <c r="J5292" s="46"/>
      <c r="K5292" s="46">
        <f t="shared" si="228"/>
        <v>45860</v>
      </c>
      <c r="L5292" s="63">
        <v>20251204</v>
      </c>
    </row>
    <row r="5293" spans="1:12" x14ac:dyDescent="0.25">
      <c r="A5293" s="47" t="s">
        <v>6824</v>
      </c>
      <c r="B5293" s="44" t="s">
        <v>11</v>
      </c>
      <c r="C5293" s="44" t="s">
        <v>5190</v>
      </c>
      <c r="D5293" s="44" t="s">
        <v>5191</v>
      </c>
      <c r="E5293" s="44" t="s">
        <v>3032</v>
      </c>
      <c r="F5293" s="44">
        <v>1</v>
      </c>
      <c r="G5293" s="46">
        <v>45860</v>
      </c>
      <c r="H5293" s="44"/>
      <c r="I5293" s="46"/>
      <c r="J5293" s="46"/>
      <c r="K5293" s="46">
        <f t="shared" si="228"/>
        <v>45860</v>
      </c>
      <c r="L5293" s="63">
        <v>20251209</v>
      </c>
    </row>
    <row r="5294" spans="1:12" x14ac:dyDescent="0.25">
      <c r="A5294" s="47" t="s">
        <v>6669</v>
      </c>
      <c r="B5294" s="44" t="s">
        <v>11</v>
      </c>
      <c r="C5294" s="44" t="s">
        <v>29</v>
      </c>
      <c r="D5294" s="44" t="s">
        <v>30</v>
      </c>
      <c r="E5294" s="44" t="s">
        <v>188</v>
      </c>
      <c r="F5294" s="44">
        <v>1</v>
      </c>
      <c r="G5294" s="46">
        <v>45860</v>
      </c>
      <c r="H5294" s="44"/>
      <c r="I5294" s="46"/>
      <c r="J5294" s="46"/>
      <c r="K5294" s="46">
        <f t="shared" si="228"/>
        <v>45860</v>
      </c>
      <c r="L5294" s="63">
        <v>20251217</v>
      </c>
    </row>
    <row r="5295" spans="1:12" x14ac:dyDescent="0.25">
      <c r="A5295" s="47" t="s">
        <v>6707</v>
      </c>
      <c r="B5295" s="44" t="s">
        <v>862</v>
      </c>
      <c r="C5295" s="44" t="s">
        <v>5190</v>
      </c>
      <c r="D5295" s="44" t="s">
        <v>5191</v>
      </c>
      <c r="E5295" s="44" t="s">
        <v>2596</v>
      </c>
      <c r="F5295" s="44">
        <v>1</v>
      </c>
      <c r="G5295" s="46">
        <v>45860</v>
      </c>
      <c r="H5295" s="44"/>
      <c r="I5295" s="46"/>
      <c r="J5295" s="46"/>
      <c r="K5295" s="46">
        <f t="shared" si="228"/>
        <v>45860</v>
      </c>
      <c r="L5295" s="63">
        <v>20251230</v>
      </c>
    </row>
    <row r="5296" spans="1:12" ht="15.75" thickBot="1" x14ac:dyDescent="0.3">
      <c r="A5296" s="40" t="s">
        <v>6649</v>
      </c>
      <c r="B5296" s="41" t="s">
        <v>11</v>
      </c>
      <c r="C5296" s="41" t="s">
        <v>70</v>
      </c>
      <c r="D5296" s="41" t="s">
        <v>886</v>
      </c>
      <c r="E5296" s="41" t="s">
        <v>1229</v>
      </c>
      <c r="F5296" s="41">
        <v>1</v>
      </c>
      <c r="G5296" s="43">
        <v>45860</v>
      </c>
      <c r="H5296" s="41"/>
      <c r="I5296" s="43"/>
      <c r="J5296" s="43"/>
      <c r="K5296" s="43">
        <f t="shared" si="228"/>
        <v>45860</v>
      </c>
      <c r="L5296" s="64">
        <v>20251231</v>
      </c>
    </row>
    <row r="5297" spans="1:12" ht="15.75" thickBot="1" x14ac:dyDescent="0.3"/>
    <row r="5298" spans="1:12" x14ac:dyDescent="0.25">
      <c r="A5298" s="36" t="s">
        <v>6764</v>
      </c>
      <c r="B5298" s="37" t="s">
        <v>25</v>
      </c>
      <c r="C5298" s="37" t="s">
        <v>70</v>
      </c>
      <c r="D5298" s="37" t="s">
        <v>72</v>
      </c>
      <c r="E5298" s="37" t="s">
        <v>73</v>
      </c>
      <c r="F5298" s="37">
        <v>1</v>
      </c>
      <c r="G5298" s="39">
        <v>27118</v>
      </c>
      <c r="H5298" s="37"/>
      <c r="I5298" s="39"/>
      <c r="J5298" s="39"/>
      <c r="K5298" s="39">
        <f>J5298+G5298</f>
        <v>27118</v>
      </c>
      <c r="L5298" s="62">
        <v>20251223</v>
      </c>
    </row>
    <row r="5299" spans="1:12" x14ac:dyDescent="0.25">
      <c r="A5299" s="47" t="s">
        <v>6765</v>
      </c>
      <c r="B5299" s="44" t="s">
        <v>25</v>
      </c>
      <c r="C5299" s="44" t="s">
        <v>70</v>
      </c>
      <c r="D5299" s="44" t="s">
        <v>72</v>
      </c>
      <c r="E5299" s="44" t="s">
        <v>257</v>
      </c>
      <c r="F5299" s="44">
        <v>1</v>
      </c>
      <c r="G5299" s="46">
        <v>27118</v>
      </c>
      <c r="H5299" s="44"/>
      <c r="I5299" s="46"/>
      <c r="J5299" s="46"/>
      <c r="K5299" s="46">
        <f>J5299+G5299</f>
        <v>27118</v>
      </c>
      <c r="L5299" s="63">
        <v>20251223</v>
      </c>
    </row>
    <row r="5300" spans="1:12" x14ac:dyDescent="0.25">
      <c r="A5300" s="47" t="s">
        <v>6766</v>
      </c>
      <c r="B5300" s="44" t="s">
        <v>25</v>
      </c>
      <c r="C5300" s="44" t="s">
        <v>70</v>
      </c>
      <c r="D5300" s="44" t="s">
        <v>72</v>
      </c>
      <c r="E5300" s="44" t="s">
        <v>259</v>
      </c>
      <c r="F5300" s="44">
        <v>1</v>
      </c>
      <c r="G5300" s="46">
        <v>27118</v>
      </c>
      <c r="H5300" s="44"/>
      <c r="I5300" s="46"/>
      <c r="J5300" s="46"/>
      <c r="K5300" s="46">
        <f>J5300+G5300</f>
        <v>27118</v>
      </c>
      <c r="L5300" s="63">
        <v>20251223</v>
      </c>
    </row>
    <row r="5301" spans="1:12" ht="15.75" thickBot="1" x14ac:dyDescent="0.3">
      <c r="A5301" s="40" t="s">
        <v>6767</v>
      </c>
      <c r="B5301" s="41" t="s">
        <v>25</v>
      </c>
      <c r="C5301" s="41" t="s">
        <v>70</v>
      </c>
      <c r="D5301" s="41" t="s">
        <v>72</v>
      </c>
      <c r="E5301" s="41" t="s">
        <v>261</v>
      </c>
      <c r="F5301" s="41">
        <v>1</v>
      </c>
      <c r="G5301" s="43">
        <v>27118</v>
      </c>
      <c r="H5301" s="41"/>
      <c r="I5301" s="43"/>
      <c r="J5301" s="43"/>
      <c r="K5301" s="43">
        <f>J5301+G5301</f>
        <v>27118</v>
      </c>
      <c r="L5301" s="64">
        <v>20251223</v>
      </c>
    </row>
    <row r="5302" spans="1:12" ht="15.75" thickBot="1" x14ac:dyDescent="0.3"/>
    <row r="5303" spans="1:12" x14ac:dyDescent="0.25">
      <c r="A5303" s="36" t="s">
        <v>6802</v>
      </c>
      <c r="B5303" s="37" t="s">
        <v>25</v>
      </c>
      <c r="C5303" s="37" t="s">
        <v>86</v>
      </c>
      <c r="D5303" s="37" t="s">
        <v>87</v>
      </c>
      <c r="E5303" s="37" t="s">
        <v>2995</v>
      </c>
      <c r="F5303" s="37">
        <v>1</v>
      </c>
      <c r="G5303" s="39">
        <v>24523</v>
      </c>
      <c r="H5303" s="37"/>
      <c r="I5303" s="39"/>
      <c r="J5303" s="39"/>
      <c r="K5303" s="39">
        <f t="shared" ref="K5303:K5334" si="229">J5303+G5303</f>
        <v>24523</v>
      </c>
      <c r="L5303" s="62">
        <v>20251202</v>
      </c>
    </row>
    <row r="5304" spans="1:12" x14ac:dyDescent="0.25">
      <c r="A5304" s="47" t="s">
        <v>6805</v>
      </c>
      <c r="B5304" s="44" t="s">
        <v>25</v>
      </c>
      <c r="C5304" s="44" t="s">
        <v>86</v>
      </c>
      <c r="D5304" s="44" t="s">
        <v>87</v>
      </c>
      <c r="E5304" s="44" t="s">
        <v>793</v>
      </c>
      <c r="F5304" s="44">
        <v>1</v>
      </c>
      <c r="G5304" s="46">
        <v>24523</v>
      </c>
      <c r="H5304" s="44"/>
      <c r="I5304" s="46"/>
      <c r="J5304" s="46"/>
      <c r="K5304" s="46">
        <f t="shared" si="229"/>
        <v>24523</v>
      </c>
      <c r="L5304" s="63">
        <v>20251202</v>
      </c>
    </row>
    <row r="5305" spans="1:12" x14ac:dyDescent="0.25">
      <c r="A5305" s="47" t="s">
        <v>6729</v>
      </c>
      <c r="B5305" s="44" t="s">
        <v>25</v>
      </c>
      <c r="C5305" s="44" t="s">
        <v>153</v>
      </c>
      <c r="D5305" s="44" t="s">
        <v>4326</v>
      </c>
      <c r="E5305" s="44" t="s">
        <v>4327</v>
      </c>
      <c r="F5305" s="44">
        <v>1</v>
      </c>
      <c r="G5305" s="46">
        <v>24523</v>
      </c>
      <c r="H5305" s="44"/>
      <c r="I5305" s="46"/>
      <c r="J5305" s="46"/>
      <c r="K5305" s="46">
        <f t="shared" si="229"/>
        <v>24523</v>
      </c>
      <c r="L5305" s="63">
        <v>20251203</v>
      </c>
    </row>
    <row r="5306" spans="1:12" x14ac:dyDescent="0.25">
      <c r="A5306" s="47" t="s">
        <v>6757</v>
      </c>
      <c r="B5306" s="44" t="s">
        <v>25</v>
      </c>
      <c r="C5306" s="44" t="s">
        <v>70</v>
      </c>
      <c r="D5306" s="44" t="s">
        <v>4247</v>
      </c>
      <c r="E5306" s="44" t="s">
        <v>6404</v>
      </c>
      <c r="F5306" s="44">
        <v>1</v>
      </c>
      <c r="G5306" s="46">
        <v>24523</v>
      </c>
      <c r="H5306" s="44"/>
      <c r="I5306" s="46"/>
      <c r="J5306" s="46"/>
      <c r="K5306" s="46">
        <f t="shared" si="229"/>
        <v>24523</v>
      </c>
      <c r="L5306" s="63">
        <v>20251203</v>
      </c>
    </row>
    <row r="5307" spans="1:12" x14ac:dyDescent="0.25">
      <c r="A5307" s="47" t="s">
        <v>6758</v>
      </c>
      <c r="B5307" s="44" t="s">
        <v>25</v>
      </c>
      <c r="C5307" s="44" t="s">
        <v>70</v>
      </c>
      <c r="D5307" s="44" t="s">
        <v>4247</v>
      </c>
      <c r="E5307" s="44" t="s">
        <v>4336</v>
      </c>
      <c r="F5307" s="44">
        <v>1</v>
      </c>
      <c r="G5307" s="46">
        <v>24523</v>
      </c>
      <c r="H5307" s="44"/>
      <c r="I5307" s="46"/>
      <c r="J5307" s="46"/>
      <c r="K5307" s="46">
        <f t="shared" si="229"/>
        <v>24523</v>
      </c>
      <c r="L5307" s="63">
        <v>20251203</v>
      </c>
    </row>
    <row r="5308" spans="1:12" x14ac:dyDescent="0.25">
      <c r="A5308" s="47" t="s">
        <v>6774</v>
      </c>
      <c r="B5308" s="44" t="s">
        <v>25</v>
      </c>
      <c r="C5308" s="44" t="s">
        <v>29</v>
      </c>
      <c r="D5308" s="44" t="s">
        <v>100</v>
      </c>
      <c r="E5308" s="44" t="s">
        <v>1825</v>
      </c>
      <c r="F5308" s="44">
        <v>1</v>
      </c>
      <c r="G5308" s="46">
        <v>24523</v>
      </c>
      <c r="H5308" s="44"/>
      <c r="I5308" s="46"/>
      <c r="J5308" s="46"/>
      <c r="K5308" s="46">
        <f t="shared" si="229"/>
        <v>24523</v>
      </c>
      <c r="L5308" s="63">
        <v>20251203</v>
      </c>
    </row>
    <row r="5309" spans="1:12" x14ac:dyDescent="0.25">
      <c r="A5309" s="47" t="s">
        <v>6769</v>
      </c>
      <c r="B5309" s="44" t="s">
        <v>25</v>
      </c>
      <c r="C5309" s="44" t="s">
        <v>29</v>
      </c>
      <c r="D5309" s="44" t="s">
        <v>4323</v>
      </c>
      <c r="E5309" s="44" t="s">
        <v>4324</v>
      </c>
      <c r="F5309" s="44">
        <v>1</v>
      </c>
      <c r="G5309" s="46">
        <v>24523</v>
      </c>
      <c r="H5309" s="44"/>
      <c r="I5309" s="46"/>
      <c r="J5309" s="46"/>
      <c r="K5309" s="46">
        <f t="shared" si="229"/>
        <v>24523</v>
      </c>
      <c r="L5309" s="63">
        <v>20251203</v>
      </c>
    </row>
    <row r="5310" spans="1:12" x14ac:dyDescent="0.25">
      <c r="A5310" s="47" t="s">
        <v>6770</v>
      </c>
      <c r="B5310" s="44" t="s">
        <v>25</v>
      </c>
      <c r="C5310" s="44" t="s">
        <v>29</v>
      </c>
      <c r="D5310" s="44" t="s">
        <v>4323</v>
      </c>
      <c r="E5310" s="44" t="s">
        <v>4332</v>
      </c>
      <c r="F5310" s="44">
        <v>1</v>
      </c>
      <c r="G5310" s="46">
        <v>24523</v>
      </c>
      <c r="H5310" s="44"/>
      <c r="I5310" s="46"/>
      <c r="J5310" s="46"/>
      <c r="K5310" s="46">
        <f t="shared" si="229"/>
        <v>24523</v>
      </c>
      <c r="L5310" s="63">
        <v>20251203</v>
      </c>
    </row>
    <row r="5311" spans="1:12" x14ac:dyDescent="0.25">
      <c r="A5311" s="47" t="s">
        <v>6771</v>
      </c>
      <c r="B5311" s="44" t="s">
        <v>25</v>
      </c>
      <c r="C5311" s="44" t="s">
        <v>29</v>
      </c>
      <c r="D5311" s="44" t="s">
        <v>4323</v>
      </c>
      <c r="E5311" s="44" t="s">
        <v>1241</v>
      </c>
      <c r="F5311" s="44">
        <v>1</v>
      </c>
      <c r="G5311" s="46">
        <v>24523</v>
      </c>
      <c r="H5311" s="44"/>
      <c r="I5311" s="46"/>
      <c r="J5311" s="46"/>
      <c r="K5311" s="46">
        <f t="shared" si="229"/>
        <v>24523</v>
      </c>
      <c r="L5311" s="63">
        <v>20251203</v>
      </c>
    </row>
    <row r="5312" spans="1:12" x14ac:dyDescent="0.25">
      <c r="A5312" s="47" t="s">
        <v>6772</v>
      </c>
      <c r="B5312" s="44" t="s">
        <v>25</v>
      </c>
      <c r="C5312" s="44" t="s">
        <v>29</v>
      </c>
      <c r="D5312" s="44" t="s">
        <v>4323</v>
      </c>
      <c r="E5312" s="44" t="s">
        <v>5578</v>
      </c>
      <c r="F5312" s="44">
        <v>1</v>
      </c>
      <c r="G5312" s="46">
        <v>24523</v>
      </c>
      <c r="H5312" s="44"/>
      <c r="I5312" s="46"/>
      <c r="J5312" s="46"/>
      <c r="K5312" s="46">
        <f t="shared" si="229"/>
        <v>24523</v>
      </c>
      <c r="L5312" s="63">
        <v>20251203</v>
      </c>
    </row>
    <row r="5313" spans="1:12" x14ac:dyDescent="0.25">
      <c r="A5313" s="47" t="s">
        <v>6806</v>
      </c>
      <c r="B5313" s="44" t="s">
        <v>25</v>
      </c>
      <c r="C5313" s="44" t="s">
        <v>86</v>
      </c>
      <c r="D5313" s="44" t="s">
        <v>87</v>
      </c>
      <c r="E5313" s="44" t="s">
        <v>3042</v>
      </c>
      <c r="F5313" s="44">
        <v>1</v>
      </c>
      <c r="G5313" s="46">
        <v>24523</v>
      </c>
      <c r="H5313" s="44"/>
      <c r="I5313" s="46"/>
      <c r="J5313" s="46"/>
      <c r="K5313" s="46">
        <f t="shared" si="229"/>
        <v>24523</v>
      </c>
      <c r="L5313" s="63">
        <v>20251203</v>
      </c>
    </row>
    <row r="5314" spans="1:12" x14ac:dyDescent="0.25">
      <c r="A5314" s="47" t="s">
        <v>6741</v>
      </c>
      <c r="B5314" s="44" t="s">
        <v>25</v>
      </c>
      <c r="C5314" s="44" t="s">
        <v>29</v>
      </c>
      <c r="D5314" s="44" t="s">
        <v>751</v>
      </c>
      <c r="E5314" s="44" t="s">
        <v>1096</v>
      </c>
      <c r="F5314" s="44">
        <v>1</v>
      </c>
      <c r="G5314" s="46">
        <v>24523</v>
      </c>
      <c r="H5314" s="44"/>
      <c r="I5314" s="46"/>
      <c r="J5314" s="46"/>
      <c r="K5314" s="46">
        <f t="shared" si="229"/>
        <v>24523</v>
      </c>
      <c r="L5314" s="63">
        <v>20251204</v>
      </c>
    </row>
    <row r="5315" spans="1:12" x14ac:dyDescent="0.25">
      <c r="A5315" s="47" t="s">
        <v>6742</v>
      </c>
      <c r="B5315" s="44" t="s">
        <v>25</v>
      </c>
      <c r="C5315" s="44" t="s">
        <v>29</v>
      </c>
      <c r="D5315" s="44" t="s">
        <v>751</v>
      </c>
      <c r="E5315" s="44" t="s">
        <v>4918</v>
      </c>
      <c r="F5315" s="44">
        <v>1</v>
      </c>
      <c r="G5315" s="46">
        <v>24523</v>
      </c>
      <c r="H5315" s="44"/>
      <c r="I5315" s="46"/>
      <c r="J5315" s="46"/>
      <c r="K5315" s="46">
        <f t="shared" si="229"/>
        <v>24523</v>
      </c>
      <c r="L5315" s="63">
        <v>20251204</v>
      </c>
    </row>
    <row r="5316" spans="1:12" x14ac:dyDescent="0.25">
      <c r="A5316" s="47" t="s">
        <v>6801</v>
      </c>
      <c r="B5316" s="44" t="s">
        <v>25</v>
      </c>
      <c r="C5316" s="44" t="s">
        <v>86</v>
      </c>
      <c r="D5316" s="44" t="s">
        <v>87</v>
      </c>
      <c r="E5316" s="44" t="s">
        <v>3645</v>
      </c>
      <c r="F5316" s="44">
        <v>1</v>
      </c>
      <c r="G5316" s="46">
        <v>24523</v>
      </c>
      <c r="H5316" s="44"/>
      <c r="I5316" s="46"/>
      <c r="J5316" s="46"/>
      <c r="K5316" s="46">
        <f t="shared" si="229"/>
        <v>24523</v>
      </c>
      <c r="L5316" s="63">
        <v>20251204</v>
      </c>
    </row>
    <row r="5317" spans="1:12" x14ac:dyDescent="0.25">
      <c r="A5317" s="47" t="s">
        <v>6699</v>
      </c>
      <c r="B5317" s="44" t="s">
        <v>25</v>
      </c>
      <c r="C5317" s="44" t="s">
        <v>86</v>
      </c>
      <c r="D5317" s="44" t="s">
        <v>132</v>
      </c>
      <c r="E5317" s="44" t="s">
        <v>736</v>
      </c>
      <c r="F5317" s="44">
        <v>1</v>
      </c>
      <c r="G5317" s="46">
        <v>24523</v>
      </c>
      <c r="H5317" s="44"/>
      <c r="I5317" s="46"/>
      <c r="J5317" s="46"/>
      <c r="K5317" s="46">
        <f t="shared" si="229"/>
        <v>24523</v>
      </c>
      <c r="L5317" s="63">
        <v>20251204</v>
      </c>
    </row>
    <row r="5318" spans="1:12" x14ac:dyDescent="0.25">
      <c r="A5318" s="47" t="s">
        <v>6700</v>
      </c>
      <c r="B5318" s="44" t="s">
        <v>25</v>
      </c>
      <c r="C5318" s="44" t="s">
        <v>86</v>
      </c>
      <c r="D5318" s="44" t="s">
        <v>132</v>
      </c>
      <c r="E5318" s="44" t="s">
        <v>278</v>
      </c>
      <c r="F5318" s="44">
        <v>1</v>
      </c>
      <c r="G5318" s="46">
        <v>24523</v>
      </c>
      <c r="H5318" s="44"/>
      <c r="I5318" s="46"/>
      <c r="J5318" s="46"/>
      <c r="K5318" s="46">
        <f t="shared" si="229"/>
        <v>24523</v>
      </c>
      <c r="L5318" s="63">
        <v>20251204</v>
      </c>
    </row>
    <row r="5319" spans="1:12" x14ac:dyDescent="0.25">
      <c r="A5319" s="47" t="s">
        <v>6760</v>
      </c>
      <c r="B5319" s="44" t="s">
        <v>25</v>
      </c>
      <c r="C5319" s="44" t="s">
        <v>86</v>
      </c>
      <c r="D5319" s="44" t="s">
        <v>132</v>
      </c>
      <c r="E5319" s="44" t="s">
        <v>704</v>
      </c>
      <c r="F5319" s="44">
        <v>1</v>
      </c>
      <c r="G5319" s="46">
        <v>24523</v>
      </c>
      <c r="H5319" s="44"/>
      <c r="I5319" s="46"/>
      <c r="J5319" s="46"/>
      <c r="K5319" s="46">
        <f t="shared" si="229"/>
        <v>24523</v>
      </c>
      <c r="L5319" s="63">
        <v>20251204</v>
      </c>
    </row>
    <row r="5320" spans="1:12" x14ac:dyDescent="0.25">
      <c r="A5320" s="47" t="s">
        <v>6791</v>
      </c>
      <c r="B5320" s="44" t="s">
        <v>25</v>
      </c>
      <c r="C5320" s="44" t="s">
        <v>86</v>
      </c>
      <c r="D5320" s="44" t="s">
        <v>132</v>
      </c>
      <c r="E5320" s="44" t="s">
        <v>3912</v>
      </c>
      <c r="F5320" s="44">
        <v>1</v>
      </c>
      <c r="G5320" s="46">
        <v>24523</v>
      </c>
      <c r="H5320" s="44"/>
      <c r="I5320" s="46"/>
      <c r="J5320" s="46"/>
      <c r="K5320" s="46">
        <f t="shared" si="229"/>
        <v>24523</v>
      </c>
      <c r="L5320" s="63">
        <v>20251204</v>
      </c>
    </row>
    <row r="5321" spans="1:12" x14ac:dyDescent="0.25">
      <c r="A5321" s="47" t="s">
        <v>6808</v>
      </c>
      <c r="B5321" s="44" t="s">
        <v>25</v>
      </c>
      <c r="C5321" s="44" t="s">
        <v>86</v>
      </c>
      <c r="D5321" s="44" t="s">
        <v>132</v>
      </c>
      <c r="E5321" s="44" t="s">
        <v>3823</v>
      </c>
      <c r="F5321" s="44">
        <v>1</v>
      </c>
      <c r="G5321" s="46">
        <v>24523</v>
      </c>
      <c r="H5321" s="44"/>
      <c r="I5321" s="46"/>
      <c r="J5321" s="46"/>
      <c r="K5321" s="46">
        <f t="shared" si="229"/>
        <v>24523</v>
      </c>
      <c r="L5321" s="63">
        <v>20251204</v>
      </c>
    </row>
    <row r="5322" spans="1:12" x14ac:dyDescent="0.25">
      <c r="A5322" s="47" t="s">
        <v>6809</v>
      </c>
      <c r="B5322" s="44" t="s">
        <v>25</v>
      </c>
      <c r="C5322" s="44" t="s">
        <v>86</v>
      </c>
      <c r="D5322" s="44" t="s">
        <v>132</v>
      </c>
      <c r="E5322" s="44" t="s">
        <v>5161</v>
      </c>
      <c r="F5322" s="44">
        <v>1</v>
      </c>
      <c r="G5322" s="46">
        <v>24523</v>
      </c>
      <c r="H5322" s="44"/>
      <c r="I5322" s="46"/>
      <c r="J5322" s="46"/>
      <c r="K5322" s="46">
        <f t="shared" si="229"/>
        <v>24523</v>
      </c>
      <c r="L5322" s="63">
        <v>20251204</v>
      </c>
    </row>
    <row r="5323" spans="1:12" x14ac:dyDescent="0.25">
      <c r="A5323" s="47" t="s">
        <v>6745</v>
      </c>
      <c r="B5323" s="44" t="s">
        <v>25</v>
      </c>
      <c r="C5323" s="44" t="s">
        <v>730</v>
      </c>
      <c r="D5323" s="44" t="s">
        <v>731</v>
      </c>
      <c r="E5323" s="44" t="s">
        <v>2262</v>
      </c>
      <c r="F5323" s="44">
        <v>1</v>
      </c>
      <c r="G5323" s="46">
        <v>24523</v>
      </c>
      <c r="H5323" s="44"/>
      <c r="I5323" s="46"/>
      <c r="J5323" s="46"/>
      <c r="K5323" s="46">
        <f t="shared" si="229"/>
        <v>24523</v>
      </c>
      <c r="L5323" s="63">
        <v>20251206</v>
      </c>
    </row>
    <row r="5324" spans="1:12" x14ac:dyDescent="0.25">
      <c r="A5324" s="47" t="s">
        <v>6755</v>
      </c>
      <c r="B5324" s="44" t="s">
        <v>25</v>
      </c>
      <c r="C5324" s="44" t="s">
        <v>730</v>
      </c>
      <c r="D5324" s="44" t="s">
        <v>731</v>
      </c>
      <c r="E5324" s="44" t="s">
        <v>732</v>
      </c>
      <c r="F5324" s="44">
        <v>1</v>
      </c>
      <c r="G5324" s="46">
        <v>24523</v>
      </c>
      <c r="H5324" s="44"/>
      <c r="I5324" s="46"/>
      <c r="J5324" s="46"/>
      <c r="K5324" s="46">
        <f t="shared" si="229"/>
        <v>24523</v>
      </c>
      <c r="L5324" s="63">
        <v>20251206</v>
      </c>
    </row>
    <row r="5325" spans="1:12" x14ac:dyDescent="0.25">
      <c r="A5325" s="47" t="s">
        <v>6756</v>
      </c>
      <c r="B5325" s="44" t="s">
        <v>25</v>
      </c>
      <c r="C5325" s="44" t="s">
        <v>730</v>
      </c>
      <c r="D5325" s="44" t="s">
        <v>731</v>
      </c>
      <c r="E5325" s="44" t="s">
        <v>3724</v>
      </c>
      <c r="F5325" s="44">
        <v>1</v>
      </c>
      <c r="G5325" s="46">
        <v>24523</v>
      </c>
      <c r="H5325" s="44"/>
      <c r="I5325" s="46"/>
      <c r="J5325" s="46"/>
      <c r="K5325" s="46">
        <f t="shared" si="229"/>
        <v>24523</v>
      </c>
      <c r="L5325" s="63">
        <v>20251206</v>
      </c>
    </row>
    <row r="5326" spans="1:12" x14ac:dyDescent="0.25">
      <c r="A5326" s="47" t="s">
        <v>6800</v>
      </c>
      <c r="B5326" s="44" t="s">
        <v>25</v>
      </c>
      <c r="C5326" s="44" t="s">
        <v>730</v>
      </c>
      <c r="D5326" s="44" t="s">
        <v>731</v>
      </c>
      <c r="E5326" s="44" t="s">
        <v>1851</v>
      </c>
      <c r="F5326" s="44">
        <v>1</v>
      </c>
      <c r="G5326" s="46">
        <v>24523</v>
      </c>
      <c r="H5326" s="44"/>
      <c r="I5326" s="46"/>
      <c r="J5326" s="46"/>
      <c r="K5326" s="46">
        <f t="shared" si="229"/>
        <v>24523</v>
      </c>
      <c r="L5326" s="63">
        <v>20251206</v>
      </c>
    </row>
    <row r="5327" spans="1:12" x14ac:dyDescent="0.25">
      <c r="A5327" s="47" t="s">
        <v>6696</v>
      </c>
      <c r="B5327" s="44" t="s">
        <v>25</v>
      </c>
      <c r="C5327" s="44" t="s">
        <v>730</v>
      </c>
      <c r="D5327" s="44" t="s">
        <v>731</v>
      </c>
      <c r="E5327" s="44" t="s">
        <v>3908</v>
      </c>
      <c r="F5327" s="44">
        <v>1</v>
      </c>
      <c r="G5327" s="46">
        <v>24523</v>
      </c>
      <c r="H5327" s="44"/>
      <c r="I5327" s="46"/>
      <c r="J5327" s="46"/>
      <c r="K5327" s="46">
        <f t="shared" si="229"/>
        <v>24523</v>
      </c>
      <c r="L5327" s="63">
        <v>20251207</v>
      </c>
    </row>
    <row r="5328" spans="1:12" x14ac:dyDescent="0.25">
      <c r="A5328" s="47" t="s">
        <v>6753</v>
      </c>
      <c r="B5328" s="44" t="s">
        <v>25</v>
      </c>
      <c r="C5328" s="44" t="s">
        <v>730</v>
      </c>
      <c r="D5328" s="44" t="s">
        <v>731</v>
      </c>
      <c r="E5328" s="44" t="s">
        <v>4276</v>
      </c>
      <c r="F5328" s="44">
        <v>1</v>
      </c>
      <c r="G5328" s="46">
        <v>24523</v>
      </c>
      <c r="H5328" s="44"/>
      <c r="I5328" s="46"/>
      <c r="J5328" s="46"/>
      <c r="K5328" s="46">
        <f t="shared" si="229"/>
        <v>24523</v>
      </c>
      <c r="L5328" s="63">
        <v>20251207</v>
      </c>
    </row>
    <row r="5329" spans="1:12" x14ac:dyDescent="0.25">
      <c r="A5329" s="47" t="s">
        <v>6754</v>
      </c>
      <c r="B5329" s="44" t="s">
        <v>25</v>
      </c>
      <c r="C5329" s="44" t="s">
        <v>730</v>
      </c>
      <c r="D5329" s="44" t="s">
        <v>731</v>
      </c>
      <c r="E5329" s="44" t="s">
        <v>1849</v>
      </c>
      <c r="F5329" s="44">
        <v>1</v>
      </c>
      <c r="G5329" s="46">
        <v>24523</v>
      </c>
      <c r="H5329" s="44"/>
      <c r="I5329" s="46"/>
      <c r="J5329" s="46"/>
      <c r="K5329" s="46">
        <f t="shared" si="229"/>
        <v>24523</v>
      </c>
      <c r="L5329" s="63">
        <v>20251207</v>
      </c>
    </row>
    <row r="5330" spans="1:12" x14ac:dyDescent="0.25">
      <c r="A5330" s="47" t="s">
        <v>6804</v>
      </c>
      <c r="B5330" s="44" t="s">
        <v>25</v>
      </c>
      <c r="C5330" s="44" t="s">
        <v>730</v>
      </c>
      <c r="D5330" s="44" t="s">
        <v>731</v>
      </c>
      <c r="E5330" s="44" t="s">
        <v>2255</v>
      </c>
      <c r="F5330" s="44">
        <v>1</v>
      </c>
      <c r="G5330" s="46">
        <v>24523</v>
      </c>
      <c r="H5330" s="44"/>
      <c r="I5330" s="46"/>
      <c r="J5330" s="46"/>
      <c r="K5330" s="46">
        <f t="shared" si="229"/>
        <v>24523</v>
      </c>
      <c r="L5330" s="63">
        <v>20251207</v>
      </c>
    </row>
    <row r="5331" spans="1:12" x14ac:dyDescent="0.25">
      <c r="A5331" s="47" t="s">
        <v>6807</v>
      </c>
      <c r="B5331" s="44" t="s">
        <v>25</v>
      </c>
      <c r="C5331" s="44" t="s">
        <v>1237</v>
      </c>
      <c r="D5331" s="44" t="s">
        <v>2471</v>
      </c>
      <c r="E5331" s="44" t="s">
        <v>1238</v>
      </c>
      <c r="F5331" s="44">
        <v>1</v>
      </c>
      <c r="G5331" s="46">
        <v>24523</v>
      </c>
      <c r="H5331" s="44"/>
      <c r="I5331" s="46"/>
      <c r="J5331" s="46"/>
      <c r="K5331" s="46">
        <f t="shared" si="229"/>
        <v>24523</v>
      </c>
      <c r="L5331" s="63">
        <v>20251209</v>
      </c>
    </row>
    <row r="5332" spans="1:12" x14ac:dyDescent="0.25">
      <c r="A5332" s="47" t="s">
        <v>6708</v>
      </c>
      <c r="B5332" s="44" t="s">
        <v>25</v>
      </c>
      <c r="C5332" s="44" t="s">
        <v>51</v>
      </c>
      <c r="D5332" s="44" t="s">
        <v>731</v>
      </c>
      <c r="E5332" s="44" t="s">
        <v>868</v>
      </c>
      <c r="F5332" s="44">
        <v>1</v>
      </c>
      <c r="G5332" s="46">
        <v>24523</v>
      </c>
      <c r="H5332" s="44"/>
      <c r="I5332" s="46"/>
      <c r="J5332" s="46"/>
      <c r="K5332" s="46">
        <f t="shared" si="229"/>
        <v>24523</v>
      </c>
      <c r="L5332" s="63">
        <v>20251209</v>
      </c>
    </row>
    <row r="5333" spans="1:12" x14ac:dyDescent="0.25">
      <c r="A5333" s="47" t="s">
        <v>6709</v>
      </c>
      <c r="B5333" s="44" t="s">
        <v>25</v>
      </c>
      <c r="C5333" s="44" t="s">
        <v>51</v>
      </c>
      <c r="D5333" s="44" t="s">
        <v>731</v>
      </c>
      <c r="E5333" s="44" t="s">
        <v>870</v>
      </c>
      <c r="F5333" s="44">
        <v>1</v>
      </c>
      <c r="G5333" s="46">
        <v>24523</v>
      </c>
      <c r="H5333" s="44"/>
      <c r="I5333" s="46"/>
      <c r="J5333" s="46"/>
      <c r="K5333" s="46">
        <f t="shared" si="229"/>
        <v>24523</v>
      </c>
      <c r="L5333" s="63">
        <v>20251209</v>
      </c>
    </row>
    <row r="5334" spans="1:12" x14ac:dyDescent="0.25">
      <c r="A5334" s="47" t="s">
        <v>6697</v>
      </c>
      <c r="B5334" s="44" t="s">
        <v>25</v>
      </c>
      <c r="C5334" s="44" t="s">
        <v>29</v>
      </c>
      <c r="D5334" s="44" t="s">
        <v>2223</v>
      </c>
      <c r="E5334" s="44" t="s">
        <v>1041</v>
      </c>
      <c r="F5334" s="44">
        <v>1</v>
      </c>
      <c r="G5334" s="46">
        <v>24523</v>
      </c>
      <c r="H5334" s="44"/>
      <c r="I5334" s="46"/>
      <c r="J5334" s="46"/>
      <c r="K5334" s="46">
        <f t="shared" si="229"/>
        <v>24523</v>
      </c>
      <c r="L5334" s="63">
        <v>20251209</v>
      </c>
    </row>
    <row r="5335" spans="1:12" x14ac:dyDescent="0.25">
      <c r="A5335" s="47" t="s">
        <v>6698</v>
      </c>
      <c r="B5335" s="44" t="s">
        <v>25</v>
      </c>
      <c r="C5335" s="44" t="s">
        <v>29</v>
      </c>
      <c r="D5335" s="44" t="s">
        <v>686</v>
      </c>
      <c r="E5335" s="44" t="s">
        <v>1038</v>
      </c>
      <c r="F5335" s="44">
        <v>1</v>
      </c>
      <c r="G5335" s="46">
        <v>24523</v>
      </c>
      <c r="H5335" s="44"/>
      <c r="I5335" s="46"/>
      <c r="J5335" s="46"/>
      <c r="K5335" s="46">
        <f t="shared" ref="K5335:K5366" si="230">J5335+G5335</f>
        <v>24523</v>
      </c>
      <c r="L5335" s="63">
        <v>20251209</v>
      </c>
    </row>
    <row r="5336" spans="1:12" x14ac:dyDescent="0.25">
      <c r="A5336" s="47" t="s">
        <v>6746</v>
      </c>
      <c r="B5336" s="44" t="s">
        <v>25</v>
      </c>
      <c r="C5336" s="44" t="s">
        <v>29</v>
      </c>
      <c r="D5336" s="44" t="s">
        <v>686</v>
      </c>
      <c r="E5336" s="44" t="s">
        <v>1043</v>
      </c>
      <c r="F5336" s="44">
        <v>1</v>
      </c>
      <c r="G5336" s="46">
        <v>24523</v>
      </c>
      <c r="H5336" s="44"/>
      <c r="I5336" s="46"/>
      <c r="J5336" s="46"/>
      <c r="K5336" s="46">
        <f t="shared" si="230"/>
        <v>24523</v>
      </c>
      <c r="L5336" s="63">
        <v>20251209</v>
      </c>
    </row>
    <row r="5337" spans="1:12" x14ac:dyDescent="0.25">
      <c r="A5337" s="47" t="s">
        <v>6761</v>
      </c>
      <c r="B5337" s="44" t="s">
        <v>25</v>
      </c>
      <c r="C5337" s="44" t="s">
        <v>29</v>
      </c>
      <c r="D5337" s="44" t="s">
        <v>686</v>
      </c>
      <c r="E5337" s="44" t="s">
        <v>1045</v>
      </c>
      <c r="F5337" s="44">
        <v>1</v>
      </c>
      <c r="G5337" s="46">
        <v>24523</v>
      </c>
      <c r="H5337" s="44"/>
      <c r="I5337" s="46"/>
      <c r="J5337" s="46"/>
      <c r="K5337" s="46">
        <f t="shared" si="230"/>
        <v>24523</v>
      </c>
      <c r="L5337" s="63">
        <v>20251209</v>
      </c>
    </row>
    <row r="5338" spans="1:12" x14ac:dyDescent="0.25">
      <c r="A5338" s="47" t="s">
        <v>6792</v>
      </c>
      <c r="B5338" s="44" t="s">
        <v>25</v>
      </c>
      <c r="C5338" s="44" t="s">
        <v>29</v>
      </c>
      <c r="D5338" s="44" t="s">
        <v>686</v>
      </c>
      <c r="E5338" s="44" t="s">
        <v>1047</v>
      </c>
      <c r="F5338" s="44">
        <v>1</v>
      </c>
      <c r="G5338" s="46">
        <v>24523</v>
      </c>
      <c r="H5338" s="44"/>
      <c r="I5338" s="46"/>
      <c r="J5338" s="46"/>
      <c r="K5338" s="46">
        <f t="shared" si="230"/>
        <v>24523</v>
      </c>
      <c r="L5338" s="63">
        <v>20251209</v>
      </c>
    </row>
    <row r="5339" spans="1:12" x14ac:dyDescent="0.25">
      <c r="A5339" s="47" t="s">
        <v>6710</v>
      </c>
      <c r="B5339" s="44" t="s">
        <v>25</v>
      </c>
      <c r="C5339" s="44" t="s">
        <v>51</v>
      </c>
      <c r="D5339" s="44" t="s">
        <v>731</v>
      </c>
      <c r="E5339" s="44" t="s">
        <v>744</v>
      </c>
      <c r="F5339" s="44">
        <v>1</v>
      </c>
      <c r="G5339" s="46">
        <v>24523</v>
      </c>
      <c r="H5339" s="44"/>
      <c r="I5339" s="46"/>
      <c r="J5339" s="46"/>
      <c r="K5339" s="46">
        <f t="shared" si="230"/>
        <v>24523</v>
      </c>
      <c r="L5339" s="63">
        <v>20251210</v>
      </c>
    </row>
    <row r="5340" spans="1:12" x14ac:dyDescent="0.25">
      <c r="A5340" s="47" t="s">
        <v>6744</v>
      </c>
      <c r="B5340" s="44" t="s">
        <v>25</v>
      </c>
      <c r="C5340" s="44" t="s">
        <v>29</v>
      </c>
      <c r="D5340" s="44" t="s">
        <v>88</v>
      </c>
      <c r="E5340" s="44" t="s">
        <v>1877</v>
      </c>
      <c r="F5340" s="44">
        <v>1</v>
      </c>
      <c r="G5340" s="46">
        <v>24523</v>
      </c>
      <c r="H5340" s="44"/>
      <c r="I5340" s="46"/>
      <c r="J5340" s="46"/>
      <c r="K5340" s="46">
        <f t="shared" si="230"/>
        <v>24523</v>
      </c>
      <c r="L5340" s="63">
        <v>20251210</v>
      </c>
    </row>
    <row r="5341" spans="1:12" x14ac:dyDescent="0.25">
      <c r="A5341" s="47" t="s">
        <v>6803</v>
      </c>
      <c r="B5341" s="44" t="s">
        <v>25</v>
      </c>
      <c r="C5341" s="44" t="s">
        <v>70</v>
      </c>
      <c r="D5341" s="44" t="s">
        <v>930</v>
      </c>
      <c r="E5341" s="44" t="s">
        <v>1171</v>
      </c>
      <c r="F5341" s="44">
        <v>1</v>
      </c>
      <c r="G5341" s="46">
        <v>24523</v>
      </c>
      <c r="H5341" s="44"/>
      <c r="I5341" s="46"/>
      <c r="J5341" s="46"/>
      <c r="K5341" s="46">
        <f t="shared" si="230"/>
        <v>24523</v>
      </c>
      <c r="L5341" s="63">
        <v>20251211</v>
      </c>
    </row>
    <row r="5342" spans="1:12" x14ac:dyDescent="0.25">
      <c r="A5342" s="47" t="s">
        <v>6714</v>
      </c>
      <c r="B5342" s="44" t="s">
        <v>25</v>
      </c>
      <c r="C5342" s="44" t="s">
        <v>29</v>
      </c>
      <c r="D5342" s="44" t="s">
        <v>751</v>
      </c>
      <c r="E5342" s="44" t="s">
        <v>4671</v>
      </c>
      <c r="F5342" s="44">
        <v>1</v>
      </c>
      <c r="G5342" s="46">
        <v>24523</v>
      </c>
      <c r="H5342" s="44"/>
      <c r="I5342" s="46"/>
      <c r="J5342" s="46"/>
      <c r="K5342" s="46">
        <f t="shared" si="230"/>
        <v>24523</v>
      </c>
      <c r="L5342" s="63">
        <v>20251211</v>
      </c>
    </row>
    <row r="5343" spans="1:12" x14ac:dyDescent="0.25">
      <c r="A5343" s="47" t="s">
        <v>6715</v>
      </c>
      <c r="B5343" s="44" t="s">
        <v>25</v>
      </c>
      <c r="C5343" s="44" t="s">
        <v>29</v>
      </c>
      <c r="D5343" s="44" t="s">
        <v>751</v>
      </c>
      <c r="E5343" s="44" t="s">
        <v>4916</v>
      </c>
      <c r="F5343" s="44">
        <v>1</v>
      </c>
      <c r="G5343" s="46">
        <v>24523</v>
      </c>
      <c r="H5343" s="44"/>
      <c r="I5343" s="46"/>
      <c r="J5343" s="46"/>
      <c r="K5343" s="46">
        <f t="shared" si="230"/>
        <v>24523</v>
      </c>
      <c r="L5343" s="63">
        <v>20251211</v>
      </c>
    </row>
    <row r="5344" spans="1:12" x14ac:dyDescent="0.25">
      <c r="A5344" s="47" t="s">
        <v>6743</v>
      </c>
      <c r="B5344" s="44" t="s">
        <v>25</v>
      </c>
      <c r="C5344" s="44" t="s">
        <v>29</v>
      </c>
      <c r="D5344" s="44" t="s">
        <v>88</v>
      </c>
      <c r="E5344" s="44" t="s">
        <v>223</v>
      </c>
      <c r="F5344" s="44">
        <v>1</v>
      </c>
      <c r="G5344" s="46">
        <v>24523</v>
      </c>
      <c r="H5344" s="44"/>
      <c r="I5344" s="46"/>
      <c r="J5344" s="46"/>
      <c r="K5344" s="46">
        <f t="shared" si="230"/>
        <v>24523</v>
      </c>
      <c r="L5344" s="63">
        <v>20251211</v>
      </c>
    </row>
    <row r="5345" spans="1:12" x14ac:dyDescent="0.25">
      <c r="A5345" s="47" t="s">
        <v>6759</v>
      </c>
      <c r="B5345" s="44" t="s">
        <v>25</v>
      </c>
      <c r="C5345" s="44" t="s">
        <v>70</v>
      </c>
      <c r="D5345" s="44" t="s">
        <v>4247</v>
      </c>
      <c r="E5345" s="44" t="s">
        <v>4248</v>
      </c>
      <c r="F5345" s="44">
        <v>1</v>
      </c>
      <c r="G5345" s="46">
        <v>24523</v>
      </c>
      <c r="H5345" s="44"/>
      <c r="I5345" s="46"/>
      <c r="J5345" s="46"/>
      <c r="K5345" s="46">
        <f t="shared" si="230"/>
        <v>24523</v>
      </c>
      <c r="L5345" s="63">
        <v>20251215</v>
      </c>
    </row>
    <row r="5346" spans="1:12" x14ac:dyDescent="0.25">
      <c r="A5346" s="47" t="s">
        <v>6768</v>
      </c>
      <c r="B5346" s="44" t="s">
        <v>25</v>
      </c>
      <c r="C5346" s="44" t="s">
        <v>70</v>
      </c>
      <c r="D5346" s="44" t="s">
        <v>4247</v>
      </c>
      <c r="E5346" s="44" t="s">
        <v>4334</v>
      </c>
      <c r="F5346" s="44">
        <v>1</v>
      </c>
      <c r="G5346" s="46">
        <v>24523</v>
      </c>
      <c r="H5346" s="44"/>
      <c r="I5346" s="46"/>
      <c r="J5346" s="46"/>
      <c r="K5346" s="46">
        <f t="shared" si="230"/>
        <v>24523</v>
      </c>
      <c r="L5346" s="63">
        <v>20251215</v>
      </c>
    </row>
    <row r="5347" spans="1:12" x14ac:dyDescent="0.25">
      <c r="A5347" s="47" t="s">
        <v>6735</v>
      </c>
      <c r="B5347" s="44" t="s">
        <v>25</v>
      </c>
      <c r="C5347" s="44" t="s">
        <v>3122</v>
      </c>
      <c r="D5347" s="44" t="s">
        <v>3240</v>
      </c>
      <c r="E5347" s="44" t="s">
        <v>3729</v>
      </c>
      <c r="F5347" s="44">
        <v>1</v>
      </c>
      <c r="G5347" s="46">
        <v>24523</v>
      </c>
      <c r="H5347" s="44"/>
      <c r="I5347" s="46"/>
      <c r="J5347" s="46"/>
      <c r="K5347" s="46">
        <f t="shared" si="230"/>
        <v>24523</v>
      </c>
      <c r="L5347" s="63">
        <v>20251216</v>
      </c>
    </row>
    <row r="5348" spans="1:12" x14ac:dyDescent="0.25">
      <c r="A5348" s="47" t="s">
        <v>6671</v>
      </c>
      <c r="B5348" s="44" t="s">
        <v>25</v>
      </c>
      <c r="C5348" s="44" t="s">
        <v>6672</v>
      </c>
      <c r="D5348" s="44" t="s">
        <v>6673</v>
      </c>
      <c r="E5348" s="44" t="s">
        <v>6674</v>
      </c>
      <c r="F5348" s="44">
        <v>1</v>
      </c>
      <c r="G5348" s="46">
        <v>24523</v>
      </c>
      <c r="H5348" s="44"/>
      <c r="I5348" s="46"/>
      <c r="J5348" s="46"/>
      <c r="K5348" s="46">
        <f t="shared" si="230"/>
        <v>24523</v>
      </c>
      <c r="L5348" s="63">
        <v>20251216</v>
      </c>
    </row>
    <row r="5349" spans="1:12" x14ac:dyDescent="0.25">
      <c r="A5349" s="47" t="s">
        <v>6675</v>
      </c>
      <c r="B5349" s="44" t="s">
        <v>25</v>
      </c>
      <c r="C5349" s="44" t="s">
        <v>6672</v>
      </c>
      <c r="D5349" s="44" t="s">
        <v>6673</v>
      </c>
      <c r="E5349" s="44" t="s">
        <v>6676</v>
      </c>
      <c r="F5349" s="44">
        <v>1</v>
      </c>
      <c r="G5349" s="46">
        <v>24523</v>
      </c>
      <c r="H5349" s="44"/>
      <c r="I5349" s="46"/>
      <c r="J5349" s="46"/>
      <c r="K5349" s="46">
        <f t="shared" si="230"/>
        <v>24523</v>
      </c>
      <c r="L5349" s="63">
        <v>20251216</v>
      </c>
    </row>
    <row r="5350" spans="1:12" x14ac:dyDescent="0.25">
      <c r="A5350" s="47" t="s">
        <v>6701</v>
      </c>
      <c r="B5350" s="44" t="s">
        <v>25</v>
      </c>
      <c r="C5350" s="44" t="s">
        <v>3122</v>
      </c>
      <c r="D5350" s="44" t="s">
        <v>3240</v>
      </c>
      <c r="E5350" s="44" t="s">
        <v>6183</v>
      </c>
      <c r="F5350" s="44">
        <v>1</v>
      </c>
      <c r="G5350" s="46">
        <v>24523</v>
      </c>
      <c r="H5350" s="44"/>
      <c r="I5350" s="46"/>
      <c r="J5350" s="46"/>
      <c r="K5350" s="46">
        <f t="shared" si="230"/>
        <v>24523</v>
      </c>
      <c r="L5350" s="63">
        <v>20251217</v>
      </c>
    </row>
    <row r="5351" spans="1:12" x14ac:dyDescent="0.25">
      <c r="A5351" s="47" t="s">
        <v>6702</v>
      </c>
      <c r="B5351" s="44" t="s">
        <v>25</v>
      </c>
      <c r="C5351" s="44" t="s">
        <v>3122</v>
      </c>
      <c r="D5351" s="44" t="s">
        <v>3240</v>
      </c>
      <c r="E5351" s="44" t="s">
        <v>6703</v>
      </c>
      <c r="F5351" s="44">
        <v>1</v>
      </c>
      <c r="G5351" s="46">
        <v>24523</v>
      </c>
      <c r="H5351" s="44"/>
      <c r="I5351" s="46"/>
      <c r="J5351" s="46"/>
      <c r="K5351" s="46">
        <f t="shared" si="230"/>
        <v>24523</v>
      </c>
      <c r="L5351" s="63">
        <v>20251217</v>
      </c>
    </row>
    <row r="5352" spans="1:12" x14ac:dyDescent="0.25">
      <c r="A5352" s="47" t="s">
        <v>6704</v>
      </c>
      <c r="B5352" s="44" t="s">
        <v>25</v>
      </c>
      <c r="C5352" s="44" t="s">
        <v>3122</v>
      </c>
      <c r="D5352" s="44" t="s">
        <v>3240</v>
      </c>
      <c r="E5352" s="44" t="s">
        <v>6705</v>
      </c>
      <c r="F5352" s="44">
        <v>1</v>
      </c>
      <c r="G5352" s="46">
        <v>24523</v>
      </c>
      <c r="H5352" s="44"/>
      <c r="I5352" s="46"/>
      <c r="J5352" s="46"/>
      <c r="K5352" s="46">
        <f t="shared" si="230"/>
        <v>24523</v>
      </c>
      <c r="L5352" s="63">
        <v>20251217</v>
      </c>
    </row>
    <row r="5353" spans="1:12" x14ac:dyDescent="0.25">
      <c r="A5353" s="47" t="s">
        <v>6706</v>
      </c>
      <c r="B5353" s="44" t="s">
        <v>25</v>
      </c>
      <c r="C5353" s="44" t="s">
        <v>3122</v>
      </c>
      <c r="D5353" s="44" t="s">
        <v>3240</v>
      </c>
      <c r="E5353" s="44" t="s">
        <v>5652</v>
      </c>
      <c r="F5353" s="44">
        <v>1</v>
      </c>
      <c r="G5353" s="46">
        <v>24523</v>
      </c>
      <c r="H5353" s="44"/>
      <c r="I5353" s="46"/>
      <c r="J5353" s="46"/>
      <c r="K5353" s="46">
        <f t="shared" si="230"/>
        <v>24523</v>
      </c>
      <c r="L5353" s="63">
        <v>20251217</v>
      </c>
    </row>
    <row r="5354" spans="1:12" x14ac:dyDescent="0.25">
      <c r="A5354" s="47" t="s">
        <v>6733</v>
      </c>
      <c r="B5354" s="44" t="s">
        <v>25</v>
      </c>
      <c r="C5354" s="44" t="s">
        <v>3122</v>
      </c>
      <c r="D5354" s="44" t="s">
        <v>3240</v>
      </c>
      <c r="E5354" s="44" t="s">
        <v>3382</v>
      </c>
      <c r="F5354" s="44">
        <v>1</v>
      </c>
      <c r="G5354" s="46">
        <v>24523</v>
      </c>
      <c r="H5354" s="44"/>
      <c r="I5354" s="46"/>
      <c r="J5354" s="46"/>
      <c r="K5354" s="46">
        <f t="shared" si="230"/>
        <v>24523</v>
      </c>
      <c r="L5354" s="63">
        <v>20251217</v>
      </c>
    </row>
    <row r="5355" spans="1:12" x14ac:dyDescent="0.25">
      <c r="A5355" s="47" t="s">
        <v>6734</v>
      </c>
      <c r="B5355" s="44" t="s">
        <v>25</v>
      </c>
      <c r="C5355" s="44" t="s">
        <v>3122</v>
      </c>
      <c r="D5355" s="44" t="s">
        <v>3240</v>
      </c>
      <c r="E5355" s="44" t="s">
        <v>3393</v>
      </c>
      <c r="F5355" s="44">
        <v>1</v>
      </c>
      <c r="G5355" s="46">
        <v>24523</v>
      </c>
      <c r="H5355" s="44"/>
      <c r="I5355" s="46"/>
      <c r="J5355" s="46"/>
      <c r="K5355" s="46">
        <f t="shared" si="230"/>
        <v>24523</v>
      </c>
      <c r="L5355" s="63">
        <v>20251217</v>
      </c>
    </row>
    <row r="5356" spans="1:12" x14ac:dyDescent="0.25">
      <c r="A5356" s="47" t="s">
        <v>6736</v>
      </c>
      <c r="B5356" s="44" t="s">
        <v>25</v>
      </c>
      <c r="C5356" s="44" t="s">
        <v>3122</v>
      </c>
      <c r="D5356" s="44" t="s">
        <v>3240</v>
      </c>
      <c r="E5356" s="44" t="s">
        <v>3731</v>
      </c>
      <c r="F5356" s="44">
        <v>1</v>
      </c>
      <c r="G5356" s="46">
        <v>24523</v>
      </c>
      <c r="H5356" s="44"/>
      <c r="I5356" s="46"/>
      <c r="J5356" s="46"/>
      <c r="K5356" s="46">
        <f t="shared" si="230"/>
        <v>24523</v>
      </c>
      <c r="L5356" s="63">
        <v>20251217</v>
      </c>
    </row>
    <row r="5357" spans="1:12" x14ac:dyDescent="0.25">
      <c r="A5357" s="47" t="s">
        <v>6762</v>
      </c>
      <c r="B5357" s="44" t="s">
        <v>25</v>
      </c>
      <c r="C5357" s="44" t="s">
        <v>3122</v>
      </c>
      <c r="D5357" s="44" t="s">
        <v>3240</v>
      </c>
      <c r="E5357" s="44" t="s">
        <v>3561</v>
      </c>
      <c r="F5357" s="44">
        <v>1</v>
      </c>
      <c r="G5357" s="46">
        <v>24523</v>
      </c>
      <c r="H5357" s="44"/>
      <c r="I5357" s="46"/>
      <c r="J5357" s="46"/>
      <c r="K5357" s="46">
        <f t="shared" si="230"/>
        <v>24523</v>
      </c>
      <c r="L5357" s="63">
        <v>20251217</v>
      </c>
    </row>
    <row r="5358" spans="1:12" x14ac:dyDescent="0.25">
      <c r="A5358" s="47" t="s">
        <v>6778</v>
      </c>
      <c r="B5358" s="44" t="s">
        <v>25</v>
      </c>
      <c r="C5358" s="44" t="s">
        <v>3122</v>
      </c>
      <c r="D5358" s="44" t="s">
        <v>3240</v>
      </c>
      <c r="E5358" s="44" t="s">
        <v>4173</v>
      </c>
      <c r="F5358" s="44">
        <v>1</v>
      </c>
      <c r="G5358" s="46">
        <v>24523</v>
      </c>
      <c r="H5358" s="44"/>
      <c r="I5358" s="46"/>
      <c r="J5358" s="46"/>
      <c r="K5358" s="46">
        <f t="shared" si="230"/>
        <v>24523</v>
      </c>
      <c r="L5358" s="63">
        <v>20251217</v>
      </c>
    </row>
    <row r="5359" spans="1:12" x14ac:dyDescent="0.25">
      <c r="A5359" s="47" t="s">
        <v>6689</v>
      </c>
      <c r="B5359" s="44" t="s">
        <v>25</v>
      </c>
      <c r="C5359" s="44" t="s">
        <v>86</v>
      </c>
      <c r="D5359" s="44" t="s">
        <v>87</v>
      </c>
      <c r="E5359" s="44" t="s">
        <v>1900</v>
      </c>
      <c r="F5359" s="44">
        <v>1</v>
      </c>
      <c r="G5359" s="46">
        <v>24523</v>
      </c>
      <c r="H5359" s="44"/>
      <c r="I5359" s="46"/>
      <c r="J5359" s="46"/>
      <c r="K5359" s="46">
        <f t="shared" si="230"/>
        <v>24523</v>
      </c>
      <c r="L5359" s="63">
        <v>20251218</v>
      </c>
    </row>
    <row r="5360" spans="1:12" x14ac:dyDescent="0.25">
      <c r="A5360" s="47" t="s">
        <v>6721</v>
      </c>
      <c r="B5360" s="44" t="s">
        <v>25</v>
      </c>
      <c r="C5360" s="44" t="s">
        <v>86</v>
      </c>
      <c r="D5360" s="44" t="s">
        <v>87</v>
      </c>
      <c r="E5360" s="44" t="s">
        <v>5428</v>
      </c>
      <c r="F5360" s="44">
        <v>1</v>
      </c>
      <c r="G5360" s="46">
        <v>24523</v>
      </c>
      <c r="H5360" s="44"/>
      <c r="I5360" s="46"/>
      <c r="J5360" s="46"/>
      <c r="K5360" s="46">
        <f t="shared" si="230"/>
        <v>24523</v>
      </c>
      <c r="L5360" s="63">
        <v>20251218</v>
      </c>
    </row>
    <row r="5361" spans="1:12" x14ac:dyDescent="0.25">
      <c r="A5361" s="47" t="s">
        <v>6722</v>
      </c>
      <c r="B5361" s="44" t="s">
        <v>25</v>
      </c>
      <c r="C5361" s="44" t="s">
        <v>86</v>
      </c>
      <c r="D5361" s="44" t="s">
        <v>87</v>
      </c>
      <c r="E5361" s="44" t="s">
        <v>3925</v>
      </c>
      <c r="F5361" s="44">
        <v>1</v>
      </c>
      <c r="G5361" s="46">
        <v>24523</v>
      </c>
      <c r="H5361" s="44"/>
      <c r="I5361" s="46"/>
      <c r="J5361" s="46"/>
      <c r="K5361" s="46">
        <f t="shared" si="230"/>
        <v>24523</v>
      </c>
      <c r="L5361" s="63">
        <v>20251218</v>
      </c>
    </row>
    <row r="5362" spans="1:12" x14ac:dyDescent="0.25">
      <c r="A5362" s="47" t="s">
        <v>6723</v>
      </c>
      <c r="B5362" s="44" t="s">
        <v>25</v>
      </c>
      <c r="C5362" s="44" t="s">
        <v>86</v>
      </c>
      <c r="D5362" s="44" t="s">
        <v>87</v>
      </c>
      <c r="E5362" s="44" t="s">
        <v>4742</v>
      </c>
      <c r="F5362" s="44">
        <v>1</v>
      </c>
      <c r="G5362" s="46">
        <v>24523</v>
      </c>
      <c r="H5362" s="44"/>
      <c r="I5362" s="46"/>
      <c r="J5362" s="46"/>
      <c r="K5362" s="46">
        <f t="shared" si="230"/>
        <v>24523</v>
      </c>
      <c r="L5362" s="63">
        <v>20251218</v>
      </c>
    </row>
    <row r="5363" spans="1:12" x14ac:dyDescent="0.25">
      <c r="A5363" s="47" t="s">
        <v>6724</v>
      </c>
      <c r="B5363" s="44" t="s">
        <v>25</v>
      </c>
      <c r="C5363" s="44" t="s">
        <v>86</v>
      </c>
      <c r="D5363" s="44" t="s">
        <v>87</v>
      </c>
      <c r="E5363" s="44" t="s">
        <v>204</v>
      </c>
      <c r="F5363" s="44">
        <v>1</v>
      </c>
      <c r="G5363" s="46">
        <v>24523</v>
      </c>
      <c r="H5363" s="44"/>
      <c r="I5363" s="46"/>
      <c r="J5363" s="46"/>
      <c r="K5363" s="46">
        <f t="shared" si="230"/>
        <v>24523</v>
      </c>
      <c r="L5363" s="63">
        <v>20251218</v>
      </c>
    </row>
    <row r="5364" spans="1:12" x14ac:dyDescent="0.25">
      <c r="A5364" s="47" t="s">
        <v>6725</v>
      </c>
      <c r="B5364" s="44" t="s">
        <v>25</v>
      </c>
      <c r="C5364" s="44" t="s">
        <v>86</v>
      </c>
      <c r="D5364" s="44" t="s">
        <v>87</v>
      </c>
      <c r="E5364" s="44" t="s">
        <v>350</v>
      </c>
      <c r="F5364" s="44">
        <v>1</v>
      </c>
      <c r="G5364" s="46">
        <v>24523</v>
      </c>
      <c r="H5364" s="44"/>
      <c r="I5364" s="46"/>
      <c r="J5364" s="46"/>
      <c r="K5364" s="46">
        <f t="shared" si="230"/>
        <v>24523</v>
      </c>
      <c r="L5364" s="63">
        <v>20251218</v>
      </c>
    </row>
    <row r="5365" spans="1:12" x14ac:dyDescent="0.25">
      <c r="A5365" s="47" t="s">
        <v>6776</v>
      </c>
      <c r="B5365" s="44" t="s">
        <v>25</v>
      </c>
      <c r="C5365" s="44" t="s">
        <v>86</v>
      </c>
      <c r="D5365" s="44" t="s">
        <v>87</v>
      </c>
      <c r="E5365" s="44" t="s">
        <v>354</v>
      </c>
      <c r="F5365" s="44">
        <v>1</v>
      </c>
      <c r="G5365" s="46">
        <v>24523</v>
      </c>
      <c r="H5365" s="44"/>
      <c r="I5365" s="46"/>
      <c r="J5365" s="46"/>
      <c r="K5365" s="46">
        <f t="shared" si="230"/>
        <v>24523</v>
      </c>
      <c r="L5365" s="63">
        <v>20251218</v>
      </c>
    </row>
    <row r="5366" spans="1:12" x14ac:dyDescent="0.25">
      <c r="A5366" s="47" t="s">
        <v>6711</v>
      </c>
      <c r="B5366" s="44" t="s">
        <v>25</v>
      </c>
      <c r="C5366" s="44" t="s">
        <v>3122</v>
      </c>
      <c r="D5366" s="44" t="s">
        <v>3240</v>
      </c>
      <c r="E5366" s="44" t="s">
        <v>6712</v>
      </c>
      <c r="F5366" s="44">
        <v>1</v>
      </c>
      <c r="G5366" s="46">
        <v>24523</v>
      </c>
      <c r="H5366" s="44"/>
      <c r="I5366" s="46"/>
      <c r="J5366" s="46"/>
      <c r="K5366" s="46">
        <f t="shared" si="230"/>
        <v>24523</v>
      </c>
      <c r="L5366" s="63">
        <v>20251219</v>
      </c>
    </row>
    <row r="5367" spans="1:12" x14ac:dyDescent="0.25">
      <c r="A5367" s="47" t="s">
        <v>6646</v>
      </c>
      <c r="B5367" s="44" t="s">
        <v>25</v>
      </c>
      <c r="C5367" s="44" t="s">
        <v>98</v>
      </c>
      <c r="D5367" s="44" t="s">
        <v>3377</v>
      </c>
      <c r="E5367" s="44" t="s">
        <v>4610</v>
      </c>
      <c r="F5367" s="44">
        <v>1</v>
      </c>
      <c r="G5367" s="46">
        <v>24523</v>
      </c>
      <c r="H5367" s="44"/>
      <c r="I5367" s="46"/>
      <c r="J5367" s="46"/>
      <c r="K5367" s="46">
        <f t="shared" ref="K5367:K5374" si="231">J5367+G5367</f>
        <v>24523</v>
      </c>
      <c r="L5367" s="63">
        <v>20251223</v>
      </c>
    </row>
    <row r="5368" spans="1:12" x14ac:dyDescent="0.25">
      <c r="A5368" s="47" t="s">
        <v>6763</v>
      </c>
      <c r="B5368" s="44" t="s">
        <v>25</v>
      </c>
      <c r="C5368" s="44" t="s">
        <v>98</v>
      </c>
      <c r="D5368" s="44" t="s">
        <v>3377</v>
      </c>
      <c r="E5368" s="44" t="s">
        <v>772</v>
      </c>
      <c r="F5368" s="44">
        <v>1</v>
      </c>
      <c r="G5368" s="46">
        <v>24523</v>
      </c>
      <c r="H5368" s="44"/>
      <c r="I5368" s="46"/>
      <c r="J5368" s="46"/>
      <c r="K5368" s="46">
        <f t="shared" si="231"/>
        <v>24523</v>
      </c>
      <c r="L5368" s="63">
        <v>20251223</v>
      </c>
    </row>
    <row r="5369" spans="1:12" x14ac:dyDescent="0.25">
      <c r="A5369" s="47" t="s">
        <v>6716</v>
      </c>
      <c r="B5369" s="44" t="s">
        <v>25</v>
      </c>
      <c r="C5369" s="44" t="s">
        <v>1179</v>
      </c>
      <c r="D5369" s="44" t="s">
        <v>930</v>
      </c>
      <c r="E5369" s="44" t="s">
        <v>1186</v>
      </c>
      <c r="F5369" s="44">
        <v>1</v>
      </c>
      <c r="G5369" s="46">
        <v>24523</v>
      </c>
      <c r="H5369" s="44"/>
      <c r="I5369" s="46"/>
      <c r="J5369" s="46"/>
      <c r="K5369" s="46">
        <f t="shared" si="231"/>
        <v>24523</v>
      </c>
      <c r="L5369" s="63">
        <v>20251229</v>
      </c>
    </row>
    <row r="5370" spans="1:12" x14ac:dyDescent="0.25">
      <c r="A5370" s="47" t="s">
        <v>6637</v>
      </c>
      <c r="B5370" s="44" t="s">
        <v>25</v>
      </c>
      <c r="C5370" s="44" t="s">
        <v>70</v>
      </c>
      <c r="D5370" s="44" t="s">
        <v>930</v>
      </c>
      <c r="E5370" s="44" t="s">
        <v>1173</v>
      </c>
      <c r="F5370" s="44">
        <v>1</v>
      </c>
      <c r="G5370" s="46">
        <v>24523</v>
      </c>
      <c r="H5370" s="44"/>
      <c r="I5370" s="46"/>
      <c r="J5370" s="46"/>
      <c r="K5370" s="46">
        <f t="shared" si="231"/>
        <v>24523</v>
      </c>
      <c r="L5370" s="63">
        <v>20251229</v>
      </c>
    </row>
    <row r="5371" spans="1:12" x14ac:dyDescent="0.25">
      <c r="A5371" s="47" t="s">
        <v>6639</v>
      </c>
      <c r="B5371" s="44" t="s">
        <v>25</v>
      </c>
      <c r="C5371" s="44" t="s">
        <v>70</v>
      </c>
      <c r="D5371" s="44" t="s">
        <v>5688</v>
      </c>
      <c r="E5371" s="44" t="s">
        <v>6640</v>
      </c>
      <c r="F5371" s="44">
        <v>1</v>
      </c>
      <c r="G5371" s="46">
        <v>24523</v>
      </c>
      <c r="H5371" s="44"/>
      <c r="I5371" s="46"/>
      <c r="J5371" s="46"/>
      <c r="K5371" s="46">
        <f t="shared" si="231"/>
        <v>24523</v>
      </c>
      <c r="L5371" s="63">
        <v>20251230</v>
      </c>
    </row>
    <row r="5372" spans="1:12" x14ac:dyDescent="0.25">
      <c r="A5372" s="47" t="s">
        <v>6641</v>
      </c>
      <c r="B5372" s="44" t="s">
        <v>25</v>
      </c>
      <c r="C5372" s="44" t="s">
        <v>70</v>
      </c>
      <c r="D5372" s="44" t="s">
        <v>5688</v>
      </c>
      <c r="E5372" s="44" t="s">
        <v>6642</v>
      </c>
      <c r="F5372" s="44">
        <v>1</v>
      </c>
      <c r="G5372" s="46">
        <v>24523</v>
      </c>
      <c r="H5372" s="44"/>
      <c r="I5372" s="46"/>
      <c r="J5372" s="46"/>
      <c r="K5372" s="46">
        <f t="shared" si="231"/>
        <v>24523</v>
      </c>
      <c r="L5372" s="63">
        <v>20251230</v>
      </c>
    </row>
    <row r="5373" spans="1:12" x14ac:dyDescent="0.25">
      <c r="A5373" s="47" t="s">
        <v>6643</v>
      </c>
      <c r="B5373" s="44" t="s">
        <v>25</v>
      </c>
      <c r="C5373" s="44" t="s">
        <v>70</v>
      </c>
      <c r="D5373" s="44" t="s">
        <v>5688</v>
      </c>
      <c r="E5373" s="44" t="s">
        <v>5689</v>
      </c>
      <c r="F5373" s="44">
        <v>1</v>
      </c>
      <c r="G5373" s="46">
        <v>24523</v>
      </c>
      <c r="H5373" s="44"/>
      <c r="I5373" s="46"/>
      <c r="J5373" s="46"/>
      <c r="K5373" s="46">
        <f t="shared" si="231"/>
        <v>24523</v>
      </c>
      <c r="L5373" s="63">
        <v>20251230</v>
      </c>
    </row>
    <row r="5374" spans="1:12" ht="15.75" thickBot="1" x14ac:dyDescent="0.3">
      <c r="A5374" s="40" t="s">
        <v>6644</v>
      </c>
      <c r="B5374" s="41" t="s">
        <v>25</v>
      </c>
      <c r="C5374" s="41" t="s">
        <v>70</v>
      </c>
      <c r="D5374" s="41" t="s">
        <v>5688</v>
      </c>
      <c r="E5374" s="41" t="s">
        <v>6645</v>
      </c>
      <c r="F5374" s="41">
        <v>1</v>
      </c>
      <c r="G5374" s="43">
        <v>24523</v>
      </c>
      <c r="H5374" s="41"/>
      <c r="I5374" s="43"/>
      <c r="J5374" s="43"/>
      <c r="K5374" s="43">
        <f t="shared" si="231"/>
        <v>24523</v>
      </c>
      <c r="L5374" s="64">
        <v>20251230</v>
      </c>
    </row>
    <row r="5375" spans="1:12" ht="15.75" thickBot="1" x14ac:dyDescent="0.3"/>
    <row r="5376" spans="1:12" x14ac:dyDescent="0.25">
      <c r="A5376" s="36" t="s">
        <v>6777</v>
      </c>
      <c r="B5376" s="37" t="s">
        <v>25</v>
      </c>
      <c r="C5376" s="37" t="s">
        <v>371</v>
      </c>
      <c r="D5376" s="37" t="s">
        <v>26</v>
      </c>
      <c r="E5376" s="37" t="s">
        <v>5841</v>
      </c>
      <c r="F5376" s="37">
        <v>1</v>
      </c>
      <c r="G5376" s="39">
        <v>22931</v>
      </c>
      <c r="H5376" s="37"/>
      <c r="I5376" s="39"/>
      <c r="J5376" s="39"/>
      <c r="K5376" s="39">
        <f t="shared" ref="K5376:K5411" si="232">J5376+G5376</f>
        <v>22931</v>
      </c>
      <c r="L5376" s="62">
        <v>20251202</v>
      </c>
    </row>
    <row r="5377" spans="1:12" x14ac:dyDescent="0.25">
      <c r="A5377" s="47" t="s">
        <v>6793</v>
      </c>
      <c r="B5377" s="44" t="s">
        <v>25</v>
      </c>
      <c r="C5377" s="44" t="s">
        <v>29</v>
      </c>
      <c r="D5377" s="44" t="s">
        <v>30</v>
      </c>
      <c r="E5377" s="44" t="s">
        <v>188</v>
      </c>
      <c r="F5377" s="44">
        <v>1</v>
      </c>
      <c r="G5377" s="46">
        <v>22931</v>
      </c>
      <c r="H5377" s="44"/>
      <c r="I5377" s="46"/>
      <c r="J5377" s="46"/>
      <c r="K5377" s="46">
        <f t="shared" si="232"/>
        <v>22931</v>
      </c>
      <c r="L5377" s="63">
        <v>20251202</v>
      </c>
    </row>
    <row r="5378" spans="1:12" x14ac:dyDescent="0.25">
      <c r="A5378" s="47" t="s">
        <v>6799</v>
      </c>
      <c r="B5378" s="44" t="s">
        <v>25</v>
      </c>
      <c r="C5378" s="44" t="s">
        <v>70</v>
      </c>
      <c r="D5378" s="44" t="s">
        <v>26</v>
      </c>
      <c r="E5378" s="44" t="s">
        <v>236</v>
      </c>
      <c r="F5378" s="44">
        <v>1</v>
      </c>
      <c r="G5378" s="46">
        <v>22931</v>
      </c>
      <c r="H5378" s="44"/>
      <c r="I5378" s="46"/>
      <c r="J5378" s="46"/>
      <c r="K5378" s="46">
        <f t="shared" si="232"/>
        <v>22931</v>
      </c>
      <c r="L5378" s="63">
        <v>20251203</v>
      </c>
    </row>
    <row r="5379" spans="1:12" x14ac:dyDescent="0.25">
      <c r="A5379" s="47" t="s">
        <v>6775</v>
      </c>
      <c r="B5379" s="44" t="s">
        <v>25</v>
      </c>
      <c r="C5379" s="44" t="s">
        <v>29</v>
      </c>
      <c r="D5379" s="44" t="s">
        <v>100</v>
      </c>
      <c r="E5379" s="44" t="s">
        <v>183</v>
      </c>
      <c r="F5379" s="44">
        <v>1</v>
      </c>
      <c r="G5379" s="46">
        <v>22931</v>
      </c>
      <c r="H5379" s="44"/>
      <c r="I5379" s="46"/>
      <c r="J5379" s="46"/>
      <c r="K5379" s="46">
        <f t="shared" si="232"/>
        <v>22931</v>
      </c>
      <c r="L5379" s="63">
        <v>20251203</v>
      </c>
    </row>
    <row r="5380" spans="1:12" x14ac:dyDescent="0.25">
      <c r="A5380" s="47" t="s">
        <v>6738</v>
      </c>
      <c r="B5380" s="44" t="s">
        <v>25</v>
      </c>
      <c r="C5380" s="44" t="s">
        <v>70</v>
      </c>
      <c r="D5380" s="44" t="s">
        <v>886</v>
      </c>
      <c r="E5380" s="44" t="s">
        <v>1229</v>
      </c>
      <c r="F5380" s="44">
        <v>1</v>
      </c>
      <c r="G5380" s="46">
        <v>22931</v>
      </c>
      <c r="H5380" s="44"/>
      <c r="I5380" s="46"/>
      <c r="J5380" s="46"/>
      <c r="K5380" s="46">
        <f t="shared" si="232"/>
        <v>22931</v>
      </c>
      <c r="L5380" s="63">
        <v>20251204</v>
      </c>
    </row>
    <row r="5381" spans="1:12" x14ac:dyDescent="0.25">
      <c r="A5381" s="47" t="s">
        <v>6739</v>
      </c>
      <c r="B5381" s="44" t="s">
        <v>25</v>
      </c>
      <c r="C5381" s="44" t="s">
        <v>70</v>
      </c>
      <c r="D5381" s="44" t="s">
        <v>886</v>
      </c>
      <c r="E5381" s="44" t="s">
        <v>1231</v>
      </c>
      <c r="F5381" s="44">
        <v>1</v>
      </c>
      <c r="G5381" s="46">
        <v>22931</v>
      </c>
      <c r="H5381" s="44"/>
      <c r="I5381" s="46"/>
      <c r="J5381" s="46"/>
      <c r="K5381" s="46">
        <f t="shared" si="232"/>
        <v>22931</v>
      </c>
      <c r="L5381" s="63">
        <v>20251204</v>
      </c>
    </row>
    <row r="5382" spans="1:12" x14ac:dyDescent="0.25">
      <c r="A5382" s="47" t="s">
        <v>6740</v>
      </c>
      <c r="B5382" s="44" t="s">
        <v>25</v>
      </c>
      <c r="C5382" s="44" t="s">
        <v>70</v>
      </c>
      <c r="D5382" s="44" t="s">
        <v>886</v>
      </c>
      <c r="E5382" s="44" t="s">
        <v>923</v>
      </c>
      <c r="F5382" s="44">
        <v>1</v>
      </c>
      <c r="G5382" s="46">
        <v>22931</v>
      </c>
      <c r="H5382" s="44"/>
      <c r="I5382" s="46"/>
      <c r="J5382" s="46"/>
      <c r="K5382" s="46">
        <f t="shared" si="232"/>
        <v>22931</v>
      </c>
      <c r="L5382" s="63">
        <v>20251204</v>
      </c>
    </row>
    <row r="5383" spans="1:12" x14ac:dyDescent="0.25">
      <c r="A5383" s="47" t="s">
        <v>6727</v>
      </c>
      <c r="B5383" s="44" t="s">
        <v>25</v>
      </c>
      <c r="C5383" s="44" t="s">
        <v>29</v>
      </c>
      <c r="D5383" s="44" t="s">
        <v>715</v>
      </c>
      <c r="E5383" s="44" t="s">
        <v>716</v>
      </c>
      <c r="F5383" s="44">
        <v>1</v>
      </c>
      <c r="G5383" s="46">
        <v>22931</v>
      </c>
      <c r="H5383" s="44"/>
      <c r="I5383" s="46"/>
      <c r="J5383" s="46"/>
      <c r="K5383" s="46">
        <f t="shared" si="232"/>
        <v>22931</v>
      </c>
      <c r="L5383" s="63">
        <v>20251204</v>
      </c>
    </row>
    <row r="5384" spans="1:12" x14ac:dyDescent="0.25">
      <c r="A5384" s="47" t="s">
        <v>6728</v>
      </c>
      <c r="B5384" s="44" t="s">
        <v>25</v>
      </c>
      <c r="C5384" s="44" t="s">
        <v>29</v>
      </c>
      <c r="D5384" s="44" t="s">
        <v>715</v>
      </c>
      <c r="E5384" s="44" t="s">
        <v>718</v>
      </c>
      <c r="F5384" s="44">
        <v>1</v>
      </c>
      <c r="G5384" s="46">
        <v>22931</v>
      </c>
      <c r="H5384" s="44"/>
      <c r="I5384" s="46"/>
      <c r="J5384" s="46"/>
      <c r="K5384" s="46">
        <f t="shared" si="232"/>
        <v>22931</v>
      </c>
      <c r="L5384" s="63">
        <v>20251204</v>
      </c>
    </row>
    <row r="5385" spans="1:12" x14ac:dyDescent="0.25">
      <c r="A5385" s="47" t="s">
        <v>6713</v>
      </c>
      <c r="B5385" s="44" t="s">
        <v>25</v>
      </c>
      <c r="C5385" s="44" t="s">
        <v>29</v>
      </c>
      <c r="D5385" s="44" t="s">
        <v>1053</v>
      </c>
      <c r="E5385" s="44" t="s">
        <v>5382</v>
      </c>
      <c r="F5385" s="44">
        <v>1</v>
      </c>
      <c r="G5385" s="46">
        <v>22931</v>
      </c>
      <c r="H5385" s="44"/>
      <c r="I5385" s="46"/>
      <c r="J5385" s="46"/>
      <c r="K5385" s="46">
        <f t="shared" si="232"/>
        <v>22931</v>
      </c>
      <c r="L5385" s="63">
        <v>20251204</v>
      </c>
    </row>
    <row r="5386" spans="1:12" x14ac:dyDescent="0.25">
      <c r="A5386" s="47" t="s">
        <v>6737</v>
      </c>
      <c r="B5386" s="44" t="s">
        <v>25</v>
      </c>
      <c r="C5386" s="44" t="s">
        <v>29</v>
      </c>
      <c r="D5386" s="44" t="s">
        <v>1053</v>
      </c>
      <c r="E5386" s="44" t="s">
        <v>5386</v>
      </c>
      <c r="F5386" s="44">
        <v>1</v>
      </c>
      <c r="G5386" s="46">
        <v>22931</v>
      </c>
      <c r="H5386" s="44"/>
      <c r="I5386" s="46"/>
      <c r="J5386" s="46"/>
      <c r="K5386" s="46">
        <f t="shared" si="232"/>
        <v>22931</v>
      </c>
      <c r="L5386" s="63">
        <v>20251204</v>
      </c>
    </row>
    <row r="5387" spans="1:12" x14ac:dyDescent="0.25">
      <c r="A5387" s="47" t="s">
        <v>6726</v>
      </c>
      <c r="B5387" s="44" t="s">
        <v>25</v>
      </c>
      <c r="C5387" s="44" t="s">
        <v>5232</v>
      </c>
      <c r="D5387" s="44" t="s">
        <v>715</v>
      </c>
      <c r="E5387" s="44" t="s">
        <v>5233</v>
      </c>
      <c r="F5387" s="44">
        <v>1</v>
      </c>
      <c r="G5387" s="46">
        <v>22931</v>
      </c>
      <c r="H5387" s="44"/>
      <c r="I5387" s="46"/>
      <c r="J5387" s="46"/>
      <c r="K5387" s="46">
        <f t="shared" si="232"/>
        <v>22931</v>
      </c>
      <c r="L5387" s="63">
        <v>20251205</v>
      </c>
    </row>
    <row r="5388" spans="1:12" x14ac:dyDescent="0.25">
      <c r="A5388" s="47" t="s">
        <v>6779</v>
      </c>
      <c r="B5388" s="44" t="s">
        <v>25</v>
      </c>
      <c r="C5388" s="44" t="s">
        <v>5190</v>
      </c>
      <c r="D5388" s="44" t="s">
        <v>5191</v>
      </c>
      <c r="E5388" s="44" t="s">
        <v>90</v>
      </c>
      <c r="F5388" s="44">
        <v>1</v>
      </c>
      <c r="G5388" s="46">
        <v>22931</v>
      </c>
      <c r="H5388" s="44"/>
      <c r="I5388" s="46"/>
      <c r="J5388" s="46"/>
      <c r="K5388" s="46">
        <f t="shared" si="232"/>
        <v>22931</v>
      </c>
      <c r="L5388" s="63">
        <v>20251218</v>
      </c>
    </row>
    <row r="5389" spans="1:12" x14ac:dyDescent="0.25">
      <c r="A5389" s="47" t="s">
        <v>6818</v>
      </c>
      <c r="B5389" s="44" t="s">
        <v>25</v>
      </c>
      <c r="C5389" s="44" t="s">
        <v>5190</v>
      </c>
      <c r="D5389" s="44" t="s">
        <v>5191</v>
      </c>
      <c r="E5389" s="44" t="s">
        <v>1618</v>
      </c>
      <c r="F5389" s="44">
        <v>1</v>
      </c>
      <c r="G5389" s="46">
        <v>22931</v>
      </c>
      <c r="H5389" s="44"/>
      <c r="I5389" s="46"/>
      <c r="J5389" s="46"/>
      <c r="K5389" s="46">
        <f t="shared" si="232"/>
        <v>22931</v>
      </c>
      <c r="L5389" s="63">
        <v>20251218</v>
      </c>
    </row>
    <row r="5390" spans="1:12" x14ac:dyDescent="0.25">
      <c r="A5390" s="47" t="s">
        <v>6720</v>
      </c>
      <c r="B5390" s="44" t="s">
        <v>25</v>
      </c>
      <c r="C5390" s="44" t="s">
        <v>1275</v>
      </c>
      <c r="D5390" s="44" t="s">
        <v>3678</v>
      </c>
      <c r="E5390" s="44" t="s">
        <v>4302</v>
      </c>
      <c r="F5390" s="44">
        <v>1</v>
      </c>
      <c r="G5390" s="46">
        <v>22931</v>
      </c>
      <c r="H5390" s="44"/>
      <c r="I5390" s="46"/>
      <c r="J5390" s="46"/>
      <c r="K5390" s="46">
        <f t="shared" si="232"/>
        <v>22931</v>
      </c>
      <c r="L5390" s="63">
        <v>20251219</v>
      </c>
    </row>
    <row r="5391" spans="1:12" x14ac:dyDescent="0.25">
      <c r="A5391" s="47" t="s">
        <v>6747</v>
      </c>
      <c r="B5391" s="44" t="s">
        <v>25</v>
      </c>
      <c r="C5391" s="44" t="s">
        <v>1275</v>
      </c>
      <c r="D5391" s="44" t="s">
        <v>3678</v>
      </c>
      <c r="E5391" s="44" t="s">
        <v>4317</v>
      </c>
      <c r="F5391" s="44">
        <v>1</v>
      </c>
      <c r="G5391" s="46">
        <v>22931</v>
      </c>
      <c r="H5391" s="44"/>
      <c r="I5391" s="46"/>
      <c r="J5391" s="46"/>
      <c r="K5391" s="46">
        <f t="shared" si="232"/>
        <v>22931</v>
      </c>
      <c r="L5391" s="63">
        <v>20251219</v>
      </c>
    </row>
    <row r="5392" spans="1:12" x14ac:dyDescent="0.25">
      <c r="A5392" s="47" t="s">
        <v>6748</v>
      </c>
      <c r="B5392" s="44" t="s">
        <v>25</v>
      </c>
      <c r="C5392" s="44" t="s">
        <v>1275</v>
      </c>
      <c r="D5392" s="44" t="s">
        <v>3678</v>
      </c>
      <c r="E5392" s="44" t="s">
        <v>1734</v>
      </c>
      <c r="F5392" s="44">
        <v>1</v>
      </c>
      <c r="G5392" s="46">
        <v>22931</v>
      </c>
      <c r="H5392" s="44"/>
      <c r="I5392" s="46"/>
      <c r="J5392" s="46"/>
      <c r="K5392" s="46">
        <f t="shared" si="232"/>
        <v>22931</v>
      </c>
      <c r="L5392" s="63">
        <v>20251219</v>
      </c>
    </row>
    <row r="5393" spans="1:12" x14ac:dyDescent="0.25">
      <c r="A5393" s="47" t="s">
        <v>6749</v>
      </c>
      <c r="B5393" s="44" t="s">
        <v>25</v>
      </c>
      <c r="C5393" s="44" t="s">
        <v>1275</v>
      </c>
      <c r="D5393" s="44" t="s">
        <v>3678</v>
      </c>
      <c r="E5393" s="44" t="s">
        <v>1736</v>
      </c>
      <c r="F5393" s="44">
        <v>1</v>
      </c>
      <c r="G5393" s="46">
        <v>22931</v>
      </c>
      <c r="H5393" s="44"/>
      <c r="I5393" s="46"/>
      <c r="J5393" s="46"/>
      <c r="K5393" s="46">
        <f t="shared" si="232"/>
        <v>22931</v>
      </c>
      <c r="L5393" s="63">
        <v>20251219</v>
      </c>
    </row>
    <row r="5394" spans="1:12" x14ac:dyDescent="0.25">
      <c r="A5394" s="47" t="s">
        <v>6750</v>
      </c>
      <c r="B5394" s="44" t="s">
        <v>25</v>
      </c>
      <c r="C5394" s="44" t="s">
        <v>1275</v>
      </c>
      <c r="D5394" s="44" t="s">
        <v>3678</v>
      </c>
      <c r="E5394" s="44" t="s">
        <v>1738</v>
      </c>
      <c r="F5394" s="44">
        <v>1</v>
      </c>
      <c r="G5394" s="46">
        <v>22931</v>
      </c>
      <c r="H5394" s="44"/>
      <c r="I5394" s="46"/>
      <c r="J5394" s="46"/>
      <c r="K5394" s="46">
        <f t="shared" si="232"/>
        <v>22931</v>
      </c>
      <c r="L5394" s="63">
        <v>20251219</v>
      </c>
    </row>
    <row r="5395" spans="1:12" x14ac:dyDescent="0.25">
      <c r="A5395" s="47" t="s">
        <v>6751</v>
      </c>
      <c r="B5395" s="44" t="s">
        <v>25</v>
      </c>
      <c r="C5395" s="44" t="s">
        <v>1275</v>
      </c>
      <c r="D5395" s="44" t="s">
        <v>3678</v>
      </c>
      <c r="E5395" s="44" t="s">
        <v>3682</v>
      </c>
      <c r="F5395" s="44">
        <v>1</v>
      </c>
      <c r="G5395" s="46">
        <v>22931</v>
      </c>
      <c r="H5395" s="44"/>
      <c r="I5395" s="46"/>
      <c r="J5395" s="46"/>
      <c r="K5395" s="46">
        <f t="shared" si="232"/>
        <v>22931</v>
      </c>
      <c r="L5395" s="63">
        <v>20251219</v>
      </c>
    </row>
    <row r="5396" spans="1:12" x14ac:dyDescent="0.25">
      <c r="A5396" s="47" t="s">
        <v>6717</v>
      </c>
      <c r="B5396" s="44" t="s">
        <v>25</v>
      </c>
      <c r="C5396" s="44" t="s">
        <v>70</v>
      </c>
      <c r="D5396" s="44" t="s">
        <v>1364</v>
      </c>
      <c r="E5396" s="44" t="s">
        <v>1668</v>
      </c>
      <c r="F5396" s="44">
        <v>1</v>
      </c>
      <c r="G5396" s="46">
        <v>22931</v>
      </c>
      <c r="H5396" s="44"/>
      <c r="I5396" s="46"/>
      <c r="J5396" s="46"/>
      <c r="K5396" s="46">
        <f t="shared" si="232"/>
        <v>22931</v>
      </c>
      <c r="L5396" s="63">
        <v>20251219</v>
      </c>
    </row>
    <row r="5397" spans="1:12" x14ac:dyDescent="0.25">
      <c r="A5397" s="47" t="s">
        <v>6718</v>
      </c>
      <c r="B5397" s="44" t="s">
        <v>25</v>
      </c>
      <c r="C5397" s="44" t="s">
        <v>70</v>
      </c>
      <c r="D5397" s="44" t="s">
        <v>1364</v>
      </c>
      <c r="E5397" s="44" t="s">
        <v>1666</v>
      </c>
      <c r="F5397" s="44">
        <v>1</v>
      </c>
      <c r="G5397" s="46">
        <v>22931</v>
      </c>
      <c r="H5397" s="44"/>
      <c r="I5397" s="46"/>
      <c r="J5397" s="46"/>
      <c r="K5397" s="46">
        <f t="shared" si="232"/>
        <v>22931</v>
      </c>
      <c r="L5397" s="63">
        <v>20251219</v>
      </c>
    </row>
    <row r="5398" spans="1:12" x14ac:dyDescent="0.25">
      <c r="A5398" s="47" t="s">
        <v>6719</v>
      </c>
      <c r="B5398" s="44" t="s">
        <v>25</v>
      </c>
      <c r="C5398" s="44" t="s">
        <v>70</v>
      </c>
      <c r="D5398" s="44" t="s">
        <v>1364</v>
      </c>
      <c r="E5398" s="44" t="s">
        <v>1703</v>
      </c>
      <c r="F5398" s="44">
        <v>1</v>
      </c>
      <c r="G5398" s="46">
        <v>22931</v>
      </c>
      <c r="H5398" s="44"/>
      <c r="I5398" s="46"/>
      <c r="J5398" s="46"/>
      <c r="K5398" s="46">
        <f t="shared" si="232"/>
        <v>22931</v>
      </c>
      <c r="L5398" s="63">
        <v>20251219</v>
      </c>
    </row>
    <row r="5399" spans="1:12" x14ac:dyDescent="0.25">
      <c r="A5399" s="28" t="s">
        <v>6692</v>
      </c>
      <c r="B5399" s="22" t="s">
        <v>25</v>
      </c>
      <c r="C5399" s="22" t="s">
        <v>70</v>
      </c>
      <c r="D5399" s="22" t="s">
        <v>5489</v>
      </c>
      <c r="E5399" s="22" t="s">
        <v>6057</v>
      </c>
      <c r="F5399" s="22">
        <v>1</v>
      </c>
      <c r="G5399" s="24">
        <v>22931</v>
      </c>
      <c r="H5399" s="22">
        <v>225</v>
      </c>
      <c r="I5399" s="24">
        <v>541</v>
      </c>
      <c r="J5399" s="24">
        <f>I5399*H5399</f>
        <v>121725</v>
      </c>
      <c r="K5399" s="24">
        <f t="shared" si="232"/>
        <v>144656</v>
      </c>
      <c r="L5399" s="29">
        <v>20251219</v>
      </c>
    </row>
    <row r="5400" spans="1:12" x14ac:dyDescent="0.25">
      <c r="A5400" s="47" t="s">
        <v>6690</v>
      </c>
      <c r="B5400" s="44" t="s">
        <v>25</v>
      </c>
      <c r="C5400" s="44" t="s">
        <v>29</v>
      </c>
      <c r="D5400" s="44" t="s">
        <v>5702</v>
      </c>
      <c r="E5400" s="44" t="s">
        <v>6142</v>
      </c>
      <c r="F5400" s="44">
        <v>1</v>
      </c>
      <c r="G5400" s="46">
        <v>22931</v>
      </c>
      <c r="H5400" s="44"/>
      <c r="I5400" s="46"/>
      <c r="J5400" s="46"/>
      <c r="K5400" s="46">
        <f t="shared" si="232"/>
        <v>22931</v>
      </c>
      <c r="L5400" s="63">
        <v>20251219</v>
      </c>
    </row>
    <row r="5401" spans="1:12" x14ac:dyDescent="0.25">
      <c r="A5401" s="47" t="s">
        <v>6691</v>
      </c>
      <c r="B5401" s="44" t="s">
        <v>25</v>
      </c>
      <c r="C5401" s="44" t="s">
        <v>29</v>
      </c>
      <c r="D5401" s="44" t="s">
        <v>5702</v>
      </c>
      <c r="E5401" s="44" t="s">
        <v>6055</v>
      </c>
      <c r="F5401" s="44">
        <v>1</v>
      </c>
      <c r="G5401" s="46">
        <v>22931</v>
      </c>
      <c r="H5401" s="44"/>
      <c r="I5401" s="46"/>
      <c r="J5401" s="46"/>
      <c r="K5401" s="46">
        <f t="shared" si="232"/>
        <v>22931</v>
      </c>
      <c r="L5401" s="63">
        <v>20251219</v>
      </c>
    </row>
    <row r="5402" spans="1:12" x14ac:dyDescent="0.25">
      <c r="A5402" s="47" t="s">
        <v>6819</v>
      </c>
      <c r="B5402" s="44" t="s">
        <v>25</v>
      </c>
      <c r="C5402" s="44" t="s">
        <v>5190</v>
      </c>
      <c r="D5402" s="44" t="s">
        <v>5191</v>
      </c>
      <c r="E5402" s="44" t="s">
        <v>4409</v>
      </c>
      <c r="F5402" s="44">
        <v>1</v>
      </c>
      <c r="G5402" s="46">
        <v>22931</v>
      </c>
      <c r="H5402" s="44"/>
      <c r="I5402" s="46"/>
      <c r="J5402" s="46"/>
      <c r="K5402" s="46">
        <f t="shared" si="232"/>
        <v>22931</v>
      </c>
      <c r="L5402" s="63">
        <v>20251219</v>
      </c>
    </row>
    <row r="5403" spans="1:12" x14ac:dyDescent="0.25">
      <c r="A5403" s="47" t="s">
        <v>6820</v>
      </c>
      <c r="B5403" s="44" t="s">
        <v>25</v>
      </c>
      <c r="C5403" s="44" t="s">
        <v>5190</v>
      </c>
      <c r="D5403" s="44" t="s">
        <v>5191</v>
      </c>
      <c r="E5403" s="44" t="s">
        <v>166</v>
      </c>
      <c r="F5403" s="44">
        <v>1</v>
      </c>
      <c r="G5403" s="46">
        <v>22931</v>
      </c>
      <c r="H5403" s="44"/>
      <c r="I5403" s="46"/>
      <c r="J5403" s="46"/>
      <c r="K5403" s="46">
        <f t="shared" si="232"/>
        <v>22931</v>
      </c>
      <c r="L5403" s="63">
        <v>20251219</v>
      </c>
    </row>
    <row r="5404" spans="1:12" x14ac:dyDescent="0.25">
      <c r="A5404" s="47" t="s">
        <v>6821</v>
      </c>
      <c r="B5404" s="44" t="s">
        <v>25</v>
      </c>
      <c r="C5404" s="44" t="s">
        <v>5190</v>
      </c>
      <c r="D5404" s="44" t="s">
        <v>5191</v>
      </c>
      <c r="E5404" s="44" t="s">
        <v>168</v>
      </c>
      <c r="F5404" s="44">
        <v>1</v>
      </c>
      <c r="G5404" s="46">
        <v>22931</v>
      </c>
      <c r="H5404" s="44"/>
      <c r="I5404" s="46"/>
      <c r="J5404" s="46"/>
      <c r="K5404" s="46">
        <f t="shared" si="232"/>
        <v>22931</v>
      </c>
      <c r="L5404" s="63">
        <v>20251219</v>
      </c>
    </row>
    <row r="5405" spans="1:12" x14ac:dyDescent="0.25">
      <c r="A5405" s="47" t="s">
        <v>6822</v>
      </c>
      <c r="B5405" s="44" t="s">
        <v>25</v>
      </c>
      <c r="C5405" s="44" t="s">
        <v>5190</v>
      </c>
      <c r="D5405" s="44" t="s">
        <v>5191</v>
      </c>
      <c r="E5405" s="44" t="s">
        <v>755</v>
      </c>
      <c r="F5405" s="44">
        <v>1</v>
      </c>
      <c r="G5405" s="46">
        <v>22931</v>
      </c>
      <c r="H5405" s="44"/>
      <c r="I5405" s="46"/>
      <c r="J5405" s="46"/>
      <c r="K5405" s="46">
        <f t="shared" si="232"/>
        <v>22931</v>
      </c>
      <c r="L5405" s="63">
        <v>20251219</v>
      </c>
    </row>
    <row r="5406" spans="1:12" x14ac:dyDescent="0.25">
      <c r="A5406" s="47" t="s">
        <v>6752</v>
      </c>
      <c r="B5406" s="44" t="s">
        <v>25</v>
      </c>
      <c r="C5406" s="44" t="s">
        <v>1275</v>
      </c>
      <c r="D5406" s="44" t="s">
        <v>3678</v>
      </c>
      <c r="E5406" s="44" t="s">
        <v>1744</v>
      </c>
      <c r="F5406" s="44">
        <v>1</v>
      </c>
      <c r="G5406" s="46">
        <v>22931</v>
      </c>
      <c r="H5406" s="44"/>
      <c r="I5406" s="46"/>
      <c r="J5406" s="46"/>
      <c r="K5406" s="46">
        <f t="shared" si="232"/>
        <v>22931</v>
      </c>
      <c r="L5406" s="63">
        <v>20251222</v>
      </c>
    </row>
    <row r="5407" spans="1:12" x14ac:dyDescent="0.25">
      <c r="A5407" s="47" t="s">
        <v>6795</v>
      </c>
      <c r="B5407" s="44" t="s">
        <v>25</v>
      </c>
      <c r="C5407" s="44" t="s">
        <v>897</v>
      </c>
      <c r="D5407" s="44" t="s">
        <v>6796</v>
      </c>
      <c r="E5407" s="44" t="s">
        <v>6797</v>
      </c>
      <c r="F5407" s="44">
        <v>1</v>
      </c>
      <c r="G5407" s="46">
        <v>22931</v>
      </c>
      <c r="H5407" s="44"/>
      <c r="I5407" s="46"/>
      <c r="J5407" s="46"/>
      <c r="K5407" s="46">
        <f t="shared" si="232"/>
        <v>22931</v>
      </c>
      <c r="L5407" s="63">
        <v>20251230</v>
      </c>
    </row>
    <row r="5408" spans="1:12" x14ac:dyDescent="0.25">
      <c r="A5408" s="47" t="s">
        <v>6798</v>
      </c>
      <c r="B5408" s="44" t="s">
        <v>25</v>
      </c>
      <c r="C5408" s="44" t="s">
        <v>897</v>
      </c>
      <c r="D5408" s="44" t="s">
        <v>6401</v>
      </c>
      <c r="E5408" s="44" t="s">
        <v>6402</v>
      </c>
      <c r="F5408" s="44">
        <v>1</v>
      </c>
      <c r="G5408" s="46">
        <v>22931</v>
      </c>
      <c r="H5408" s="44"/>
      <c r="I5408" s="46"/>
      <c r="J5408" s="46"/>
      <c r="K5408" s="46">
        <f t="shared" si="232"/>
        <v>22931</v>
      </c>
      <c r="L5408" s="63">
        <v>20251230</v>
      </c>
    </row>
    <row r="5409" spans="1:13" x14ac:dyDescent="0.25">
      <c r="A5409" s="47" t="s">
        <v>6636</v>
      </c>
      <c r="B5409" s="44" t="s">
        <v>25</v>
      </c>
      <c r="C5409" s="44" t="s">
        <v>29</v>
      </c>
      <c r="D5409" s="44" t="s">
        <v>6153</v>
      </c>
      <c r="E5409" s="44" t="s">
        <v>6154</v>
      </c>
      <c r="F5409" s="44">
        <v>1</v>
      </c>
      <c r="G5409" s="46">
        <v>22931</v>
      </c>
      <c r="H5409" s="44"/>
      <c r="I5409" s="46"/>
      <c r="J5409" s="46"/>
      <c r="K5409" s="46">
        <f t="shared" si="232"/>
        <v>22931</v>
      </c>
      <c r="L5409" s="63">
        <v>20251230</v>
      </c>
    </row>
    <row r="5410" spans="1:13" x14ac:dyDescent="0.25">
      <c r="A5410" s="47" t="s">
        <v>6634</v>
      </c>
      <c r="B5410" s="44" t="s">
        <v>25</v>
      </c>
      <c r="C5410" s="44" t="s">
        <v>29</v>
      </c>
      <c r="D5410" s="44" t="s">
        <v>30</v>
      </c>
      <c r="E5410" s="44" t="s">
        <v>319</v>
      </c>
      <c r="F5410" s="44">
        <v>1</v>
      </c>
      <c r="G5410" s="46">
        <v>22931</v>
      </c>
      <c r="H5410" s="44"/>
      <c r="I5410" s="46"/>
      <c r="J5410" s="46"/>
      <c r="K5410" s="46">
        <f t="shared" si="232"/>
        <v>22931</v>
      </c>
      <c r="L5410" s="63">
        <v>20251230</v>
      </c>
    </row>
    <row r="5411" spans="1:13" ht="15.75" thickBot="1" x14ac:dyDescent="0.3">
      <c r="A5411" s="40" t="s">
        <v>6635</v>
      </c>
      <c r="B5411" s="41" t="s">
        <v>25</v>
      </c>
      <c r="C5411" s="41" t="s">
        <v>156</v>
      </c>
      <c r="D5411" s="41" t="s">
        <v>157</v>
      </c>
      <c r="E5411" s="41" t="s">
        <v>158</v>
      </c>
      <c r="F5411" s="41">
        <v>1</v>
      </c>
      <c r="G5411" s="43">
        <v>22931</v>
      </c>
      <c r="H5411" s="41"/>
      <c r="I5411" s="43"/>
      <c r="J5411" s="43"/>
      <c r="K5411" s="43">
        <f t="shared" si="232"/>
        <v>22931</v>
      </c>
      <c r="L5411" s="64">
        <v>20251230</v>
      </c>
    </row>
    <row r="5413" spans="1:13" x14ac:dyDescent="0.25">
      <c r="A5413" s="47" t="s">
        <v>0</v>
      </c>
      <c r="B5413" s="44" t="s">
        <v>1</v>
      </c>
      <c r="C5413" s="44" t="s">
        <v>2</v>
      </c>
      <c r="D5413" s="44" t="s">
        <v>3</v>
      </c>
      <c r="E5413" s="44" t="s">
        <v>4</v>
      </c>
      <c r="F5413" s="44"/>
      <c r="G5413" s="46" t="s">
        <v>6</v>
      </c>
      <c r="H5413" s="44" t="s">
        <v>7</v>
      </c>
      <c r="I5413" s="46" t="s">
        <v>8</v>
      </c>
      <c r="J5413" s="46" t="s">
        <v>9</v>
      </c>
      <c r="K5413" s="46" t="s">
        <v>10</v>
      </c>
      <c r="L5413" s="63" t="s">
        <v>5</v>
      </c>
    </row>
    <row r="5414" spans="1:13" x14ac:dyDescent="0.25">
      <c r="A5414" s="47" t="s">
        <v>6955</v>
      </c>
      <c r="B5414" s="44" t="s">
        <v>11</v>
      </c>
      <c r="C5414" s="44" t="s">
        <v>2604</v>
      </c>
      <c r="D5414" s="44" t="s">
        <v>2841</v>
      </c>
      <c r="E5414" s="44" t="s">
        <v>6904</v>
      </c>
      <c r="F5414" s="44">
        <v>1</v>
      </c>
      <c r="G5414" s="46">
        <v>116170</v>
      </c>
      <c r="H5414" s="44"/>
      <c r="I5414" s="46"/>
      <c r="J5414" s="46"/>
      <c r="K5414" s="46">
        <f>J5414+G5414</f>
        <v>116170</v>
      </c>
      <c r="L5414" s="63">
        <v>20260102</v>
      </c>
      <c r="M5414" s="27">
        <f>G5414/2</f>
        <v>58085</v>
      </c>
    </row>
    <row r="5415" spans="1:13" x14ac:dyDescent="0.25">
      <c r="A5415" s="47" t="s">
        <v>6902</v>
      </c>
      <c r="B5415" s="44" t="s">
        <v>862</v>
      </c>
      <c r="C5415" s="44" t="s">
        <v>86</v>
      </c>
      <c r="D5415" s="44" t="s">
        <v>132</v>
      </c>
      <c r="E5415" s="44" t="s">
        <v>3912</v>
      </c>
      <c r="F5415" s="44">
        <v>1</v>
      </c>
      <c r="G5415" s="46">
        <v>105068</v>
      </c>
      <c r="H5415" s="44"/>
      <c r="I5415" s="46"/>
      <c r="J5415" s="46"/>
      <c r="K5415" s="46">
        <f>J5415+G5415</f>
        <v>105068</v>
      </c>
      <c r="L5415" s="63">
        <v>20260128</v>
      </c>
      <c r="M5415" s="27">
        <f t="shared" ref="M5415:M5416" si="233">G5415/2</f>
        <v>52534</v>
      </c>
    </row>
    <row r="5416" spans="1:13" x14ac:dyDescent="0.25">
      <c r="A5416" s="28" t="s">
        <v>6947</v>
      </c>
      <c r="B5416" s="22" t="s">
        <v>11</v>
      </c>
      <c r="C5416" s="22" t="s">
        <v>199</v>
      </c>
      <c r="D5416" s="22" t="s">
        <v>6201</v>
      </c>
      <c r="E5416" s="22" t="s">
        <v>6202</v>
      </c>
      <c r="F5416" s="22">
        <v>1</v>
      </c>
      <c r="G5416" s="24">
        <v>98232</v>
      </c>
      <c r="H5416" s="22">
        <v>444</v>
      </c>
      <c r="I5416" s="24">
        <v>595.6</v>
      </c>
      <c r="J5416" s="24">
        <f>I5416*H5416</f>
        <v>264446.40000000002</v>
      </c>
      <c r="K5416" s="24">
        <f>J5416+G5416</f>
        <v>362678.4</v>
      </c>
      <c r="L5416" s="29">
        <v>20260106</v>
      </c>
      <c r="M5416" s="27">
        <f t="shared" si="233"/>
        <v>49116</v>
      </c>
    </row>
    <row r="5417" spans="1:13" x14ac:dyDescent="0.25">
      <c r="A5417" s="47"/>
      <c r="B5417" s="44"/>
      <c r="C5417" s="44"/>
      <c r="D5417" s="44"/>
      <c r="E5417" s="44"/>
      <c r="F5417" s="44"/>
      <c r="G5417" s="46"/>
      <c r="H5417" s="44"/>
      <c r="I5417" s="46"/>
      <c r="J5417" s="46"/>
      <c r="K5417" s="46"/>
      <c r="L5417" s="63"/>
    </row>
    <row r="5418" spans="1:13" ht="15.75" thickBot="1" x14ac:dyDescent="0.3">
      <c r="A5418" s="66"/>
      <c r="B5418" s="67"/>
      <c r="C5418" s="67"/>
      <c r="D5418" s="67"/>
      <c r="E5418" s="67"/>
      <c r="F5418" s="67"/>
      <c r="G5418" s="69"/>
      <c r="H5418" s="67"/>
      <c r="I5418" s="69"/>
      <c r="J5418" s="69"/>
      <c r="K5418" s="69"/>
      <c r="L5418" s="70"/>
    </row>
    <row r="5419" spans="1:13" x14ac:dyDescent="0.25">
      <c r="A5419" s="36" t="s">
        <v>6946</v>
      </c>
      <c r="B5419" s="37" t="s">
        <v>11</v>
      </c>
      <c r="C5419" s="37" t="s">
        <v>29</v>
      </c>
      <c r="D5419" s="37" t="s">
        <v>68</v>
      </c>
      <c r="E5419" s="37" t="s">
        <v>4879</v>
      </c>
      <c r="F5419" s="37">
        <v>1</v>
      </c>
      <c r="G5419" s="39">
        <v>58085</v>
      </c>
      <c r="H5419" s="37"/>
      <c r="I5419" s="39"/>
      <c r="J5419" s="39"/>
      <c r="K5419" s="39">
        <f t="shared" ref="K5419:K5429" si="234">J5419+G5419</f>
        <v>58085</v>
      </c>
      <c r="L5419" s="62">
        <v>20260102</v>
      </c>
    </row>
    <row r="5420" spans="1:13" x14ac:dyDescent="0.25">
      <c r="A5420" s="28" t="s">
        <v>6942</v>
      </c>
      <c r="B5420" s="22" t="s">
        <v>11</v>
      </c>
      <c r="C5420" s="22" t="s">
        <v>2604</v>
      </c>
      <c r="D5420" s="22" t="s">
        <v>3625</v>
      </c>
      <c r="E5420" s="22" t="s">
        <v>4701</v>
      </c>
      <c r="F5420" s="22">
        <v>1</v>
      </c>
      <c r="G5420" s="24">
        <v>58085</v>
      </c>
      <c r="H5420" s="22">
        <v>353</v>
      </c>
      <c r="I5420" s="24">
        <v>595.6</v>
      </c>
      <c r="J5420" s="24">
        <f>I5420*H5420</f>
        <v>210246.80000000002</v>
      </c>
      <c r="K5420" s="24">
        <f t="shared" si="234"/>
        <v>268331.80000000005</v>
      </c>
      <c r="L5420" s="29">
        <v>20260108</v>
      </c>
    </row>
    <row r="5421" spans="1:13" x14ac:dyDescent="0.25">
      <c r="A5421" s="47" t="s">
        <v>6893</v>
      </c>
      <c r="B5421" s="44" t="s">
        <v>388</v>
      </c>
      <c r="C5421" s="44" t="s">
        <v>29</v>
      </c>
      <c r="D5421" s="44" t="s">
        <v>68</v>
      </c>
      <c r="E5421" s="44" t="s">
        <v>252</v>
      </c>
      <c r="F5421" s="44">
        <v>1</v>
      </c>
      <c r="G5421" s="46">
        <v>58085</v>
      </c>
      <c r="H5421" s="44"/>
      <c r="I5421" s="46"/>
      <c r="J5421" s="46"/>
      <c r="K5421" s="46">
        <f t="shared" si="234"/>
        <v>58085</v>
      </c>
      <c r="L5421" s="63">
        <v>20260109</v>
      </c>
    </row>
    <row r="5422" spans="1:13" x14ac:dyDescent="0.25">
      <c r="A5422" s="47" t="s">
        <v>6880</v>
      </c>
      <c r="B5422" s="44" t="s">
        <v>11</v>
      </c>
      <c r="C5422" s="44" t="s">
        <v>86</v>
      </c>
      <c r="D5422" s="44" t="s">
        <v>6287</v>
      </c>
      <c r="E5422" s="44" t="s">
        <v>6563</v>
      </c>
      <c r="F5422" s="44">
        <v>1</v>
      </c>
      <c r="G5422" s="46">
        <v>58085</v>
      </c>
      <c r="H5422" s="44"/>
      <c r="I5422" s="46"/>
      <c r="J5422" s="46"/>
      <c r="K5422" s="46">
        <f t="shared" si="234"/>
        <v>58085</v>
      </c>
      <c r="L5422" s="63">
        <v>20260113</v>
      </c>
    </row>
    <row r="5423" spans="1:13" x14ac:dyDescent="0.25">
      <c r="A5423" s="47" t="s">
        <v>6940</v>
      </c>
      <c r="B5423" s="44" t="s">
        <v>11</v>
      </c>
      <c r="C5423" s="44" t="s">
        <v>86</v>
      </c>
      <c r="D5423" s="44" t="s">
        <v>6287</v>
      </c>
      <c r="E5423" s="44" t="s">
        <v>6294</v>
      </c>
      <c r="F5423" s="44">
        <v>1</v>
      </c>
      <c r="G5423" s="46">
        <v>58085</v>
      </c>
      <c r="H5423" s="44"/>
      <c r="I5423" s="46"/>
      <c r="J5423" s="46"/>
      <c r="K5423" s="46">
        <f t="shared" si="234"/>
        <v>58085</v>
      </c>
      <c r="L5423" s="63">
        <v>20260113</v>
      </c>
    </row>
    <row r="5424" spans="1:13" x14ac:dyDescent="0.25">
      <c r="A5424" s="47" t="s">
        <v>6935</v>
      </c>
      <c r="B5424" s="44" t="s">
        <v>11</v>
      </c>
      <c r="C5424" s="44" t="s">
        <v>2604</v>
      </c>
      <c r="D5424" s="44" t="s">
        <v>2841</v>
      </c>
      <c r="E5424" s="44" t="s">
        <v>3904</v>
      </c>
      <c r="F5424" s="44">
        <v>1</v>
      </c>
      <c r="G5424" s="46">
        <v>58085</v>
      </c>
      <c r="H5424" s="44"/>
      <c r="I5424" s="46"/>
      <c r="J5424" s="46"/>
      <c r="K5424" s="46">
        <f t="shared" si="234"/>
        <v>58085</v>
      </c>
      <c r="L5424" s="63">
        <v>20260114</v>
      </c>
    </row>
    <row r="5425" spans="1:12" x14ac:dyDescent="0.25">
      <c r="A5425" s="47" t="s">
        <v>6876</v>
      </c>
      <c r="B5425" s="44" t="s">
        <v>11</v>
      </c>
      <c r="C5425" s="44" t="s">
        <v>2604</v>
      </c>
      <c r="D5425" s="44" t="s">
        <v>2841</v>
      </c>
      <c r="E5425" s="44" t="s">
        <v>3338</v>
      </c>
      <c r="F5425" s="44">
        <v>1</v>
      </c>
      <c r="G5425" s="46">
        <v>58085</v>
      </c>
      <c r="H5425" s="44"/>
      <c r="I5425" s="46"/>
      <c r="J5425" s="46"/>
      <c r="K5425" s="46">
        <f t="shared" si="234"/>
        <v>58085</v>
      </c>
      <c r="L5425" s="63">
        <v>20260115</v>
      </c>
    </row>
    <row r="5426" spans="1:12" x14ac:dyDescent="0.25">
      <c r="A5426" s="47" t="s">
        <v>6916</v>
      </c>
      <c r="B5426" s="44" t="s">
        <v>11</v>
      </c>
      <c r="C5426" s="44" t="s">
        <v>70</v>
      </c>
      <c r="D5426" s="44" t="s">
        <v>6196</v>
      </c>
      <c r="E5426" s="44" t="s">
        <v>6199</v>
      </c>
      <c r="F5426" s="44">
        <v>1</v>
      </c>
      <c r="G5426" s="46">
        <v>58085</v>
      </c>
      <c r="H5426" s="44"/>
      <c r="I5426" s="46"/>
      <c r="J5426" s="46"/>
      <c r="K5426" s="46">
        <f t="shared" si="234"/>
        <v>58085</v>
      </c>
      <c r="L5426" s="63">
        <v>20260120</v>
      </c>
    </row>
    <row r="5427" spans="1:12" x14ac:dyDescent="0.25">
      <c r="A5427" s="47" t="s">
        <v>6842</v>
      </c>
      <c r="B5427" s="44" t="s">
        <v>11</v>
      </c>
      <c r="C5427" s="44" t="s">
        <v>2604</v>
      </c>
      <c r="D5427" s="44" t="s">
        <v>2841</v>
      </c>
      <c r="E5427" s="44" t="s">
        <v>4882</v>
      </c>
      <c r="F5427" s="44">
        <v>1</v>
      </c>
      <c r="G5427" s="46">
        <v>58085</v>
      </c>
      <c r="H5427" s="44"/>
      <c r="I5427" s="46"/>
      <c r="J5427" s="46"/>
      <c r="K5427" s="46">
        <f t="shared" si="234"/>
        <v>58085</v>
      </c>
      <c r="L5427" s="63">
        <v>20260122</v>
      </c>
    </row>
    <row r="5428" spans="1:12" x14ac:dyDescent="0.25">
      <c r="A5428" s="47" t="s">
        <v>6875</v>
      </c>
      <c r="B5428" s="44" t="s">
        <v>11</v>
      </c>
      <c r="C5428" s="44" t="s">
        <v>2604</v>
      </c>
      <c r="D5428" s="44" t="s">
        <v>2841</v>
      </c>
      <c r="E5428" s="44" t="s">
        <v>4178</v>
      </c>
      <c r="F5428" s="44">
        <v>1</v>
      </c>
      <c r="G5428" s="46">
        <v>58085</v>
      </c>
      <c r="H5428" s="44"/>
      <c r="I5428" s="46"/>
      <c r="J5428" s="46"/>
      <c r="K5428" s="46">
        <f t="shared" si="234"/>
        <v>58085</v>
      </c>
      <c r="L5428" s="63">
        <v>20260122</v>
      </c>
    </row>
    <row r="5429" spans="1:12" ht="15.75" thickBot="1" x14ac:dyDescent="0.3">
      <c r="A5429" s="40" t="s">
        <v>6848</v>
      </c>
      <c r="B5429" s="41" t="s">
        <v>11</v>
      </c>
      <c r="C5429" s="41" t="s">
        <v>2604</v>
      </c>
      <c r="D5429" s="41" t="s">
        <v>3433</v>
      </c>
      <c r="E5429" s="41" t="s">
        <v>2882</v>
      </c>
      <c r="F5429" s="41">
        <v>1</v>
      </c>
      <c r="G5429" s="43">
        <v>58085</v>
      </c>
      <c r="H5429" s="41"/>
      <c r="I5429" s="43"/>
      <c r="J5429" s="43"/>
      <c r="K5429" s="43">
        <f t="shared" si="234"/>
        <v>58085</v>
      </c>
      <c r="L5429" s="64">
        <v>20260128</v>
      </c>
    </row>
    <row r="5430" spans="1:12" ht="15.75" thickBot="1" x14ac:dyDescent="0.3">
      <c r="A5430" s="71"/>
      <c r="B5430" s="72"/>
      <c r="C5430" s="72"/>
      <c r="D5430" s="72"/>
      <c r="E5430" s="72"/>
      <c r="F5430" s="72"/>
      <c r="G5430" s="74"/>
      <c r="H5430" s="72"/>
      <c r="I5430" s="74"/>
      <c r="J5430" s="74"/>
      <c r="K5430" s="74"/>
      <c r="L5430" s="75"/>
    </row>
    <row r="5431" spans="1:12" x14ac:dyDescent="0.25">
      <c r="A5431" s="36" t="s">
        <v>6957</v>
      </c>
      <c r="B5431" s="37" t="s">
        <v>862</v>
      </c>
      <c r="C5431" s="37" t="s">
        <v>77</v>
      </c>
      <c r="D5431" s="37" t="s">
        <v>3746</v>
      </c>
      <c r="E5431" s="37" t="s">
        <v>6958</v>
      </c>
      <c r="F5431" s="37">
        <v>1</v>
      </c>
      <c r="G5431" s="39">
        <v>58085</v>
      </c>
      <c r="H5431" s="37"/>
      <c r="I5431" s="39"/>
      <c r="J5431" s="39"/>
      <c r="K5431" s="39">
        <f>J5431+G5431</f>
        <v>58085</v>
      </c>
      <c r="L5431" s="62">
        <v>20260116</v>
      </c>
    </row>
    <row r="5432" spans="1:12" x14ac:dyDescent="0.25">
      <c r="A5432" s="47" t="s">
        <v>6959</v>
      </c>
      <c r="B5432" s="44" t="s">
        <v>862</v>
      </c>
      <c r="C5432" s="44" t="s">
        <v>77</v>
      </c>
      <c r="D5432" s="44" t="s">
        <v>3746</v>
      </c>
      <c r="E5432" s="44" t="s">
        <v>6960</v>
      </c>
      <c r="F5432" s="44">
        <v>1</v>
      </c>
      <c r="G5432" s="46">
        <v>58085</v>
      </c>
      <c r="H5432" s="44"/>
      <c r="I5432" s="46"/>
      <c r="J5432" s="46"/>
      <c r="K5432" s="46">
        <f>J5432+G5432</f>
        <v>58085</v>
      </c>
      <c r="L5432" s="63">
        <v>20260116</v>
      </c>
    </row>
    <row r="5433" spans="1:12" ht="15.75" thickBot="1" x14ac:dyDescent="0.3">
      <c r="A5433" s="40" t="s">
        <v>6961</v>
      </c>
      <c r="B5433" s="41" t="s">
        <v>862</v>
      </c>
      <c r="C5433" s="41" t="s">
        <v>77</v>
      </c>
      <c r="D5433" s="41" t="s">
        <v>3746</v>
      </c>
      <c r="E5433" s="41" t="s">
        <v>6962</v>
      </c>
      <c r="F5433" s="41">
        <v>1</v>
      </c>
      <c r="G5433" s="43">
        <v>58085</v>
      </c>
      <c r="H5433" s="41"/>
      <c r="I5433" s="43"/>
      <c r="J5433" s="43"/>
      <c r="K5433" s="43">
        <f>J5433+G5433</f>
        <v>58085</v>
      </c>
      <c r="L5433" s="64">
        <v>20260116</v>
      </c>
    </row>
    <row r="5434" spans="1:12" ht="15.75" thickBot="1" x14ac:dyDescent="0.3">
      <c r="A5434" s="71"/>
      <c r="B5434" s="72"/>
      <c r="C5434" s="72"/>
      <c r="D5434" s="72"/>
      <c r="E5434" s="72"/>
      <c r="F5434" s="72"/>
      <c r="G5434" s="74"/>
      <c r="H5434" s="72"/>
      <c r="I5434" s="74"/>
      <c r="J5434" s="74"/>
      <c r="K5434" s="74"/>
      <c r="L5434" s="75"/>
    </row>
    <row r="5435" spans="1:12" x14ac:dyDescent="0.25">
      <c r="A5435" s="50" t="s">
        <v>6937</v>
      </c>
      <c r="B5435" s="48" t="s">
        <v>11</v>
      </c>
      <c r="C5435" s="48" t="s">
        <v>3122</v>
      </c>
      <c r="D5435" s="48" t="s">
        <v>3240</v>
      </c>
      <c r="E5435" s="48" t="s">
        <v>3393</v>
      </c>
      <c r="F5435" s="48">
        <v>1</v>
      </c>
      <c r="G5435" s="51">
        <v>52534</v>
      </c>
      <c r="H5435" s="48">
        <v>86</v>
      </c>
      <c r="I5435" s="51">
        <v>595.6</v>
      </c>
      <c r="J5435" s="51">
        <f>I5435*H5435</f>
        <v>51221.599999999999</v>
      </c>
      <c r="K5435" s="51">
        <f t="shared" ref="K5435:K5470" si="235">J5435+G5435</f>
        <v>103755.6</v>
      </c>
      <c r="L5435" s="115">
        <v>20260105</v>
      </c>
    </row>
    <row r="5436" spans="1:12" x14ac:dyDescent="0.25">
      <c r="A5436" s="47" t="s">
        <v>6930</v>
      </c>
      <c r="B5436" s="44" t="s">
        <v>11</v>
      </c>
      <c r="C5436" s="44" t="s">
        <v>86</v>
      </c>
      <c r="D5436" s="44" t="s">
        <v>87</v>
      </c>
      <c r="E5436" s="44" t="s">
        <v>350</v>
      </c>
      <c r="F5436" s="44">
        <v>1</v>
      </c>
      <c r="G5436" s="46">
        <v>52534</v>
      </c>
      <c r="H5436" s="44"/>
      <c r="I5436" s="46"/>
      <c r="J5436" s="46"/>
      <c r="K5436" s="46">
        <f t="shared" si="235"/>
        <v>52534</v>
      </c>
      <c r="L5436" s="63">
        <v>20260106</v>
      </c>
    </row>
    <row r="5437" spans="1:12" x14ac:dyDescent="0.25">
      <c r="A5437" s="47" t="s">
        <v>6901</v>
      </c>
      <c r="B5437" s="44" t="s">
        <v>11</v>
      </c>
      <c r="C5437" s="44" t="s">
        <v>730</v>
      </c>
      <c r="D5437" s="44" t="s">
        <v>731</v>
      </c>
      <c r="E5437" s="44" t="s">
        <v>3692</v>
      </c>
      <c r="F5437" s="44">
        <v>1</v>
      </c>
      <c r="G5437" s="46">
        <v>52534</v>
      </c>
      <c r="H5437" s="44"/>
      <c r="I5437" s="46"/>
      <c r="J5437" s="46"/>
      <c r="K5437" s="46">
        <f t="shared" si="235"/>
        <v>52534</v>
      </c>
      <c r="L5437" s="63">
        <v>20260108</v>
      </c>
    </row>
    <row r="5438" spans="1:12" x14ac:dyDescent="0.25">
      <c r="A5438" s="47" t="s">
        <v>6918</v>
      </c>
      <c r="B5438" s="44" t="s">
        <v>11</v>
      </c>
      <c r="C5438" s="44" t="s">
        <v>730</v>
      </c>
      <c r="D5438" s="44" t="s">
        <v>731</v>
      </c>
      <c r="E5438" s="44" t="s">
        <v>4276</v>
      </c>
      <c r="F5438" s="44">
        <v>1</v>
      </c>
      <c r="G5438" s="46">
        <v>52534</v>
      </c>
      <c r="H5438" s="44"/>
      <c r="I5438" s="46"/>
      <c r="J5438" s="46"/>
      <c r="K5438" s="46">
        <f t="shared" si="235"/>
        <v>52534</v>
      </c>
      <c r="L5438" s="63">
        <v>20260108</v>
      </c>
    </row>
    <row r="5439" spans="1:12" x14ac:dyDescent="0.25">
      <c r="A5439" s="47" t="s">
        <v>6944</v>
      </c>
      <c r="B5439" s="44" t="s">
        <v>11</v>
      </c>
      <c r="C5439" s="44" t="s">
        <v>86</v>
      </c>
      <c r="D5439" s="44" t="s">
        <v>132</v>
      </c>
      <c r="E5439" s="44" t="s">
        <v>278</v>
      </c>
      <c r="F5439" s="44">
        <v>1</v>
      </c>
      <c r="G5439" s="46">
        <v>52534</v>
      </c>
      <c r="H5439" s="44"/>
      <c r="I5439" s="46"/>
      <c r="J5439" s="46"/>
      <c r="K5439" s="46">
        <f t="shared" si="235"/>
        <v>52534</v>
      </c>
      <c r="L5439" s="63">
        <v>20260108</v>
      </c>
    </row>
    <row r="5440" spans="1:12" x14ac:dyDescent="0.25">
      <c r="A5440" s="47" t="s">
        <v>6905</v>
      </c>
      <c r="B5440" s="44" t="s">
        <v>11</v>
      </c>
      <c r="C5440" s="44" t="s">
        <v>3122</v>
      </c>
      <c r="D5440" s="44" t="s">
        <v>3161</v>
      </c>
      <c r="E5440" s="44" t="s">
        <v>3164</v>
      </c>
      <c r="F5440" s="44">
        <v>1</v>
      </c>
      <c r="G5440" s="46">
        <v>52534</v>
      </c>
      <c r="H5440" s="44"/>
      <c r="I5440" s="46"/>
      <c r="J5440" s="46"/>
      <c r="K5440" s="46">
        <f t="shared" si="235"/>
        <v>52534</v>
      </c>
      <c r="L5440" s="63">
        <v>20260109</v>
      </c>
    </row>
    <row r="5441" spans="1:12" x14ac:dyDescent="0.25">
      <c r="A5441" s="47" t="s">
        <v>6906</v>
      </c>
      <c r="B5441" s="44" t="s">
        <v>11</v>
      </c>
      <c r="C5441" s="44" t="s">
        <v>3122</v>
      </c>
      <c r="D5441" s="44" t="s">
        <v>3161</v>
      </c>
      <c r="E5441" s="44" t="s">
        <v>3162</v>
      </c>
      <c r="F5441" s="44">
        <v>1</v>
      </c>
      <c r="G5441" s="46">
        <v>52534</v>
      </c>
      <c r="H5441" s="44"/>
      <c r="I5441" s="46"/>
      <c r="J5441" s="46"/>
      <c r="K5441" s="46">
        <f t="shared" si="235"/>
        <v>52534</v>
      </c>
      <c r="L5441" s="63">
        <v>20260109</v>
      </c>
    </row>
    <row r="5442" spans="1:12" x14ac:dyDescent="0.25">
      <c r="A5442" s="47" t="s">
        <v>6939</v>
      </c>
      <c r="B5442" s="44" t="s">
        <v>11</v>
      </c>
      <c r="C5442" s="44" t="s">
        <v>29</v>
      </c>
      <c r="D5442" s="44" t="s">
        <v>686</v>
      </c>
      <c r="E5442" s="44" t="s">
        <v>1043</v>
      </c>
      <c r="F5442" s="44">
        <v>1</v>
      </c>
      <c r="G5442" s="46">
        <v>52534</v>
      </c>
      <c r="H5442" s="44"/>
      <c r="I5442" s="46"/>
      <c r="J5442" s="46"/>
      <c r="K5442" s="46">
        <f t="shared" si="235"/>
        <v>52534</v>
      </c>
      <c r="L5442" s="63">
        <v>20260109</v>
      </c>
    </row>
    <row r="5443" spans="1:12" x14ac:dyDescent="0.25">
      <c r="A5443" s="47" t="s">
        <v>6892</v>
      </c>
      <c r="B5443" s="44" t="s">
        <v>11</v>
      </c>
      <c r="C5443" s="44" t="s">
        <v>730</v>
      </c>
      <c r="D5443" s="44" t="s">
        <v>731</v>
      </c>
      <c r="E5443" s="44" t="s">
        <v>1987</v>
      </c>
      <c r="F5443" s="44">
        <v>1</v>
      </c>
      <c r="G5443" s="46">
        <v>52534</v>
      </c>
      <c r="H5443" s="44"/>
      <c r="I5443" s="46"/>
      <c r="J5443" s="46"/>
      <c r="K5443" s="46">
        <f t="shared" si="235"/>
        <v>52534</v>
      </c>
      <c r="L5443" s="63">
        <v>20260109</v>
      </c>
    </row>
    <row r="5444" spans="1:12" x14ac:dyDescent="0.25">
      <c r="A5444" s="47" t="s">
        <v>6881</v>
      </c>
      <c r="B5444" s="44" t="s">
        <v>11</v>
      </c>
      <c r="C5444" s="44" t="s">
        <v>36</v>
      </c>
      <c r="D5444" s="44" t="s">
        <v>2835</v>
      </c>
      <c r="E5444" s="44" t="s">
        <v>2836</v>
      </c>
      <c r="F5444" s="44">
        <v>1</v>
      </c>
      <c r="G5444" s="46">
        <v>52534</v>
      </c>
      <c r="H5444" s="44"/>
      <c r="I5444" s="46"/>
      <c r="J5444" s="46"/>
      <c r="K5444" s="46">
        <f t="shared" si="235"/>
        <v>52534</v>
      </c>
      <c r="L5444" s="63">
        <v>20260113</v>
      </c>
    </row>
    <row r="5445" spans="1:12" x14ac:dyDescent="0.25">
      <c r="A5445" s="28" t="s">
        <v>6907</v>
      </c>
      <c r="B5445" s="22" t="s">
        <v>11</v>
      </c>
      <c r="C5445" s="22" t="s">
        <v>36</v>
      </c>
      <c r="D5445" s="22" t="s">
        <v>2835</v>
      </c>
      <c r="E5445" s="22" t="s">
        <v>4216</v>
      </c>
      <c r="F5445" s="22">
        <v>1</v>
      </c>
      <c r="G5445" s="24">
        <v>52534</v>
      </c>
      <c r="H5445" s="22">
        <v>99</v>
      </c>
      <c r="I5445" s="24">
        <v>595.6</v>
      </c>
      <c r="J5445" s="24">
        <f>I5445*H5445</f>
        <v>58964.4</v>
      </c>
      <c r="K5445" s="24">
        <f t="shared" si="235"/>
        <v>111498.4</v>
      </c>
      <c r="L5445" s="29">
        <v>20260113</v>
      </c>
    </row>
    <row r="5446" spans="1:12" x14ac:dyDescent="0.25">
      <c r="A5446" s="47" t="s">
        <v>6883</v>
      </c>
      <c r="B5446" s="44" t="s">
        <v>11</v>
      </c>
      <c r="C5446" s="44" t="s">
        <v>6653</v>
      </c>
      <c r="D5446" s="44" t="s">
        <v>6654</v>
      </c>
      <c r="E5446" s="44" t="s">
        <v>6657</v>
      </c>
      <c r="F5446" s="44">
        <v>1</v>
      </c>
      <c r="G5446" s="46">
        <v>52534</v>
      </c>
      <c r="H5446" s="44"/>
      <c r="I5446" s="46"/>
      <c r="J5446" s="46"/>
      <c r="K5446" s="46">
        <f t="shared" si="235"/>
        <v>52534</v>
      </c>
      <c r="L5446" s="63">
        <v>20260114</v>
      </c>
    </row>
    <row r="5447" spans="1:12" x14ac:dyDescent="0.25">
      <c r="A5447" s="47" t="s">
        <v>6882</v>
      </c>
      <c r="B5447" s="44" t="s">
        <v>11</v>
      </c>
      <c r="C5447" s="44" t="s">
        <v>199</v>
      </c>
      <c r="D5447" s="44" t="s">
        <v>291</v>
      </c>
      <c r="E5447" s="44" t="s">
        <v>292</v>
      </c>
      <c r="F5447" s="44">
        <v>1</v>
      </c>
      <c r="G5447" s="46">
        <v>52534</v>
      </c>
      <c r="H5447" s="44"/>
      <c r="I5447" s="46"/>
      <c r="J5447" s="46"/>
      <c r="K5447" s="46">
        <f t="shared" si="235"/>
        <v>52534</v>
      </c>
      <c r="L5447" s="63">
        <v>20260114</v>
      </c>
    </row>
    <row r="5448" spans="1:12" x14ac:dyDescent="0.25">
      <c r="A5448" s="47" t="s">
        <v>6864</v>
      </c>
      <c r="B5448" s="44" t="s">
        <v>11</v>
      </c>
      <c r="C5448" s="44" t="s">
        <v>36</v>
      </c>
      <c r="D5448" s="44" t="s">
        <v>3353</v>
      </c>
      <c r="E5448" s="44" t="s">
        <v>3354</v>
      </c>
      <c r="F5448" s="44">
        <v>1</v>
      </c>
      <c r="G5448" s="46">
        <v>52534</v>
      </c>
      <c r="H5448" s="44"/>
      <c r="I5448" s="46"/>
      <c r="J5448" s="46"/>
      <c r="K5448" s="46">
        <f t="shared" si="235"/>
        <v>52534</v>
      </c>
      <c r="L5448" s="63">
        <v>20260116</v>
      </c>
    </row>
    <row r="5449" spans="1:12" x14ac:dyDescent="0.25">
      <c r="A5449" s="47" t="s">
        <v>6856</v>
      </c>
      <c r="B5449" s="44" t="s">
        <v>11</v>
      </c>
      <c r="C5449" s="44" t="s">
        <v>199</v>
      </c>
      <c r="D5449" s="44" t="s">
        <v>2240</v>
      </c>
      <c r="E5449" s="44" t="s">
        <v>2241</v>
      </c>
      <c r="F5449" s="44">
        <v>1</v>
      </c>
      <c r="G5449" s="46">
        <v>52534</v>
      </c>
      <c r="H5449" s="44"/>
      <c r="I5449" s="46"/>
      <c r="J5449" s="46"/>
      <c r="K5449" s="46">
        <f t="shared" si="235"/>
        <v>52534</v>
      </c>
      <c r="L5449" s="63">
        <v>20260119</v>
      </c>
    </row>
    <row r="5450" spans="1:12" x14ac:dyDescent="0.25">
      <c r="A5450" s="47" t="s">
        <v>6865</v>
      </c>
      <c r="B5450" s="44" t="s">
        <v>11</v>
      </c>
      <c r="C5450" s="44" t="s">
        <v>4390</v>
      </c>
      <c r="D5450" s="44" t="s">
        <v>4389</v>
      </c>
      <c r="E5450" s="44" t="s">
        <v>5156</v>
      </c>
      <c r="F5450" s="44">
        <v>1</v>
      </c>
      <c r="G5450" s="46">
        <v>52534</v>
      </c>
      <c r="H5450" s="44"/>
      <c r="I5450" s="46"/>
      <c r="J5450" s="46"/>
      <c r="K5450" s="46">
        <f t="shared" si="235"/>
        <v>52534</v>
      </c>
      <c r="L5450" s="63">
        <v>20260119</v>
      </c>
    </row>
    <row r="5451" spans="1:12" x14ac:dyDescent="0.25">
      <c r="A5451" s="47" t="s">
        <v>6872</v>
      </c>
      <c r="B5451" s="44" t="s">
        <v>11</v>
      </c>
      <c r="C5451" s="44" t="s">
        <v>4390</v>
      </c>
      <c r="D5451" s="44" t="s">
        <v>4389</v>
      </c>
      <c r="E5451" s="44" t="s">
        <v>5273</v>
      </c>
      <c r="F5451" s="44">
        <v>1</v>
      </c>
      <c r="G5451" s="46">
        <v>52534</v>
      </c>
      <c r="H5451" s="44"/>
      <c r="I5451" s="46"/>
      <c r="J5451" s="46"/>
      <c r="K5451" s="46">
        <f t="shared" si="235"/>
        <v>52534</v>
      </c>
      <c r="L5451" s="63">
        <v>20260119</v>
      </c>
    </row>
    <row r="5452" spans="1:12" x14ac:dyDescent="0.25">
      <c r="A5452" s="47" t="s">
        <v>6915</v>
      </c>
      <c r="B5452" s="44" t="s">
        <v>11</v>
      </c>
      <c r="C5452" s="44" t="s">
        <v>1179</v>
      </c>
      <c r="D5452" s="44" t="s">
        <v>930</v>
      </c>
      <c r="E5452" s="44" t="s">
        <v>5412</v>
      </c>
      <c r="F5452" s="44">
        <v>1</v>
      </c>
      <c r="G5452" s="46">
        <v>52534</v>
      </c>
      <c r="H5452" s="44"/>
      <c r="I5452" s="46"/>
      <c r="J5452" s="46"/>
      <c r="K5452" s="46">
        <f t="shared" si="235"/>
        <v>52534</v>
      </c>
      <c r="L5452" s="63">
        <v>20260119</v>
      </c>
    </row>
    <row r="5453" spans="1:12" x14ac:dyDescent="0.25">
      <c r="A5453" s="47" t="s">
        <v>6852</v>
      </c>
      <c r="B5453" s="44" t="s">
        <v>388</v>
      </c>
      <c r="C5453" s="44" t="s">
        <v>1179</v>
      </c>
      <c r="D5453" s="44" t="s">
        <v>930</v>
      </c>
      <c r="E5453" s="44" t="s">
        <v>1186</v>
      </c>
      <c r="F5453" s="44">
        <v>1</v>
      </c>
      <c r="G5453" s="46">
        <v>52534</v>
      </c>
      <c r="H5453" s="44"/>
      <c r="I5453" s="46"/>
      <c r="J5453" s="46"/>
      <c r="K5453" s="46">
        <f t="shared" si="235"/>
        <v>52534</v>
      </c>
      <c r="L5453" s="63">
        <v>20260120</v>
      </c>
    </row>
    <row r="5454" spans="1:12" x14ac:dyDescent="0.25">
      <c r="A5454" s="47" t="s">
        <v>6854</v>
      </c>
      <c r="B5454" s="44" t="s">
        <v>11</v>
      </c>
      <c r="C5454" s="44" t="s">
        <v>70</v>
      </c>
      <c r="D5454" s="44" t="s">
        <v>930</v>
      </c>
      <c r="E5454" s="44" t="s">
        <v>1173</v>
      </c>
      <c r="F5454" s="44">
        <v>1</v>
      </c>
      <c r="G5454" s="46">
        <v>52534</v>
      </c>
      <c r="H5454" s="44"/>
      <c r="I5454" s="46"/>
      <c r="J5454" s="46"/>
      <c r="K5454" s="46">
        <f t="shared" si="235"/>
        <v>52534</v>
      </c>
      <c r="L5454" s="63">
        <v>20260120</v>
      </c>
    </row>
    <row r="5455" spans="1:12" x14ac:dyDescent="0.25">
      <c r="A5455" s="28" t="s">
        <v>6849</v>
      </c>
      <c r="B5455" s="22" t="s">
        <v>11</v>
      </c>
      <c r="C5455" s="22" t="s">
        <v>6850</v>
      </c>
      <c r="D5455" s="22" t="s">
        <v>3145</v>
      </c>
      <c r="E5455" s="22" t="s">
        <v>6851</v>
      </c>
      <c r="F5455" s="22">
        <v>1</v>
      </c>
      <c r="G5455" s="24">
        <v>52534</v>
      </c>
      <c r="H5455" s="22">
        <v>112</v>
      </c>
      <c r="I5455" s="24">
        <v>595.6</v>
      </c>
      <c r="J5455" s="24">
        <f>I5455*H5455</f>
        <v>66707.199999999997</v>
      </c>
      <c r="K5455" s="24">
        <f t="shared" si="235"/>
        <v>119241.2</v>
      </c>
      <c r="L5455" s="29">
        <v>20260122</v>
      </c>
    </row>
    <row r="5456" spans="1:12" x14ac:dyDescent="0.25">
      <c r="A5456" s="47" t="s">
        <v>6853</v>
      </c>
      <c r="B5456" s="44" t="s">
        <v>862</v>
      </c>
      <c r="C5456" s="44" t="s">
        <v>77</v>
      </c>
      <c r="D5456" s="44" t="s">
        <v>218</v>
      </c>
      <c r="E5456" s="44" t="s">
        <v>6428</v>
      </c>
      <c r="F5456" s="44">
        <v>1</v>
      </c>
      <c r="G5456" s="46">
        <v>52534</v>
      </c>
      <c r="H5456" s="44"/>
      <c r="I5456" s="46"/>
      <c r="J5456" s="46"/>
      <c r="K5456" s="46">
        <f t="shared" si="235"/>
        <v>52534</v>
      </c>
      <c r="L5456" s="63">
        <v>20260126</v>
      </c>
    </row>
    <row r="5457" spans="1:12" x14ac:dyDescent="0.25">
      <c r="A5457" s="47" t="s">
        <v>6843</v>
      </c>
      <c r="B5457" s="44" t="s">
        <v>11</v>
      </c>
      <c r="C5457" s="44" t="s">
        <v>3122</v>
      </c>
      <c r="D5457" s="44" t="s">
        <v>3240</v>
      </c>
      <c r="E5457" s="44" t="s">
        <v>4675</v>
      </c>
      <c r="F5457" s="44">
        <v>1</v>
      </c>
      <c r="G5457" s="46">
        <v>52534</v>
      </c>
      <c r="H5457" s="44"/>
      <c r="I5457" s="46"/>
      <c r="J5457" s="46"/>
      <c r="K5457" s="46">
        <f t="shared" si="235"/>
        <v>52534</v>
      </c>
      <c r="L5457" s="63">
        <v>20260126</v>
      </c>
    </row>
    <row r="5458" spans="1:12" x14ac:dyDescent="0.25">
      <c r="A5458" s="28" t="s">
        <v>6908</v>
      </c>
      <c r="B5458" s="22" t="s">
        <v>11</v>
      </c>
      <c r="C5458" s="22" t="s">
        <v>3122</v>
      </c>
      <c r="D5458" s="22" t="s">
        <v>3240</v>
      </c>
      <c r="E5458" s="22" t="s">
        <v>1692</v>
      </c>
      <c r="F5458" s="22">
        <v>1</v>
      </c>
      <c r="G5458" s="24">
        <v>52534</v>
      </c>
      <c r="H5458" s="22">
        <v>88</v>
      </c>
      <c r="I5458" s="24">
        <v>595.6</v>
      </c>
      <c r="J5458" s="24">
        <f>I5458*H5458</f>
        <v>52412.800000000003</v>
      </c>
      <c r="K5458" s="24">
        <f t="shared" si="235"/>
        <v>104946.8</v>
      </c>
      <c r="L5458" s="29">
        <v>20260126</v>
      </c>
    </row>
    <row r="5459" spans="1:12" x14ac:dyDescent="0.25">
      <c r="A5459" s="47" t="s">
        <v>6923</v>
      </c>
      <c r="B5459" s="44" t="s">
        <v>862</v>
      </c>
      <c r="C5459" s="44" t="s">
        <v>77</v>
      </c>
      <c r="D5459" s="44" t="s">
        <v>976</v>
      </c>
      <c r="E5459" s="44" t="s">
        <v>6924</v>
      </c>
      <c r="F5459" s="44">
        <v>1</v>
      </c>
      <c r="G5459" s="46">
        <v>52534</v>
      </c>
      <c r="H5459" s="44"/>
      <c r="I5459" s="46"/>
      <c r="J5459" s="46"/>
      <c r="K5459" s="46">
        <f t="shared" si="235"/>
        <v>52534</v>
      </c>
      <c r="L5459" s="63">
        <v>20260127</v>
      </c>
    </row>
    <row r="5460" spans="1:12" x14ac:dyDescent="0.25">
      <c r="A5460" s="28" t="s">
        <v>6925</v>
      </c>
      <c r="B5460" s="22" t="s">
        <v>862</v>
      </c>
      <c r="C5460" s="22" t="s">
        <v>77</v>
      </c>
      <c r="D5460" s="22" t="s">
        <v>976</v>
      </c>
      <c r="E5460" s="22" t="s">
        <v>6926</v>
      </c>
      <c r="F5460" s="22">
        <v>1</v>
      </c>
      <c r="G5460" s="24">
        <v>52534</v>
      </c>
      <c r="H5460" s="22">
        <v>129</v>
      </c>
      <c r="I5460" s="24">
        <v>595.6</v>
      </c>
      <c r="J5460" s="24">
        <f>I5460*H5460</f>
        <v>76832.400000000009</v>
      </c>
      <c r="K5460" s="24">
        <f t="shared" si="235"/>
        <v>129366.40000000001</v>
      </c>
      <c r="L5460" s="29">
        <v>20260127</v>
      </c>
    </row>
    <row r="5461" spans="1:12" x14ac:dyDescent="0.25">
      <c r="A5461" s="47" t="s">
        <v>6927</v>
      </c>
      <c r="B5461" s="44" t="s">
        <v>862</v>
      </c>
      <c r="C5461" s="44" t="s">
        <v>77</v>
      </c>
      <c r="D5461" s="44" t="s">
        <v>976</v>
      </c>
      <c r="E5461" s="44" t="s">
        <v>6928</v>
      </c>
      <c r="F5461" s="44">
        <v>1</v>
      </c>
      <c r="G5461" s="46">
        <v>52534</v>
      </c>
      <c r="H5461" s="44"/>
      <c r="I5461" s="46"/>
      <c r="J5461" s="46"/>
      <c r="K5461" s="46">
        <f t="shared" si="235"/>
        <v>52534</v>
      </c>
      <c r="L5461" s="63">
        <v>20260127</v>
      </c>
    </row>
    <row r="5462" spans="1:12" x14ac:dyDescent="0.25">
      <c r="A5462" s="28" t="s">
        <v>6836</v>
      </c>
      <c r="B5462" s="22" t="s">
        <v>11</v>
      </c>
      <c r="C5462" s="22" t="s">
        <v>199</v>
      </c>
      <c r="D5462" s="22" t="s">
        <v>206</v>
      </c>
      <c r="E5462" s="22" t="s">
        <v>207</v>
      </c>
      <c r="F5462" s="22">
        <v>1</v>
      </c>
      <c r="G5462" s="24">
        <v>52534</v>
      </c>
      <c r="H5462" s="22">
        <v>90</v>
      </c>
      <c r="I5462" s="24">
        <v>595.6</v>
      </c>
      <c r="J5462" s="24">
        <f>I5462*H5462</f>
        <v>53604</v>
      </c>
      <c r="K5462" s="24">
        <f t="shared" si="235"/>
        <v>106138</v>
      </c>
      <c r="L5462" s="29">
        <v>20260128</v>
      </c>
    </row>
    <row r="5463" spans="1:12" x14ac:dyDescent="0.25">
      <c r="A5463" s="47" t="s">
        <v>6837</v>
      </c>
      <c r="B5463" s="44" t="s">
        <v>11</v>
      </c>
      <c r="C5463" s="44" t="s">
        <v>3122</v>
      </c>
      <c r="D5463" s="44" t="s">
        <v>3240</v>
      </c>
      <c r="E5463" s="44" t="s">
        <v>5652</v>
      </c>
      <c r="F5463" s="44">
        <v>1</v>
      </c>
      <c r="G5463" s="46">
        <v>52534</v>
      </c>
      <c r="H5463" s="44"/>
      <c r="I5463" s="46"/>
      <c r="J5463" s="46"/>
      <c r="K5463" s="46">
        <f t="shared" si="235"/>
        <v>52534</v>
      </c>
      <c r="L5463" s="63">
        <v>20260128</v>
      </c>
    </row>
    <row r="5464" spans="1:12" x14ac:dyDescent="0.25">
      <c r="A5464" s="47" t="s">
        <v>6855</v>
      </c>
      <c r="B5464" s="44" t="s">
        <v>11</v>
      </c>
      <c r="C5464" s="44" t="s">
        <v>36</v>
      </c>
      <c r="D5464" s="44" t="s">
        <v>341</v>
      </c>
      <c r="E5464" s="44" t="s">
        <v>2852</v>
      </c>
      <c r="F5464" s="44">
        <v>1</v>
      </c>
      <c r="G5464" s="46">
        <v>52534</v>
      </c>
      <c r="H5464" s="44"/>
      <c r="I5464" s="46"/>
      <c r="J5464" s="46"/>
      <c r="K5464" s="46">
        <f t="shared" si="235"/>
        <v>52534</v>
      </c>
      <c r="L5464" s="63">
        <v>20260128</v>
      </c>
    </row>
    <row r="5465" spans="1:12" x14ac:dyDescent="0.25">
      <c r="A5465" s="47" t="s">
        <v>6840</v>
      </c>
      <c r="B5465" s="44" t="s">
        <v>11</v>
      </c>
      <c r="C5465" s="44" t="s">
        <v>36</v>
      </c>
      <c r="D5465" s="44" t="s">
        <v>2618</v>
      </c>
      <c r="E5465" s="44" t="s">
        <v>6841</v>
      </c>
      <c r="F5465" s="44">
        <v>1</v>
      </c>
      <c r="G5465" s="46">
        <v>52534</v>
      </c>
      <c r="H5465" s="44"/>
      <c r="I5465" s="46"/>
      <c r="J5465" s="46"/>
      <c r="K5465" s="46">
        <f t="shared" si="235"/>
        <v>52534</v>
      </c>
      <c r="L5465" s="63">
        <v>20260128</v>
      </c>
    </row>
    <row r="5466" spans="1:12" x14ac:dyDescent="0.25">
      <c r="A5466" s="346" t="s">
        <v>6902</v>
      </c>
      <c r="B5466" s="347" t="s">
        <v>862</v>
      </c>
      <c r="C5466" s="347" t="s">
        <v>86</v>
      </c>
      <c r="D5466" s="347" t="s">
        <v>132</v>
      </c>
      <c r="E5466" s="347" t="s">
        <v>3912</v>
      </c>
      <c r="F5466" s="347">
        <v>1</v>
      </c>
      <c r="G5466" s="404">
        <v>105068</v>
      </c>
      <c r="H5466" s="347"/>
      <c r="I5466" s="349"/>
      <c r="J5466" s="349"/>
      <c r="K5466" s="349">
        <f t="shared" si="235"/>
        <v>105068</v>
      </c>
      <c r="L5466" s="350">
        <v>20260128</v>
      </c>
    </row>
    <row r="5467" spans="1:12" x14ac:dyDescent="0.25">
      <c r="A5467" s="47" t="s">
        <v>6873</v>
      </c>
      <c r="B5467" s="44" t="s">
        <v>11</v>
      </c>
      <c r="C5467" s="44" t="s">
        <v>4390</v>
      </c>
      <c r="D5467" s="44" t="s">
        <v>4389</v>
      </c>
      <c r="E5467" s="44" t="s">
        <v>6874</v>
      </c>
      <c r="F5467" s="44">
        <v>1</v>
      </c>
      <c r="G5467" s="46">
        <v>52534</v>
      </c>
      <c r="H5467" s="44"/>
      <c r="I5467" s="46"/>
      <c r="J5467" s="46"/>
      <c r="K5467" s="46">
        <f t="shared" si="235"/>
        <v>52534</v>
      </c>
      <c r="L5467" s="63">
        <v>20260129</v>
      </c>
    </row>
    <row r="5468" spans="1:12" x14ac:dyDescent="0.25">
      <c r="A5468" s="47" t="s">
        <v>6835</v>
      </c>
      <c r="B5468" s="44" t="s">
        <v>11</v>
      </c>
      <c r="C5468" s="44" t="s">
        <v>199</v>
      </c>
      <c r="D5468" s="44" t="s">
        <v>1307</v>
      </c>
      <c r="E5468" s="44" t="s">
        <v>1858</v>
      </c>
      <c r="F5468" s="44">
        <v>1</v>
      </c>
      <c r="G5468" s="46">
        <v>52534</v>
      </c>
      <c r="H5468" s="44"/>
      <c r="I5468" s="46"/>
      <c r="J5468" s="46"/>
      <c r="K5468" s="46">
        <f t="shared" si="235"/>
        <v>52534</v>
      </c>
      <c r="L5468" s="63">
        <v>20260130</v>
      </c>
    </row>
    <row r="5469" spans="1:12" x14ac:dyDescent="0.25">
      <c r="A5469" s="47" t="s">
        <v>6838</v>
      </c>
      <c r="B5469" s="44" t="s">
        <v>11</v>
      </c>
      <c r="C5469" s="44" t="s">
        <v>3122</v>
      </c>
      <c r="D5469" s="44" t="s">
        <v>3161</v>
      </c>
      <c r="E5469" s="44" t="s">
        <v>3164</v>
      </c>
      <c r="F5469" s="44">
        <v>1</v>
      </c>
      <c r="G5469" s="46">
        <v>52534</v>
      </c>
      <c r="H5469" s="44"/>
      <c r="I5469" s="46"/>
      <c r="J5469" s="46"/>
      <c r="K5469" s="46">
        <f t="shared" si="235"/>
        <v>52534</v>
      </c>
      <c r="L5469" s="63">
        <v>20260130</v>
      </c>
    </row>
    <row r="5470" spans="1:12" ht="15.75" thickBot="1" x14ac:dyDescent="0.3">
      <c r="A5470" s="40" t="s">
        <v>6839</v>
      </c>
      <c r="B5470" s="41" t="s">
        <v>11</v>
      </c>
      <c r="C5470" s="41" t="s">
        <v>3122</v>
      </c>
      <c r="D5470" s="41" t="s">
        <v>3161</v>
      </c>
      <c r="E5470" s="41" t="s">
        <v>3162</v>
      </c>
      <c r="F5470" s="41">
        <v>1</v>
      </c>
      <c r="G5470" s="43">
        <v>52534</v>
      </c>
      <c r="H5470" s="41"/>
      <c r="I5470" s="43"/>
      <c r="J5470" s="43"/>
      <c r="K5470" s="43">
        <f t="shared" si="235"/>
        <v>52534</v>
      </c>
      <c r="L5470" s="64">
        <v>20260130</v>
      </c>
    </row>
    <row r="5471" spans="1:12" x14ac:dyDescent="0.25">
      <c r="A5471" s="82"/>
      <c r="B5471" s="83"/>
      <c r="C5471" s="83"/>
      <c r="D5471" s="83"/>
      <c r="E5471" s="83"/>
      <c r="F5471" s="83"/>
      <c r="G5471" s="85"/>
      <c r="H5471" s="83"/>
      <c r="I5471" s="85"/>
      <c r="J5471" s="85"/>
      <c r="K5471" s="85"/>
      <c r="L5471" s="86"/>
    </row>
    <row r="5472" spans="1:12" ht="15.75" thickBot="1" x14ac:dyDescent="0.3">
      <c r="A5472" s="66"/>
      <c r="B5472" s="67"/>
      <c r="C5472" s="67"/>
      <c r="D5472" s="67"/>
      <c r="E5472" s="67"/>
      <c r="F5472" s="67"/>
      <c r="G5472" s="69"/>
      <c r="H5472" s="67"/>
      <c r="I5472" s="69"/>
      <c r="J5472" s="69"/>
      <c r="K5472" s="69"/>
      <c r="L5472" s="70"/>
    </row>
    <row r="5473" spans="1:12" x14ac:dyDescent="0.25">
      <c r="A5473" s="36" t="s">
        <v>6938</v>
      </c>
      <c r="B5473" s="37" t="s">
        <v>11</v>
      </c>
      <c r="C5473" s="37" t="s">
        <v>29</v>
      </c>
      <c r="D5473" s="37" t="s">
        <v>30</v>
      </c>
      <c r="E5473" s="37" t="s">
        <v>188</v>
      </c>
      <c r="F5473" s="37">
        <v>1</v>
      </c>
      <c r="G5473" s="39">
        <v>49116</v>
      </c>
      <c r="H5473" s="37"/>
      <c r="I5473" s="39"/>
      <c r="J5473" s="39"/>
      <c r="K5473" s="39">
        <f t="shared" ref="K5473:K5484" si="236">J5473+G5473</f>
        <v>49116</v>
      </c>
      <c r="L5473" s="62">
        <v>20260105</v>
      </c>
    </row>
    <row r="5474" spans="1:12" x14ac:dyDescent="0.25">
      <c r="A5474" s="28" t="s">
        <v>6947</v>
      </c>
      <c r="B5474" s="22" t="s">
        <v>11</v>
      </c>
      <c r="C5474" s="22" t="s">
        <v>199</v>
      </c>
      <c r="D5474" s="22" t="s">
        <v>6201</v>
      </c>
      <c r="E5474" s="22" t="s">
        <v>6202</v>
      </c>
      <c r="F5474" s="22">
        <v>1</v>
      </c>
      <c r="G5474" s="325">
        <v>98232</v>
      </c>
      <c r="H5474" s="22">
        <v>444</v>
      </c>
      <c r="I5474" s="24">
        <v>595.6</v>
      </c>
      <c r="J5474" s="24">
        <f>I5474*H5474</f>
        <v>264446.40000000002</v>
      </c>
      <c r="K5474" s="24">
        <f t="shared" si="236"/>
        <v>362678.4</v>
      </c>
      <c r="L5474" s="29">
        <v>20260106</v>
      </c>
    </row>
    <row r="5475" spans="1:12" x14ac:dyDescent="0.25">
      <c r="A5475" s="28" t="s">
        <v>6884</v>
      </c>
      <c r="B5475" s="22" t="s">
        <v>11</v>
      </c>
      <c r="C5475" s="22" t="s">
        <v>6653</v>
      </c>
      <c r="D5475" s="22" t="s">
        <v>6654</v>
      </c>
      <c r="E5475" s="22" t="s">
        <v>6655</v>
      </c>
      <c r="F5475" s="22">
        <v>1</v>
      </c>
      <c r="G5475" s="24">
        <v>49116</v>
      </c>
      <c r="H5475" s="22">
        <v>285</v>
      </c>
      <c r="I5475" s="24">
        <v>595.6</v>
      </c>
      <c r="J5475" s="24">
        <f>I5475*H5475</f>
        <v>169746</v>
      </c>
      <c r="K5475" s="24">
        <f t="shared" si="236"/>
        <v>218862</v>
      </c>
      <c r="L5475" s="29">
        <v>20260114</v>
      </c>
    </row>
    <row r="5476" spans="1:12" x14ac:dyDescent="0.25">
      <c r="A5476" s="47" t="s">
        <v>6909</v>
      </c>
      <c r="B5476" s="44" t="s">
        <v>862</v>
      </c>
      <c r="C5476" s="44" t="s">
        <v>199</v>
      </c>
      <c r="D5476" s="44" t="s">
        <v>6201</v>
      </c>
      <c r="E5476" s="44" t="s">
        <v>6910</v>
      </c>
      <c r="F5476" s="44">
        <v>1</v>
      </c>
      <c r="G5476" s="46">
        <v>49116</v>
      </c>
      <c r="H5476" s="44"/>
      <c r="I5476" s="46"/>
      <c r="J5476" s="46"/>
      <c r="K5476" s="46">
        <f t="shared" si="236"/>
        <v>49116</v>
      </c>
      <c r="L5476" s="63">
        <v>20260114</v>
      </c>
    </row>
    <row r="5477" spans="1:12" x14ac:dyDescent="0.25">
      <c r="A5477" s="28" t="s">
        <v>6917</v>
      </c>
      <c r="B5477" s="22" t="s">
        <v>11</v>
      </c>
      <c r="C5477" s="22" t="s">
        <v>70</v>
      </c>
      <c r="D5477" s="22" t="s">
        <v>5489</v>
      </c>
      <c r="E5477" s="22" t="s">
        <v>6027</v>
      </c>
      <c r="F5477" s="22">
        <v>1</v>
      </c>
      <c r="G5477" s="24">
        <v>49116</v>
      </c>
      <c r="H5477" s="22">
        <v>228</v>
      </c>
      <c r="I5477" s="24">
        <v>595.6</v>
      </c>
      <c r="J5477" s="24">
        <f>I5477*H5477</f>
        <v>135796.80000000002</v>
      </c>
      <c r="K5477" s="24">
        <f t="shared" si="236"/>
        <v>184912.80000000002</v>
      </c>
      <c r="L5477" s="29">
        <v>20260114</v>
      </c>
    </row>
    <row r="5478" spans="1:12" x14ac:dyDescent="0.25">
      <c r="A5478" s="47" t="s">
        <v>6888</v>
      </c>
      <c r="B5478" s="44" t="s">
        <v>388</v>
      </c>
      <c r="C5478" s="44" t="s">
        <v>765</v>
      </c>
      <c r="D5478" s="44" t="s">
        <v>26</v>
      </c>
      <c r="E5478" s="44" t="s">
        <v>243</v>
      </c>
      <c r="F5478" s="44">
        <v>1</v>
      </c>
      <c r="G5478" s="46">
        <v>49116</v>
      </c>
      <c r="H5478" s="44"/>
      <c r="I5478" s="46"/>
      <c r="J5478" s="46"/>
      <c r="K5478" s="46">
        <f t="shared" si="236"/>
        <v>49116</v>
      </c>
      <c r="L5478" s="63">
        <v>20260114</v>
      </c>
    </row>
    <row r="5479" spans="1:12" x14ac:dyDescent="0.25">
      <c r="A5479" s="47" t="s">
        <v>6891</v>
      </c>
      <c r="B5479" s="44" t="s">
        <v>11</v>
      </c>
      <c r="C5479" s="44" t="s">
        <v>765</v>
      </c>
      <c r="D5479" s="44" t="s">
        <v>26</v>
      </c>
      <c r="E5479" s="44" t="s">
        <v>363</v>
      </c>
      <c r="F5479" s="44">
        <v>1</v>
      </c>
      <c r="G5479" s="46">
        <v>49116</v>
      </c>
      <c r="H5479" s="44"/>
      <c r="I5479" s="46"/>
      <c r="J5479" s="46"/>
      <c r="K5479" s="46">
        <f t="shared" si="236"/>
        <v>49116</v>
      </c>
      <c r="L5479" s="63">
        <v>20260114</v>
      </c>
    </row>
    <row r="5480" spans="1:12" x14ac:dyDescent="0.25">
      <c r="A5480" s="47" t="s">
        <v>6887</v>
      </c>
      <c r="B5480" s="44" t="s">
        <v>11</v>
      </c>
      <c r="C5480" s="44" t="s">
        <v>29</v>
      </c>
      <c r="D5480" s="44" t="s">
        <v>1053</v>
      </c>
      <c r="E5480" s="44" t="s">
        <v>5382</v>
      </c>
      <c r="F5480" s="44">
        <v>1</v>
      </c>
      <c r="G5480" s="46">
        <v>49116</v>
      </c>
      <c r="H5480" s="44"/>
      <c r="I5480" s="46"/>
      <c r="J5480" s="46"/>
      <c r="K5480" s="46">
        <f t="shared" si="236"/>
        <v>49116</v>
      </c>
      <c r="L5480" s="63">
        <v>20260123</v>
      </c>
    </row>
    <row r="5481" spans="1:12" x14ac:dyDescent="0.25">
      <c r="A5481" s="47" t="s">
        <v>6862</v>
      </c>
      <c r="B5481" s="44" t="s">
        <v>862</v>
      </c>
      <c r="C5481" s="44" t="s">
        <v>77</v>
      </c>
      <c r="D5481" s="44" t="s">
        <v>6858</v>
      </c>
      <c r="E5481" s="44" t="s">
        <v>6863</v>
      </c>
      <c r="F5481" s="44">
        <v>1</v>
      </c>
      <c r="G5481" s="46">
        <v>49116</v>
      </c>
      <c r="H5481" s="44"/>
      <c r="I5481" s="46"/>
      <c r="J5481" s="46"/>
      <c r="K5481" s="46">
        <f t="shared" si="236"/>
        <v>49116</v>
      </c>
      <c r="L5481" s="63">
        <v>20260126</v>
      </c>
    </row>
    <row r="5482" spans="1:12" x14ac:dyDescent="0.25">
      <c r="A5482" s="47" t="s">
        <v>6860</v>
      </c>
      <c r="B5482" s="44" t="s">
        <v>862</v>
      </c>
      <c r="C5482" s="44" t="s">
        <v>77</v>
      </c>
      <c r="D5482" s="44" t="s">
        <v>6858</v>
      </c>
      <c r="E5482" s="44" t="s">
        <v>6861</v>
      </c>
      <c r="F5482" s="44">
        <v>1</v>
      </c>
      <c r="G5482" s="46">
        <v>49116</v>
      </c>
      <c r="H5482" s="44"/>
      <c r="I5482" s="46"/>
      <c r="J5482" s="46"/>
      <c r="K5482" s="46">
        <f t="shared" si="236"/>
        <v>49116</v>
      </c>
      <c r="L5482" s="63">
        <v>20260126</v>
      </c>
    </row>
    <row r="5483" spans="1:12" x14ac:dyDescent="0.25">
      <c r="A5483" s="47" t="s">
        <v>6857</v>
      </c>
      <c r="B5483" s="44" t="s">
        <v>862</v>
      </c>
      <c r="C5483" s="44" t="s">
        <v>77</v>
      </c>
      <c r="D5483" s="44" t="s">
        <v>6858</v>
      </c>
      <c r="E5483" s="44" t="s">
        <v>6859</v>
      </c>
      <c r="F5483" s="44">
        <v>1</v>
      </c>
      <c r="G5483" s="46">
        <v>49116</v>
      </c>
      <c r="H5483" s="44"/>
      <c r="I5483" s="46"/>
      <c r="J5483" s="46"/>
      <c r="K5483" s="46">
        <f t="shared" si="236"/>
        <v>49116</v>
      </c>
      <c r="L5483" s="63">
        <v>20260126</v>
      </c>
    </row>
    <row r="5484" spans="1:12" ht="15.75" thickBot="1" x14ac:dyDescent="0.3">
      <c r="A5484" s="40" t="s">
        <v>6952</v>
      </c>
      <c r="B5484" s="41" t="s">
        <v>862</v>
      </c>
      <c r="C5484" s="41" t="s">
        <v>77</v>
      </c>
      <c r="D5484" s="41" t="s">
        <v>6858</v>
      </c>
      <c r="E5484" s="41" t="s">
        <v>6953</v>
      </c>
      <c r="F5484" s="41">
        <v>1</v>
      </c>
      <c r="G5484" s="43">
        <v>49116</v>
      </c>
      <c r="H5484" s="41"/>
      <c r="I5484" s="43"/>
      <c r="J5484" s="43"/>
      <c r="K5484" s="43">
        <f t="shared" si="236"/>
        <v>49116</v>
      </c>
      <c r="L5484" s="64">
        <v>20260127</v>
      </c>
    </row>
    <row r="5485" spans="1:12" x14ac:dyDescent="0.25">
      <c r="A5485" s="82"/>
      <c r="B5485" s="83"/>
      <c r="C5485" s="83"/>
      <c r="D5485" s="83"/>
      <c r="E5485" s="83"/>
      <c r="F5485" s="83"/>
      <c r="G5485" s="85"/>
      <c r="H5485" s="83"/>
      <c r="I5485" s="85"/>
      <c r="J5485" s="85"/>
      <c r="K5485" s="85"/>
      <c r="L5485" s="86"/>
    </row>
    <row r="5486" spans="1:12" ht="15.75" thickBot="1" x14ac:dyDescent="0.3">
      <c r="A5486" s="66"/>
      <c r="B5486" s="67"/>
      <c r="C5486" s="67"/>
      <c r="D5486" s="67"/>
      <c r="E5486" s="67"/>
      <c r="F5486" s="67"/>
      <c r="G5486" s="69"/>
      <c r="H5486" s="67"/>
      <c r="I5486" s="69"/>
      <c r="J5486" s="69"/>
      <c r="K5486" s="69"/>
      <c r="L5486" s="70"/>
    </row>
    <row r="5487" spans="1:12" x14ac:dyDescent="0.25">
      <c r="A5487" s="36" t="s">
        <v>6913</v>
      </c>
      <c r="B5487" s="37" t="s">
        <v>25</v>
      </c>
      <c r="C5487" s="37" t="s">
        <v>2604</v>
      </c>
      <c r="D5487" s="37" t="s">
        <v>3433</v>
      </c>
      <c r="E5487" s="37" t="s">
        <v>3434</v>
      </c>
      <c r="F5487" s="37">
        <v>1</v>
      </c>
      <c r="G5487" s="39">
        <v>29043</v>
      </c>
      <c r="H5487" s="37"/>
      <c r="I5487" s="39"/>
      <c r="J5487" s="39"/>
      <c r="K5487" s="39">
        <f>J5487+G5487</f>
        <v>29043</v>
      </c>
      <c r="L5487" s="62">
        <v>20260107</v>
      </c>
    </row>
    <row r="5488" spans="1:12" x14ac:dyDescent="0.25">
      <c r="A5488" s="47" t="s">
        <v>6920</v>
      </c>
      <c r="B5488" s="44" t="s">
        <v>25</v>
      </c>
      <c r="C5488" s="44" t="s">
        <v>2604</v>
      </c>
      <c r="D5488" s="44" t="s">
        <v>3433</v>
      </c>
      <c r="E5488" s="44" t="s">
        <v>3752</v>
      </c>
      <c r="F5488" s="44">
        <v>1</v>
      </c>
      <c r="G5488" s="46">
        <v>29043</v>
      </c>
      <c r="H5488" s="44"/>
      <c r="I5488" s="46"/>
      <c r="J5488" s="46"/>
      <c r="K5488" s="46">
        <f>J5488+G5488</f>
        <v>29043</v>
      </c>
      <c r="L5488" s="63">
        <v>20260107</v>
      </c>
    </row>
    <row r="5489" spans="1:12" x14ac:dyDescent="0.25">
      <c r="A5489" s="47" t="s">
        <v>6921</v>
      </c>
      <c r="B5489" s="44" t="s">
        <v>25</v>
      </c>
      <c r="C5489" s="44" t="s">
        <v>2604</v>
      </c>
      <c r="D5489" s="44" t="s">
        <v>3433</v>
      </c>
      <c r="E5489" s="44" t="s">
        <v>2882</v>
      </c>
      <c r="F5489" s="44">
        <v>1</v>
      </c>
      <c r="G5489" s="46">
        <v>29043</v>
      </c>
      <c r="H5489" s="44"/>
      <c r="I5489" s="46"/>
      <c r="J5489" s="46"/>
      <c r="K5489" s="46">
        <f>J5489+G5489</f>
        <v>29043</v>
      </c>
      <c r="L5489" s="63">
        <v>20260107</v>
      </c>
    </row>
    <row r="5490" spans="1:12" x14ac:dyDescent="0.25">
      <c r="A5490" s="47" t="s">
        <v>6899</v>
      </c>
      <c r="B5490" s="44" t="s">
        <v>25</v>
      </c>
      <c r="C5490" s="44" t="s">
        <v>29</v>
      </c>
      <c r="D5490" s="44" t="s">
        <v>68</v>
      </c>
      <c r="E5490" s="44" t="s">
        <v>4879</v>
      </c>
      <c r="F5490" s="44">
        <v>1</v>
      </c>
      <c r="G5490" s="46">
        <v>29043</v>
      </c>
      <c r="H5490" s="44"/>
      <c r="I5490" s="46"/>
      <c r="J5490" s="46"/>
      <c r="K5490" s="46">
        <f>J5490+G5490</f>
        <v>29043</v>
      </c>
      <c r="L5490" s="63">
        <v>20260109</v>
      </c>
    </row>
    <row r="5491" spans="1:12" ht="15.75" thickBot="1" x14ac:dyDescent="0.3">
      <c r="A5491" s="40" t="s">
        <v>6936</v>
      </c>
      <c r="B5491" s="41" t="s">
        <v>25</v>
      </c>
      <c r="C5491" s="41" t="s">
        <v>199</v>
      </c>
      <c r="D5491" s="41" t="s">
        <v>200</v>
      </c>
      <c r="E5491" s="41" t="s">
        <v>201</v>
      </c>
      <c r="F5491" s="41">
        <v>1</v>
      </c>
      <c r="G5491" s="43">
        <v>29043</v>
      </c>
      <c r="H5491" s="41"/>
      <c r="I5491" s="43"/>
      <c r="J5491" s="43"/>
      <c r="K5491" s="43">
        <f>J5491+G5491</f>
        <v>29043</v>
      </c>
      <c r="L5491" s="64">
        <v>20260114</v>
      </c>
    </row>
    <row r="5492" spans="1:12" ht="15.75" thickBot="1" x14ac:dyDescent="0.3">
      <c r="A5492" s="71"/>
      <c r="B5492" s="72"/>
      <c r="C5492" s="72"/>
      <c r="D5492" s="72"/>
      <c r="E5492" s="72"/>
      <c r="F5492" s="72"/>
      <c r="G5492" s="74"/>
      <c r="H5492" s="72"/>
      <c r="I5492" s="74"/>
      <c r="J5492" s="74"/>
      <c r="K5492" s="74"/>
      <c r="L5492" s="75"/>
    </row>
    <row r="5493" spans="1:12" x14ac:dyDescent="0.25">
      <c r="A5493" s="36" t="s">
        <v>6950</v>
      </c>
      <c r="B5493" s="37" t="s">
        <v>25</v>
      </c>
      <c r="C5493" s="37" t="s">
        <v>29</v>
      </c>
      <c r="D5493" s="37" t="s">
        <v>3661</v>
      </c>
      <c r="E5493" s="37" t="s">
        <v>6951</v>
      </c>
      <c r="F5493" s="37">
        <v>1</v>
      </c>
      <c r="G5493" s="39">
        <v>29043</v>
      </c>
      <c r="H5493" s="37"/>
      <c r="I5493" s="39"/>
      <c r="J5493" s="39"/>
      <c r="K5493" s="39">
        <f>J5493+G5493</f>
        <v>29043</v>
      </c>
      <c r="L5493" s="62">
        <v>20260107</v>
      </c>
    </row>
    <row r="5494" spans="1:12" ht="15.75" thickBot="1" x14ac:dyDescent="0.3">
      <c r="A5494" s="40" t="s">
        <v>6919</v>
      </c>
      <c r="B5494" s="41" t="s">
        <v>25</v>
      </c>
      <c r="C5494" s="41" t="s">
        <v>70</v>
      </c>
      <c r="D5494" s="41" t="s">
        <v>3661</v>
      </c>
      <c r="E5494" s="41" t="s">
        <v>3662</v>
      </c>
      <c r="F5494" s="41">
        <v>1</v>
      </c>
      <c r="G5494" s="43">
        <v>29043</v>
      </c>
      <c r="H5494" s="41"/>
      <c r="I5494" s="43"/>
      <c r="J5494" s="43"/>
      <c r="K5494" s="43">
        <f>J5494+G5494</f>
        <v>29043</v>
      </c>
      <c r="L5494" s="64">
        <v>20260108</v>
      </c>
    </row>
    <row r="5495" spans="1:12" ht="15.75" thickBot="1" x14ac:dyDescent="0.3">
      <c r="A5495" s="71"/>
      <c r="B5495" s="72"/>
      <c r="C5495" s="72"/>
      <c r="D5495" s="72"/>
      <c r="E5495" s="72"/>
      <c r="F5495" s="72"/>
      <c r="G5495" s="74"/>
      <c r="H5495" s="72"/>
      <c r="I5495" s="74"/>
      <c r="J5495" s="74"/>
      <c r="K5495" s="74"/>
      <c r="L5495" s="75"/>
    </row>
    <row r="5496" spans="1:12" x14ac:dyDescent="0.25">
      <c r="A5496" s="36" t="s">
        <v>6931</v>
      </c>
      <c r="B5496" s="37" t="s">
        <v>25</v>
      </c>
      <c r="C5496" s="37" t="s">
        <v>36</v>
      </c>
      <c r="D5496" s="37" t="s">
        <v>3353</v>
      </c>
      <c r="E5496" s="37" t="s">
        <v>3354</v>
      </c>
      <c r="F5496" s="37">
        <v>1</v>
      </c>
      <c r="G5496" s="39">
        <v>26264</v>
      </c>
      <c r="H5496" s="37"/>
      <c r="I5496" s="39"/>
      <c r="J5496" s="39"/>
      <c r="K5496" s="39">
        <f t="shared" ref="K5496:K5525" si="237">J5496+G5496</f>
        <v>26264</v>
      </c>
      <c r="L5496" s="62">
        <v>20260105</v>
      </c>
    </row>
    <row r="5497" spans="1:12" x14ac:dyDescent="0.25">
      <c r="A5497" s="47" t="s">
        <v>6932</v>
      </c>
      <c r="B5497" s="44" t="s">
        <v>25</v>
      </c>
      <c r="C5497" s="44" t="s">
        <v>86</v>
      </c>
      <c r="D5497" s="44" t="s">
        <v>132</v>
      </c>
      <c r="E5497" s="44" t="s">
        <v>6933</v>
      </c>
      <c r="F5497" s="44">
        <v>1</v>
      </c>
      <c r="G5497" s="46">
        <v>26264</v>
      </c>
      <c r="H5497" s="44"/>
      <c r="I5497" s="46"/>
      <c r="J5497" s="46"/>
      <c r="K5497" s="46">
        <f t="shared" si="237"/>
        <v>26264</v>
      </c>
      <c r="L5497" s="63">
        <v>20260105</v>
      </c>
    </row>
    <row r="5498" spans="1:12" x14ac:dyDescent="0.25">
      <c r="A5498" s="47" t="s">
        <v>6900</v>
      </c>
      <c r="B5498" s="44" t="s">
        <v>25</v>
      </c>
      <c r="C5498" s="44" t="s">
        <v>86</v>
      </c>
      <c r="D5498" s="44" t="s">
        <v>132</v>
      </c>
      <c r="E5498" s="44" t="s">
        <v>698</v>
      </c>
      <c r="F5498" s="44">
        <v>1</v>
      </c>
      <c r="G5498" s="46">
        <v>26264</v>
      </c>
      <c r="H5498" s="44"/>
      <c r="I5498" s="46"/>
      <c r="J5498" s="46"/>
      <c r="K5498" s="46">
        <f t="shared" si="237"/>
        <v>26264</v>
      </c>
      <c r="L5498" s="63">
        <v>20260108</v>
      </c>
    </row>
    <row r="5499" spans="1:12" x14ac:dyDescent="0.25">
      <c r="A5499" s="47" t="s">
        <v>6914</v>
      </c>
      <c r="B5499" s="44" t="s">
        <v>25</v>
      </c>
      <c r="C5499" s="44" t="s">
        <v>29</v>
      </c>
      <c r="D5499" s="44" t="s">
        <v>686</v>
      </c>
      <c r="E5499" s="44" t="s">
        <v>784</v>
      </c>
      <c r="F5499" s="44">
        <v>1</v>
      </c>
      <c r="G5499" s="46">
        <v>26264</v>
      </c>
      <c r="H5499" s="44"/>
      <c r="I5499" s="46"/>
      <c r="J5499" s="46"/>
      <c r="K5499" s="46">
        <f t="shared" si="237"/>
        <v>26264</v>
      </c>
      <c r="L5499" s="63">
        <v>20260108</v>
      </c>
    </row>
    <row r="5500" spans="1:12" x14ac:dyDescent="0.25">
      <c r="A5500" s="47" t="s">
        <v>6922</v>
      </c>
      <c r="B5500" s="44" t="s">
        <v>25</v>
      </c>
      <c r="C5500" s="44" t="s">
        <v>29</v>
      </c>
      <c r="D5500" s="44" t="s">
        <v>686</v>
      </c>
      <c r="E5500" s="44" t="s">
        <v>3193</v>
      </c>
      <c r="F5500" s="44">
        <v>1</v>
      </c>
      <c r="G5500" s="46">
        <v>26264</v>
      </c>
      <c r="H5500" s="44"/>
      <c r="I5500" s="46"/>
      <c r="J5500" s="46"/>
      <c r="K5500" s="46">
        <f t="shared" si="237"/>
        <v>26264</v>
      </c>
      <c r="L5500" s="63">
        <v>20260108</v>
      </c>
    </row>
    <row r="5501" spans="1:12" x14ac:dyDescent="0.25">
      <c r="A5501" s="47" t="s">
        <v>6943</v>
      </c>
      <c r="B5501" s="44" t="s">
        <v>25</v>
      </c>
      <c r="C5501" s="44" t="s">
        <v>730</v>
      </c>
      <c r="D5501" s="44" t="s">
        <v>731</v>
      </c>
      <c r="E5501" s="44" t="s">
        <v>2247</v>
      </c>
      <c r="F5501" s="44">
        <v>1</v>
      </c>
      <c r="G5501" s="46">
        <v>26264</v>
      </c>
      <c r="H5501" s="44"/>
      <c r="I5501" s="46"/>
      <c r="J5501" s="46"/>
      <c r="K5501" s="46">
        <f t="shared" si="237"/>
        <v>26264</v>
      </c>
      <c r="L5501" s="63">
        <v>20260108</v>
      </c>
    </row>
    <row r="5502" spans="1:12" x14ac:dyDescent="0.25">
      <c r="A5502" s="47" t="s">
        <v>6894</v>
      </c>
      <c r="B5502" s="44" t="s">
        <v>25</v>
      </c>
      <c r="C5502" s="44" t="s">
        <v>730</v>
      </c>
      <c r="D5502" s="44" t="s">
        <v>731</v>
      </c>
      <c r="E5502" s="44" t="s">
        <v>2311</v>
      </c>
      <c r="F5502" s="44">
        <v>1</v>
      </c>
      <c r="G5502" s="46">
        <v>26264</v>
      </c>
      <c r="H5502" s="44"/>
      <c r="I5502" s="46"/>
      <c r="J5502" s="46"/>
      <c r="K5502" s="46">
        <f t="shared" si="237"/>
        <v>26264</v>
      </c>
      <c r="L5502" s="63">
        <v>20260109</v>
      </c>
    </row>
    <row r="5503" spans="1:12" x14ac:dyDescent="0.25">
      <c r="A5503" s="47" t="s">
        <v>6895</v>
      </c>
      <c r="B5503" s="44" t="s">
        <v>25</v>
      </c>
      <c r="C5503" s="44" t="s">
        <v>29</v>
      </c>
      <c r="D5503" s="44" t="s">
        <v>686</v>
      </c>
      <c r="E5503" s="44" t="s">
        <v>1045</v>
      </c>
      <c r="F5503" s="44">
        <v>1</v>
      </c>
      <c r="G5503" s="46">
        <v>26264</v>
      </c>
      <c r="H5503" s="44"/>
      <c r="I5503" s="46"/>
      <c r="J5503" s="46"/>
      <c r="K5503" s="46">
        <f t="shared" si="237"/>
        <v>26264</v>
      </c>
      <c r="L5503" s="63">
        <v>20260109</v>
      </c>
    </row>
    <row r="5504" spans="1:12" x14ac:dyDescent="0.25">
      <c r="A5504" s="47" t="s">
        <v>6896</v>
      </c>
      <c r="B5504" s="44" t="s">
        <v>25</v>
      </c>
      <c r="C5504" s="44" t="s">
        <v>730</v>
      </c>
      <c r="D5504" s="44" t="s">
        <v>731</v>
      </c>
      <c r="E5504" s="44" t="s">
        <v>3457</v>
      </c>
      <c r="F5504" s="44">
        <v>1</v>
      </c>
      <c r="G5504" s="46">
        <v>26264</v>
      </c>
      <c r="H5504" s="44"/>
      <c r="I5504" s="46"/>
      <c r="J5504" s="46"/>
      <c r="K5504" s="46">
        <f t="shared" si="237"/>
        <v>26264</v>
      </c>
      <c r="L5504" s="63">
        <v>20260109</v>
      </c>
    </row>
    <row r="5505" spans="1:12" x14ac:dyDescent="0.25">
      <c r="A5505" s="47" t="s">
        <v>6897</v>
      </c>
      <c r="B5505" s="44" t="s">
        <v>25</v>
      </c>
      <c r="C5505" s="44" t="s">
        <v>897</v>
      </c>
      <c r="D5505" s="44" t="s">
        <v>1615</v>
      </c>
      <c r="E5505" s="44" t="s">
        <v>1616</v>
      </c>
      <c r="F5505" s="44">
        <v>1</v>
      </c>
      <c r="G5505" s="46">
        <v>26264</v>
      </c>
      <c r="H5505" s="44"/>
      <c r="I5505" s="46"/>
      <c r="J5505" s="46"/>
      <c r="K5505" s="46">
        <f t="shared" si="237"/>
        <v>26264</v>
      </c>
      <c r="L5505" s="63">
        <v>20260109</v>
      </c>
    </row>
    <row r="5506" spans="1:12" x14ac:dyDescent="0.25">
      <c r="A5506" s="47" t="s">
        <v>6956</v>
      </c>
      <c r="B5506" s="44" t="s">
        <v>25</v>
      </c>
      <c r="C5506" s="44" t="s">
        <v>51</v>
      </c>
      <c r="D5506" s="44" t="s">
        <v>178</v>
      </c>
      <c r="E5506" s="44" t="s">
        <v>181</v>
      </c>
      <c r="F5506" s="44">
        <v>1</v>
      </c>
      <c r="G5506" s="46">
        <v>26264</v>
      </c>
      <c r="H5506" s="44"/>
      <c r="I5506" s="46"/>
      <c r="J5506" s="46"/>
      <c r="K5506" s="46">
        <f t="shared" si="237"/>
        <v>26264</v>
      </c>
      <c r="L5506" s="63">
        <v>20260109</v>
      </c>
    </row>
    <row r="5507" spans="1:12" x14ac:dyDescent="0.25">
      <c r="A5507" s="47" t="s">
        <v>6885</v>
      </c>
      <c r="B5507" s="44" t="s">
        <v>25</v>
      </c>
      <c r="C5507" s="44" t="s">
        <v>36</v>
      </c>
      <c r="D5507" s="44" t="s">
        <v>3404</v>
      </c>
      <c r="E5507" s="44" t="s">
        <v>4152</v>
      </c>
      <c r="F5507" s="44">
        <v>1</v>
      </c>
      <c r="G5507" s="46">
        <v>26264</v>
      </c>
      <c r="H5507" s="44"/>
      <c r="I5507" s="46"/>
      <c r="J5507" s="46"/>
      <c r="K5507" s="46">
        <f t="shared" si="237"/>
        <v>26264</v>
      </c>
      <c r="L5507" s="63">
        <v>20260113</v>
      </c>
    </row>
    <row r="5508" spans="1:12" x14ac:dyDescent="0.25">
      <c r="A5508" s="47" t="s">
        <v>6886</v>
      </c>
      <c r="B5508" s="44" t="s">
        <v>25</v>
      </c>
      <c r="C5508" s="44" t="s">
        <v>36</v>
      </c>
      <c r="D5508" s="44" t="s">
        <v>3404</v>
      </c>
      <c r="E5508" s="44" t="s">
        <v>2803</v>
      </c>
      <c r="F5508" s="44">
        <v>1</v>
      </c>
      <c r="G5508" s="46">
        <v>26264</v>
      </c>
      <c r="H5508" s="44"/>
      <c r="I5508" s="46"/>
      <c r="J5508" s="46"/>
      <c r="K5508" s="46">
        <f t="shared" si="237"/>
        <v>26264</v>
      </c>
      <c r="L5508" s="63">
        <v>20260113</v>
      </c>
    </row>
    <row r="5509" spans="1:12" x14ac:dyDescent="0.25">
      <c r="A5509" s="47" t="s">
        <v>6890</v>
      </c>
      <c r="B5509" s="44" t="s">
        <v>25</v>
      </c>
      <c r="C5509" s="44" t="s">
        <v>199</v>
      </c>
      <c r="D5509" s="44" t="s">
        <v>1307</v>
      </c>
      <c r="E5509" s="44" t="s">
        <v>1858</v>
      </c>
      <c r="F5509" s="44">
        <v>1</v>
      </c>
      <c r="G5509" s="46">
        <v>26264</v>
      </c>
      <c r="H5509" s="44"/>
      <c r="I5509" s="46"/>
      <c r="J5509" s="46"/>
      <c r="K5509" s="46">
        <f t="shared" si="237"/>
        <v>26264</v>
      </c>
      <c r="L5509" s="63">
        <v>20260113</v>
      </c>
    </row>
    <row r="5510" spans="1:12" x14ac:dyDescent="0.25">
      <c r="A5510" s="47" t="s">
        <v>6879</v>
      </c>
      <c r="B5510" s="44" t="s">
        <v>25</v>
      </c>
      <c r="C5510" s="44" t="s">
        <v>2604</v>
      </c>
      <c r="D5510" s="44" t="s">
        <v>2841</v>
      </c>
      <c r="E5510" s="44" t="s">
        <v>4821</v>
      </c>
      <c r="F5510" s="44">
        <v>1</v>
      </c>
      <c r="G5510" s="46">
        <v>26264</v>
      </c>
      <c r="H5510" s="44"/>
      <c r="I5510" s="46"/>
      <c r="J5510" s="46"/>
      <c r="K5510" s="46">
        <f t="shared" si="237"/>
        <v>26264</v>
      </c>
      <c r="L5510" s="63">
        <v>20260114</v>
      </c>
    </row>
    <row r="5511" spans="1:12" x14ac:dyDescent="0.25">
      <c r="A5511" s="47" t="s">
        <v>6903</v>
      </c>
      <c r="B5511" s="44" t="s">
        <v>25</v>
      </c>
      <c r="C5511" s="44" t="s">
        <v>2604</v>
      </c>
      <c r="D5511" s="44" t="s">
        <v>2841</v>
      </c>
      <c r="E5511" s="44" t="s">
        <v>6904</v>
      </c>
      <c r="F5511" s="44">
        <v>1</v>
      </c>
      <c r="G5511" s="46">
        <v>26264</v>
      </c>
      <c r="H5511" s="44"/>
      <c r="I5511" s="46"/>
      <c r="J5511" s="46"/>
      <c r="K5511" s="46">
        <f t="shared" si="237"/>
        <v>26264</v>
      </c>
      <c r="L5511" s="63">
        <v>20260114</v>
      </c>
    </row>
    <row r="5512" spans="1:12" x14ac:dyDescent="0.25">
      <c r="A5512" s="28" t="s">
        <v>6870</v>
      </c>
      <c r="B5512" s="22" t="s">
        <v>25</v>
      </c>
      <c r="C5512" s="22" t="s">
        <v>532</v>
      </c>
      <c r="D5512" s="22" t="s">
        <v>6695</v>
      </c>
      <c r="E5512" s="22" t="s">
        <v>3080</v>
      </c>
      <c r="F5512" s="22">
        <v>1</v>
      </c>
      <c r="G5512" s="24">
        <v>26264</v>
      </c>
      <c r="H5512" s="22">
        <v>133</v>
      </c>
      <c r="I5512" s="24">
        <v>595.6</v>
      </c>
      <c r="J5512" s="24">
        <f>I5512*H5512</f>
        <v>79214.8</v>
      </c>
      <c r="K5512" s="24">
        <f t="shared" si="237"/>
        <v>105478.8</v>
      </c>
      <c r="L5512" s="29">
        <v>20260119</v>
      </c>
    </row>
    <row r="5513" spans="1:12" x14ac:dyDescent="0.25">
      <c r="A5513" s="47" t="s">
        <v>6871</v>
      </c>
      <c r="B5513" s="44" t="s">
        <v>25</v>
      </c>
      <c r="C5513" s="44" t="s">
        <v>36</v>
      </c>
      <c r="D5513" s="44" t="s">
        <v>561</v>
      </c>
      <c r="E5513" s="44" t="s">
        <v>1855</v>
      </c>
      <c r="F5513" s="44">
        <v>1</v>
      </c>
      <c r="G5513" s="46">
        <v>26264</v>
      </c>
      <c r="H5513" s="44"/>
      <c r="I5513" s="46"/>
      <c r="J5513" s="46"/>
      <c r="K5513" s="46">
        <f t="shared" si="237"/>
        <v>26264</v>
      </c>
      <c r="L5513" s="63">
        <v>20260119</v>
      </c>
    </row>
    <row r="5514" spans="1:12" x14ac:dyDescent="0.25">
      <c r="A5514" s="47" t="s">
        <v>6877</v>
      </c>
      <c r="B5514" s="44" t="s">
        <v>25</v>
      </c>
      <c r="C5514" s="44" t="s">
        <v>36</v>
      </c>
      <c r="D5514" s="44" t="s">
        <v>4422</v>
      </c>
      <c r="E5514" s="44" t="s">
        <v>4423</v>
      </c>
      <c r="F5514" s="44">
        <v>1</v>
      </c>
      <c r="G5514" s="46">
        <v>26264</v>
      </c>
      <c r="H5514" s="44"/>
      <c r="I5514" s="46"/>
      <c r="J5514" s="46"/>
      <c r="K5514" s="46">
        <f t="shared" si="237"/>
        <v>26264</v>
      </c>
      <c r="L5514" s="63">
        <v>20260121</v>
      </c>
    </row>
    <row r="5515" spans="1:12" x14ac:dyDescent="0.25">
      <c r="A5515" s="47" t="s">
        <v>6878</v>
      </c>
      <c r="B5515" s="44" t="s">
        <v>25</v>
      </c>
      <c r="C5515" s="44" t="s">
        <v>36</v>
      </c>
      <c r="D5515" s="44" t="s">
        <v>2618</v>
      </c>
      <c r="E5515" s="44" t="s">
        <v>3881</v>
      </c>
      <c r="F5515" s="44">
        <v>1</v>
      </c>
      <c r="G5515" s="46">
        <v>26264</v>
      </c>
      <c r="H5515" s="44"/>
      <c r="I5515" s="46"/>
      <c r="J5515" s="46"/>
      <c r="K5515" s="46">
        <f t="shared" si="237"/>
        <v>26264</v>
      </c>
      <c r="L5515" s="63">
        <v>20260121</v>
      </c>
    </row>
    <row r="5516" spans="1:12" x14ac:dyDescent="0.25">
      <c r="A5516" s="47" t="s">
        <v>6945</v>
      </c>
      <c r="B5516" s="44" t="s">
        <v>25</v>
      </c>
      <c r="C5516" s="44" t="s">
        <v>199</v>
      </c>
      <c r="D5516" s="44" t="s">
        <v>4764</v>
      </c>
      <c r="E5516" s="44" t="s">
        <v>4765</v>
      </c>
      <c r="F5516" s="44">
        <v>1</v>
      </c>
      <c r="G5516" s="46">
        <v>26264</v>
      </c>
      <c r="H5516" s="44"/>
      <c r="I5516" s="46"/>
      <c r="J5516" s="46"/>
      <c r="K5516" s="46">
        <f t="shared" si="237"/>
        <v>26264</v>
      </c>
      <c r="L5516" s="63">
        <v>20260121</v>
      </c>
    </row>
    <row r="5517" spans="1:12" x14ac:dyDescent="0.25">
      <c r="A5517" s="47" t="s">
        <v>6844</v>
      </c>
      <c r="B5517" s="44" t="s">
        <v>25</v>
      </c>
      <c r="C5517" s="44" t="s">
        <v>2604</v>
      </c>
      <c r="D5517" s="44" t="s">
        <v>2841</v>
      </c>
      <c r="E5517" s="44" t="s">
        <v>3338</v>
      </c>
      <c r="F5517" s="44">
        <v>1</v>
      </c>
      <c r="G5517" s="46">
        <v>26264</v>
      </c>
      <c r="H5517" s="44"/>
      <c r="I5517" s="46"/>
      <c r="J5517" s="46"/>
      <c r="K5517" s="46">
        <f t="shared" si="237"/>
        <v>26264</v>
      </c>
      <c r="L5517" s="63">
        <v>20260122</v>
      </c>
    </row>
    <row r="5518" spans="1:12" x14ac:dyDescent="0.25">
      <c r="A5518" s="47" t="s">
        <v>6845</v>
      </c>
      <c r="B5518" s="44" t="s">
        <v>25</v>
      </c>
      <c r="C5518" s="44" t="s">
        <v>2604</v>
      </c>
      <c r="D5518" s="44" t="s">
        <v>2841</v>
      </c>
      <c r="E5518" s="44" t="s">
        <v>3904</v>
      </c>
      <c r="F5518" s="44">
        <v>1</v>
      </c>
      <c r="G5518" s="46">
        <v>26264</v>
      </c>
      <c r="H5518" s="44"/>
      <c r="I5518" s="46"/>
      <c r="J5518" s="46"/>
      <c r="K5518" s="46">
        <f t="shared" si="237"/>
        <v>26264</v>
      </c>
      <c r="L5518" s="63">
        <v>20260122</v>
      </c>
    </row>
    <row r="5519" spans="1:12" x14ac:dyDescent="0.25">
      <c r="A5519" s="47" t="s">
        <v>6846</v>
      </c>
      <c r="B5519" s="44" t="s">
        <v>25</v>
      </c>
      <c r="C5519" s="44" t="s">
        <v>3122</v>
      </c>
      <c r="D5519" s="44" t="s">
        <v>3145</v>
      </c>
      <c r="E5519" s="44" t="s">
        <v>3146</v>
      </c>
      <c r="F5519" s="44">
        <v>1</v>
      </c>
      <c r="G5519" s="46">
        <v>26264</v>
      </c>
      <c r="H5519" s="44"/>
      <c r="I5519" s="46"/>
      <c r="J5519" s="46"/>
      <c r="K5519" s="46">
        <f t="shared" si="237"/>
        <v>26264</v>
      </c>
      <c r="L5519" s="63">
        <v>20260122</v>
      </c>
    </row>
    <row r="5520" spans="1:12" x14ac:dyDescent="0.25">
      <c r="A5520" s="47" t="s">
        <v>6847</v>
      </c>
      <c r="B5520" s="44" t="s">
        <v>25</v>
      </c>
      <c r="C5520" s="44" t="s">
        <v>3122</v>
      </c>
      <c r="D5520" s="44" t="s">
        <v>3145</v>
      </c>
      <c r="E5520" s="44" t="s">
        <v>3148</v>
      </c>
      <c r="F5520" s="44">
        <v>1</v>
      </c>
      <c r="G5520" s="46">
        <v>26264</v>
      </c>
      <c r="H5520" s="44"/>
      <c r="I5520" s="46"/>
      <c r="J5520" s="46"/>
      <c r="K5520" s="46">
        <f t="shared" si="237"/>
        <v>26264</v>
      </c>
      <c r="L5520" s="63">
        <v>20260122</v>
      </c>
    </row>
    <row r="5521" spans="1:12" x14ac:dyDescent="0.25">
      <c r="A5521" s="47" t="s">
        <v>6866</v>
      </c>
      <c r="B5521" s="44" t="s">
        <v>25</v>
      </c>
      <c r="C5521" s="44" t="s">
        <v>4390</v>
      </c>
      <c r="D5521" s="44" t="s">
        <v>4389</v>
      </c>
      <c r="E5521" s="44" t="s">
        <v>4457</v>
      </c>
      <c r="F5521" s="44">
        <v>1</v>
      </c>
      <c r="G5521" s="46">
        <v>26264</v>
      </c>
      <c r="H5521" s="44"/>
      <c r="I5521" s="46"/>
      <c r="J5521" s="46"/>
      <c r="K5521" s="46">
        <f t="shared" si="237"/>
        <v>26264</v>
      </c>
      <c r="L5521" s="63">
        <v>20260123</v>
      </c>
    </row>
    <row r="5522" spans="1:12" x14ac:dyDescent="0.25">
      <c r="A5522" s="47" t="s">
        <v>6867</v>
      </c>
      <c r="B5522" s="44" t="s">
        <v>25</v>
      </c>
      <c r="C5522" s="44" t="s">
        <v>4390</v>
      </c>
      <c r="D5522" s="44" t="s">
        <v>4389</v>
      </c>
      <c r="E5522" s="44" t="s">
        <v>6868</v>
      </c>
      <c r="F5522" s="44">
        <v>1</v>
      </c>
      <c r="G5522" s="46">
        <v>26264</v>
      </c>
      <c r="H5522" s="44"/>
      <c r="I5522" s="46"/>
      <c r="J5522" s="46"/>
      <c r="K5522" s="46">
        <f t="shared" si="237"/>
        <v>26264</v>
      </c>
      <c r="L5522" s="63">
        <v>20260123</v>
      </c>
    </row>
    <row r="5523" spans="1:12" x14ac:dyDescent="0.25">
      <c r="A5523" s="47" t="s">
        <v>6869</v>
      </c>
      <c r="B5523" s="44" t="s">
        <v>25</v>
      </c>
      <c r="C5523" s="44" t="s">
        <v>4390</v>
      </c>
      <c r="D5523" s="44" t="s">
        <v>4389</v>
      </c>
      <c r="E5523" s="44" t="s">
        <v>4455</v>
      </c>
      <c r="F5523" s="44">
        <v>1</v>
      </c>
      <c r="G5523" s="46">
        <v>26264</v>
      </c>
      <c r="H5523" s="44"/>
      <c r="I5523" s="46"/>
      <c r="J5523" s="46"/>
      <c r="K5523" s="46">
        <f t="shared" si="237"/>
        <v>26264</v>
      </c>
      <c r="L5523" s="63">
        <v>20260123</v>
      </c>
    </row>
    <row r="5524" spans="1:12" x14ac:dyDescent="0.25">
      <c r="A5524" s="47" t="s">
        <v>6934</v>
      </c>
      <c r="B5524" s="44" t="s">
        <v>25</v>
      </c>
      <c r="C5524" s="44" t="s">
        <v>3122</v>
      </c>
      <c r="D5524" s="44" t="s">
        <v>3240</v>
      </c>
      <c r="E5524" s="44" t="s">
        <v>4014</v>
      </c>
      <c r="F5524" s="44">
        <v>1</v>
      </c>
      <c r="G5524" s="46">
        <v>26264</v>
      </c>
      <c r="H5524" s="44"/>
      <c r="I5524" s="46"/>
      <c r="J5524" s="46"/>
      <c r="K5524" s="46">
        <f t="shared" si="237"/>
        <v>26264</v>
      </c>
      <c r="L5524" s="63">
        <v>20260126</v>
      </c>
    </row>
    <row r="5525" spans="1:12" ht="15.75" thickBot="1" x14ac:dyDescent="0.3">
      <c r="A5525" s="40" t="s">
        <v>6954</v>
      </c>
      <c r="B5525" s="41" t="s">
        <v>25</v>
      </c>
      <c r="C5525" s="41" t="s">
        <v>51</v>
      </c>
      <c r="D5525" s="41" t="s">
        <v>731</v>
      </c>
      <c r="E5525" s="41" t="s">
        <v>1572</v>
      </c>
      <c r="F5525" s="41">
        <v>1</v>
      </c>
      <c r="G5525" s="43">
        <v>26264</v>
      </c>
      <c r="H5525" s="41"/>
      <c r="I5525" s="43"/>
      <c r="J5525" s="43"/>
      <c r="K5525" s="43">
        <f t="shared" si="237"/>
        <v>26264</v>
      </c>
      <c r="L5525" s="64">
        <v>20260126</v>
      </c>
    </row>
    <row r="5526" spans="1:12" x14ac:dyDescent="0.25">
      <c r="A5526" s="82"/>
      <c r="B5526" s="83"/>
      <c r="C5526" s="83"/>
      <c r="D5526" s="83"/>
      <c r="E5526" s="83"/>
      <c r="F5526" s="83"/>
      <c r="G5526" s="85"/>
      <c r="H5526" s="83"/>
      <c r="I5526" s="85"/>
      <c r="J5526" s="85"/>
      <c r="K5526" s="85"/>
      <c r="L5526" s="86"/>
    </row>
    <row r="5527" spans="1:12" ht="15.75" thickBot="1" x14ac:dyDescent="0.3">
      <c r="A5527" s="66"/>
      <c r="B5527" s="67"/>
      <c r="C5527" s="67"/>
      <c r="D5527" s="67"/>
      <c r="E5527" s="67"/>
      <c r="F5527" s="67"/>
      <c r="G5527" s="69"/>
      <c r="H5527" s="67"/>
      <c r="I5527" s="69"/>
      <c r="J5527" s="69"/>
      <c r="K5527" s="69"/>
      <c r="L5527" s="70"/>
    </row>
    <row r="5528" spans="1:12" x14ac:dyDescent="0.25">
      <c r="A5528" s="36" t="s">
        <v>6898</v>
      </c>
      <c r="B5528" s="37" t="s">
        <v>25</v>
      </c>
      <c r="C5528" s="37" t="s">
        <v>51</v>
      </c>
      <c r="D5528" s="37" t="s">
        <v>178</v>
      </c>
      <c r="E5528" s="37" t="s">
        <v>179</v>
      </c>
      <c r="F5528" s="37">
        <v>1</v>
      </c>
      <c r="G5528" s="39">
        <v>24559</v>
      </c>
      <c r="H5528" s="37"/>
      <c r="I5528" s="39"/>
      <c r="J5528" s="39"/>
      <c r="K5528" s="39">
        <f t="shared" ref="K5528:K5535" si="238">J5528+G5528</f>
        <v>24559</v>
      </c>
      <c r="L5528" s="62">
        <v>20260109</v>
      </c>
    </row>
    <row r="5529" spans="1:12" x14ac:dyDescent="0.25">
      <c r="A5529" s="47" t="s">
        <v>6929</v>
      </c>
      <c r="B5529" s="44" t="s">
        <v>25</v>
      </c>
      <c r="C5529" s="44" t="s">
        <v>765</v>
      </c>
      <c r="D5529" s="44" t="s">
        <v>26</v>
      </c>
      <c r="E5529" s="44" t="s">
        <v>243</v>
      </c>
      <c r="F5529" s="44">
        <v>1</v>
      </c>
      <c r="G5529" s="46">
        <v>24559</v>
      </c>
      <c r="H5529" s="44"/>
      <c r="I5529" s="46"/>
      <c r="J5529" s="46"/>
      <c r="K5529" s="46">
        <f t="shared" si="238"/>
        <v>24559</v>
      </c>
      <c r="L5529" s="63">
        <v>20260112</v>
      </c>
    </row>
    <row r="5530" spans="1:12" x14ac:dyDescent="0.25">
      <c r="A5530" s="47" t="s">
        <v>6889</v>
      </c>
      <c r="B5530" s="44" t="s">
        <v>25</v>
      </c>
      <c r="C5530" s="44" t="s">
        <v>29</v>
      </c>
      <c r="D5530" s="44" t="s">
        <v>6153</v>
      </c>
      <c r="E5530" s="44" t="s">
        <v>6193</v>
      </c>
      <c r="F5530" s="44">
        <v>1</v>
      </c>
      <c r="G5530" s="46">
        <v>24559</v>
      </c>
      <c r="H5530" s="44"/>
      <c r="I5530" s="46"/>
      <c r="J5530" s="46"/>
      <c r="K5530" s="46">
        <f t="shared" si="238"/>
        <v>24559</v>
      </c>
      <c r="L5530" s="63">
        <v>20260113</v>
      </c>
    </row>
    <row r="5531" spans="1:12" x14ac:dyDescent="0.25">
      <c r="A5531" s="47" t="s">
        <v>6911</v>
      </c>
      <c r="B5531" s="44" t="s">
        <v>25</v>
      </c>
      <c r="C5531" s="44" t="s">
        <v>5190</v>
      </c>
      <c r="D5531" s="44" t="s">
        <v>5191</v>
      </c>
      <c r="E5531" s="44" t="s">
        <v>891</v>
      </c>
      <c r="F5531" s="44">
        <v>1</v>
      </c>
      <c r="G5531" s="46">
        <v>24559</v>
      </c>
      <c r="H5531" s="44"/>
      <c r="I5531" s="46"/>
      <c r="J5531" s="46"/>
      <c r="K5531" s="46">
        <f t="shared" si="238"/>
        <v>24559</v>
      </c>
      <c r="L5531" s="63">
        <v>20260119</v>
      </c>
    </row>
    <row r="5532" spans="1:12" x14ac:dyDescent="0.25">
      <c r="A5532" s="47" t="s">
        <v>6912</v>
      </c>
      <c r="B5532" s="44" t="s">
        <v>25</v>
      </c>
      <c r="C5532" s="44" t="s">
        <v>5190</v>
      </c>
      <c r="D5532" s="44" t="s">
        <v>5191</v>
      </c>
      <c r="E5532" s="44" t="s">
        <v>4439</v>
      </c>
      <c r="F5532" s="44">
        <v>1</v>
      </c>
      <c r="G5532" s="46">
        <v>24559</v>
      </c>
      <c r="H5532" s="44"/>
      <c r="I5532" s="46"/>
      <c r="J5532" s="46"/>
      <c r="K5532" s="46">
        <f t="shared" si="238"/>
        <v>24559</v>
      </c>
      <c r="L5532" s="63">
        <v>20260119</v>
      </c>
    </row>
    <row r="5533" spans="1:12" x14ac:dyDescent="0.25">
      <c r="A5533" s="47" t="s">
        <v>6948</v>
      </c>
      <c r="B5533" s="44" t="s">
        <v>25</v>
      </c>
      <c r="C5533" s="44" t="s">
        <v>5190</v>
      </c>
      <c r="D5533" s="44" t="s">
        <v>5191</v>
      </c>
      <c r="E5533" s="44" t="s">
        <v>305</v>
      </c>
      <c r="F5533" s="44">
        <v>1</v>
      </c>
      <c r="G5533" s="46">
        <v>24559</v>
      </c>
      <c r="H5533" s="44"/>
      <c r="I5533" s="46"/>
      <c r="J5533" s="46"/>
      <c r="K5533" s="46">
        <f t="shared" si="238"/>
        <v>24559</v>
      </c>
      <c r="L5533" s="63">
        <v>20260119</v>
      </c>
    </row>
    <row r="5534" spans="1:12" x14ac:dyDescent="0.25">
      <c r="A5534" s="47" t="s">
        <v>6949</v>
      </c>
      <c r="B5534" s="44" t="s">
        <v>25</v>
      </c>
      <c r="C5534" s="44" t="s">
        <v>5190</v>
      </c>
      <c r="D5534" s="44" t="s">
        <v>5191</v>
      </c>
      <c r="E5534" s="44" t="s">
        <v>307</v>
      </c>
      <c r="F5534" s="44">
        <v>1</v>
      </c>
      <c r="G5534" s="46">
        <v>24559</v>
      </c>
      <c r="H5534" s="44"/>
      <c r="I5534" s="46"/>
      <c r="J5534" s="46"/>
      <c r="K5534" s="46">
        <f t="shared" si="238"/>
        <v>24559</v>
      </c>
      <c r="L5534" s="63">
        <v>20260119</v>
      </c>
    </row>
    <row r="5535" spans="1:12" ht="15.75" thickBot="1" x14ac:dyDescent="0.3">
      <c r="A5535" s="40" t="s">
        <v>6941</v>
      </c>
      <c r="B5535" s="41" t="s">
        <v>25</v>
      </c>
      <c r="C5535" s="41" t="s">
        <v>4390</v>
      </c>
      <c r="D5535" s="41" t="s">
        <v>4389</v>
      </c>
      <c r="E5535" s="41" t="s">
        <v>4622</v>
      </c>
      <c r="F5535" s="41">
        <v>1</v>
      </c>
      <c r="G5535" s="43">
        <v>24523</v>
      </c>
      <c r="H5535" s="41"/>
      <c r="I5535" s="43"/>
      <c r="J5535" s="43"/>
      <c r="K5535" s="43">
        <f t="shared" si="238"/>
        <v>24523</v>
      </c>
      <c r="L5535" s="64">
        <v>20260129</v>
      </c>
    </row>
    <row r="5539" spans="1:12" ht="15.75" thickBot="1" x14ac:dyDescent="0.3">
      <c r="A5539" s="66" t="s">
        <v>0</v>
      </c>
      <c r="B5539" s="67" t="s">
        <v>1</v>
      </c>
      <c r="C5539" s="67" t="s">
        <v>2</v>
      </c>
      <c r="D5539" s="67" t="s">
        <v>3</v>
      </c>
      <c r="E5539" s="67" t="s">
        <v>4</v>
      </c>
      <c r="F5539" s="67"/>
      <c r="G5539" s="69" t="s">
        <v>6</v>
      </c>
      <c r="H5539" s="67" t="s">
        <v>7</v>
      </c>
      <c r="I5539" s="69" t="s">
        <v>8</v>
      </c>
      <c r="J5539" s="69" t="s">
        <v>9</v>
      </c>
      <c r="K5539" s="69" t="s">
        <v>10</v>
      </c>
      <c r="L5539" s="70" t="s">
        <v>5</v>
      </c>
    </row>
    <row r="5540" spans="1:12" x14ac:dyDescent="0.25">
      <c r="A5540" s="50" t="s">
        <v>6982</v>
      </c>
      <c r="B5540" s="48" t="s">
        <v>11</v>
      </c>
      <c r="C5540" s="48" t="s">
        <v>36</v>
      </c>
      <c r="D5540" s="48" t="s">
        <v>37</v>
      </c>
      <c r="E5540" s="48" t="s">
        <v>6983</v>
      </c>
      <c r="F5540" s="48">
        <v>1</v>
      </c>
      <c r="G5540" s="51">
        <v>58085</v>
      </c>
      <c r="H5540" s="48">
        <v>327</v>
      </c>
      <c r="I5540" s="51">
        <v>595.6</v>
      </c>
      <c r="J5540" s="51">
        <f>I5540*H5540</f>
        <v>194761.2</v>
      </c>
      <c r="K5540" s="51">
        <f>J5540+G5540</f>
        <v>252846.2</v>
      </c>
      <c r="L5540" s="115">
        <v>20260225</v>
      </c>
    </row>
    <row r="5541" spans="1:12" ht="15.75" thickBot="1" x14ac:dyDescent="0.3">
      <c r="A5541" s="40" t="s">
        <v>7001</v>
      </c>
      <c r="B5541" s="41" t="s">
        <v>388</v>
      </c>
      <c r="C5541" s="41" t="s">
        <v>29</v>
      </c>
      <c r="D5541" s="41" t="s">
        <v>6277</v>
      </c>
      <c r="E5541" s="41" t="s">
        <v>6278</v>
      </c>
      <c r="F5541" s="41">
        <v>1</v>
      </c>
      <c r="G5541" s="43">
        <v>58085</v>
      </c>
      <c r="H5541" s="41"/>
      <c r="I5541" s="43"/>
      <c r="J5541" s="43"/>
      <c r="K5541" s="43">
        <f>J5541+G5541</f>
        <v>58085</v>
      </c>
      <c r="L5541" s="64">
        <v>20260226</v>
      </c>
    </row>
    <row r="5542" spans="1:12" ht="15.75" thickBot="1" x14ac:dyDescent="0.3">
      <c r="A5542" s="71"/>
      <c r="B5542" s="72"/>
      <c r="C5542" s="72"/>
      <c r="D5542" s="72"/>
      <c r="E5542" s="72"/>
      <c r="F5542" s="72"/>
      <c r="G5542" s="74"/>
      <c r="H5542" s="72"/>
      <c r="I5542" s="74"/>
      <c r="J5542" s="74"/>
      <c r="K5542" s="74"/>
      <c r="L5542" s="75"/>
    </row>
    <row r="5543" spans="1:12" x14ac:dyDescent="0.25">
      <c r="A5543" s="36" t="s">
        <v>7014</v>
      </c>
      <c r="B5543" s="37" t="s">
        <v>11</v>
      </c>
      <c r="C5543" s="37" t="s">
        <v>1659</v>
      </c>
      <c r="D5543" s="37" t="s">
        <v>213</v>
      </c>
      <c r="E5543" s="37" t="s">
        <v>2233</v>
      </c>
      <c r="F5543" s="37">
        <v>1</v>
      </c>
      <c r="G5543" s="39">
        <v>52534</v>
      </c>
      <c r="H5543" s="37"/>
      <c r="I5543" s="39"/>
      <c r="J5543" s="39"/>
      <c r="K5543" s="39">
        <f t="shared" ref="K5543:K5553" si="239">J5543+G5543</f>
        <v>52534</v>
      </c>
      <c r="L5543" s="62">
        <v>20260202</v>
      </c>
    </row>
    <row r="5544" spans="1:12" x14ac:dyDescent="0.25">
      <c r="A5544" s="28" t="s">
        <v>7035</v>
      </c>
      <c r="B5544" s="22" t="s">
        <v>11</v>
      </c>
      <c r="C5544" s="22" t="s">
        <v>3122</v>
      </c>
      <c r="D5544" s="22" t="s">
        <v>3242</v>
      </c>
      <c r="E5544" s="22" t="s">
        <v>3459</v>
      </c>
      <c r="F5544" s="22">
        <v>1</v>
      </c>
      <c r="G5544" s="24">
        <v>52534</v>
      </c>
      <c r="H5544" s="22">
        <v>89</v>
      </c>
      <c r="I5544" s="24">
        <v>595.6</v>
      </c>
      <c r="J5544" s="24">
        <f>I5544*H5544</f>
        <v>53008.4</v>
      </c>
      <c r="K5544" s="24">
        <f t="shared" si="239"/>
        <v>105542.39999999999</v>
      </c>
      <c r="L5544" s="29">
        <v>20260202</v>
      </c>
    </row>
    <row r="5545" spans="1:12" x14ac:dyDescent="0.25">
      <c r="A5545" s="28" t="s">
        <v>7047</v>
      </c>
      <c r="B5545" s="22" t="s">
        <v>11</v>
      </c>
      <c r="C5545" s="22" t="s">
        <v>3122</v>
      </c>
      <c r="D5545" s="22" t="s">
        <v>1388</v>
      </c>
      <c r="E5545" s="22" t="s">
        <v>5891</v>
      </c>
      <c r="F5545" s="22">
        <v>1</v>
      </c>
      <c r="G5545" s="24">
        <v>52534</v>
      </c>
      <c r="H5545" s="22">
        <v>95</v>
      </c>
      <c r="I5545" s="24">
        <v>595.6</v>
      </c>
      <c r="J5545" s="24">
        <f>I5545*H5545</f>
        <v>56582</v>
      </c>
      <c r="K5545" s="24">
        <f t="shared" si="239"/>
        <v>109116</v>
      </c>
      <c r="L5545" s="29">
        <v>20260202</v>
      </c>
    </row>
    <row r="5546" spans="1:12" x14ac:dyDescent="0.25">
      <c r="A5546" s="47" t="s">
        <v>7050</v>
      </c>
      <c r="B5546" s="44" t="s">
        <v>862</v>
      </c>
      <c r="C5546" s="44" t="s">
        <v>7051</v>
      </c>
      <c r="D5546" s="44" t="s">
        <v>7052</v>
      </c>
      <c r="E5546" s="44" t="s">
        <v>7053</v>
      </c>
      <c r="F5546" s="44">
        <v>1</v>
      </c>
      <c r="G5546" s="46">
        <v>52534</v>
      </c>
      <c r="H5546" s="44"/>
      <c r="I5546" s="46"/>
      <c r="J5546" s="46"/>
      <c r="K5546" s="46">
        <f t="shared" si="239"/>
        <v>52534</v>
      </c>
      <c r="L5546" s="63">
        <v>20260202</v>
      </c>
    </row>
    <row r="5547" spans="1:12" x14ac:dyDescent="0.25">
      <c r="A5547" s="28" t="s">
        <v>7011</v>
      </c>
      <c r="B5547" s="22" t="s">
        <v>11</v>
      </c>
      <c r="C5547" s="22" t="s">
        <v>3122</v>
      </c>
      <c r="D5547" s="22" t="s">
        <v>3242</v>
      </c>
      <c r="E5547" s="22" t="s">
        <v>3459</v>
      </c>
      <c r="F5547" s="22">
        <v>1</v>
      </c>
      <c r="G5547" s="24">
        <v>52534</v>
      </c>
      <c r="H5547" s="22">
        <v>90</v>
      </c>
      <c r="I5547" s="24">
        <v>595.6</v>
      </c>
      <c r="J5547" s="24">
        <f>I5547*H5547</f>
        <v>53604</v>
      </c>
      <c r="K5547" s="24">
        <f t="shared" si="239"/>
        <v>106138</v>
      </c>
      <c r="L5547" s="29">
        <v>20260205</v>
      </c>
    </row>
    <row r="5548" spans="1:12" x14ac:dyDescent="0.25">
      <c r="A5548" s="47" t="s">
        <v>7004</v>
      </c>
      <c r="B5548" s="44" t="s">
        <v>11</v>
      </c>
      <c r="C5548" s="44" t="s">
        <v>2159</v>
      </c>
      <c r="D5548" s="44" t="s">
        <v>2392</v>
      </c>
      <c r="E5548" s="44" t="s">
        <v>2395</v>
      </c>
      <c r="F5548" s="44">
        <v>1</v>
      </c>
      <c r="G5548" s="46">
        <v>52534</v>
      </c>
      <c r="H5548" s="44"/>
      <c r="I5548" s="46"/>
      <c r="J5548" s="46"/>
      <c r="K5548" s="46">
        <f t="shared" si="239"/>
        <v>52534</v>
      </c>
      <c r="L5548" s="63">
        <v>20260209</v>
      </c>
    </row>
    <row r="5549" spans="1:12" x14ac:dyDescent="0.25">
      <c r="A5549" s="47" t="s">
        <v>7036</v>
      </c>
      <c r="B5549" s="44" t="s">
        <v>862</v>
      </c>
      <c r="C5549" s="44" t="s">
        <v>7037</v>
      </c>
      <c r="D5549" s="44" t="s">
        <v>132</v>
      </c>
      <c r="E5549" s="44" t="s">
        <v>7038</v>
      </c>
      <c r="F5549" s="44">
        <v>1</v>
      </c>
      <c r="G5549" s="46">
        <v>52534</v>
      </c>
      <c r="H5549" s="44"/>
      <c r="I5549" s="46"/>
      <c r="J5549" s="46"/>
      <c r="K5549" s="46">
        <f t="shared" si="239"/>
        <v>52534</v>
      </c>
      <c r="L5549" s="63">
        <v>20260209</v>
      </c>
    </row>
    <row r="5550" spans="1:12" x14ac:dyDescent="0.25">
      <c r="A5550" s="28" t="s">
        <v>7054</v>
      </c>
      <c r="B5550" s="22" t="s">
        <v>11</v>
      </c>
      <c r="C5550" s="22" t="s">
        <v>199</v>
      </c>
      <c r="D5550" s="22" t="s">
        <v>536</v>
      </c>
      <c r="E5550" s="22" t="s">
        <v>537</v>
      </c>
      <c r="F5550" s="22">
        <v>1</v>
      </c>
      <c r="G5550" s="24">
        <v>52534</v>
      </c>
      <c r="H5550" s="22">
        <v>128</v>
      </c>
      <c r="I5550" s="24">
        <v>595.6</v>
      </c>
      <c r="J5550" s="24">
        <f>I5550*H5550</f>
        <v>76236.800000000003</v>
      </c>
      <c r="K5550" s="24">
        <f t="shared" si="239"/>
        <v>128770.8</v>
      </c>
      <c r="L5550" s="29">
        <v>20260213</v>
      </c>
    </row>
    <row r="5551" spans="1:12" x14ac:dyDescent="0.25">
      <c r="A5551" s="47" t="s">
        <v>7012</v>
      </c>
      <c r="B5551" s="44" t="s">
        <v>11</v>
      </c>
      <c r="C5551" s="44" t="s">
        <v>730</v>
      </c>
      <c r="D5551" s="44" t="s">
        <v>731</v>
      </c>
      <c r="E5551" s="44" t="s">
        <v>732</v>
      </c>
      <c r="F5551" s="44">
        <v>1</v>
      </c>
      <c r="G5551" s="46">
        <v>52534</v>
      </c>
      <c r="H5551" s="44"/>
      <c r="I5551" s="46"/>
      <c r="J5551" s="46"/>
      <c r="K5551" s="46">
        <f t="shared" si="239"/>
        <v>52534</v>
      </c>
      <c r="L5551" s="63">
        <v>20260219</v>
      </c>
    </row>
    <row r="5552" spans="1:12" x14ac:dyDescent="0.25">
      <c r="A5552" s="47" t="s">
        <v>6974</v>
      </c>
      <c r="B5552" s="44" t="s">
        <v>11</v>
      </c>
      <c r="C5552" s="44" t="s">
        <v>86</v>
      </c>
      <c r="D5552" s="44" t="s">
        <v>132</v>
      </c>
      <c r="E5552" s="44" t="s">
        <v>681</v>
      </c>
      <c r="F5552" s="44">
        <v>1</v>
      </c>
      <c r="G5552" s="46">
        <v>52534</v>
      </c>
      <c r="H5552" s="44"/>
      <c r="I5552" s="46"/>
      <c r="J5552" s="46"/>
      <c r="K5552" s="46">
        <f t="shared" si="239"/>
        <v>52534</v>
      </c>
      <c r="L5552" s="63">
        <v>20260223</v>
      </c>
    </row>
    <row r="5553" spans="1:13" ht="15.75" thickBot="1" x14ac:dyDescent="0.3">
      <c r="A5553" s="40" t="s">
        <v>6989</v>
      </c>
      <c r="B5553" s="41" t="s">
        <v>11</v>
      </c>
      <c r="C5553" s="41" t="s">
        <v>4390</v>
      </c>
      <c r="D5553" s="41" t="s">
        <v>4389</v>
      </c>
      <c r="E5553" s="41" t="s">
        <v>4707</v>
      </c>
      <c r="F5553" s="41">
        <v>1</v>
      </c>
      <c r="G5553" s="43">
        <v>52534</v>
      </c>
      <c r="H5553" s="41"/>
      <c r="I5553" s="43"/>
      <c r="J5553" s="43"/>
      <c r="K5553" s="43">
        <f t="shared" si="239"/>
        <v>52534</v>
      </c>
      <c r="L5553" s="64">
        <v>20260224</v>
      </c>
    </row>
    <row r="5554" spans="1:13" ht="15.75" thickBot="1" x14ac:dyDescent="0.3"/>
    <row r="5555" spans="1:13" x14ac:dyDescent="0.25">
      <c r="A5555" s="36" t="s">
        <v>7043</v>
      </c>
      <c r="B5555" s="37" t="s">
        <v>862</v>
      </c>
      <c r="C5555" s="37" t="s">
        <v>98</v>
      </c>
      <c r="D5555" s="37" t="s">
        <v>7044</v>
      </c>
      <c r="E5555" s="37" t="s">
        <v>7045</v>
      </c>
      <c r="F5555" s="37">
        <v>1</v>
      </c>
      <c r="G5555" s="133">
        <v>98232</v>
      </c>
      <c r="H5555" s="37"/>
      <c r="I5555" s="39"/>
      <c r="J5555" s="39"/>
      <c r="K5555" s="39">
        <f t="shared" ref="K5555:K5571" si="240">J5555+G5555</f>
        <v>98232</v>
      </c>
      <c r="L5555" s="62">
        <v>20260202</v>
      </c>
      <c r="M5555" s="27"/>
    </row>
    <row r="5556" spans="1:13" x14ac:dyDescent="0.25">
      <c r="A5556" s="47" t="s">
        <v>7042</v>
      </c>
      <c r="B5556" s="44" t="s">
        <v>11</v>
      </c>
      <c r="C5556" s="44" t="s">
        <v>5190</v>
      </c>
      <c r="D5556" s="44" t="s">
        <v>5191</v>
      </c>
      <c r="E5556" s="44" t="s">
        <v>755</v>
      </c>
      <c r="F5556" s="44">
        <v>1</v>
      </c>
      <c r="G5556" s="46">
        <v>49116</v>
      </c>
      <c r="H5556" s="44"/>
      <c r="I5556" s="46"/>
      <c r="J5556" s="46"/>
      <c r="K5556" s="46">
        <f t="shared" si="240"/>
        <v>49116</v>
      </c>
      <c r="L5556" s="63">
        <v>20260202</v>
      </c>
    </row>
    <row r="5557" spans="1:13" x14ac:dyDescent="0.25">
      <c r="A5557" s="47" t="s">
        <v>7013</v>
      </c>
      <c r="B5557" s="44" t="s">
        <v>11</v>
      </c>
      <c r="C5557" s="44" t="s">
        <v>5190</v>
      </c>
      <c r="D5557" s="44" t="s">
        <v>5191</v>
      </c>
      <c r="E5557" s="44" t="s">
        <v>305</v>
      </c>
      <c r="F5557" s="44">
        <v>1</v>
      </c>
      <c r="G5557" s="46">
        <v>49116</v>
      </c>
      <c r="H5557" s="44"/>
      <c r="I5557" s="46"/>
      <c r="J5557" s="46"/>
      <c r="K5557" s="46">
        <f t="shared" si="240"/>
        <v>49116</v>
      </c>
      <c r="L5557" s="63">
        <v>20260204</v>
      </c>
    </row>
    <row r="5558" spans="1:13" x14ac:dyDescent="0.25">
      <c r="A5558" s="47" t="s">
        <v>7041</v>
      </c>
      <c r="B5558" s="44" t="s">
        <v>11</v>
      </c>
      <c r="C5558" s="44" t="s">
        <v>70</v>
      </c>
      <c r="D5558" s="44" t="s">
        <v>26</v>
      </c>
      <c r="E5558" s="44" t="s">
        <v>238</v>
      </c>
      <c r="F5558" s="44">
        <v>1</v>
      </c>
      <c r="G5558" s="46">
        <v>49116</v>
      </c>
      <c r="H5558" s="44"/>
      <c r="I5558" s="46"/>
      <c r="J5558" s="46"/>
      <c r="K5558" s="46">
        <f t="shared" si="240"/>
        <v>49116</v>
      </c>
      <c r="L5558" s="63">
        <v>20260206</v>
      </c>
    </row>
    <row r="5559" spans="1:13" x14ac:dyDescent="0.25">
      <c r="A5559" s="47" t="s">
        <v>7003</v>
      </c>
      <c r="B5559" s="44" t="s">
        <v>11</v>
      </c>
      <c r="C5559" s="44" t="s">
        <v>70</v>
      </c>
      <c r="D5559" s="44" t="s">
        <v>6124</v>
      </c>
      <c r="E5559" s="44" t="s">
        <v>6164</v>
      </c>
      <c r="F5559" s="44">
        <v>1</v>
      </c>
      <c r="G5559" s="46">
        <v>49116</v>
      </c>
      <c r="H5559" s="44"/>
      <c r="I5559" s="46"/>
      <c r="J5559" s="46"/>
      <c r="K5559" s="46">
        <f t="shared" si="240"/>
        <v>49116</v>
      </c>
      <c r="L5559" s="63">
        <v>20260209</v>
      </c>
    </row>
    <row r="5560" spans="1:13" x14ac:dyDescent="0.25">
      <c r="A5560" s="47" t="s">
        <v>7020</v>
      </c>
      <c r="B5560" s="44" t="s">
        <v>11</v>
      </c>
      <c r="C5560" s="44" t="s">
        <v>5190</v>
      </c>
      <c r="D5560" s="44" t="s">
        <v>5191</v>
      </c>
      <c r="E5560" s="44" t="s">
        <v>4583</v>
      </c>
      <c r="F5560" s="44">
        <v>1</v>
      </c>
      <c r="G5560" s="46">
        <v>49116</v>
      </c>
      <c r="H5560" s="44"/>
      <c r="I5560" s="46"/>
      <c r="J5560" s="46"/>
      <c r="K5560" s="46">
        <f t="shared" si="240"/>
        <v>49116</v>
      </c>
      <c r="L5560" s="63">
        <v>20260209</v>
      </c>
    </row>
    <row r="5561" spans="1:13" x14ac:dyDescent="0.25">
      <c r="A5561" s="47" t="s">
        <v>7046</v>
      </c>
      <c r="B5561" s="44" t="s">
        <v>11</v>
      </c>
      <c r="C5561" s="44" t="s">
        <v>6145</v>
      </c>
      <c r="D5561" s="44" t="s">
        <v>6146</v>
      </c>
      <c r="E5561" s="44" t="s">
        <v>6147</v>
      </c>
      <c r="F5561" s="44">
        <v>1</v>
      </c>
      <c r="G5561" s="46">
        <v>49116</v>
      </c>
      <c r="H5561" s="44"/>
      <c r="I5561" s="46"/>
      <c r="J5561" s="46"/>
      <c r="K5561" s="46">
        <f t="shared" si="240"/>
        <v>49116</v>
      </c>
      <c r="L5561" s="63">
        <v>20260212</v>
      </c>
    </row>
    <row r="5562" spans="1:13" x14ac:dyDescent="0.25">
      <c r="A5562" s="47" t="s">
        <v>7057</v>
      </c>
      <c r="B5562" s="44" t="s">
        <v>11</v>
      </c>
      <c r="C5562" s="44" t="s">
        <v>6145</v>
      </c>
      <c r="D5562" s="44" t="s">
        <v>6146</v>
      </c>
      <c r="E5562" s="44" t="s">
        <v>6157</v>
      </c>
      <c r="F5562" s="44">
        <v>1</v>
      </c>
      <c r="G5562" s="46">
        <v>49116</v>
      </c>
      <c r="H5562" s="44"/>
      <c r="I5562" s="46"/>
      <c r="J5562" s="46"/>
      <c r="K5562" s="46">
        <f t="shared" si="240"/>
        <v>49116</v>
      </c>
      <c r="L5562" s="63">
        <v>20260212</v>
      </c>
    </row>
    <row r="5563" spans="1:13" x14ac:dyDescent="0.25">
      <c r="A5563" s="47" t="s">
        <v>7015</v>
      </c>
      <c r="B5563" s="44" t="s">
        <v>862</v>
      </c>
      <c r="C5563" s="44" t="s">
        <v>5190</v>
      </c>
      <c r="D5563" s="44" t="s">
        <v>5191</v>
      </c>
      <c r="E5563" s="44" t="s">
        <v>7016</v>
      </c>
      <c r="F5563" s="44">
        <v>1</v>
      </c>
      <c r="G5563" s="46">
        <v>49116</v>
      </c>
      <c r="H5563" s="44"/>
      <c r="I5563" s="46"/>
      <c r="J5563" s="46"/>
      <c r="K5563" s="46">
        <f t="shared" si="240"/>
        <v>49116</v>
      </c>
      <c r="L5563" s="63">
        <v>20260212</v>
      </c>
    </row>
    <row r="5564" spans="1:13" x14ac:dyDescent="0.25">
      <c r="A5564" s="47" t="s">
        <v>6990</v>
      </c>
      <c r="B5564" s="44" t="s">
        <v>862</v>
      </c>
      <c r="C5564" s="44" t="s">
        <v>77</v>
      </c>
      <c r="D5564" s="44" t="s">
        <v>6991</v>
      </c>
      <c r="E5564" s="44" t="s">
        <v>6992</v>
      </c>
      <c r="F5564" s="44">
        <v>1</v>
      </c>
      <c r="G5564" s="46">
        <v>49116</v>
      </c>
      <c r="H5564" s="44"/>
      <c r="I5564" s="46"/>
      <c r="J5564" s="46"/>
      <c r="K5564" s="46">
        <f t="shared" si="240"/>
        <v>49116</v>
      </c>
      <c r="L5564" s="63">
        <v>20260213</v>
      </c>
    </row>
    <row r="5565" spans="1:13" x14ac:dyDescent="0.25">
      <c r="A5565" s="28" t="s">
        <v>6997</v>
      </c>
      <c r="B5565" s="22" t="s">
        <v>862</v>
      </c>
      <c r="C5565" s="22" t="s">
        <v>77</v>
      </c>
      <c r="D5565" s="22" t="s">
        <v>6991</v>
      </c>
      <c r="E5565" s="22" t="s">
        <v>6998</v>
      </c>
      <c r="F5565" s="22">
        <v>1</v>
      </c>
      <c r="G5565" s="24">
        <v>49116</v>
      </c>
      <c r="H5565" s="22">
        <v>222</v>
      </c>
      <c r="I5565" s="24">
        <v>595.6</v>
      </c>
      <c r="J5565" s="24">
        <f>I5565*H5565</f>
        <v>132223.20000000001</v>
      </c>
      <c r="K5565" s="24">
        <f t="shared" si="240"/>
        <v>181339.2</v>
      </c>
      <c r="L5565" s="29">
        <v>20260213</v>
      </c>
    </row>
    <row r="5566" spans="1:13" x14ac:dyDescent="0.25">
      <c r="A5566" s="47" t="s">
        <v>6995</v>
      </c>
      <c r="B5566" s="44" t="s">
        <v>862</v>
      </c>
      <c r="C5566" s="44" t="s">
        <v>77</v>
      </c>
      <c r="D5566" s="44" t="s">
        <v>6991</v>
      </c>
      <c r="E5566" s="44" t="s">
        <v>6996</v>
      </c>
      <c r="F5566" s="44">
        <v>1</v>
      </c>
      <c r="G5566" s="46">
        <v>49116</v>
      </c>
      <c r="H5566" s="44"/>
      <c r="I5566" s="46"/>
      <c r="J5566" s="46"/>
      <c r="K5566" s="46">
        <f t="shared" si="240"/>
        <v>49116</v>
      </c>
      <c r="L5566" s="63">
        <v>20260213</v>
      </c>
    </row>
    <row r="5567" spans="1:13" x14ac:dyDescent="0.25">
      <c r="A5567" s="47" t="s">
        <v>6993</v>
      </c>
      <c r="B5567" s="44" t="s">
        <v>862</v>
      </c>
      <c r="C5567" s="44" t="s">
        <v>77</v>
      </c>
      <c r="D5567" s="44" t="s">
        <v>6991</v>
      </c>
      <c r="E5567" s="44" t="s">
        <v>6994</v>
      </c>
      <c r="F5567" s="44">
        <v>1</v>
      </c>
      <c r="G5567" s="46">
        <v>49116</v>
      </c>
      <c r="H5567" s="44"/>
      <c r="I5567" s="46"/>
      <c r="J5567" s="46"/>
      <c r="K5567" s="46">
        <f t="shared" si="240"/>
        <v>49116</v>
      </c>
      <c r="L5567" s="63">
        <v>20260213</v>
      </c>
    </row>
    <row r="5568" spans="1:13" x14ac:dyDescent="0.25">
      <c r="A5568" s="28" t="s">
        <v>7002</v>
      </c>
      <c r="B5568" s="22" t="s">
        <v>11</v>
      </c>
      <c r="C5568" s="22" t="s">
        <v>6581</v>
      </c>
      <c r="D5568" s="22" t="s">
        <v>1289</v>
      </c>
      <c r="E5568" s="22" t="s">
        <v>1687</v>
      </c>
      <c r="F5568" s="22">
        <v>1</v>
      </c>
      <c r="G5568" s="24">
        <v>49116</v>
      </c>
      <c r="H5568" s="22">
        <v>138</v>
      </c>
      <c r="I5568" s="24">
        <v>595.6</v>
      </c>
      <c r="J5568" s="24">
        <f>I5568*H5568</f>
        <v>82192.800000000003</v>
      </c>
      <c r="K5568" s="24">
        <f t="shared" si="240"/>
        <v>131308.79999999999</v>
      </c>
      <c r="L5568" s="29">
        <v>20260219</v>
      </c>
    </row>
    <row r="5569" spans="1:12" x14ac:dyDescent="0.25">
      <c r="A5569" s="47" t="s">
        <v>6978</v>
      </c>
      <c r="B5569" s="44" t="s">
        <v>11</v>
      </c>
      <c r="C5569" s="44" t="s">
        <v>5190</v>
      </c>
      <c r="D5569" s="44" t="s">
        <v>5191</v>
      </c>
      <c r="E5569" s="44" t="s">
        <v>90</v>
      </c>
      <c r="F5569" s="44">
        <v>1</v>
      </c>
      <c r="G5569" s="46">
        <v>49116</v>
      </c>
      <c r="H5569" s="44"/>
      <c r="I5569" s="46"/>
      <c r="J5569" s="46"/>
      <c r="K5569" s="46">
        <f t="shared" si="240"/>
        <v>49116</v>
      </c>
      <c r="L5569" s="63">
        <v>20260220</v>
      </c>
    </row>
    <row r="5570" spans="1:12" x14ac:dyDescent="0.25">
      <c r="A5570" s="47" t="s">
        <v>6984</v>
      </c>
      <c r="B5570" s="44" t="s">
        <v>11</v>
      </c>
      <c r="C5570" s="44" t="s">
        <v>29</v>
      </c>
      <c r="D5570" s="44" t="s">
        <v>6153</v>
      </c>
      <c r="E5570" s="44" t="s">
        <v>6193</v>
      </c>
      <c r="F5570" s="44">
        <v>1</v>
      </c>
      <c r="G5570" s="46">
        <v>49116</v>
      </c>
      <c r="H5570" s="44"/>
      <c r="I5570" s="46"/>
      <c r="J5570" s="46"/>
      <c r="K5570" s="46">
        <f t="shared" si="240"/>
        <v>49116</v>
      </c>
      <c r="L5570" s="63">
        <v>20260224</v>
      </c>
    </row>
    <row r="5571" spans="1:12" ht="15.75" thickBot="1" x14ac:dyDescent="0.3">
      <c r="A5571" s="40" t="s">
        <v>6981</v>
      </c>
      <c r="B5571" s="41" t="s">
        <v>862</v>
      </c>
      <c r="C5571" s="41" t="s">
        <v>5190</v>
      </c>
      <c r="D5571" s="41" t="s">
        <v>5191</v>
      </c>
      <c r="E5571" s="41" t="s">
        <v>271</v>
      </c>
      <c r="F5571" s="41">
        <v>1</v>
      </c>
      <c r="G5571" s="43">
        <v>49116</v>
      </c>
      <c r="H5571" s="41"/>
      <c r="I5571" s="43"/>
      <c r="J5571" s="43"/>
      <c r="K5571" s="43">
        <f t="shared" si="240"/>
        <v>49116</v>
      </c>
      <c r="L5571" s="64">
        <v>20260225</v>
      </c>
    </row>
    <row r="5572" spans="1:12" ht="15.75" thickBot="1" x14ac:dyDescent="0.3">
      <c r="A5572" s="71"/>
      <c r="B5572" s="72"/>
      <c r="C5572" s="72"/>
      <c r="D5572" s="72"/>
      <c r="E5572" s="72"/>
      <c r="F5572" s="72"/>
      <c r="G5572" s="74"/>
      <c r="H5572" s="72"/>
      <c r="I5572" s="74"/>
      <c r="J5572" s="74"/>
      <c r="K5572" s="74"/>
      <c r="L5572" s="75"/>
    </row>
    <row r="5573" spans="1:12" x14ac:dyDescent="0.25">
      <c r="A5573" s="36" t="s">
        <v>7025</v>
      </c>
      <c r="B5573" s="37" t="s">
        <v>25</v>
      </c>
      <c r="C5573" s="37" t="s">
        <v>70</v>
      </c>
      <c r="D5573" s="37" t="s">
        <v>6196</v>
      </c>
      <c r="E5573" s="37" t="s">
        <v>6275</v>
      </c>
      <c r="F5573" s="37">
        <v>1</v>
      </c>
      <c r="G5573" s="39">
        <v>29043</v>
      </c>
      <c r="H5573" s="37"/>
      <c r="I5573" s="39"/>
      <c r="J5573" s="39"/>
      <c r="K5573" s="39">
        <f t="shared" ref="K5573:K5583" si="241">J5573+G5573</f>
        <v>29043</v>
      </c>
      <c r="L5573" s="62">
        <v>20260202</v>
      </c>
    </row>
    <row r="5574" spans="1:12" x14ac:dyDescent="0.25">
      <c r="A5574" s="47" t="s">
        <v>7030</v>
      </c>
      <c r="B5574" s="44" t="s">
        <v>25</v>
      </c>
      <c r="C5574" s="44" t="s">
        <v>70</v>
      </c>
      <c r="D5574" s="44" t="s">
        <v>6196</v>
      </c>
      <c r="E5574" s="44" t="s">
        <v>6199</v>
      </c>
      <c r="F5574" s="44">
        <v>1</v>
      </c>
      <c r="G5574" s="46">
        <v>29043</v>
      </c>
      <c r="H5574" s="44"/>
      <c r="I5574" s="46"/>
      <c r="J5574" s="46"/>
      <c r="K5574" s="46">
        <f t="shared" si="241"/>
        <v>29043</v>
      </c>
      <c r="L5574" s="63">
        <v>20260202</v>
      </c>
    </row>
    <row r="5575" spans="1:12" x14ac:dyDescent="0.25">
      <c r="A5575" s="47" t="s">
        <v>7029</v>
      </c>
      <c r="B5575" s="44" t="s">
        <v>25</v>
      </c>
      <c r="C5575" s="44" t="s">
        <v>70</v>
      </c>
      <c r="D5575" s="44" t="s">
        <v>6196</v>
      </c>
      <c r="E5575" s="44" t="s">
        <v>6197</v>
      </c>
      <c r="F5575" s="44">
        <v>1</v>
      </c>
      <c r="G5575" s="46">
        <v>29043</v>
      </c>
      <c r="H5575" s="44"/>
      <c r="I5575" s="46"/>
      <c r="J5575" s="46"/>
      <c r="K5575" s="46">
        <f t="shared" si="241"/>
        <v>29043</v>
      </c>
      <c r="L5575" s="63">
        <v>20260202</v>
      </c>
    </row>
    <row r="5576" spans="1:12" x14ac:dyDescent="0.25">
      <c r="A5576" s="47" t="s">
        <v>7028</v>
      </c>
      <c r="B5576" s="44" t="s">
        <v>25</v>
      </c>
      <c r="C5576" s="44" t="s">
        <v>70</v>
      </c>
      <c r="D5576" s="44" t="s">
        <v>6196</v>
      </c>
      <c r="E5576" s="44" t="s">
        <v>6284</v>
      </c>
      <c r="F5576" s="44">
        <v>1</v>
      </c>
      <c r="G5576" s="46">
        <v>29043</v>
      </c>
      <c r="H5576" s="44"/>
      <c r="I5576" s="46"/>
      <c r="J5576" s="46"/>
      <c r="K5576" s="46">
        <f t="shared" si="241"/>
        <v>29043</v>
      </c>
      <c r="L5576" s="63">
        <v>20260202</v>
      </c>
    </row>
    <row r="5577" spans="1:12" x14ac:dyDescent="0.25">
      <c r="A5577" s="47" t="s">
        <v>7031</v>
      </c>
      <c r="B5577" s="44" t="s">
        <v>25</v>
      </c>
      <c r="C5577" s="44" t="s">
        <v>29</v>
      </c>
      <c r="D5577" s="44" t="s">
        <v>68</v>
      </c>
      <c r="E5577" s="44" t="s">
        <v>252</v>
      </c>
      <c r="F5577" s="44">
        <v>1</v>
      </c>
      <c r="G5577" s="46">
        <v>29043</v>
      </c>
      <c r="H5577" s="44"/>
      <c r="I5577" s="46"/>
      <c r="J5577" s="46"/>
      <c r="K5577" s="46">
        <f t="shared" si="241"/>
        <v>29043</v>
      </c>
      <c r="L5577" s="63">
        <v>20260202</v>
      </c>
    </row>
    <row r="5578" spans="1:12" x14ac:dyDescent="0.25">
      <c r="A5578" s="47" t="s">
        <v>7027</v>
      </c>
      <c r="B5578" s="44" t="s">
        <v>25</v>
      </c>
      <c r="C5578" s="44" t="s">
        <v>29</v>
      </c>
      <c r="D5578" s="44" t="s">
        <v>6277</v>
      </c>
      <c r="E5578" s="44" t="s">
        <v>6282</v>
      </c>
      <c r="F5578" s="44">
        <v>1</v>
      </c>
      <c r="G5578" s="46">
        <v>29043</v>
      </c>
      <c r="H5578" s="44"/>
      <c r="I5578" s="46"/>
      <c r="J5578" s="46"/>
      <c r="K5578" s="46">
        <f t="shared" si="241"/>
        <v>29043</v>
      </c>
      <c r="L5578" s="63">
        <v>20260202</v>
      </c>
    </row>
    <row r="5579" spans="1:12" x14ac:dyDescent="0.25">
      <c r="A5579" s="47" t="s">
        <v>7026</v>
      </c>
      <c r="B5579" s="44" t="s">
        <v>25</v>
      </c>
      <c r="C5579" s="44" t="s">
        <v>29</v>
      </c>
      <c r="D5579" s="44" t="s">
        <v>6277</v>
      </c>
      <c r="E5579" s="44" t="s">
        <v>6278</v>
      </c>
      <c r="F5579" s="44">
        <v>1</v>
      </c>
      <c r="G5579" s="46">
        <v>29043</v>
      </c>
      <c r="H5579" s="44"/>
      <c r="I5579" s="46"/>
      <c r="J5579" s="46"/>
      <c r="K5579" s="46">
        <f t="shared" si="241"/>
        <v>29043</v>
      </c>
      <c r="L5579" s="63">
        <v>20260202</v>
      </c>
    </row>
    <row r="5580" spans="1:12" x14ac:dyDescent="0.25">
      <c r="A5580" s="47" t="s">
        <v>7024</v>
      </c>
      <c r="B5580" s="44" t="s">
        <v>25</v>
      </c>
      <c r="C5580" s="44" t="s">
        <v>29</v>
      </c>
      <c r="D5580" s="44" t="s">
        <v>6277</v>
      </c>
      <c r="E5580" s="44" t="s">
        <v>6280</v>
      </c>
      <c r="F5580" s="44">
        <v>1</v>
      </c>
      <c r="G5580" s="46">
        <v>29043</v>
      </c>
      <c r="H5580" s="44"/>
      <c r="I5580" s="46"/>
      <c r="J5580" s="46"/>
      <c r="K5580" s="46">
        <f t="shared" si="241"/>
        <v>29043</v>
      </c>
      <c r="L5580" s="63">
        <v>20260202</v>
      </c>
    </row>
    <row r="5581" spans="1:12" x14ac:dyDescent="0.25">
      <c r="A5581" s="47" t="s">
        <v>6977</v>
      </c>
      <c r="B5581" s="44" t="s">
        <v>25</v>
      </c>
      <c r="C5581" s="44" t="s">
        <v>70</v>
      </c>
      <c r="D5581" s="44" t="s">
        <v>3197</v>
      </c>
      <c r="E5581" s="44" t="s">
        <v>3200</v>
      </c>
      <c r="F5581" s="44">
        <v>1</v>
      </c>
      <c r="G5581" s="46">
        <v>29043</v>
      </c>
      <c r="H5581" s="44"/>
      <c r="I5581" s="46"/>
      <c r="J5581" s="46"/>
      <c r="K5581" s="46">
        <f t="shared" si="241"/>
        <v>29043</v>
      </c>
      <c r="L5581" s="63">
        <v>20260225</v>
      </c>
    </row>
    <row r="5582" spans="1:12" x14ac:dyDescent="0.25">
      <c r="A5582" s="47" t="s">
        <v>6976</v>
      </c>
      <c r="B5582" s="44" t="s">
        <v>25</v>
      </c>
      <c r="C5582" s="44" t="s">
        <v>70</v>
      </c>
      <c r="D5582" s="44" t="s">
        <v>3197</v>
      </c>
      <c r="E5582" s="44" t="s">
        <v>3198</v>
      </c>
      <c r="F5582" s="44">
        <v>1</v>
      </c>
      <c r="G5582" s="46">
        <v>29043</v>
      </c>
      <c r="H5582" s="44"/>
      <c r="I5582" s="46"/>
      <c r="J5582" s="46"/>
      <c r="K5582" s="46">
        <f t="shared" si="241"/>
        <v>29043</v>
      </c>
      <c r="L5582" s="63">
        <v>20260225</v>
      </c>
    </row>
    <row r="5583" spans="1:12" ht="15.75" thickBot="1" x14ac:dyDescent="0.3">
      <c r="A5583" s="40" t="s">
        <v>6975</v>
      </c>
      <c r="B5583" s="41" t="s">
        <v>25</v>
      </c>
      <c r="C5583" s="41" t="s">
        <v>70</v>
      </c>
      <c r="D5583" s="41" t="s">
        <v>3197</v>
      </c>
      <c r="E5583" s="41" t="s">
        <v>5248</v>
      </c>
      <c r="F5583" s="41">
        <v>1</v>
      </c>
      <c r="G5583" s="43">
        <v>29043</v>
      </c>
      <c r="H5583" s="41"/>
      <c r="I5583" s="43"/>
      <c r="J5583" s="43"/>
      <c r="K5583" s="43">
        <f t="shared" si="241"/>
        <v>29043</v>
      </c>
      <c r="L5583" s="64">
        <v>20260225</v>
      </c>
    </row>
    <row r="5584" spans="1:12" ht="15.75" thickBot="1" x14ac:dyDescent="0.3">
      <c r="A5584" s="71"/>
      <c r="B5584" s="72"/>
      <c r="C5584" s="72"/>
      <c r="D5584" s="72"/>
      <c r="E5584" s="72"/>
      <c r="F5584" s="72"/>
      <c r="G5584" s="74"/>
      <c r="H5584" s="72"/>
      <c r="I5584" s="74"/>
      <c r="J5584" s="74"/>
      <c r="K5584" s="74"/>
      <c r="L5584" s="75"/>
    </row>
    <row r="5585" spans="1:12" x14ac:dyDescent="0.25">
      <c r="A5585" s="36" t="s">
        <v>6895</v>
      </c>
      <c r="B5585" s="37" t="s">
        <v>25</v>
      </c>
      <c r="C5585" s="37" t="s">
        <v>29</v>
      </c>
      <c r="D5585" s="37" t="s">
        <v>686</v>
      </c>
      <c r="E5585" s="37" t="s">
        <v>1045</v>
      </c>
      <c r="F5585" s="37">
        <v>1</v>
      </c>
      <c r="G5585" s="39">
        <v>26264</v>
      </c>
      <c r="H5585" s="37"/>
      <c r="I5585" s="39"/>
      <c r="J5585" s="39"/>
      <c r="K5585" s="39">
        <f t="shared" ref="K5585:K5603" si="242">J5585+G5585</f>
        <v>26264</v>
      </c>
      <c r="L5585" s="62">
        <v>20260109</v>
      </c>
    </row>
    <row r="5586" spans="1:12" x14ac:dyDescent="0.25">
      <c r="A5586" s="47" t="s">
        <v>7023</v>
      </c>
      <c r="B5586" s="44" t="s">
        <v>25</v>
      </c>
      <c r="C5586" s="44" t="s">
        <v>1659</v>
      </c>
      <c r="D5586" s="44" t="s">
        <v>213</v>
      </c>
      <c r="E5586" s="44" t="s">
        <v>2729</v>
      </c>
      <c r="F5586" s="44">
        <v>1</v>
      </c>
      <c r="G5586" s="46">
        <v>26264</v>
      </c>
      <c r="H5586" s="44"/>
      <c r="I5586" s="46"/>
      <c r="J5586" s="46"/>
      <c r="K5586" s="46">
        <f t="shared" si="242"/>
        <v>26264</v>
      </c>
      <c r="L5586" s="63">
        <v>20260202</v>
      </c>
    </row>
    <row r="5587" spans="1:12" x14ac:dyDescent="0.25">
      <c r="A5587" s="47" t="s">
        <v>7022</v>
      </c>
      <c r="B5587" s="44" t="s">
        <v>25</v>
      </c>
      <c r="C5587" s="44" t="s">
        <v>1659</v>
      </c>
      <c r="D5587" s="44" t="s">
        <v>213</v>
      </c>
      <c r="E5587" s="44" t="s">
        <v>1660</v>
      </c>
      <c r="F5587" s="44">
        <v>1</v>
      </c>
      <c r="G5587" s="46">
        <v>26264</v>
      </c>
      <c r="H5587" s="44"/>
      <c r="I5587" s="46"/>
      <c r="J5587" s="46"/>
      <c r="K5587" s="46">
        <f t="shared" si="242"/>
        <v>26264</v>
      </c>
      <c r="L5587" s="63">
        <v>20260202</v>
      </c>
    </row>
    <row r="5588" spans="1:12" x14ac:dyDescent="0.25">
      <c r="A5588" s="47" t="s">
        <v>7021</v>
      </c>
      <c r="B5588" s="44" t="s">
        <v>25</v>
      </c>
      <c r="C5588" s="44" t="s">
        <v>1659</v>
      </c>
      <c r="D5588" s="44" t="s">
        <v>213</v>
      </c>
      <c r="E5588" s="44" t="s">
        <v>2235</v>
      </c>
      <c r="F5588" s="44">
        <v>1</v>
      </c>
      <c r="G5588" s="46">
        <v>26264</v>
      </c>
      <c r="H5588" s="44"/>
      <c r="I5588" s="46"/>
      <c r="J5588" s="46"/>
      <c r="K5588" s="46">
        <f t="shared" si="242"/>
        <v>26264</v>
      </c>
      <c r="L5588" s="63">
        <v>20260202</v>
      </c>
    </row>
    <row r="5589" spans="1:12" x14ac:dyDescent="0.25">
      <c r="A5589" s="47" t="s">
        <v>7039</v>
      </c>
      <c r="B5589" s="44" t="s">
        <v>25</v>
      </c>
      <c r="C5589" s="44" t="s">
        <v>3122</v>
      </c>
      <c r="D5589" s="44" t="s">
        <v>3136</v>
      </c>
      <c r="E5589" s="44" t="s">
        <v>3137</v>
      </c>
      <c r="F5589" s="44">
        <v>1</v>
      </c>
      <c r="G5589" s="46">
        <v>26264</v>
      </c>
      <c r="H5589" s="44"/>
      <c r="I5589" s="46"/>
      <c r="J5589" s="46"/>
      <c r="K5589" s="46">
        <f t="shared" si="242"/>
        <v>26264</v>
      </c>
      <c r="L5589" s="63">
        <v>20260202</v>
      </c>
    </row>
    <row r="5590" spans="1:12" x14ac:dyDescent="0.25">
      <c r="A5590" s="47" t="s">
        <v>7040</v>
      </c>
      <c r="B5590" s="44" t="s">
        <v>25</v>
      </c>
      <c r="C5590" s="44" t="s">
        <v>3122</v>
      </c>
      <c r="D5590" s="44" t="s">
        <v>3256</v>
      </c>
      <c r="E5590" s="44" t="s">
        <v>3777</v>
      </c>
      <c r="F5590" s="44">
        <v>1</v>
      </c>
      <c r="G5590" s="46">
        <v>26264</v>
      </c>
      <c r="H5590" s="44"/>
      <c r="I5590" s="46"/>
      <c r="J5590" s="46"/>
      <c r="K5590" s="46">
        <f t="shared" si="242"/>
        <v>26264</v>
      </c>
      <c r="L5590" s="63">
        <v>20260202</v>
      </c>
    </row>
    <row r="5591" spans="1:12" x14ac:dyDescent="0.25">
      <c r="A5591" s="28" t="s">
        <v>7049</v>
      </c>
      <c r="B5591" s="22" t="s">
        <v>25</v>
      </c>
      <c r="C5591" s="22" t="s">
        <v>36</v>
      </c>
      <c r="D5591" s="22" t="s">
        <v>561</v>
      </c>
      <c r="E5591" s="22" t="s">
        <v>1855</v>
      </c>
      <c r="F5591" s="22">
        <v>1</v>
      </c>
      <c r="G5591" s="24">
        <v>26264</v>
      </c>
      <c r="H5591" s="22">
        <v>131</v>
      </c>
      <c r="I5591" s="24">
        <v>595.6</v>
      </c>
      <c r="J5591" s="24">
        <f>I5591*H5591</f>
        <v>78023.600000000006</v>
      </c>
      <c r="K5591" s="24">
        <f t="shared" si="242"/>
        <v>104287.6</v>
      </c>
      <c r="L5591" s="29">
        <v>20260202</v>
      </c>
    </row>
    <row r="5592" spans="1:12" x14ac:dyDescent="0.25">
      <c r="A5592" s="47" t="s">
        <v>7048</v>
      </c>
      <c r="B5592" s="44" t="s">
        <v>25</v>
      </c>
      <c r="C5592" s="44" t="s">
        <v>36</v>
      </c>
      <c r="D5592" s="44" t="s">
        <v>561</v>
      </c>
      <c r="E5592" s="44" t="s">
        <v>562</v>
      </c>
      <c r="F5592" s="44">
        <v>1</v>
      </c>
      <c r="G5592" s="46">
        <v>26264</v>
      </c>
      <c r="H5592" s="44"/>
      <c r="I5592" s="46"/>
      <c r="J5592" s="46"/>
      <c r="K5592" s="46">
        <f t="shared" si="242"/>
        <v>26264</v>
      </c>
      <c r="L5592" s="63">
        <v>20260202</v>
      </c>
    </row>
    <row r="5593" spans="1:12" x14ac:dyDescent="0.25">
      <c r="A5593" s="47" t="s">
        <v>7034</v>
      </c>
      <c r="B5593" s="44" t="s">
        <v>25</v>
      </c>
      <c r="C5593" s="44" t="s">
        <v>29</v>
      </c>
      <c r="D5593" s="44" t="s">
        <v>686</v>
      </c>
      <c r="E5593" s="44" t="s">
        <v>1047</v>
      </c>
      <c r="F5593" s="44">
        <v>1</v>
      </c>
      <c r="G5593" s="46">
        <v>26264</v>
      </c>
      <c r="H5593" s="44"/>
      <c r="I5593" s="46"/>
      <c r="J5593" s="46"/>
      <c r="K5593" s="46">
        <f t="shared" si="242"/>
        <v>26264</v>
      </c>
      <c r="L5593" s="63">
        <v>20260202</v>
      </c>
    </row>
    <row r="5594" spans="1:12" x14ac:dyDescent="0.25">
      <c r="A5594" s="47" t="s">
        <v>7033</v>
      </c>
      <c r="B5594" s="44" t="s">
        <v>25</v>
      </c>
      <c r="C5594" s="44" t="s">
        <v>29</v>
      </c>
      <c r="D5594" s="44" t="s">
        <v>686</v>
      </c>
      <c r="E5594" s="44" t="s">
        <v>1043</v>
      </c>
      <c r="F5594" s="44">
        <v>1</v>
      </c>
      <c r="G5594" s="46">
        <v>26264</v>
      </c>
      <c r="H5594" s="44"/>
      <c r="I5594" s="46"/>
      <c r="J5594" s="46"/>
      <c r="K5594" s="46">
        <f t="shared" si="242"/>
        <v>26264</v>
      </c>
      <c r="L5594" s="63">
        <v>20260202</v>
      </c>
    </row>
    <row r="5595" spans="1:12" x14ac:dyDescent="0.25">
      <c r="A5595" s="47" t="s">
        <v>7010</v>
      </c>
      <c r="B5595" s="44" t="s">
        <v>25</v>
      </c>
      <c r="C5595" s="44" t="s">
        <v>1118</v>
      </c>
      <c r="D5595" s="44" t="s">
        <v>1713</v>
      </c>
      <c r="E5595" s="44" t="s">
        <v>4296</v>
      </c>
      <c r="F5595" s="44">
        <v>1</v>
      </c>
      <c r="G5595" s="46">
        <v>26264</v>
      </c>
      <c r="H5595" s="44"/>
      <c r="I5595" s="46"/>
      <c r="J5595" s="46"/>
      <c r="K5595" s="46">
        <f t="shared" si="242"/>
        <v>26264</v>
      </c>
      <c r="L5595" s="63">
        <v>20260205</v>
      </c>
    </row>
    <row r="5596" spans="1:12" x14ac:dyDescent="0.25">
      <c r="A5596" s="47" t="s">
        <v>7009</v>
      </c>
      <c r="B5596" s="44" t="s">
        <v>25</v>
      </c>
      <c r="C5596" s="44" t="s">
        <v>1118</v>
      </c>
      <c r="D5596" s="44" t="s">
        <v>1713</v>
      </c>
      <c r="E5596" s="44" t="s">
        <v>4298</v>
      </c>
      <c r="F5596" s="44">
        <v>1</v>
      </c>
      <c r="G5596" s="46">
        <v>26264</v>
      </c>
      <c r="H5596" s="44"/>
      <c r="I5596" s="46"/>
      <c r="J5596" s="46"/>
      <c r="K5596" s="46">
        <f t="shared" si="242"/>
        <v>26264</v>
      </c>
      <c r="L5596" s="63">
        <v>20260205</v>
      </c>
    </row>
    <row r="5597" spans="1:12" x14ac:dyDescent="0.25">
      <c r="A5597" s="47" t="s">
        <v>7008</v>
      </c>
      <c r="B5597" s="44" t="s">
        <v>25</v>
      </c>
      <c r="C5597" s="44" t="s">
        <v>1118</v>
      </c>
      <c r="D5597" s="44" t="s">
        <v>1713</v>
      </c>
      <c r="E5597" s="44" t="s">
        <v>2992</v>
      </c>
      <c r="F5597" s="44">
        <v>1</v>
      </c>
      <c r="G5597" s="46">
        <v>26264</v>
      </c>
      <c r="H5597" s="44"/>
      <c r="I5597" s="46"/>
      <c r="J5597" s="46"/>
      <c r="K5597" s="46">
        <f t="shared" si="242"/>
        <v>26264</v>
      </c>
      <c r="L5597" s="63">
        <v>20260205</v>
      </c>
    </row>
    <row r="5598" spans="1:12" x14ac:dyDescent="0.25">
      <c r="A5598" s="47" t="s">
        <v>7007</v>
      </c>
      <c r="B5598" s="44" t="s">
        <v>25</v>
      </c>
      <c r="C5598" s="44" t="s">
        <v>1118</v>
      </c>
      <c r="D5598" s="44" t="s">
        <v>1713</v>
      </c>
      <c r="E5598" s="44" t="s">
        <v>4290</v>
      </c>
      <c r="F5598" s="44">
        <v>1</v>
      </c>
      <c r="G5598" s="46">
        <v>26264</v>
      </c>
      <c r="H5598" s="44"/>
      <c r="I5598" s="46"/>
      <c r="J5598" s="46"/>
      <c r="K5598" s="46">
        <f t="shared" si="242"/>
        <v>26264</v>
      </c>
      <c r="L5598" s="63">
        <v>20260205</v>
      </c>
    </row>
    <row r="5599" spans="1:12" x14ac:dyDescent="0.25">
      <c r="A5599" s="47" t="s">
        <v>7006</v>
      </c>
      <c r="B5599" s="44" t="s">
        <v>25</v>
      </c>
      <c r="C5599" s="44" t="s">
        <v>1118</v>
      </c>
      <c r="D5599" s="44" t="s">
        <v>1713</v>
      </c>
      <c r="E5599" s="44" t="s">
        <v>4292</v>
      </c>
      <c r="F5599" s="44">
        <v>1</v>
      </c>
      <c r="G5599" s="46">
        <v>26264</v>
      </c>
      <c r="H5599" s="44"/>
      <c r="I5599" s="46"/>
      <c r="J5599" s="46"/>
      <c r="K5599" s="46">
        <f t="shared" si="242"/>
        <v>26264</v>
      </c>
      <c r="L5599" s="63">
        <v>20260205</v>
      </c>
    </row>
    <row r="5600" spans="1:12" x14ac:dyDescent="0.25">
      <c r="A5600" s="47" t="s">
        <v>7005</v>
      </c>
      <c r="B5600" s="44" t="s">
        <v>25</v>
      </c>
      <c r="C5600" s="44" t="s">
        <v>1118</v>
      </c>
      <c r="D5600" s="44" t="s">
        <v>1713</v>
      </c>
      <c r="E5600" s="44" t="s">
        <v>4294</v>
      </c>
      <c r="F5600" s="44">
        <v>1</v>
      </c>
      <c r="G5600" s="46">
        <v>26264</v>
      </c>
      <c r="H5600" s="44"/>
      <c r="I5600" s="46"/>
      <c r="J5600" s="46"/>
      <c r="K5600" s="46">
        <f t="shared" si="242"/>
        <v>26264</v>
      </c>
      <c r="L5600" s="63">
        <v>20260205</v>
      </c>
    </row>
    <row r="5601" spans="1:12" x14ac:dyDescent="0.25">
      <c r="A5601" s="47" t="s">
        <v>7032</v>
      </c>
      <c r="B5601" s="44" t="s">
        <v>25</v>
      </c>
      <c r="C5601" s="44" t="s">
        <v>29</v>
      </c>
      <c r="D5601" s="44" t="s">
        <v>686</v>
      </c>
      <c r="E5601" s="44" t="s">
        <v>1038</v>
      </c>
      <c r="F5601" s="44">
        <v>1</v>
      </c>
      <c r="G5601" s="46">
        <v>26264</v>
      </c>
      <c r="H5601" s="44"/>
      <c r="I5601" s="46"/>
      <c r="J5601" s="46"/>
      <c r="K5601" s="46">
        <f t="shared" si="242"/>
        <v>26264</v>
      </c>
      <c r="L5601" s="63">
        <v>20260205</v>
      </c>
    </row>
    <row r="5602" spans="1:12" x14ac:dyDescent="0.25">
      <c r="A5602" s="47" t="s">
        <v>6979</v>
      </c>
      <c r="B5602" s="44" t="s">
        <v>25</v>
      </c>
      <c r="C5602" s="44" t="s">
        <v>6980</v>
      </c>
      <c r="D5602" s="44" t="s">
        <v>2599</v>
      </c>
      <c r="E5602" s="44" t="s">
        <v>2602</v>
      </c>
      <c r="F5602" s="44">
        <v>1</v>
      </c>
      <c r="G5602" s="46">
        <v>26264</v>
      </c>
      <c r="H5602" s="44"/>
      <c r="I5602" s="46"/>
      <c r="J5602" s="46"/>
      <c r="K5602" s="46">
        <f t="shared" si="242"/>
        <v>26264</v>
      </c>
      <c r="L5602" s="63">
        <v>20260219</v>
      </c>
    </row>
    <row r="5603" spans="1:12" ht="15.75" thickBot="1" x14ac:dyDescent="0.3">
      <c r="A5603" s="40" t="s">
        <v>7056</v>
      </c>
      <c r="B5603" s="41" t="s">
        <v>25</v>
      </c>
      <c r="C5603" s="41" t="s">
        <v>6980</v>
      </c>
      <c r="D5603" s="41" t="s">
        <v>2599</v>
      </c>
      <c r="E5603" s="41" t="s">
        <v>2600</v>
      </c>
      <c r="F5603" s="41">
        <v>1</v>
      </c>
      <c r="G5603" s="43">
        <v>26264</v>
      </c>
      <c r="H5603" s="41"/>
      <c r="I5603" s="43"/>
      <c r="J5603" s="43"/>
      <c r="K5603" s="43">
        <f t="shared" si="242"/>
        <v>26264</v>
      </c>
      <c r="L5603" s="64">
        <v>20260219</v>
      </c>
    </row>
    <row r="5604" spans="1:12" x14ac:dyDescent="0.25">
      <c r="A5604" s="82"/>
      <c r="B5604" s="83"/>
      <c r="C5604" s="83"/>
      <c r="D5604" s="83"/>
      <c r="E5604" s="83"/>
      <c r="F5604" s="83"/>
      <c r="G5604" s="85"/>
      <c r="H5604" s="83"/>
      <c r="I5604" s="85"/>
      <c r="J5604" s="85"/>
      <c r="K5604" s="85"/>
      <c r="L5604" s="86"/>
    </row>
    <row r="5605" spans="1:12" ht="15.75" thickBot="1" x14ac:dyDescent="0.3">
      <c r="A5605" s="66"/>
      <c r="B5605" s="67"/>
      <c r="C5605" s="67"/>
      <c r="D5605" s="67"/>
      <c r="E5605" s="67"/>
      <c r="F5605" s="67"/>
      <c r="G5605" s="69"/>
      <c r="H5605" s="67"/>
      <c r="I5605" s="69"/>
      <c r="J5605" s="69"/>
      <c r="K5605" s="69"/>
      <c r="L5605" s="70"/>
    </row>
    <row r="5606" spans="1:12" x14ac:dyDescent="0.25">
      <c r="A5606" s="36" t="s">
        <v>7019</v>
      </c>
      <c r="B5606" s="37" t="s">
        <v>25</v>
      </c>
      <c r="C5606" s="37" t="s">
        <v>5190</v>
      </c>
      <c r="D5606" s="37" t="s">
        <v>5191</v>
      </c>
      <c r="E5606" s="37" t="s">
        <v>4437</v>
      </c>
      <c r="F5606" s="37">
        <v>1</v>
      </c>
      <c r="G5606" s="39">
        <v>24559</v>
      </c>
      <c r="H5606" s="37"/>
      <c r="I5606" s="39"/>
      <c r="J5606" s="39"/>
      <c r="K5606" s="39">
        <f t="shared" ref="K5606:K5613" si="243">J5606+G5606</f>
        <v>24559</v>
      </c>
      <c r="L5606" s="62">
        <v>20260202</v>
      </c>
    </row>
    <row r="5607" spans="1:12" x14ac:dyDescent="0.25">
      <c r="A5607" s="47" t="s">
        <v>7017</v>
      </c>
      <c r="B5607" s="44" t="s">
        <v>25</v>
      </c>
      <c r="C5607" s="44" t="s">
        <v>5190</v>
      </c>
      <c r="D5607" s="44" t="s">
        <v>5191</v>
      </c>
      <c r="E5607" s="44" t="s">
        <v>7018</v>
      </c>
      <c r="F5607" s="44">
        <v>1</v>
      </c>
      <c r="G5607" s="46">
        <v>24559</v>
      </c>
      <c r="H5607" s="44"/>
      <c r="I5607" s="46"/>
      <c r="J5607" s="46"/>
      <c r="K5607" s="46">
        <f t="shared" si="243"/>
        <v>24559</v>
      </c>
      <c r="L5607" s="63">
        <v>20260202</v>
      </c>
    </row>
    <row r="5608" spans="1:12" x14ac:dyDescent="0.25">
      <c r="A5608" s="47" t="s">
        <v>6999</v>
      </c>
      <c r="B5608" s="44" t="s">
        <v>25</v>
      </c>
      <c r="C5608" s="44" t="s">
        <v>70</v>
      </c>
      <c r="D5608" s="44" t="s">
        <v>26</v>
      </c>
      <c r="E5608" s="44" t="s">
        <v>7000</v>
      </c>
      <c r="F5608" s="44">
        <v>1</v>
      </c>
      <c r="G5608" s="46">
        <v>24559</v>
      </c>
      <c r="H5608" s="44"/>
      <c r="I5608" s="46"/>
      <c r="J5608" s="46"/>
      <c r="K5608" s="46">
        <f t="shared" si="243"/>
        <v>24559</v>
      </c>
      <c r="L5608" s="63">
        <v>20260206</v>
      </c>
    </row>
    <row r="5609" spans="1:12" x14ac:dyDescent="0.25">
      <c r="A5609" s="47" t="s">
        <v>6988</v>
      </c>
      <c r="B5609" s="44" t="s">
        <v>25</v>
      </c>
      <c r="C5609" s="44" t="s">
        <v>6145</v>
      </c>
      <c r="D5609" s="44" t="s">
        <v>6146</v>
      </c>
      <c r="E5609" s="44" t="s">
        <v>6179</v>
      </c>
      <c r="F5609" s="44">
        <v>1</v>
      </c>
      <c r="G5609" s="46">
        <v>24559</v>
      </c>
      <c r="H5609" s="44"/>
      <c r="I5609" s="46"/>
      <c r="J5609" s="46"/>
      <c r="K5609" s="46">
        <f t="shared" si="243"/>
        <v>24559</v>
      </c>
      <c r="L5609" s="63">
        <v>20260218</v>
      </c>
    </row>
    <row r="5610" spans="1:12" x14ac:dyDescent="0.25">
      <c r="A5610" s="47" t="s">
        <v>6987</v>
      </c>
      <c r="B5610" s="44" t="s">
        <v>25</v>
      </c>
      <c r="C5610" s="44" t="s">
        <v>6145</v>
      </c>
      <c r="D5610" s="44" t="s">
        <v>6146</v>
      </c>
      <c r="E5610" s="44" t="s">
        <v>6177</v>
      </c>
      <c r="F5610" s="44">
        <v>1</v>
      </c>
      <c r="G5610" s="46">
        <v>24559</v>
      </c>
      <c r="H5610" s="44"/>
      <c r="I5610" s="46"/>
      <c r="J5610" s="46"/>
      <c r="K5610" s="46">
        <f t="shared" si="243"/>
        <v>24559</v>
      </c>
      <c r="L5610" s="63">
        <v>20260218</v>
      </c>
    </row>
    <row r="5611" spans="1:12" x14ac:dyDescent="0.25">
      <c r="A5611" s="47" t="s">
        <v>6986</v>
      </c>
      <c r="B5611" s="44" t="s">
        <v>25</v>
      </c>
      <c r="C5611" s="44" t="s">
        <v>6145</v>
      </c>
      <c r="D5611" s="44" t="s">
        <v>6146</v>
      </c>
      <c r="E5611" s="44" t="s">
        <v>6159</v>
      </c>
      <c r="F5611" s="44">
        <v>1</v>
      </c>
      <c r="G5611" s="46">
        <v>24559</v>
      </c>
      <c r="H5611" s="44"/>
      <c r="I5611" s="46"/>
      <c r="J5611" s="46"/>
      <c r="K5611" s="46">
        <f t="shared" si="243"/>
        <v>24559</v>
      </c>
      <c r="L5611" s="63">
        <v>20260218</v>
      </c>
    </row>
    <row r="5612" spans="1:12" x14ac:dyDescent="0.25">
      <c r="A5612" s="47" t="s">
        <v>6985</v>
      </c>
      <c r="B5612" s="44" t="s">
        <v>25</v>
      </c>
      <c r="C5612" s="44" t="s">
        <v>6145</v>
      </c>
      <c r="D5612" s="44" t="s">
        <v>6146</v>
      </c>
      <c r="E5612" s="44" t="s">
        <v>6175</v>
      </c>
      <c r="F5612" s="44">
        <v>1</v>
      </c>
      <c r="G5612" s="46">
        <v>24559</v>
      </c>
      <c r="H5612" s="44"/>
      <c r="I5612" s="46"/>
      <c r="J5612" s="46"/>
      <c r="K5612" s="46">
        <f t="shared" si="243"/>
        <v>24559</v>
      </c>
      <c r="L5612" s="63">
        <v>20260218</v>
      </c>
    </row>
    <row r="5613" spans="1:12" ht="15.75" thickBot="1" x14ac:dyDescent="0.3">
      <c r="A5613" s="40" t="s">
        <v>7055</v>
      </c>
      <c r="B5613" s="41" t="s">
        <v>25</v>
      </c>
      <c r="C5613" s="41" t="s">
        <v>29</v>
      </c>
      <c r="D5613" s="41" t="s">
        <v>6153</v>
      </c>
      <c r="E5613" s="41" t="s">
        <v>6190</v>
      </c>
      <c r="F5613" s="41">
        <v>1</v>
      </c>
      <c r="G5613" s="43">
        <v>24559</v>
      </c>
      <c r="H5613" s="41"/>
      <c r="I5613" s="43"/>
      <c r="J5613" s="43"/>
      <c r="K5613" s="43">
        <f t="shared" si="243"/>
        <v>24559</v>
      </c>
      <c r="L5613" s="64">
        <v>20260223</v>
      </c>
    </row>
    <row r="5617" spans="1:14" ht="15.75" thickBot="1" x14ac:dyDescent="0.3">
      <c r="A5617" s="66" t="s">
        <v>0</v>
      </c>
      <c r="B5617" s="67" t="s">
        <v>1</v>
      </c>
      <c r="C5617" s="67" t="s">
        <v>2</v>
      </c>
      <c r="D5617" s="67" t="s">
        <v>3</v>
      </c>
      <c r="E5617" s="67" t="s">
        <v>4</v>
      </c>
      <c r="F5617" s="67"/>
      <c r="G5617" s="69" t="s">
        <v>6</v>
      </c>
      <c r="H5617" s="67" t="s">
        <v>7</v>
      </c>
      <c r="I5617" s="69" t="s">
        <v>8</v>
      </c>
      <c r="J5617" s="69" t="s">
        <v>9</v>
      </c>
      <c r="K5617" s="69" t="s">
        <v>10</v>
      </c>
      <c r="L5617" s="70" t="s">
        <v>5</v>
      </c>
    </row>
    <row r="5618" spans="1:14" x14ac:dyDescent="0.25">
      <c r="A5618" s="125" t="s">
        <v>7157</v>
      </c>
      <c r="B5618" s="126" t="s">
        <v>862</v>
      </c>
      <c r="C5618" s="126" t="s">
        <v>4390</v>
      </c>
      <c r="D5618" s="126" t="s">
        <v>4389</v>
      </c>
      <c r="E5618" s="126" t="s">
        <v>5156</v>
      </c>
      <c r="F5618" s="126">
        <v>1</v>
      </c>
      <c r="G5618" s="128">
        <v>105068</v>
      </c>
      <c r="H5618" s="126"/>
      <c r="I5618" s="128"/>
      <c r="J5618" s="128"/>
      <c r="K5618" s="128">
        <f t="shared" ref="K5618:K5642" si="244">J5618+G5618</f>
        <v>105068</v>
      </c>
      <c r="L5618" s="129">
        <v>20260306</v>
      </c>
      <c r="N5618" s="27">
        <f>G5618/2</f>
        <v>52534</v>
      </c>
    </row>
    <row r="5619" spans="1:14" x14ac:dyDescent="0.25">
      <c r="A5619" s="47" t="s">
        <v>7093</v>
      </c>
      <c r="B5619" s="44" t="s">
        <v>11</v>
      </c>
      <c r="C5619" s="44" t="s">
        <v>1179</v>
      </c>
      <c r="D5619" s="44" t="s">
        <v>930</v>
      </c>
      <c r="E5619" s="44" t="s">
        <v>5412</v>
      </c>
      <c r="F5619" s="44">
        <v>1</v>
      </c>
      <c r="G5619" s="46">
        <v>52534</v>
      </c>
      <c r="H5619" s="44"/>
      <c r="I5619" s="46"/>
      <c r="J5619" s="46"/>
      <c r="K5619" s="46">
        <f t="shared" si="244"/>
        <v>52534</v>
      </c>
      <c r="L5619" s="63">
        <v>20260306</v>
      </c>
    </row>
    <row r="5620" spans="1:14" x14ac:dyDescent="0.25">
      <c r="A5620" s="47" t="s">
        <v>7109</v>
      </c>
      <c r="B5620" s="44" t="s">
        <v>11</v>
      </c>
      <c r="C5620" s="44" t="s">
        <v>3122</v>
      </c>
      <c r="D5620" s="44" t="s">
        <v>3161</v>
      </c>
      <c r="E5620" s="44" t="s">
        <v>3162</v>
      </c>
      <c r="F5620" s="44">
        <v>1</v>
      </c>
      <c r="G5620" s="46">
        <v>52534</v>
      </c>
      <c r="H5620" s="44"/>
      <c r="I5620" s="46"/>
      <c r="J5620" s="46"/>
      <c r="K5620" s="46">
        <f t="shared" si="244"/>
        <v>52534</v>
      </c>
      <c r="L5620" s="63">
        <v>20260306</v>
      </c>
    </row>
    <row r="5621" spans="1:14" x14ac:dyDescent="0.25">
      <c r="A5621" s="47" t="s">
        <v>7108</v>
      </c>
      <c r="B5621" s="44" t="s">
        <v>11</v>
      </c>
      <c r="C5621" s="44" t="s">
        <v>3122</v>
      </c>
      <c r="D5621" s="44" t="s">
        <v>3161</v>
      </c>
      <c r="E5621" s="44" t="s">
        <v>3164</v>
      </c>
      <c r="F5621" s="44">
        <v>1</v>
      </c>
      <c r="G5621" s="46">
        <v>52534</v>
      </c>
      <c r="H5621" s="44"/>
      <c r="I5621" s="46"/>
      <c r="J5621" s="46"/>
      <c r="K5621" s="46">
        <f t="shared" si="244"/>
        <v>52534</v>
      </c>
      <c r="L5621" s="63">
        <v>20260306</v>
      </c>
    </row>
    <row r="5622" spans="1:14" x14ac:dyDescent="0.25">
      <c r="A5622" s="47" t="s">
        <v>7124</v>
      </c>
      <c r="B5622" s="44" t="s">
        <v>11</v>
      </c>
      <c r="C5622" s="44" t="s">
        <v>6653</v>
      </c>
      <c r="D5622" s="44" t="s">
        <v>6659</v>
      </c>
      <c r="E5622" s="44" t="s">
        <v>6662</v>
      </c>
      <c r="F5622" s="44">
        <v>1</v>
      </c>
      <c r="G5622" s="46">
        <v>52534</v>
      </c>
      <c r="H5622" s="44"/>
      <c r="I5622" s="46"/>
      <c r="J5622" s="46"/>
      <c r="K5622" s="46">
        <f t="shared" si="244"/>
        <v>52534</v>
      </c>
      <c r="L5622" s="63">
        <v>20260309</v>
      </c>
    </row>
    <row r="5623" spans="1:14" x14ac:dyDescent="0.25">
      <c r="A5623" s="47" t="s">
        <v>7160</v>
      </c>
      <c r="B5623" s="44" t="s">
        <v>862</v>
      </c>
      <c r="C5623" s="44" t="s">
        <v>77</v>
      </c>
      <c r="D5623" s="44" t="s">
        <v>7159</v>
      </c>
      <c r="E5623" s="44" t="s">
        <v>2173</v>
      </c>
      <c r="F5623" s="44">
        <v>1</v>
      </c>
      <c r="G5623" s="46">
        <v>52534</v>
      </c>
      <c r="H5623" s="44"/>
      <c r="I5623" s="46"/>
      <c r="J5623" s="46"/>
      <c r="K5623" s="46">
        <f t="shared" si="244"/>
        <v>52534</v>
      </c>
      <c r="L5623" s="63">
        <v>20260310</v>
      </c>
    </row>
    <row r="5624" spans="1:14" x14ac:dyDescent="0.25">
      <c r="A5624" s="47" t="s">
        <v>7161</v>
      </c>
      <c r="B5624" s="44" t="s">
        <v>862</v>
      </c>
      <c r="C5624" s="44" t="s">
        <v>77</v>
      </c>
      <c r="D5624" s="44" t="s">
        <v>7159</v>
      </c>
      <c r="E5624" s="44" t="s">
        <v>7162</v>
      </c>
      <c r="F5624" s="44">
        <v>1</v>
      </c>
      <c r="G5624" s="46">
        <v>52534</v>
      </c>
      <c r="H5624" s="44"/>
      <c r="I5624" s="46"/>
      <c r="J5624" s="46"/>
      <c r="K5624" s="46">
        <f t="shared" si="244"/>
        <v>52534</v>
      </c>
      <c r="L5624" s="63">
        <v>20260310</v>
      </c>
    </row>
    <row r="5625" spans="1:14" x14ac:dyDescent="0.25">
      <c r="A5625" s="47" t="s">
        <v>7158</v>
      </c>
      <c r="B5625" s="44" t="s">
        <v>862</v>
      </c>
      <c r="C5625" s="44" t="s">
        <v>77</v>
      </c>
      <c r="D5625" s="44" t="s">
        <v>7159</v>
      </c>
      <c r="E5625" s="44" t="s">
        <v>2171</v>
      </c>
      <c r="F5625" s="44">
        <v>1</v>
      </c>
      <c r="G5625" s="46">
        <v>52534</v>
      </c>
      <c r="H5625" s="44"/>
      <c r="I5625" s="46"/>
      <c r="J5625" s="46"/>
      <c r="K5625" s="46">
        <f t="shared" si="244"/>
        <v>52534</v>
      </c>
      <c r="L5625" s="63">
        <v>20260310</v>
      </c>
    </row>
    <row r="5626" spans="1:14" x14ac:dyDescent="0.25">
      <c r="A5626" s="47" t="s">
        <v>7092</v>
      </c>
      <c r="B5626" s="44" t="s">
        <v>862</v>
      </c>
      <c r="C5626" s="44" t="s">
        <v>371</v>
      </c>
      <c r="D5626" s="44" t="s">
        <v>686</v>
      </c>
      <c r="E5626" s="44" t="s">
        <v>2221</v>
      </c>
      <c r="F5626" s="44">
        <v>1</v>
      </c>
      <c r="G5626" s="46">
        <v>52534</v>
      </c>
      <c r="H5626" s="44"/>
      <c r="I5626" s="46"/>
      <c r="J5626" s="46"/>
      <c r="K5626" s="46">
        <f t="shared" si="244"/>
        <v>52534</v>
      </c>
      <c r="L5626" s="63">
        <v>20260310</v>
      </c>
    </row>
    <row r="5627" spans="1:14" x14ac:dyDescent="0.25">
      <c r="A5627" s="47" t="s">
        <v>7090</v>
      </c>
      <c r="B5627" s="44" t="s">
        <v>11</v>
      </c>
      <c r="C5627" s="44" t="s">
        <v>36</v>
      </c>
      <c r="D5627" s="44" t="s">
        <v>2618</v>
      </c>
      <c r="E5627" s="44" t="s">
        <v>7091</v>
      </c>
      <c r="F5627" s="44">
        <v>1</v>
      </c>
      <c r="G5627" s="46">
        <v>52534</v>
      </c>
      <c r="H5627" s="44"/>
      <c r="I5627" s="46"/>
      <c r="J5627" s="46"/>
      <c r="K5627" s="46">
        <f t="shared" si="244"/>
        <v>52534</v>
      </c>
      <c r="L5627" s="63">
        <v>20260312</v>
      </c>
    </row>
    <row r="5628" spans="1:14" x14ac:dyDescent="0.25">
      <c r="A5628" s="47" t="s">
        <v>7083</v>
      </c>
      <c r="B5628" s="44" t="s">
        <v>11</v>
      </c>
      <c r="C5628" s="44" t="s">
        <v>36</v>
      </c>
      <c r="D5628" s="44" t="s">
        <v>2618</v>
      </c>
      <c r="E5628" s="44" t="s">
        <v>7084</v>
      </c>
      <c r="F5628" s="44">
        <v>1</v>
      </c>
      <c r="G5628" s="46">
        <v>52534</v>
      </c>
      <c r="H5628" s="44"/>
      <c r="I5628" s="46"/>
      <c r="J5628" s="46"/>
      <c r="K5628" s="46">
        <f t="shared" si="244"/>
        <v>52534</v>
      </c>
      <c r="L5628" s="63">
        <v>20260312</v>
      </c>
    </row>
    <row r="5629" spans="1:14" x14ac:dyDescent="0.25">
      <c r="A5629" s="47" t="s">
        <v>7128</v>
      </c>
      <c r="B5629" s="44" t="s">
        <v>11</v>
      </c>
      <c r="C5629" s="44" t="s">
        <v>2604</v>
      </c>
      <c r="D5629" s="44" t="s">
        <v>2841</v>
      </c>
      <c r="E5629" s="44" t="s">
        <v>2842</v>
      </c>
      <c r="F5629" s="44">
        <v>1</v>
      </c>
      <c r="G5629" s="46">
        <v>52534</v>
      </c>
      <c r="H5629" s="44"/>
      <c r="I5629" s="46"/>
      <c r="J5629" s="46"/>
      <c r="K5629" s="46">
        <f t="shared" si="244"/>
        <v>52534</v>
      </c>
      <c r="L5629" s="63">
        <v>20260312</v>
      </c>
    </row>
    <row r="5630" spans="1:14" x14ac:dyDescent="0.25">
      <c r="A5630" s="47" t="s">
        <v>7123</v>
      </c>
      <c r="B5630" s="44" t="s">
        <v>11</v>
      </c>
      <c r="C5630" s="44" t="s">
        <v>2604</v>
      </c>
      <c r="D5630" s="44" t="s">
        <v>2841</v>
      </c>
      <c r="E5630" s="44" t="s">
        <v>4819</v>
      </c>
      <c r="F5630" s="44">
        <v>1</v>
      </c>
      <c r="G5630" s="46">
        <v>52534</v>
      </c>
      <c r="H5630" s="44"/>
      <c r="I5630" s="46"/>
      <c r="J5630" s="46"/>
      <c r="K5630" s="46">
        <f t="shared" si="244"/>
        <v>52534</v>
      </c>
      <c r="L5630" s="63">
        <v>20260312</v>
      </c>
    </row>
    <row r="5631" spans="1:14" x14ac:dyDescent="0.25">
      <c r="A5631" s="47" t="s">
        <v>7156</v>
      </c>
      <c r="B5631" s="44" t="s">
        <v>11</v>
      </c>
      <c r="C5631" s="44" t="s">
        <v>4390</v>
      </c>
      <c r="D5631" s="44" t="s">
        <v>4389</v>
      </c>
      <c r="E5631" s="44" t="s">
        <v>6874</v>
      </c>
      <c r="F5631" s="44">
        <v>1</v>
      </c>
      <c r="G5631" s="46">
        <v>52534</v>
      </c>
      <c r="H5631" s="44"/>
      <c r="I5631" s="46"/>
      <c r="J5631" s="46"/>
      <c r="K5631" s="46">
        <f t="shared" si="244"/>
        <v>52534</v>
      </c>
      <c r="L5631" s="63">
        <v>20260313</v>
      </c>
    </row>
    <row r="5632" spans="1:14" x14ac:dyDescent="0.25">
      <c r="A5632" s="47" t="s">
        <v>7089</v>
      </c>
      <c r="B5632" s="44" t="s">
        <v>11</v>
      </c>
      <c r="C5632" s="44" t="s">
        <v>36</v>
      </c>
      <c r="D5632" s="44" t="s">
        <v>2618</v>
      </c>
      <c r="E5632" s="44" t="s">
        <v>3853</v>
      </c>
      <c r="F5632" s="44">
        <v>1</v>
      </c>
      <c r="G5632" s="46">
        <v>52534</v>
      </c>
      <c r="H5632" s="44"/>
      <c r="I5632" s="46"/>
      <c r="J5632" s="46"/>
      <c r="K5632" s="46">
        <f t="shared" si="244"/>
        <v>52534</v>
      </c>
      <c r="L5632" s="63">
        <v>20260316</v>
      </c>
    </row>
    <row r="5633" spans="1:12" x14ac:dyDescent="0.25">
      <c r="A5633" s="28" t="s">
        <v>7143</v>
      </c>
      <c r="B5633" s="22" t="s">
        <v>11</v>
      </c>
      <c r="C5633" s="22" t="s">
        <v>6653</v>
      </c>
      <c r="D5633" s="22" t="s">
        <v>6654</v>
      </c>
      <c r="E5633" s="22" t="s">
        <v>6657</v>
      </c>
      <c r="F5633" s="22">
        <v>1</v>
      </c>
      <c r="G5633" s="24">
        <v>52534</v>
      </c>
      <c r="H5633" s="22">
        <v>572</v>
      </c>
      <c r="I5633" s="24">
        <v>595.6</v>
      </c>
      <c r="J5633" s="24">
        <f>I5633*H5633</f>
        <v>340683.2</v>
      </c>
      <c r="K5633" s="24">
        <f t="shared" si="244"/>
        <v>393217.2</v>
      </c>
      <c r="L5633" s="29">
        <v>20260317</v>
      </c>
    </row>
    <row r="5634" spans="1:12" x14ac:dyDescent="0.25">
      <c r="A5634" s="28" t="s">
        <v>7076</v>
      </c>
      <c r="B5634" s="22" t="s">
        <v>11</v>
      </c>
      <c r="C5634" s="22" t="s">
        <v>3122</v>
      </c>
      <c r="D5634" s="22" t="s">
        <v>3242</v>
      </c>
      <c r="E5634" s="22" t="s">
        <v>3459</v>
      </c>
      <c r="F5634" s="22">
        <v>1</v>
      </c>
      <c r="G5634" s="24">
        <v>52534</v>
      </c>
      <c r="H5634" s="22">
        <v>89</v>
      </c>
      <c r="I5634" s="24">
        <v>595.6</v>
      </c>
      <c r="J5634" s="24">
        <f>I5634*H5634</f>
        <v>53008.4</v>
      </c>
      <c r="K5634" s="24">
        <f t="shared" si="244"/>
        <v>105542.39999999999</v>
      </c>
      <c r="L5634" s="29">
        <v>20260317</v>
      </c>
    </row>
    <row r="5635" spans="1:12" x14ac:dyDescent="0.25">
      <c r="A5635" s="47" t="s">
        <v>7086</v>
      </c>
      <c r="B5635" s="44" t="s">
        <v>11</v>
      </c>
      <c r="C5635" s="44" t="s">
        <v>29</v>
      </c>
      <c r="D5635" s="44" t="s">
        <v>686</v>
      </c>
      <c r="E5635" s="44" t="s">
        <v>1045</v>
      </c>
      <c r="F5635" s="44">
        <v>1</v>
      </c>
      <c r="G5635" s="46">
        <v>52534</v>
      </c>
      <c r="H5635" s="44"/>
      <c r="I5635" s="46"/>
      <c r="J5635" s="46"/>
      <c r="K5635" s="46">
        <f t="shared" si="244"/>
        <v>52534</v>
      </c>
      <c r="L5635" s="63">
        <v>20260317</v>
      </c>
    </row>
    <row r="5636" spans="1:12" x14ac:dyDescent="0.25">
      <c r="A5636" s="47" t="s">
        <v>7125</v>
      </c>
      <c r="B5636" s="44" t="s">
        <v>11</v>
      </c>
      <c r="C5636" s="44" t="s">
        <v>29</v>
      </c>
      <c r="D5636" s="44" t="s">
        <v>686</v>
      </c>
      <c r="E5636" s="44" t="s">
        <v>1043</v>
      </c>
      <c r="F5636" s="44">
        <v>1</v>
      </c>
      <c r="G5636" s="46">
        <v>52534</v>
      </c>
      <c r="H5636" s="44"/>
      <c r="I5636" s="46"/>
      <c r="J5636" s="46"/>
      <c r="K5636" s="46">
        <f t="shared" si="244"/>
        <v>52534</v>
      </c>
      <c r="L5636" s="63">
        <v>20260317</v>
      </c>
    </row>
    <row r="5637" spans="1:12" x14ac:dyDescent="0.25">
      <c r="A5637" s="47" t="s">
        <v>7072</v>
      </c>
      <c r="B5637" s="44" t="s">
        <v>11</v>
      </c>
      <c r="C5637" s="44" t="s">
        <v>29</v>
      </c>
      <c r="D5637" s="44" t="s">
        <v>751</v>
      </c>
      <c r="E5637" s="44" t="s">
        <v>4918</v>
      </c>
      <c r="F5637" s="44">
        <v>1</v>
      </c>
      <c r="G5637" s="46">
        <v>52534</v>
      </c>
      <c r="H5637" s="44"/>
      <c r="I5637" s="46"/>
      <c r="J5637" s="46"/>
      <c r="K5637" s="46">
        <f t="shared" si="244"/>
        <v>52534</v>
      </c>
      <c r="L5637" s="63">
        <v>20260318</v>
      </c>
    </row>
    <row r="5638" spans="1:12" x14ac:dyDescent="0.25">
      <c r="A5638" s="47" t="s">
        <v>7085</v>
      </c>
      <c r="B5638" s="44" t="s">
        <v>11</v>
      </c>
      <c r="C5638" s="44" t="s">
        <v>29</v>
      </c>
      <c r="D5638" s="44" t="s">
        <v>751</v>
      </c>
      <c r="E5638" s="44" t="s">
        <v>4671</v>
      </c>
      <c r="F5638" s="44">
        <v>1</v>
      </c>
      <c r="G5638" s="46">
        <v>52534</v>
      </c>
      <c r="H5638" s="44"/>
      <c r="I5638" s="46"/>
      <c r="J5638" s="46"/>
      <c r="K5638" s="46">
        <f t="shared" si="244"/>
        <v>52534</v>
      </c>
      <c r="L5638" s="63">
        <v>20260318</v>
      </c>
    </row>
    <row r="5639" spans="1:12" x14ac:dyDescent="0.25">
      <c r="A5639" s="47" t="s">
        <v>7077</v>
      </c>
      <c r="B5639" s="44" t="s">
        <v>11</v>
      </c>
      <c r="C5639" s="44" t="s">
        <v>36</v>
      </c>
      <c r="D5639" s="44" t="s">
        <v>2618</v>
      </c>
      <c r="E5639" s="44" t="s">
        <v>7078</v>
      </c>
      <c r="F5639" s="44">
        <v>1</v>
      </c>
      <c r="G5639" s="46">
        <v>52534</v>
      </c>
      <c r="H5639" s="44"/>
      <c r="I5639" s="46"/>
      <c r="J5639" s="46"/>
      <c r="K5639" s="46">
        <f t="shared" si="244"/>
        <v>52534</v>
      </c>
      <c r="L5639" s="63">
        <v>20260320</v>
      </c>
    </row>
    <row r="5640" spans="1:12" x14ac:dyDescent="0.25">
      <c r="A5640" s="47" t="s">
        <v>7073</v>
      </c>
      <c r="B5640" s="44" t="s">
        <v>11</v>
      </c>
      <c r="C5640" s="44" t="s">
        <v>36</v>
      </c>
      <c r="D5640" s="44" t="s">
        <v>2618</v>
      </c>
      <c r="E5640" s="44" t="s">
        <v>7074</v>
      </c>
      <c r="F5640" s="44">
        <v>1</v>
      </c>
      <c r="G5640" s="46">
        <v>52534</v>
      </c>
      <c r="H5640" s="44"/>
      <c r="I5640" s="46"/>
      <c r="J5640" s="46"/>
      <c r="K5640" s="46">
        <f t="shared" si="244"/>
        <v>52534</v>
      </c>
      <c r="L5640" s="63">
        <v>20260320</v>
      </c>
    </row>
    <row r="5641" spans="1:12" x14ac:dyDescent="0.25">
      <c r="A5641" s="47" t="s">
        <v>7087</v>
      </c>
      <c r="B5641" s="44" t="s">
        <v>11</v>
      </c>
      <c r="C5641" s="44" t="s">
        <v>86</v>
      </c>
      <c r="D5641" s="44" t="s">
        <v>87</v>
      </c>
      <c r="E5641" s="44" t="s">
        <v>3645</v>
      </c>
      <c r="F5641" s="44">
        <v>1</v>
      </c>
      <c r="G5641" s="46">
        <v>52534</v>
      </c>
      <c r="H5641" s="44"/>
      <c r="I5641" s="46"/>
      <c r="J5641" s="46"/>
      <c r="K5641" s="46">
        <f t="shared" si="244"/>
        <v>52534</v>
      </c>
      <c r="L5641" s="63">
        <v>20260323</v>
      </c>
    </row>
    <row r="5642" spans="1:12" ht="15.75" thickBot="1" x14ac:dyDescent="0.3">
      <c r="A5642" s="40" t="s">
        <v>7070</v>
      </c>
      <c r="B5642" s="41" t="s">
        <v>11</v>
      </c>
      <c r="C5642" s="41" t="s">
        <v>2604</v>
      </c>
      <c r="D5642" s="41" t="s">
        <v>2841</v>
      </c>
      <c r="E5642" s="41" t="s">
        <v>4884</v>
      </c>
      <c r="F5642" s="41">
        <v>1</v>
      </c>
      <c r="G5642" s="43">
        <v>52534</v>
      </c>
      <c r="H5642" s="41"/>
      <c r="I5642" s="43"/>
      <c r="J5642" s="43"/>
      <c r="K5642" s="43">
        <f t="shared" si="244"/>
        <v>52534</v>
      </c>
      <c r="L5642" s="64">
        <v>20260331</v>
      </c>
    </row>
    <row r="5643" spans="1:12" ht="15.75" thickBot="1" x14ac:dyDescent="0.3">
      <c r="A5643" s="71"/>
      <c r="B5643" s="72"/>
      <c r="C5643" s="72"/>
      <c r="D5643" s="72"/>
      <c r="E5643" s="72"/>
      <c r="F5643" s="72"/>
      <c r="G5643" s="74"/>
      <c r="H5643" s="72"/>
      <c r="I5643" s="74"/>
      <c r="J5643" s="74"/>
      <c r="K5643" s="74"/>
      <c r="L5643" s="75"/>
    </row>
    <row r="5644" spans="1:12" x14ac:dyDescent="0.25">
      <c r="A5644" s="36" t="s">
        <v>7103</v>
      </c>
      <c r="B5644" s="37" t="s">
        <v>11</v>
      </c>
      <c r="C5644" s="37" t="s">
        <v>5190</v>
      </c>
      <c r="D5644" s="37" t="s">
        <v>5191</v>
      </c>
      <c r="E5644" s="37" t="s">
        <v>307</v>
      </c>
      <c r="F5644" s="37">
        <v>1</v>
      </c>
      <c r="G5644" s="39">
        <v>49116</v>
      </c>
      <c r="H5644" s="37"/>
      <c r="I5644" s="39"/>
      <c r="J5644" s="39"/>
      <c r="K5644" s="39">
        <f t="shared" ref="K5644:K5664" si="245">J5644+G5644</f>
        <v>49116</v>
      </c>
      <c r="L5644" s="62">
        <v>20260303</v>
      </c>
    </row>
    <row r="5645" spans="1:12" x14ac:dyDescent="0.25">
      <c r="A5645" s="47" t="s">
        <v>7148</v>
      </c>
      <c r="B5645" s="44" t="s">
        <v>862</v>
      </c>
      <c r="C5645" s="44" t="s">
        <v>77</v>
      </c>
      <c r="D5645" s="44" t="s">
        <v>1333</v>
      </c>
      <c r="E5645" s="44" t="s">
        <v>3559</v>
      </c>
      <c r="F5645" s="44">
        <v>1</v>
      </c>
      <c r="G5645" s="46">
        <v>49116</v>
      </c>
      <c r="H5645" s="44"/>
      <c r="I5645" s="46"/>
      <c r="J5645" s="46"/>
      <c r="K5645" s="46">
        <f t="shared" si="245"/>
        <v>49116</v>
      </c>
      <c r="L5645" s="63">
        <v>20260313</v>
      </c>
    </row>
    <row r="5646" spans="1:12" x14ac:dyDescent="0.25">
      <c r="A5646" s="47" t="s">
        <v>7146</v>
      </c>
      <c r="B5646" s="44" t="s">
        <v>862</v>
      </c>
      <c r="C5646" s="44" t="s">
        <v>77</v>
      </c>
      <c r="D5646" s="44" t="s">
        <v>1333</v>
      </c>
      <c r="E5646" s="44" t="s">
        <v>7147</v>
      </c>
      <c r="F5646" s="44">
        <v>1</v>
      </c>
      <c r="G5646" s="46">
        <v>49116</v>
      </c>
      <c r="H5646" s="44"/>
      <c r="I5646" s="46"/>
      <c r="J5646" s="46"/>
      <c r="K5646" s="46">
        <f t="shared" si="245"/>
        <v>49116</v>
      </c>
      <c r="L5646" s="63">
        <v>20260313</v>
      </c>
    </row>
    <row r="5647" spans="1:12" x14ac:dyDescent="0.25">
      <c r="A5647" s="28" t="s">
        <v>7153</v>
      </c>
      <c r="B5647" s="22" t="s">
        <v>862</v>
      </c>
      <c r="C5647" s="22" t="s">
        <v>77</v>
      </c>
      <c r="D5647" s="22" t="s">
        <v>1333</v>
      </c>
      <c r="E5647" s="22" t="s">
        <v>7154</v>
      </c>
      <c r="F5647" s="22">
        <v>1</v>
      </c>
      <c r="G5647" s="24">
        <v>49116</v>
      </c>
      <c r="H5647" s="22">
        <v>129</v>
      </c>
      <c r="I5647" s="24">
        <v>595.6</v>
      </c>
      <c r="J5647" s="24">
        <f>I5647*H5647</f>
        <v>76832.400000000009</v>
      </c>
      <c r="K5647" s="24">
        <f t="shared" si="245"/>
        <v>125948.40000000001</v>
      </c>
      <c r="L5647" s="29">
        <v>20260313</v>
      </c>
    </row>
    <row r="5648" spans="1:12" x14ac:dyDescent="0.25">
      <c r="A5648" s="47" t="s">
        <v>7149</v>
      </c>
      <c r="B5648" s="44" t="s">
        <v>862</v>
      </c>
      <c r="C5648" s="44" t="s">
        <v>77</v>
      </c>
      <c r="D5648" s="44" t="s">
        <v>1333</v>
      </c>
      <c r="E5648" s="44" t="s">
        <v>7150</v>
      </c>
      <c r="F5648" s="44">
        <v>1</v>
      </c>
      <c r="G5648" s="46">
        <v>49116</v>
      </c>
      <c r="H5648" s="44"/>
      <c r="I5648" s="46"/>
      <c r="J5648" s="46"/>
      <c r="K5648" s="46">
        <f t="shared" si="245"/>
        <v>49116</v>
      </c>
      <c r="L5648" s="63">
        <v>20260313</v>
      </c>
    </row>
    <row r="5649" spans="1:12" x14ac:dyDescent="0.25">
      <c r="A5649" s="47" t="s">
        <v>7151</v>
      </c>
      <c r="B5649" s="44" t="s">
        <v>862</v>
      </c>
      <c r="C5649" s="44" t="s">
        <v>77</v>
      </c>
      <c r="D5649" s="44" t="s">
        <v>1333</v>
      </c>
      <c r="E5649" s="44" t="s">
        <v>7152</v>
      </c>
      <c r="F5649" s="44">
        <v>1</v>
      </c>
      <c r="G5649" s="46">
        <v>49116</v>
      </c>
      <c r="H5649" s="44"/>
      <c r="I5649" s="46"/>
      <c r="J5649" s="46"/>
      <c r="K5649" s="46">
        <f t="shared" si="245"/>
        <v>49116</v>
      </c>
      <c r="L5649" s="63">
        <v>20260313</v>
      </c>
    </row>
    <row r="5650" spans="1:12" x14ac:dyDescent="0.25">
      <c r="A5650" s="47" t="s">
        <v>7144</v>
      </c>
      <c r="B5650" s="44" t="s">
        <v>862</v>
      </c>
      <c r="C5650" s="44" t="s">
        <v>77</v>
      </c>
      <c r="D5650" s="44" t="s">
        <v>1333</v>
      </c>
      <c r="E5650" s="44" t="s">
        <v>7145</v>
      </c>
      <c r="F5650" s="44">
        <v>1</v>
      </c>
      <c r="G5650" s="46">
        <v>49116</v>
      </c>
      <c r="H5650" s="44"/>
      <c r="I5650" s="46"/>
      <c r="J5650" s="46"/>
      <c r="K5650" s="46">
        <f t="shared" si="245"/>
        <v>49116</v>
      </c>
      <c r="L5650" s="63">
        <v>20260313</v>
      </c>
    </row>
    <row r="5651" spans="1:12" x14ac:dyDescent="0.25">
      <c r="A5651" s="47" t="s">
        <v>7075</v>
      </c>
      <c r="B5651" s="44" t="s">
        <v>862</v>
      </c>
      <c r="C5651" s="44" t="s">
        <v>371</v>
      </c>
      <c r="D5651" s="44" t="s">
        <v>26</v>
      </c>
      <c r="E5651" s="44" t="s">
        <v>372</v>
      </c>
      <c r="F5651" s="44">
        <v>1</v>
      </c>
      <c r="G5651" s="46">
        <v>49116</v>
      </c>
      <c r="H5651" s="44"/>
      <c r="I5651" s="46"/>
      <c r="J5651" s="46"/>
      <c r="K5651" s="46">
        <f t="shared" si="245"/>
        <v>49116</v>
      </c>
      <c r="L5651" s="63">
        <v>20260313</v>
      </c>
    </row>
    <row r="5652" spans="1:12" x14ac:dyDescent="0.25">
      <c r="A5652" s="47" t="s">
        <v>7115</v>
      </c>
      <c r="B5652" s="44" t="s">
        <v>862</v>
      </c>
      <c r="C5652" s="44" t="s">
        <v>77</v>
      </c>
      <c r="D5652" s="44" t="s">
        <v>7111</v>
      </c>
      <c r="E5652" s="44" t="s">
        <v>7116</v>
      </c>
      <c r="F5652" s="44">
        <v>1</v>
      </c>
      <c r="G5652" s="46">
        <v>49116</v>
      </c>
      <c r="H5652" s="44"/>
      <c r="I5652" s="46"/>
      <c r="J5652" s="46"/>
      <c r="K5652" s="46">
        <f t="shared" si="245"/>
        <v>49116</v>
      </c>
      <c r="L5652" s="63">
        <v>20260316</v>
      </c>
    </row>
    <row r="5653" spans="1:12" x14ac:dyDescent="0.25">
      <c r="A5653" s="28" t="s">
        <v>7121</v>
      </c>
      <c r="B5653" s="22" t="s">
        <v>862</v>
      </c>
      <c r="C5653" s="22" t="s">
        <v>77</v>
      </c>
      <c r="D5653" s="22" t="s">
        <v>7111</v>
      </c>
      <c r="E5653" s="22" t="s">
        <v>7122</v>
      </c>
      <c r="F5653" s="22">
        <v>1</v>
      </c>
      <c r="G5653" s="24">
        <v>49116</v>
      </c>
      <c r="H5653" s="22">
        <v>181</v>
      </c>
      <c r="I5653" s="24">
        <v>595.6</v>
      </c>
      <c r="J5653" s="24">
        <f>I5653*H5653</f>
        <v>107803.6</v>
      </c>
      <c r="K5653" s="24">
        <f t="shared" si="245"/>
        <v>156919.6</v>
      </c>
      <c r="L5653" s="29">
        <v>20260316</v>
      </c>
    </row>
    <row r="5654" spans="1:12" x14ac:dyDescent="0.25">
      <c r="A5654" s="47" t="s">
        <v>7117</v>
      </c>
      <c r="B5654" s="44" t="s">
        <v>862</v>
      </c>
      <c r="C5654" s="44" t="s">
        <v>77</v>
      </c>
      <c r="D5654" s="44" t="s">
        <v>7111</v>
      </c>
      <c r="E5654" s="44" t="s">
        <v>7118</v>
      </c>
      <c r="F5654" s="44">
        <v>1</v>
      </c>
      <c r="G5654" s="46">
        <v>49116</v>
      </c>
      <c r="H5654" s="44"/>
      <c r="I5654" s="46"/>
      <c r="J5654" s="46"/>
      <c r="K5654" s="46">
        <f t="shared" si="245"/>
        <v>49116</v>
      </c>
      <c r="L5654" s="63">
        <v>20260316</v>
      </c>
    </row>
    <row r="5655" spans="1:12" x14ac:dyDescent="0.25">
      <c r="A5655" s="47" t="s">
        <v>7110</v>
      </c>
      <c r="B5655" s="44" t="s">
        <v>862</v>
      </c>
      <c r="C5655" s="44" t="s">
        <v>77</v>
      </c>
      <c r="D5655" s="44" t="s">
        <v>7111</v>
      </c>
      <c r="E5655" s="44" t="s">
        <v>7112</v>
      </c>
      <c r="F5655" s="44">
        <v>1</v>
      </c>
      <c r="G5655" s="46">
        <v>49116</v>
      </c>
      <c r="H5655" s="44"/>
      <c r="I5655" s="46"/>
      <c r="J5655" s="46"/>
      <c r="K5655" s="46">
        <f t="shared" si="245"/>
        <v>49116</v>
      </c>
      <c r="L5655" s="63">
        <v>20260316</v>
      </c>
    </row>
    <row r="5656" spans="1:12" x14ac:dyDescent="0.25">
      <c r="A5656" s="47" t="s">
        <v>7113</v>
      </c>
      <c r="B5656" s="44" t="s">
        <v>862</v>
      </c>
      <c r="C5656" s="44" t="s">
        <v>77</v>
      </c>
      <c r="D5656" s="44" t="s">
        <v>7111</v>
      </c>
      <c r="E5656" s="44" t="s">
        <v>7114</v>
      </c>
      <c r="F5656" s="44">
        <v>1</v>
      </c>
      <c r="G5656" s="46">
        <v>49116</v>
      </c>
      <c r="H5656" s="44"/>
      <c r="I5656" s="46"/>
      <c r="J5656" s="46"/>
      <c r="K5656" s="46">
        <f t="shared" si="245"/>
        <v>49116</v>
      </c>
      <c r="L5656" s="63">
        <v>20260317</v>
      </c>
    </row>
    <row r="5657" spans="1:12" x14ac:dyDescent="0.25">
      <c r="A5657" s="28" t="s">
        <v>7119</v>
      </c>
      <c r="B5657" s="22" t="s">
        <v>862</v>
      </c>
      <c r="C5657" s="22" t="s">
        <v>77</v>
      </c>
      <c r="D5657" s="22" t="s">
        <v>7111</v>
      </c>
      <c r="E5657" s="22" t="s">
        <v>7120</v>
      </c>
      <c r="F5657" s="22">
        <v>1</v>
      </c>
      <c r="G5657" s="24">
        <v>49116</v>
      </c>
      <c r="H5657" s="22">
        <v>181</v>
      </c>
      <c r="I5657" s="24">
        <v>595.6</v>
      </c>
      <c r="J5657" s="24">
        <f>I5657*H5657</f>
        <v>107803.6</v>
      </c>
      <c r="K5657" s="24">
        <f t="shared" si="245"/>
        <v>156919.6</v>
      </c>
      <c r="L5657" s="29">
        <v>20260317</v>
      </c>
    </row>
    <row r="5658" spans="1:12" x14ac:dyDescent="0.25">
      <c r="A5658" s="47" t="s">
        <v>7071</v>
      </c>
      <c r="B5658" s="44" t="s">
        <v>11</v>
      </c>
      <c r="C5658" s="44" t="s">
        <v>5190</v>
      </c>
      <c r="D5658" s="44" t="s">
        <v>5191</v>
      </c>
      <c r="E5658" s="44" t="s">
        <v>305</v>
      </c>
      <c r="F5658" s="44">
        <v>1</v>
      </c>
      <c r="G5658" s="46">
        <v>49116</v>
      </c>
      <c r="H5658" s="44"/>
      <c r="I5658" s="46"/>
      <c r="J5658" s="46"/>
      <c r="K5658" s="46">
        <f t="shared" si="245"/>
        <v>49116</v>
      </c>
      <c r="L5658" s="63">
        <v>20260319</v>
      </c>
    </row>
    <row r="5659" spans="1:12" x14ac:dyDescent="0.25">
      <c r="A5659" s="47" t="s">
        <v>7069</v>
      </c>
      <c r="B5659" s="44" t="s">
        <v>11</v>
      </c>
      <c r="C5659" s="44" t="s">
        <v>5190</v>
      </c>
      <c r="D5659" s="44" t="s">
        <v>5191</v>
      </c>
      <c r="E5659" s="44" t="s">
        <v>90</v>
      </c>
      <c r="F5659" s="44">
        <v>1</v>
      </c>
      <c r="G5659" s="46">
        <v>49116</v>
      </c>
      <c r="H5659" s="44"/>
      <c r="I5659" s="46"/>
      <c r="J5659" s="46"/>
      <c r="K5659" s="46">
        <f t="shared" si="245"/>
        <v>49116</v>
      </c>
      <c r="L5659" s="63">
        <v>20260325</v>
      </c>
    </row>
    <row r="5660" spans="1:12" x14ac:dyDescent="0.25">
      <c r="A5660" s="47" t="s">
        <v>7064</v>
      </c>
      <c r="B5660" s="44" t="s">
        <v>388</v>
      </c>
      <c r="C5660" s="44" t="s">
        <v>5190</v>
      </c>
      <c r="D5660" s="44" t="s">
        <v>5191</v>
      </c>
      <c r="E5660" s="44" t="s">
        <v>307</v>
      </c>
      <c r="F5660" s="44">
        <v>1</v>
      </c>
      <c r="G5660" s="46">
        <v>49116</v>
      </c>
      <c r="H5660" s="44"/>
      <c r="I5660" s="46"/>
      <c r="J5660" s="46"/>
      <c r="K5660" s="46">
        <f t="shared" si="245"/>
        <v>49116</v>
      </c>
      <c r="L5660" s="63">
        <v>20260325</v>
      </c>
    </row>
    <row r="5661" spans="1:12" x14ac:dyDescent="0.25">
      <c r="A5661" s="28" t="s">
        <v>7094</v>
      </c>
      <c r="B5661" s="22" t="s">
        <v>11</v>
      </c>
      <c r="C5661" s="22" t="s">
        <v>7095</v>
      </c>
      <c r="D5661" s="22" t="s">
        <v>7096</v>
      </c>
      <c r="E5661" s="22" t="s">
        <v>7097</v>
      </c>
      <c r="F5661" s="22">
        <v>1</v>
      </c>
      <c r="G5661" s="24">
        <v>49116</v>
      </c>
      <c r="H5661" s="22">
        <v>386</v>
      </c>
      <c r="I5661" s="24">
        <v>595.6</v>
      </c>
      <c r="J5661" s="24">
        <f>I5661*H5661</f>
        <v>229901.6</v>
      </c>
      <c r="K5661" s="24">
        <f t="shared" si="245"/>
        <v>279017.59999999998</v>
      </c>
      <c r="L5661" s="29">
        <v>20260326</v>
      </c>
    </row>
    <row r="5662" spans="1:12" x14ac:dyDescent="0.25">
      <c r="A5662" s="47" t="s">
        <v>7165</v>
      </c>
      <c r="B5662" s="44" t="s">
        <v>11</v>
      </c>
      <c r="C5662" s="44" t="s">
        <v>7095</v>
      </c>
      <c r="D5662" s="44" t="s">
        <v>7096</v>
      </c>
      <c r="E5662" s="44" t="s">
        <v>7166</v>
      </c>
      <c r="F5662" s="44">
        <v>1</v>
      </c>
      <c r="G5662" s="46">
        <v>49116</v>
      </c>
      <c r="H5662" s="44"/>
      <c r="I5662" s="46"/>
      <c r="J5662" s="46"/>
      <c r="K5662" s="46">
        <f t="shared" si="245"/>
        <v>49116</v>
      </c>
      <c r="L5662" s="63">
        <v>20260326</v>
      </c>
    </row>
    <row r="5663" spans="1:12" x14ac:dyDescent="0.25">
      <c r="A5663" s="47" t="s">
        <v>7163</v>
      </c>
      <c r="B5663" s="44" t="s">
        <v>11</v>
      </c>
      <c r="C5663" s="44" t="s">
        <v>7095</v>
      </c>
      <c r="D5663" s="44" t="s">
        <v>7096</v>
      </c>
      <c r="E5663" s="44" t="s">
        <v>7164</v>
      </c>
      <c r="F5663" s="44">
        <v>1</v>
      </c>
      <c r="G5663" s="46">
        <v>49116</v>
      </c>
      <c r="H5663" s="44"/>
      <c r="I5663" s="46"/>
      <c r="J5663" s="46"/>
      <c r="K5663" s="46">
        <f t="shared" si="245"/>
        <v>49116</v>
      </c>
      <c r="L5663" s="63">
        <v>20260326</v>
      </c>
    </row>
    <row r="5664" spans="1:12" ht="15.75" thickBot="1" x14ac:dyDescent="0.3">
      <c r="A5664" s="40" t="s">
        <v>7063</v>
      </c>
      <c r="B5664" s="41" t="s">
        <v>11</v>
      </c>
      <c r="C5664" s="41" t="s">
        <v>765</v>
      </c>
      <c r="D5664" s="41" t="s">
        <v>26</v>
      </c>
      <c r="E5664" s="41" t="s">
        <v>243</v>
      </c>
      <c r="F5664" s="41">
        <v>1</v>
      </c>
      <c r="G5664" s="43">
        <v>49116</v>
      </c>
      <c r="H5664" s="41"/>
      <c r="I5664" s="43"/>
      <c r="J5664" s="43"/>
      <c r="K5664" s="43">
        <f t="shared" si="245"/>
        <v>49116</v>
      </c>
      <c r="L5664" s="64">
        <v>20260330</v>
      </c>
    </row>
    <row r="5665" spans="1:12" ht="15.75" thickBot="1" x14ac:dyDescent="0.3">
      <c r="A5665" s="71"/>
      <c r="B5665" s="72"/>
      <c r="C5665" s="72"/>
      <c r="D5665" s="72"/>
      <c r="E5665" s="72"/>
      <c r="F5665" s="72"/>
      <c r="G5665" s="74"/>
      <c r="H5665" s="72"/>
      <c r="I5665" s="74"/>
      <c r="J5665" s="74"/>
      <c r="K5665" s="74"/>
      <c r="L5665" s="75"/>
    </row>
    <row r="5666" spans="1:12" x14ac:dyDescent="0.25">
      <c r="A5666" s="36" t="s">
        <v>7155</v>
      </c>
      <c r="B5666" s="37" t="s">
        <v>25</v>
      </c>
      <c r="C5666" s="37" t="s">
        <v>29</v>
      </c>
      <c r="D5666" s="37" t="s">
        <v>588</v>
      </c>
      <c r="E5666" s="37" t="s">
        <v>5253</v>
      </c>
      <c r="F5666" s="37">
        <v>1</v>
      </c>
      <c r="G5666" s="39">
        <v>29043</v>
      </c>
      <c r="H5666" s="37"/>
      <c r="I5666" s="39"/>
      <c r="J5666" s="39"/>
      <c r="K5666" s="39">
        <f>J5666+G5666</f>
        <v>29043</v>
      </c>
      <c r="L5666" s="62">
        <v>20260225</v>
      </c>
    </row>
    <row r="5667" spans="1:12" x14ac:dyDescent="0.25">
      <c r="A5667" s="47" t="s">
        <v>7068</v>
      </c>
      <c r="B5667" s="44" t="s">
        <v>25</v>
      </c>
      <c r="C5667" s="44" t="s">
        <v>36</v>
      </c>
      <c r="D5667" s="44" t="s">
        <v>75</v>
      </c>
      <c r="E5667" s="44" t="s">
        <v>834</v>
      </c>
      <c r="F5667" s="44">
        <v>1</v>
      </c>
      <c r="G5667" s="46">
        <v>29043</v>
      </c>
      <c r="H5667" s="44"/>
      <c r="I5667" s="46"/>
      <c r="J5667" s="46"/>
      <c r="K5667" s="46">
        <f>J5667+G5667</f>
        <v>29043</v>
      </c>
      <c r="L5667" s="63">
        <v>20260325</v>
      </c>
    </row>
    <row r="5668" spans="1:12" x14ac:dyDescent="0.25">
      <c r="A5668" s="47" t="s">
        <v>7066</v>
      </c>
      <c r="B5668" s="44" t="s">
        <v>25</v>
      </c>
      <c r="C5668" s="44" t="s">
        <v>36</v>
      </c>
      <c r="D5668" s="44" t="s">
        <v>1111</v>
      </c>
      <c r="E5668" s="44" t="s">
        <v>3714</v>
      </c>
      <c r="F5668" s="44">
        <v>1</v>
      </c>
      <c r="G5668" s="46">
        <v>29043</v>
      </c>
      <c r="H5668" s="44"/>
      <c r="I5668" s="46"/>
      <c r="J5668" s="46"/>
      <c r="K5668" s="46">
        <f>J5668+G5668</f>
        <v>29043</v>
      </c>
      <c r="L5668" s="63">
        <v>20260326</v>
      </c>
    </row>
    <row r="5669" spans="1:12" ht="15.75" thickBot="1" x14ac:dyDescent="0.3">
      <c r="A5669" s="40" t="s">
        <v>7065</v>
      </c>
      <c r="B5669" s="41" t="s">
        <v>25</v>
      </c>
      <c r="C5669" s="41" t="s">
        <v>36</v>
      </c>
      <c r="D5669" s="41" t="s">
        <v>1146</v>
      </c>
      <c r="E5669" s="41" t="s">
        <v>3849</v>
      </c>
      <c r="F5669" s="41">
        <v>1</v>
      </c>
      <c r="G5669" s="43">
        <v>29043</v>
      </c>
      <c r="H5669" s="41"/>
      <c r="I5669" s="43"/>
      <c r="J5669" s="43"/>
      <c r="K5669" s="43">
        <f>J5669+G5669</f>
        <v>29043</v>
      </c>
      <c r="L5669" s="64">
        <v>20260326</v>
      </c>
    </row>
    <row r="5670" spans="1:12" ht="15.75" thickBot="1" x14ac:dyDescent="0.3">
      <c r="A5670" s="71"/>
      <c r="B5670" s="72"/>
      <c r="C5670" s="72"/>
      <c r="D5670" s="72"/>
      <c r="E5670" s="72"/>
      <c r="F5670" s="72"/>
      <c r="G5670" s="74"/>
      <c r="H5670" s="72"/>
      <c r="I5670" s="74"/>
      <c r="J5670" s="74"/>
      <c r="K5670" s="74"/>
      <c r="L5670" s="75"/>
    </row>
    <row r="5671" spans="1:12" x14ac:dyDescent="0.25">
      <c r="A5671" s="36" t="s">
        <v>7127</v>
      </c>
      <c r="B5671" s="37" t="s">
        <v>25</v>
      </c>
      <c r="C5671" s="37" t="s">
        <v>70</v>
      </c>
      <c r="D5671" s="37" t="s">
        <v>930</v>
      </c>
      <c r="E5671" s="37" t="s">
        <v>931</v>
      </c>
      <c r="F5671" s="37">
        <v>1</v>
      </c>
      <c r="G5671" s="39">
        <v>26264</v>
      </c>
      <c r="H5671" s="37"/>
      <c r="I5671" s="39"/>
      <c r="J5671" s="39"/>
      <c r="K5671" s="39">
        <f t="shared" ref="K5671:K5692" si="246">J5671+G5671</f>
        <v>26264</v>
      </c>
      <c r="L5671" s="62">
        <v>20260302</v>
      </c>
    </row>
    <row r="5672" spans="1:12" x14ac:dyDescent="0.25">
      <c r="A5672" s="47" t="s">
        <v>7126</v>
      </c>
      <c r="B5672" s="44" t="s">
        <v>25</v>
      </c>
      <c r="C5672" s="44" t="s">
        <v>70</v>
      </c>
      <c r="D5672" s="44" t="s">
        <v>930</v>
      </c>
      <c r="E5672" s="44" t="s">
        <v>1169</v>
      </c>
      <c r="F5672" s="44">
        <v>1</v>
      </c>
      <c r="G5672" s="46">
        <v>26264</v>
      </c>
      <c r="H5672" s="44"/>
      <c r="I5672" s="46"/>
      <c r="J5672" s="46"/>
      <c r="K5672" s="46">
        <f t="shared" si="246"/>
        <v>26264</v>
      </c>
      <c r="L5672" s="63">
        <v>20260302</v>
      </c>
    </row>
    <row r="5673" spans="1:12" x14ac:dyDescent="0.25">
      <c r="A5673" s="47" t="s">
        <v>7136</v>
      </c>
      <c r="B5673" s="44" t="s">
        <v>25</v>
      </c>
      <c r="C5673" s="44" t="s">
        <v>29</v>
      </c>
      <c r="D5673" s="44" t="s">
        <v>686</v>
      </c>
      <c r="E5673" s="44" t="s">
        <v>1045</v>
      </c>
      <c r="F5673" s="44">
        <v>1</v>
      </c>
      <c r="G5673" s="46">
        <v>26264</v>
      </c>
      <c r="H5673" s="44"/>
      <c r="I5673" s="46"/>
      <c r="J5673" s="46"/>
      <c r="K5673" s="46">
        <f t="shared" si="246"/>
        <v>26264</v>
      </c>
      <c r="L5673" s="63">
        <v>20260302</v>
      </c>
    </row>
    <row r="5674" spans="1:12" x14ac:dyDescent="0.25">
      <c r="A5674" s="47" t="s">
        <v>7135</v>
      </c>
      <c r="B5674" s="44" t="s">
        <v>25</v>
      </c>
      <c r="C5674" s="44" t="s">
        <v>29</v>
      </c>
      <c r="D5674" s="44" t="s">
        <v>686</v>
      </c>
      <c r="E5674" s="44" t="s">
        <v>3193</v>
      </c>
      <c r="F5674" s="44">
        <v>1</v>
      </c>
      <c r="G5674" s="46">
        <v>26264</v>
      </c>
      <c r="H5674" s="44"/>
      <c r="I5674" s="46"/>
      <c r="J5674" s="46"/>
      <c r="K5674" s="46">
        <f t="shared" si="246"/>
        <v>26264</v>
      </c>
      <c r="L5674" s="63">
        <v>20260302</v>
      </c>
    </row>
    <row r="5675" spans="1:12" x14ac:dyDescent="0.25">
      <c r="A5675" s="47" t="s">
        <v>7134</v>
      </c>
      <c r="B5675" s="44" t="s">
        <v>25</v>
      </c>
      <c r="C5675" s="44" t="s">
        <v>897</v>
      </c>
      <c r="D5675" s="44" t="s">
        <v>2493</v>
      </c>
      <c r="E5675" s="44" t="s">
        <v>2494</v>
      </c>
      <c r="F5675" s="44">
        <v>1</v>
      </c>
      <c r="G5675" s="46">
        <v>26264</v>
      </c>
      <c r="H5675" s="44"/>
      <c r="I5675" s="46"/>
      <c r="J5675" s="46"/>
      <c r="K5675" s="46">
        <f t="shared" si="246"/>
        <v>26264</v>
      </c>
      <c r="L5675" s="63">
        <v>20260305</v>
      </c>
    </row>
    <row r="5676" spans="1:12" x14ac:dyDescent="0.25">
      <c r="A5676" s="47" t="s">
        <v>7137</v>
      </c>
      <c r="B5676" s="44" t="s">
        <v>25</v>
      </c>
      <c r="C5676" s="44" t="s">
        <v>29</v>
      </c>
      <c r="D5676" s="44" t="s">
        <v>686</v>
      </c>
      <c r="E5676" s="44" t="s">
        <v>784</v>
      </c>
      <c r="F5676" s="44">
        <v>1</v>
      </c>
      <c r="G5676" s="46">
        <v>26264</v>
      </c>
      <c r="H5676" s="44"/>
      <c r="I5676" s="46"/>
      <c r="J5676" s="46"/>
      <c r="K5676" s="46">
        <f t="shared" si="246"/>
        <v>26264</v>
      </c>
      <c r="L5676" s="63">
        <v>20260305</v>
      </c>
    </row>
    <row r="5677" spans="1:12" x14ac:dyDescent="0.25">
      <c r="A5677" s="47" t="s">
        <v>7101</v>
      </c>
      <c r="B5677" s="44" t="s">
        <v>25</v>
      </c>
      <c r="C5677" s="44" t="s">
        <v>86</v>
      </c>
      <c r="D5677" s="44" t="s">
        <v>132</v>
      </c>
      <c r="E5677" s="44" t="s">
        <v>681</v>
      </c>
      <c r="F5677" s="44">
        <v>1</v>
      </c>
      <c r="G5677" s="46">
        <v>26264</v>
      </c>
      <c r="H5677" s="44"/>
      <c r="I5677" s="46"/>
      <c r="J5677" s="46"/>
      <c r="K5677" s="46">
        <f t="shared" si="246"/>
        <v>26264</v>
      </c>
      <c r="L5677" s="63">
        <v>20260305</v>
      </c>
    </row>
    <row r="5678" spans="1:12" x14ac:dyDescent="0.25">
      <c r="A5678" s="47" t="s">
        <v>7100</v>
      </c>
      <c r="B5678" s="44" t="s">
        <v>25</v>
      </c>
      <c r="C5678" s="44" t="s">
        <v>86</v>
      </c>
      <c r="D5678" s="44" t="s">
        <v>132</v>
      </c>
      <c r="E5678" s="44" t="s">
        <v>133</v>
      </c>
      <c r="F5678" s="44">
        <v>1</v>
      </c>
      <c r="G5678" s="46">
        <v>26264</v>
      </c>
      <c r="H5678" s="44"/>
      <c r="I5678" s="46"/>
      <c r="J5678" s="46"/>
      <c r="K5678" s="46">
        <f t="shared" si="246"/>
        <v>26264</v>
      </c>
      <c r="L5678" s="63">
        <v>20260305</v>
      </c>
    </row>
    <row r="5679" spans="1:12" x14ac:dyDescent="0.25">
      <c r="A5679" s="47" t="s">
        <v>7099</v>
      </c>
      <c r="B5679" s="44" t="s">
        <v>25</v>
      </c>
      <c r="C5679" s="44" t="s">
        <v>36</v>
      </c>
      <c r="D5679" s="44" t="s">
        <v>2618</v>
      </c>
      <c r="E5679" s="44" t="s">
        <v>4826</v>
      </c>
      <c r="F5679" s="44">
        <v>1</v>
      </c>
      <c r="G5679" s="46">
        <v>26264</v>
      </c>
      <c r="H5679" s="44"/>
      <c r="I5679" s="46"/>
      <c r="J5679" s="46"/>
      <c r="K5679" s="46">
        <f t="shared" si="246"/>
        <v>26264</v>
      </c>
      <c r="L5679" s="63">
        <v>20260309</v>
      </c>
    </row>
    <row r="5680" spans="1:12" x14ac:dyDescent="0.25">
      <c r="A5680" s="47" t="s">
        <v>7098</v>
      </c>
      <c r="B5680" s="44" t="s">
        <v>25</v>
      </c>
      <c r="C5680" s="44" t="s">
        <v>36</v>
      </c>
      <c r="D5680" s="44" t="s">
        <v>2618</v>
      </c>
      <c r="E5680" s="44" t="s">
        <v>4824</v>
      </c>
      <c r="F5680" s="44">
        <v>1</v>
      </c>
      <c r="G5680" s="46">
        <v>26264</v>
      </c>
      <c r="H5680" s="44"/>
      <c r="I5680" s="46"/>
      <c r="J5680" s="46"/>
      <c r="K5680" s="46">
        <f t="shared" si="246"/>
        <v>26264</v>
      </c>
      <c r="L5680" s="63">
        <v>20260309</v>
      </c>
    </row>
    <row r="5681" spans="1:12" x14ac:dyDescent="0.25">
      <c r="A5681" s="47" t="s">
        <v>7088</v>
      </c>
      <c r="B5681" s="44" t="s">
        <v>25</v>
      </c>
      <c r="C5681" s="44" t="s">
        <v>29</v>
      </c>
      <c r="D5681" s="44" t="s">
        <v>100</v>
      </c>
      <c r="E5681" s="44" t="s">
        <v>788</v>
      </c>
      <c r="F5681" s="44">
        <v>1</v>
      </c>
      <c r="G5681" s="46">
        <v>26264</v>
      </c>
      <c r="H5681" s="44"/>
      <c r="I5681" s="46"/>
      <c r="J5681" s="46"/>
      <c r="K5681" s="46">
        <f t="shared" si="246"/>
        <v>26264</v>
      </c>
      <c r="L5681" s="63">
        <v>20260309</v>
      </c>
    </row>
    <row r="5682" spans="1:12" x14ac:dyDescent="0.25">
      <c r="A5682" s="47" t="s">
        <v>7132</v>
      </c>
      <c r="B5682" s="44" t="s">
        <v>25</v>
      </c>
      <c r="C5682" s="44" t="s">
        <v>29</v>
      </c>
      <c r="D5682" s="44" t="s">
        <v>100</v>
      </c>
      <c r="E5682" s="44" t="s">
        <v>183</v>
      </c>
      <c r="F5682" s="44">
        <v>1</v>
      </c>
      <c r="G5682" s="46">
        <v>26264</v>
      </c>
      <c r="H5682" s="44"/>
      <c r="I5682" s="46"/>
      <c r="J5682" s="46"/>
      <c r="K5682" s="46">
        <f t="shared" si="246"/>
        <v>26264</v>
      </c>
      <c r="L5682" s="63">
        <v>20260309</v>
      </c>
    </row>
    <row r="5683" spans="1:12" x14ac:dyDescent="0.25">
      <c r="A5683" s="47" t="s">
        <v>7131</v>
      </c>
      <c r="B5683" s="44" t="s">
        <v>25</v>
      </c>
      <c r="C5683" s="44" t="s">
        <v>29</v>
      </c>
      <c r="D5683" s="44" t="s">
        <v>100</v>
      </c>
      <c r="E5683" s="44" t="s">
        <v>1825</v>
      </c>
      <c r="F5683" s="44">
        <v>1</v>
      </c>
      <c r="G5683" s="46">
        <v>26264</v>
      </c>
      <c r="H5683" s="44"/>
      <c r="I5683" s="46"/>
      <c r="J5683" s="46"/>
      <c r="K5683" s="46">
        <f t="shared" si="246"/>
        <v>26264</v>
      </c>
      <c r="L5683" s="63">
        <v>20260309</v>
      </c>
    </row>
    <row r="5684" spans="1:12" x14ac:dyDescent="0.25">
      <c r="A5684" s="47" t="s">
        <v>7107</v>
      </c>
      <c r="B5684" s="44" t="s">
        <v>25</v>
      </c>
      <c r="C5684" s="44" t="s">
        <v>36</v>
      </c>
      <c r="D5684" s="44" t="s">
        <v>2618</v>
      </c>
      <c r="E5684" s="44" t="s">
        <v>6214</v>
      </c>
      <c r="F5684" s="44">
        <v>1</v>
      </c>
      <c r="G5684" s="46">
        <v>26264</v>
      </c>
      <c r="H5684" s="44"/>
      <c r="I5684" s="46"/>
      <c r="J5684" s="46"/>
      <c r="K5684" s="46">
        <f t="shared" si="246"/>
        <v>26264</v>
      </c>
      <c r="L5684" s="63">
        <v>20260312</v>
      </c>
    </row>
    <row r="5685" spans="1:12" x14ac:dyDescent="0.25">
      <c r="A5685" s="47" t="s">
        <v>7133</v>
      </c>
      <c r="B5685" s="44" t="s">
        <v>25</v>
      </c>
      <c r="C5685" s="44" t="s">
        <v>86</v>
      </c>
      <c r="D5685" s="44" t="s">
        <v>87</v>
      </c>
      <c r="E5685" s="44" t="s">
        <v>386</v>
      </c>
      <c r="F5685" s="44">
        <v>1</v>
      </c>
      <c r="G5685" s="46">
        <v>26264</v>
      </c>
      <c r="H5685" s="44"/>
      <c r="I5685" s="46"/>
      <c r="J5685" s="46"/>
      <c r="K5685" s="46">
        <f t="shared" si="246"/>
        <v>26264</v>
      </c>
      <c r="L5685" s="63">
        <v>20260313</v>
      </c>
    </row>
    <row r="5686" spans="1:12" x14ac:dyDescent="0.25">
      <c r="A5686" s="47" t="s">
        <v>7067</v>
      </c>
      <c r="B5686" s="44" t="s">
        <v>25</v>
      </c>
      <c r="C5686" s="44" t="s">
        <v>51</v>
      </c>
      <c r="D5686" s="44" t="s">
        <v>731</v>
      </c>
      <c r="E5686" s="44" t="s">
        <v>967</v>
      </c>
      <c r="F5686" s="44">
        <v>1</v>
      </c>
      <c r="G5686" s="46">
        <v>26264</v>
      </c>
      <c r="H5686" s="44"/>
      <c r="I5686" s="46"/>
      <c r="J5686" s="46"/>
      <c r="K5686" s="46">
        <f t="shared" si="246"/>
        <v>26264</v>
      </c>
      <c r="L5686" s="63">
        <v>20260326</v>
      </c>
    </row>
    <row r="5687" spans="1:12" x14ac:dyDescent="0.25">
      <c r="A5687" s="47" t="s">
        <v>7130</v>
      </c>
      <c r="B5687" s="44" t="s">
        <v>25</v>
      </c>
      <c r="C5687" s="44" t="s">
        <v>51</v>
      </c>
      <c r="D5687" s="44" t="s">
        <v>148</v>
      </c>
      <c r="E5687" s="44" t="s">
        <v>427</v>
      </c>
      <c r="F5687" s="44">
        <v>1</v>
      </c>
      <c r="G5687" s="46">
        <v>26264</v>
      </c>
      <c r="H5687" s="44"/>
      <c r="I5687" s="46"/>
      <c r="J5687" s="46"/>
      <c r="K5687" s="46">
        <f t="shared" si="246"/>
        <v>26264</v>
      </c>
      <c r="L5687" s="63">
        <v>20260327</v>
      </c>
    </row>
    <row r="5688" spans="1:12" x14ac:dyDescent="0.25">
      <c r="A5688" s="47" t="s">
        <v>7129</v>
      </c>
      <c r="B5688" s="44" t="s">
        <v>25</v>
      </c>
      <c r="C5688" s="44" t="s">
        <v>51</v>
      </c>
      <c r="D5688" s="44" t="s">
        <v>148</v>
      </c>
      <c r="E5688" s="44" t="s">
        <v>149</v>
      </c>
      <c r="F5688" s="44">
        <v>1</v>
      </c>
      <c r="G5688" s="46">
        <v>26264</v>
      </c>
      <c r="H5688" s="44"/>
      <c r="I5688" s="46"/>
      <c r="J5688" s="46"/>
      <c r="K5688" s="46">
        <f t="shared" si="246"/>
        <v>26264</v>
      </c>
      <c r="L5688" s="63">
        <v>20260327</v>
      </c>
    </row>
    <row r="5689" spans="1:12" x14ac:dyDescent="0.25">
      <c r="A5689" s="47" t="s">
        <v>7167</v>
      </c>
      <c r="B5689" s="44" t="s">
        <v>25</v>
      </c>
      <c r="C5689" s="44" t="s">
        <v>3122</v>
      </c>
      <c r="D5689" s="44" t="s">
        <v>5865</v>
      </c>
      <c r="E5689" s="44" t="s">
        <v>3153</v>
      </c>
      <c r="F5689" s="44">
        <v>1</v>
      </c>
      <c r="G5689" s="46">
        <v>26264</v>
      </c>
      <c r="H5689" s="44"/>
      <c r="I5689" s="46"/>
      <c r="J5689" s="46"/>
      <c r="K5689" s="46">
        <f t="shared" si="246"/>
        <v>26264</v>
      </c>
      <c r="L5689" s="63">
        <v>20260331</v>
      </c>
    </row>
    <row r="5690" spans="1:12" x14ac:dyDescent="0.25">
      <c r="A5690" s="47" t="s">
        <v>7060</v>
      </c>
      <c r="B5690" s="44" t="s">
        <v>25</v>
      </c>
      <c r="C5690" s="44" t="s">
        <v>3122</v>
      </c>
      <c r="D5690" s="44" t="s">
        <v>5865</v>
      </c>
      <c r="E5690" s="44" t="s">
        <v>3151</v>
      </c>
      <c r="F5690" s="44">
        <v>1</v>
      </c>
      <c r="G5690" s="46">
        <v>26264</v>
      </c>
      <c r="H5690" s="44"/>
      <c r="I5690" s="46"/>
      <c r="J5690" s="46"/>
      <c r="K5690" s="46">
        <f t="shared" si="246"/>
        <v>26264</v>
      </c>
      <c r="L5690" s="63">
        <v>20260331</v>
      </c>
    </row>
    <row r="5691" spans="1:12" x14ac:dyDescent="0.25">
      <c r="A5691" s="47" t="s">
        <v>7061</v>
      </c>
      <c r="B5691" s="44" t="s">
        <v>25</v>
      </c>
      <c r="C5691" s="44" t="s">
        <v>2604</v>
      </c>
      <c r="D5691" s="44" t="s">
        <v>2841</v>
      </c>
      <c r="E5691" s="44" t="s">
        <v>4178</v>
      </c>
      <c r="F5691" s="44">
        <v>1</v>
      </c>
      <c r="G5691" s="46">
        <v>26264</v>
      </c>
      <c r="H5691" s="44"/>
      <c r="I5691" s="46"/>
      <c r="J5691" s="46"/>
      <c r="K5691" s="46">
        <f t="shared" si="246"/>
        <v>26264</v>
      </c>
      <c r="L5691" s="63">
        <v>20260331</v>
      </c>
    </row>
    <row r="5692" spans="1:12" ht="15.75" thickBot="1" x14ac:dyDescent="0.3">
      <c r="A5692" s="40" t="s">
        <v>7062</v>
      </c>
      <c r="B5692" s="41" t="s">
        <v>25</v>
      </c>
      <c r="C5692" s="41" t="s">
        <v>2604</v>
      </c>
      <c r="D5692" s="41" t="s">
        <v>2841</v>
      </c>
      <c r="E5692" s="41" t="s">
        <v>4882</v>
      </c>
      <c r="F5692" s="41">
        <v>1</v>
      </c>
      <c r="G5692" s="43">
        <v>26264</v>
      </c>
      <c r="H5692" s="41"/>
      <c r="I5692" s="43"/>
      <c r="J5692" s="43"/>
      <c r="K5692" s="43">
        <f t="shared" si="246"/>
        <v>26264</v>
      </c>
      <c r="L5692" s="64">
        <v>20260331</v>
      </c>
    </row>
    <row r="5693" spans="1:12" ht="15.75" thickBot="1" x14ac:dyDescent="0.3">
      <c r="A5693" s="71"/>
      <c r="B5693" s="72"/>
      <c r="C5693" s="72"/>
      <c r="D5693" s="72"/>
      <c r="E5693" s="72"/>
      <c r="F5693" s="72"/>
      <c r="G5693" s="74"/>
      <c r="H5693" s="72"/>
      <c r="I5693" s="74"/>
      <c r="J5693" s="74"/>
      <c r="K5693" s="74"/>
      <c r="L5693" s="75"/>
    </row>
    <row r="5694" spans="1:12" x14ac:dyDescent="0.25">
      <c r="A5694" s="36" t="s">
        <v>7082</v>
      </c>
      <c r="B5694" s="37" t="s">
        <v>25</v>
      </c>
      <c r="C5694" s="37" t="s">
        <v>199</v>
      </c>
      <c r="D5694" s="37" t="s">
        <v>1032</v>
      </c>
      <c r="E5694" s="37" t="s">
        <v>1033</v>
      </c>
      <c r="F5694" s="37">
        <v>1</v>
      </c>
      <c r="G5694" s="39">
        <v>24559</v>
      </c>
      <c r="H5694" s="37"/>
      <c r="I5694" s="39"/>
      <c r="J5694" s="39"/>
      <c r="K5694" s="39">
        <f t="shared" ref="K5694:K5705" si="247">J5694+G5694</f>
        <v>24559</v>
      </c>
      <c r="L5694" s="62">
        <v>20260313</v>
      </c>
    </row>
    <row r="5695" spans="1:12" x14ac:dyDescent="0.25">
      <c r="A5695" s="47" t="s">
        <v>7079</v>
      </c>
      <c r="B5695" s="44" t="s">
        <v>25</v>
      </c>
      <c r="C5695" s="44" t="s">
        <v>885</v>
      </c>
      <c r="D5695" s="44" t="s">
        <v>997</v>
      </c>
      <c r="E5695" s="44" t="s">
        <v>5206</v>
      </c>
      <c r="F5695" s="44">
        <v>1</v>
      </c>
      <c r="G5695" s="46">
        <v>24559</v>
      </c>
      <c r="H5695" s="44"/>
      <c r="I5695" s="46"/>
      <c r="J5695" s="46"/>
      <c r="K5695" s="46">
        <f t="shared" si="247"/>
        <v>24559</v>
      </c>
      <c r="L5695" s="63">
        <v>20260313</v>
      </c>
    </row>
    <row r="5696" spans="1:12" x14ac:dyDescent="0.25">
      <c r="A5696" s="47" t="s">
        <v>7080</v>
      </c>
      <c r="B5696" s="44" t="s">
        <v>25</v>
      </c>
      <c r="C5696" s="44" t="s">
        <v>885</v>
      </c>
      <c r="D5696" s="44" t="s">
        <v>997</v>
      </c>
      <c r="E5696" s="44" t="s">
        <v>1264</v>
      </c>
      <c r="F5696" s="44">
        <v>1</v>
      </c>
      <c r="G5696" s="46">
        <v>24559</v>
      </c>
      <c r="H5696" s="44"/>
      <c r="I5696" s="46"/>
      <c r="J5696" s="46"/>
      <c r="K5696" s="46">
        <f t="shared" si="247"/>
        <v>24559</v>
      </c>
      <c r="L5696" s="63">
        <v>20260313</v>
      </c>
    </row>
    <row r="5697" spans="1:14" x14ac:dyDescent="0.25">
      <c r="A5697" s="47" t="s">
        <v>7081</v>
      </c>
      <c r="B5697" s="44" t="s">
        <v>25</v>
      </c>
      <c r="C5697" s="44" t="s">
        <v>885</v>
      </c>
      <c r="D5697" s="44" t="s">
        <v>997</v>
      </c>
      <c r="E5697" s="44" t="s">
        <v>1018</v>
      </c>
      <c r="F5697" s="44">
        <v>1</v>
      </c>
      <c r="G5697" s="46">
        <v>24559</v>
      </c>
      <c r="H5697" s="44"/>
      <c r="I5697" s="46"/>
      <c r="J5697" s="46"/>
      <c r="K5697" s="46">
        <f t="shared" si="247"/>
        <v>24559</v>
      </c>
      <c r="L5697" s="63">
        <v>20260313</v>
      </c>
    </row>
    <row r="5698" spans="1:14" x14ac:dyDescent="0.25">
      <c r="A5698" s="47" t="s">
        <v>7105</v>
      </c>
      <c r="B5698" s="44" t="s">
        <v>25</v>
      </c>
      <c r="C5698" s="44" t="s">
        <v>70</v>
      </c>
      <c r="D5698" s="44" t="s">
        <v>6124</v>
      </c>
      <c r="E5698" s="44" t="s">
        <v>6167</v>
      </c>
      <c r="F5698" s="44">
        <v>1</v>
      </c>
      <c r="G5698" s="46">
        <v>24559</v>
      </c>
      <c r="H5698" s="44"/>
      <c r="I5698" s="46"/>
      <c r="J5698" s="46"/>
      <c r="K5698" s="46">
        <f t="shared" si="247"/>
        <v>24559</v>
      </c>
      <c r="L5698" s="63">
        <v>20260304</v>
      </c>
    </row>
    <row r="5699" spans="1:14" x14ac:dyDescent="0.25">
      <c r="A5699" s="47" t="s">
        <v>7106</v>
      </c>
      <c r="B5699" s="44" t="s">
        <v>25</v>
      </c>
      <c r="C5699" s="44" t="s">
        <v>70</v>
      </c>
      <c r="D5699" s="44" t="s">
        <v>6124</v>
      </c>
      <c r="E5699" s="44" t="s">
        <v>6164</v>
      </c>
      <c r="F5699" s="44">
        <v>1</v>
      </c>
      <c r="G5699" s="46">
        <v>24559</v>
      </c>
      <c r="H5699" s="44"/>
      <c r="I5699" s="46"/>
      <c r="J5699" s="46"/>
      <c r="K5699" s="46">
        <f t="shared" si="247"/>
        <v>24559</v>
      </c>
      <c r="L5699" s="63">
        <v>20260304</v>
      </c>
    </row>
    <row r="5700" spans="1:14" x14ac:dyDescent="0.25">
      <c r="A5700" s="47" t="s">
        <v>7104</v>
      </c>
      <c r="B5700" s="44" t="s">
        <v>25</v>
      </c>
      <c r="C5700" s="44" t="s">
        <v>29</v>
      </c>
      <c r="D5700" s="44" t="s">
        <v>6153</v>
      </c>
      <c r="E5700" s="44" t="s">
        <v>6154</v>
      </c>
      <c r="F5700" s="44">
        <v>1</v>
      </c>
      <c r="G5700" s="46">
        <v>24559</v>
      </c>
      <c r="H5700" s="44"/>
      <c r="I5700" s="46"/>
      <c r="J5700" s="46"/>
      <c r="K5700" s="46">
        <f t="shared" si="247"/>
        <v>24559</v>
      </c>
      <c r="L5700" s="63">
        <v>20260304</v>
      </c>
    </row>
    <row r="5701" spans="1:14" x14ac:dyDescent="0.25">
      <c r="A5701" s="47" t="s">
        <v>7102</v>
      </c>
      <c r="B5701" s="44" t="s">
        <v>25</v>
      </c>
      <c r="C5701" s="44" t="s">
        <v>29</v>
      </c>
      <c r="D5701" s="44" t="s">
        <v>30</v>
      </c>
      <c r="E5701" s="44" t="s">
        <v>188</v>
      </c>
      <c r="F5701" s="44">
        <v>1</v>
      </c>
      <c r="G5701" s="46">
        <v>24559</v>
      </c>
      <c r="H5701" s="44"/>
      <c r="I5701" s="46"/>
      <c r="J5701" s="46"/>
      <c r="K5701" s="46">
        <f t="shared" si="247"/>
        <v>24559</v>
      </c>
      <c r="L5701" s="63">
        <v>20260304</v>
      </c>
    </row>
    <row r="5702" spans="1:14" x14ac:dyDescent="0.25">
      <c r="A5702" s="47" t="s">
        <v>7141</v>
      </c>
      <c r="B5702" s="44" t="s">
        <v>25</v>
      </c>
      <c r="C5702" s="44" t="s">
        <v>765</v>
      </c>
      <c r="D5702" s="44" t="s">
        <v>26</v>
      </c>
      <c r="E5702" s="44" t="s">
        <v>7142</v>
      </c>
      <c r="F5702" s="44">
        <v>1</v>
      </c>
      <c r="G5702" s="46">
        <v>24559</v>
      </c>
      <c r="H5702" s="44"/>
      <c r="I5702" s="46"/>
      <c r="J5702" s="46"/>
      <c r="K5702" s="46">
        <f t="shared" si="247"/>
        <v>24559</v>
      </c>
      <c r="L5702" s="63">
        <v>20260302</v>
      </c>
    </row>
    <row r="5703" spans="1:14" x14ac:dyDescent="0.25">
      <c r="A5703" s="47" t="s">
        <v>7140</v>
      </c>
      <c r="B5703" s="44" t="s">
        <v>25</v>
      </c>
      <c r="C5703" s="44" t="s">
        <v>29</v>
      </c>
      <c r="D5703" s="44" t="s">
        <v>30</v>
      </c>
      <c r="E5703" s="44" t="s">
        <v>319</v>
      </c>
      <c r="F5703" s="44">
        <v>1</v>
      </c>
      <c r="G5703" s="46">
        <v>24559</v>
      </c>
      <c r="H5703" s="44"/>
      <c r="I5703" s="46"/>
      <c r="J5703" s="46"/>
      <c r="K5703" s="46">
        <f t="shared" si="247"/>
        <v>24559</v>
      </c>
      <c r="L5703" s="63">
        <v>20260302</v>
      </c>
    </row>
    <row r="5704" spans="1:14" x14ac:dyDescent="0.25">
      <c r="A5704" s="47" t="s">
        <v>7138</v>
      </c>
      <c r="B5704" s="44" t="s">
        <v>25</v>
      </c>
      <c r="C5704" s="44" t="s">
        <v>5190</v>
      </c>
      <c r="D5704" s="44" t="s">
        <v>5191</v>
      </c>
      <c r="E5704" s="44" t="s">
        <v>4583</v>
      </c>
      <c r="F5704" s="44">
        <v>1</v>
      </c>
      <c r="G5704" s="46">
        <v>24559</v>
      </c>
      <c r="H5704" s="44"/>
      <c r="I5704" s="46"/>
      <c r="J5704" s="46"/>
      <c r="K5704" s="46">
        <f t="shared" si="247"/>
        <v>24559</v>
      </c>
      <c r="L5704" s="63">
        <v>20260302</v>
      </c>
    </row>
    <row r="5705" spans="1:14" ht="15.75" thickBot="1" x14ac:dyDescent="0.3">
      <c r="A5705" s="40" t="s">
        <v>7139</v>
      </c>
      <c r="B5705" s="41" t="s">
        <v>25</v>
      </c>
      <c r="C5705" s="41" t="s">
        <v>5190</v>
      </c>
      <c r="D5705" s="41" t="s">
        <v>5191</v>
      </c>
      <c r="E5705" s="41" t="s">
        <v>397</v>
      </c>
      <c r="F5705" s="41">
        <v>1</v>
      </c>
      <c r="G5705" s="43">
        <v>24559</v>
      </c>
      <c r="H5705" s="41"/>
      <c r="I5705" s="43"/>
      <c r="J5705" s="43"/>
      <c r="K5705" s="43">
        <f t="shared" si="247"/>
        <v>24559</v>
      </c>
      <c r="L5705" s="64">
        <v>20260302</v>
      </c>
    </row>
    <row r="5709" spans="1:14" x14ac:dyDescent="0.25">
      <c r="A5709" s="47" t="s">
        <v>0</v>
      </c>
      <c r="B5709" s="44" t="s">
        <v>1</v>
      </c>
      <c r="C5709" s="44" t="s">
        <v>2</v>
      </c>
      <c r="D5709" s="44" t="s">
        <v>3</v>
      </c>
      <c r="E5709" s="44" t="s">
        <v>4</v>
      </c>
      <c r="F5709" s="44"/>
      <c r="G5709" s="46" t="s">
        <v>6</v>
      </c>
      <c r="H5709" s="44" t="s">
        <v>7</v>
      </c>
      <c r="I5709" s="46" t="s">
        <v>8</v>
      </c>
      <c r="J5709" s="46" t="s">
        <v>9</v>
      </c>
      <c r="K5709" s="46" t="s">
        <v>10</v>
      </c>
      <c r="L5709" s="63" t="s">
        <v>5</v>
      </c>
    </row>
    <row r="5710" spans="1:14" ht="15.75" thickBot="1" x14ac:dyDescent="0.3">
      <c r="A5710" s="257"/>
      <c r="B5710" s="258"/>
      <c r="C5710" s="258"/>
      <c r="D5710" s="258"/>
      <c r="E5710" s="258"/>
      <c r="F5710" s="258"/>
      <c r="G5710" s="260"/>
      <c r="H5710" s="258"/>
      <c r="I5710" s="260"/>
      <c r="J5710" s="260"/>
      <c r="K5710" s="260"/>
      <c r="L5710" s="261"/>
      <c r="N5710" s="27"/>
    </row>
    <row r="5711" spans="1:14" x14ac:dyDescent="0.25">
      <c r="A5711" s="36" t="s">
        <v>7318</v>
      </c>
      <c r="B5711" s="37" t="s">
        <v>11</v>
      </c>
      <c r="C5711" s="37" t="s">
        <v>2604</v>
      </c>
      <c r="D5711" s="37" t="s">
        <v>5024</v>
      </c>
      <c r="E5711" s="37" t="s">
        <v>4894</v>
      </c>
      <c r="F5711" s="37">
        <v>1</v>
      </c>
      <c r="G5711" s="39">
        <v>63225</v>
      </c>
      <c r="H5711" s="37"/>
      <c r="I5711" s="39"/>
      <c r="J5711" s="39"/>
      <c r="K5711" s="39">
        <f>J5711+G5711</f>
        <v>63225</v>
      </c>
      <c r="L5711" s="62">
        <v>20260410</v>
      </c>
    </row>
    <row r="5712" spans="1:14" x14ac:dyDescent="0.25">
      <c r="A5712" s="47" t="s">
        <v>7262</v>
      </c>
      <c r="B5712" s="44" t="s">
        <v>11</v>
      </c>
      <c r="C5712" s="44" t="s">
        <v>2604</v>
      </c>
      <c r="D5712" s="44" t="s">
        <v>2841</v>
      </c>
      <c r="E5712" s="44" t="s">
        <v>2842</v>
      </c>
      <c r="F5712" s="44">
        <v>1</v>
      </c>
      <c r="G5712" s="46">
        <v>63225</v>
      </c>
      <c r="H5712" s="44"/>
      <c r="I5712" s="46"/>
      <c r="J5712" s="46"/>
      <c r="K5712" s="46">
        <f>J5712+G5712</f>
        <v>63225</v>
      </c>
      <c r="L5712" s="63">
        <v>20260410</v>
      </c>
    </row>
    <row r="5713" spans="1:14" x14ac:dyDescent="0.25">
      <c r="A5713" s="47" t="s">
        <v>7260</v>
      </c>
      <c r="B5713" s="44" t="s">
        <v>11</v>
      </c>
      <c r="C5713" s="44" t="s">
        <v>3122</v>
      </c>
      <c r="D5713" s="44" t="s">
        <v>539</v>
      </c>
      <c r="E5713" s="44" t="s">
        <v>3123</v>
      </c>
      <c r="F5713" s="44">
        <v>1</v>
      </c>
      <c r="G5713" s="46">
        <v>63225</v>
      </c>
      <c r="H5713" s="44"/>
      <c r="I5713" s="46"/>
      <c r="J5713" s="46"/>
      <c r="K5713" s="46">
        <f>J5713+G5713</f>
        <v>63225</v>
      </c>
      <c r="L5713" s="63">
        <v>20260421</v>
      </c>
    </row>
    <row r="5714" spans="1:14" ht="15.75" thickBot="1" x14ac:dyDescent="0.3">
      <c r="A5714" s="40" t="s">
        <v>7319</v>
      </c>
      <c r="B5714" s="41" t="s">
        <v>11</v>
      </c>
      <c r="C5714" s="41" t="s">
        <v>2604</v>
      </c>
      <c r="D5714" s="41" t="s">
        <v>2841</v>
      </c>
      <c r="E5714" s="41" t="s">
        <v>4181</v>
      </c>
      <c r="F5714" s="41">
        <v>1</v>
      </c>
      <c r="G5714" s="43">
        <v>63225</v>
      </c>
      <c r="H5714" s="41"/>
      <c r="I5714" s="43"/>
      <c r="J5714" s="43"/>
      <c r="K5714" s="43">
        <f>J5714+G5714</f>
        <v>63225</v>
      </c>
      <c r="L5714" s="64">
        <v>20260421</v>
      </c>
    </row>
    <row r="5715" spans="1:14" ht="15.75" thickBot="1" x14ac:dyDescent="0.3">
      <c r="A5715" s="71"/>
      <c r="B5715" s="72"/>
      <c r="C5715" s="72"/>
      <c r="D5715" s="72"/>
      <c r="E5715" s="72"/>
      <c r="F5715" s="72"/>
      <c r="G5715" s="74"/>
      <c r="H5715" s="72"/>
      <c r="I5715" s="74"/>
      <c r="J5715" s="74"/>
      <c r="K5715" s="74"/>
      <c r="L5715" s="75"/>
    </row>
    <row r="5716" spans="1:14" x14ac:dyDescent="0.25">
      <c r="A5716" s="36" t="s">
        <v>7329</v>
      </c>
      <c r="B5716" s="37" t="s">
        <v>11</v>
      </c>
      <c r="C5716" s="37" t="s">
        <v>4390</v>
      </c>
      <c r="D5716" s="37" t="s">
        <v>4389</v>
      </c>
      <c r="E5716" s="37" t="s">
        <v>4455</v>
      </c>
      <c r="F5716" s="37">
        <v>1</v>
      </c>
      <c r="G5716" s="39">
        <v>57210</v>
      </c>
      <c r="H5716" s="37"/>
      <c r="I5716" s="39"/>
      <c r="J5716" s="39"/>
      <c r="K5716" s="39">
        <f t="shared" ref="K5716:K5738" si="248">J5716+G5716</f>
        <v>57210</v>
      </c>
      <c r="L5716" s="62">
        <v>20260407</v>
      </c>
    </row>
    <row r="5717" spans="1:14" x14ac:dyDescent="0.25">
      <c r="A5717" s="28" t="s">
        <v>7330</v>
      </c>
      <c r="B5717" s="22" t="s">
        <v>11</v>
      </c>
      <c r="C5717" s="22" t="s">
        <v>36</v>
      </c>
      <c r="D5717" s="22" t="s">
        <v>561</v>
      </c>
      <c r="E5717" s="22" t="s">
        <v>3001</v>
      </c>
      <c r="F5717" s="22">
        <v>1</v>
      </c>
      <c r="G5717" s="24">
        <v>57210</v>
      </c>
      <c r="H5717" s="22">
        <v>129</v>
      </c>
      <c r="I5717" s="24">
        <v>682</v>
      </c>
      <c r="J5717" s="24">
        <f>I5717*H5717</f>
        <v>87978</v>
      </c>
      <c r="K5717" s="24">
        <f t="shared" si="248"/>
        <v>145188</v>
      </c>
      <c r="L5717" s="29">
        <v>20260408</v>
      </c>
    </row>
    <row r="5718" spans="1:14" x14ac:dyDescent="0.25">
      <c r="A5718" s="47" t="s">
        <v>7283</v>
      </c>
      <c r="B5718" s="44" t="s">
        <v>11</v>
      </c>
      <c r="C5718" s="44" t="s">
        <v>730</v>
      </c>
      <c r="D5718" s="44" t="s">
        <v>731</v>
      </c>
      <c r="E5718" s="44" t="s">
        <v>1987</v>
      </c>
      <c r="F5718" s="44">
        <v>1</v>
      </c>
      <c r="G5718" s="46">
        <v>57210</v>
      </c>
      <c r="H5718" s="44"/>
      <c r="I5718" s="46"/>
      <c r="J5718" s="46"/>
      <c r="K5718" s="46">
        <f t="shared" si="248"/>
        <v>57210</v>
      </c>
      <c r="L5718" s="63">
        <v>20260408</v>
      </c>
    </row>
    <row r="5719" spans="1:14" x14ac:dyDescent="0.25">
      <c r="A5719" s="47" t="s">
        <v>7291</v>
      </c>
      <c r="B5719" s="44" t="s">
        <v>11</v>
      </c>
      <c r="C5719" s="44" t="s">
        <v>730</v>
      </c>
      <c r="D5719" s="44" t="s">
        <v>731</v>
      </c>
      <c r="E5719" s="44" t="s">
        <v>2279</v>
      </c>
      <c r="F5719" s="44">
        <v>1</v>
      </c>
      <c r="G5719" s="46">
        <v>57210</v>
      </c>
      <c r="H5719" s="44"/>
      <c r="I5719" s="46"/>
      <c r="J5719" s="46"/>
      <c r="K5719" s="46">
        <f t="shared" si="248"/>
        <v>57210</v>
      </c>
      <c r="L5719" s="63">
        <v>20260408</v>
      </c>
    </row>
    <row r="5720" spans="1:14" x14ac:dyDescent="0.25">
      <c r="A5720" s="47" t="s">
        <v>7320</v>
      </c>
      <c r="B5720" s="44" t="s">
        <v>11</v>
      </c>
      <c r="C5720" s="44" t="s">
        <v>3122</v>
      </c>
      <c r="D5720" s="44" t="s">
        <v>3240</v>
      </c>
      <c r="E5720" s="44" t="s">
        <v>1692</v>
      </c>
      <c r="F5720" s="44">
        <v>1</v>
      </c>
      <c r="G5720" s="46">
        <v>57210</v>
      </c>
      <c r="H5720" s="44"/>
      <c r="I5720" s="46"/>
      <c r="J5720" s="46"/>
      <c r="K5720" s="46">
        <f t="shared" si="248"/>
        <v>57210</v>
      </c>
      <c r="L5720" s="63">
        <v>20260409</v>
      </c>
    </row>
    <row r="5721" spans="1:14" x14ac:dyDescent="0.25">
      <c r="A5721" s="28" t="s">
        <v>7293</v>
      </c>
      <c r="B5721" s="22" t="s">
        <v>11</v>
      </c>
      <c r="C5721" s="22" t="s">
        <v>29</v>
      </c>
      <c r="D5721" s="22" t="s">
        <v>88</v>
      </c>
      <c r="E5721" s="22" t="s">
        <v>1877</v>
      </c>
      <c r="F5721" s="22">
        <v>1</v>
      </c>
      <c r="G5721" s="24">
        <v>57210</v>
      </c>
      <c r="H5721" s="22">
        <v>90</v>
      </c>
      <c r="I5721" s="24">
        <v>682</v>
      </c>
      <c r="J5721" s="24">
        <f>I5721*H5721</f>
        <v>61380</v>
      </c>
      <c r="K5721" s="24">
        <f t="shared" si="248"/>
        <v>118590</v>
      </c>
      <c r="L5721" s="29">
        <v>20260409</v>
      </c>
    </row>
    <row r="5722" spans="1:14" x14ac:dyDescent="0.25">
      <c r="A5722" s="47" t="s">
        <v>7331</v>
      </c>
      <c r="B5722" s="44" t="s">
        <v>11</v>
      </c>
      <c r="C5722" s="44" t="s">
        <v>1709</v>
      </c>
      <c r="D5722" s="44" t="s">
        <v>4715</v>
      </c>
      <c r="E5722" s="44" t="s">
        <v>6005</v>
      </c>
      <c r="F5722" s="44">
        <v>1</v>
      </c>
      <c r="G5722" s="46">
        <v>57210</v>
      </c>
      <c r="H5722" s="44"/>
      <c r="I5722" s="46"/>
      <c r="J5722" s="46"/>
      <c r="K5722" s="46">
        <f t="shared" si="248"/>
        <v>57210</v>
      </c>
      <c r="L5722" s="63">
        <v>20260413</v>
      </c>
    </row>
    <row r="5723" spans="1:14" x14ac:dyDescent="0.25">
      <c r="A5723" s="47" t="s">
        <v>7316</v>
      </c>
      <c r="B5723" s="44" t="s">
        <v>11</v>
      </c>
      <c r="C5723" s="44" t="s">
        <v>51</v>
      </c>
      <c r="D5723" s="44" t="s">
        <v>4329</v>
      </c>
      <c r="E5723" s="44" t="s">
        <v>5257</v>
      </c>
      <c r="F5723" s="44">
        <v>1</v>
      </c>
      <c r="G5723" s="46">
        <v>57210</v>
      </c>
      <c r="H5723" s="44"/>
      <c r="I5723" s="46"/>
      <c r="J5723" s="46"/>
      <c r="K5723" s="46">
        <f t="shared" si="248"/>
        <v>57210</v>
      </c>
      <c r="L5723" s="63">
        <v>20260413</v>
      </c>
    </row>
    <row r="5724" spans="1:14" x14ac:dyDescent="0.25">
      <c r="A5724" s="47" t="s">
        <v>7325</v>
      </c>
      <c r="B5724" s="44" t="s">
        <v>11</v>
      </c>
      <c r="C5724" s="44" t="s">
        <v>36</v>
      </c>
      <c r="D5724" s="44" t="s">
        <v>2013</v>
      </c>
      <c r="E5724" s="44" t="s">
        <v>7326</v>
      </c>
      <c r="F5724" s="44">
        <v>1</v>
      </c>
      <c r="G5724" s="46">
        <v>57210</v>
      </c>
      <c r="H5724" s="44"/>
      <c r="I5724" s="46"/>
      <c r="J5724" s="46"/>
      <c r="K5724" s="46">
        <f t="shared" si="248"/>
        <v>57210</v>
      </c>
      <c r="L5724" s="63">
        <v>20260413</v>
      </c>
    </row>
    <row r="5725" spans="1:14" x14ac:dyDescent="0.25">
      <c r="A5725" s="47" t="s">
        <v>7328</v>
      </c>
      <c r="B5725" s="44" t="s">
        <v>11</v>
      </c>
      <c r="C5725" s="44" t="s">
        <v>730</v>
      </c>
      <c r="D5725" s="44" t="s">
        <v>731</v>
      </c>
      <c r="E5725" s="44" t="s">
        <v>2276</v>
      </c>
      <c r="F5725" s="44">
        <v>1</v>
      </c>
      <c r="G5725" s="46">
        <v>57210</v>
      </c>
      <c r="H5725" s="44"/>
      <c r="I5725" s="46"/>
      <c r="J5725" s="46"/>
      <c r="K5725" s="46">
        <f t="shared" si="248"/>
        <v>57210</v>
      </c>
      <c r="L5725" s="63">
        <v>20260413</v>
      </c>
    </row>
    <row r="5726" spans="1:14" x14ac:dyDescent="0.25">
      <c r="A5726" s="105" t="s">
        <v>7292</v>
      </c>
      <c r="B5726" s="106" t="s">
        <v>11</v>
      </c>
      <c r="C5726" s="106" t="s">
        <v>70</v>
      </c>
      <c r="D5726" s="106" t="s">
        <v>4247</v>
      </c>
      <c r="E5726" s="106" t="s">
        <v>6404</v>
      </c>
      <c r="F5726" s="106">
        <v>1</v>
      </c>
      <c r="G5726" s="108">
        <v>114420</v>
      </c>
      <c r="H5726" s="106"/>
      <c r="I5726" s="108"/>
      <c r="J5726" s="108"/>
      <c r="K5726" s="108">
        <f t="shared" si="248"/>
        <v>114420</v>
      </c>
      <c r="L5726" s="109">
        <v>20260415</v>
      </c>
      <c r="N5726" s="27">
        <f>G5726/2</f>
        <v>57210</v>
      </c>
    </row>
    <row r="5727" spans="1:14" x14ac:dyDescent="0.25">
      <c r="A5727" s="47" t="s">
        <v>7237</v>
      </c>
      <c r="B5727" s="44" t="s">
        <v>388</v>
      </c>
      <c r="C5727" s="44" t="s">
        <v>70</v>
      </c>
      <c r="D5727" s="44" t="s">
        <v>4247</v>
      </c>
      <c r="E5727" s="44" t="s">
        <v>4336</v>
      </c>
      <c r="F5727" s="44">
        <v>1</v>
      </c>
      <c r="G5727" s="46">
        <v>57210</v>
      </c>
      <c r="H5727" s="44"/>
      <c r="I5727" s="46"/>
      <c r="J5727" s="46"/>
      <c r="K5727" s="46">
        <f t="shared" si="248"/>
        <v>57210</v>
      </c>
      <c r="L5727" s="63">
        <v>20260415</v>
      </c>
    </row>
    <row r="5728" spans="1:14" x14ac:dyDescent="0.25">
      <c r="A5728" s="47" t="s">
        <v>7223</v>
      </c>
      <c r="B5728" s="44" t="s">
        <v>11</v>
      </c>
      <c r="C5728" s="44" t="s">
        <v>1179</v>
      </c>
      <c r="D5728" s="44" t="s">
        <v>930</v>
      </c>
      <c r="E5728" s="44" t="s">
        <v>1186</v>
      </c>
      <c r="F5728" s="44">
        <v>1</v>
      </c>
      <c r="G5728" s="46">
        <v>57210</v>
      </c>
      <c r="H5728" s="44"/>
      <c r="I5728" s="46"/>
      <c r="J5728" s="46"/>
      <c r="K5728" s="46">
        <f t="shared" si="248"/>
        <v>57210</v>
      </c>
      <c r="L5728" s="63">
        <v>20260420</v>
      </c>
    </row>
    <row r="5729" spans="1:12" x14ac:dyDescent="0.25">
      <c r="A5729" s="47" t="s">
        <v>7240</v>
      </c>
      <c r="B5729" s="44" t="s">
        <v>11</v>
      </c>
      <c r="C5729" s="44" t="s">
        <v>29</v>
      </c>
      <c r="D5729" s="44" t="s">
        <v>100</v>
      </c>
      <c r="E5729" s="44" t="s">
        <v>788</v>
      </c>
      <c r="F5729" s="44">
        <v>1</v>
      </c>
      <c r="G5729" s="46">
        <v>57210</v>
      </c>
      <c r="H5729" s="44"/>
      <c r="I5729" s="46"/>
      <c r="J5729" s="46"/>
      <c r="K5729" s="46">
        <f t="shared" si="248"/>
        <v>57210</v>
      </c>
      <c r="L5729" s="63">
        <v>20260420</v>
      </c>
    </row>
    <row r="5730" spans="1:12" x14ac:dyDescent="0.25">
      <c r="A5730" s="47" t="s">
        <v>7183</v>
      </c>
      <c r="B5730" s="44" t="s">
        <v>11</v>
      </c>
      <c r="C5730" s="44" t="s">
        <v>29</v>
      </c>
      <c r="D5730" s="44" t="s">
        <v>686</v>
      </c>
      <c r="E5730" s="44" t="s">
        <v>1043</v>
      </c>
      <c r="F5730" s="44">
        <v>1</v>
      </c>
      <c r="G5730" s="46">
        <v>57210</v>
      </c>
      <c r="H5730" s="44"/>
      <c r="I5730" s="46"/>
      <c r="J5730" s="46"/>
      <c r="K5730" s="46">
        <f t="shared" si="248"/>
        <v>57210</v>
      </c>
      <c r="L5730" s="63">
        <v>20260423</v>
      </c>
    </row>
    <row r="5731" spans="1:12" x14ac:dyDescent="0.25">
      <c r="A5731" s="47" t="s">
        <v>7222</v>
      </c>
      <c r="B5731" s="44" t="s">
        <v>11</v>
      </c>
      <c r="C5731" s="44" t="s">
        <v>29</v>
      </c>
      <c r="D5731" s="44" t="s">
        <v>686</v>
      </c>
      <c r="E5731" s="44" t="s">
        <v>1045</v>
      </c>
      <c r="F5731" s="44">
        <v>1</v>
      </c>
      <c r="G5731" s="46">
        <v>57210</v>
      </c>
      <c r="H5731" s="44"/>
      <c r="I5731" s="46"/>
      <c r="J5731" s="46"/>
      <c r="K5731" s="46">
        <f t="shared" si="248"/>
        <v>57210</v>
      </c>
      <c r="L5731" s="63">
        <v>20260423</v>
      </c>
    </row>
    <row r="5732" spans="1:12" x14ac:dyDescent="0.25">
      <c r="A5732" s="47" t="s">
        <v>7282</v>
      </c>
      <c r="B5732" s="44" t="s">
        <v>11</v>
      </c>
      <c r="C5732" s="44" t="s">
        <v>29</v>
      </c>
      <c r="D5732" s="44" t="s">
        <v>686</v>
      </c>
      <c r="E5732" s="44" t="s">
        <v>1047</v>
      </c>
      <c r="F5732" s="44">
        <v>1</v>
      </c>
      <c r="G5732" s="46">
        <v>57210</v>
      </c>
      <c r="H5732" s="44"/>
      <c r="I5732" s="46"/>
      <c r="J5732" s="46"/>
      <c r="K5732" s="46">
        <f t="shared" si="248"/>
        <v>57210</v>
      </c>
      <c r="L5732" s="63">
        <v>20260423</v>
      </c>
    </row>
    <row r="5733" spans="1:12" x14ac:dyDescent="0.25">
      <c r="A5733" s="47" t="s">
        <v>7235</v>
      </c>
      <c r="B5733" s="44" t="s">
        <v>11</v>
      </c>
      <c r="C5733" s="44" t="s">
        <v>86</v>
      </c>
      <c r="D5733" s="44" t="s">
        <v>132</v>
      </c>
      <c r="E5733" s="44" t="s">
        <v>704</v>
      </c>
      <c r="F5733" s="44">
        <v>1</v>
      </c>
      <c r="G5733" s="46">
        <v>57210</v>
      </c>
      <c r="H5733" s="44"/>
      <c r="I5733" s="46"/>
      <c r="J5733" s="46"/>
      <c r="K5733" s="46">
        <f t="shared" si="248"/>
        <v>57210</v>
      </c>
      <c r="L5733" s="63">
        <v>20260423</v>
      </c>
    </row>
    <row r="5734" spans="1:12" x14ac:dyDescent="0.25">
      <c r="A5734" s="47" t="s">
        <v>7274</v>
      </c>
      <c r="B5734" s="44" t="s">
        <v>11</v>
      </c>
      <c r="C5734" s="44" t="s">
        <v>86</v>
      </c>
      <c r="D5734" s="44" t="s">
        <v>132</v>
      </c>
      <c r="E5734" s="44" t="s">
        <v>6933</v>
      </c>
      <c r="F5734" s="44">
        <v>1</v>
      </c>
      <c r="G5734" s="46">
        <v>57210</v>
      </c>
      <c r="H5734" s="44"/>
      <c r="I5734" s="46"/>
      <c r="J5734" s="46"/>
      <c r="K5734" s="46">
        <f t="shared" si="248"/>
        <v>57210</v>
      </c>
      <c r="L5734" s="63">
        <v>20260423</v>
      </c>
    </row>
    <row r="5735" spans="1:12" x14ac:dyDescent="0.25">
      <c r="A5735" s="47" t="s">
        <v>7234</v>
      </c>
      <c r="B5735" s="44" t="s">
        <v>11</v>
      </c>
      <c r="C5735" s="44" t="s">
        <v>3122</v>
      </c>
      <c r="D5735" s="44" t="s">
        <v>3161</v>
      </c>
      <c r="E5735" s="44" t="s">
        <v>3162</v>
      </c>
      <c r="F5735" s="44">
        <v>1</v>
      </c>
      <c r="G5735" s="46">
        <v>57210</v>
      </c>
      <c r="H5735" s="44"/>
      <c r="I5735" s="46"/>
      <c r="J5735" s="46"/>
      <c r="K5735" s="46">
        <f t="shared" si="248"/>
        <v>57210</v>
      </c>
      <c r="L5735" s="63">
        <v>20260424</v>
      </c>
    </row>
    <row r="5736" spans="1:12" x14ac:dyDescent="0.25">
      <c r="A5736" s="28" t="s">
        <v>7224</v>
      </c>
      <c r="B5736" s="22" t="s">
        <v>11</v>
      </c>
      <c r="C5736" s="22" t="s">
        <v>532</v>
      </c>
      <c r="D5736" s="22" t="s">
        <v>6695</v>
      </c>
      <c r="E5736" s="22" t="s">
        <v>3080</v>
      </c>
      <c r="F5736" s="22">
        <v>1</v>
      </c>
      <c r="G5736" s="24">
        <v>57210</v>
      </c>
      <c r="H5736" s="22">
        <v>131</v>
      </c>
      <c r="I5736" s="24">
        <v>682</v>
      </c>
      <c r="J5736" s="24">
        <f>I5736*H5736</f>
        <v>89342</v>
      </c>
      <c r="K5736" s="24">
        <f t="shared" si="248"/>
        <v>146552</v>
      </c>
      <c r="L5736" s="29">
        <v>20260429</v>
      </c>
    </row>
    <row r="5737" spans="1:12" x14ac:dyDescent="0.25">
      <c r="A5737" s="47" t="s">
        <v>7181</v>
      </c>
      <c r="B5737" s="44" t="s">
        <v>11</v>
      </c>
      <c r="C5737" s="44" t="s">
        <v>29</v>
      </c>
      <c r="D5737" s="44" t="s">
        <v>686</v>
      </c>
      <c r="E5737" s="44" t="s">
        <v>1043</v>
      </c>
      <c r="F5737" s="44">
        <v>1</v>
      </c>
      <c r="G5737" s="46">
        <v>57210</v>
      </c>
      <c r="H5737" s="44"/>
      <c r="I5737" s="46"/>
      <c r="J5737" s="46"/>
      <c r="K5737" s="46">
        <f t="shared" si="248"/>
        <v>57210</v>
      </c>
      <c r="L5737" s="63">
        <v>20260429</v>
      </c>
    </row>
    <row r="5738" spans="1:12" ht="15.75" thickBot="1" x14ac:dyDescent="0.3">
      <c r="A5738" s="40" t="s">
        <v>7219</v>
      </c>
      <c r="B5738" s="41" t="s">
        <v>11</v>
      </c>
      <c r="C5738" s="41" t="s">
        <v>2604</v>
      </c>
      <c r="D5738" s="41" t="s">
        <v>2605</v>
      </c>
      <c r="E5738" s="41" t="s">
        <v>5528</v>
      </c>
      <c r="F5738" s="41">
        <v>1</v>
      </c>
      <c r="G5738" s="43">
        <v>57210</v>
      </c>
      <c r="H5738" s="41"/>
      <c r="I5738" s="43"/>
      <c r="J5738" s="43"/>
      <c r="K5738" s="43">
        <f t="shared" si="248"/>
        <v>57210</v>
      </c>
      <c r="L5738" s="64">
        <v>20260429</v>
      </c>
    </row>
    <row r="5739" spans="1:12" ht="15.75" thickBot="1" x14ac:dyDescent="0.3">
      <c r="A5739" s="71"/>
      <c r="B5739" s="72"/>
      <c r="C5739" s="72"/>
      <c r="D5739" s="72"/>
      <c r="E5739" s="72"/>
      <c r="F5739" s="72"/>
      <c r="G5739" s="74"/>
      <c r="H5739" s="72"/>
      <c r="I5739" s="74"/>
      <c r="J5739" s="74"/>
      <c r="K5739" s="74"/>
      <c r="L5739" s="75"/>
    </row>
    <row r="5740" spans="1:12" x14ac:dyDescent="0.25">
      <c r="A5740" s="36" t="s">
        <v>7322</v>
      </c>
      <c r="B5740" s="37" t="s">
        <v>11</v>
      </c>
      <c r="C5740" s="37" t="s">
        <v>199</v>
      </c>
      <c r="D5740" s="37" t="s">
        <v>7323</v>
      </c>
      <c r="E5740" s="37" t="s">
        <v>7324</v>
      </c>
      <c r="F5740" s="37">
        <v>1</v>
      </c>
      <c r="G5740" s="39">
        <v>53487</v>
      </c>
      <c r="H5740" s="37"/>
      <c r="I5740" s="39"/>
      <c r="J5740" s="39"/>
      <c r="K5740" s="39">
        <f t="shared" ref="K5740:K5751" si="249">J5740+G5740</f>
        <v>53487</v>
      </c>
      <c r="L5740" s="62">
        <v>20260408</v>
      </c>
    </row>
    <row r="5741" spans="1:12" x14ac:dyDescent="0.25">
      <c r="A5741" s="47" t="s">
        <v>7327</v>
      </c>
      <c r="B5741" s="44" t="s">
        <v>388</v>
      </c>
      <c r="C5741" s="44" t="s">
        <v>70</v>
      </c>
      <c r="D5741" s="44" t="s">
        <v>6124</v>
      </c>
      <c r="E5741" s="44" t="s">
        <v>6167</v>
      </c>
      <c r="F5741" s="44">
        <v>1</v>
      </c>
      <c r="G5741" s="46">
        <v>53487</v>
      </c>
      <c r="H5741" s="44"/>
      <c r="I5741" s="46"/>
      <c r="J5741" s="46"/>
      <c r="K5741" s="46">
        <f t="shared" si="249"/>
        <v>53487</v>
      </c>
      <c r="L5741" s="63">
        <v>20260409</v>
      </c>
    </row>
    <row r="5742" spans="1:12" x14ac:dyDescent="0.25">
      <c r="A5742" s="47" t="s">
        <v>7284</v>
      </c>
      <c r="B5742" s="44" t="s">
        <v>11</v>
      </c>
      <c r="C5742" s="44" t="s">
        <v>29</v>
      </c>
      <c r="D5742" s="44" t="s">
        <v>4497</v>
      </c>
      <c r="E5742" s="44" t="s">
        <v>4498</v>
      </c>
      <c r="F5742" s="44">
        <v>1</v>
      </c>
      <c r="G5742" s="46">
        <v>53487</v>
      </c>
      <c r="H5742" s="44"/>
      <c r="I5742" s="46"/>
      <c r="J5742" s="46"/>
      <c r="K5742" s="46">
        <f t="shared" si="249"/>
        <v>53487</v>
      </c>
      <c r="L5742" s="63">
        <v>20260413</v>
      </c>
    </row>
    <row r="5743" spans="1:12" x14ac:dyDescent="0.25">
      <c r="A5743" s="47" t="s">
        <v>7317</v>
      </c>
      <c r="B5743" s="44" t="s">
        <v>11</v>
      </c>
      <c r="C5743" s="44" t="s">
        <v>6145</v>
      </c>
      <c r="D5743" s="44" t="s">
        <v>6146</v>
      </c>
      <c r="E5743" s="44" t="s">
        <v>6147</v>
      </c>
      <c r="F5743" s="44">
        <v>1</v>
      </c>
      <c r="G5743" s="46">
        <v>53487</v>
      </c>
      <c r="H5743" s="44"/>
      <c r="I5743" s="46"/>
      <c r="J5743" s="46"/>
      <c r="K5743" s="46">
        <f t="shared" si="249"/>
        <v>53487</v>
      </c>
      <c r="L5743" s="63">
        <v>20260413</v>
      </c>
    </row>
    <row r="5744" spans="1:12" x14ac:dyDescent="0.25">
      <c r="A5744" s="47" t="s">
        <v>7238</v>
      </c>
      <c r="B5744" s="44" t="s">
        <v>11</v>
      </c>
      <c r="C5744" s="44" t="s">
        <v>51</v>
      </c>
      <c r="D5744" s="44" t="s">
        <v>6585</v>
      </c>
      <c r="E5744" s="44" t="s">
        <v>6586</v>
      </c>
      <c r="F5744" s="44">
        <v>1</v>
      </c>
      <c r="G5744" s="46">
        <v>53487</v>
      </c>
      <c r="H5744" s="44"/>
      <c r="I5744" s="46"/>
      <c r="J5744" s="46"/>
      <c r="K5744" s="46">
        <f t="shared" si="249"/>
        <v>53487</v>
      </c>
      <c r="L5744" s="63">
        <v>20260421</v>
      </c>
    </row>
    <row r="5745" spans="1:12" x14ac:dyDescent="0.25">
      <c r="A5745" s="47" t="s">
        <v>7236</v>
      </c>
      <c r="B5745" s="44" t="s">
        <v>11</v>
      </c>
      <c r="C5745" s="44" t="s">
        <v>6581</v>
      </c>
      <c r="D5745" s="44" t="s">
        <v>915</v>
      </c>
      <c r="E5745" s="44" t="s">
        <v>1822</v>
      </c>
      <c r="F5745" s="44">
        <v>1</v>
      </c>
      <c r="G5745" s="46">
        <v>53487</v>
      </c>
      <c r="H5745" s="44"/>
      <c r="I5745" s="46"/>
      <c r="J5745" s="46"/>
      <c r="K5745" s="46">
        <f t="shared" si="249"/>
        <v>53487</v>
      </c>
      <c r="L5745" s="63">
        <v>20260423</v>
      </c>
    </row>
    <row r="5746" spans="1:12" x14ac:dyDescent="0.25">
      <c r="A5746" s="47" t="s">
        <v>7231</v>
      </c>
      <c r="B5746" s="44" t="s">
        <v>11</v>
      </c>
      <c r="C5746" s="44" t="s">
        <v>29</v>
      </c>
      <c r="D5746" s="44" t="s">
        <v>6153</v>
      </c>
      <c r="E5746" s="44" t="s">
        <v>6154</v>
      </c>
      <c r="F5746" s="44">
        <v>1</v>
      </c>
      <c r="G5746" s="46">
        <v>53487</v>
      </c>
      <c r="H5746" s="44"/>
      <c r="I5746" s="46"/>
      <c r="J5746" s="46"/>
      <c r="K5746" s="46">
        <f t="shared" si="249"/>
        <v>53487</v>
      </c>
      <c r="L5746" s="63">
        <v>20260423</v>
      </c>
    </row>
    <row r="5747" spans="1:12" x14ac:dyDescent="0.25">
      <c r="A5747" s="28" t="s">
        <v>7220</v>
      </c>
      <c r="B5747" s="22" t="s">
        <v>11</v>
      </c>
      <c r="C5747" s="22" t="s">
        <v>70</v>
      </c>
      <c r="D5747" s="22" t="s">
        <v>5489</v>
      </c>
      <c r="E5747" s="22" t="s">
        <v>6027</v>
      </c>
      <c r="F5747" s="22">
        <v>1</v>
      </c>
      <c r="G5747" s="24">
        <v>53487</v>
      </c>
      <c r="H5747" s="22">
        <v>217</v>
      </c>
      <c r="I5747" s="24">
        <v>682</v>
      </c>
      <c r="J5747" s="24">
        <f>I5747*H5747</f>
        <v>147994</v>
      </c>
      <c r="K5747" s="24">
        <f t="shared" si="249"/>
        <v>201481</v>
      </c>
      <c r="L5747" s="29">
        <v>20260428</v>
      </c>
    </row>
    <row r="5748" spans="1:12" x14ac:dyDescent="0.25">
      <c r="A5748" s="47" t="s">
        <v>7221</v>
      </c>
      <c r="B5748" s="44" t="s">
        <v>11</v>
      </c>
      <c r="C5748" s="44" t="s">
        <v>70</v>
      </c>
      <c r="D5748" s="44" t="s">
        <v>5489</v>
      </c>
      <c r="E5748" s="44" t="s">
        <v>6057</v>
      </c>
      <c r="F5748" s="44">
        <v>1</v>
      </c>
      <c r="G5748" s="46">
        <v>53487</v>
      </c>
      <c r="H5748" s="44"/>
      <c r="I5748" s="46"/>
      <c r="J5748" s="46"/>
      <c r="K5748" s="46">
        <f t="shared" si="249"/>
        <v>53487</v>
      </c>
      <c r="L5748" s="63">
        <v>20260428</v>
      </c>
    </row>
    <row r="5749" spans="1:12" x14ac:dyDescent="0.25">
      <c r="A5749" s="47" t="s">
        <v>7227</v>
      </c>
      <c r="B5749" s="44" t="s">
        <v>11</v>
      </c>
      <c r="C5749" s="44" t="s">
        <v>6169</v>
      </c>
      <c r="D5749" s="44" t="s">
        <v>6124</v>
      </c>
      <c r="E5749" s="44" t="s">
        <v>7228</v>
      </c>
      <c r="F5749" s="44">
        <v>1</v>
      </c>
      <c r="G5749" s="46">
        <v>53487</v>
      </c>
      <c r="H5749" s="44"/>
      <c r="I5749" s="46"/>
      <c r="J5749" s="46"/>
      <c r="K5749" s="46">
        <f t="shared" si="249"/>
        <v>53487</v>
      </c>
      <c r="L5749" s="63">
        <v>20260429</v>
      </c>
    </row>
    <row r="5750" spans="1:12" x14ac:dyDescent="0.25">
      <c r="A5750" s="47" t="s">
        <v>7182</v>
      </c>
      <c r="B5750" s="44" t="s">
        <v>11</v>
      </c>
      <c r="C5750" s="44" t="s">
        <v>29</v>
      </c>
      <c r="D5750" s="44" t="s">
        <v>1053</v>
      </c>
      <c r="E5750" s="44" t="s">
        <v>5382</v>
      </c>
      <c r="F5750" s="44">
        <v>1</v>
      </c>
      <c r="G5750" s="46">
        <v>53487</v>
      </c>
      <c r="H5750" s="44"/>
      <c r="I5750" s="46"/>
      <c r="J5750" s="46"/>
      <c r="K5750" s="46">
        <f t="shared" si="249"/>
        <v>53487</v>
      </c>
      <c r="L5750" s="63">
        <v>20260430</v>
      </c>
    </row>
    <row r="5751" spans="1:12" ht="15.75" thickBot="1" x14ac:dyDescent="0.3">
      <c r="A5751" s="40" t="s">
        <v>7225</v>
      </c>
      <c r="B5751" s="41" t="s">
        <v>388</v>
      </c>
      <c r="C5751" s="41" t="s">
        <v>6145</v>
      </c>
      <c r="D5751" s="41" t="s">
        <v>6146</v>
      </c>
      <c r="E5751" s="41" t="s">
        <v>6147</v>
      </c>
      <c r="F5751" s="41">
        <v>1</v>
      </c>
      <c r="G5751" s="43">
        <v>53487</v>
      </c>
      <c r="H5751" s="41"/>
      <c r="I5751" s="43"/>
      <c r="J5751" s="43"/>
      <c r="K5751" s="43">
        <f t="shared" si="249"/>
        <v>53487</v>
      </c>
      <c r="L5751" s="64">
        <v>20260430</v>
      </c>
    </row>
    <row r="5752" spans="1:12" ht="15.75" thickBot="1" x14ac:dyDescent="0.3">
      <c r="A5752" s="71"/>
      <c r="B5752" s="72"/>
      <c r="C5752" s="72"/>
      <c r="D5752" s="72"/>
      <c r="E5752" s="72"/>
      <c r="F5752" s="72"/>
      <c r="G5752" s="74"/>
      <c r="H5752" s="72"/>
      <c r="I5752" s="74"/>
      <c r="J5752" s="74"/>
      <c r="K5752" s="74"/>
      <c r="L5752" s="75"/>
    </row>
    <row r="5753" spans="1:12" x14ac:dyDescent="0.25">
      <c r="A5753" s="36" t="s">
        <v>7308</v>
      </c>
      <c r="B5753" s="37" t="s">
        <v>25</v>
      </c>
      <c r="C5753" s="37" t="s">
        <v>36</v>
      </c>
      <c r="D5753" s="37" t="s">
        <v>7309</v>
      </c>
      <c r="E5753" s="37" t="s">
        <v>1142</v>
      </c>
      <c r="F5753" s="37">
        <v>1</v>
      </c>
      <c r="G5753" s="39">
        <v>31628</v>
      </c>
      <c r="H5753" s="37"/>
      <c r="I5753" s="39"/>
      <c r="J5753" s="39"/>
      <c r="K5753" s="39">
        <f>J5753+G5753</f>
        <v>31628</v>
      </c>
      <c r="L5753" s="62">
        <v>20260406</v>
      </c>
    </row>
    <row r="5754" spans="1:12" x14ac:dyDescent="0.25">
      <c r="A5754" s="47" t="s">
        <v>7310</v>
      </c>
      <c r="B5754" s="44" t="s">
        <v>25</v>
      </c>
      <c r="C5754" s="44" t="s">
        <v>36</v>
      </c>
      <c r="D5754" s="44" t="s">
        <v>7309</v>
      </c>
      <c r="E5754" s="44" t="s">
        <v>1144</v>
      </c>
      <c r="F5754" s="44">
        <v>1</v>
      </c>
      <c r="G5754" s="46">
        <v>31628</v>
      </c>
      <c r="H5754" s="44"/>
      <c r="I5754" s="46"/>
      <c r="J5754" s="46"/>
      <c r="K5754" s="46">
        <f>J5754+G5754</f>
        <v>31628</v>
      </c>
      <c r="L5754" s="63">
        <v>20260406</v>
      </c>
    </row>
    <row r="5755" spans="1:12" ht="15.75" thickBot="1" x14ac:dyDescent="0.3">
      <c r="A5755" s="40" t="s">
        <v>7289</v>
      </c>
      <c r="B5755" s="41" t="s">
        <v>25</v>
      </c>
      <c r="C5755" s="41" t="s">
        <v>3122</v>
      </c>
      <c r="D5755" s="41" t="s">
        <v>539</v>
      </c>
      <c r="E5755" s="41" t="s">
        <v>3125</v>
      </c>
      <c r="F5755" s="41">
        <v>1</v>
      </c>
      <c r="G5755" s="43">
        <v>31628</v>
      </c>
      <c r="H5755" s="41"/>
      <c r="I5755" s="43"/>
      <c r="J5755" s="43"/>
      <c r="K5755" s="43">
        <f>J5755+G5755</f>
        <v>31628</v>
      </c>
      <c r="L5755" s="64">
        <v>20260409</v>
      </c>
    </row>
    <row r="5756" spans="1:12" ht="15.75" thickBot="1" x14ac:dyDescent="0.3">
      <c r="A5756" s="71"/>
      <c r="B5756" s="72"/>
      <c r="C5756" s="72"/>
      <c r="D5756" s="72"/>
      <c r="E5756" s="72"/>
      <c r="F5756" s="72"/>
      <c r="G5756" s="74"/>
      <c r="H5756" s="72"/>
      <c r="I5756" s="74"/>
      <c r="J5756" s="74"/>
      <c r="K5756" s="74"/>
      <c r="L5756" s="75"/>
    </row>
    <row r="5757" spans="1:12" x14ac:dyDescent="0.25">
      <c r="A5757" s="36" t="s">
        <v>7232</v>
      </c>
      <c r="B5757" s="37" t="s">
        <v>25</v>
      </c>
      <c r="C5757" s="37" t="s">
        <v>29</v>
      </c>
      <c r="D5757" s="37" t="s">
        <v>3661</v>
      </c>
      <c r="E5757" s="37" t="s">
        <v>6951</v>
      </c>
      <c r="F5757" s="37">
        <v>1</v>
      </c>
      <c r="G5757" s="39">
        <v>31628</v>
      </c>
      <c r="H5757" s="37"/>
      <c r="I5757" s="39"/>
      <c r="J5757" s="39"/>
      <c r="K5757" s="39">
        <f t="shared" ref="K5757:K5768" si="250">J5757+G5757</f>
        <v>31628</v>
      </c>
      <c r="L5757" s="62">
        <v>20260416</v>
      </c>
    </row>
    <row r="5758" spans="1:12" x14ac:dyDescent="0.25">
      <c r="A5758" s="47" t="s">
        <v>7239</v>
      </c>
      <c r="B5758" s="44" t="s">
        <v>25</v>
      </c>
      <c r="C5758" s="44" t="s">
        <v>29</v>
      </c>
      <c r="D5758" s="44" t="s">
        <v>3661</v>
      </c>
      <c r="E5758" s="44" t="s">
        <v>4077</v>
      </c>
      <c r="F5758" s="44">
        <v>1</v>
      </c>
      <c r="G5758" s="46">
        <v>31628</v>
      </c>
      <c r="H5758" s="44"/>
      <c r="I5758" s="46"/>
      <c r="J5758" s="46"/>
      <c r="K5758" s="46">
        <f t="shared" si="250"/>
        <v>31628</v>
      </c>
      <c r="L5758" s="63">
        <v>20260416</v>
      </c>
    </row>
    <row r="5759" spans="1:12" x14ac:dyDescent="0.25">
      <c r="A5759" s="47" t="s">
        <v>7335</v>
      </c>
      <c r="B5759" s="44" t="s">
        <v>25</v>
      </c>
      <c r="C5759" s="44" t="s">
        <v>29</v>
      </c>
      <c r="D5759" s="44" t="s">
        <v>3661</v>
      </c>
      <c r="E5759" s="44" t="s">
        <v>5615</v>
      </c>
      <c r="F5759" s="44">
        <v>1</v>
      </c>
      <c r="G5759" s="46">
        <v>31628</v>
      </c>
      <c r="H5759" s="44"/>
      <c r="I5759" s="46"/>
      <c r="J5759" s="46"/>
      <c r="K5759" s="46">
        <f t="shared" si="250"/>
        <v>31628</v>
      </c>
      <c r="L5759" s="63">
        <v>20260416</v>
      </c>
    </row>
    <row r="5760" spans="1:12" x14ac:dyDescent="0.25">
      <c r="A5760" s="47" t="s">
        <v>7209</v>
      </c>
      <c r="B5760" s="44" t="s">
        <v>25</v>
      </c>
      <c r="C5760" s="44" t="s">
        <v>1118</v>
      </c>
      <c r="D5760" s="44" t="s">
        <v>3900</v>
      </c>
      <c r="E5760" s="44" t="s">
        <v>7210</v>
      </c>
      <c r="F5760" s="44">
        <v>1</v>
      </c>
      <c r="G5760" s="46">
        <v>31628</v>
      </c>
      <c r="H5760" s="44"/>
      <c r="I5760" s="46"/>
      <c r="J5760" s="46"/>
      <c r="K5760" s="46">
        <f t="shared" si="250"/>
        <v>31628</v>
      </c>
      <c r="L5760" s="63">
        <v>20260428</v>
      </c>
    </row>
    <row r="5761" spans="1:12" x14ac:dyDescent="0.25">
      <c r="A5761" s="47" t="s">
        <v>7211</v>
      </c>
      <c r="B5761" s="44" t="s">
        <v>25</v>
      </c>
      <c r="C5761" s="44" t="s">
        <v>1118</v>
      </c>
      <c r="D5761" s="44" t="s">
        <v>3900</v>
      </c>
      <c r="E5761" s="44" t="s">
        <v>4906</v>
      </c>
      <c r="F5761" s="44">
        <v>1</v>
      </c>
      <c r="G5761" s="46">
        <v>31628</v>
      </c>
      <c r="H5761" s="44"/>
      <c r="I5761" s="46"/>
      <c r="J5761" s="46"/>
      <c r="K5761" s="46">
        <f t="shared" si="250"/>
        <v>31628</v>
      </c>
      <c r="L5761" s="63">
        <v>20260428</v>
      </c>
    </row>
    <row r="5762" spans="1:12" x14ac:dyDescent="0.25">
      <c r="A5762" s="47" t="s">
        <v>7212</v>
      </c>
      <c r="B5762" s="44" t="s">
        <v>25</v>
      </c>
      <c r="C5762" s="44" t="s">
        <v>1118</v>
      </c>
      <c r="D5762" s="44" t="s">
        <v>3900</v>
      </c>
      <c r="E5762" s="44" t="s">
        <v>4603</v>
      </c>
      <c r="F5762" s="44">
        <v>1</v>
      </c>
      <c r="G5762" s="46">
        <v>31628</v>
      </c>
      <c r="H5762" s="44"/>
      <c r="I5762" s="46"/>
      <c r="J5762" s="46"/>
      <c r="K5762" s="46">
        <f t="shared" si="250"/>
        <v>31628</v>
      </c>
      <c r="L5762" s="63">
        <v>20260428</v>
      </c>
    </row>
    <row r="5763" spans="1:12" x14ac:dyDescent="0.25">
      <c r="A5763" s="47" t="s">
        <v>7213</v>
      </c>
      <c r="B5763" s="44" t="s">
        <v>25</v>
      </c>
      <c r="C5763" s="44" t="s">
        <v>1118</v>
      </c>
      <c r="D5763" s="44" t="s">
        <v>3900</v>
      </c>
      <c r="E5763" s="44" t="s">
        <v>4904</v>
      </c>
      <c r="F5763" s="44">
        <v>1</v>
      </c>
      <c r="G5763" s="46">
        <v>31628</v>
      </c>
      <c r="H5763" s="44"/>
      <c r="I5763" s="46"/>
      <c r="J5763" s="46"/>
      <c r="K5763" s="46">
        <f t="shared" si="250"/>
        <v>31628</v>
      </c>
      <c r="L5763" s="63">
        <v>20260428</v>
      </c>
    </row>
    <row r="5764" spans="1:12" x14ac:dyDescent="0.25">
      <c r="A5764" s="47" t="s">
        <v>7214</v>
      </c>
      <c r="B5764" s="44" t="s">
        <v>25</v>
      </c>
      <c r="C5764" s="44" t="s">
        <v>1118</v>
      </c>
      <c r="D5764" s="44" t="s">
        <v>3900</v>
      </c>
      <c r="E5764" s="44" t="s">
        <v>4902</v>
      </c>
      <c r="F5764" s="44">
        <v>1</v>
      </c>
      <c r="G5764" s="46">
        <v>31628</v>
      </c>
      <c r="H5764" s="44"/>
      <c r="I5764" s="46"/>
      <c r="J5764" s="46"/>
      <c r="K5764" s="46">
        <f t="shared" si="250"/>
        <v>31628</v>
      </c>
      <c r="L5764" s="63">
        <v>20260428</v>
      </c>
    </row>
    <row r="5765" spans="1:12" x14ac:dyDescent="0.25">
      <c r="A5765" s="47" t="s">
        <v>7215</v>
      </c>
      <c r="B5765" s="44" t="s">
        <v>25</v>
      </c>
      <c r="C5765" s="44" t="s">
        <v>1118</v>
      </c>
      <c r="D5765" s="44" t="s">
        <v>3900</v>
      </c>
      <c r="E5765" s="44" t="s">
        <v>4898</v>
      </c>
      <c r="F5765" s="44">
        <v>1</v>
      </c>
      <c r="G5765" s="46">
        <v>31628</v>
      </c>
      <c r="H5765" s="44"/>
      <c r="I5765" s="46"/>
      <c r="J5765" s="46"/>
      <c r="K5765" s="46">
        <f t="shared" si="250"/>
        <v>31628</v>
      </c>
      <c r="L5765" s="63">
        <v>20260428</v>
      </c>
    </row>
    <row r="5766" spans="1:12" x14ac:dyDescent="0.25">
      <c r="A5766" s="47" t="s">
        <v>7216</v>
      </c>
      <c r="B5766" s="44" t="s">
        <v>25</v>
      </c>
      <c r="C5766" s="44" t="s">
        <v>1118</v>
      </c>
      <c r="D5766" s="44" t="s">
        <v>3900</v>
      </c>
      <c r="E5766" s="44" t="s">
        <v>4900</v>
      </c>
      <c r="F5766" s="44">
        <v>1</v>
      </c>
      <c r="G5766" s="46">
        <v>31628</v>
      </c>
      <c r="H5766" s="44"/>
      <c r="I5766" s="46"/>
      <c r="J5766" s="46"/>
      <c r="K5766" s="46">
        <f t="shared" si="250"/>
        <v>31628</v>
      </c>
      <c r="L5766" s="63">
        <v>20260428</v>
      </c>
    </row>
    <row r="5767" spans="1:12" x14ac:dyDescent="0.25">
      <c r="A5767" s="47" t="s">
        <v>7217</v>
      </c>
      <c r="B5767" s="44" t="s">
        <v>25</v>
      </c>
      <c r="C5767" s="44" t="s">
        <v>1118</v>
      </c>
      <c r="D5767" s="44" t="s">
        <v>3900</v>
      </c>
      <c r="E5767" s="44" t="s">
        <v>5170</v>
      </c>
      <c r="F5767" s="44">
        <v>1</v>
      </c>
      <c r="G5767" s="46">
        <v>31628</v>
      </c>
      <c r="H5767" s="44"/>
      <c r="I5767" s="46"/>
      <c r="J5767" s="46"/>
      <c r="K5767" s="46">
        <f t="shared" si="250"/>
        <v>31628</v>
      </c>
      <c r="L5767" s="63">
        <v>20260428</v>
      </c>
    </row>
    <row r="5768" spans="1:12" ht="15.75" thickBot="1" x14ac:dyDescent="0.3">
      <c r="A5768" s="40" t="s">
        <v>7218</v>
      </c>
      <c r="B5768" s="41" t="s">
        <v>25</v>
      </c>
      <c r="C5768" s="41" t="s">
        <v>1118</v>
      </c>
      <c r="D5768" s="41" t="s">
        <v>3900</v>
      </c>
      <c r="E5768" s="41" t="s">
        <v>4605</v>
      </c>
      <c r="F5768" s="41">
        <v>1</v>
      </c>
      <c r="G5768" s="43">
        <v>31628</v>
      </c>
      <c r="H5768" s="41"/>
      <c r="I5768" s="43"/>
      <c r="J5768" s="43"/>
      <c r="K5768" s="43">
        <f t="shared" si="250"/>
        <v>31628</v>
      </c>
      <c r="L5768" s="64">
        <v>20260428</v>
      </c>
    </row>
    <row r="5769" spans="1:12" ht="15.75" thickBot="1" x14ac:dyDescent="0.3">
      <c r="A5769" s="71"/>
      <c r="B5769" s="72"/>
      <c r="C5769" s="72"/>
      <c r="D5769" s="72"/>
      <c r="E5769" s="72"/>
      <c r="F5769" s="72"/>
      <c r="G5769" s="74"/>
      <c r="H5769" s="72"/>
      <c r="I5769" s="74"/>
      <c r="J5769" s="74"/>
      <c r="K5769" s="74"/>
      <c r="L5769" s="75"/>
    </row>
    <row r="5770" spans="1:12" x14ac:dyDescent="0.25">
      <c r="A5770" s="36" t="s">
        <v>7302</v>
      </c>
      <c r="B5770" s="37" t="s">
        <v>25</v>
      </c>
      <c r="C5770" s="37" t="s">
        <v>70</v>
      </c>
      <c r="D5770" s="37" t="s">
        <v>4247</v>
      </c>
      <c r="E5770" s="37" t="s">
        <v>4334</v>
      </c>
      <c r="F5770" s="37">
        <v>1</v>
      </c>
      <c r="G5770" s="39">
        <v>28601</v>
      </c>
      <c r="H5770" s="37"/>
      <c r="I5770" s="39"/>
      <c r="J5770" s="39"/>
      <c r="K5770" s="39">
        <f t="shared" ref="K5770:K5801" si="251">J5770+G5770</f>
        <v>28601</v>
      </c>
      <c r="L5770" s="62">
        <v>20260407</v>
      </c>
    </row>
    <row r="5771" spans="1:12" x14ac:dyDescent="0.25">
      <c r="A5771" s="47" t="s">
        <v>7303</v>
      </c>
      <c r="B5771" s="44" t="s">
        <v>25</v>
      </c>
      <c r="C5771" s="44" t="s">
        <v>70</v>
      </c>
      <c r="D5771" s="44" t="s">
        <v>4247</v>
      </c>
      <c r="E5771" s="44" t="s">
        <v>4336</v>
      </c>
      <c r="F5771" s="44">
        <v>1</v>
      </c>
      <c r="G5771" s="46">
        <v>28601</v>
      </c>
      <c r="H5771" s="44"/>
      <c r="I5771" s="46"/>
      <c r="J5771" s="46"/>
      <c r="K5771" s="46">
        <f t="shared" si="251"/>
        <v>28601</v>
      </c>
      <c r="L5771" s="63">
        <v>20260407</v>
      </c>
    </row>
    <row r="5772" spans="1:12" x14ac:dyDescent="0.25">
      <c r="A5772" s="47" t="s">
        <v>7304</v>
      </c>
      <c r="B5772" s="44" t="s">
        <v>25</v>
      </c>
      <c r="C5772" s="44" t="s">
        <v>70</v>
      </c>
      <c r="D5772" s="44" t="s">
        <v>4247</v>
      </c>
      <c r="E5772" s="44" t="s">
        <v>4248</v>
      </c>
      <c r="F5772" s="44">
        <v>1</v>
      </c>
      <c r="G5772" s="46">
        <v>28601</v>
      </c>
      <c r="H5772" s="44"/>
      <c r="I5772" s="46"/>
      <c r="J5772" s="46"/>
      <c r="K5772" s="46">
        <f t="shared" si="251"/>
        <v>28601</v>
      </c>
      <c r="L5772" s="63">
        <v>20260407</v>
      </c>
    </row>
    <row r="5773" spans="1:12" x14ac:dyDescent="0.25">
      <c r="A5773" s="47" t="s">
        <v>7287</v>
      </c>
      <c r="B5773" s="44" t="s">
        <v>25</v>
      </c>
      <c r="C5773" s="44" t="s">
        <v>29</v>
      </c>
      <c r="D5773" s="44" t="s">
        <v>686</v>
      </c>
      <c r="E5773" s="44" t="s">
        <v>1038</v>
      </c>
      <c r="F5773" s="44">
        <v>1</v>
      </c>
      <c r="G5773" s="46">
        <v>28601</v>
      </c>
      <c r="H5773" s="44"/>
      <c r="I5773" s="46"/>
      <c r="J5773" s="46"/>
      <c r="K5773" s="46">
        <f t="shared" si="251"/>
        <v>28601</v>
      </c>
      <c r="L5773" s="63">
        <v>20260407</v>
      </c>
    </row>
    <row r="5774" spans="1:12" x14ac:dyDescent="0.25">
      <c r="A5774" s="47" t="s">
        <v>7288</v>
      </c>
      <c r="B5774" s="44" t="s">
        <v>25</v>
      </c>
      <c r="C5774" s="44" t="s">
        <v>29</v>
      </c>
      <c r="D5774" s="44" t="s">
        <v>686</v>
      </c>
      <c r="E5774" s="44" t="s">
        <v>1043</v>
      </c>
      <c r="F5774" s="44">
        <v>1</v>
      </c>
      <c r="G5774" s="46">
        <v>28601</v>
      </c>
      <c r="H5774" s="44"/>
      <c r="I5774" s="46"/>
      <c r="J5774" s="46"/>
      <c r="K5774" s="46">
        <f t="shared" si="251"/>
        <v>28601</v>
      </c>
      <c r="L5774" s="63">
        <v>20260407</v>
      </c>
    </row>
    <row r="5775" spans="1:12" x14ac:dyDescent="0.25">
      <c r="A5775" s="47" t="s">
        <v>7290</v>
      </c>
      <c r="B5775" s="44" t="s">
        <v>25</v>
      </c>
      <c r="C5775" s="44" t="s">
        <v>29</v>
      </c>
      <c r="D5775" s="44" t="s">
        <v>4323</v>
      </c>
      <c r="E5775" s="44" t="s">
        <v>4324</v>
      </c>
      <c r="F5775" s="44">
        <v>1</v>
      </c>
      <c r="G5775" s="46">
        <v>28601</v>
      </c>
      <c r="H5775" s="44"/>
      <c r="I5775" s="46"/>
      <c r="J5775" s="46"/>
      <c r="K5775" s="46">
        <f t="shared" si="251"/>
        <v>28601</v>
      </c>
      <c r="L5775" s="63">
        <v>20260407</v>
      </c>
    </row>
    <row r="5776" spans="1:12" x14ac:dyDescent="0.25">
      <c r="A5776" s="47" t="s">
        <v>7301</v>
      </c>
      <c r="B5776" s="44" t="s">
        <v>25</v>
      </c>
      <c r="C5776" s="44" t="s">
        <v>29</v>
      </c>
      <c r="D5776" s="44" t="s">
        <v>4323</v>
      </c>
      <c r="E5776" s="44" t="s">
        <v>4332</v>
      </c>
      <c r="F5776" s="44">
        <v>1</v>
      </c>
      <c r="G5776" s="46">
        <v>28601</v>
      </c>
      <c r="H5776" s="44"/>
      <c r="I5776" s="46"/>
      <c r="J5776" s="46"/>
      <c r="K5776" s="46">
        <f t="shared" si="251"/>
        <v>28601</v>
      </c>
      <c r="L5776" s="63">
        <v>20260407</v>
      </c>
    </row>
    <row r="5777" spans="1:12" x14ac:dyDescent="0.25">
      <c r="A5777" s="47" t="s">
        <v>7306</v>
      </c>
      <c r="B5777" s="44" t="s">
        <v>25</v>
      </c>
      <c r="C5777" s="44" t="s">
        <v>29</v>
      </c>
      <c r="D5777" s="44" t="s">
        <v>4323</v>
      </c>
      <c r="E5777" s="44" t="s">
        <v>1241</v>
      </c>
      <c r="F5777" s="44">
        <v>1</v>
      </c>
      <c r="G5777" s="46">
        <v>28601</v>
      </c>
      <c r="H5777" s="44"/>
      <c r="I5777" s="46"/>
      <c r="J5777" s="46"/>
      <c r="K5777" s="46">
        <f t="shared" si="251"/>
        <v>28601</v>
      </c>
      <c r="L5777" s="63">
        <v>20260407</v>
      </c>
    </row>
    <row r="5778" spans="1:12" x14ac:dyDescent="0.25">
      <c r="A5778" s="47" t="s">
        <v>7307</v>
      </c>
      <c r="B5778" s="44" t="s">
        <v>25</v>
      </c>
      <c r="C5778" s="44" t="s">
        <v>29</v>
      </c>
      <c r="D5778" s="44" t="s">
        <v>4323</v>
      </c>
      <c r="E5778" s="44" t="s">
        <v>5578</v>
      </c>
      <c r="F5778" s="44">
        <v>1</v>
      </c>
      <c r="G5778" s="46">
        <v>28601</v>
      </c>
      <c r="H5778" s="44"/>
      <c r="I5778" s="46"/>
      <c r="J5778" s="46"/>
      <c r="K5778" s="46">
        <f t="shared" si="251"/>
        <v>28601</v>
      </c>
      <c r="L5778" s="63">
        <v>20260407</v>
      </c>
    </row>
    <row r="5779" spans="1:12" x14ac:dyDescent="0.25">
      <c r="A5779" s="47" t="s">
        <v>7276</v>
      </c>
      <c r="B5779" s="44" t="s">
        <v>25</v>
      </c>
      <c r="C5779" s="44" t="s">
        <v>730</v>
      </c>
      <c r="D5779" s="44" t="s">
        <v>731</v>
      </c>
      <c r="E5779" s="44" t="s">
        <v>1584</v>
      </c>
      <c r="F5779" s="44">
        <v>1</v>
      </c>
      <c r="G5779" s="46">
        <v>28601</v>
      </c>
      <c r="H5779" s="44"/>
      <c r="I5779" s="46"/>
      <c r="J5779" s="46"/>
      <c r="K5779" s="46">
        <f t="shared" si="251"/>
        <v>28601</v>
      </c>
      <c r="L5779" s="63">
        <v>20260408</v>
      </c>
    </row>
    <row r="5780" spans="1:12" x14ac:dyDescent="0.25">
      <c r="A5780" s="47" t="s">
        <v>7277</v>
      </c>
      <c r="B5780" s="44" t="s">
        <v>25</v>
      </c>
      <c r="C5780" s="44" t="s">
        <v>730</v>
      </c>
      <c r="D5780" s="44" t="s">
        <v>731</v>
      </c>
      <c r="E5780" s="44" t="s">
        <v>2250</v>
      </c>
      <c r="F5780" s="44">
        <v>1</v>
      </c>
      <c r="G5780" s="46">
        <v>28601</v>
      </c>
      <c r="H5780" s="44"/>
      <c r="I5780" s="46"/>
      <c r="J5780" s="46"/>
      <c r="K5780" s="46">
        <f t="shared" si="251"/>
        <v>28601</v>
      </c>
      <c r="L5780" s="63">
        <v>20260408</v>
      </c>
    </row>
    <row r="5781" spans="1:12" x14ac:dyDescent="0.25">
      <c r="A5781" s="47" t="s">
        <v>7278</v>
      </c>
      <c r="B5781" s="44" t="s">
        <v>25</v>
      </c>
      <c r="C5781" s="44" t="s">
        <v>730</v>
      </c>
      <c r="D5781" s="44" t="s">
        <v>731</v>
      </c>
      <c r="E5781" s="44" t="s">
        <v>2260</v>
      </c>
      <c r="F5781" s="44">
        <v>1</v>
      </c>
      <c r="G5781" s="46">
        <v>28601</v>
      </c>
      <c r="H5781" s="44"/>
      <c r="I5781" s="46"/>
      <c r="J5781" s="46"/>
      <c r="K5781" s="46">
        <f t="shared" si="251"/>
        <v>28601</v>
      </c>
      <c r="L5781" s="63">
        <v>20260408</v>
      </c>
    </row>
    <row r="5782" spans="1:12" x14ac:dyDescent="0.25">
      <c r="A5782" s="47" t="s">
        <v>7280</v>
      </c>
      <c r="B5782" s="44" t="s">
        <v>25</v>
      </c>
      <c r="C5782" s="44" t="s">
        <v>730</v>
      </c>
      <c r="D5782" s="44" t="s">
        <v>731</v>
      </c>
      <c r="E5782" s="44" t="s">
        <v>2272</v>
      </c>
      <c r="F5782" s="44">
        <v>1</v>
      </c>
      <c r="G5782" s="46">
        <v>28601</v>
      </c>
      <c r="H5782" s="44"/>
      <c r="I5782" s="46"/>
      <c r="J5782" s="46"/>
      <c r="K5782" s="46">
        <f t="shared" si="251"/>
        <v>28601</v>
      </c>
      <c r="L5782" s="63">
        <v>20260408</v>
      </c>
    </row>
    <row r="5783" spans="1:12" x14ac:dyDescent="0.25">
      <c r="A5783" s="47" t="s">
        <v>7281</v>
      </c>
      <c r="B5783" s="44" t="s">
        <v>25</v>
      </c>
      <c r="C5783" s="44" t="s">
        <v>730</v>
      </c>
      <c r="D5783" s="44" t="s">
        <v>731</v>
      </c>
      <c r="E5783" s="44" t="s">
        <v>2274</v>
      </c>
      <c r="F5783" s="44">
        <v>1</v>
      </c>
      <c r="G5783" s="46">
        <v>28601</v>
      </c>
      <c r="H5783" s="44"/>
      <c r="I5783" s="46"/>
      <c r="J5783" s="46"/>
      <c r="K5783" s="46">
        <f t="shared" si="251"/>
        <v>28601</v>
      </c>
      <c r="L5783" s="63">
        <v>20260408</v>
      </c>
    </row>
    <row r="5784" spans="1:12" x14ac:dyDescent="0.25">
      <c r="A5784" s="47" t="s">
        <v>7296</v>
      </c>
      <c r="B5784" s="44" t="s">
        <v>25</v>
      </c>
      <c r="C5784" s="44" t="s">
        <v>897</v>
      </c>
      <c r="D5784" s="44" t="s">
        <v>898</v>
      </c>
      <c r="E5784" s="44" t="s">
        <v>1674</v>
      </c>
      <c r="F5784" s="44">
        <v>1</v>
      </c>
      <c r="G5784" s="46">
        <v>28601</v>
      </c>
      <c r="H5784" s="44"/>
      <c r="I5784" s="46"/>
      <c r="J5784" s="46"/>
      <c r="K5784" s="46">
        <f t="shared" si="251"/>
        <v>28601</v>
      </c>
      <c r="L5784" s="63">
        <v>20260409</v>
      </c>
    </row>
    <row r="5785" spans="1:12" x14ac:dyDescent="0.25">
      <c r="A5785" s="47" t="s">
        <v>7305</v>
      </c>
      <c r="B5785" s="44" t="s">
        <v>25</v>
      </c>
      <c r="C5785" s="44" t="s">
        <v>153</v>
      </c>
      <c r="D5785" s="44" t="s">
        <v>4326</v>
      </c>
      <c r="E5785" s="44" t="s">
        <v>4327</v>
      </c>
      <c r="F5785" s="44">
        <v>1</v>
      </c>
      <c r="G5785" s="46">
        <v>28601</v>
      </c>
      <c r="H5785" s="44"/>
      <c r="I5785" s="46"/>
      <c r="J5785" s="46"/>
      <c r="K5785" s="46">
        <f t="shared" si="251"/>
        <v>28601</v>
      </c>
      <c r="L5785" s="63">
        <v>20260409</v>
      </c>
    </row>
    <row r="5786" spans="1:12" x14ac:dyDescent="0.25">
      <c r="A5786" s="47" t="s">
        <v>7299</v>
      </c>
      <c r="B5786" s="44" t="s">
        <v>25</v>
      </c>
      <c r="C5786" s="44" t="s">
        <v>70</v>
      </c>
      <c r="D5786" s="44" t="s">
        <v>930</v>
      </c>
      <c r="E5786" s="44" t="s">
        <v>1171</v>
      </c>
      <c r="F5786" s="44">
        <v>1</v>
      </c>
      <c r="G5786" s="46">
        <v>28601</v>
      </c>
      <c r="H5786" s="44"/>
      <c r="I5786" s="46"/>
      <c r="J5786" s="46"/>
      <c r="K5786" s="46">
        <f t="shared" si="251"/>
        <v>28601</v>
      </c>
      <c r="L5786" s="63">
        <v>20260409</v>
      </c>
    </row>
    <row r="5787" spans="1:12" x14ac:dyDescent="0.25">
      <c r="A5787" s="47" t="s">
        <v>7300</v>
      </c>
      <c r="B5787" s="44" t="s">
        <v>25</v>
      </c>
      <c r="C5787" s="44" t="s">
        <v>70</v>
      </c>
      <c r="D5787" s="44" t="s">
        <v>930</v>
      </c>
      <c r="E5787" s="44" t="s">
        <v>1173</v>
      </c>
      <c r="F5787" s="44">
        <v>1</v>
      </c>
      <c r="G5787" s="46">
        <v>28601</v>
      </c>
      <c r="H5787" s="44"/>
      <c r="I5787" s="46"/>
      <c r="J5787" s="46"/>
      <c r="K5787" s="46">
        <f t="shared" si="251"/>
        <v>28601</v>
      </c>
      <c r="L5787" s="63">
        <v>20260409</v>
      </c>
    </row>
    <row r="5788" spans="1:12" x14ac:dyDescent="0.25">
      <c r="A5788" s="47" t="s">
        <v>7334</v>
      </c>
      <c r="B5788" s="44" t="s">
        <v>25</v>
      </c>
      <c r="C5788" s="44" t="s">
        <v>3122</v>
      </c>
      <c r="D5788" s="44" t="s">
        <v>3240</v>
      </c>
      <c r="E5788" s="44" t="s">
        <v>4675</v>
      </c>
      <c r="F5788" s="44">
        <v>1</v>
      </c>
      <c r="G5788" s="46">
        <v>28601</v>
      </c>
      <c r="H5788" s="44"/>
      <c r="I5788" s="46"/>
      <c r="J5788" s="46"/>
      <c r="K5788" s="46">
        <f t="shared" si="251"/>
        <v>28601</v>
      </c>
      <c r="L5788" s="63">
        <v>20260409</v>
      </c>
    </row>
    <row r="5789" spans="1:12" x14ac:dyDescent="0.25">
      <c r="A5789" s="47" t="s">
        <v>7333</v>
      </c>
      <c r="B5789" s="44" t="s">
        <v>25</v>
      </c>
      <c r="C5789" s="44" t="s">
        <v>3122</v>
      </c>
      <c r="D5789" s="44" t="s">
        <v>3242</v>
      </c>
      <c r="E5789" s="44" t="s">
        <v>3455</v>
      </c>
      <c r="F5789" s="44">
        <v>1</v>
      </c>
      <c r="G5789" s="46">
        <v>28601</v>
      </c>
      <c r="H5789" s="44"/>
      <c r="I5789" s="46"/>
      <c r="J5789" s="46"/>
      <c r="K5789" s="46">
        <f t="shared" si="251"/>
        <v>28601</v>
      </c>
      <c r="L5789" s="63">
        <v>20260409</v>
      </c>
    </row>
    <row r="5790" spans="1:12" x14ac:dyDescent="0.25">
      <c r="A5790" s="47" t="s">
        <v>7294</v>
      </c>
      <c r="B5790" s="44" t="s">
        <v>25</v>
      </c>
      <c r="C5790" s="44" t="s">
        <v>29</v>
      </c>
      <c r="D5790" s="44" t="s">
        <v>751</v>
      </c>
      <c r="E5790" s="44" t="s">
        <v>4671</v>
      </c>
      <c r="F5790" s="44">
        <v>1</v>
      </c>
      <c r="G5790" s="46">
        <v>28601</v>
      </c>
      <c r="H5790" s="44"/>
      <c r="I5790" s="46"/>
      <c r="J5790" s="46"/>
      <c r="K5790" s="46">
        <f t="shared" si="251"/>
        <v>28601</v>
      </c>
      <c r="L5790" s="63">
        <v>20260409</v>
      </c>
    </row>
    <row r="5791" spans="1:12" x14ac:dyDescent="0.25">
      <c r="A5791" s="47" t="s">
        <v>7295</v>
      </c>
      <c r="B5791" s="44" t="s">
        <v>25</v>
      </c>
      <c r="C5791" s="44" t="s">
        <v>29</v>
      </c>
      <c r="D5791" s="44" t="s">
        <v>751</v>
      </c>
      <c r="E5791" s="44" t="s">
        <v>4916</v>
      </c>
      <c r="F5791" s="44">
        <v>1</v>
      </c>
      <c r="G5791" s="46">
        <v>28601</v>
      </c>
      <c r="H5791" s="44"/>
      <c r="I5791" s="46"/>
      <c r="J5791" s="46"/>
      <c r="K5791" s="46">
        <f t="shared" si="251"/>
        <v>28601</v>
      </c>
      <c r="L5791" s="63">
        <v>20260409</v>
      </c>
    </row>
    <row r="5792" spans="1:12" x14ac:dyDescent="0.25">
      <c r="A5792" s="47" t="s">
        <v>7297</v>
      </c>
      <c r="B5792" s="44" t="s">
        <v>25</v>
      </c>
      <c r="C5792" s="44" t="s">
        <v>29</v>
      </c>
      <c r="D5792" s="44" t="s">
        <v>751</v>
      </c>
      <c r="E5792" s="44" t="s">
        <v>1096</v>
      </c>
      <c r="F5792" s="44">
        <v>1</v>
      </c>
      <c r="G5792" s="46">
        <v>28601</v>
      </c>
      <c r="H5792" s="44"/>
      <c r="I5792" s="46"/>
      <c r="J5792" s="46"/>
      <c r="K5792" s="46">
        <f t="shared" si="251"/>
        <v>28601</v>
      </c>
      <c r="L5792" s="63">
        <v>20260409</v>
      </c>
    </row>
    <row r="5793" spans="1:12" x14ac:dyDescent="0.25">
      <c r="A5793" s="47" t="s">
        <v>7298</v>
      </c>
      <c r="B5793" s="44" t="s">
        <v>25</v>
      </c>
      <c r="C5793" s="44" t="s">
        <v>29</v>
      </c>
      <c r="D5793" s="44" t="s">
        <v>751</v>
      </c>
      <c r="E5793" s="44" t="s">
        <v>4918</v>
      </c>
      <c r="F5793" s="44">
        <v>1</v>
      </c>
      <c r="G5793" s="46">
        <v>28601</v>
      </c>
      <c r="H5793" s="44"/>
      <c r="I5793" s="46"/>
      <c r="J5793" s="46"/>
      <c r="K5793" s="46">
        <f t="shared" si="251"/>
        <v>28601</v>
      </c>
      <c r="L5793" s="63">
        <v>20260409</v>
      </c>
    </row>
    <row r="5794" spans="1:12" x14ac:dyDescent="0.25">
      <c r="A5794" s="47" t="s">
        <v>7275</v>
      </c>
      <c r="B5794" s="44" t="s">
        <v>25</v>
      </c>
      <c r="C5794" s="44" t="s">
        <v>29</v>
      </c>
      <c r="D5794" s="44" t="s">
        <v>88</v>
      </c>
      <c r="E5794" s="44" t="s">
        <v>223</v>
      </c>
      <c r="F5794" s="44">
        <v>1</v>
      </c>
      <c r="G5794" s="46">
        <v>28601</v>
      </c>
      <c r="H5794" s="44"/>
      <c r="I5794" s="46"/>
      <c r="J5794" s="46"/>
      <c r="K5794" s="46">
        <f t="shared" si="251"/>
        <v>28601</v>
      </c>
      <c r="L5794" s="63">
        <v>20260409</v>
      </c>
    </row>
    <row r="5795" spans="1:12" x14ac:dyDescent="0.25">
      <c r="A5795" s="47" t="s">
        <v>7336</v>
      </c>
      <c r="B5795" s="44" t="s">
        <v>25</v>
      </c>
      <c r="C5795" s="44" t="s">
        <v>29</v>
      </c>
      <c r="D5795" s="44" t="s">
        <v>88</v>
      </c>
      <c r="E5795" s="44" t="s">
        <v>2582</v>
      </c>
      <c r="F5795" s="44">
        <v>1</v>
      </c>
      <c r="G5795" s="46">
        <v>28601</v>
      </c>
      <c r="H5795" s="44"/>
      <c r="I5795" s="46"/>
      <c r="J5795" s="46"/>
      <c r="K5795" s="46">
        <f t="shared" si="251"/>
        <v>28601</v>
      </c>
      <c r="L5795" s="63">
        <v>20260409</v>
      </c>
    </row>
    <row r="5796" spans="1:12" x14ac:dyDescent="0.25">
      <c r="A5796" s="47" t="s">
        <v>7241</v>
      </c>
      <c r="B5796" s="44" t="s">
        <v>25</v>
      </c>
      <c r="C5796" s="44" t="s">
        <v>36</v>
      </c>
      <c r="D5796" s="44" t="s">
        <v>689</v>
      </c>
      <c r="E5796" s="44" t="s">
        <v>4114</v>
      </c>
      <c r="F5796" s="44">
        <v>1</v>
      </c>
      <c r="G5796" s="46">
        <v>28601</v>
      </c>
      <c r="H5796" s="44"/>
      <c r="I5796" s="46"/>
      <c r="J5796" s="46"/>
      <c r="K5796" s="46">
        <f t="shared" si="251"/>
        <v>28601</v>
      </c>
      <c r="L5796" s="63">
        <v>20260413</v>
      </c>
    </row>
    <row r="5797" spans="1:12" x14ac:dyDescent="0.25">
      <c r="A5797" s="47" t="s">
        <v>7242</v>
      </c>
      <c r="B5797" s="44" t="s">
        <v>25</v>
      </c>
      <c r="C5797" s="44" t="s">
        <v>36</v>
      </c>
      <c r="D5797" s="44" t="s">
        <v>689</v>
      </c>
      <c r="E5797" s="44" t="s">
        <v>6841</v>
      </c>
      <c r="F5797" s="44">
        <v>1</v>
      </c>
      <c r="G5797" s="46">
        <v>28601</v>
      </c>
      <c r="H5797" s="44"/>
      <c r="I5797" s="46"/>
      <c r="J5797" s="46"/>
      <c r="K5797" s="46">
        <f t="shared" si="251"/>
        <v>28601</v>
      </c>
      <c r="L5797" s="63">
        <v>20260413</v>
      </c>
    </row>
    <row r="5798" spans="1:12" x14ac:dyDescent="0.25">
      <c r="A5798" s="47" t="s">
        <v>7243</v>
      </c>
      <c r="B5798" s="44" t="s">
        <v>25</v>
      </c>
      <c r="C5798" s="44" t="s">
        <v>36</v>
      </c>
      <c r="D5798" s="44" t="s">
        <v>689</v>
      </c>
      <c r="E5798" s="44" t="s">
        <v>7244</v>
      </c>
      <c r="F5798" s="44">
        <v>1</v>
      </c>
      <c r="G5798" s="46">
        <v>28601</v>
      </c>
      <c r="H5798" s="44"/>
      <c r="I5798" s="46"/>
      <c r="J5798" s="46"/>
      <c r="K5798" s="46">
        <f t="shared" si="251"/>
        <v>28601</v>
      </c>
      <c r="L5798" s="63">
        <v>20260413</v>
      </c>
    </row>
    <row r="5799" spans="1:12" x14ac:dyDescent="0.25">
      <c r="A5799" s="47" t="s">
        <v>7245</v>
      </c>
      <c r="B5799" s="44" t="s">
        <v>25</v>
      </c>
      <c r="C5799" s="44" t="s">
        <v>36</v>
      </c>
      <c r="D5799" s="44" t="s">
        <v>689</v>
      </c>
      <c r="E5799" s="44" t="s">
        <v>7246</v>
      </c>
      <c r="F5799" s="44">
        <v>1</v>
      </c>
      <c r="G5799" s="46">
        <v>28601</v>
      </c>
      <c r="H5799" s="44"/>
      <c r="I5799" s="46"/>
      <c r="J5799" s="46"/>
      <c r="K5799" s="46">
        <f t="shared" si="251"/>
        <v>28601</v>
      </c>
      <c r="L5799" s="63">
        <v>20260413</v>
      </c>
    </row>
    <row r="5800" spans="1:12" x14ac:dyDescent="0.25">
      <c r="A5800" s="47" t="s">
        <v>7247</v>
      </c>
      <c r="B5800" s="44" t="s">
        <v>25</v>
      </c>
      <c r="C5800" s="44" t="s">
        <v>36</v>
      </c>
      <c r="D5800" s="44" t="s">
        <v>689</v>
      </c>
      <c r="E5800" s="44" t="s">
        <v>7248</v>
      </c>
      <c r="F5800" s="44">
        <v>1</v>
      </c>
      <c r="G5800" s="46">
        <v>28601</v>
      </c>
      <c r="H5800" s="44"/>
      <c r="I5800" s="46"/>
      <c r="J5800" s="46"/>
      <c r="K5800" s="46">
        <f t="shared" si="251"/>
        <v>28601</v>
      </c>
      <c r="L5800" s="63">
        <v>20260413</v>
      </c>
    </row>
    <row r="5801" spans="1:12" x14ac:dyDescent="0.25">
      <c r="A5801" s="47" t="s">
        <v>7249</v>
      </c>
      <c r="B5801" s="44" t="s">
        <v>25</v>
      </c>
      <c r="C5801" s="44" t="s">
        <v>36</v>
      </c>
      <c r="D5801" s="44" t="s">
        <v>689</v>
      </c>
      <c r="E5801" s="44" t="s">
        <v>7250</v>
      </c>
      <c r="F5801" s="44">
        <v>1</v>
      </c>
      <c r="G5801" s="46">
        <v>28601</v>
      </c>
      <c r="H5801" s="44"/>
      <c r="I5801" s="46"/>
      <c r="J5801" s="46"/>
      <c r="K5801" s="46">
        <f t="shared" si="251"/>
        <v>28601</v>
      </c>
      <c r="L5801" s="63">
        <v>20260413</v>
      </c>
    </row>
    <row r="5802" spans="1:12" x14ac:dyDescent="0.25">
      <c r="A5802" s="47" t="s">
        <v>7251</v>
      </c>
      <c r="B5802" s="44" t="s">
        <v>25</v>
      </c>
      <c r="C5802" s="44" t="s">
        <v>36</v>
      </c>
      <c r="D5802" s="44" t="s">
        <v>689</v>
      </c>
      <c r="E5802" s="44" t="s">
        <v>7252</v>
      </c>
      <c r="F5802" s="44">
        <v>1</v>
      </c>
      <c r="G5802" s="46">
        <v>28601</v>
      </c>
      <c r="H5802" s="44"/>
      <c r="I5802" s="46"/>
      <c r="J5802" s="46"/>
      <c r="K5802" s="46">
        <f t="shared" ref="K5802:K5833" si="252">J5802+G5802</f>
        <v>28601</v>
      </c>
      <c r="L5802" s="63">
        <v>20260413</v>
      </c>
    </row>
    <row r="5803" spans="1:12" x14ac:dyDescent="0.25">
      <c r="A5803" s="47" t="s">
        <v>7253</v>
      </c>
      <c r="B5803" s="44" t="s">
        <v>25</v>
      </c>
      <c r="C5803" s="44" t="s">
        <v>36</v>
      </c>
      <c r="D5803" s="44" t="s">
        <v>689</v>
      </c>
      <c r="E5803" s="44" t="s">
        <v>7074</v>
      </c>
      <c r="F5803" s="44">
        <v>1</v>
      </c>
      <c r="G5803" s="46">
        <v>28601</v>
      </c>
      <c r="H5803" s="44"/>
      <c r="I5803" s="46"/>
      <c r="J5803" s="46"/>
      <c r="K5803" s="46">
        <f t="shared" si="252"/>
        <v>28601</v>
      </c>
      <c r="L5803" s="63">
        <v>20260413</v>
      </c>
    </row>
    <row r="5804" spans="1:12" x14ac:dyDescent="0.25">
      <c r="A5804" s="47" t="s">
        <v>7254</v>
      </c>
      <c r="B5804" s="44" t="s">
        <v>25</v>
      </c>
      <c r="C5804" s="44" t="s">
        <v>36</v>
      </c>
      <c r="D5804" s="44" t="s">
        <v>689</v>
      </c>
      <c r="E5804" s="44" t="s">
        <v>7255</v>
      </c>
      <c r="F5804" s="44">
        <v>1</v>
      </c>
      <c r="G5804" s="46">
        <v>28601</v>
      </c>
      <c r="H5804" s="44"/>
      <c r="I5804" s="46"/>
      <c r="J5804" s="46"/>
      <c r="K5804" s="46">
        <f t="shared" si="252"/>
        <v>28601</v>
      </c>
      <c r="L5804" s="63">
        <v>20260413</v>
      </c>
    </row>
    <row r="5805" spans="1:12" x14ac:dyDescent="0.25">
      <c r="A5805" s="47" t="s">
        <v>7256</v>
      </c>
      <c r="B5805" s="44" t="s">
        <v>25</v>
      </c>
      <c r="C5805" s="44" t="s">
        <v>36</v>
      </c>
      <c r="D5805" s="44" t="s">
        <v>689</v>
      </c>
      <c r="E5805" s="44" t="s">
        <v>7257</v>
      </c>
      <c r="F5805" s="44">
        <v>1</v>
      </c>
      <c r="G5805" s="46">
        <v>28601</v>
      </c>
      <c r="H5805" s="44"/>
      <c r="I5805" s="46"/>
      <c r="J5805" s="46"/>
      <c r="K5805" s="46">
        <f t="shared" si="252"/>
        <v>28601</v>
      </c>
      <c r="L5805" s="63">
        <v>20260413</v>
      </c>
    </row>
    <row r="5806" spans="1:12" x14ac:dyDescent="0.25">
      <c r="A5806" s="47" t="s">
        <v>7258</v>
      </c>
      <c r="B5806" s="44" t="s">
        <v>25</v>
      </c>
      <c r="C5806" s="44" t="s">
        <v>36</v>
      </c>
      <c r="D5806" s="44" t="s">
        <v>689</v>
      </c>
      <c r="E5806" s="44" t="s">
        <v>7091</v>
      </c>
      <c r="F5806" s="44">
        <v>1</v>
      </c>
      <c r="G5806" s="46">
        <v>28601</v>
      </c>
      <c r="H5806" s="44"/>
      <c r="I5806" s="46"/>
      <c r="J5806" s="46"/>
      <c r="K5806" s="46">
        <f t="shared" si="252"/>
        <v>28601</v>
      </c>
      <c r="L5806" s="63">
        <v>20260413</v>
      </c>
    </row>
    <row r="5807" spans="1:12" x14ac:dyDescent="0.25">
      <c r="A5807" s="47" t="s">
        <v>7259</v>
      </c>
      <c r="B5807" s="44" t="s">
        <v>25</v>
      </c>
      <c r="C5807" s="44" t="s">
        <v>36</v>
      </c>
      <c r="D5807" s="44" t="s">
        <v>689</v>
      </c>
      <c r="E5807" s="44" t="s">
        <v>6592</v>
      </c>
      <c r="F5807" s="44">
        <v>1</v>
      </c>
      <c r="G5807" s="46">
        <v>28601</v>
      </c>
      <c r="H5807" s="44"/>
      <c r="I5807" s="46"/>
      <c r="J5807" s="46"/>
      <c r="K5807" s="46">
        <f t="shared" si="252"/>
        <v>28601</v>
      </c>
      <c r="L5807" s="63">
        <v>20260413</v>
      </c>
    </row>
    <row r="5808" spans="1:12" x14ac:dyDescent="0.25">
      <c r="A5808" s="47" t="s">
        <v>7279</v>
      </c>
      <c r="B5808" s="44" t="s">
        <v>25</v>
      </c>
      <c r="C5808" s="44" t="s">
        <v>730</v>
      </c>
      <c r="D5808" s="44" t="s">
        <v>731</v>
      </c>
      <c r="E5808" s="44" t="s">
        <v>2264</v>
      </c>
      <c r="F5808" s="44">
        <v>1</v>
      </c>
      <c r="G5808" s="46">
        <v>28601</v>
      </c>
      <c r="H5808" s="44"/>
      <c r="I5808" s="46"/>
      <c r="J5808" s="46"/>
      <c r="K5808" s="46">
        <f t="shared" si="252"/>
        <v>28601</v>
      </c>
      <c r="L5808" s="63">
        <v>20260413</v>
      </c>
    </row>
    <row r="5809" spans="1:12" x14ac:dyDescent="0.25">
      <c r="A5809" s="47" t="s">
        <v>7263</v>
      </c>
      <c r="B5809" s="44" t="s">
        <v>25</v>
      </c>
      <c r="C5809" s="44" t="s">
        <v>2604</v>
      </c>
      <c r="D5809" s="44" t="s">
        <v>2605</v>
      </c>
      <c r="E5809" s="44" t="s">
        <v>6340</v>
      </c>
      <c r="F5809" s="44">
        <v>1</v>
      </c>
      <c r="G5809" s="46">
        <v>28601</v>
      </c>
      <c r="H5809" s="44"/>
      <c r="I5809" s="46"/>
      <c r="J5809" s="46"/>
      <c r="K5809" s="46">
        <f t="shared" si="252"/>
        <v>28601</v>
      </c>
      <c r="L5809" s="63">
        <v>20260416</v>
      </c>
    </row>
    <row r="5810" spans="1:12" x14ac:dyDescent="0.25">
      <c r="A5810" s="47" t="s">
        <v>7264</v>
      </c>
      <c r="B5810" s="44" t="s">
        <v>25</v>
      </c>
      <c r="C5810" s="44" t="s">
        <v>2604</v>
      </c>
      <c r="D5810" s="44" t="s">
        <v>2605</v>
      </c>
      <c r="E5810" s="44" t="s">
        <v>7265</v>
      </c>
      <c r="F5810" s="44">
        <v>1</v>
      </c>
      <c r="G5810" s="46">
        <v>28601</v>
      </c>
      <c r="H5810" s="44"/>
      <c r="I5810" s="46"/>
      <c r="J5810" s="46"/>
      <c r="K5810" s="46">
        <f t="shared" si="252"/>
        <v>28601</v>
      </c>
      <c r="L5810" s="63">
        <v>20260416</v>
      </c>
    </row>
    <row r="5811" spans="1:12" x14ac:dyDescent="0.25">
      <c r="A5811" s="47" t="s">
        <v>7266</v>
      </c>
      <c r="B5811" s="44" t="s">
        <v>25</v>
      </c>
      <c r="C5811" s="44" t="s">
        <v>2604</v>
      </c>
      <c r="D5811" s="44" t="s">
        <v>2605</v>
      </c>
      <c r="E5811" s="44" t="s">
        <v>5526</v>
      </c>
      <c r="F5811" s="44">
        <v>1</v>
      </c>
      <c r="G5811" s="46">
        <v>28601</v>
      </c>
      <c r="H5811" s="44"/>
      <c r="I5811" s="46"/>
      <c r="J5811" s="46"/>
      <c r="K5811" s="46">
        <f t="shared" si="252"/>
        <v>28601</v>
      </c>
      <c r="L5811" s="63">
        <v>20260416</v>
      </c>
    </row>
    <row r="5812" spans="1:12" x14ac:dyDescent="0.25">
      <c r="A5812" s="47" t="s">
        <v>7267</v>
      </c>
      <c r="B5812" s="44" t="s">
        <v>25</v>
      </c>
      <c r="C5812" s="44" t="s">
        <v>2604</v>
      </c>
      <c r="D5812" s="44" t="s">
        <v>2605</v>
      </c>
      <c r="E5812" s="44" t="s">
        <v>5528</v>
      </c>
      <c r="F5812" s="44">
        <v>1</v>
      </c>
      <c r="G5812" s="46">
        <v>28601</v>
      </c>
      <c r="H5812" s="44"/>
      <c r="I5812" s="46"/>
      <c r="J5812" s="46"/>
      <c r="K5812" s="46">
        <f t="shared" si="252"/>
        <v>28601</v>
      </c>
      <c r="L5812" s="63">
        <v>20260416</v>
      </c>
    </row>
    <row r="5813" spans="1:12" x14ac:dyDescent="0.25">
      <c r="A5813" s="47" t="s">
        <v>7268</v>
      </c>
      <c r="B5813" s="44" t="s">
        <v>25</v>
      </c>
      <c r="C5813" s="44" t="s">
        <v>2604</v>
      </c>
      <c r="D5813" s="44" t="s">
        <v>2605</v>
      </c>
      <c r="E5813" s="44" t="s">
        <v>5691</v>
      </c>
      <c r="F5813" s="44">
        <v>1</v>
      </c>
      <c r="G5813" s="46">
        <v>28601</v>
      </c>
      <c r="H5813" s="44"/>
      <c r="I5813" s="46"/>
      <c r="J5813" s="46"/>
      <c r="K5813" s="46">
        <f t="shared" si="252"/>
        <v>28601</v>
      </c>
      <c r="L5813" s="63">
        <v>20260416</v>
      </c>
    </row>
    <row r="5814" spans="1:12" x14ac:dyDescent="0.25">
      <c r="A5814" s="47" t="s">
        <v>7269</v>
      </c>
      <c r="B5814" s="44" t="s">
        <v>25</v>
      </c>
      <c r="C5814" s="44" t="s">
        <v>2604</v>
      </c>
      <c r="D5814" s="44" t="s">
        <v>2605</v>
      </c>
      <c r="E5814" s="44" t="s">
        <v>5693</v>
      </c>
      <c r="F5814" s="44">
        <v>1</v>
      </c>
      <c r="G5814" s="46">
        <v>28601</v>
      </c>
      <c r="H5814" s="44"/>
      <c r="I5814" s="46"/>
      <c r="J5814" s="46"/>
      <c r="K5814" s="46">
        <f t="shared" si="252"/>
        <v>28601</v>
      </c>
      <c r="L5814" s="63">
        <v>20260416</v>
      </c>
    </row>
    <row r="5815" spans="1:12" x14ac:dyDescent="0.25">
      <c r="A5815" s="47" t="s">
        <v>7270</v>
      </c>
      <c r="B5815" s="44" t="s">
        <v>25</v>
      </c>
      <c r="C5815" s="44" t="s">
        <v>2604</v>
      </c>
      <c r="D5815" s="44" t="s">
        <v>2605</v>
      </c>
      <c r="E5815" s="44" t="s">
        <v>5695</v>
      </c>
      <c r="F5815" s="44">
        <v>1</v>
      </c>
      <c r="G5815" s="46">
        <v>28601</v>
      </c>
      <c r="H5815" s="44"/>
      <c r="I5815" s="46"/>
      <c r="J5815" s="46"/>
      <c r="K5815" s="46">
        <f t="shared" si="252"/>
        <v>28601</v>
      </c>
      <c r="L5815" s="63">
        <v>20260416</v>
      </c>
    </row>
    <row r="5816" spans="1:12" x14ac:dyDescent="0.25">
      <c r="A5816" s="47" t="s">
        <v>7271</v>
      </c>
      <c r="B5816" s="44" t="s">
        <v>25</v>
      </c>
      <c r="C5816" s="44" t="s">
        <v>2604</v>
      </c>
      <c r="D5816" s="44" t="s">
        <v>2605</v>
      </c>
      <c r="E5816" s="44" t="s">
        <v>5530</v>
      </c>
      <c r="F5816" s="44">
        <v>1</v>
      </c>
      <c r="G5816" s="46">
        <v>28601</v>
      </c>
      <c r="H5816" s="44"/>
      <c r="I5816" s="46"/>
      <c r="J5816" s="46"/>
      <c r="K5816" s="46">
        <f t="shared" si="252"/>
        <v>28601</v>
      </c>
      <c r="L5816" s="63">
        <v>20260416</v>
      </c>
    </row>
    <row r="5817" spans="1:12" x14ac:dyDescent="0.25">
      <c r="A5817" s="47" t="s">
        <v>7226</v>
      </c>
      <c r="B5817" s="44" t="s">
        <v>25</v>
      </c>
      <c r="C5817" s="44" t="s">
        <v>4390</v>
      </c>
      <c r="D5817" s="44" t="s">
        <v>4389</v>
      </c>
      <c r="E5817" s="44" t="s">
        <v>6874</v>
      </c>
      <c r="F5817" s="44">
        <v>1</v>
      </c>
      <c r="G5817" s="46">
        <v>28601</v>
      </c>
      <c r="H5817" s="44"/>
      <c r="I5817" s="46"/>
      <c r="J5817" s="46"/>
      <c r="K5817" s="46">
        <f t="shared" si="252"/>
        <v>28601</v>
      </c>
      <c r="L5817" s="63">
        <v>20260417</v>
      </c>
    </row>
    <row r="5818" spans="1:12" x14ac:dyDescent="0.25">
      <c r="A5818" s="47" t="s">
        <v>7229</v>
      </c>
      <c r="B5818" s="44" t="s">
        <v>25</v>
      </c>
      <c r="C5818" s="44" t="s">
        <v>3955</v>
      </c>
      <c r="D5818" s="44" t="s">
        <v>3956</v>
      </c>
      <c r="E5818" s="44" t="s">
        <v>4404</v>
      </c>
      <c r="F5818" s="44">
        <v>1</v>
      </c>
      <c r="G5818" s="46">
        <v>28601</v>
      </c>
      <c r="H5818" s="44"/>
      <c r="I5818" s="46"/>
      <c r="J5818" s="46"/>
      <c r="K5818" s="46">
        <f t="shared" si="252"/>
        <v>28601</v>
      </c>
      <c r="L5818" s="63">
        <v>20260417</v>
      </c>
    </row>
    <row r="5819" spans="1:12" x14ac:dyDescent="0.25">
      <c r="A5819" s="47" t="s">
        <v>7230</v>
      </c>
      <c r="B5819" s="44" t="s">
        <v>25</v>
      </c>
      <c r="C5819" s="44" t="s">
        <v>3955</v>
      </c>
      <c r="D5819" s="44" t="s">
        <v>3956</v>
      </c>
      <c r="E5819" s="44" t="s">
        <v>4406</v>
      </c>
      <c r="F5819" s="44">
        <v>1</v>
      </c>
      <c r="G5819" s="46">
        <v>28601</v>
      </c>
      <c r="H5819" s="44"/>
      <c r="I5819" s="46"/>
      <c r="J5819" s="46"/>
      <c r="K5819" s="46">
        <f t="shared" si="252"/>
        <v>28601</v>
      </c>
      <c r="L5819" s="63">
        <v>20260417</v>
      </c>
    </row>
    <row r="5820" spans="1:12" x14ac:dyDescent="0.25">
      <c r="A5820" s="47" t="s">
        <v>7272</v>
      </c>
      <c r="B5820" s="44" t="s">
        <v>25</v>
      </c>
      <c r="C5820" s="44" t="s">
        <v>3122</v>
      </c>
      <c r="D5820" s="44" t="s">
        <v>3242</v>
      </c>
      <c r="E5820" s="44" t="s">
        <v>3459</v>
      </c>
      <c r="F5820" s="44">
        <v>1</v>
      </c>
      <c r="G5820" s="46">
        <v>28601</v>
      </c>
      <c r="H5820" s="44"/>
      <c r="I5820" s="46"/>
      <c r="J5820" s="46"/>
      <c r="K5820" s="46">
        <f t="shared" si="252"/>
        <v>28601</v>
      </c>
      <c r="L5820" s="63">
        <v>20260423</v>
      </c>
    </row>
    <row r="5821" spans="1:12" x14ac:dyDescent="0.25">
      <c r="A5821" s="47" t="s">
        <v>7273</v>
      </c>
      <c r="B5821" s="44" t="s">
        <v>25</v>
      </c>
      <c r="C5821" s="44" t="s">
        <v>3122</v>
      </c>
      <c r="D5821" s="44" t="s">
        <v>3242</v>
      </c>
      <c r="E5821" s="44" t="s">
        <v>3476</v>
      </c>
      <c r="F5821" s="44">
        <v>1</v>
      </c>
      <c r="G5821" s="46">
        <v>28601</v>
      </c>
      <c r="H5821" s="44"/>
      <c r="I5821" s="46"/>
      <c r="J5821" s="46"/>
      <c r="K5821" s="46">
        <f t="shared" si="252"/>
        <v>28601</v>
      </c>
      <c r="L5821" s="63">
        <v>20260423</v>
      </c>
    </row>
    <row r="5822" spans="1:12" x14ac:dyDescent="0.25">
      <c r="A5822" s="47" t="s">
        <v>7332</v>
      </c>
      <c r="B5822" s="44" t="s">
        <v>25</v>
      </c>
      <c r="C5822" s="44" t="s">
        <v>36</v>
      </c>
      <c r="D5822" s="44" t="s">
        <v>341</v>
      </c>
      <c r="E5822" s="44" t="s">
        <v>2852</v>
      </c>
      <c r="F5822" s="44">
        <v>1</v>
      </c>
      <c r="G5822" s="46">
        <v>28601</v>
      </c>
      <c r="H5822" s="44"/>
      <c r="I5822" s="46"/>
      <c r="J5822" s="46"/>
      <c r="K5822" s="46">
        <f t="shared" si="252"/>
        <v>28601</v>
      </c>
      <c r="L5822" s="63">
        <v>20260423</v>
      </c>
    </row>
    <row r="5823" spans="1:12" x14ac:dyDescent="0.25">
      <c r="A5823" s="47" t="s">
        <v>7233</v>
      </c>
      <c r="B5823" s="44" t="s">
        <v>25</v>
      </c>
      <c r="C5823" s="44" t="s">
        <v>29</v>
      </c>
      <c r="D5823" s="44" t="s">
        <v>88</v>
      </c>
      <c r="E5823" s="44" t="s">
        <v>1877</v>
      </c>
      <c r="F5823" s="44">
        <v>1</v>
      </c>
      <c r="G5823" s="46">
        <v>28601</v>
      </c>
      <c r="H5823" s="44"/>
      <c r="I5823" s="46"/>
      <c r="J5823" s="46"/>
      <c r="K5823" s="46">
        <f t="shared" si="252"/>
        <v>28601</v>
      </c>
      <c r="L5823" s="63">
        <v>20260423</v>
      </c>
    </row>
    <row r="5824" spans="1:12" x14ac:dyDescent="0.25">
      <c r="A5824" s="47" t="s">
        <v>7189</v>
      </c>
      <c r="B5824" s="44" t="s">
        <v>25</v>
      </c>
      <c r="C5824" s="44" t="s">
        <v>1118</v>
      </c>
      <c r="D5824" s="44" t="s">
        <v>7190</v>
      </c>
      <c r="E5824" s="44" t="s">
        <v>5356</v>
      </c>
      <c r="F5824" s="44">
        <v>1</v>
      </c>
      <c r="G5824" s="46">
        <v>28601</v>
      </c>
      <c r="H5824" s="44"/>
      <c r="I5824" s="46"/>
      <c r="J5824" s="46"/>
      <c r="K5824" s="46">
        <f t="shared" si="252"/>
        <v>28601</v>
      </c>
      <c r="L5824" s="63">
        <v>20260427</v>
      </c>
    </row>
    <row r="5825" spans="1:12" x14ac:dyDescent="0.25">
      <c r="A5825" s="47" t="s">
        <v>7191</v>
      </c>
      <c r="B5825" s="44" t="s">
        <v>25</v>
      </c>
      <c r="C5825" s="44" t="s">
        <v>1118</v>
      </c>
      <c r="D5825" s="44" t="s">
        <v>7190</v>
      </c>
      <c r="E5825" s="44" t="s">
        <v>5354</v>
      </c>
      <c r="F5825" s="44">
        <v>1</v>
      </c>
      <c r="G5825" s="46">
        <v>28601</v>
      </c>
      <c r="H5825" s="44"/>
      <c r="I5825" s="46"/>
      <c r="J5825" s="46"/>
      <c r="K5825" s="46">
        <f t="shared" si="252"/>
        <v>28601</v>
      </c>
      <c r="L5825" s="63">
        <v>20260427</v>
      </c>
    </row>
    <row r="5826" spans="1:12" x14ac:dyDescent="0.25">
      <c r="A5826" s="47" t="s">
        <v>7192</v>
      </c>
      <c r="B5826" s="44" t="s">
        <v>25</v>
      </c>
      <c r="C5826" s="44" t="s">
        <v>1118</v>
      </c>
      <c r="D5826" s="44" t="s">
        <v>7190</v>
      </c>
      <c r="E5826" s="44" t="s">
        <v>5358</v>
      </c>
      <c r="F5826" s="44">
        <v>1</v>
      </c>
      <c r="G5826" s="46">
        <v>28601</v>
      </c>
      <c r="H5826" s="44"/>
      <c r="I5826" s="46"/>
      <c r="J5826" s="46"/>
      <c r="K5826" s="46">
        <f t="shared" si="252"/>
        <v>28601</v>
      </c>
      <c r="L5826" s="63">
        <v>20260427</v>
      </c>
    </row>
    <row r="5827" spans="1:12" x14ac:dyDescent="0.25">
      <c r="A5827" s="47" t="s">
        <v>7193</v>
      </c>
      <c r="B5827" s="44" t="s">
        <v>25</v>
      </c>
      <c r="C5827" s="44" t="s">
        <v>1118</v>
      </c>
      <c r="D5827" s="44" t="s">
        <v>7190</v>
      </c>
      <c r="E5827" s="44" t="s">
        <v>5352</v>
      </c>
      <c r="F5827" s="44">
        <v>1</v>
      </c>
      <c r="G5827" s="46">
        <v>28601</v>
      </c>
      <c r="H5827" s="44"/>
      <c r="I5827" s="46"/>
      <c r="J5827" s="46"/>
      <c r="K5827" s="46">
        <f t="shared" si="252"/>
        <v>28601</v>
      </c>
      <c r="L5827" s="63">
        <v>20260427</v>
      </c>
    </row>
    <row r="5828" spans="1:12" x14ac:dyDescent="0.25">
      <c r="A5828" s="47" t="s">
        <v>7194</v>
      </c>
      <c r="B5828" s="44" t="s">
        <v>25</v>
      </c>
      <c r="C5828" s="44" t="s">
        <v>1118</v>
      </c>
      <c r="D5828" s="44" t="s">
        <v>7190</v>
      </c>
      <c r="E5828" s="44" t="s">
        <v>4678</v>
      </c>
      <c r="F5828" s="44">
        <v>1</v>
      </c>
      <c r="G5828" s="46">
        <v>28601</v>
      </c>
      <c r="H5828" s="44"/>
      <c r="I5828" s="46"/>
      <c r="J5828" s="46"/>
      <c r="K5828" s="46">
        <f t="shared" si="252"/>
        <v>28601</v>
      </c>
      <c r="L5828" s="63">
        <v>20260427</v>
      </c>
    </row>
    <row r="5829" spans="1:12" x14ac:dyDescent="0.25">
      <c r="A5829" s="47" t="s">
        <v>7195</v>
      </c>
      <c r="B5829" s="44" t="s">
        <v>25</v>
      </c>
      <c r="C5829" s="44" t="s">
        <v>1118</v>
      </c>
      <c r="D5829" s="44" t="s">
        <v>7190</v>
      </c>
      <c r="E5829" s="44" t="s">
        <v>4740</v>
      </c>
      <c r="F5829" s="44">
        <v>1</v>
      </c>
      <c r="G5829" s="46">
        <v>28601</v>
      </c>
      <c r="H5829" s="44"/>
      <c r="I5829" s="46"/>
      <c r="J5829" s="46"/>
      <c r="K5829" s="46">
        <f t="shared" si="252"/>
        <v>28601</v>
      </c>
      <c r="L5829" s="63">
        <v>20260427</v>
      </c>
    </row>
    <row r="5830" spans="1:12" x14ac:dyDescent="0.25">
      <c r="A5830" s="47" t="s">
        <v>7196</v>
      </c>
      <c r="B5830" s="44" t="s">
        <v>25</v>
      </c>
      <c r="C5830" s="44" t="s">
        <v>1118</v>
      </c>
      <c r="D5830" s="44" t="s">
        <v>4543</v>
      </c>
      <c r="E5830" s="44" t="s">
        <v>5204</v>
      </c>
      <c r="F5830" s="44">
        <v>1</v>
      </c>
      <c r="G5830" s="46">
        <v>28601</v>
      </c>
      <c r="H5830" s="44"/>
      <c r="I5830" s="46"/>
      <c r="J5830" s="46"/>
      <c r="K5830" s="46">
        <f t="shared" si="252"/>
        <v>28601</v>
      </c>
      <c r="L5830" s="63">
        <v>20260429</v>
      </c>
    </row>
    <row r="5831" spans="1:12" x14ac:dyDescent="0.25">
      <c r="A5831" s="47" t="s">
        <v>7197</v>
      </c>
      <c r="B5831" s="44" t="s">
        <v>25</v>
      </c>
      <c r="C5831" s="44" t="s">
        <v>1118</v>
      </c>
      <c r="D5831" s="44" t="s">
        <v>4543</v>
      </c>
      <c r="E5831" s="44" t="s">
        <v>5200</v>
      </c>
      <c r="F5831" s="44">
        <v>1</v>
      </c>
      <c r="G5831" s="46">
        <v>28601</v>
      </c>
      <c r="H5831" s="44"/>
      <c r="I5831" s="46"/>
      <c r="J5831" s="46"/>
      <c r="K5831" s="46">
        <f t="shared" si="252"/>
        <v>28601</v>
      </c>
      <c r="L5831" s="63">
        <v>20260429</v>
      </c>
    </row>
    <row r="5832" spans="1:12" x14ac:dyDescent="0.25">
      <c r="A5832" s="47" t="s">
        <v>7198</v>
      </c>
      <c r="B5832" s="44" t="s">
        <v>25</v>
      </c>
      <c r="C5832" s="44" t="s">
        <v>1118</v>
      </c>
      <c r="D5832" s="44" t="s">
        <v>4543</v>
      </c>
      <c r="E5832" s="44" t="s">
        <v>5202</v>
      </c>
      <c r="F5832" s="44">
        <v>1</v>
      </c>
      <c r="G5832" s="46">
        <v>28601</v>
      </c>
      <c r="H5832" s="44"/>
      <c r="I5832" s="46"/>
      <c r="J5832" s="46"/>
      <c r="K5832" s="46">
        <f t="shared" si="252"/>
        <v>28601</v>
      </c>
      <c r="L5832" s="63">
        <v>20260429</v>
      </c>
    </row>
    <row r="5833" spans="1:12" ht="15.75" thickBot="1" x14ac:dyDescent="0.3">
      <c r="A5833" s="40" t="s">
        <v>7199</v>
      </c>
      <c r="B5833" s="41" t="s">
        <v>25</v>
      </c>
      <c r="C5833" s="41" t="s">
        <v>1118</v>
      </c>
      <c r="D5833" s="41" t="s">
        <v>4543</v>
      </c>
      <c r="E5833" s="41" t="s">
        <v>5198</v>
      </c>
      <c r="F5833" s="41">
        <v>1</v>
      </c>
      <c r="G5833" s="43">
        <v>28601</v>
      </c>
      <c r="H5833" s="41"/>
      <c r="I5833" s="43"/>
      <c r="J5833" s="43"/>
      <c r="K5833" s="43">
        <f t="shared" si="252"/>
        <v>28601</v>
      </c>
      <c r="L5833" s="64">
        <v>20260429</v>
      </c>
    </row>
    <row r="5834" spans="1:12" ht="15.75" thickBot="1" x14ac:dyDescent="0.3">
      <c r="A5834" s="71"/>
      <c r="B5834" s="72"/>
      <c r="C5834" s="72"/>
      <c r="D5834" s="72"/>
      <c r="E5834" s="72"/>
      <c r="F5834" s="72"/>
      <c r="G5834" s="74"/>
      <c r="H5834" s="72"/>
      <c r="I5834" s="74"/>
      <c r="J5834" s="74"/>
      <c r="K5834" s="74"/>
      <c r="L5834" s="75"/>
    </row>
    <row r="5835" spans="1:12" x14ac:dyDescent="0.25">
      <c r="A5835" s="36" t="s">
        <v>7313</v>
      </c>
      <c r="B5835" s="37" t="s">
        <v>25</v>
      </c>
      <c r="C5835" s="37" t="s">
        <v>70</v>
      </c>
      <c r="D5835" s="37" t="s">
        <v>886</v>
      </c>
      <c r="E5835" s="37" t="s">
        <v>1229</v>
      </c>
      <c r="F5835" s="37">
        <v>1</v>
      </c>
      <c r="G5835" s="39">
        <v>26745</v>
      </c>
      <c r="H5835" s="37"/>
      <c r="I5835" s="39"/>
      <c r="J5835" s="39"/>
      <c r="K5835" s="39">
        <f t="shared" ref="K5835:K5853" si="253">J5835+G5835</f>
        <v>26745</v>
      </c>
      <c r="L5835" s="62">
        <v>20260406</v>
      </c>
    </row>
    <row r="5836" spans="1:12" x14ac:dyDescent="0.25">
      <c r="A5836" s="47" t="s">
        <v>7314</v>
      </c>
      <c r="B5836" s="44" t="s">
        <v>25</v>
      </c>
      <c r="C5836" s="44" t="s">
        <v>70</v>
      </c>
      <c r="D5836" s="44" t="s">
        <v>886</v>
      </c>
      <c r="E5836" s="44" t="s">
        <v>1231</v>
      </c>
      <c r="F5836" s="44">
        <v>1</v>
      </c>
      <c r="G5836" s="46">
        <v>26745</v>
      </c>
      <c r="H5836" s="44"/>
      <c r="I5836" s="46"/>
      <c r="J5836" s="46"/>
      <c r="K5836" s="46">
        <f t="shared" si="253"/>
        <v>26745</v>
      </c>
      <c r="L5836" s="63">
        <v>20260406</v>
      </c>
    </row>
    <row r="5837" spans="1:12" x14ac:dyDescent="0.25">
      <c r="A5837" s="47" t="s">
        <v>7315</v>
      </c>
      <c r="B5837" s="44" t="s">
        <v>25</v>
      </c>
      <c r="C5837" s="44" t="s">
        <v>70</v>
      </c>
      <c r="D5837" s="44" t="s">
        <v>886</v>
      </c>
      <c r="E5837" s="44" t="s">
        <v>923</v>
      </c>
      <c r="F5837" s="44">
        <v>1</v>
      </c>
      <c r="G5837" s="46">
        <v>26745</v>
      </c>
      <c r="H5837" s="44"/>
      <c r="I5837" s="46"/>
      <c r="J5837" s="46"/>
      <c r="K5837" s="46">
        <f t="shared" si="253"/>
        <v>26745</v>
      </c>
      <c r="L5837" s="63">
        <v>20260406</v>
      </c>
    </row>
    <row r="5838" spans="1:12" x14ac:dyDescent="0.25">
      <c r="A5838" s="47" t="s">
        <v>7311</v>
      </c>
      <c r="B5838" s="44" t="s">
        <v>25</v>
      </c>
      <c r="C5838" s="44" t="s">
        <v>765</v>
      </c>
      <c r="D5838" s="44" t="s">
        <v>26</v>
      </c>
      <c r="E5838" s="44" t="s">
        <v>7312</v>
      </c>
      <c r="F5838" s="44">
        <v>1</v>
      </c>
      <c r="G5838" s="46">
        <v>26745</v>
      </c>
      <c r="H5838" s="44"/>
      <c r="I5838" s="46"/>
      <c r="J5838" s="46"/>
      <c r="K5838" s="46">
        <f t="shared" si="253"/>
        <v>26745</v>
      </c>
      <c r="L5838" s="63">
        <v>20260407</v>
      </c>
    </row>
    <row r="5839" spans="1:12" x14ac:dyDescent="0.25">
      <c r="A5839" s="47" t="s">
        <v>7321</v>
      </c>
      <c r="B5839" s="44" t="s">
        <v>25</v>
      </c>
      <c r="C5839" s="44" t="s">
        <v>199</v>
      </c>
      <c r="D5839" s="44" t="s">
        <v>536</v>
      </c>
      <c r="E5839" s="44" t="s">
        <v>537</v>
      </c>
      <c r="F5839" s="44">
        <v>1</v>
      </c>
      <c r="G5839" s="46">
        <v>26745</v>
      </c>
      <c r="H5839" s="44"/>
      <c r="I5839" s="46"/>
      <c r="J5839" s="46"/>
      <c r="K5839" s="46">
        <f t="shared" si="253"/>
        <v>26745</v>
      </c>
      <c r="L5839" s="63">
        <v>20260408</v>
      </c>
    </row>
    <row r="5840" spans="1:12" x14ac:dyDescent="0.25">
      <c r="A5840" s="47" t="s">
        <v>7261</v>
      </c>
      <c r="B5840" s="44" t="s">
        <v>25</v>
      </c>
      <c r="C5840" s="44" t="s">
        <v>29</v>
      </c>
      <c r="D5840" s="44" t="s">
        <v>6153</v>
      </c>
      <c r="E5840" s="44" t="s">
        <v>6193</v>
      </c>
      <c r="F5840" s="44">
        <v>1</v>
      </c>
      <c r="G5840" s="46">
        <v>26745</v>
      </c>
      <c r="H5840" s="44"/>
      <c r="I5840" s="46"/>
      <c r="J5840" s="46"/>
      <c r="K5840" s="46">
        <f t="shared" si="253"/>
        <v>26745</v>
      </c>
      <c r="L5840" s="63">
        <v>20260410</v>
      </c>
    </row>
    <row r="5841" spans="1:12" x14ac:dyDescent="0.25">
      <c r="A5841" s="47" t="s">
        <v>7286</v>
      </c>
      <c r="B5841" s="44" t="s">
        <v>25</v>
      </c>
      <c r="C5841" s="44" t="s">
        <v>70</v>
      </c>
      <c r="D5841" s="44" t="s">
        <v>6124</v>
      </c>
      <c r="E5841" s="44" t="s">
        <v>6125</v>
      </c>
      <c r="F5841" s="44">
        <v>1</v>
      </c>
      <c r="G5841" s="46">
        <v>26745</v>
      </c>
      <c r="H5841" s="44"/>
      <c r="I5841" s="46"/>
      <c r="J5841" s="46"/>
      <c r="K5841" s="46">
        <f t="shared" si="253"/>
        <v>26745</v>
      </c>
      <c r="L5841" s="63">
        <v>20260414</v>
      </c>
    </row>
    <row r="5842" spans="1:12" x14ac:dyDescent="0.25">
      <c r="A5842" s="47" t="s">
        <v>7285</v>
      </c>
      <c r="B5842" s="44" t="s">
        <v>25</v>
      </c>
      <c r="C5842" s="44" t="s">
        <v>70</v>
      </c>
      <c r="D5842" s="44" t="s">
        <v>6124</v>
      </c>
      <c r="E5842" s="44" t="s">
        <v>6271</v>
      </c>
      <c r="F5842" s="44">
        <v>1</v>
      </c>
      <c r="G5842" s="46">
        <v>26745</v>
      </c>
      <c r="H5842" s="44"/>
      <c r="I5842" s="46"/>
      <c r="J5842" s="46"/>
      <c r="K5842" s="46">
        <f t="shared" si="253"/>
        <v>26745</v>
      </c>
      <c r="L5842" s="63">
        <v>20260423</v>
      </c>
    </row>
    <row r="5843" spans="1:12" x14ac:dyDescent="0.25">
      <c r="A5843" s="47" t="s">
        <v>7184</v>
      </c>
      <c r="B5843" s="44" t="s">
        <v>25</v>
      </c>
      <c r="C5843" s="44" t="s">
        <v>7185</v>
      </c>
      <c r="D5843" s="44" t="s">
        <v>7185</v>
      </c>
      <c r="E5843" s="44" t="s">
        <v>7186</v>
      </c>
      <c r="F5843" s="44">
        <v>1</v>
      </c>
      <c r="G5843" s="46">
        <v>26745</v>
      </c>
      <c r="H5843" s="44"/>
      <c r="I5843" s="46"/>
      <c r="J5843" s="46"/>
      <c r="K5843" s="46">
        <f t="shared" si="253"/>
        <v>26745</v>
      </c>
      <c r="L5843" s="63">
        <v>20260427</v>
      </c>
    </row>
    <row r="5844" spans="1:12" x14ac:dyDescent="0.25">
      <c r="A5844" s="47" t="s">
        <v>7187</v>
      </c>
      <c r="B5844" s="44" t="s">
        <v>25</v>
      </c>
      <c r="C5844" s="44" t="s">
        <v>7185</v>
      </c>
      <c r="D5844" s="44" t="s">
        <v>7185</v>
      </c>
      <c r="E5844" s="44" t="s">
        <v>7188</v>
      </c>
      <c r="F5844" s="44">
        <v>1</v>
      </c>
      <c r="G5844" s="46">
        <v>26745</v>
      </c>
      <c r="H5844" s="44"/>
      <c r="I5844" s="46"/>
      <c r="J5844" s="46"/>
      <c r="K5844" s="46">
        <f t="shared" si="253"/>
        <v>26745</v>
      </c>
      <c r="L5844" s="63">
        <v>20260427</v>
      </c>
    </row>
    <row r="5845" spans="1:12" x14ac:dyDescent="0.25">
      <c r="A5845" s="47" t="s">
        <v>7200</v>
      </c>
      <c r="B5845" s="44" t="s">
        <v>25</v>
      </c>
      <c r="C5845" s="44" t="s">
        <v>1118</v>
      </c>
      <c r="D5845" s="44" t="s">
        <v>7201</v>
      </c>
      <c r="E5845" s="44" t="s">
        <v>7202</v>
      </c>
      <c r="F5845" s="44">
        <v>1</v>
      </c>
      <c r="G5845" s="46">
        <v>26745</v>
      </c>
      <c r="H5845" s="44"/>
      <c r="I5845" s="46"/>
      <c r="J5845" s="46"/>
      <c r="K5845" s="46">
        <f t="shared" si="253"/>
        <v>26745</v>
      </c>
      <c r="L5845" s="63">
        <v>20260429</v>
      </c>
    </row>
    <row r="5846" spans="1:12" x14ac:dyDescent="0.25">
      <c r="A5846" s="47" t="s">
        <v>7203</v>
      </c>
      <c r="B5846" s="44" t="s">
        <v>25</v>
      </c>
      <c r="C5846" s="44" t="s">
        <v>1118</v>
      </c>
      <c r="D5846" s="44" t="s">
        <v>7201</v>
      </c>
      <c r="E5846" s="44" t="s">
        <v>7204</v>
      </c>
      <c r="F5846" s="44">
        <v>1</v>
      </c>
      <c r="G5846" s="46">
        <v>26745</v>
      </c>
      <c r="H5846" s="44"/>
      <c r="I5846" s="46"/>
      <c r="J5846" s="46"/>
      <c r="K5846" s="46">
        <f t="shared" si="253"/>
        <v>26745</v>
      </c>
      <c r="L5846" s="63">
        <v>20260429</v>
      </c>
    </row>
    <row r="5847" spans="1:12" x14ac:dyDescent="0.25">
      <c r="A5847" s="47" t="s">
        <v>7205</v>
      </c>
      <c r="B5847" s="44" t="s">
        <v>25</v>
      </c>
      <c r="C5847" s="44" t="s">
        <v>1118</v>
      </c>
      <c r="D5847" s="44" t="s">
        <v>7201</v>
      </c>
      <c r="E5847" s="44" t="s">
        <v>7206</v>
      </c>
      <c r="F5847" s="44">
        <v>1</v>
      </c>
      <c r="G5847" s="46">
        <v>26745</v>
      </c>
      <c r="H5847" s="44"/>
      <c r="I5847" s="46"/>
      <c r="J5847" s="46"/>
      <c r="K5847" s="46">
        <f t="shared" si="253"/>
        <v>26745</v>
      </c>
      <c r="L5847" s="63">
        <v>20260429</v>
      </c>
    </row>
    <row r="5848" spans="1:12" x14ac:dyDescent="0.25">
      <c r="A5848" s="47" t="s">
        <v>7207</v>
      </c>
      <c r="B5848" s="44" t="s">
        <v>25</v>
      </c>
      <c r="C5848" s="44" t="s">
        <v>1118</v>
      </c>
      <c r="D5848" s="44" t="s">
        <v>7201</v>
      </c>
      <c r="E5848" s="44" t="s">
        <v>7208</v>
      </c>
      <c r="F5848" s="44">
        <v>1</v>
      </c>
      <c r="G5848" s="46">
        <v>26745</v>
      </c>
      <c r="H5848" s="44"/>
      <c r="I5848" s="46"/>
      <c r="J5848" s="46"/>
      <c r="K5848" s="46">
        <f t="shared" si="253"/>
        <v>26745</v>
      </c>
      <c r="L5848" s="63">
        <v>20260429</v>
      </c>
    </row>
    <row r="5849" spans="1:12" x14ac:dyDescent="0.25">
      <c r="A5849" s="47" t="s">
        <v>7179</v>
      </c>
      <c r="B5849" s="44" t="s">
        <v>25</v>
      </c>
      <c r="C5849" s="44" t="s">
        <v>6169</v>
      </c>
      <c r="D5849" s="44" t="s">
        <v>6124</v>
      </c>
      <c r="E5849" s="44" t="s">
        <v>6170</v>
      </c>
      <c r="F5849" s="44">
        <v>1</v>
      </c>
      <c r="G5849" s="46">
        <v>26745</v>
      </c>
      <c r="H5849" s="44"/>
      <c r="I5849" s="46"/>
      <c r="J5849" s="46"/>
      <c r="K5849" s="46">
        <f t="shared" si="253"/>
        <v>26745</v>
      </c>
      <c r="L5849" s="63">
        <v>20260429</v>
      </c>
    </row>
    <row r="5850" spans="1:12" x14ac:dyDescent="0.25">
      <c r="A5850" s="47" t="s">
        <v>7180</v>
      </c>
      <c r="B5850" s="44" t="s">
        <v>25</v>
      </c>
      <c r="C5850" s="44" t="s">
        <v>6169</v>
      </c>
      <c r="D5850" s="44" t="s">
        <v>6124</v>
      </c>
      <c r="E5850" s="44" t="s">
        <v>6172</v>
      </c>
      <c r="F5850" s="44">
        <v>1</v>
      </c>
      <c r="G5850" s="46">
        <v>26745</v>
      </c>
      <c r="H5850" s="44"/>
      <c r="I5850" s="46"/>
      <c r="J5850" s="46"/>
      <c r="K5850" s="46">
        <f t="shared" si="253"/>
        <v>26745</v>
      </c>
      <c r="L5850" s="63">
        <v>20260429</v>
      </c>
    </row>
    <row r="5851" spans="1:12" x14ac:dyDescent="0.25">
      <c r="A5851" s="47" t="s">
        <v>7175</v>
      </c>
      <c r="B5851" s="44" t="s">
        <v>25</v>
      </c>
      <c r="C5851" s="44" t="s">
        <v>6145</v>
      </c>
      <c r="D5851" s="44" t="s">
        <v>6146</v>
      </c>
      <c r="E5851" s="44" t="s">
        <v>6177</v>
      </c>
      <c r="F5851" s="44">
        <v>1</v>
      </c>
      <c r="G5851" s="46">
        <v>26745</v>
      </c>
      <c r="H5851" s="44"/>
      <c r="I5851" s="46"/>
      <c r="J5851" s="46"/>
      <c r="K5851" s="46">
        <f t="shared" si="253"/>
        <v>26745</v>
      </c>
      <c r="L5851" s="63">
        <v>20260430</v>
      </c>
    </row>
    <row r="5852" spans="1:12" x14ac:dyDescent="0.25">
      <c r="A5852" s="47" t="s">
        <v>7176</v>
      </c>
      <c r="B5852" s="44" t="s">
        <v>25</v>
      </c>
      <c r="C5852" s="44" t="s">
        <v>6145</v>
      </c>
      <c r="D5852" s="44" t="s">
        <v>6146</v>
      </c>
      <c r="E5852" s="44" t="s">
        <v>6157</v>
      </c>
      <c r="F5852" s="44">
        <v>1</v>
      </c>
      <c r="G5852" s="46">
        <v>26745</v>
      </c>
      <c r="H5852" s="44"/>
      <c r="I5852" s="46"/>
      <c r="J5852" s="46"/>
      <c r="K5852" s="46">
        <f t="shared" si="253"/>
        <v>26745</v>
      </c>
      <c r="L5852" s="63">
        <v>20260430</v>
      </c>
    </row>
    <row r="5853" spans="1:12" ht="15.75" thickBot="1" x14ac:dyDescent="0.3">
      <c r="A5853" s="40" t="s">
        <v>7177</v>
      </c>
      <c r="B5853" s="41" t="s">
        <v>25</v>
      </c>
      <c r="C5853" s="41" t="s">
        <v>6145</v>
      </c>
      <c r="D5853" s="41" t="s">
        <v>6146</v>
      </c>
      <c r="E5853" s="41" t="s">
        <v>7178</v>
      </c>
      <c r="F5853" s="41">
        <v>1</v>
      </c>
      <c r="G5853" s="43">
        <v>26745</v>
      </c>
      <c r="H5853" s="41"/>
      <c r="I5853" s="43"/>
      <c r="J5853" s="43"/>
      <c r="K5853" s="43">
        <f t="shared" si="253"/>
        <v>26745</v>
      </c>
      <c r="L5853" s="64">
        <v>20260430</v>
      </c>
    </row>
    <row r="5857" spans="1:14" x14ac:dyDescent="0.25">
      <c r="A5857" s="47" t="s">
        <v>0</v>
      </c>
      <c r="B5857" s="44" t="s">
        <v>1</v>
      </c>
      <c r="C5857" s="44" t="s">
        <v>2</v>
      </c>
      <c r="D5857" s="44" t="s">
        <v>3</v>
      </c>
      <c r="E5857" s="44" t="s">
        <v>4</v>
      </c>
      <c r="F5857" s="44"/>
      <c r="G5857" s="46" t="s">
        <v>6</v>
      </c>
      <c r="H5857" s="44" t="s">
        <v>7</v>
      </c>
      <c r="I5857" s="46" t="s">
        <v>8</v>
      </c>
      <c r="J5857" s="46" t="s">
        <v>9</v>
      </c>
      <c r="K5857" s="46" t="s">
        <v>10</v>
      </c>
      <c r="L5857" s="63" t="s">
        <v>5</v>
      </c>
    </row>
    <row r="5858" spans="1:14" ht="15.75" thickBot="1" x14ac:dyDescent="0.3">
      <c r="N5858" s="27"/>
    </row>
    <row r="5859" spans="1:14" x14ac:dyDescent="0.25">
      <c r="A5859" s="50" t="s">
        <v>7441</v>
      </c>
      <c r="B5859" s="48" t="s">
        <v>11</v>
      </c>
      <c r="C5859" s="48" t="s">
        <v>7435</v>
      </c>
      <c r="D5859" s="48" t="s">
        <v>2160</v>
      </c>
      <c r="E5859" s="48" t="s">
        <v>2161</v>
      </c>
      <c r="F5859" s="48">
        <v>1</v>
      </c>
      <c r="G5859" s="51">
        <v>63255</v>
      </c>
      <c r="H5859" s="48">
        <v>399</v>
      </c>
      <c r="I5859" s="51">
        <v>682</v>
      </c>
      <c r="J5859" s="51">
        <f>I5859*H5859</f>
        <v>272118</v>
      </c>
      <c r="K5859" s="51">
        <f t="shared" ref="K5859:K5867" si="254">J5859+G5859</f>
        <v>335373</v>
      </c>
      <c r="L5859" s="115">
        <v>20260506</v>
      </c>
    </row>
    <row r="5860" spans="1:14" x14ac:dyDescent="0.25">
      <c r="A5860" s="47" t="s">
        <v>7442</v>
      </c>
      <c r="B5860" s="44" t="s">
        <v>11</v>
      </c>
      <c r="C5860" s="44" t="s">
        <v>7435</v>
      </c>
      <c r="D5860" s="44" t="s">
        <v>2160</v>
      </c>
      <c r="E5860" s="44" t="s">
        <v>2165</v>
      </c>
      <c r="F5860" s="44">
        <v>1</v>
      </c>
      <c r="G5860" s="46">
        <v>63255</v>
      </c>
      <c r="H5860" s="44"/>
      <c r="I5860" s="46"/>
      <c r="J5860" s="46"/>
      <c r="K5860" s="46">
        <f t="shared" si="254"/>
        <v>63255</v>
      </c>
      <c r="L5860" s="63">
        <v>20260506</v>
      </c>
    </row>
    <row r="5861" spans="1:14" x14ac:dyDescent="0.25">
      <c r="A5861" s="47" t="s">
        <v>7432</v>
      </c>
      <c r="B5861" s="44" t="s">
        <v>11</v>
      </c>
      <c r="C5861" s="44" t="s">
        <v>36</v>
      </c>
      <c r="D5861" s="44" t="s">
        <v>7309</v>
      </c>
      <c r="E5861" s="44" t="s">
        <v>1142</v>
      </c>
      <c r="F5861" s="44">
        <v>1</v>
      </c>
      <c r="G5861" s="46">
        <v>63255</v>
      </c>
      <c r="H5861" s="44"/>
      <c r="I5861" s="46"/>
      <c r="J5861" s="46"/>
      <c r="K5861" s="46">
        <f t="shared" si="254"/>
        <v>63255</v>
      </c>
      <c r="L5861" s="63">
        <v>20260507</v>
      </c>
    </row>
    <row r="5862" spans="1:14" x14ac:dyDescent="0.25">
      <c r="A5862" s="28" t="s">
        <v>7436</v>
      </c>
      <c r="B5862" s="22" t="s">
        <v>11</v>
      </c>
      <c r="C5862" s="22" t="s">
        <v>7435</v>
      </c>
      <c r="D5862" s="22" t="s">
        <v>2160</v>
      </c>
      <c r="E5862" s="22" t="s">
        <v>7437</v>
      </c>
      <c r="F5862" s="22">
        <v>1</v>
      </c>
      <c r="G5862" s="24">
        <v>63255</v>
      </c>
      <c r="H5862" s="22">
        <v>399</v>
      </c>
      <c r="I5862" s="24">
        <v>682</v>
      </c>
      <c r="J5862" s="24">
        <f>I5862*H5862</f>
        <v>272118</v>
      </c>
      <c r="K5862" s="24">
        <f t="shared" si="254"/>
        <v>335373</v>
      </c>
      <c r="L5862" s="29">
        <v>20260508</v>
      </c>
    </row>
    <row r="5863" spans="1:14" x14ac:dyDescent="0.25">
      <c r="A5863" s="47" t="s">
        <v>7438</v>
      </c>
      <c r="B5863" s="44" t="s">
        <v>11</v>
      </c>
      <c r="C5863" s="44" t="s">
        <v>7435</v>
      </c>
      <c r="D5863" s="44" t="s">
        <v>2160</v>
      </c>
      <c r="E5863" s="44" t="s">
        <v>2309</v>
      </c>
      <c r="F5863" s="44">
        <v>1</v>
      </c>
      <c r="G5863" s="46">
        <v>63255</v>
      </c>
      <c r="H5863" s="44"/>
      <c r="I5863" s="46"/>
      <c r="J5863" s="46"/>
      <c r="K5863" s="46">
        <f t="shared" si="254"/>
        <v>63255</v>
      </c>
      <c r="L5863" s="63">
        <v>20260508</v>
      </c>
    </row>
    <row r="5864" spans="1:14" x14ac:dyDescent="0.25">
      <c r="A5864" s="47" t="s">
        <v>7440</v>
      </c>
      <c r="B5864" s="44" t="s">
        <v>11</v>
      </c>
      <c r="C5864" s="44" t="s">
        <v>7435</v>
      </c>
      <c r="D5864" s="44" t="s">
        <v>2160</v>
      </c>
      <c r="E5864" s="44" t="s">
        <v>2163</v>
      </c>
      <c r="F5864" s="44">
        <v>1</v>
      </c>
      <c r="G5864" s="46">
        <v>63255</v>
      </c>
      <c r="H5864" s="44"/>
      <c r="I5864" s="46"/>
      <c r="J5864" s="46"/>
      <c r="K5864" s="46">
        <f t="shared" si="254"/>
        <v>63255</v>
      </c>
      <c r="L5864" s="63">
        <v>20260508</v>
      </c>
    </row>
    <row r="5865" spans="1:14" x14ac:dyDescent="0.25">
      <c r="A5865" s="28" t="s">
        <v>7433</v>
      </c>
      <c r="B5865" s="22" t="s">
        <v>11</v>
      </c>
      <c r="C5865" s="22" t="s">
        <v>70</v>
      </c>
      <c r="D5865" s="22" t="s">
        <v>1354</v>
      </c>
      <c r="E5865" s="22" t="s">
        <v>1630</v>
      </c>
      <c r="F5865" s="22">
        <v>1</v>
      </c>
      <c r="G5865" s="325">
        <v>126510</v>
      </c>
      <c r="H5865" s="22">
        <v>76</v>
      </c>
      <c r="I5865" s="24">
        <v>682</v>
      </c>
      <c r="J5865" s="24">
        <f>I5865*H5865</f>
        <v>51832</v>
      </c>
      <c r="K5865" s="24">
        <f t="shared" si="254"/>
        <v>178342</v>
      </c>
      <c r="L5865" s="29">
        <v>20260515</v>
      </c>
    </row>
    <row r="5866" spans="1:14" x14ac:dyDescent="0.25">
      <c r="A5866" s="28" t="s">
        <v>7375</v>
      </c>
      <c r="B5866" s="22" t="s">
        <v>11</v>
      </c>
      <c r="C5866" s="22" t="s">
        <v>36</v>
      </c>
      <c r="D5866" s="22" t="s">
        <v>7376</v>
      </c>
      <c r="E5866" s="22" t="s">
        <v>7377</v>
      </c>
      <c r="F5866" s="22">
        <v>1</v>
      </c>
      <c r="G5866" s="24">
        <v>63255</v>
      </c>
      <c r="H5866" s="22">
        <v>213</v>
      </c>
      <c r="I5866" s="24">
        <v>682</v>
      </c>
      <c r="J5866" s="24">
        <f>I5866*H5866</f>
        <v>145266</v>
      </c>
      <c r="K5866" s="24">
        <f t="shared" si="254"/>
        <v>208521</v>
      </c>
      <c r="L5866" s="29">
        <v>20260522</v>
      </c>
    </row>
    <row r="5867" spans="1:14" ht="15.75" thickBot="1" x14ac:dyDescent="0.3">
      <c r="A5867" s="40" t="s">
        <v>7369</v>
      </c>
      <c r="B5867" s="41" t="s">
        <v>11</v>
      </c>
      <c r="C5867" s="41" t="s">
        <v>70</v>
      </c>
      <c r="D5867" s="41" t="s">
        <v>72</v>
      </c>
      <c r="E5867" s="41" t="s">
        <v>261</v>
      </c>
      <c r="F5867" s="41">
        <v>1</v>
      </c>
      <c r="G5867" s="43">
        <v>63255</v>
      </c>
      <c r="H5867" s="41"/>
      <c r="I5867" s="43"/>
      <c r="J5867" s="43"/>
      <c r="K5867" s="43">
        <f t="shared" si="254"/>
        <v>63255</v>
      </c>
      <c r="L5867" s="64">
        <v>20260528</v>
      </c>
    </row>
    <row r="5868" spans="1:14" ht="15.75" thickBot="1" x14ac:dyDescent="0.3">
      <c r="A5868" s="71"/>
      <c r="B5868" s="72"/>
      <c r="C5868" s="72"/>
      <c r="D5868" s="72"/>
      <c r="E5868" s="72"/>
      <c r="F5868" s="72"/>
      <c r="G5868" s="74"/>
      <c r="H5868" s="72"/>
      <c r="I5868" s="74"/>
      <c r="J5868" s="74"/>
      <c r="K5868" s="74"/>
      <c r="L5868" s="75"/>
    </row>
    <row r="5869" spans="1:14" x14ac:dyDescent="0.25">
      <c r="A5869" s="36" t="s">
        <v>7447</v>
      </c>
      <c r="B5869" s="37" t="s">
        <v>862</v>
      </c>
      <c r="C5869" s="37" t="s">
        <v>98</v>
      </c>
      <c r="D5869" s="37" t="s">
        <v>3377</v>
      </c>
      <c r="E5869" s="37" t="s">
        <v>772</v>
      </c>
      <c r="F5869" s="37">
        <v>1</v>
      </c>
      <c r="G5869" s="39">
        <v>57210</v>
      </c>
      <c r="H5869" s="37"/>
      <c r="I5869" s="39"/>
      <c r="J5869" s="39"/>
      <c r="K5869" s="39">
        <f t="shared" ref="K5869:K5889" si="255">J5869+G5869</f>
        <v>57210</v>
      </c>
      <c r="L5869" s="62">
        <v>20260505</v>
      </c>
    </row>
    <row r="5870" spans="1:14" x14ac:dyDescent="0.25">
      <c r="A5870" s="346" t="s">
        <v>7448</v>
      </c>
      <c r="B5870" s="347" t="s">
        <v>862</v>
      </c>
      <c r="C5870" s="347" t="s">
        <v>98</v>
      </c>
      <c r="D5870" s="347" t="s">
        <v>3377</v>
      </c>
      <c r="E5870" s="347" t="s">
        <v>4610</v>
      </c>
      <c r="F5870" s="347">
        <v>1</v>
      </c>
      <c r="G5870" s="349">
        <v>105210</v>
      </c>
      <c r="H5870" s="347"/>
      <c r="I5870" s="349"/>
      <c r="J5870" s="349"/>
      <c r="K5870" s="349">
        <f t="shared" si="255"/>
        <v>105210</v>
      </c>
      <c r="L5870" s="350">
        <v>20260505</v>
      </c>
      <c r="N5870" s="27">
        <f>G5870-48000</f>
        <v>57210</v>
      </c>
    </row>
    <row r="5871" spans="1:14" x14ac:dyDescent="0.25">
      <c r="A5871" s="47" t="s">
        <v>7428</v>
      </c>
      <c r="B5871" s="44" t="s">
        <v>11</v>
      </c>
      <c r="C5871" s="44" t="s">
        <v>36</v>
      </c>
      <c r="D5871" s="44" t="s">
        <v>689</v>
      </c>
      <c r="E5871" s="44" t="s">
        <v>7429</v>
      </c>
      <c r="F5871" s="44">
        <v>1</v>
      </c>
      <c r="G5871" s="46">
        <v>57210</v>
      </c>
      <c r="H5871" s="44"/>
      <c r="I5871" s="46"/>
      <c r="J5871" s="46"/>
      <c r="K5871" s="46">
        <f t="shared" si="255"/>
        <v>57210</v>
      </c>
      <c r="L5871" s="63">
        <v>20260508</v>
      </c>
    </row>
    <row r="5872" spans="1:14" x14ac:dyDescent="0.25">
      <c r="A5872" s="47" t="s">
        <v>7439</v>
      </c>
      <c r="B5872" s="44" t="s">
        <v>11</v>
      </c>
      <c r="C5872" s="44" t="s">
        <v>7435</v>
      </c>
      <c r="D5872" s="44" t="s">
        <v>2392</v>
      </c>
      <c r="E5872" s="44" t="s">
        <v>2395</v>
      </c>
      <c r="F5872" s="44">
        <v>1</v>
      </c>
      <c r="G5872" s="46">
        <v>57210</v>
      </c>
      <c r="H5872" s="44"/>
      <c r="I5872" s="46"/>
      <c r="J5872" s="46"/>
      <c r="K5872" s="46">
        <f t="shared" si="255"/>
        <v>57210</v>
      </c>
      <c r="L5872" s="63">
        <v>20260511</v>
      </c>
    </row>
    <row r="5873" spans="1:14" x14ac:dyDescent="0.25">
      <c r="A5873" s="47" t="s">
        <v>7370</v>
      </c>
      <c r="B5873" s="44" t="s">
        <v>11</v>
      </c>
      <c r="C5873" s="44" t="s">
        <v>3122</v>
      </c>
      <c r="D5873" s="44" t="s">
        <v>3242</v>
      </c>
      <c r="E5873" s="44" t="s">
        <v>3459</v>
      </c>
      <c r="F5873" s="44">
        <v>1</v>
      </c>
      <c r="G5873" s="46">
        <v>57210</v>
      </c>
      <c r="H5873" s="44"/>
      <c r="I5873" s="46"/>
      <c r="J5873" s="46"/>
      <c r="K5873" s="46">
        <f t="shared" si="255"/>
        <v>57210</v>
      </c>
      <c r="L5873" s="63">
        <v>20260513</v>
      </c>
    </row>
    <row r="5874" spans="1:14" x14ac:dyDescent="0.25">
      <c r="A5874" s="28" t="s">
        <v>7419</v>
      </c>
      <c r="B5874" s="22" t="s">
        <v>11</v>
      </c>
      <c r="C5874" s="22" t="s">
        <v>3122</v>
      </c>
      <c r="D5874" s="22" t="s">
        <v>3242</v>
      </c>
      <c r="E5874" s="22" t="s">
        <v>3476</v>
      </c>
      <c r="F5874" s="22">
        <v>1</v>
      </c>
      <c r="G5874" s="24">
        <v>57210</v>
      </c>
      <c r="H5874" s="22">
        <v>89</v>
      </c>
      <c r="I5874" s="24">
        <v>682</v>
      </c>
      <c r="J5874" s="24">
        <f>I5874*H5874</f>
        <v>60698</v>
      </c>
      <c r="K5874" s="24">
        <f t="shared" si="255"/>
        <v>117908</v>
      </c>
      <c r="L5874" s="29">
        <v>20260513</v>
      </c>
    </row>
    <row r="5875" spans="1:14" x14ac:dyDescent="0.25">
      <c r="A5875" s="47" t="s">
        <v>7367</v>
      </c>
      <c r="B5875" s="44" t="s">
        <v>11</v>
      </c>
      <c r="C5875" s="44" t="s">
        <v>29</v>
      </c>
      <c r="D5875" s="44" t="s">
        <v>2223</v>
      </c>
      <c r="E5875" s="44" t="s">
        <v>1041</v>
      </c>
      <c r="F5875" s="44">
        <v>1</v>
      </c>
      <c r="G5875" s="46">
        <v>57210</v>
      </c>
      <c r="H5875" s="44"/>
      <c r="I5875" s="46"/>
      <c r="J5875" s="46"/>
      <c r="K5875" s="46">
        <f t="shared" si="255"/>
        <v>57210</v>
      </c>
      <c r="L5875" s="63">
        <v>20260513</v>
      </c>
    </row>
    <row r="5876" spans="1:14" x14ac:dyDescent="0.25">
      <c r="A5876" s="47" t="s">
        <v>7434</v>
      </c>
      <c r="B5876" s="44" t="s">
        <v>11</v>
      </c>
      <c r="C5876" s="44" t="s">
        <v>7435</v>
      </c>
      <c r="D5876" s="44" t="s">
        <v>2392</v>
      </c>
      <c r="E5876" s="44" t="s">
        <v>2393</v>
      </c>
      <c r="F5876" s="44">
        <v>1</v>
      </c>
      <c r="G5876" s="46">
        <v>57210</v>
      </c>
      <c r="H5876" s="44"/>
      <c r="I5876" s="46"/>
      <c r="J5876" s="46"/>
      <c r="K5876" s="46">
        <f t="shared" si="255"/>
        <v>57210</v>
      </c>
      <c r="L5876" s="63">
        <v>20260513</v>
      </c>
    </row>
    <row r="5877" spans="1:14" x14ac:dyDescent="0.25">
      <c r="A5877" s="47" t="s">
        <v>7424</v>
      </c>
      <c r="B5877" s="44" t="s">
        <v>11</v>
      </c>
      <c r="C5877" s="44" t="s">
        <v>86</v>
      </c>
      <c r="D5877" s="44" t="s">
        <v>132</v>
      </c>
      <c r="E5877" s="44" t="s">
        <v>7425</v>
      </c>
      <c r="F5877" s="44">
        <v>1</v>
      </c>
      <c r="G5877" s="46">
        <v>57210</v>
      </c>
      <c r="H5877" s="44"/>
      <c r="I5877" s="46"/>
      <c r="J5877" s="46"/>
      <c r="K5877" s="46">
        <f t="shared" si="255"/>
        <v>57210</v>
      </c>
      <c r="L5877" s="63">
        <v>20260513</v>
      </c>
    </row>
    <row r="5878" spans="1:14" x14ac:dyDescent="0.25">
      <c r="A5878" s="47" t="s">
        <v>7408</v>
      </c>
      <c r="B5878" s="44" t="s">
        <v>11</v>
      </c>
      <c r="C5878" s="44" t="s">
        <v>36</v>
      </c>
      <c r="D5878" s="44" t="s">
        <v>2013</v>
      </c>
      <c r="E5878" s="44" t="s">
        <v>7078</v>
      </c>
      <c r="F5878" s="44">
        <v>1</v>
      </c>
      <c r="G5878" s="46">
        <v>57210</v>
      </c>
      <c r="H5878" s="44"/>
      <c r="I5878" s="46"/>
      <c r="J5878" s="46"/>
      <c r="K5878" s="46">
        <f t="shared" si="255"/>
        <v>57210</v>
      </c>
      <c r="L5878" s="63">
        <v>20260514</v>
      </c>
    </row>
    <row r="5879" spans="1:14" x14ac:dyDescent="0.25">
      <c r="A5879" s="28" t="s">
        <v>7372</v>
      </c>
      <c r="B5879" s="22" t="s">
        <v>11</v>
      </c>
      <c r="C5879" s="22" t="s">
        <v>3122</v>
      </c>
      <c r="D5879" s="22" t="s">
        <v>3240</v>
      </c>
      <c r="E5879" s="22" t="s">
        <v>1692</v>
      </c>
      <c r="F5879" s="22">
        <v>1</v>
      </c>
      <c r="G5879" s="24">
        <v>57210</v>
      </c>
      <c r="H5879" s="22">
        <v>89</v>
      </c>
      <c r="I5879" s="24">
        <v>682</v>
      </c>
      <c r="J5879" s="24">
        <f>I5879*H5879</f>
        <v>60698</v>
      </c>
      <c r="K5879" s="24">
        <f t="shared" si="255"/>
        <v>117908</v>
      </c>
      <c r="L5879" s="29">
        <v>20260515</v>
      </c>
    </row>
    <row r="5880" spans="1:14" x14ac:dyDescent="0.25">
      <c r="A5880" s="47" t="s">
        <v>7378</v>
      </c>
      <c r="B5880" s="44" t="s">
        <v>11</v>
      </c>
      <c r="C5880" s="44" t="s">
        <v>36</v>
      </c>
      <c r="D5880" s="44" t="s">
        <v>727</v>
      </c>
      <c r="E5880" s="44" t="s">
        <v>7379</v>
      </c>
      <c r="F5880" s="44">
        <v>1</v>
      </c>
      <c r="G5880" s="46">
        <v>57210</v>
      </c>
      <c r="H5880" s="44"/>
      <c r="I5880" s="46"/>
      <c r="J5880" s="46"/>
      <c r="K5880" s="46">
        <f t="shared" si="255"/>
        <v>57210</v>
      </c>
      <c r="L5880" s="63">
        <v>20260519</v>
      </c>
    </row>
    <row r="5881" spans="1:14" x14ac:dyDescent="0.25">
      <c r="A5881" s="47" t="s">
        <v>7361</v>
      </c>
      <c r="B5881" s="44" t="s">
        <v>862</v>
      </c>
      <c r="C5881" s="44" t="s">
        <v>4390</v>
      </c>
      <c r="D5881" s="44" t="s">
        <v>4389</v>
      </c>
      <c r="E5881" s="44" t="s">
        <v>7362</v>
      </c>
      <c r="F5881" s="44">
        <v>1</v>
      </c>
      <c r="G5881" s="46">
        <v>57210</v>
      </c>
      <c r="H5881" s="44"/>
      <c r="I5881" s="46"/>
      <c r="J5881" s="46"/>
      <c r="K5881" s="46">
        <f t="shared" si="255"/>
        <v>57210</v>
      </c>
      <c r="L5881" s="63">
        <v>20260519</v>
      </c>
    </row>
    <row r="5882" spans="1:14" x14ac:dyDescent="0.25">
      <c r="A5882" s="47" t="s">
        <v>7422</v>
      </c>
      <c r="B5882" s="44" t="s">
        <v>862</v>
      </c>
      <c r="C5882" s="44" t="s">
        <v>4390</v>
      </c>
      <c r="D5882" s="44" t="s">
        <v>4389</v>
      </c>
      <c r="E5882" s="44" t="s">
        <v>6874</v>
      </c>
      <c r="F5882" s="44">
        <v>1</v>
      </c>
      <c r="G5882" s="108">
        <v>114420</v>
      </c>
      <c r="H5882" s="44"/>
      <c r="I5882" s="46"/>
      <c r="J5882" s="46"/>
      <c r="K5882" s="46">
        <f t="shared" si="255"/>
        <v>114420</v>
      </c>
      <c r="L5882" s="63">
        <v>20260519</v>
      </c>
      <c r="N5882" s="27">
        <f>G5882/2</f>
        <v>57210</v>
      </c>
    </row>
    <row r="5883" spans="1:14" x14ac:dyDescent="0.25">
      <c r="A5883" s="47" t="s">
        <v>7374</v>
      </c>
      <c r="B5883" s="44" t="s">
        <v>11</v>
      </c>
      <c r="C5883" s="44" t="s">
        <v>199</v>
      </c>
      <c r="D5883" s="44" t="s">
        <v>4764</v>
      </c>
      <c r="E5883" s="44" t="s">
        <v>4765</v>
      </c>
      <c r="F5883" s="44">
        <v>1</v>
      </c>
      <c r="G5883" s="46">
        <v>57210</v>
      </c>
      <c r="H5883" s="44"/>
      <c r="I5883" s="46"/>
      <c r="J5883" s="46"/>
      <c r="K5883" s="46">
        <f t="shared" si="255"/>
        <v>57210</v>
      </c>
      <c r="L5883" s="63">
        <v>20260520</v>
      </c>
    </row>
    <row r="5884" spans="1:14" x14ac:dyDescent="0.25">
      <c r="A5884" s="28" t="s">
        <v>7358</v>
      </c>
      <c r="B5884" s="22" t="s">
        <v>11</v>
      </c>
      <c r="C5884" s="22" t="s">
        <v>199</v>
      </c>
      <c r="D5884" s="22" t="s">
        <v>6241</v>
      </c>
      <c r="E5884" s="22" t="s">
        <v>6242</v>
      </c>
      <c r="F5884" s="22">
        <v>1</v>
      </c>
      <c r="G5884" s="24">
        <v>57210</v>
      </c>
      <c r="H5884" s="22">
        <v>140</v>
      </c>
      <c r="I5884" s="24">
        <v>682</v>
      </c>
      <c r="J5884" s="24">
        <f>I5884*H5884</f>
        <v>95480</v>
      </c>
      <c r="K5884" s="24">
        <f t="shared" si="255"/>
        <v>152690</v>
      </c>
      <c r="L5884" s="29">
        <v>20260520</v>
      </c>
    </row>
    <row r="5885" spans="1:14" x14ac:dyDescent="0.25">
      <c r="A5885" s="47" t="s">
        <v>7366</v>
      </c>
      <c r="B5885" s="44" t="s">
        <v>11</v>
      </c>
      <c r="C5885" s="44" t="s">
        <v>70</v>
      </c>
      <c r="D5885" s="44" t="s">
        <v>930</v>
      </c>
      <c r="E5885" s="44" t="s">
        <v>1169</v>
      </c>
      <c r="F5885" s="44">
        <v>1</v>
      </c>
      <c r="G5885" s="46">
        <v>57210</v>
      </c>
      <c r="H5885" s="44"/>
      <c r="I5885" s="46"/>
      <c r="J5885" s="46"/>
      <c r="K5885" s="46">
        <f t="shared" si="255"/>
        <v>57210</v>
      </c>
      <c r="L5885" s="63">
        <v>20260521</v>
      </c>
    </row>
    <row r="5886" spans="1:14" x14ac:dyDescent="0.25">
      <c r="A5886" s="47" t="s">
        <v>7355</v>
      </c>
      <c r="B5886" s="44" t="s">
        <v>11</v>
      </c>
      <c r="C5886" s="44" t="s">
        <v>2124</v>
      </c>
      <c r="D5886" s="44" t="s">
        <v>7339</v>
      </c>
      <c r="E5886" s="44" t="s">
        <v>2126</v>
      </c>
      <c r="F5886" s="44">
        <v>1</v>
      </c>
      <c r="G5886" s="46">
        <v>57210</v>
      </c>
      <c r="H5886" s="44"/>
      <c r="I5886" s="46"/>
      <c r="J5886" s="46"/>
      <c r="K5886" s="46">
        <f t="shared" si="255"/>
        <v>57210</v>
      </c>
      <c r="L5886" s="63">
        <v>20260529</v>
      </c>
    </row>
    <row r="5887" spans="1:14" x14ac:dyDescent="0.25">
      <c r="A5887" s="28" t="s">
        <v>7431</v>
      </c>
      <c r="B5887" s="22" t="s">
        <v>11</v>
      </c>
      <c r="C5887" s="22" t="s">
        <v>36</v>
      </c>
      <c r="D5887" s="22" t="s">
        <v>341</v>
      </c>
      <c r="E5887" s="22" t="s">
        <v>2852</v>
      </c>
      <c r="F5887" s="22">
        <v>1</v>
      </c>
      <c r="G5887" s="24">
        <v>57210</v>
      </c>
      <c r="H5887" s="22">
        <v>88</v>
      </c>
      <c r="I5887" s="24">
        <v>682</v>
      </c>
      <c r="J5887" s="24">
        <f>I5887*H5887</f>
        <v>60016</v>
      </c>
      <c r="K5887" s="24">
        <f t="shared" si="255"/>
        <v>117226</v>
      </c>
      <c r="L5887" s="29">
        <v>20260529</v>
      </c>
    </row>
    <row r="5888" spans="1:14" x14ac:dyDescent="0.25">
      <c r="A5888" s="47" t="s">
        <v>7352</v>
      </c>
      <c r="B5888" s="44" t="s">
        <v>11</v>
      </c>
      <c r="C5888" s="44" t="s">
        <v>29</v>
      </c>
      <c r="D5888" s="44" t="s">
        <v>686</v>
      </c>
      <c r="E5888" s="44" t="s">
        <v>1047</v>
      </c>
      <c r="F5888" s="44">
        <v>1</v>
      </c>
      <c r="G5888" s="46">
        <v>57210</v>
      </c>
      <c r="H5888" s="44"/>
      <c r="I5888" s="46"/>
      <c r="J5888" s="46"/>
      <c r="K5888" s="46">
        <f t="shared" si="255"/>
        <v>57210</v>
      </c>
      <c r="L5888" s="63">
        <v>20260529</v>
      </c>
    </row>
    <row r="5889" spans="1:14" ht="15.75" thickBot="1" x14ac:dyDescent="0.3">
      <c r="A5889" s="40" t="s">
        <v>7357</v>
      </c>
      <c r="B5889" s="41" t="s">
        <v>11</v>
      </c>
      <c r="C5889" s="41" t="s">
        <v>29</v>
      </c>
      <c r="D5889" s="41" t="s">
        <v>686</v>
      </c>
      <c r="E5889" s="41" t="s">
        <v>1043</v>
      </c>
      <c r="F5889" s="41">
        <v>1</v>
      </c>
      <c r="G5889" s="43">
        <v>57210</v>
      </c>
      <c r="H5889" s="41"/>
      <c r="I5889" s="43"/>
      <c r="J5889" s="43"/>
      <c r="K5889" s="43">
        <f t="shared" si="255"/>
        <v>57210</v>
      </c>
      <c r="L5889" s="64">
        <v>20260529</v>
      </c>
    </row>
    <row r="5890" spans="1:14" x14ac:dyDescent="0.25">
      <c r="A5890" s="82"/>
      <c r="B5890" s="83"/>
      <c r="C5890" s="83"/>
      <c r="D5890" s="83"/>
      <c r="E5890" s="83"/>
      <c r="F5890" s="83"/>
      <c r="G5890" s="85"/>
      <c r="H5890" s="83"/>
      <c r="I5890" s="85"/>
      <c r="J5890" s="85"/>
      <c r="K5890" s="85"/>
      <c r="L5890" s="86"/>
    </row>
    <row r="5891" spans="1:14" ht="15.75" thickBot="1" x14ac:dyDescent="0.3">
      <c r="A5891" s="66"/>
      <c r="B5891" s="67"/>
      <c r="C5891" s="67"/>
      <c r="D5891" s="67"/>
      <c r="E5891" s="67"/>
      <c r="F5891" s="67"/>
      <c r="G5891" s="69"/>
      <c r="H5891" s="67"/>
      <c r="I5891" s="69"/>
      <c r="J5891" s="69"/>
      <c r="K5891" s="69"/>
      <c r="L5891" s="70"/>
    </row>
    <row r="5892" spans="1:14" x14ac:dyDescent="0.25">
      <c r="A5892" s="36" t="s">
        <v>7430</v>
      </c>
      <c r="B5892" s="37" t="s">
        <v>11</v>
      </c>
      <c r="C5892" s="37" t="s">
        <v>5190</v>
      </c>
      <c r="D5892" s="37" t="s">
        <v>5191</v>
      </c>
      <c r="E5892" s="37" t="s">
        <v>1618</v>
      </c>
      <c r="F5892" s="37">
        <v>1</v>
      </c>
      <c r="G5892" s="39">
        <v>53487</v>
      </c>
      <c r="H5892" s="37"/>
      <c r="I5892" s="39"/>
      <c r="J5892" s="39"/>
      <c r="K5892" s="39">
        <f t="shared" ref="K5892:K5901" si="256">J5892+G5892</f>
        <v>53487</v>
      </c>
      <c r="L5892" s="62">
        <v>20260504</v>
      </c>
    </row>
    <row r="5893" spans="1:14" x14ac:dyDescent="0.25">
      <c r="A5893" s="47" t="s">
        <v>7444</v>
      </c>
      <c r="B5893" s="44" t="s">
        <v>862</v>
      </c>
      <c r="C5893" s="44" t="s">
        <v>98</v>
      </c>
      <c r="D5893" s="44" t="s">
        <v>7044</v>
      </c>
      <c r="E5893" s="44" t="s">
        <v>7045</v>
      </c>
      <c r="F5893" s="44">
        <v>1</v>
      </c>
      <c r="G5893" s="46">
        <v>53487</v>
      </c>
      <c r="H5893" s="44"/>
      <c r="I5893" s="46"/>
      <c r="J5893" s="46"/>
      <c r="K5893" s="46">
        <f t="shared" si="256"/>
        <v>53487</v>
      </c>
      <c r="L5893" s="63">
        <v>20260505</v>
      </c>
    </row>
    <row r="5894" spans="1:14" x14ac:dyDescent="0.25">
      <c r="A5894" s="346" t="s">
        <v>7445</v>
      </c>
      <c r="B5894" s="347" t="s">
        <v>862</v>
      </c>
      <c r="C5894" s="347" t="s">
        <v>98</v>
      </c>
      <c r="D5894" s="347" t="s">
        <v>7044</v>
      </c>
      <c r="E5894" s="347" t="s">
        <v>7446</v>
      </c>
      <c r="F5894" s="347">
        <v>1</v>
      </c>
      <c r="G5894" s="349">
        <v>103487</v>
      </c>
      <c r="H5894" s="347"/>
      <c r="I5894" s="349"/>
      <c r="J5894" s="349"/>
      <c r="K5894" s="349">
        <f t="shared" si="256"/>
        <v>103487</v>
      </c>
      <c r="L5894" s="350">
        <v>20260505</v>
      </c>
      <c r="N5894" s="27">
        <f>G5894-50000</f>
        <v>53487</v>
      </c>
    </row>
    <row r="5895" spans="1:14" x14ac:dyDescent="0.25">
      <c r="A5895" s="460" t="s">
        <v>7443</v>
      </c>
      <c r="B5895" s="458" t="s">
        <v>11</v>
      </c>
      <c r="C5895" s="458" t="s">
        <v>70</v>
      </c>
      <c r="D5895" s="458" t="s">
        <v>5489</v>
      </c>
      <c r="E5895" s="458" t="s">
        <v>5797</v>
      </c>
      <c r="F5895" s="458">
        <v>1</v>
      </c>
      <c r="G5895" s="459">
        <v>106974</v>
      </c>
      <c r="H5895" s="458">
        <v>438</v>
      </c>
      <c r="I5895" s="457">
        <v>682</v>
      </c>
      <c r="J5895" s="457">
        <f>I5895*H5895</f>
        <v>298716</v>
      </c>
      <c r="K5895" s="457">
        <f t="shared" si="256"/>
        <v>405690</v>
      </c>
      <c r="L5895" s="456">
        <v>20260506</v>
      </c>
      <c r="N5895" s="27">
        <f>G5896/2</f>
        <v>53487</v>
      </c>
    </row>
    <row r="5896" spans="1:14" x14ac:dyDescent="0.25">
      <c r="A5896" s="47" t="s">
        <v>7409</v>
      </c>
      <c r="B5896" s="44" t="s">
        <v>11</v>
      </c>
      <c r="C5896" s="44" t="s">
        <v>6145</v>
      </c>
      <c r="D5896" s="44" t="s">
        <v>6146</v>
      </c>
      <c r="E5896" s="44" t="s">
        <v>6157</v>
      </c>
      <c r="F5896" s="44">
        <v>1</v>
      </c>
      <c r="G5896" s="108">
        <v>106974</v>
      </c>
      <c r="H5896" s="44"/>
      <c r="I5896" s="46"/>
      <c r="J5896" s="46"/>
      <c r="K5896" s="46">
        <f t="shared" si="256"/>
        <v>106974</v>
      </c>
      <c r="L5896" s="63">
        <v>20260518</v>
      </c>
    </row>
    <row r="5897" spans="1:14" x14ac:dyDescent="0.25">
      <c r="A5897" s="47" t="s">
        <v>7368</v>
      </c>
      <c r="B5897" s="44" t="s">
        <v>11</v>
      </c>
      <c r="C5897" s="44" t="s">
        <v>29</v>
      </c>
      <c r="D5897" s="44" t="s">
        <v>715</v>
      </c>
      <c r="E5897" s="44" t="s">
        <v>716</v>
      </c>
      <c r="F5897" s="44">
        <v>1</v>
      </c>
      <c r="G5897" s="46">
        <v>53487</v>
      </c>
      <c r="H5897" s="44"/>
      <c r="I5897" s="46"/>
      <c r="J5897" s="46"/>
      <c r="K5897" s="46">
        <f t="shared" si="256"/>
        <v>53487</v>
      </c>
      <c r="L5897" s="63">
        <v>20260519</v>
      </c>
    </row>
    <row r="5898" spans="1:14" x14ac:dyDescent="0.25">
      <c r="A5898" s="28" t="s">
        <v>7373</v>
      </c>
      <c r="B5898" s="22" t="s">
        <v>11</v>
      </c>
      <c r="C5898" s="22" t="s">
        <v>70</v>
      </c>
      <c r="D5898" s="22" t="s">
        <v>5489</v>
      </c>
      <c r="E5898" s="22" t="s">
        <v>6057</v>
      </c>
      <c r="F5898" s="22">
        <v>1</v>
      </c>
      <c r="G5898" s="24">
        <v>53487</v>
      </c>
      <c r="H5898" s="22">
        <v>219</v>
      </c>
      <c r="I5898" s="24">
        <v>682</v>
      </c>
      <c r="J5898" s="24">
        <f>I5898*H5898</f>
        <v>149358</v>
      </c>
      <c r="K5898" s="24">
        <f t="shared" si="256"/>
        <v>202845</v>
      </c>
      <c r="L5898" s="29">
        <v>20260521</v>
      </c>
    </row>
    <row r="5899" spans="1:14" x14ac:dyDescent="0.25">
      <c r="A5899" s="47" t="s">
        <v>7388</v>
      </c>
      <c r="B5899" s="44" t="s">
        <v>11</v>
      </c>
      <c r="C5899" s="44" t="s">
        <v>29</v>
      </c>
      <c r="D5899" s="44" t="s">
        <v>1053</v>
      </c>
      <c r="E5899" s="44" t="s">
        <v>5382</v>
      </c>
      <c r="F5899" s="44">
        <v>1</v>
      </c>
      <c r="G5899" s="108">
        <v>106974</v>
      </c>
      <c r="H5899" s="44"/>
      <c r="I5899" s="46"/>
      <c r="J5899" s="46"/>
      <c r="K5899" s="46">
        <f t="shared" si="256"/>
        <v>106974</v>
      </c>
      <c r="L5899" s="63">
        <v>20260526</v>
      </c>
    </row>
    <row r="5900" spans="1:14" x14ac:dyDescent="0.25">
      <c r="A5900" s="28" t="s">
        <v>7356</v>
      </c>
      <c r="B5900" s="22" t="s">
        <v>11</v>
      </c>
      <c r="C5900" s="22" t="s">
        <v>885</v>
      </c>
      <c r="D5900" s="22" t="s">
        <v>997</v>
      </c>
      <c r="E5900" s="22" t="s">
        <v>1030</v>
      </c>
      <c r="F5900" s="22">
        <v>1</v>
      </c>
      <c r="G5900" s="24">
        <v>53487</v>
      </c>
      <c r="H5900" s="22">
        <v>126</v>
      </c>
      <c r="I5900" s="24">
        <v>682</v>
      </c>
      <c r="J5900" s="24">
        <f>I5900*H5900</f>
        <v>85932</v>
      </c>
      <c r="K5900" s="24">
        <f t="shared" si="256"/>
        <v>139419</v>
      </c>
      <c r="L5900" s="29">
        <v>20260527</v>
      </c>
    </row>
    <row r="5901" spans="1:14" ht="15.75" thickBot="1" x14ac:dyDescent="0.3">
      <c r="A5901" s="30" t="s">
        <v>7351</v>
      </c>
      <c r="B5901" s="31" t="s">
        <v>11</v>
      </c>
      <c r="C5901" s="31" t="s">
        <v>199</v>
      </c>
      <c r="D5901" s="31" t="s">
        <v>6201</v>
      </c>
      <c r="E5901" s="31" t="s">
        <v>6910</v>
      </c>
      <c r="F5901" s="31">
        <v>1</v>
      </c>
      <c r="G5901" s="33">
        <v>53487</v>
      </c>
      <c r="H5901" s="31">
        <v>225</v>
      </c>
      <c r="I5901" s="33">
        <v>682</v>
      </c>
      <c r="J5901" s="33">
        <f>I5901*H5901</f>
        <v>153450</v>
      </c>
      <c r="K5901" s="33">
        <f t="shared" si="256"/>
        <v>206937</v>
      </c>
      <c r="L5901" s="34">
        <v>20260529</v>
      </c>
    </row>
    <row r="5902" spans="1:14" ht="15.75" thickBot="1" x14ac:dyDescent="0.3">
      <c r="A5902" s="71"/>
      <c r="B5902" s="72"/>
      <c r="C5902" s="72"/>
      <c r="D5902" s="72"/>
      <c r="E5902" s="72"/>
      <c r="F5902" s="72"/>
      <c r="G5902" s="74"/>
      <c r="H5902" s="72"/>
      <c r="I5902" s="74"/>
      <c r="J5902" s="74"/>
      <c r="K5902" s="74"/>
      <c r="L5902" s="75"/>
    </row>
    <row r="5903" spans="1:14" ht="15.75" thickBot="1" x14ac:dyDescent="0.3">
      <c r="A5903" s="88" t="s">
        <v>7371</v>
      </c>
      <c r="B5903" s="89" t="s">
        <v>25</v>
      </c>
      <c r="C5903" s="89" t="s">
        <v>70</v>
      </c>
      <c r="D5903" s="89" t="s">
        <v>3661</v>
      </c>
      <c r="E5903" s="89" t="s">
        <v>4075</v>
      </c>
      <c r="F5903" s="89">
        <v>1</v>
      </c>
      <c r="G5903" s="91">
        <v>31628</v>
      </c>
      <c r="H5903" s="89"/>
      <c r="I5903" s="91"/>
      <c r="J5903" s="91"/>
      <c r="K5903" s="91">
        <f>J5903+G5903</f>
        <v>31628</v>
      </c>
      <c r="L5903" s="92">
        <v>20260513</v>
      </c>
    </row>
    <row r="5904" spans="1:14" ht="15.75" thickBot="1" x14ac:dyDescent="0.3">
      <c r="A5904" s="71"/>
      <c r="B5904" s="72"/>
      <c r="C5904" s="72"/>
      <c r="D5904" s="72"/>
      <c r="E5904" s="72"/>
      <c r="F5904" s="72"/>
      <c r="G5904" s="74"/>
      <c r="H5904" s="72"/>
      <c r="I5904" s="74"/>
      <c r="J5904" s="74"/>
      <c r="K5904" s="74"/>
      <c r="L5904" s="75"/>
    </row>
    <row r="5905" spans="1:12" x14ac:dyDescent="0.25">
      <c r="A5905" s="36" t="s">
        <v>7389</v>
      </c>
      <c r="B5905" s="37" t="s">
        <v>25</v>
      </c>
      <c r="C5905" s="37" t="s">
        <v>2159</v>
      </c>
      <c r="D5905" s="37" t="s">
        <v>2160</v>
      </c>
      <c r="E5905" s="37" t="s">
        <v>2167</v>
      </c>
      <c r="F5905" s="37">
        <v>1</v>
      </c>
      <c r="G5905" s="39">
        <v>31628</v>
      </c>
      <c r="H5905" s="37"/>
      <c r="I5905" s="39"/>
      <c r="J5905" s="39"/>
      <c r="K5905" s="39">
        <f t="shared" ref="K5905:K5912" si="257">J5905+G5905</f>
        <v>31628</v>
      </c>
      <c r="L5905" s="62">
        <v>20260512</v>
      </c>
    </row>
    <row r="5906" spans="1:12" x14ac:dyDescent="0.25">
      <c r="A5906" s="47" t="s">
        <v>7410</v>
      </c>
      <c r="B5906" s="44" t="s">
        <v>25</v>
      </c>
      <c r="C5906" s="44" t="s">
        <v>1118</v>
      </c>
      <c r="D5906" s="44" t="s">
        <v>7411</v>
      </c>
      <c r="E5906" s="44" t="s">
        <v>7412</v>
      </c>
      <c r="F5906" s="44">
        <v>1</v>
      </c>
      <c r="G5906" s="46">
        <v>31628</v>
      </c>
      <c r="H5906" s="44"/>
      <c r="I5906" s="46"/>
      <c r="J5906" s="46"/>
      <c r="K5906" s="46">
        <f t="shared" si="257"/>
        <v>31628</v>
      </c>
      <c r="L5906" s="63">
        <v>20260513</v>
      </c>
    </row>
    <row r="5907" spans="1:12" x14ac:dyDescent="0.25">
      <c r="A5907" s="47" t="s">
        <v>7415</v>
      </c>
      <c r="B5907" s="44" t="s">
        <v>25</v>
      </c>
      <c r="C5907" s="44" t="s">
        <v>1118</v>
      </c>
      <c r="D5907" s="44" t="s">
        <v>7411</v>
      </c>
      <c r="E5907" s="44" t="s">
        <v>7416</v>
      </c>
      <c r="F5907" s="44">
        <v>1</v>
      </c>
      <c r="G5907" s="46">
        <v>31628</v>
      </c>
      <c r="H5907" s="44"/>
      <c r="I5907" s="46"/>
      <c r="J5907" s="46"/>
      <c r="K5907" s="46">
        <f t="shared" si="257"/>
        <v>31628</v>
      </c>
      <c r="L5907" s="63">
        <v>20260513</v>
      </c>
    </row>
    <row r="5908" spans="1:12" x14ac:dyDescent="0.25">
      <c r="A5908" s="47" t="s">
        <v>7417</v>
      </c>
      <c r="B5908" s="44" t="s">
        <v>25</v>
      </c>
      <c r="C5908" s="44" t="s">
        <v>1118</v>
      </c>
      <c r="D5908" s="44" t="s">
        <v>7411</v>
      </c>
      <c r="E5908" s="44" t="s">
        <v>7418</v>
      </c>
      <c r="F5908" s="44">
        <v>1</v>
      </c>
      <c r="G5908" s="46">
        <v>31628</v>
      </c>
      <c r="H5908" s="44"/>
      <c r="I5908" s="46"/>
      <c r="J5908" s="46"/>
      <c r="K5908" s="46">
        <f t="shared" si="257"/>
        <v>31628</v>
      </c>
      <c r="L5908" s="63">
        <v>20260513</v>
      </c>
    </row>
    <row r="5909" spans="1:12" x14ac:dyDescent="0.25">
      <c r="A5909" s="47" t="s">
        <v>7413</v>
      </c>
      <c r="B5909" s="44" t="s">
        <v>25</v>
      </c>
      <c r="C5909" s="44" t="s">
        <v>1118</v>
      </c>
      <c r="D5909" s="44" t="s">
        <v>7411</v>
      </c>
      <c r="E5909" s="44" t="s">
        <v>7414</v>
      </c>
      <c r="F5909" s="44">
        <v>1</v>
      </c>
      <c r="G5909" s="46">
        <v>31628</v>
      </c>
      <c r="H5909" s="44"/>
      <c r="I5909" s="46"/>
      <c r="J5909" s="46"/>
      <c r="K5909" s="46">
        <f t="shared" si="257"/>
        <v>31628</v>
      </c>
      <c r="L5909" s="63">
        <v>20260522</v>
      </c>
    </row>
    <row r="5910" spans="1:12" x14ac:dyDescent="0.25">
      <c r="A5910" s="47" t="s">
        <v>7348</v>
      </c>
      <c r="B5910" s="44" t="s">
        <v>25</v>
      </c>
      <c r="C5910" s="44" t="s">
        <v>29</v>
      </c>
      <c r="D5910" s="44" t="s">
        <v>1362</v>
      </c>
      <c r="E5910" s="44" t="s">
        <v>4492</v>
      </c>
      <c r="F5910" s="44">
        <v>1</v>
      </c>
      <c r="G5910" s="46">
        <v>31628</v>
      </c>
      <c r="H5910" s="44"/>
      <c r="I5910" s="46"/>
      <c r="J5910" s="46"/>
      <c r="K5910" s="46">
        <f t="shared" si="257"/>
        <v>31628</v>
      </c>
      <c r="L5910" s="63">
        <v>20260522</v>
      </c>
    </row>
    <row r="5911" spans="1:12" x14ac:dyDescent="0.25">
      <c r="A5911" s="47" t="s">
        <v>7349</v>
      </c>
      <c r="B5911" s="44" t="s">
        <v>25</v>
      </c>
      <c r="C5911" s="44" t="s">
        <v>29</v>
      </c>
      <c r="D5911" s="44" t="s">
        <v>1362</v>
      </c>
      <c r="E5911" s="44" t="s">
        <v>4490</v>
      </c>
      <c r="F5911" s="44">
        <v>1</v>
      </c>
      <c r="G5911" s="46">
        <v>31628</v>
      </c>
      <c r="H5911" s="44"/>
      <c r="I5911" s="46"/>
      <c r="J5911" s="46"/>
      <c r="K5911" s="46">
        <f t="shared" si="257"/>
        <v>31628</v>
      </c>
      <c r="L5911" s="63">
        <v>20260522</v>
      </c>
    </row>
    <row r="5912" spans="1:12" ht="15.75" thickBot="1" x14ac:dyDescent="0.3">
      <c r="A5912" s="40" t="s">
        <v>7350</v>
      </c>
      <c r="B5912" s="41" t="s">
        <v>25</v>
      </c>
      <c r="C5912" s="41" t="s">
        <v>29</v>
      </c>
      <c r="D5912" s="41" t="s">
        <v>1362</v>
      </c>
      <c r="E5912" s="41" t="s">
        <v>4486</v>
      </c>
      <c r="F5912" s="41">
        <v>1</v>
      </c>
      <c r="G5912" s="43">
        <v>31628</v>
      </c>
      <c r="H5912" s="41"/>
      <c r="I5912" s="43"/>
      <c r="J5912" s="43"/>
      <c r="K5912" s="43">
        <f t="shared" si="257"/>
        <v>31628</v>
      </c>
      <c r="L5912" s="64">
        <v>20260522</v>
      </c>
    </row>
    <row r="5913" spans="1:12" ht="15.75" thickBot="1" x14ac:dyDescent="0.3">
      <c r="A5913" s="71"/>
      <c r="B5913" s="72"/>
      <c r="C5913" s="72"/>
      <c r="D5913" s="72"/>
      <c r="E5913" s="72"/>
      <c r="F5913" s="72"/>
      <c r="G5913" s="74"/>
      <c r="H5913" s="72"/>
      <c r="I5913" s="74"/>
      <c r="J5913" s="74"/>
      <c r="K5913" s="74"/>
      <c r="L5913" s="75"/>
    </row>
    <row r="5914" spans="1:12" x14ac:dyDescent="0.25">
      <c r="A5914" s="36" t="s">
        <v>7402</v>
      </c>
      <c r="B5914" s="37" t="s">
        <v>25</v>
      </c>
      <c r="C5914" s="37" t="s">
        <v>36</v>
      </c>
      <c r="D5914" s="37" t="s">
        <v>689</v>
      </c>
      <c r="E5914" s="37" t="s">
        <v>7403</v>
      </c>
      <c r="F5914" s="37">
        <v>1</v>
      </c>
      <c r="G5914" s="39">
        <v>28601</v>
      </c>
      <c r="H5914" s="37"/>
      <c r="I5914" s="39"/>
      <c r="J5914" s="39"/>
      <c r="K5914" s="39">
        <f t="shared" ref="K5914:K5946" si="258">J5914+G5914</f>
        <v>28601</v>
      </c>
      <c r="L5914" s="62">
        <v>20260508</v>
      </c>
    </row>
    <row r="5915" spans="1:12" x14ac:dyDescent="0.25">
      <c r="A5915" s="47" t="s">
        <v>7400</v>
      </c>
      <c r="B5915" s="44" t="s">
        <v>25</v>
      </c>
      <c r="C5915" s="44" t="s">
        <v>36</v>
      </c>
      <c r="D5915" s="44" t="s">
        <v>689</v>
      </c>
      <c r="E5915" s="44" t="s">
        <v>7401</v>
      </c>
      <c r="F5915" s="44">
        <v>1</v>
      </c>
      <c r="G5915" s="46">
        <v>28601</v>
      </c>
      <c r="H5915" s="44"/>
      <c r="I5915" s="46"/>
      <c r="J5915" s="46"/>
      <c r="K5915" s="46">
        <f t="shared" si="258"/>
        <v>28601</v>
      </c>
      <c r="L5915" s="63">
        <v>20260508</v>
      </c>
    </row>
    <row r="5916" spans="1:12" x14ac:dyDescent="0.25">
      <c r="A5916" s="47" t="s">
        <v>7398</v>
      </c>
      <c r="B5916" s="44" t="s">
        <v>25</v>
      </c>
      <c r="C5916" s="44" t="s">
        <v>36</v>
      </c>
      <c r="D5916" s="44" t="s">
        <v>689</v>
      </c>
      <c r="E5916" s="44" t="s">
        <v>7399</v>
      </c>
      <c r="F5916" s="44">
        <v>1</v>
      </c>
      <c r="G5916" s="46">
        <v>28601</v>
      </c>
      <c r="H5916" s="44"/>
      <c r="I5916" s="46"/>
      <c r="J5916" s="46"/>
      <c r="K5916" s="46">
        <f t="shared" si="258"/>
        <v>28601</v>
      </c>
      <c r="L5916" s="63">
        <v>20260508</v>
      </c>
    </row>
    <row r="5917" spans="1:12" x14ac:dyDescent="0.25">
      <c r="A5917" s="47" t="s">
        <v>7397</v>
      </c>
      <c r="B5917" s="44" t="s">
        <v>25</v>
      </c>
      <c r="C5917" s="44" t="s">
        <v>36</v>
      </c>
      <c r="D5917" s="44" t="s">
        <v>689</v>
      </c>
      <c r="E5917" s="44" t="s">
        <v>6686</v>
      </c>
      <c r="F5917" s="44">
        <v>1</v>
      </c>
      <c r="G5917" s="46">
        <v>28601</v>
      </c>
      <c r="H5917" s="44"/>
      <c r="I5917" s="46"/>
      <c r="J5917" s="46"/>
      <c r="K5917" s="46">
        <f t="shared" si="258"/>
        <v>28601</v>
      </c>
      <c r="L5917" s="63">
        <v>20260508</v>
      </c>
    </row>
    <row r="5918" spans="1:12" x14ac:dyDescent="0.25">
      <c r="A5918" s="47" t="s">
        <v>7395</v>
      </c>
      <c r="B5918" s="44" t="s">
        <v>25</v>
      </c>
      <c r="C5918" s="44" t="s">
        <v>36</v>
      </c>
      <c r="D5918" s="44" t="s">
        <v>689</v>
      </c>
      <c r="E5918" s="44" t="s">
        <v>7396</v>
      </c>
      <c r="F5918" s="44">
        <v>1</v>
      </c>
      <c r="G5918" s="46">
        <v>28601</v>
      </c>
      <c r="H5918" s="44"/>
      <c r="I5918" s="46"/>
      <c r="J5918" s="46"/>
      <c r="K5918" s="46">
        <f t="shared" si="258"/>
        <v>28601</v>
      </c>
      <c r="L5918" s="63">
        <v>20260508</v>
      </c>
    </row>
    <row r="5919" spans="1:12" x14ac:dyDescent="0.25">
      <c r="A5919" s="47" t="s">
        <v>7392</v>
      </c>
      <c r="B5919" s="44" t="s">
        <v>25</v>
      </c>
      <c r="C5919" s="44" t="s">
        <v>36</v>
      </c>
      <c r="D5919" s="44" t="s">
        <v>689</v>
      </c>
      <c r="E5919" s="44" t="s">
        <v>6478</v>
      </c>
      <c r="F5919" s="44">
        <v>1</v>
      </c>
      <c r="G5919" s="46">
        <v>28601</v>
      </c>
      <c r="H5919" s="44"/>
      <c r="I5919" s="46"/>
      <c r="J5919" s="46"/>
      <c r="K5919" s="46">
        <f t="shared" si="258"/>
        <v>28601</v>
      </c>
      <c r="L5919" s="63">
        <v>20260508</v>
      </c>
    </row>
    <row r="5920" spans="1:12" x14ac:dyDescent="0.25">
      <c r="A5920" s="47" t="s">
        <v>7390</v>
      </c>
      <c r="B5920" s="44" t="s">
        <v>25</v>
      </c>
      <c r="C5920" s="44" t="s">
        <v>36</v>
      </c>
      <c r="D5920" s="44" t="s">
        <v>689</v>
      </c>
      <c r="E5920" s="44" t="s">
        <v>7391</v>
      </c>
      <c r="F5920" s="44">
        <v>1</v>
      </c>
      <c r="G5920" s="46">
        <v>28601</v>
      </c>
      <c r="H5920" s="44"/>
      <c r="I5920" s="46"/>
      <c r="J5920" s="46"/>
      <c r="K5920" s="46">
        <f t="shared" si="258"/>
        <v>28601</v>
      </c>
      <c r="L5920" s="63">
        <v>20260508</v>
      </c>
    </row>
    <row r="5921" spans="1:12" x14ac:dyDescent="0.25">
      <c r="A5921" s="47" t="s">
        <v>7407</v>
      </c>
      <c r="B5921" s="44" t="s">
        <v>25</v>
      </c>
      <c r="C5921" s="44" t="s">
        <v>29</v>
      </c>
      <c r="D5921" s="44" t="s">
        <v>686</v>
      </c>
      <c r="E5921" s="44" t="s">
        <v>1047</v>
      </c>
      <c r="F5921" s="44">
        <v>1</v>
      </c>
      <c r="G5921" s="46">
        <v>28601</v>
      </c>
      <c r="H5921" s="44"/>
      <c r="I5921" s="46"/>
      <c r="J5921" s="46"/>
      <c r="K5921" s="46">
        <f t="shared" si="258"/>
        <v>28601</v>
      </c>
      <c r="L5921" s="63">
        <v>20260508</v>
      </c>
    </row>
    <row r="5922" spans="1:12" x14ac:dyDescent="0.25">
      <c r="A5922" s="47" t="s">
        <v>7406</v>
      </c>
      <c r="B5922" s="44" t="s">
        <v>25</v>
      </c>
      <c r="C5922" s="44" t="s">
        <v>29</v>
      </c>
      <c r="D5922" s="44" t="s">
        <v>686</v>
      </c>
      <c r="E5922" s="44" t="s">
        <v>784</v>
      </c>
      <c r="F5922" s="44">
        <v>1</v>
      </c>
      <c r="G5922" s="46">
        <v>28601</v>
      </c>
      <c r="H5922" s="44"/>
      <c r="I5922" s="46"/>
      <c r="J5922" s="46"/>
      <c r="K5922" s="46">
        <f t="shared" si="258"/>
        <v>28601</v>
      </c>
      <c r="L5922" s="63">
        <v>20260508</v>
      </c>
    </row>
    <row r="5923" spans="1:12" x14ac:dyDescent="0.25">
      <c r="A5923" s="47" t="s">
        <v>7405</v>
      </c>
      <c r="B5923" s="44" t="s">
        <v>25</v>
      </c>
      <c r="C5923" s="44" t="s">
        <v>29</v>
      </c>
      <c r="D5923" s="44" t="s">
        <v>686</v>
      </c>
      <c r="E5923" s="44" t="s">
        <v>1045</v>
      </c>
      <c r="F5923" s="44">
        <v>1</v>
      </c>
      <c r="G5923" s="46">
        <v>28601</v>
      </c>
      <c r="H5923" s="44"/>
      <c r="I5923" s="46"/>
      <c r="J5923" s="46"/>
      <c r="K5923" s="46">
        <f t="shared" si="258"/>
        <v>28601</v>
      </c>
      <c r="L5923" s="63">
        <v>20260508</v>
      </c>
    </row>
    <row r="5924" spans="1:12" x14ac:dyDescent="0.25">
      <c r="A5924" s="47" t="s">
        <v>7404</v>
      </c>
      <c r="B5924" s="44" t="s">
        <v>25</v>
      </c>
      <c r="C5924" s="44" t="s">
        <v>29</v>
      </c>
      <c r="D5924" s="44" t="s">
        <v>686</v>
      </c>
      <c r="E5924" s="44" t="s">
        <v>3193</v>
      </c>
      <c r="F5924" s="44">
        <v>1</v>
      </c>
      <c r="G5924" s="46">
        <v>28601</v>
      </c>
      <c r="H5924" s="44"/>
      <c r="I5924" s="46"/>
      <c r="J5924" s="46"/>
      <c r="K5924" s="46">
        <f t="shared" si="258"/>
        <v>28601</v>
      </c>
      <c r="L5924" s="63">
        <v>20260508</v>
      </c>
    </row>
    <row r="5925" spans="1:12" x14ac:dyDescent="0.25">
      <c r="A5925" s="47" t="s">
        <v>7421</v>
      </c>
      <c r="B5925" s="44" t="s">
        <v>25</v>
      </c>
      <c r="C5925" s="44" t="s">
        <v>86</v>
      </c>
      <c r="D5925" s="44" t="s">
        <v>87</v>
      </c>
      <c r="E5925" s="44" t="s">
        <v>2995</v>
      </c>
      <c r="F5925" s="44">
        <v>1</v>
      </c>
      <c r="G5925" s="46">
        <v>28601</v>
      </c>
      <c r="H5925" s="44"/>
      <c r="I5925" s="46"/>
      <c r="J5925" s="46"/>
      <c r="K5925" s="46">
        <f t="shared" si="258"/>
        <v>28601</v>
      </c>
      <c r="L5925" s="63">
        <v>20260508</v>
      </c>
    </row>
    <row r="5926" spans="1:12" x14ac:dyDescent="0.25">
      <c r="A5926" s="47" t="s">
        <v>7420</v>
      </c>
      <c r="B5926" s="44" t="s">
        <v>25</v>
      </c>
      <c r="C5926" s="44" t="s">
        <v>86</v>
      </c>
      <c r="D5926" s="44" t="s">
        <v>87</v>
      </c>
      <c r="E5926" s="44" t="s">
        <v>793</v>
      </c>
      <c r="F5926" s="44">
        <v>1</v>
      </c>
      <c r="G5926" s="46">
        <v>28601</v>
      </c>
      <c r="H5926" s="44"/>
      <c r="I5926" s="46"/>
      <c r="J5926" s="46"/>
      <c r="K5926" s="46">
        <f t="shared" si="258"/>
        <v>28601</v>
      </c>
      <c r="L5926" s="63">
        <v>20260508</v>
      </c>
    </row>
    <row r="5927" spans="1:12" x14ac:dyDescent="0.25">
      <c r="A5927" s="47" t="s">
        <v>7386</v>
      </c>
      <c r="B5927" s="44" t="s">
        <v>25</v>
      </c>
      <c r="C5927" s="44" t="s">
        <v>36</v>
      </c>
      <c r="D5927" s="44" t="s">
        <v>2013</v>
      </c>
      <c r="E5927" s="44" t="s">
        <v>7387</v>
      </c>
      <c r="F5927" s="44">
        <v>1</v>
      </c>
      <c r="G5927" s="46">
        <v>28601</v>
      </c>
      <c r="H5927" s="44"/>
      <c r="I5927" s="46"/>
      <c r="J5927" s="46"/>
      <c r="K5927" s="46">
        <f t="shared" si="258"/>
        <v>28601</v>
      </c>
      <c r="L5927" s="63">
        <v>20260511</v>
      </c>
    </row>
    <row r="5928" spans="1:12" x14ac:dyDescent="0.25">
      <c r="A5928" s="47" t="s">
        <v>7384</v>
      </c>
      <c r="B5928" s="44" t="s">
        <v>25</v>
      </c>
      <c r="C5928" s="44" t="s">
        <v>36</v>
      </c>
      <c r="D5928" s="44" t="s">
        <v>2013</v>
      </c>
      <c r="E5928" s="44" t="s">
        <v>7385</v>
      </c>
      <c r="F5928" s="44">
        <v>1</v>
      </c>
      <c r="G5928" s="46">
        <v>28601</v>
      </c>
      <c r="H5928" s="44"/>
      <c r="I5928" s="46"/>
      <c r="J5928" s="46"/>
      <c r="K5928" s="46">
        <f t="shared" si="258"/>
        <v>28601</v>
      </c>
      <c r="L5928" s="63">
        <v>20260511</v>
      </c>
    </row>
    <row r="5929" spans="1:12" x14ac:dyDescent="0.25">
      <c r="A5929" s="47" t="s">
        <v>7383</v>
      </c>
      <c r="B5929" s="44" t="s">
        <v>25</v>
      </c>
      <c r="C5929" s="44" t="s">
        <v>730</v>
      </c>
      <c r="D5929" s="44" t="s">
        <v>731</v>
      </c>
      <c r="E5929" s="44" t="s">
        <v>2276</v>
      </c>
      <c r="F5929" s="44">
        <v>1</v>
      </c>
      <c r="G5929" s="46">
        <v>28601</v>
      </c>
      <c r="H5929" s="44"/>
      <c r="I5929" s="46"/>
      <c r="J5929" s="46"/>
      <c r="K5929" s="46">
        <f t="shared" si="258"/>
        <v>28601</v>
      </c>
      <c r="L5929" s="63">
        <v>20260511</v>
      </c>
    </row>
    <row r="5930" spans="1:12" x14ac:dyDescent="0.25">
      <c r="A5930" s="47" t="s">
        <v>7382</v>
      </c>
      <c r="B5930" s="44" t="s">
        <v>25</v>
      </c>
      <c r="C5930" s="44" t="s">
        <v>730</v>
      </c>
      <c r="D5930" s="44" t="s">
        <v>731</v>
      </c>
      <c r="E5930" s="44" t="s">
        <v>1987</v>
      </c>
      <c r="F5930" s="44">
        <v>1</v>
      </c>
      <c r="G5930" s="46">
        <v>28601</v>
      </c>
      <c r="H5930" s="44"/>
      <c r="I5930" s="46"/>
      <c r="J5930" s="46"/>
      <c r="K5930" s="46">
        <f t="shared" si="258"/>
        <v>28601</v>
      </c>
      <c r="L5930" s="63">
        <v>20260511</v>
      </c>
    </row>
    <row r="5931" spans="1:12" x14ac:dyDescent="0.25">
      <c r="A5931" s="47" t="s">
        <v>7381</v>
      </c>
      <c r="B5931" s="44" t="s">
        <v>25</v>
      </c>
      <c r="C5931" s="44" t="s">
        <v>730</v>
      </c>
      <c r="D5931" s="44" t="s">
        <v>731</v>
      </c>
      <c r="E5931" s="44" t="s">
        <v>1993</v>
      </c>
      <c r="F5931" s="44">
        <v>1</v>
      </c>
      <c r="G5931" s="46">
        <v>28601</v>
      </c>
      <c r="H5931" s="44"/>
      <c r="I5931" s="46"/>
      <c r="J5931" s="46"/>
      <c r="K5931" s="46">
        <f t="shared" si="258"/>
        <v>28601</v>
      </c>
      <c r="L5931" s="63">
        <v>20260511</v>
      </c>
    </row>
    <row r="5932" spans="1:12" x14ac:dyDescent="0.25">
      <c r="A5932" s="47" t="s">
        <v>7380</v>
      </c>
      <c r="B5932" s="44" t="s">
        <v>25</v>
      </c>
      <c r="C5932" s="44" t="s">
        <v>730</v>
      </c>
      <c r="D5932" s="44" t="s">
        <v>731</v>
      </c>
      <c r="E5932" s="44" t="s">
        <v>2257</v>
      </c>
      <c r="F5932" s="44">
        <v>1</v>
      </c>
      <c r="G5932" s="46">
        <v>28601</v>
      </c>
      <c r="H5932" s="44"/>
      <c r="I5932" s="46"/>
      <c r="J5932" s="46"/>
      <c r="K5932" s="46">
        <f t="shared" si="258"/>
        <v>28601</v>
      </c>
      <c r="L5932" s="63">
        <v>20260511</v>
      </c>
    </row>
    <row r="5933" spans="1:12" x14ac:dyDescent="0.25">
      <c r="A5933" s="47" t="s">
        <v>7363</v>
      </c>
      <c r="B5933" s="44" t="s">
        <v>25</v>
      </c>
      <c r="C5933" s="44" t="s">
        <v>3122</v>
      </c>
      <c r="D5933" s="44" t="s">
        <v>3240</v>
      </c>
      <c r="E5933" s="44" t="s">
        <v>7364</v>
      </c>
      <c r="F5933" s="44">
        <v>1</v>
      </c>
      <c r="G5933" s="46">
        <v>28601</v>
      </c>
      <c r="H5933" s="44"/>
      <c r="I5933" s="46"/>
      <c r="J5933" s="46"/>
      <c r="K5933" s="46">
        <f t="shared" si="258"/>
        <v>28601</v>
      </c>
      <c r="L5933" s="63">
        <v>20260515</v>
      </c>
    </row>
    <row r="5934" spans="1:12" x14ac:dyDescent="0.25">
      <c r="A5934" s="47" t="s">
        <v>7365</v>
      </c>
      <c r="B5934" s="44" t="s">
        <v>25</v>
      </c>
      <c r="C5934" s="44" t="s">
        <v>36</v>
      </c>
      <c r="D5934" s="44" t="s">
        <v>3541</v>
      </c>
      <c r="E5934" s="44" t="s">
        <v>844</v>
      </c>
      <c r="F5934" s="44">
        <v>1</v>
      </c>
      <c r="G5934" s="46">
        <v>28601</v>
      </c>
      <c r="H5934" s="44"/>
      <c r="I5934" s="46"/>
      <c r="J5934" s="46"/>
      <c r="K5934" s="46">
        <f t="shared" si="258"/>
        <v>28601</v>
      </c>
      <c r="L5934" s="63">
        <v>20260515</v>
      </c>
    </row>
    <row r="5935" spans="1:12" x14ac:dyDescent="0.25">
      <c r="A5935" s="47" t="s">
        <v>7359</v>
      </c>
      <c r="B5935" s="44" t="s">
        <v>25</v>
      </c>
      <c r="C5935" s="44" t="s">
        <v>36</v>
      </c>
      <c r="D5935" s="44" t="s">
        <v>689</v>
      </c>
      <c r="E5935" s="44" t="s">
        <v>5012</v>
      </c>
      <c r="F5935" s="44">
        <v>1</v>
      </c>
      <c r="G5935" s="46">
        <v>28601</v>
      </c>
      <c r="H5935" s="44"/>
      <c r="I5935" s="46"/>
      <c r="J5935" s="46"/>
      <c r="K5935" s="46">
        <f t="shared" si="258"/>
        <v>28601</v>
      </c>
      <c r="L5935" s="63">
        <v>20260515</v>
      </c>
    </row>
    <row r="5936" spans="1:12" x14ac:dyDescent="0.25">
      <c r="A5936" s="47" t="s">
        <v>7360</v>
      </c>
      <c r="B5936" s="44" t="s">
        <v>25</v>
      </c>
      <c r="C5936" s="44" t="s">
        <v>36</v>
      </c>
      <c r="D5936" s="44" t="s">
        <v>689</v>
      </c>
      <c r="E5936" s="44" t="s">
        <v>1140</v>
      </c>
      <c r="F5936" s="44">
        <v>1</v>
      </c>
      <c r="G5936" s="46">
        <v>28601</v>
      </c>
      <c r="H5936" s="44"/>
      <c r="I5936" s="46"/>
      <c r="J5936" s="46"/>
      <c r="K5936" s="46">
        <f t="shared" si="258"/>
        <v>28601</v>
      </c>
      <c r="L5936" s="63">
        <v>20260515</v>
      </c>
    </row>
    <row r="5937" spans="1:12" x14ac:dyDescent="0.25">
      <c r="A5937" s="47" t="s">
        <v>7353</v>
      </c>
      <c r="B5937" s="44" t="s">
        <v>25</v>
      </c>
      <c r="C5937" s="44" t="s">
        <v>36</v>
      </c>
      <c r="D5937" s="44" t="s">
        <v>2835</v>
      </c>
      <c r="E5937" s="44" t="s">
        <v>2836</v>
      </c>
      <c r="F5937" s="44">
        <v>1</v>
      </c>
      <c r="G5937" s="46">
        <v>28601</v>
      </c>
      <c r="H5937" s="44"/>
      <c r="I5937" s="46"/>
      <c r="J5937" s="46"/>
      <c r="K5937" s="46">
        <f t="shared" si="258"/>
        <v>28601</v>
      </c>
      <c r="L5937" s="63">
        <v>20260519</v>
      </c>
    </row>
    <row r="5938" spans="1:12" x14ac:dyDescent="0.25">
      <c r="A5938" s="47" t="s">
        <v>7393</v>
      </c>
      <c r="B5938" s="44" t="s">
        <v>25</v>
      </c>
      <c r="C5938" s="44" t="s">
        <v>36</v>
      </c>
      <c r="D5938" s="44" t="s">
        <v>689</v>
      </c>
      <c r="E5938" s="44" t="s">
        <v>7394</v>
      </c>
      <c r="F5938" s="44">
        <v>1</v>
      </c>
      <c r="G5938" s="46">
        <v>28601</v>
      </c>
      <c r="H5938" s="44"/>
      <c r="I5938" s="46"/>
      <c r="J5938" s="46"/>
      <c r="K5938" s="46">
        <f t="shared" si="258"/>
        <v>28601</v>
      </c>
      <c r="L5938" s="63">
        <v>20260519</v>
      </c>
    </row>
    <row r="5939" spans="1:12" x14ac:dyDescent="0.25">
      <c r="A5939" s="47" t="s">
        <v>7354</v>
      </c>
      <c r="B5939" s="44" t="s">
        <v>25</v>
      </c>
      <c r="C5939" s="44" t="s">
        <v>36</v>
      </c>
      <c r="D5939" s="44" t="s">
        <v>2835</v>
      </c>
      <c r="E5939" s="44" t="s">
        <v>4216</v>
      </c>
      <c r="F5939" s="44">
        <v>1</v>
      </c>
      <c r="G5939" s="46">
        <v>28601</v>
      </c>
      <c r="H5939" s="44"/>
      <c r="I5939" s="46"/>
      <c r="J5939" s="46"/>
      <c r="K5939" s="46">
        <f t="shared" si="258"/>
        <v>28601</v>
      </c>
      <c r="L5939" s="63">
        <v>20260520</v>
      </c>
    </row>
    <row r="5940" spans="1:12" x14ac:dyDescent="0.25">
      <c r="A5940" s="47" t="s">
        <v>7345</v>
      </c>
      <c r="B5940" s="44" t="s">
        <v>25</v>
      </c>
      <c r="C5940" s="44" t="s">
        <v>2604</v>
      </c>
      <c r="D5940" s="44" t="s">
        <v>5024</v>
      </c>
      <c r="E5940" s="44" t="s">
        <v>4894</v>
      </c>
      <c r="F5940" s="44">
        <v>1</v>
      </c>
      <c r="G5940" s="46">
        <v>28601</v>
      </c>
      <c r="H5940" s="44"/>
      <c r="I5940" s="46"/>
      <c r="J5940" s="46"/>
      <c r="K5940" s="46">
        <f t="shared" si="258"/>
        <v>28601</v>
      </c>
      <c r="L5940" s="63">
        <v>20260528</v>
      </c>
    </row>
    <row r="5941" spans="1:12" x14ac:dyDescent="0.25">
      <c r="A5941" s="47" t="s">
        <v>7343</v>
      </c>
      <c r="B5941" s="44" t="s">
        <v>25</v>
      </c>
      <c r="C5941" s="44" t="s">
        <v>2604</v>
      </c>
      <c r="D5941" s="44" t="s">
        <v>2841</v>
      </c>
      <c r="E5941" s="44" t="s">
        <v>2842</v>
      </c>
      <c r="F5941" s="44">
        <v>1</v>
      </c>
      <c r="G5941" s="46">
        <v>28601</v>
      </c>
      <c r="H5941" s="44"/>
      <c r="I5941" s="46"/>
      <c r="J5941" s="46"/>
      <c r="K5941" s="46">
        <f t="shared" si="258"/>
        <v>28601</v>
      </c>
      <c r="L5941" s="63">
        <v>20260528</v>
      </c>
    </row>
    <row r="5942" spans="1:12" x14ac:dyDescent="0.25">
      <c r="A5942" s="47" t="s">
        <v>7342</v>
      </c>
      <c r="B5942" s="44" t="s">
        <v>25</v>
      </c>
      <c r="C5942" s="44" t="s">
        <v>2604</v>
      </c>
      <c r="D5942" s="44" t="s">
        <v>2841</v>
      </c>
      <c r="E5942" s="44" t="s">
        <v>4181</v>
      </c>
      <c r="F5942" s="44">
        <v>1</v>
      </c>
      <c r="G5942" s="46">
        <v>28601</v>
      </c>
      <c r="H5942" s="44"/>
      <c r="I5942" s="46"/>
      <c r="J5942" s="46"/>
      <c r="K5942" s="46">
        <f t="shared" si="258"/>
        <v>28601</v>
      </c>
      <c r="L5942" s="63">
        <v>20260528</v>
      </c>
    </row>
    <row r="5943" spans="1:12" x14ac:dyDescent="0.25">
      <c r="A5943" s="47" t="s">
        <v>7344</v>
      </c>
      <c r="B5943" s="44" t="s">
        <v>25</v>
      </c>
      <c r="C5943" s="44" t="s">
        <v>2604</v>
      </c>
      <c r="D5943" s="44" t="s">
        <v>2841</v>
      </c>
      <c r="E5943" s="44" t="s">
        <v>4884</v>
      </c>
      <c r="F5943" s="44">
        <v>1</v>
      </c>
      <c r="G5943" s="46">
        <v>28601</v>
      </c>
      <c r="H5943" s="44"/>
      <c r="I5943" s="46"/>
      <c r="J5943" s="46"/>
      <c r="K5943" s="46">
        <f t="shared" si="258"/>
        <v>28601</v>
      </c>
      <c r="L5943" s="63">
        <v>20260528</v>
      </c>
    </row>
    <row r="5944" spans="1:12" x14ac:dyDescent="0.25">
      <c r="A5944" s="47" t="s">
        <v>7338</v>
      </c>
      <c r="B5944" s="44" t="s">
        <v>25</v>
      </c>
      <c r="C5944" s="44" t="s">
        <v>2124</v>
      </c>
      <c r="D5944" s="44" t="s">
        <v>7339</v>
      </c>
      <c r="E5944" s="44" t="s">
        <v>2128</v>
      </c>
      <c r="F5944" s="44">
        <v>1</v>
      </c>
      <c r="G5944" s="46">
        <v>28601</v>
      </c>
      <c r="H5944" s="44"/>
      <c r="I5944" s="46"/>
      <c r="J5944" s="46"/>
      <c r="K5944" s="46">
        <f t="shared" si="258"/>
        <v>28601</v>
      </c>
      <c r="L5944" s="63">
        <v>20260529</v>
      </c>
    </row>
    <row r="5945" spans="1:12" x14ac:dyDescent="0.25">
      <c r="A5945" s="47" t="s">
        <v>7337</v>
      </c>
      <c r="B5945" s="44" t="s">
        <v>25</v>
      </c>
      <c r="C5945" s="44" t="s">
        <v>2604</v>
      </c>
      <c r="D5945" s="44" t="s">
        <v>5024</v>
      </c>
      <c r="E5945" s="44" t="s">
        <v>5025</v>
      </c>
      <c r="F5945" s="44">
        <v>1</v>
      </c>
      <c r="G5945" s="46">
        <v>28601</v>
      </c>
      <c r="H5945" s="44"/>
      <c r="I5945" s="46"/>
      <c r="J5945" s="46"/>
      <c r="K5945" s="46">
        <f t="shared" si="258"/>
        <v>28601</v>
      </c>
      <c r="L5945" s="63">
        <v>20260529</v>
      </c>
    </row>
    <row r="5946" spans="1:12" ht="15.75" thickBot="1" x14ac:dyDescent="0.3">
      <c r="A5946" s="40" t="s">
        <v>7340</v>
      </c>
      <c r="B5946" s="41" t="s">
        <v>25</v>
      </c>
      <c r="C5946" s="41" t="s">
        <v>2604</v>
      </c>
      <c r="D5946" s="41" t="s">
        <v>2841</v>
      </c>
      <c r="E5946" s="41" t="s">
        <v>7341</v>
      </c>
      <c r="F5946" s="41">
        <v>1</v>
      </c>
      <c r="G5946" s="43">
        <v>28601</v>
      </c>
      <c r="H5946" s="41"/>
      <c r="I5946" s="43"/>
      <c r="J5946" s="43"/>
      <c r="K5946" s="43">
        <f t="shared" si="258"/>
        <v>28601</v>
      </c>
      <c r="L5946" s="64">
        <v>20260529</v>
      </c>
    </row>
    <row r="5947" spans="1:12" ht="15.75" thickBot="1" x14ac:dyDescent="0.3">
      <c r="A5947" s="71"/>
      <c r="B5947" s="72"/>
      <c r="C5947" s="72"/>
      <c r="D5947" s="72"/>
      <c r="E5947" s="72"/>
      <c r="F5947" s="72"/>
      <c r="G5947" s="74"/>
      <c r="H5947" s="72"/>
      <c r="I5947" s="74"/>
      <c r="J5947" s="74"/>
      <c r="K5947" s="74"/>
      <c r="L5947" s="75"/>
    </row>
    <row r="5948" spans="1:12" x14ac:dyDescent="0.25">
      <c r="A5948" s="36" t="s">
        <v>7426</v>
      </c>
      <c r="B5948" s="37" t="s">
        <v>25</v>
      </c>
      <c r="C5948" s="37" t="s">
        <v>5190</v>
      </c>
      <c r="D5948" s="37" t="s">
        <v>5191</v>
      </c>
      <c r="E5948" s="37" t="s">
        <v>3705</v>
      </c>
      <c r="F5948" s="37">
        <v>1</v>
      </c>
      <c r="G5948" s="39">
        <v>26745</v>
      </c>
      <c r="H5948" s="37"/>
      <c r="I5948" s="39"/>
      <c r="J5948" s="39"/>
      <c r="K5948" s="39">
        <f t="shared" ref="K5948:K5953" si="259">J5948+G5948</f>
        <v>26745</v>
      </c>
      <c r="L5948" s="62">
        <v>20260504</v>
      </c>
    </row>
    <row r="5949" spans="1:12" x14ac:dyDescent="0.25">
      <c r="A5949" s="47" t="s">
        <v>7427</v>
      </c>
      <c r="B5949" s="44" t="s">
        <v>25</v>
      </c>
      <c r="C5949" s="44" t="s">
        <v>371</v>
      </c>
      <c r="D5949" s="44" t="s">
        <v>26</v>
      </c>
      <c r="E5949" s="44" t="s">
        <v>5841</v>
      </c>
      <c r="F5949" s="44">
        <v>1</v>
      </c>
      <c r="G5949" s="46">
        <v>26745</v>
      </c>
      <c r="H5949" s="44"/>
      <c r="I5949" s="46"/>
      <c r="J5949" s="46"/>
      <c r="K5949" s="46">
        <f t="shared" si="259"/>
        <v>26745</v>
      </c>
      <c r="L5949" s="63">
        <v>20260505</v>
      </c>
    </row>
    <row r="5950" spans="1:12" x14ac:dyDescent="0.25">
      <c r="A5950" s="47" t="s">
        <v>7450</v>
      </c>
      <c r="B5950" s="44" t="s">
        <v>25</v>
      </c>
      <c r="C5950" s="44" t="s">
        <v>986</v>
      </c>
      <c r="D5950" s="44" t="s">
        <v>26</v>
      </c>
      <c r="E5950" s="44" t="s">
        <v>323</v>
      </c>
      <c r="F5950" s="44">
        <v>1</v>
      </c>
      <c r="G5950" s="46">
        <v>26745</v>
      </c>
      <c r="H5950" s="44"/>
      <c r="I5950" s="46"/>
      <c r="J5950" s="46"/>
      <c r="K5950" s="46">
        <f t="shared" si="259"/>
        <v>26745</v>
      </c>
      <c r="L5950" s="63">
        <v>20260505</v>
      </c>
    </row>
    <row r="5951" spans="1:12" x14ac:dyDescent="0.25">
      <c r="A5951" s="47" t="s">
        <v>7449</v>
      </c>
      <c r="B5951" s="44" t="s">
        <v>25</v>
      </c>
      <c r="C5951" s="44" t="s">
        <v>986</v>
      </c>
      <c r="D5951" s="44" t="s">
        <v>26</v>
      </c>
      <c r="E5951" s="44" t="s">
        <v>316</v>
      </c>
      <c r="F5951" s="44">
        <v>1</v>
      </c>
      <c r="G5951" s="46">
        <v>26745</v>
      </c>
      <c r="H5951" s="44"/>
      <c r="I5951" s="46"/>
      <c r="J5951" s="46"/>
      <c r="K5951" s="46">
        <f t="shared" si="259"/>
        <v>26745</v>
      </c>
      <c r="L5951" s="63">
        <v>20260505</v>
      </c>
    </row>
    <row r="5952" spans="1:12" x14ac:dyDescent="0.25">
      <c r="A5952" s="47" t="s">
        <v>7423</v>
      </c>
      <c r="B5952" s="44" t="s">
        <v>25</v>
      </c>
      <c r="C5952" s="44" t="s">
        <v>29</v>
      </c>
      <c r="D5952" s="44" t="s">
        <v>6153</v>
      </c>
      <c r="E5952" s="44" t="s">
        <v>6190</v>
      </c>
      <c r="F5952" s="44">
        <v>1</v>
      </c>
      <c r="G5952" s="46">
        <v>26745</v>
      </c>
      <c r="H5952" s="44"/>
      <c r="I5952" s="46"/>
      <c r="J5952" s="46"/>
      <c r="K5952" s="46">
        <f t="shared" si="259"/>
        <v>26745</v>
      </c>
      <c r="L5952" s="63">
        <v>20260506</v>
      </c>
    </row>
    <row r="5953" spans="1:12" ht="15.75" thickBot="1" x14ac:dyDescent="0.3">
      <c r="A5953" s="40" t="s">
        <v>7346</v>
      </c>
      <c r="B5953" s="41" t="s">
        <v>25</v>
      </c>
      <c r="C5953" s="41" t="s">
        <v>885</v>
      </c>
      <c r="D5953" s="41" t="s">
        <v>997</v>
      </c>
      <c r="E5953" s="41" t="s">
        <v>7347</v>
      </c>
      <c r="F5953" s="41">
        <v>1</v>
      </c>
      <c r="G5953" s="43">
        <v>26745</v>
      </c>
      <c r="H5953" s="41"/>
      <c r="I5953" s="43"/>
      <c r="J5953" s="43"/>
      <c r="K5953" s="43">
        <f t="shared" si="259"/>
        <v>26745</v>
      </c>
      <c r="L5953" s="64">
        <v>20260527</v>
      </c>
    </row>
  </sheetData>
  <sortState xmlns:xlrd2="http://schemas.microsoft.com/office/spreadsheetml/2017/richdata2" ref="A5913:P5945">
    <sortCondition ref="L5913:L5945"/>
    <sortCondition ref="C5913:C5945"/>
    <sortCondition ref="D5913:D5945"/>
    <sortCondition ref="E5913:E5945"/>
  </sortState>
  <hyperlinks>
    <hyperlink ref="A7" r:id="rId1" display="https://webagentes.canaldirecto.com.ar/incidents/view/664087-3" xr:uid="{00000000-0004-0000-0100-000000000000}"/>
    <hyperlink ref="A8" r:id="rId2" display="https://webagentes.canaldirecto.com.ar/incidents/view/664021-7" xr:uid="{00000000-0004-0000-0100-000001000000}"/>
    <hyperlink ref="A12" r:id="rId3" display="https://webagentes.canaldirecto.com.ar/incidents/view/664001-3" xr:uid="{00000000-0004-0000-0100-000002000000}"/>
    <hyperlink ref="A6" r:id="rId4" display="https://webagentes.canaldirecto.com.ar/incidents/view/663758-7" xr:uid="{00000000-0004-0000-0100-000003000000}"/>
    <hyperlink ref="A5" r:id="rId5" display="https://webagentes.canaldirecto.com.ar/incidents/view/663646-3" xr:uid="{00000000-0004-0000-0100-000004000000}"/>
    <hyperlink ref="A9" r:id="rId6" display="https://webagentes.canaldirecto.com.ar/incidents/view/663166-2" xr:uid="{00000000-0004-0000-0100-000005000000}"/>
    <hyperlink ref="A2" r:id="rId7" display="https://webagentes.canaldirecto.com.ar/incidents/view/662644-8" xr:uid="{00000000-0004-0000-0100-000006000000}"/>
    <hyperlink ref="A3" r:id="rId8" display="https://webagentes.canaldirecto.com.ar/incidents/view/662643-9" xr:uid="{00000000-0004-0000-0100-000007000000}"/>
    <hyperlink ref="A11" r:id="rId9" display="https://webagentes.canaldirecto.com.ar/incidents/view/662288-6" xr:uid="{00000000-0004-0000-0100-000008000000}"/>
    <hyperlink ref="A4" r:id="rId10" display="https://webagentes.canaldirecto.com.ar/incidents/view/662167-4" xr:uid="{00000000-0004-0000-0100-000009000000}"/>
    <hyperlink ref="A24" r:id="rId11" display="https://webagentes.canaldirecto.com.ar/incidents/view/661366-6" xr:uid="{00000000-0004-0000-0100-00000A000000}"/>
    <hyperlink ref="A19" r:id="rId12" display="https://webagentes.canaldirecto.com.ar/incidents/view/661365-7" xr:uid="{00000000-0004-0000-0100-00000B000000}"/>
    <hyperlink ref="A18" r:id="rId13" display="https://webagentes.canaldirecto.com.ar/incidents/view/661364-8" xr:uid="{00000000-0004-0000-0100-00000C000000}"/>
    <hyperlink ref="A40" r:id="rId14" display="https://webagentes.canaldirecto.com.ar/incidents/view/661362-0" xr:uid="{00000000-0004-0000-0100-00000D000000}"/>
    <hyperlink ref="A31" r:id="rId15" display="https://webagentes.canaldirecto.com.ar/incidents/view/661361-1" xr:uid="{00000000-0004-0000-0100-00000E000000}"/>
    <hyperlink ref="A32" r:id="rId16" display="https://webagentes.canaldirecto.com.ar/incidents/view/661359-6" xr:uid="{00000000-0004-0000-0100-00000F000000}"/>
    <hyperlink ref="A39" r:id="rId17" display="https://webagentes.canaldirecto.com.ar/incidents/view/661358-7" xr:uid="{00000000-0004-0000-0100-000010000000}"/>
    <hyperlink ref="A38" r:id="rId18" display="https://webagentes.canaldirecto.com.ar/incidents/view/661357-8" xr:uid="{00000000-0004-0000-0100-000011000000}"/>
    <hyperlink ref="A37" r:id="rId19" display="https://webagentes.canaldirecto.com.ar/incidents/view/661356-9" xr:uid="{00000000-0004-0000-0100-000012000000}"/>
    <hyperlink ref="A36" r:id="rId20" display="https://webagentes.canaldirecto.com.ar/incidents/view/661355-0" xr:uid="{00000000-0004-0000-0100-000013000000}"/>
    <hyperlink ref="A35" r:id="rId21" display="https://webagentes.canaldirecto.com.ar/incidents/view/661354-1" xr:uid="{00000000-0004-0000-0100-000014000000}"/>
    <hyperlink ref="A34" r:id="rId22" display="https://webagentes.canaldirecto.com.ar/incidents/view/661353-2" xr:uid="{00000000-0004-0000-0100-000015000000}"/>
    <hyperlink ref="A33" r:id="rId23" display="https://webagentes.canaldirecto.com.ar/incidents/view/661352-3" xr:uid="{00000000-0004-0000-0100-000016000000}"/>
    <hyperlink ref="A23" r:id="rId24" display="https://webagentes.canaldirecto.com.ar/incidents/view/661351-4" xr:uid="{00000000-0004-0000-0100-000017000000}"/>
    <hyperlink ref="A16" r:id="rId25" display="https://webagentes.canaldirecto.com.ar/incidents/view/661349-9" xr:uid="{00000000-0004-0000-0100-000018000000}"/>
    <hyperlink ref="A15" r:id="rId26" display="https://webagentes.canaldirecto.com.ar/incidents/view/661348-0" xr:uid="{00000000-0004-0000-0100-000019000000}"/>
    <hyperlink ref="A27" r:id="rId27" display="https://webagentes.canaldirecto.com.ar/incidents/view/661347-1" xr:uid="{00000000-0004-0000-0100-00001A000000}"/>
    <hyperlink ref="A26" r:id="rId28" display="https://webagentes.canaldirecto.com.ar/incidents/view/661346-2" xr:uid="{00000000-0004-0000-0100-00001B000000}"/>
    <hyperlink ref="A22" r:id="rId29" display="https://webagentes.canaldirecto.com.ar/incidents/view/661345-3" xr:uid="{00000000-0004-0000-0100-00001C000000}"/>
    <hyperlink ref="A21" r:id="rId30" display="https://webagentes.canaldirecto.com.ar/incidents/view/661344-4" xr:uid="{00000000-0004-0000-0100-00001D000000}"/>
    <hyperlink ref="A20" r:id="rId31" display="https://webagentes.canaldirecto.com.ar/incidents/view/661343-5" xr:uid="{00000000-0004-0000-0100-00001E000000}"/>
    <hyperlink ref="A30" r:id="rId32" display="https://webagentes.canaldirecto.com.ar/incidents/view/661342-6" xr:uid="{00000000-0004-0000-0100-00001F000000}"/>
    <hyperlink ref="A29" r:id="rId33" display="https://webagentes.canaldirecto.com.ar/incidents/view/661341-7" xr:uid="{00000000-0004-0000-0100-000020000000}"/>
    <hyperlink ref="A28" r:id="rId34" display="https://webagentes.canaldirecto.com.ar/incidents/view/661340-8" xr:uid="{00000000-0004-0000-0100-000021000000}"/>
    <hyperlink ref="A58" r:id="rId35" display="https://webagentes.canaldirecto.com.ar/incidents/view/667277-5" xr:uid="{00000000-0004-0000-0100-000022000000}"/>
    <hyperlink ref="A68" r:id="rId36" display="https://webagentes.canaldirecto.com.ar/incidents/view/666366-1" xr:uid="{00000000-0004-0000-0100-000023000000}"/>
    <hyperlink ref="A57" r:id="rId37" display="https://webagentes.canaldirecto.com.ar/incidents/view/666259-2" xr:uid="{00000000-0004-0000-0100-000024000000}"/>
    <hyperlink ref="A56" r:id="rId38" display="https://webagentes.canaldirecto.com.ar/incidents/view/666240-4" xr:uid="{00000000-0004-0000-0100-000025000000}"/>
    <hyperlink ref="A67" r:id="rId39" display="https://webagentes.canaldirecto.com.ar/incidents/view/666235-2" xr:uid="{00000000-0004-0000-0100-000026000000}"/>
    <hyperlink ref="A59" r:id="rId40" display="https://webagentes.canaldirecto.com.ar/incidents/view/665824-3" xr:uid="{00000000-0004-0000-0100-000027000000}"/>
    <hyperlink ref="A60" r:id="rId41" display="https://webagentes.canaldirecto.com.ar/incidents/view/665819-1" xr:uid="{00000000-0004-0000-0100-000028000000}"/>
    <hyperlink ref="A50" r:id="rId42" display="https://webagentes.canaldirecto.com.ar/incidents/view/665343-3" xr:uid="{00000000-0004-0000-0100-000029000000}"/>
    <hyperlink ref="A51" r:id="rId43" display="https://webagentes.canaldirecto.com.ar/incidents/view/665314-1" xr:uid="{00000000-0004-0000-0100-00002A000000}"/>
    <hyperlink ref="A52" r:id="rId44" display="https://webagentes.canaldirecto.com.ar/incidents/view/665313-2" xr:uid="{00000000-0004-0000-0100-00002B000000}"/>
    <hyperlink ref="A55" r:id="rId45" display="https://webagentes.canaldirecto.com.ar/incidents/view/664892-7" xr:uid="{00000000-0004-0000-0100-00002C000000}"/>
    <hyperlink ref="A66" r:id="rId46" display="https://webagentes.canaldirecto.com.ar/incidents/view/664874-1" xr:uid="{00000000-0004-0000-0100-00002D000000}"/>
    <hyperlink ref="A65" r:id="rId47" display="https://webagentes.canaldirecto.com.ar/incidents/view/664873-2" xr:uid="{00000000-0004-0000-0100-00002E000000}"/>
    <hyperlink ref="A46" r:id="rId48" display="https://webagentes.canaldirecto.com.ar/incidents/view/664503-6" xr:uid="{00000000-0004-0000-0100-00002F000000}"/>
    <hyperlink ref="A78" r:id="rId49" display="https://webagentes.canaldirecto.com.ar/incidents/view/664489-7" xr:uid="{00000000-0004-0000-0100-000030000000}"/>
    <hyperlink ref="A79" r:id="rId50" display="https://webagentes.canaldirecto.com.ar/incidents/view/664488-8" xr:uid="{00000000-0004-0000-0100-000031000000}"/>
    <hyperlink ref="A86" r:id="rId51" display="https://webagentes.canaldirecto.com.ar/incidents/view/664387-0" xr:uid="{00000000-0004-0000-0100-000032000000}"/>
    <hyperlink ref="A87" r:id="rId52" display="https://webagentes.canaldirecto.com.ar/incidents/view/664385-2" xr:uid="{00000000-0004-0000-0100-000033000000}"/>
    <hyperlink ref="A88" r:id="rId53" display="https://webagentes.canaldirecto.com.ar/incidents/view/664384-3" xr:uid="{00000000-0004-0000-0100-000034000000}"/>
    <hyperlink ref="A89" r:id="rId54" display="https://webagentes.canaldirecto.com.ar/incidents/view/664383-4" xr:uid="{00000000-0004-0000-0100-000035000000}"/>
    <hyperlink ref="A90" r:id="rId55" display="https://webagentes.canaldirecto.com.ar/incidents/view/664382-5" xr:uid="{00000000-0004-0000-0100-000036000000}"/>
    <hyperlink ref="A91" r:id="rId56" display="https://webagentes.canaldirecto.com.ar/incidents/view/664381-6" xr:uid="{00000000-0004-0000-0100-000037000000}"/>
    <hyperlink ref="A92" r:id="rId57" display="https://webagentes.canaldirecto.com.ar/incidents/view/664377-3" xr:uid="{00000000-0004-0000-0100-000038000000}"/>
    <hyperlink ref="A93" r:id="rId58" display="https://webagentes.canaldirecto.com.ar/incidents/view/664376-4" xr:uid="{00000000-0004-0000-0100-000039000000}"/>
    <hyperlink ref="A94" r:id="rId59" display="https://webagentes.canaldirecto.com.ar/incidents/view/664375-5" xr:uid="{00000000-0004-0000-0100-00003A000000}"/>
    <hyperlink ref="A95" r:id="rId60" display="https://webagentes.canaldirecto.com.ar/incidents/view/664374-6" xr:uid="{00000000-0004-0000-0100-00003B000000}"/>
    <hyperlink ref="A96" r:id="rId61" display="https://webagentes.canaldirecto.com.ar/incidents/view/664373-7" xr:uid="{00000000-0004-0000-0100-00003C000000}"/>
    <hyperlink ref="A80" r:id="rId62" display="https://webagentes.canaldirecto.com.ar/incidents/view/664272-9" xr:uid="{00000000-0004-0000-0100-00003D000000}"/>
    <hyperlink ref="A81" r:id="rId63" display="https://webagentes.canaldirecto.com.ar/incidents/view/664271-0" xr:uid="{00000000-0004-0000-0100-00003E000000}"/>
    <hyperlink ref="A82" r:id="rId64" display="https://webagentes.canaldirecto.com.ar/incidents/view/664270-1" xr:uid="{00000000-0004-0000-0100-00003F000000}"/>
    <hyperlink ref="A74" r:id="rId65" display="https://webagentes.canaldirecto.com.ar/incidents/view/664269-5" xr:uid="{00000000-0004-0000-0100-000040000000}"/>
    <hyperlink ref="A75" r:id="rId66" display="https://webagentes.canaldirecto.com.ar/incidents/view/664268-6" xr:uid="{00000000-0004-0000-0100-000041000000}"/>
    <hyperlink ref="A76" r:id="rId67" display="https://webagentes.canaldirecto.com.ar/incidents/view/664267-7" xr:uid="{00000000-0004-0000-0100-000042000000}"/>
    <hyperlink ref="A77" r:id="rId68" display="https://webagentes.canaldirecto.com.ar/incidents/view/664266-8" xr:uid="{00000000-0004-0000-0100-000043000000}"/>
    <hyperlink ref="A45" r:id="rId69" display="https://webagentes.canaldirecto.com.ar/incidents/view/663920-2" xr:uid="{00000000-0004-0000-0100-000044000000}"/>
    <hyperlink ref="A63" r:id="rId70" display="https://webagentes.canaldirecto.com.ar/incidents/view/663754-1" xr:uid="{00000000-0004-0000-0100-000045000000}"/>
    <hyperlink ref="A53" r:id="rId71" display="https://webagentes.canaldirecto.com.ar/incidents/view/663649-0" xr:uid="{00000000-0004-0000-0100-000046000000}"/>
    <hyperlink ref="A64" r:id="rId72" display="https://webagentes.canaldirecto.com.ar/incidents/view/663512-7" xr:uid="{00000000-0004-0000-0100-000047000000}"/>
    <hyperlink ref="A48" r:id="rId73" display="https://webagentes.canaldirecto.com.ar/incidents/view/663508-4" xr:uid="{00000000-0004-0000-0100-000048000000}"/>
    <hyperlink ref="A49" r:id="rId74" display="https://webagentes.canaldirecto.com.ar/incidents/view/663185-7" xr:uid="{00000000-0004-0000-0100-000049000000}"/>
    <hyperlink ref="A47" r:id="rId75" display="https://webagentes.canaldirecto.com.ar/incidents/view/663172-3" xr:uid="{00000000-0004-0000-0100-00004A000000}"/>
    <hyperlink ref="A71" r:id="rId76" display="https://webagentes.canaldirecto.com.ar/incidents/view/661350-5" xr:uid="{00000000-0004-0000-0100-00004B000000}"/>
    <hyperlink ref="A54" r:id="rId77" display="https://webagentes.canaldirecto.com.ar/incidents/view/661155-2" xr:uid="{00000000-0004-0000-0100-00004C000000}"/>
    <hyperlink ref="A85" r:id="rId78" display="https://webagentes.canaldirecto.com.ar/incidents/view/655372-6" xr:uid="{00000000-0004-0000-0100-00004D000000}"/>
    <hyperlink ref="A104" r:id="rId79" display="https://webagentes.canaldirecto.com.ar/incidents/view/669815-3" xr:uid="{00000000-0004-0000-0100-00004E000000}"/>
    <hyperlink ref="A108" r:id="rId80" display="https://webagentes.canaldirecto.com.ar/incidents/view/668921-6" xr:uid="{00000000-0004-0000-0100-00004F000000}"/>
    <hyperlink ref="A109" r:id="rId81" display="https://webagentes.canaldirecto.com.ar/incidents/view/668251-4" xr:uid="{00000000-0004-0000-0100-000050000000}"/>
    <hyperlink ref="A114" r:id="rId82" display="https://webagentes.canaldirecto.com.ar/incidents/view/667574-5" xr:uid="{00000000-0004-0000-0100-000051000000}"/>
    <hyperlink ref="A117" r:id="rId83" display="https://webagentes.canaldirecto.com.ar/incidents/view/667570-9" xr:uid="{00000000-0004-0000-0100-000052000000}"/>
    <hyperlink ref="A116" r:id="rId84" display="https://webagentes.canaldirecto.com.ar/incidents/view/667569-3" xr:uid="{00000000-0004-0000-0100-000053000000}"/>
    <hyperlink ref="A115" r:id="rId85" display="https://webagentes.canaldirecto.com.ar/incidents/view/667568-4" xr:uid="{00000000-0004-0000-0100-000054000000}"/>
    <hyperlink ref="A112" r:id="rId86" display="https://webagentes.canaldirecto.com.ar/incidents/view/667565-7" xr:uid="{00000000-0004-0000-0100-000055000000}"/>
    <hyperlink ref="A111" r:id="rId87" display="https://webagentes.canaldirecto.com.ar/incidents/view/667563-9" xr:uid="{00000000-0004-0000-0100-000056000000}"/>
    <hyperlink ref="A131" r:id="rId88" display="https://webagentes.canaldirecto.com.ar/incidents/view/667558-7" xr:uid="{00000000-0004-0000-0100-000057000000}"/>
    <hyperlink ref="A130" r:id="rId89" display="https://webagentes.canaldirecto.com.ar/incidents/view/667557-8" xr:uid="{00000000-0004-0000-0100-000058000000}"/>
    <hyperlink ref="A129" r:id="rId90" display="https://webagentes.canaldirecto.com.ar/incidents/view/667556-9" xr:uid="{00000000-0004-0000-0100-000059000000}"/>
    <hyperlink ref="A128" r:id="rId91" display="https://webagentes.canaldirecto.com.ar/incidents/view/667555-0" xr:uid="{00000000-0004-0000-0100-00005A000000}"/>
    <hyperlink ref="A121" r:id="rId92" display="https://webagentes.canaldirecto.com.ar/incidents/view/667553-2" xr:uid="{00000000-0004-0000-0100-00005B000000}"/>
    <hyperlink ref="A120" r:id="rId93" display="https://webagentes.canaldirecto.com.ar/incidents/view/667552-3" xr:uid="{00000000-0004-0000-0100-00005C000000}"/>
    <hyperlink ref="A127" r:id="rId94" display="https://webagentes.canaldirecto.com.ar/incidents/view/667551-4" xr:uid="{00000000-0004-0000-0100-00005D000000}"/>
    <hyperlink ref="A125" r:id="rId95" display="https://webagentes.canaldirecto.com.ar/incidents/view/667550-5" xr:uid="{00000000-0004-0000-0100-00005E000000}"/>
    <hyperlink ref="A123" r:id="rId96" display="https://webagentes.canaldirecto.com.ar/incidents/view/667549-9" xr:uid="{00000000-0004-0000-0100-00005F000000}"/>
    <hyperlink ref="A122" r:id="rId97" display="https://webagentes.canaldirecto.com.ar/incidents/view/667548-0" xr:uid="{00000000-0004-0000-0100-000060000000}"/>
    <hyperlink ref="A124" r:id="rId98" display="https://webagentes.canaldirecto.com.ar/incidents/view/667547-1" xr:uid="{00000000-0004-0000-0100-000061000000}"/>
    <hyperlink ref="A126" r:id="rId99" display="https://webagentes.canaldirecto.com.ar/incidents/view/667545-3" xr:uid="{00000000-0004-0000-0100-000062000000}"/>
    <hyperlink ref="A119" r:id="rId100" display="https://webagentes.canaldirecto.com.ar/incidents/view/667544-4" xr:uid="{00000000-0004-0000-0100-000063000000}"/>
    <hyperlink ref="A103" r:id="rId101" display="https://webagentes.canaldirecto.com.ar/incidents/view/667463-0" xr:uid="{00000000-0004-0000-0100-000064000000}"/>
    <hyperlink ref="A102" r:id="rId102" display="https://webagentes.canaldirecto.com.ar/incidents/view/667416-2" xr:uid="{00000000-0004-0000-0100-000065000000}"/>
    <hyperlink ref="A106" r:id="rId103" display="https://webagentes.canaldirecto.com.ar/incidents/view/667305-7" xr:uid="{00000000-0004-0000-0100-000066000000}"/>
    <hyperlink ref="A107" r:id="rId104" display="https://webagentes.canaldirecto.com.ar/incidents/view/664820-0" xr:uid="{00000000-0004-0000-0100-000067000000}"/>
    <hyperlink ref="A134" r:id="rId105" display="https://webagentes.canaldirecto.com.ar/incidents/view/673265-1" xr:uid="{00000000-0004-0000-0100-000068000000}"/>
    <hyperlink ref="A151" r:id="rId106" display="https://webagentes.canaldirecto.com.ar/incidents/view/673169-8" xr:uid="{00000000-0004-0000-0100-000069000000}"/>
    <hyperlink ref="A150" r:id="rId107" display="https://webagentes.canaldirecto.com.ar/incidents/view/672676-6" xr:uid="{00000000-0004-0000-0100-00006A000000}"/>
    <hyperlink ref="A137" r:id="rId108" display="https://webagentes.canaldirecto.com.ar/incidents/view/672636-8" xr:uid="{00000000-0004-0000-0100-00006B000000}"/>
    <hyperlink ref="A149" r:id="rId109" display="https://webagentes.canaldirecto.com.ar/incidents/view/671482-2" xr:uid="{00000000-0004-0000-0100-00006C000000}"/>
    <hyperlink ref="A147" r:id="rId110" display="https://webagentes.canaldirecto.com.ar/incidents/view/671481-3" xr:uid="{00000000-0004-0000-0100-00006D000000}"/>
    <hyperlink ref="A146" r:id="rId111" display="https://webagentes.canaldirecto.com.ar/incidents/view/670969-9" xr:uid="{00000000-0004-0000-0100-00006E000000}"/>
    <hyperlink ref="A142" r:id="rId112" display="https://webagentes.canaldirecto.com.ar/incidents/view/670579-0" xr:uid="{00000000-0004-0000-0100-00006F000000}"/>
    <hyperlink ref="A145" r:id="rId113" display="https://webagentes.canaldirecto.com.ar/incidents/view/670578-1" xr:uid="{00000000-0004-0000-0100-000070000000}"/>
    <hyperlink ref="A167" r:id="rId114" display="https://webagentes.canaldirecto.com.ar/incidents/view/670576-3" xr:uid="{00000000-0004-0000-0100-000071000000}"/>
    <hyperlink ref="A171" r:id="rId115" display="https://webagentes.canaldirecto.com.ar/incidents/view/670575-4" xr:uid="{00000000-0004-0000-0100-000072000000}"/>
    <hyperlink ref="A170" r:id="rId116" display="https://webagentes.canaldirecto.com.ar/incidents/view/670574-5" xr:uid="{00000000-0004-0000-0100-000073000000}"/>
    <hyperlink ref="A169" r:id="rId117" display="https://webagentes.canaldirecto.com.ar/incidents/view/670573-6" xr:uid="{00000000-0004-0000-0100-000074000000}"/>
    <hyperlink ref="A166" r:id="rId118" display="https://webagentes.canaldirecto.com.ar/incidents/view/670572-7" xr:uid="{00000000-0004-0000-0100-000075000000}"/>
    <hyperlink ref="A162" r:id="rId119" display="https://webagentes.canaldirecto.com.ar/incidents/view/670571-8" xr:uid="{00000000-0004-0000-0100-000076000000}"/>
    <hyperlink ref="A161" r:id="rId120" display="https://webagentes.canaldirecto.com.ar/incidents/view/670570-9" xr:uid="{00000000-0004-0000-0100-000077000000}"/>
    <hyperlink ref="A160" r:id="rId121" display="https://webagentes.canaldirecto.com.ar/incidents/view/670568-4" xr:uid="{00000000-0004-0000-0100-000078000000}"/>
    <hyperlink ref="A159" r:id="rId122" display="https://webagentes.canaldirecto.com.ar/incidents/view/670567-5" xr:uid="{00000000-0004-0000-0100-000079000000}"/>
    <hyperlink ref="A157" r:id="rId123" display="https://webagentes.canaldirecto.com.ar/incidents/view/670566-6" xr:uid="{00000000-0004-0000-0100-00007A000000}"/>
    <hyperlink ref="A158" r:id="rId124" display="https://webagentes.canaldirecto.com.ar/incidents/view/670564-8" xr:uid="{00000000-0004-0000-0100-00007B000000}"/>
    <hyperlink ref="A173" r:id="rId125" display="https://webagentes.canaldirecto.com.ar/incidents/view/670563-9" xr:uid="{00000000-0004-0000-0100-00007C000000}"/>
    <hyperlink ref="A174" r:id="rId126" display="https://webagentes.canaldirecto.com.ar/incidents/view/670562-0" xr:uid="{00000000-0004-0000-0100-00007D000000}"/>
    <hyperlink ref="A175" r:id="rId127" display="https://webagentes.canaldirecto.com.ar/incidents/view/670561-1" xr:uid="{00000000-0004-0000-0100-00007E000000}"/>
    <hyperlink ref="A143" r:id="rId128" display="https://webagentes.canaldirecto.com.ar/incidents/view/670421-4" xr:uid="{00000000-0004-0000-0100-00007F000000}"/>
    <hyperlink ref="A136" r:id="rId129" display="https://webagentes.canaldirecto.com.ar/incidents/view/670296-0" xr:uid="{00000000-0004-0000-0100-000080000000}"/>
    <hyperlink ref="A148" r:id="rId130" display="https://webagentes.canaldirecto.com.ar/incidents/view/670269-6" xr:uid="{00000000-0004-0000-0100-000081000000}"/>
    <hyperlink ref="A139" r:id="rId131" display="https://webagentes.canaldirecto.com.ar/incidents/view/670258-0" xr:uid="{00000000-0004-0000-0100-000082000000}"/>
    <hyperlink ref="A144" r:id="rId132" display="https://webagentes.canaldirecto.com.ar/incidents/view/670025-4" xr:uid="{00000000-0004-0000-0100-000083000000}"/>
    <hyperlink ref="A141" r:id="rId133" display="https://webagentes.canaldirecto.com.ar/incidents/view/669503-1" xr:uid="{00000000-0004-0000-0100-000084000000}"/>
    <hyperlink ref="A140" r:id="rId134" display="https://webagentes.canaldirecto.com.ar/incidents/view/669120-2" xr:uid="{00000000-0004-0000-0100-000085000000}"/>
    <hyperlink ref="A165" r:id="rId135" display="https://webagentes.canaldirecto.com.ar/incidents/view/667573-6" xr:uid="{00000000-0004-0000-0100-000086000000}"/>
    <hyperlink ref="A164" r:id="rId136" display="https://webagentes.canaldirecto.com.ar/incidents/view/667572-7" xr:uid="{00000000-0004-0000-0100-000087000000}"/>
    <hyperlink ref="A163" r:id="rId137" display="https://webagentes.canaldirecto.com.ar/incidents/view/667571-8" xr:uid="{00000000-0004-0000-0100-000088000000}"/>
    <hyperlink ref="A168" r:id="rId138" display="https://webagentes.canaldirecto.com.ar/incidents/view/667567-5" xr:uid="{00000000-0004-0000-0100-000089000000}"/>
    <hyperlink ref="A155" r:id="rId139" display="https://webagentes.canaldirecto.com.ar/incidents/view/667566-6" xr:uid="{00000000-0004-0000-0100-00008A000000}"/>
    <hyperlink ref="A154" r:id="rId140" display="https://webagentes.canaldirecto.com.ar/incidents/view/667564-8" xr:uid="{00000000-0004-0000-0100-00008B000000}"/>
    <hyperlink ref="A153" r:id="rId141" display="https://webagentes.canaldirecto.com.ar/incidents/view/667562-0" xr:uid="{00000000-0004-0000-0100-00008C000000}"/>
    <hyperlink ref="A189" r:id="rId142" display="https://webagentes.canaldirecto.com.ar/incidents/view/677502-7" xr:uid="{00000000-0004-0000-0100-00008D000000}"/>
    <hyperlink ref="A187" r:id="rId143" display="https://webagentes.canaldirecto.com.ar/incidents/view/677453-2" xr:uid="{00000000-0004-0000-0100-00008E000000}"/>
    <hyperlink ref="A198" r:id="rId144" display="https://webagentes.canaldirecto.com.ar/incidents/view/677331-1" xr:uid="{00000000-0004-0000-0100-00008F000000}"/>
    <hyperlink ref="A197" r:id="rId145" display="https://webagentes.canaldirecto.com.ar/incidents/view/676962-8" xr:uid="{00000000-0004-0000-0100-000090000000}"/>
    <hyperlink ref="A188" r:id="rId146" display="https://webagentes.canaldirecto.com.ar/incidents/view/675731-3" xr:uid="{00000000-0004-0000-0100-000091000000}"/>
    <hyperlink ref="A184" r:id="rId147" display="https://webagentes.canaldirecto.com.ar/incidents/view/675730-4" xr:uid="{00000000-0004-0000-0100-000092000000}"/>
    <hyperlink ref="A180" r:id="rId148" display="https://webagentes.canaldirecto.com.ar/incidents/view/675373-3" xr:uid="{00000000-0004-0000-0100-000093000000}"/>
    <hyperlink ref="A194" r:id="rId149" display="https://webagentes.canaldirecto.com.ar/incidents/view/675343-2" xr:uid="{00000000-0004-0000-0100-000094000000}"/>
    <hyperlink ref="A195" r:id="rId150" display="https://webagentes.canaldirecto.com.ar/incidents/view/675302-5" xr:uid="{00000000-0004-0000-0100-000095000000}"/>
    <hyperlink ref="A185" r:id="rId151" display="https://webagentes.canaldirecto.com.ar/incidents/view/675042-6" xr:uid="{00000000-0004-0000-0100-000096000000}"/>
    <hyperlink ref="A186" r:id="rId152" display="https://webagentes.canaldirecto.com.ar/incidents/view/675041-7" xr:uid="{00000000-0004-0000-0100-000097000000}"/>
    <hyperlink ref="A196" r:id="rId153" display="https://webagentes.canaldirecto.com.ar/incidents/view/674239-3" xr:uid="{00000000-0004-0000-0100-000098000000}"/>
    <hyperlink ref="A193" r:id="rId154" display="https://webagentes.canaldirecto.com.ar/incidents/view/674219-9" xr:uid="{00000000-0004-0000-0100-000099000000}"/>
    <hyperlink ref="A179" r:id="rId155" display="https://webagentes.canaldirecto.com.ar/incidents/view/673927-4" xr:uid="{00000000-0004-0000-0100-00009A000000}"/>
    <hyperlink ref="A216" r:id="rId156" display="https://webagentes.canaldirecto.com.ar/incidents/view/673779-9" xr:uid="{00000000-0004-0000-0100-00009B000000}"/>
    <hyperlink ref="A215" r:id="rId157" display="https://webagentes.canaldirecto.com.ar/incidents/view/673778-0" xr:uid="{00000000-0004-0000-0100-00009C000000}"/>
    <hyperlink ref="A214" r:id="rId158" display="https://webagentes.canaldirecto.com.ar/incidents/view/673777-1" xr:uid="{00000000-0004-0000-0100-00009D000000}"/>
    <hyperlink ref="A213" r:id="rId159" display="https://webagentes.canaldirecto.com.ar/incidents/view/673776-2" xr:uid="{00000000-0004-0000-0100-00009E000000}"/>
    <hyperlink ref="A212" r:id="rId160" display="https://webagentes.canaldirecto.com.ar/incidents/view/673775-3" xr:uid="{00000000-0004-0000-0100-00009F000000}"/>
    <hyperlink ref="A211" r:id="rId161" display="https://webagentes.canaldirecto.com.ar/incidents/view/673774-4" xr:uid="{00000000-0004-0000-0100-0000A0000000}"/>
    <hyperlink ref="A210" r:id="rId162" display="https://webagentes.canaldirecto.com.ar/incidents/view/673773-5" xr:uid="{00000000-0004-0000-0100-0000A1000000}"/>
    <hyperlink ref="A217" r:id="rId163" display="https://webagentes.canaldirecto.com.ar/incidents/view/673772-6" xr:uid="{00000000-0004-0000-0100-0000A2000000}"/>
    <hyperlink ref="A204" r:id="rId164" display="https://webagentes.canaldirecto.com.ar/incidents/view/673771-7" xr:uid="{00000000-0004-0000-0100-0000A3000000}"/>
    <hyperlink ref="A203" r:id="rId165" display="https://webagentes.canaldirecto.com.ar/incidents/view/673770-8" xr:uid="{00000000-0004-0000-0100-0000A4000000}"/>
    <hyperlink ref="A202" r:id="rId166" display="https://webagentes.canaldirecto.com.ar/incidents/view/673769-2" xr:uid="{00000000-0004-0000-0100-0000A5000000}"/>
    <hyperlink ref="A201" r:id="rId167" display="https://webagentes.canaldirecto.com.ar/incidents/view/673768-3" xr:uid="{00000000-0004-0000-0100-0000A6000000}"/>
    <hyperlink ref="A209" r:id="rId168" display="https://webagentes.canaldirecto.com.ar/incidents/view/673754-0" xr:uid="{00000000-0004-0000-0100-0000A7000000}"/>
    <hyperlink ref="A208" r:id="rId169" display="https://webagentes.canaldirecto.com.ar/incidents/view/673753-1" xr:uid="{00000000-0004-0000-0100-0000A8000000}"/>
    <hyperlink ref="A205" r:id="rId170" display="https://webagentes.canaldirecto.com.ar/incidents/view/673672-7" xr:uid="{00000000-0004-0000-0100-0000A9000000}"/>
    <hyperlink ref="A183" r:id="rId171" display="https://webagentes.canaldirecto.com.ar/incidents/view/671820-8" xr:uid="{00000000-0004-0000-0100-0000AA000000}"/>
    <hyperlink ref="A192" r:id="rId172" display="https://webagentes.canaldirecto.com.ar/incidents/view/671749-4" xr:uid="{00000000-0004-0000-0100-0000AB000000}"/>
    <hyperlink ref="A182" r:id="rId173" display="https://webagentes.canaldirecto.com.ar/incidents/view/667279-3" xr:uid="{00000000-0004-0000-0100-0000AC000000}"/>
    <hyperlink ref="A234" r:id="rId174" display="https://webagentes.canaldirecto.com.ar/incidents/view/680702-5" xr:uid="{00000000-0004-0000-0100-0000AD000000}"/>
    <hyperlink ref="A232" r:id="rId175" display="https://webagentes.canaldirecto.com.ar/incidents/view/680062-4" xr:uid="{00000000-0004-0000-0100-0000AE000000}"/>
    <hyperlink ref="A241" r:id="rId176" display="https://webagentes.canaldirecto.com.ar/incidents/view/680036-9" xr:uid="{00000000-0004-0000-0100-0000AF000000}"/>
    <hyperlink ref="A233" r:id="rId177" display="https://webagentes.canaldirecto.com.ar/incidents/view/679959-5" xr:uid="{00000000-0004-0000-0100-0000B0000000}"/>
    <hyperlink ref="A236" r:id="rId178" display="https://webagentes.canaldirecto.com.ar/incidents/view/679723-2" xr:uid="{00000000-0004-0000-0100-0000B1000000}"/>
    <hyperlink ref="A225" r:id="rId179" display="https://webagentes.canaldirecto.com.ar/incidents/view/679695-0" xr:uid="{00000000-0004-0000-0100-0000B2000000}"/>
    <hyperlink ref="A242" r:id="rId180" display="https://webagentes.canaldirecto.com.ar/incidents/view/679337-9" xr:uid="{00000000-0004-0000-0100-0000B3000000}"/>
    <hyperlink ref="A224" r:id="rId181" display="https://webagentes.canaldirecto.com.ar/incidents/view/679302-3" xr:uid="{00000000-0004-0000-0100-0000B4000000}"/>
    <hyperlink ref="A231" r:id="rId182" display="https://webagentes.canaldirecto.com.ar/incidents/view/679167-2" xr:uid="{00000000-0004-0000-0100-0000B5000000}"/>
    <hyperlink ref="A229" r:id="rId183" display="https://webagentes.canaldirecto.com.ar/incidents/view/678304-4" xr:uid="{00000000-0004-0000-0100-0000B6000000}"/>
    <hyperlink ref="A223" r:id="rId184" display="https://webagentes.canaldirecto.com.ar/incidents/view/678193-0" xr:uid="{00000000-0004-0000-0100-0000B7000000}"/>
    <hyperlink ref="A227" r:id="rId185" display="https://webagentes.canaldirecto.com.ar/incidents/view/678113-4" xr:uid="{00000000-0004-0000-0100-0000B8000000}"/>
    <hyperlink ref="A239" r:id="rId186" display="https://webagentes.canaldirecto.com.ar/incidents/view/678075-5" xr:uid="{00000000-0004-0000-0100-0000B9000000}"/>
    <hyperlink ref="A256" r:id="rId187" display="https://webagentes.canaldirecto.com.ar/incidents/view/678029-6" xr:uid="{00000000-0004-0000-0100-0000BA000000}"/>
    <hyperlink ref="A245" r:id="rId188" display="https://webagentes.canaldirecto.com.ar/incidents/view/678028-7" xr:uid="{00000000-0004-0000-0100-0000BB000000}"/>
    <hyperlink ref="A244" r:id="rId189" display="https://webagentes.canaldirecto.com.ar/incidents/view/678027-8" xr:uid="{00000000-0004-0000-0100-0000BC000000}"/>
    <hyperlink ref="A275" r:id="rId190" display="https://webagentes.canaldirecto.com.ar/incidents/view/678024-1" xr:uid="{00000000-0004-0000-0100-0000BD000000}"/>
    <hyperlink ref="A274" r:id="rId191" display="https://webagentes.canaldirecto.com.ar/incidents/view/678023-2" xr:uid="{00000000-0004-0000-0100-0000BE000000}"/>
    <hyperlink ref="A273" r:id="rId192" display="https://webagentes.canaldirecto.com.ar/incidents/view/678022-3" xr:uid="{00000000-0004-0000-0100-0000BF000000}"/>
    <hyperlink ref="A272" r:id="rId193" display="https://webagentes.canaldirecto.com.ar/incidents/view/678021-4" xr:uid="{00000000-0004-0000-0100-0000C0000000}"/>
    <hyperlink ref="A271" r:id="rId194" display="https://webagentes.canaldirecto.com.ar/incidents/view/678020-5" xr:uid="{00000000-0004-0000-0100-0000C1000000}"/>
    <hyperlink ref="A270" r:id="rId195" display="https://webagentes.canaldirecto.com.ar/incidents/view/678017-1" xr:uid="{00000000-0004-0000-0100-0000C2000000}"/>
    <hyperlink ref="A269" r:id="rId196" display="https://webagentes.canaldirecto.com.ar/incidents/view/678016-2" xr:uid="{00000000-0004-0000-0100-0000C3000000}"/>
    <hyperlink ref="A249" r:id="rId197" display="https://webagentes.canaldirecto.com.ar/incidents/view/678014-4" xr:uid="{00000000-0004-0000-0100-0000C4000000}"/>
    <hyperlink ref="A248" r:id="rId198" display="https://webagentes.canaldirecto.com.ar/incidents/view/678013-5" xr:uid="{00000000-0004-0000-0100-0000C5000000}"/>
    <hyperlink ref="A247" r:id="rId199" display="https://webagentes.canaldirecto.com.ar/incidents/view/678012-6" xr:uid="{00000000-0004-0000-0100-0000C6000000}"/>
    <hyperlink ref="A268" r:id="rId200" display="https://webagentes.canaldirecto.com.ar/incidents/view/678003-8" xr:uid="{00000000-0004-0000-0100-0000C7000000}"/>
    <hyperlink ref="A267" r:id="rId201" display="https://webagentes.canaldirecto.com.ar/incidents/view/678002-9" xr:uid="{00000000-0004-0000-0100-0000C8000000}"/>
    <hyperlink ref="A266" r:id="rId202" display="https://webagentes.canaldirecto.com.ar/incidents/view/678001-0" xr:uid="{00000000-0004-0000-0100-0000C9000000}"/>
    <hyperlink ref="A265" r:id="rId203" display="https://webagentes.canaldirecto.com.ar/incidents/view/678000-1" xr:uid="{00000000-0004-0000-0100-0000CA000000}"/>
    <hyperlink ref="A255" r:id="rId204" display="https://webagentes.canaldirecto.com.ar/incidents/view/677999-9" xr:uid="{00000000-0004-0000-0100-0000CB000000}"/>
    <hyperlink ref="A254" r:id="rId205" display="https://webagentes.canaldirecto.com.ar/incidents/view/677998-0" xr:uid="{00000000-0004-0000-0100-0000CC000000}"/>
    <hyperlink ref="A264" r:id="rId206" display="https://webagentes.canaldirecto.com.ar/incidents/view/677996-2" xr:uid="{00000000-0004-0000-0100-0000CD000000}"/>
    <hyperlink ref="A263" r:id="rId207" display="https://webagentes.canaldirecto.com.ar/incidents/view/677995-3" xr:uid="{00000000-0004-0000-0100-0000CE000000}"/>
    <hyperlink ref="A262" r:id="rId208" display="https://webagentes.canaldirecto.com.ar/incidents/view/677994-4" xr:uid="{00000000-0004-0000-0100-0000CF000000}"/>
    <hyperlink ref="A261" r:id="rId209" display="https://webagentes.canaldirecto.com.ar/incidents/view/677993-5" xr:uid="{00000000-0004-0000-0100-0000D0000000}"/>
    <hyperlink ref="A260" r:id="rId210" display="https://webagentes.canaldirecto.com.ar/incidents/view/677992-6" xr:uid="{00000000-0004-0000-0100-0000D1000000}"/>
    <hyperlink ref="A259" r:id="rId211" display="https://webagentes.canaldirecto.com.ar/incidents/view/677991-7" xr:uid="{00000000-0004-0000-0100-0000D2000000}"/>
    <hyperlink ref="A258" r:id="rId212" display="https://webagentes.canaldirecto.com.ar/incidents/view/677990-8" xr:uid="{00000000-0004-0000-0100-0000D3000000}"/>
    <hyperlink ref="A253" r:id="rId213" display="https://webagentes.canaldirecto.com.ar/incidents/view/677982-9" xr:uid="{00000000-0004-0000-0100-0000D4000000}"/>
    <hyperlink ref="A252" r:id="rId214" display="https://webagentes.canaldirecto.com.ar/incidents/view/677981-0" xr:uid="{00000000-0004-0000-0100-0000D5000000}"/>
    <hyperlink ref="A251" r:id="rId215" display="https://webagentes.canaldirecto.com.ar/incidents/view/677980-1" xr:uid="{00000000-0004-0000-0100-0000D6000000}"/>
    <hyperlink ref="A250" r:id="rId216" display="https://webagentes.canaldirecto.com.ar/incidents/view/677979-5" xr:uid="{00000000-0004-0000-0100-0000D7000000}"/>
    <hyperlink ref="A235" r:id="rId217" display="https://webagentes.canaldirecto.com.ar/incidents/view/677692-9" xr:uid="{00000000-0004-0000-0100-0000D8000000}"/>
    <hyperlink ref="A240" r:id="rId218" display="https://webagentes.canaldirecto.com.ar/incidents/view/677685-9" xr:uid="{00000000-0004-0000-0100-0000D9000000}"/>
    <hyperlink ref="A230" r:id="rId219" display="https://webagentes.canaldirecto.com.ar/incidents/view/677425-9" xr:uid="{00000000-0004-0000-0100-0000DA000000}"/>
    <hyperlink ref="A228" r:id="rId220" display="https://webagentes.canaldirecto.com.ar/incidents/view/676994-7" xr:uid="{00000000-0004-0000-0100-0000DB000000}"/>
    <hyperlink ref="A238" r:id="rId221" display="https://webagentes.canaldirecto.com.ar/incidents/view/675831-2" xr:uid="{00000000-0004-0000-0100-0000DC000000}"/>
    <hyperlink ref="A292" r:id="rId222" display="https://webagentes.canaldirecto.com.ar/incidents/view/682756-0" xr:uid="{00000000-0004-0000-0100-0000DD000000}"/>
    <hyperlink ref="A285" r:id="rId223" display="https://webagentes.canaldirecto.com.ar/incidents/view/682393-5" xr:uid="{00000000-0004-0000-0100-0000DE000000}"/>
    <hyperlink ref="A291" r:id="rId224" display="https://webagentes.canaldirecto.com.ar/incidents/view/682253-8" xr:uid="{00000000-0004-0000-0100-0000DF000000}"/>
    <hyperlink ref="A293" r:id="rId225" display="https://webagentes.canaldirecto.com.ar/incidents/view/682043-3" xr:uid="{00000000-0004-0000-0100-0000E0000000}"/>
    <hyperlink ref="A290" r:id="rId226" display="https://webagentes.canaldirecto.com.ar/incidents/view/681896-0" xr:uid="{00000000-0004-0000-0100-0000E1000000}"/>
    <hyperlink ref="A281" r:id="rId227" display="https://webagentes.canaldirecto.com.ar/incidents/view/681825-2" xr:uid="{00000000-0004-0000-0100-0000E2000000}"/>
    <hyperlink ref="A280" r:id="rId228" display="https://webagentes.canaldirecto.com.ar/incidents/view/681786-4" xr:uid="{00000000-0004-0000-0100-0000E3000000}"/>
    <hyperlink ref="A288" r:id="rId229" display="https://webagentes.canaldirecto.com.ar/incidents/view/681770-3" xr:uid="{00000000-0004-0000-0100-0000E4000000}"/>
    <hyperlink ref="A287" r:id="rId230" display="https://webagentes.canaldirecto.com.ar/incidents/view/681372-5" xr:uid="{00000000-0004-0000-0100-0000E5000000}"/>
    <hyperlink ref="A289" r:id="rId231" display="https://webagentes.canaldirecto.com.ar/incidents/view/681344-2" xr:uid="{00000000-0004-0000-0100-0000E6000000}"/>
    <hyperlink ref="A298" r:id="rId232" display="https://webagentes.canaldirecto.com.ar/incidents/view/681338-1" xr:uid="{00000000-0004-0000-0100-0000E7000000}"/>
    <hyperlink ref="A295" r:id="rId233" display="https://webagentes.canaldirecto.com.ar/incidents/view/681336-3" xr:uid="{00000000-0004-0000-0100-0000E8000000}"/>
    <hyperlink ref="A296" r:id="rId234" display="https://webagentes.canaldirecto.com.ar/incidents/view/681335-4" xr:uid="{00000000-0004-0000-0100-0000E9000000}"/>
    <hyperlink ref="A297" r:id="rId235" display="https://webagentes.canaldirecto.com.ar/incidents/view/681333-6" xr:uid="{00000000-0004-0000-0100-0000EA000000}"/>
    <hyperlink ref="A300" r:id="rId236" display="https://webagentes.canaldirecto.com.ar/incidents/view/681332-7" xr:uid="{00000000-0004-0000-0100-0000EB000000}"/>
    <hyperlink ref="A299" r:id="rId237" display="https://webagentes.canaldirecto.com.ar/incidents/view/681331-8" xr:uid="{00000000-0004-0000-0100-0000EC000000}"/>
    <hyperlink ref="A301" r:id="rId238" display="https://webagentes.canaldirecto.com.ar/incidents/view/681330-9" xr:uid="{00000000-0004-0000-0100-0000ED000000}"/>
    <hyperlink ref="A304" r:id="rId239" display="https://webagentes.canaldirecto.com.ar/incidents/view/681319-6" xr:uid="{00000000-0004-0000-0100-0000EE000000}"/>
    <hyperlink ref="A303" r:id="rId240" display="https://webagentes.canaldirecto.com.ar/incidents/view/681311-4" xr:uid="{00000000-0004-0000-0100-0000EF000000}"/>
    <hyperlink ref="A313" r:id="rId241" display="https://webagentes.canaldirecto.com.ar/incidents/view/681301-7" xr:uid="{00000000-0004-0000-0100-0000F0000000}"/>
    <hyperlink ref="A312" r:id="rId242" display="https://webagentes.canaldirecto.com.ar/incidents/view/681300-8" xr:uid="{00000000-0004-0000-0100-0000F1000000}"/>
    <hyperlink ref="A309" r:id="rId243" display="https://webagentes.canaldirecto.com.ar/incidents/view/681297-5" xr:uid="{00000000-0004-0000-0100-0000F2000000}"/>
    <hyperlink ref="A305" r:id="rId244" display="https://webagentes.canaldirecto.com.ar/incidents/view/681296-6" xr:uid="{00000000-0004-0000-0100-0000F3000000}"/>
    <hyperlink ref="A325" r:id="rId245" display="https://webagentes.canaldirecto.com.ar/incidents/view/681279-9" xr:uid="{00000000-0004-0000-0100-0000F4000000}"/>
    <hyperlink ref="A315" r:id="rId246" display="https://webagentes.canaldirecto.com.ar/incidents/view/681278-0" xr:uid="{00000000-0004-0000-0100-0000F5000000}"/>
    <hyperlink ref="A310" r:id="rId247" display="https://webagentes.canaldirecto.com.ar/incidents/view/681275-3" xr:uid="{00000000-0004-0000-0100-0000F6000000}"/>
    <hyperlink ref="A324" r:id="rId248" display="https://webagentes.canaldirecto.com.ar/incidents/view/681271-7" xr:uid="{00000000-0004-0000-0100-0000F7000000}"/>
    <hyperlink ref="A323" r:id="rId249" display="https://webagentes.canaldirecto.com.ar/incidents/view/681270-8" xr:uid="{00000000-0004-0000-0100-0000F8000000}"/>
    <hyperlink ref="A322" r:id="rId250" display="https://webagentes.canaldirecto.com.ar/incidents/view/681269-2" xr:uid="{00000000-0004-0000-0100-0000F9000000}"/>
    <hyperlink ref="A321" r:id="rId251" display="https://webagentes.canaldirecto.com.ar/incidents/view/681268-3" xr:uid="{00000000-0004-0000-0100-0000FA000000}"/>
    <hyperlink ref="A320" r:id="rId252" display="https://webagentes.canaldirecto.com.ar/incidents/view/681267-4" xr:uid="{00000000-0004-0000-0100-0000FB000000}"/>
    <hyperlink ref="A319" r:id="rId253" display="https://webagentes.canaldirecto.com.ar/incidents/view/681266-5" xr:uid="{00000000-0004-0000-0100-0000FC000000}"/>
    <hyperlink ref="A318" r:id="rId254" display="https://webagentes.canaldirecto.com.ar/incidents/view/681264-7" xr:uid="{00000000-0004-0000-0100-0000FD000000}"/>
    <hyperlink ref="A317" r:id="rId255" display="https://webagentes.canaldirecto.com.ar/incidents/view/681263-8" xr:uid="{00000000-0004-0000-0100-0000FE000000}"/>
    <hyperlink ref="A316" r:id="rId256" display="https://webagentes.canaldirecto.com.ar/incidents/view/681262-9" xr:uid="{00000000-0004-0000-0100-0000FF000000}"/>
    <hyperlink ref="A311" r:id="rId257" display="https://webagentes.canaldirecto.com.ar/incidents/view/681257-7" xr:uid="{00000000-0004-0000-0100-000000010000}"/>
    <hyperlink ref="A308" r:id="rId258" display="https://webagentes.canaldirecto.com.ar/incidents/view/681256-8" xr:uid="{00000000-0004-0000-0100-000001010000}"/>
    <hyperlink ref="A307" r:id="rId259" display="https://webagentes.canaldirecto.com.ar/incidents/view/681255-9" xr:uid="{00000000-0004-0000-0100-000002010000}"/>
    <hyperlink ref="A306" r:id="rId260" display="https://webagentes.canaldirecto.com.ar/incidents/view/681254-0" xr:uid="{00000000-0004-0000-0100-000003010000}"/>
    <hyperlink ref="A283" r:id="rId261" display="https://webagentes.canaldirecto.com.ar/incidents/view/680047-5" xr:uid="{00000000-0004-0000-0100-000004010000}"/>
    <hyperlink ref="A282" r:id="rId262" display="https://webagentes.canaldirecto.com.ar/incidents/view/680046-6" xr:uid="{00000000-0004-0000-0100-000005010000}"/>
    <hyperlink ref="A284" r:id="rId263" display="https://webagentes.canaldirecto.com.ar/incidents/view/675729-8" xr:uid="{00000000-0004-0000-0100-000006010000}"/>
    <hyperlink ref="A331" r:id="rId264" display="https://webagentes.canaldirecto.com.ar/incidents/view/684750-0" xr:uid="{00000000-0004-0000-0100-000007010000}"/>
    <hyperlink ref="A332" r:id="rId265" display="https://webagentes.canaldirecto.com.ar/incidents/view/684618-5" xr:uid="{00000000-0004-0000-0100-000008010000}"/>
    <hyperlink ref="A329" r:id="rId266" display="https://webagentes.canaldirecto.com.ar/incidents/view/684455-8" xr:uid="{00000000-0004-0000-0100-000009010000}"/>
    <hyperlink ref="A340" r:id="rId267" display="https://webagentes.canaldirecto.com.ar/incidents/view/684439-0" xr:uid="{00000000-0004-0000-0100-00000A010000}"/>
    <hyperlink ref="A346" r:id="rId268" display="https://webagentes.canaldirecto.com.ar/incidents/view/684438-1" xr:uid="{00000000-0004-0000-0100-00000B010000}"/>
    <hyperlink ref="A345" r:id="rId269" display="https://webagentes.canaldirecto.com.ar/incidents/view/684437-2" xr:uid="{00000000-0004-0000-0100-00000C010000}"/>
    <hyperlink ref="A344" r:id="rId270" display="https://webagentes.canaldirecto.com.ar/incidents/view/684436-3" xr:uid="{00000000-0004-0000-0100-00000D010000}"/>
    <hyperlink ref="A356" r:id="rId271" display="https://webagentes.canaldirecto.com.ar/incidents/view/684435-4" xr:uid="{00000000-0004-0000-0100-00000E010000}"/>
    <hyperlink ref="A354" r:id="rId272" display="https://webagentes.canaldirecto.com.ar/incidents/view/684434-5" xr:uid="{00000000-0004-0000-0100-00000F010000}"/>
    <hyperlink ref="A353" r:id="rId273" display="https://webagentes.canaldirecto.com.ar/incidents/view/684433-6" xr:uid="{00000000-0004-0000-0100-000010010000}"/>
    <hyperlink ref="A355" r:id="rId274" display="https://webagentes.canaldirecto.com.ar/incidents/view/684431-8" xr:uid="{00000000-0004-0000-0100-000011010000}"/>
    <hyperlink ref="A336" r:id="rId275" display="https://webagentes.canaldirecto.com.ar/incidents/view/684429-3" xr:uid="{00000000-0004-0000-0100-000012010000}"/>
    <hyperlink ref="A335" r:id="rId276" display="https://webagentes.canaldirecto.com.ar/incidents/view/684427-5" xr:uid="{00000000-0004-0000-0100-000013010000}"/>
    <hyperlink ref="A343" r:id="rId277" display="https://webagentes.canaldirecto.com.ar/incidents/view/684426-6" xr:uid="{00000000-0004-0000-0100-000014010000}"/>
    <hyperlink ref="A342" r:id="rId278" display="https://webagentes.canaldirecto.com.ar/incidents/view/684425-7" xr:uid="{00000000-0004-0000-0100-000015010000}"/>
    <hyperlink ref="A341" r:id="rId279" display="https://webagentes.canaldirecto.com.ar/incidents/view/684424-8" xr:uid="{00000000-0004-0000-0100-000016010000}"/>
    <hyperlink ref="A350" r:id="rId280" display="https://webagentes.canaldirecto.com.ar/incidents/view/684423-9" xr:uid="{00000000-0004-0000-0100-000017010000}"/>
    <hyperlink ref="A349" r:id="rId281" display="https://webagentes.canaldirecto.com.ar/incidents/view/684422-0" xr:uid="{00000000-0004-0000-0100-000018010000}"/>
    <hyperlink ref="A348" r:id="rId282" display="https://webagentes.canaldirecto.com.ar/incidents/view/684421-1" xr:uid="{00000000-0004-0000-0100-000019010000}"/>
    <hyperlink ref="A347" r:id="rId283" display="https://webagentes.canaldirecto.com.ar/incidents/view/684420-2" xr:uid="{00000000-0004-0000-0100-00001A010000}"/>
    <hyperlink ref="A360" r:id="rId284" display="https://webagentes.canaldirecto.com.ar/incidents/view/684419-6" xr:uid="{00000000-0004-0000-0100-00001B010000}"/>
    <hyperlink ref="A359" r:id="rId285" display="https://webagentes.canaldirecto.com.ar/incidents/view/684418-7" xr:uid="{00000000-0004-0000-0100-00001C010000}"/>
    <hyperlink ref="A358" r:id="rId286" display="https://webagentes.canaldirecto.com.ar/incidents/view/684417-8" xr:uid="{00000000-0004-0000-0100-00001D010000}"/>
    <hyperlink ref="A357" r:id="rId287" display="https://webagentes.canaldirecto.com.ar/incidents/view/684416-9" xr:uid="{00000000-0004-0000-0100-00001E010000}"/>
    <hyperlink ref="A330" r:id="rId288" display="https://webagentes.canaldirecto.com.ar/incidents/view/681552-9" xr:uid="{00000000-0004-0000-0100-00001F010000}"/>
    <hyperlink ref="A333" r:id="rId289" display="https://webagentes.canaldirecto.com.ar/incidents/view/681548-6" xr:uid="{00000000-0004-0000-0100-000020010000}"/>
    <hyperlink ref="A337" r:id="rId290" display="https://webagentes.canaldirecto.com.ar/incidents/view/681337-2" xr:uid="{00000000-0004-0000-0100-000021010000}"/>
    <hyperlink ref="A338" r:id="rId291" display="https://webagentes.canaldirecto.com.ar/incidents/view/681334-5" xr:uid="{00000000-0004-0000-0100-000022010000}"/>
    <hyperlink ref="A351" r:id="rId292" display="https://webagentes.canaldirecto.com.ar/incidents/view/681280-5" xr:uid="{00000000-0004-0000-0100-000023010000}"/>
    <hyperlink ref="A362" r:id="rId293" display="https://webagentes.canaldirecto.com.ar/incidents/view/678026-9" xr:uid="{00000000-0004-0000-0100-000024010000}"/>
    <hyperlink ref="A361" r:id="rId294" display="https://webagentes.canaldirecto.com.ar/incidents/view/678025-0" xr:uid="{00000000-0004-0000-0100-000025010000}"/>
    <hyperlink ref="A386" r:id="rId295" display="https://webagentes.canaldirecto.com.ar/incidents/view/689545-5" xr:uid="{00000000-0004-0000-0100-000026010000}"/>
    <hyperlink ref="A378" r:id="rId296" display="https://webagentes.canaldirecto.com.ar/incidents/view/688937-5" xr:uid="{00000000-0004-0000-0100-000027010000}"/>
    <hyperlink ref="A376" r:id="rId297" display="https://webagentes.canaldirecto.com.ar/incidents/view/688936-6" xr:uid="{00000000-0004-0000-0100-000028010000}"/>
    <hyperlink ref="A377" r:id="rId298" display="https://webagentes.canaldirecto.com.ar/incidents/view/688935-7" xr:uid="{00000000-0004-0000-0100-000029010000}"/>
    <hyperlink ref="A371" r:id="rId299" display="https://webagentes.canaldirecto.com.ar/incidents/view/688774-8" xr:uid="{00000000-0004-0000-0100-00002A010000}"/>
    <hyperlink ref="A412" r:id="rId300" display="https://webagentes.canaldirecto.com.ar/incidents/view/688514-8" xr:uid="{00000000-0004-0000-0100-00002B010000}"/>
    <hyperlink ref="A398" r:id="rId301" display="https://webagentes.canaldirecto.com.ar/incidents/view/688513-9" xr:uid="{00000000-0004-0000-0100-00002C010000}"/>
    <hyperlink ref="A397" r:id="rId302" display="https://webagentes.canaldirecto.com.ar/incidents/view/688512-0" xr:uid="{00000000-0004-0000-0100-00002D010000}"/>
    <hyperlink ref="A401" r:id="rId303" display="https://webagentes.canaldirecto.com.ar/incidents/view/688505-0" xr:uid="{00000000-0004-0000-0100-00002E010000}"/>
    <hyperlink ref="A417" r:id="rId304" display="https://webagentes.canaldirecto.com.ar/incidents/view/688492-7" xr:uid="{00000000-0004-0000-0100-00002F010000}"/>
    <hyperlink ref="A411" r:id="rId305" display="https://webagentes.canaldirecto.com.ar/incidents/view/688491-8" xr:uid="{00000000-0004-0000-0100-000030010000}"/>
    <hyperlink ref="A408" r:id="rId306" display="https://webagentes.canaldirecto.com.ar/incidents/view/688490-9" xr:uid="{00000000-0004-0000-0100-000031010000}"/>
    <hyperlink ref="A416" r:id="rId307" display="https://webagentes.canaldirecto.com.ar/incidents/view/688489-3" xr:uid="{00000000-0004-0000-0100-000032010000}"/>
    <hyperlink ref="A410" r:id="rId308" display="https://webagentes.canaldirecto.com.ar/incidents/view/688488-4" xr:uid="{00000000-0004-0000-0100-000033010000}"/>
    <hyperlink ref="A415" r:id="rId309" display="https://webagentes.canaldirecto.com.ar/incidents/view/688487-5" xr:uid="{00000000-0004-0000-0100-000034010000}"/>
    <hyperlink ref="A409" r:id="rId310" display="https://webagentes.canaldirecto.com.ar/incidents/view/688486-6" xr:uid="{00000000-0004-0000-0100-000035010000}"/>
    <hyperlink ref="A414" r:id="rId311" display="https://webagentes.canaldirecto.com.ar/incidents/view/688485-7" xr:uid="{00000000-0004-0000-0100-000036010000}"/>
    <hyperlink ref="A407" r:id="rId312" display="https://webagentes.canaldirecto.com.ar/incidents/view/688484-8" xr:uid="{00000000-0004-0000-0100-000037010000}"/>
    <hyperlink ref="A406" r:id="rId313" display="https://webagentes.canaldirecto.com.ar/incidents/view/688483-9" xr:uid="{00000000-0004-0000-0100-000038010000}"/>
    <hyperlink ref="A405" r:id="rId314" display="https://webagentes.canaldirecto.com.ar/incidents/view/688482-0" xr:uid="{00000000-0004-0000-0100-000039010000}"/>
    <hyperlink ref="A404" r:id="rId315" display="https://webagentes.canaldirecto.com.ar/incidents/view/688481-1" xr:uid="{00000000-0004-0000-0100-00003A010000}"/>
    <hyperlink ref="A403" r:id="rId316" display="https://webagentes.canaldirecto.com.ar/incidents/view/688480-2" xr:uid="{00000000-0004-0000-0100-00003B010000}"/>
    <hyperlink ref="A413" r:id="rId317" display="https://webagentes.canaldirecto.com.ar/incidents/view/688479-6" xr:uid="{00000000-0004-0000-0100-00003C010000}"/>
    <hyperlink ref="A402" r:id="rId318" display="https://webagentes.canaldirecto.com.ar/incidents/view/688478-7" xr:uid="{00000000-0004-0000-0100-00003D010000}"/>
    <hyperlink ref="A381" r:id="rId319" display="https://webagentes.canaldirecto.com.ar/incidents/view/688338-0" xr:uid="{00000000-0004-0000-0100-00003E010000}"/>
    <hyperlink ref="A382" r:id="rId320" display="https://webagentes.canaldirecto.com.ar/incidents/view/688337-1" xr:uid="{00000000-0004-0000-0100-00003F010000}"/>
    <hyperlink ref="A375" r:id="rId321" display="https://webagentes.canaldirecto.com.ar/incidents/view/688288-6" xr:uid="{00000000-0004-0000-0100-000040010000}"/>
    <hyperlink ref="A383" r:id="rId322" display="https://webagentes.canaldirecto.com.ar/incidents/view/688273-4" xr:uid="{00000000-0004-0000-0100-000041010000}"/>
    <hyperlink ref="A374" r:id="rId323" display="https://webagentes.canaldirecto.com.ar/incidents/view/688209-9" xr:uid="{00000000-0004-0000-0100-000042010000}"/>
    <hyperlink ref="A370" r:id="rId324" display="https://webagentes.canaldirecto.com.ar/incidents/view/688132-8" xr:uid="{00000000-0004-0000-0100-000043010000}"/>
    <hyperlink ref="A384" r:id="rId325" display="https://webagentes.canaldirecto.com.ar/incidents/view/688058-7" xr:uid="{00000000-0004-0000-0100-000044010000}"/>
    <hyperlink ref="A385" r:id="rId326" display="https://webagentes.canaldirecto.com.ar/incidents/view/688017-0" xr:uid="{00000000-0004-0000-0100-000045010000}"/>
    <hyperlink ref="A367" r:id="rId327" display="https://webagentes.canaldirecto.com.ar/incidents/view/687794-5" xr:uid="{00000000-0004-0000-0100-000046010000}"/>
    <hyperlink ref="A395" r:id="rId328" display="https://webagentes.canaldirecto.com.ar/incidents/view/687679-7" xr:uid="{00000000-0004-0000-0100-000047010000}"/>
    <hyperlink ref="A394" r:id="rId329" display="https://webagentes.canaldirecto.com.ar/incidents/view/687676-0" xr:uid="{00000000-0004-0000-0100-000048010000}"/>
    <hyperlink ref="A393" r:id="rId330" display="https://webagentes.canaldirecto.com.ar/incidents/view/687675-1" xr:uid="{00000000-0004-0000-0100-000049010000}"/>
    <hyperlink ref="A400" r:id="rId331" display="https://webagentes.canaldirecto.com.ar/incidents/view/687674-2" xr:uid="{00000000-0004-0000-0100-00004A010000}"/>
    <hyperlink ref="A399" r:id="rId332" display="https://webagentes.canaldirecto.com.ar/incidents/view/687672-4" xr:uid="{00000000-0004-0000-0100-00004B010000}"/>
    <hyperlink ref="A387" r:id="rId333" display="https://webagentes.canaldirecto.com.ar/incidents/view/687643-2" xr:uid="{00000000-0004-0000-0100-00004C010000}"/>
    <hyperlink ref="A390" r:id="rId334" display="https://webagentes.canaldirecto.com.ar/incidents/view/687603-4" xr:uid="{00000000-0004-0000-0100-00004D010000}"/>
    <hyperlink ref="A389" r:id="rId335" display="https://webagentes.canaldirecto.com.ar/incidents/view/687602-5" xr:uid="{00000000-0004-0000-0100-00004E010000}"/>
    <hyperlink ref="A426" r:id="rId336" display="https://webagentes.canaldirecto.com.ar/incidents/view/687601-6" xr:uid="{00000000-0004-0000-0100-00004F010000}"/>
    <hyperlink ref="A421" r:id="rId337" display="https://webagentes.canaldirecto.com.ar/incidents/view/687600-7" xr:uid="{00000000-0004-0000-0100-000050010000}"/>
    <hyperlink ref="A420" r:id="rId338" display="https://webagentes.canaldirecto.com.ar/incidents/view/687599-2" xr:uid="{00000000-0004-0000-0100-000051010000}"/>
    <hyperlink ref="A419" r:id="rId339" display="https://webagentes.canaldirecto.com.ar/incidents/view/687598-3" xr:uid="{00000000-0004-0000-0100-000052010000}"/>
    <hyperlink ref="A430" r:id="rId340" display="https://webagentes.canaldirecto.com.ar/incidents/view/687597-4" xr:uid="{00000000-0004-0000-0100-000053010000}"/>
    <hyperlink ref="A429" r:id="rId341" display="https://webagentes.canaldirecto.com.ar/incidents/view/687596-5" xr:uid="{00000000-0004-0000-0100-000054010000}"/>
    <hyperlink ref="A425" r:id="rId342" display="https://webagentes.canaldirecto.com.ar/incidents/view/687594-7" xr:uid="{00000000-0004-0000-0100-000055010000}"/>
    <hyperlink ref="A424" r:id="rId343" display="https://webagentes.canaldirecto.com.ar/incidents/view/687593-8" xr:uid="{00000000-0004-0000-0100-000056010000}"/>
    <hyperlink ref="A423" r:id="rId344" display="https://webagentes.canaldirecto.com.ar/incidents/view/687592-9" xr:uid="{00000000-0004-0000-0100-000057010000}"/>
    <hyperlink ref="A422" r:id="rId345" display="https://webagentes.canaldirecto.com.ar/incidents/view/687591-0" xr:uid="{00000000-0004-0000-0100-000058010000}"/>
    <hyperlink ref="A428" r:id="rId346" display="https://webagentes.canaldirecto.com.ar/incidents/view/687590-1" xr:uid="{00000000-0004-0000-0100-000059010000}"/>
    <hyperlink ref="A427" r:id="rId347" display="https://webagentes.canaldirecto.com.ar/incidents/view/687589-5" xr:uid="{00000000-0004-0000-0100-00005A010000}"/>
    <hyperlink ref="A396" r:id="rId348" display="https://webagentes.canaldirecto.com.ar/incidents/view/687588-6" xr:uid="{00000000-0004-0000-0100-00005B010000}"/>
    <hyperlink ref="A373" r:id="rId349" display="https://webagentes.canaldirecto.com.ar/incidents/view/687263-0" xr:uid="{00000000-0004-0000-0100-00005C010000}"/>
    <hyperlink ref="A369" r:id="rId350" display="https://webagentes.canaldirecto.com.ar/incidents/view/687205-6" xr:uid="{00000000-0004-0000-0100-00005D010000}"/>
    <hyperlink ref="A372" r:id="rId351" display="https://webagentes.canaldirecto.com.ar/incidents/view/687000-3" xr:uid="{00000000-0004-0000-0100-00005E010000}"/>
    <hyperlink ref="A380" r:id="rId352" display="https://webagentes.canaldirecto.com.ar/incidents/view/690477-1" xr:uid="{00000000-0004-0000-0100-00005F010000}"/>
    <hyperlink ref="A443" r:id="rId353" display="https://webagentes.canaldirecto.com.ar/incidents/view/694924-2" xr:uid="{00000000-0004-0000-0100-000060010000}"/>
    <hyperlink ref="A457" r:id="rId354" display="https://webagentes.canaldirecto.com.ar/incidents/view/692837-3" xr:uid="{00000000-0004-0000-0100-000061010000}"/>
    <hyperlink ref="A467" r:id="rId355" display="https://webagentes.canaldirecto.com.ar/incidents/view/692705-5" xr:uid="{00000000-0004-0000-0100-000062010000}"/>
    <hyperlink ref="A454" r:id="rId356" display="https://webagentes.canaldirecto.com.ar/incidents/view/692635-7" xr:uid="{00000000-0004-0000-0100-000063010000}"/>
    <hyperlink ref="A455" r:id="rId357" display="https://webagentes.canaldirecto.com.ar/incidents/view/692468-7" xr:uid="{00000000-0004-0000-0100-000064010000}"/>
    <hyperlink ref="A466" r:id="rId358" display="https://webagentes.canaldirecto.com.ar/incidents/view/692335-0" xr:uid="{00000000-0004-0000-0100-000065010000}"/>
    <hyperlink ref="A458" r:id="rId359" display="https://webagentes.canaldirecto.com.ar/incidents/view/692320-8" xr:uid="{00000000-0004-0000-0100-000066010000}"/>
    <hyperlink ref="A503" r:id="rId360" display="https://webagentes.canaldirecto.com.ar/incidents/view/692316-5" xr:uid="{00000000-0004-0000-0100-000067010000}"/>
    <hyperlink ref="A452" r:id="rId361" display="https://webagentes.canaldirecto.com.ar/incidents/view/692178-7" xr:uid="{00000000-0004-0000-0100-000068010000}"/>
    <hyperlink ref="A453" r:id="rId362" display="https://webagentes.canaldirecto.com.ar/incidents/view/692122-8" xr:uid="{00000000-0004-0000-0100-000069010000}"/>
    <hyperlink ref="A465" r:id="rId363" display="https://webagentes.canaldirecto.com.ar/incidents/view/692045-0" xr:uid="{00000000-0004-0000-0100-00006A010000}"/>
    <hyperlink ref="A464" r:id="rId364" display="https://webagentes.canaldirecto.com.ar/incidents/view/691990-4" xr:uid="{00000000-0004-0000-0100-00006B010000}"/>
    <hyperlink ref="A449" r:id="rId365" display="https://webagentes.canaldirecto.com.ar/incidents/view/691564-3" xr:uid="{00000000-0004-0000-0100-00006C010000}"/>
    <hyperlink ref="A445" r:id="rId366" display="https://webagentes.canaldirecto.com.ar/incidents/view/691363-6" xr:uid="{00000000-0004-0000-0100-00006D010000}"/>
    <hyperlink ref="A487" r:id="rId367" display="https://webagentes.canaldirecto.com.ar/incidents/view/691343-2" xr:uid="{00000000-0004-0000-0100-00006E010000}"/>
    <hyperlink ref="A463" r:id="rId368" display="https://webagentes.canaldirecto.com.ar/incidents/view/691333-5" xr:uid="{00000000-0004-0000-0100-00006F010000}"/>
    <hyperlink ref="A456" r:id="rId369" display="https://webagentes.canaldirecto.com.ar/incidents/view/691267-3" xr:uid="{00000000-0004-0000-0100-000070010000}"/>
    <hyperlink ref="A462" r:id="rId370" display="https://webagentes.canaldirecto.com.ar/incidents/view/691171-7" xr:uid="{00000000-0004-0000-0100-000071010000}"/>
    <hyperlink ref="A448" r:id="rId371" display="https://webagentes.canaldirecto.com.ar/incidents/view/691082-4" xr:uid="{00000000-0004-0000-0100-000072010000}"/>
    <hyperlink ref="A447" r:id="rId372" display="https://webagentes.canaldirecto.com.ar/incidents/view/691081-5" xr:uid="{00000000-0004-0000-0100-000073010000}"/>
    <hyperlink ref="A442" r:id="rId373" display="https://webagentes.canaldirecto.com.ar/incidents/view/690840-3" xr:uid="{00000000-0004-0000-0100-000074010000}"/>
    <hyperlink ref="A450" r:id="rId374" display="https://webagentes.canaldirecto.com.ar/incidents/view/690768-0" xr:uid="{00000000-0004-0000-0100-000075010000}"/>
    <hyperlink ref="A502" r:id="rId375" display="https://webagentes.canaldirecto.com.ar/incidents/view/690604-3" xr:uid="{00000000-0004-0000-0100-000076010000}"/>
    <hyperlink ref="A501" r:id="rId376" display="https://webagentes.canaldirecto.com.ar/incidents/view/690603-4" xr:uid="{00000000-0004-0000-0100-000077010000}"/>
    <hyperlink ref="A505" r:id="rId377" display="https://webagentes.canaldirecto.com.ar/incidents/view/690601-6" xr:uid="{00000000-0004-0000-0100-000078010000}"/>
    <hyperlink ref="A472" r:id="rId378" display="https://webagentes.canaldirecto.com.ar/incidents/view/690598-3" xr:uid="{00000000-0004-0000-0100-000079010000}"/>
    <hyperlink ref="A473" r:id="rId379" display="https://webagentes.canaldirecto.com.ar/incidents/view/690597-4" xr:uid="{00000000-0004-0000-0100-00007A010000}"/>
    <hyperlink ref="A471" r:id="rId380" display="https://webagentes.canaldirecto.com.ar/incidents/view/690596-5" xr:uid="{00000000-0004-0000-0100-00007B010000}"/>
    <hyperlink ref="A474" r:id="rId381" display="https://webagentes.canaldirecto.com.ar/incidents/view/690595-6" xr:uid="{00000000-0004-0000-0100-00007C010000}"/>
    <hyperlink ref="A488" r:id="rId382" display="https://webagentes.canaldirecto.com.ar/incidents/view/690594-7" xr:uid="{00000000-0004-0000-0100-00007D010000}"/>
    <hyperlink ref="A522" r:id="rId383" display="https://webagentes.canaldirecto.com.ar/incidents/view/690593-8" xr:uid="{00000000-0004-0000-0100-00007E010000}"/>
    <hyperlink ref="A479" r:id="rId384" display="https://webagentes.canaldirecto.com.ar/incidents/view/690592-9" xr:uid="{00000000-0004-0000-0100-00007F010000}"/>
    <hyperlink ref="A478" r:id="rId385" display="https://webagentes.canaldirecto.com.ar/incidents/view/690591-0" xr:uid="{00000000-0004-0000-0100-000080010000}"/>
    <hyperlink ref="A486" r:id="rId386" display="https://webagentes.canaldirecto.com.ar/incidents/view/690590-1" xr:uid="{00000000-0004-0000-0100-000081010000}"/>
    <hyperlink ref="A485" r:id="rId387" display="https://webagentes.canaldirecto.com.ar/incidents/view/690589-5" xr:uid="{00000000-0004-0000-0100-000082010000}"/>
    <hyperlink ref="A484" r:id="rId388" display="https://webagentes.canaldirecto.com.ar/incidents/view/690588-6" xr:uid="{00000000-0004-0000-0100-000083010000}"/>
    <hyperlink ref="A483" r:id="rId389" display="https://webagentes.canaldirecto.com.ar/incidents/view/690586-8" xr:uid="{00000000-0004-0000-0100-000084010000}"/>
    <hyperlink ref="A482" r:id="rId390" display="https://webagentes.canaldirecto.com.ar/incidents/view/690585-9" xr:uid="{00000000-0004-0000-0100-000085010000}"/>
    <hyperlink ref="A481" r:id="rId391" display="https://webagentes.canaldirecto.com.ar/incidents/view/690584-0" xr:uid="{00000000-0004-0000-0100-000086010000}"/>
    <hyperlink ref="A480" r:id="rId392" display="https://webagentes.canaldirecto.com.ar/incidents/view/690583-1" xr:uid="{00000000-0004-0000-0100-000087010000}"/>
    <hyperlink ref="A525" r:id="rId393" display="https://webagentes.canaldirecto.com.ar/incidents/view/690582-2" xr:uid="{00000000-0004-0000-0100-000088010000}"/>
    <hyperlink ref="A524" r:id="rId394" display="https://webagentes.canaldirecto.com.ar/incidents/view/690581-3" xr:uid="{00000000-0004-0000-0100-000089010000}"/>
    <hyperlink ref="A523" r:id="rId395" display="https://webagentes.canaldirecto.com.ar/incidents/view/690580-4" xr:uid="{00000000-0004-0000-0100-00008A010000}"/>
    <hyperlink ref="A477" r:id="rId396" display="https://webagentes.canaldirecto.com.ar/incidents/view/690578-9" xr:uid="{00000000-0004-0000-0100-00008B010000}"/>
    <hyperlink ref="A476" r:id="rId397" display="https://webagentes.canaldirecto.com.ar/incidents/view/690577-0" xr:uid="{00000000-0004-0000-0100-00008C010000}"/>
    <hyperlink ref="A529" r:id="rId398" display="https://webagentes.canaldirecto.com.ar/incidents/view/690575-2" xr:uid="{00000000-0004-0000-0100-00008D010000}"/>
    <hyperlink ref="A528" r:id="rId399" display="https://webagentes.canaldirecto.com.ar/incidents/view/690574-3" xr:uid="{00000000-0004-0000-0100-00008E010000}"/>
    <hyperlink ref="A527" r:id="rId400" display="https://webagentes.canaldirecto.com.ar/incidents/view/690573-4" xr:uid="{00000000-0004-0000-0100-00008F010000}"/>
    <hyperlink ref="A526" r:id="rId401" display="https://webagentes.canaldirecto.com.ar/incidents/view/690572-5" xr:uid="{00000000-0004-0000-0100-000090010000}"/>
    <hyperlink ref="A521" r:id="rId402" display="https://webagentes.canaldirecto.com.ar/incidents/view/690569-1" xr:uid="{00000000-0004-0000-0100-000091010000}"/>
    <hyperlink ref="A470" r:id="rId403" display="https://webagentes.canaldirecto.com.ar/incidents/view/690561-9" xr:uid="{00000000-0004-0000-0100-000092010000}"/>
    <hyperlink ref="A469" r:id="rId404" display="https://webagentes.canaldirecto.com.ar/incidents/view/690560-0" xr:uid="{00000000-0004-0000-0100-000093010000}"/>
    <hyperlink ref="A519" r:id="rId405" display="https://webagentes.canaldirecto.com.ar/incidents/view/690558-5" xr:uid="{00000000-0004-0000-0100-000094010000}"/>
    <hyperlink ref="A518" r:id="rId406" display="https://webagentes.canaldirecto.com.ar/incidents/view/690557-6" xr:uid="{00000000-0004-0000-0100-000095010000}"/>
    <hyperlink ref="A514" r:id="rId407" display="https://webagentes.canaldirecto.com.ar/incidents/view/690555-8" xr:uid="{00000000-0004-0000-0100-000096010000}"/>
    <hyperlink ref="A513" r:id="rId408" display="https://webagentes.canaldirecto.com.ar/incidents/view/690553-0" xr:uid="{00000000-0004-0000-0100-000097010000}"/>
    <hyperlink ref="A512" r:id="rId409" display="https://webagentes.canaldirecto.com.ar/incidents/view/690552-1" xr:uid="{00000000-0004-0000-0100-000098010000}"/>
    <hyperlink ref="A511" r:id="rId410" display="https://webagentes.canaldirecto.com.ar/incidents/view/690551-2" xr:uid="{00000000-0004-0000-0100-000099010000}"/>
    <hyperlink ref="A510" r:id="rId411" display="https://webagentes.canaldirecto.com.ar/incidents/view/690550-3" xr:uid="{00000000-0004-0000-0100-00009A010000}"/>
    <hyperlink ref="A517" r:id="rId412" display="https://webagentes.canaldirecto.com.ar/incidents/view/690547-9" xr:uid="{00000000-0004-0000-0100-00009B010000}"/>
    <hyperlink ref="A516" r:id="rId413" display="https://webagentes.canaldirecto.com.ar/incidents/view/690546-0" xr:uid="{00000000-0004-0000-0100-00009C010000}"/>
    <hyperlink ref="A500" r:id="rId414" display="https://webagentes.canaldirecto.com.ar/incidents/view/690544-2" xr:uid="{00000000-0004-0000-0100-00009D010000}"/>
    <hyperlink ref="A499" r:id="rId415" display="https://webagentes.canaldirecto.com.ar/incidents/view/690543-3" xr:uid="{00000000-0004-0000-0100-00009E010000}"/>
    <hyperlink ref="A498" r:id="rId416" display="https://webagentes.canaldirecto.com.ar/incidents/view/690541-5" xr:uid="{00000000-0004-0000-0100-00009F010000}"/>
    <hyperlink ref="A497" r:id="rId417" display="https://webagentes.canaldirecto.com.ar/incidents/view/690540-6" xr:uid="{00000000-0004-0000-0100-0000A0010000}"/>
    <hyperlink ref="A496" r:id="rId418" display="https://webagentes.canaldirecto.com.ar/incidents/view/690539-0" xr:uid="{00000000-0004-0000-0100-0000A1010000}"/>
    <hyperlink ref="A495" r:id="rId419" display="https://webagentes.canaldirecto.com.ar/incidents/view/690538-1" xr:uid="{00000000-0004-0000-0100-0000A2010000}"/>
    <hyperlink ref="A494" r:id="rId420" display="https://webagentes.canaldirecto.com.ar/incidents/view/690537-2" xr:uid="{00000000-0004-0000-0100-0000A3010000}"/>
    <hyperlink ref="A493" r:id="rId421" display="https://webagentes.canaldirecto.com.ar/incidents/view/690536-3" xr:uid="{00000000-0004-0000-0100-0000A4010000}"/>
    <hyperlink ref="A492" r:id="rId422" display="https://webagentes.canaldirecto.com.ar/incidents/view/690535-4" xr:uid="{00000000-0004-0000-0100-0000A5010000}"/>
    <hyperlink ref="A515" r:id="rId423" display="https://webagentes.canaldirecto.com.ar/incidents/view/690534-5" xr:uid="{00000000-0004-0000-0100-0000A6010000}"/>
    <hyperlink ref="A509" r:id="rId424" display="https://webagentes.canaldirecto.com.ar/incidents/view/690532-7" xr:uid="{00000000-0004-0000-0100-0000A7010000}"/>
    <hyperlink ref="A491" r:id="rId425" display="https://webagentes.canaldirecto.com.ar/incidents/view/690530-9" xr:uid="{00000000-0004-0000-0100-0000A8010000}"/>
    <hyperlink ref="A490" r:id="rId426" display="https://webagentes.canaldirecto.com.ar/incidents/view/690526-6" xr:uid="{00000000-0004-0000-0100-0000A9010000}"/>
    <hyperlink ref="A489" r:id="rId427" display="https://webagentes.canaldirecto.com.ar/incidents/view/690525-7" xr:uid="{00000000-0004-0000-0100-0000AA010000}"/>
    <hyperlink ref="A508" r:id="rId428" display="https://webagentes.canaldirecto.com.ar/incidents/view/690524-8" xr:uid="{00000000-0004-0000-0100-0000AB010000}"/>
    <hyperlink ref="A438" r:id="rId429" display="https://webagentes.canaldirecto.com.ar/incidents/view/690477-1" xr:uid="{00000000-0004-0000-0100-0000AC010000}"/>
    <hyperlink ref="A440" r:id="rId430" display="https://webagentes.canaldirecto.com.ar/incidents/view/690297-7" xr:uid="{00000000-0004-0000-0100-0000AD010000}"/>
    <hyperlink ref="A436" r:id="rId431" display="https://webagentes.canaldirecto.com.ar/incidents/view/690024-3" xr:uid="{00000000-0004-0000-0100-0000AE010000}"/>
    <hyperlink ref="A459" r:id="rId432" display="https://webagentes.canaldirecto.com.ar/incidents/view/689390-7" xr:uid="{00000000-0004-0000-0100-0000AF010000}"/>
    <hyperlink ref="A446" r:id="rId433" display="https://webagentes.canaldirecto.com.ar/incidents/view/689386-4" xr:uid="{00000000-0004-0000-0100-0000B0010000}"/>
    <hyperlink ref="A460" r:id="rId434" display="https://webagentes.canaldirecto.com.ar/incidents/view/689211-1" xr:uid="{00000000-0004-0000-0100-0000B1010000}"/>
    <hyperlink ref="A451" r:id="rId435" display="https://webagentes.canaldirecto.com.ar/incidents/view/689192-7" xr:uid="{00000000-0004-0000-0100-0000B2010000}"/>
    <hyperlink ref="A441" r:id="rId436" display="https://webagentes.canaldirecto.com.ar/incidents/view/689191-8" xr:uid="{00000000-0004-0000-0100-0000B3010000}"/>
    <hyperlink ref="A435" r:id="rId437" display="https://webagentes.canaldirecto.com.ar/incidents/view/688938-4" xr:uid="{00000000-0004-0000-0100-0000B4010000}"/>
    <hyperlink ref="A507" r:id="rId438" display="https://webagentes.canaldirecto.com.ar/incidents/view/688504-1" xr:uid="{00000000-0004-0000-0100-0000B5010000}"/>
    <hyperlink ref="A506" r:id="rId439" display="https://webagentes.canaldirecto.com.ar/incidents/view/688503-2" xr:uid="{00000000-0004-0000-0100-0000B6010000}"/>
    <hyperlink ref="A504" r:id="rId440" display="https://webagentes.canaldirecto.com.ar/incidents/view/688501-4" xr:uid="{00000000-0004-0000-0100-0000B7010000}"/>
    <hyperlink ref="A444" r:id="rId441" display="https://webagentes.canaldirecto.com.ar/incidents/view/687678-8" xr:uid="{00000000-0004-0000-0100-0000B8010000}"/>
    <hyperlink ref="A439" r:id="rId442" display="https://webagentes.canaldirecto.com.ar/incidents/view/683898-2" xr:uid="{00000000-0004-0000-0100-0000B9010000}"/>
    <hyperlink ref="A558" r:id="rId443" display="https://webagentes.canaldirecto.com.ar/incidents/view/695633-0" xr:uid="{00000000-0004-0000-0100-0000BA010000}"/>
    <hyperlink ref="A556" r:id="rId444" display="https://webagentes.canaldirecto.com.ar/incidents/view/695295-4" xr:uid="{00000000-0004-0000-0100-0000BB010000}"/>
    <hyperlink ref="A600" r:id="rId445" display="https://webagentes.canaldirecto.com.ar/incidents/view/695082-2" xr:uid="{00000000-0004-0000-0100-0000BC010000}"/>
    <hyperlink ref="A601" r:id="rId446" display="https://webagentes.canaldirecto.com.ar/incidents/view/695081-3" xr:uid="{00000000-0004-0000-0100-0000BD010000}"/>
    <hyperlink ref="A570" r:id="rId447" display="https://webagentes.canaldirecto.com.ar/incidents/view/694854-4" xr:uid="{00000000-0004-0000-0100-0000BE010000}"/>
    <hyperlink ref="A569" r:id="rId448" display="https://webagentes.canaldirecto.com.ar/incidents/view/694853-5" xr:uid="{00000000-0004-0000-0100-0000BF010000}"/>
    <hyperlink ref="A564" r:id="rId449" display="https://webagentes.canaldirecto.com.ar/incidents/view/694588-4" xr:uid="{00000000-0004-0000-0100-0000C0010000}"/>
    <hyperlink ref="A555" r:id="rId450" display="https://webagentes.canaldirecto.com.ar/incidents/view/694526-4" xr:uid="{00000000-0004-0000-0100-0000C1010000}"/>
    <hyperlink ref="A567" r:id="rId451" display="https://webagentes.canaldirecto.com.ar/incidents/view/694497-3" xr:uid="{00000000-0004-0000-0100-0000C2010000}"/>
    <hyperlink ref="A568" r:id="rId452" display="https://webagentes.canaldirecto.com.ar/incidents/view/694482-1" xr:uid="{00000000-0004-0000-0100-0000C3010000}"/>
    <hyperlink ref="A557" r:id="rId453" display="https://webagentes.canaldirecto.com.ar/incidents/view/694419-5" xr:uid="{00000000-0004-0000-0100-0000C4010000}"/>
    <hyperlink ref="A554" r:id="rId454" display="https://webagentes.canaldirecto.com.ar/incidents/view/694354-9" xr:uid="{00000000-0004-0000-0100-0000C5010000}"/>
    <hyperlink ref="A553" r:id="rId455" display="https://webagentes.canaldirecto.com.ar/incidents/view/694248-9" xr:uid="{00000000-0004-0000-0100-0000C6010000}"/>
    <hyperlink ref="A549" r:id="rId456" display="https://webagentes.canaldirecto.com.ar/incidents/view/694058-8" xr:uid="{00000000-0004-0000-0100-0000C7010000}"/>
    <hyperlink ref="A548" r:id="rId457" display="https://webagentes.canaldirecto.com.ar/incidents/view/694014-4" xr:uid="{00000000-0004-0000-0100-0000C8010000}"/>
    <hyperlink ref="A551" r:id="rId458" display="https://webagentes.canaldirecto.com.ar/incidents/view/693902-3" xr:uid="{00000000-0004-0000-0100-0000C9010000}"/>
    <hyperlink ref="A550" r:id="rId459" display="https://webagentes.canaldirecto.com.ar/incidents/view/693771-5" xr:uid="{00000000-0004-0000-0100-0000CA010000}"/>
    <hyperlink ref="A562" r:id="rId460" display="https://webagentes.canaldirecto.com.ar/incidents/view/693712-2" xr:uid="{00000000-0004-0000-0100-0000CB010000}"/>
    <hyperlink ref="A537" r:id="rId461" display="https://webagentes.canaldirecto.com.ar/incidents/view/693679-8" xr:uid="{00000000-0004-0000-0100-0000CC010000}"/>
    <hyperlink ref="A546" r:id="rId462" display="https://webagentes.canaldirecto.com.ar/incidents/view/693583-2" xr:uid="{00000000-0004-0000-0100-0000CD010000}"/>
    <hyperlink ref="A566" r:id="rId463" display="https://webagentes.canaldirecto.com.ar/incidents/view/693391-3" xr:uid="{00000000-0004-0000-0100-0000CE010000}"/>
    <hyperlink ref="A534" r:id="rId464" display="https://webagentes.canaldirecto.com.ar/incidents/view/693337-5" xr:uid="{00000000-0004-0000-0100-0000CF010000}"/>
    <hyperlink ref="A535" r:id="rId465" display="https://webagentes.canaldirecto.com.ar/incidents/view/693332-0" xr:uid="{00000000-0004-0000-0100-0000D0010000}"/>
    <hyperlink ref="A565" r:id="rId466" display="https://webagentes.canaldirecto.com.ar/incidents/view/693317-1" xr:uid="{00000000-0004-0000-0100-0000D1010000}"/>
    <hyperlink ref="A541" r:id="rId467" display="https://webagentes.canaldirecto.com.ar/incidents/view/693313-5" xr:uid="{00000000-0004-0000-0100-0000D2010000}"/>
    <hyperlink ref="A552" r:id="rId468" display="https://webagentes.canaldirecto.com.ar/incidents/view/693310-8" xr:uid="{00000000-0004-0000-0100-0000D3010000}"/>
    <hyperlink ref="A536" r:id="rId469" display="https://webagentes.canaldirecto.com.ar/incidents/view/693309-2" xr:uid="{00000000-0004-0000-0100-0000D4010000}"/>
    <hyperlink ref="A544" r:id="rId470" display="https://webagentes.canaldirecto.com.ar/incidents/view/693307-4" xr:uid="{00000000-0004-0000-0100-0000D5010000}"/>
    <hyperlink ref="A561" r:id="rId471" display="https://webagentes.canaldirecto.com.ar/incidents/view/693229-7" xr:uid="{00000000-0004-0000-0100-0000D6010000}"/>
    <hyperlink ref="A563" r:id="rId472" display="https://webagentes.canaldirecto.com.ar/incidents/view/693061-5" xr:uid="{00000000-0004-0000-0100-0000D7010000}"/>
    <hyperlink ref="A547" r:id="rId473" display="https://webagentes.canaldirecto.com.ar/incidents/view/693060-6" xr:uid="{00000000-0004-0000-0100-0000D8010000}"/>
    <hyperlink ref="A545" r:id="rId474" display="https://webagentes.canaldirecto.com.ar/incidents/view/693018-3" xr:uid="{00000000-0004-0000-0100-0000D9010000}"/>
    <hyperlink ref="A533" r:id="rId475" display="https://webagentes.canaldirecto.com.ar/incidents/view/692910-5" xr:uid="{00000000-0004-0000-0100-0000DA010000}"/>
    <hyperlink ref="A581" r:id="rId476" display="https://webagentes.canaldirecto.com.ar/incidents/view/692889-6" xr:uid="{00000000-0004-0000-0100-0000DB010000}"/>
    <hyperlink ref="A598" r:id="rId477" display="https://webagentes.canaldirecto.com.ar/incidents/view/692888-7" xr:uid="{00000000-0004-0000-0100-0000DC010000}"/>
    <hyperlink ref="A597" r:id="rId478" display="https://webagentes.canaldirecto.com.ar/incidents/view/692887-8" xr:uid="{00000000-0004-0000-0100-0000DD010000}"/>
    <hyperlink ref="A596" r:id="rId479" display="https://webagentes.canaldirecto.com.ar/incidents/view/692886-9" xr:uid="{00000000-0004-0000-0100-0000DE010000}"/>
    <hyperlink ref="A595" r:id="rId480" display="https://webagentes.canaldirecto.com.ar/incidents/view/692885-0" xr:uid="{00000000-0004-0000-0100-0000DF010000}"/>
    <hyperlink ref="A594" r:id="rId481" display="https://webagentes.canaldirecto.com.ar/incidents/view/692884-1" xr:uid="{00000000-0004-0000-0100-0000E0010000}"/>
    <hyperlink ref="A593" r:id="rId482" display="https://webagentes.canaldirecto.com.ar/incidents/view/692883-2" xr:uid="{00000000-0004-0000-0100-0000E1010000}"/>
    <hyperlink ref="A592" r:id="rId483" display="https://webagentes.canaldirecto.com.ar/incidents/view/692882-3" xr:uid="{00000000-0004-0000-0100-0000E2010000}"/>
    <hyperlink ref="A591" r:id="rId484" display="https://webagentes.canaldirecto.com.ar/incidents/view/692881-4" xr:uid="{00000000-0004-0000-0100-0000E3010000}"/>
    <hyperlink ref="A590" r:id="rId485" display="https://webagentes.canaldirecto.com.ar/incidents/view/692880-5" xr:uid="{00000000-0004-0000-0100-0000E4010000}"/>
    <hyperlink ref="A589" r:id="rId486" display="https://webagentes.canaldirecto.com.ar/incidents/view/692879-9" xr:uid="{00000000-0004-0000-0100-0000E5010000}"/>
    <hyperlink ref="A588" r:id="rId487" display="https://webagentes.canaldirecto.com.ar/incidents/view/692878-0" xr:uid="{00000000-0004-0000-0100-0000E6010000}"/>
    <hyperlink ref="A587" r:id="rId488" display="https://webagentes.canaldirecto.com.ar/incidents/view/692877-1" xr:uid="{00000000-0004-0000-0100-0000E7010000}"/>
    <hyperlink ref="A586" r:id="rId489" display="https://webagentes.canaldirecto.com.ar/incidents/view/692876-2" xr:uid="{00000000-0004-0000-0100-0000E8010000}"/>
    <hyperlink ref="A585" r:id="rId490" display="https://webagentes.canaldirecto.com.ar/incidents/view/692875-3" xr:uid="{00000000-0004-0000-0100-0000E9010000}"/>
    <hyperlink ref="A584" r:id="rId491" display="https://webagentes.canaldirecto.com.ar/incidents/view/692874-4" xr:uid="{00000000-0004-0000-0100-0000EA010000}"/>
    <hyperlink ref="A599" r:id="rId492" display="https://webagentes.canaldirecto.com.ar/incidents/view/692873-5" xr:uid="{00000000-0004-0000-0100-0000EB010000}"/>
    <hyperlink ref="A574" r:id="rId493" display="https://webagentes.canaldirecto.com.ar/incidents/view/692871-7" xr:uid="{00000000-0004-0000-0100-0000EC010000}"/>
    <hyperlink ref="A573" r:id="rId494" display="https://webagentes.canaldirecto.com.ar/incidents/view/692870-8" xr:uid="{00000000-0004-0000-0100-0000ED010000}"/>
    <hyperlink ref="A576" r:id="rId495" display="https://webagentes.canaldirecto.com.ar/incidents/view/692869-2" xr:uid="{00000000-0004-0000-0100-0000EE010000}"/>
    <hyperlink ref="A575" r:id="rId496" display="https://webagentes.canaldirecto.com.ar/incidents/view/692868-3" xr:uid="{00000000-0004-0000-0100-0000EF010000}"/>
    <hyperlink ref="A542" r:id="rId497" display="https://webagentes.canaldirecto.com.ar/incidents/view/692495-1" xr:uid="{00000000-0004-0000-0100-0000F0010000}"/>
    <hyperlink ref="A543" r:id="rId498" display="https://webagentes.canaldirecto.com.ar/incidents/view/692270-4" xr:uid="{00000000-0004-0000-0100-0000F1010000}"/>
    <hyperlink ref="A540" r:id="rId499" display="https://webagentes.canaldirecto.com.ar/incidents/view/690767-1" xr:uid="{00000000-0004-0000-0100-0000F2010000}"/>
    <hyperlink ref="A580" r:id="rId500" display="https://webagentes.canaldirecto.com.ar/incidents/view/690599-2" xr:uid="{00000000-0004-0000-0100-0000F3010000}"/>
    <hyperlink ref="A579" r:id="rId501" display="https://webagentes.canaldirecto.com.ar/incidents/view/690587-7" xr:uid="{00000000-0004-0000-0100-0000F4010000}"/>
    <hyperlink ref="A624" r:id="rId502" display="https://webagentes.canaldirecto.com.ar/incidents/view/698363-5" xr:uid="{00000000-0004-0000-0100-0000F5010000}"/>
    <hyperlink ref="A652" r:id="rId503" display="https://webagentes.canaldirecto.com.ar/incidents/view/697833-2" xr:uid="{00000000-0004-0000-0100-0000F6010000}"/>
    <hyperlink ref="A621" r:id="rId504" display="https://webagentes.canaldirecto.com.ar/incidents/view/697807-7" xr:uid="{00000000-0004-0000-0100-0000F7010000}"/>
    <hyperlink ref="A623" r:id="rId505" display="https://webagentes.canaldirecto.com.ar/incidents/view/697610-3" xr:uid="{00000000-0004-0000-0100-0000F8010000}"/>
    <hyperlink ref="A618" r:id="rId506" display="https://webagentes.canaldirecto.com.ar/incidents/view/697576-0" xr:uid="{00000000-0004-0000-0100-0000F9010000}"/>
    <hyperlink ref="A619" r:id="rId507" display="https://webagentes.canaldirecto.com.ar/incidents/view/697537-1" xr:uid="{00000000-0004-0000-0100-0000FA010000}"/>
    <hyperlink ref="A620" r:id="rId508" display="https://webagentes.canaldirecto.com.ar/incidents/view/697470-7" xr:uid="{00000000-0004-0000-0100-0000FB010000}"/>
    <hyperlink ref="A630" r:id="rId509" display="https://webagentes.canaldirecto.com.ar/incidents/view/697208-2" xr:uid="{00000000-0004-0000-0100-0000FC010000}"/>
    <hyperlink ref="A635" r:id="rId510" display="https://webagentes.canaldirecto.com.ar/incidents/view/697022-4" xr:uid="{00000000-0004-0000-0100-0000FD010000}"/>
    <hyperlink ref="A617" r:id="rId511" display="https://webagentes.canaldirecto.com.ar/incidents/view/696964-4" xr:uid="{00000000-0004-0000-0100-0000FE010000}"/>
    <hyperlink ref="A631" r:id="rId512" display="https://webagentes.canaldirecto.com.ar/incidents/view/696860-9" xr:uid="{00000000-0004-0000-0100-0000FF010000}"/>
    <hyperlink ref="A633" r:id="rId513" display="https://webagentes.canaldirecto.com.ar/incidents/view/696685-0" xr:uid="{00000000-0004-0000-0100-000000020000}"/>
    <hyperlink ref="A634" r:id="rId514" display="https://webagentes.canaldirecto.com.ar/incidents/view/696648-9" xr:uid="{00000000-0004-0000-0100-000001020000}"/>
    <hyperlink ref="A632" r:id="rId515" display="https://webagentes.canaldirecto.com.ar/incidents/view/696457-9" xr:uid="{00000000-0004-0000-0100-000002020000}"/>
    <hyperlink ref="A615" r:id="rId516" display="https://webagentes.canaldirecto.com.ar/incidents/view/696456-0" xr:uid="{00000000-0004-0000-0100-000003020000}"/>
    <hyperlink ref="A625" r:id="rId517" display="https://webagentes.canaldirecto.com.ar/incidents/view/696290-6" xr:uid="{00000000-0004-0000-0100-000004020000}"/>
    <hyperlink ref="A629" r:id="rId518" display="https://webagentes.canaldirecto.com.ar/incidents/view/696289-0" xr:uid="{00000000-0004-0000-0100-000005020000}"/>
    <hyperlink ref="A612" r:id="rId519" display="https://webagentes.canaldirecto.com.ar/incidents/view/696241-0" xr:uid="{00000000-0004-0000-0100-000006020000}"/>
    <hyperlink ref="A605" r:id="rId520" display="https://webagentes.canaldirecto.com.ar/incidents/view/696169-7" xr:uid="{00000000-0004-0000-0100-000007020000}"/>
    <hyperlink ref="A669" r:id="rId521" display="https://webagentes.canaldirecto.com.ar/incidents/view/696124-4" xr:uid="{00000000-0004-0000-0100-000008020000}"/>
    <hyperlink ref="A680" r:id="rId522" display="https://webagentes.canaldirecto.com.ar/incidents/view/696115-6" xr:uid="{00000000-0004-0000-0100-000009020000}"/>
    <hyperlink ref="A676" r:id="rId523" display="https://webagentes.canaldirecto.com.ar/incidents/view/696114-7" xr:uid="{00000000-0004-0000-0100-00000A020000}"/>
    <hyperlink ref="A675" r:id="rId524" display="https://webagentes.canaldirecto.com.ar/incidents/view/696113-8" xr:uid="{00000000-0004-0000-0100-00000B020000}"/>
    <hyperlink ref="A674" r:id="rId525" display="https://webagentes.canaldirecto.com.ar/incidents/view/696110-1" xr:uid="{00000000-0004-0000-0100-00000C020000}"/>
    <hyperlink ref="A679" r:id="rId526" display="https://webagentes.canaldirecto.com.ar/incidents/view/696108-6" xr:uid="{00000000-0004-0000-0100-00000D020000}"/>
    <hyperlink ref="A673" r:id="rId527" display="https://webagentes.canaldirecto.com.ar/incidents/view/696106-8" xr:uid="{00000000-0004-0000-0100-00000E020000}"/>
    <hyperlink ref="A683" r:id="rId528" display="https://webagentes.canaldirecto.com.ar/incidents/view/696103-1" xr:uid="{00000000-0004-0000-0100-00000F020000}"/>
    <hyperlink ref="A672" r:id="rId529" display="https://webagentes.canaldirecto.com.ar/incidents/view/696102-2" xr:uid="{00000000-0004-0000-0100-000010020000}"/>
    <hyperlink ref="A671" r:id="rId530" display="https://webagentes.canaldirecto.com.ar/incidents/view/696101-3" xr:uid="{00000000-0004-0000-0100-000011020000}"/>
    <hyperlink ref="A682" r:id="rId531" display="https://webagentes.canaldirecto.com.ar/incidents/view/696099-9" xr:uid="{00000000-0004-0000-0100-000012020000}"/>
    <hyperlink ref="A681" r:id="rId532" display="https://webagentes.canaldirecto.com.ar/incidents/view/696098-0" xr:uid="{00000000-0004-0000-0100-000013020000}"/>
    <hyperlink ref="A670" r:id="rId533" display="https://webagentes.canaldirecto.com.ar/incidents/view/696097-1" xr:uid="{00000000-0004-0000-0100-000014020000}"/>
    <hyperlink ref="A677" r:id="rId534" display="https://webagentes.canaldirecto.com.ar/incidents/view/696096-2" xr:uid="{00000000-0004-0000-0100-000015020000}"/>
    <hyperlink ref="A654" r:id="rId535" display="https://webagentes.canaldirecto.com.ar/incidents/view/696094-4" xr:uid="{00000000-0004-0000-0100-000016020000}"/>
    <hyperlink ref="A653" r:id="rId536" display="https://webagentes.canaldirecto.com.ar/incidents/view/696093-5" xr:uid="{00000000-0004-0000-0100-000017020000}"/>
    <hyperlink ref="A641" r:id="rId537" display="https://webagentes.canaldirecto.com.ar/incidents/view/696090-8" xr:uid="{00000000-0004-0000-0100-000018020000}"/>
    <hyperlink ref="A651" r:id="rId538" display="https://webagentes.canaldirecto.com.ar/incidents/view/696088-3" xr:uid="{00000000-0004-0000-0100-000019020000}"/>
    <hyperlink ref="A649" r:id="rId539" display="https://webagentes.canaldirecto.com.ar/incidents/view/696087-4" xr:uid="{00000000-0004-0000-0100-00001A020000}"/>
    <hyperlink ref="A655" r:id="rId540" display="https://webagentes.canaldirecto.com.ar/incidents/view/696086-5" xr:uid="{00000000-0004-0000-0100-00001B020000}"/>
    <hyperlink ref="A648" r:id="rId541" display="https://webagentes.canaldirecto.com.ar/incidents/view/696085-6" xr:uid="{00000000-0004-0000-0100-00001C020000}"/>
    <hyperlink ref="A647" r:id="rId542" display="https://webagentes.canaldirecto.com.ar/incidents/view/696084-7" xr:uid="{00000000-0004-0000-0100-00001D020000}"/>
    <hyperlink ref="A650" r:id="rId543" display="https://webagentes.canaldirecto.com.ar/incidents/view/696083-8" xr:uid="{00000000-0004-0000-0100-00001E020000}"/>
    <hyperlink ref="A665" r:id="rId544" display="https://webagentes.canaldirecto.com.ar/incidents/view/696080-1" xr:uid="{00000000-0004-0000-0100-00001F020000}"/>
    <hyperlink ref="A664" r:id="rId545" display="https://webagentes.canaldirecto.com.ar/incidents/view/696079-5" xr:uid="{00000000-0004-0000-0100-000020020000}"/>
    <hyperlink ref="A666" r:id="rId546" display="https://webagentes.canaldirecto.com.ar/incidents/view/696078-6" xr:uid="{00000000-0004-0000-0100-000021020000}"/>
    <hyperlink ref="A662" r:id="rId547" display="https://webagentes.canaldirecto.com.ar/incidents/view/696077-7" xr:uid="{00000000-0004-0000-0100-000022020000}"/>
    <hyperlink ref="A668" r:id="rId548" display="https://webagentes.canaldirecto.com.ar/incidents/view/696076-8" xr:uid="{00000000-0004-0000-0100-000023020000}"/>
    <hyperlink ref="A667" r:id="rId549" display="https://webagentes.canaldirecto.com.ar/incidents/view/696075-9" xr:uid="{00000000-0004-0000-0100-000024020000}"/>
    <hyperlink ref="A678" r:id="rId550" display="https://webagentes.canaldirecto.com.ar/incidents/view/696057-3" xr:uid="{00000000-0004-0000-0100-000025020000}"/>
    <hyperlink ref="A640" r:id="rId551" display="https://webagentes.canaldirecto.com.ar/incidents/view/696055-5" xr:uid="{00000000-0004-0000-0100-000026020000}"/>
    <hyperlink ref="A639" r:id="rId552" display="https://webagentes.canaldirecto.com.ar/incidents/view/696054-6" xr:uid="{00000000-0004-0000-0100-000027020000}"/>
    <hyperlink ref="A638" r:id="rId553" display="https://webagentes.canaldirecto.com.ar/incidents/view/696053-7" xr:uid="{00000000-0004-0000-0100-000028020000}"/>
    <hyperlink ref="A637" r:id="rId554" display="https://webagentes.canaldirecto.com.ar/incidents/view/696052-8" xr:uid="{00000000-0004-0000-0100-000029020000}"/>
    <hyperlink ref="A661" r:id="rId555" display="https://webagentes.canaldirecto.com.ar/incidents/view/695958-6" xr:uid="{00000000-0004-0000-0100-00002A020000}"/>
    <hyperlink ref="A660" r:id="rId556" display="https://webagentes.canaldirecto.com.ar/incidents/view/695957-7" xr:uid="{00000000-0004-0000-0100-00002B020000}"/>
    <hyperlink ref="A663" r:id="rId557" display="https://webagentes.canaldirecto.com.ar/incidents/view/695956-8" xr:uid="{00000000-0004-0000-0100-00002C020000}"/>
    <hyperlink ref="A659" r:id="rId558" display="https://webagentes.canaldirecto.com.ar/incidents/view/695955-9" xr:uid="{00000000-0004-0000-0100-00002D020000}"/>
    <hyperlink ref="A658" r:id="rId559" display="https://webagentes.canaldirecto.com.ar/incidents/view/695954-0" xr:uid="{00000000-0004-0000-0100-00002E020000}"/>
    <hyperlink ref="A657" r:id="rId560" display="https://webagentes.canaldirecto.com.ar/incidents/view/695953-1" xr:uid="{00000000-0004-0000-0100-00002F020000}"/>
    <hyperlink ref="A646" r:id="rId561" display="https://webagentes.canaldirecto.com.ar/incidents/view/695952-2" xr:uid="{00000000-0004-0000-0100-000030020000}"/>
    <hyperlink ref="A645" r:id="rId562" display="https://webagentes.canaldirecto.com.ar/incidents/view/695951-3" xr:uid="{00000000-0004-0000-0100-000031020000}"/>
    <hyperlink ref="A644" r:id="rId563" display="https://webagentes.canaldirecto.com.ar/incidents/view/695950-4" xr:uid="{00000000-0004-0000-0100-000032020000}"/>
    <hyperlink ref="A643" r:id="rId564" display="https://webagentes.canaldirecto.com.ar/incidents/view/695949-8" xr:uid="{00000000-0004-0000-0100-000033020000}"/>
    <hyperlink ref="A642" r:id="rId565" display="https://webagentes.canaldirecto.com.ar/incidents/view/695948-9" xr:uid="{00000000-0004-0000-0100-000034020000}"/>
    <hyperlink ref="A628" r:id="rId566" display="https://webagentes.canaldirecto.com.ar/incidents/view/695862-0" xr:uid="{00000000-0004-0000-0100-000035020000}"/>
    <hyperlink ref="A610" r:id="rId567" display="https://webagentes.canaldirecto.com.ar/incidents/view/695780-7" xr:uid="{00000000-0004-0000-0100-000036020000}"/>
    <hyperlink ref="A607" r:id="rId568" display="https://webagentes.canaldirecto.com.ar/incidents/view/695779-1" xr:uid="{00000000-0004-0000-0100-000037020000}"/>
    <hyperlink ref="A614" r:id="rId569" display="https://webagentes.canaldirecto.com.ar/incidents/view/695305-0" xr:uid="{00000000-0004-0000-0100-000038020000}"/>
    <hyperlink ref="A616" r:id="rId570" display="https://webagentes.canaldirecto.com.ar/incidents/view/695304-1" xr:uid="{00000000-0004-0000-0100-000039020000}"/>
    <hyperlink ref="A613" r:id="rId571" display="https://webagentes.canaldirecto.com.ar/incidents/view/695227-3" xr:uid="{00000000-0004-0000-0100-00003A020000}"/>
    <hyperlink ref="A609" r:id="rId572" display="https://webagentes.canaldirecto.com.ar/incidents/view/694851-7" xr:uid="{00000000-0004-0000-0100-00003B020000}"/>
    <hyperlink ref="A611" r:id="rId573" display="https://webagentes.canaldirecto.com.ar/incidents/view/694789-1" xr:uid="{00000000-0004-0000-0100-00003C020000}"/>
    <hyperlink ref="A608" r:id="rId574" display="https://webagentes.canaldirecto.com.ar/incidents/view/694788-2" xr:uid="{00000000-0004-0000-0100-00003D020000}"/>
    <hyperlink ref="A622" r:id="rId575" display="https://webagentes.canaldirecto.com.ar/incidents/view/694359-4" xr:uid="{00000000-0004-0000-0100-00003E020000}"/>
    <hyperlink ref="A627" r:id="rId576" display="https://webagentes.canaldirecto.com.ar/incidents/view/693373-7" xr:uid="{00000000-0004-0000-0100-00003F020000}"/>
    <hyperlink ref="A702" r:id="rId577" display="https://webagentes.canaldirecto.com.ar/incidents/view/700649-2" xr:uid="{00000000-0004-0000-0100-000040020000}"/>
    <hyperlink ref="A703" r:id="rId578" display="https://webagentes.canaldirecto.com.ar/incidents/view/700571-2" xr:uid="{00000000-0004-0000-0100-000041020000}"/>
    <hyperlink ref="A751" r:id="rId579" display="https://webagentes.canaldirecto.com.ar/incidents/view/700372-3" xr:uid="{00000000-0004-0000-0100-000042020000}"/>
    <hyperlink ref="A713" r:id="rId580" display="https://webagentes.canaldirecto.com.ar/incidents/view/700298-2" xr:uid="{00000000-0004-0000-0100-000043020000}"/>
    <hyperlink ref="A716" r:id="rId581" display="https://webagentes.canaldirecto.com.ar/incidents/view/700059-5" xr:uid="{00000000-0004-0000-0100-000044020000}"/>
    <hyperlink ref="A699" r:id="rId582" display="https://webagentes.canaldirecto.com.ar/incidents/view/699962-7" xr:uid="{00000000-0004-0000-0100-000045020000}"/>
    <hyperlink ref="A698" r:id="rId583" display="https://webagentes.canaldirecto.com.ar/incidents/view/699940-5" xr:uid="{00000000-0004-0000-0100-000046020000}"/>
    <hyperlink ref="A711" r:id="rId584" display="https://webagentes.canaldirecto.com.ar/incidents/view/699736-4" xr:uid="{00000000-0004-0000-0100-000047020000}"/>
    <hyperlink ref="A717" r:id="rId585" display="https://webagentes.canaldirecto.com.ar/incidents/view/699735-5" xr:uid="{00000000-0004-0000-0100-000048020000}"/>
    <hyperlink ref="A700" r:id="rId586" display="https://webagentes.canaldirecto.com.ar/incidents/view/699439-4" xr:uid="{00000000-0004-0000-0100-000049020000}"/>
    <hyperlink ref="A715" r:id="rId587" display="https://webagentes.canaldirecto.com.ar/incidents/view/699410-9" xr:uid="{00000000-0004-0000-0100-00004A020000}"/>
    <hyperlink ref="A714" r:id="rId588" display="https://webagentes.canaldirecto.com.ar/incidents/view/699366-9" xr:uid="{00000000-0004-0000-0100-00004B020000}"/>
    <hyperlink ref="A701" r:id="rId589" display="https://webagentes.canaldirecto.com.ar/incidents/view/699343-8" xr:uid="{00000000-0004-0000-0100-00004C020000}"/>
    <hyperlink ref="A710" r:id="rId590" display="https://webagentes.canaldirecto.com.ar/incidents/view/699328-9" xr:uid="{00000000-0004-0000-0100-00004D020000}"/>
    <hyperlink ref="A689" r:id="rId591" display="https://webagentes.canaldirecto.com.ar/incidents/view/699251-8" xr:uid="{00000000-0004-0000-0100-00004E020000}"/>
    <hyperlink ref="A693" r:id="rId592" display="https://webagentes.canaldirecto.com.ar/incidents/view/699235-0" xr:uid="{00000000-0004-0000-0100-00004F020000}"/>
    <hyperlink ref="A706" r:id="rId593" display="https://webagentes.canaldirecto.com.ar/incidents/view/699068-0" xr:uid="{00000000-0004-0000-0100-000050020000}"/>
    <hyperlink ref="A712" r:id="rId594" display="https://webagentes.canaldirecto.com.ar/incidents/view/699033-4" xr:uid="{00000000-0004-0000-0100-000051020000}"/>
    <hyperlink ref="A773" r:id="rId595" display="https://webagentes.canaldirecto.com.ar/incidents/view/698978-1" xr:uid="{00000000-0004-0000-0100-000052020000}"/>
    <hyperlink ref="A775" r:id="rId596" display="https://webagentes.canaldirecto.com.ar/incidents/view/698977-2" xr:uid="{00000000-0004-0000-0100-000053020000}"/>
    <hyperlink ref="A774" r:id="rId597" display="https://webagentes.canaldirecto.com.ar/incidents/view/698976-3" xr:uid="{00000000-0004-0000-0100-000054020000}"/>
    <hyperlink ref="A739" r:id="rId598" display="https://webagentes.canaldirecto.com.ar/incidents/view/698975-4" xr:uid="{00000000-0004-0000-0100-000055020000}"/>
    <hyperlink ref="A738" r:id="rId599" display="https://webagentes.canaldirecto.com.ar/incidents/view/698974-5" xr:uid="{00000000-0004-0000-0100-000056020000}"/>
    <hyperlink ref="A772" r:id="rId600" display="https://webagentes.canaldirecto.com.ar/incidents/view/698972-7" xr:uid="{00000000-0004-0000-0100-000057020000}"/>
    <hyperlink ref="A796" r:id="rId601" display="https://webagentes.canaldirecto.com.ar/incidents/view/698971-8" xr:uid="{00000000-0004-0000-0100-000058020000}"/>
    <hyperlink ref="A801" r:id="rId602" display="https://webagentes.canaldirecto.com.ar/incidents/view/698969-3" xr:uid="{00000000-0004-0000-0100-000059020000}"/>
    <hyperlink ref="A798" r:id="rId603" display="https://webagentes.canaldirecto.com.ar/incidents/view/698968-4" xr:uid="{00000000-0004-0000-0100-00005A020000}"/>
    <hyperlink ref="A707" r:id="rId604" display="https://webagentes.canaldirecto.com.ar/incidents/view/698940-8" xr:uid="{00000000-0004-0000-0100-00005B020000}"/>
    <hyperlink ref="A754" r:id="rId605" display="https://webagentes.canaldirecto.com.ar/incidents/view/698898-6" xr:uid="{00000000-0004-0000-0100-00005C020000}"/>
    <hyperlink ref="A728" r:id="rId606" display="https://webagentes.canaldirecto.com.ar/incidents/view/698897-7" xr:uid="{00000000-0004-0000-0100-00005D020000}"/>
    <hyperlink ref="A727" r:id="rId607" display="https://webagentes.canaldirecto.com.ar/incidents/view/698896-8" xr:uid="{00000000-0004-0000-0100-00005E020000}"/>
    <hyperlink ref="A755" r:id="rId608" display="https://webagentes.canaldirecto.com.ar/incidents/view/698895-9" xr:uid="{00000000-0004-0000-0100-00005F020000}"/>
    <hyperlink ref="A729" r:id="rId609" display="https://webagentes.canaldirecto.com.ar/incidents/view/698894-0" xr:uid="{00000000-0004-0000-0100-000060020000}"/>
    <hyperlink ref="A757" r:id="rId610" display="https://webagentes.canaldirecto.com.ar/incidents/view/698893-1" xr:uid="{00000000-0004-0000-0100-000061020000}"/>
    <hyperlink ref="A756" r:id="rId611" display="https://webagentes.canaldirecto.com.ar/incidents/view/698892-2" xr:uid="{00000000-0004-0000-0100-000062020000}"/>
    <hyperlink ref="A799" r:id="rId612" display="https://webagentes.canaldirecto.com.ar/incidents/view/698890-4" xr:uid="{00000000-0004-0000-0100-000063020000}"/>
    <hyperlink ref="A800" r:id="rId613" display="https://webagentes.canaldirecto.com.ar/incidents/view/698889-8" xr:uid="{00000000-0004-0000-0100-000064020000}"/>
    <hyperlink ref="A733" r:id="rId614" display="https://webagentes.canaldirecto.com.ar/incidents/view/698888-9" xr:uid="{00000000-0004-0000-0100-000065020000}"/>
    <hyperlink ref="A732" r:id="rId615" display="https://webagentes.canaldirecto.com.ar/incidents/view/698887-0" xr:uid="{00000000-0004-0000-0100-000066020000}"/>
    <hyperlink ref="A731" r:id="rId616" display="https://webagentes.canaldirecto.com.ar/incidents/view/698886-1" xr:uid="{00000000-0004-0000-0100-000067020000}"/>
    <hyperlink ref="A750" r:id="rId617" display="https://webagentes.canaldirecto.com.ar/incidents/view/698885-2" xr:uid="{00000000-0004-0000-0100-000068020000}"/>
    <hyperlink ref="A744" r:id="rId618" display="https://webagentes.canaldirecto.com.ar/incidents/view/698884-3" xr:uid="{00000000-0004-0000-0100-000069020000}"/>
    <hyperlink ref="A743" r:id="rId619" display="https://webagentes.canaldirecto.com.ar/incidents/view/698883-4" xr:uid="{00000000-0004-0000-0100-00006A020000}"/>
    <hyperlink ref="A742" r:id="rId620" display="https://webagentes.canaldirecto.com.ar/incidents/view/698882-5" xr:uid="{00000000-0004-0000-0100-00006B020000}"/>
    <hyperlink ref="A741" r:id="rId621" display="https://webagentes.canaldirecto.com.ar/incidents/view/698881-6" xr:uid="{00000000-0004-0000-0100-00006C020000}"/>
    <hyperlink ref="A764" r:id="rId622" display="https://webagentes.canaldirecto.com.ar/incidents/view/698880-7" xr:uid="{00000000-0004-0000-0100-00006D020000}"/>
    <hyperlink ref="A778" r:id="rId623" display="https://webagentes.canaldirecto.com.ar/incidents/view/698879-1" xr:uid="{00000000-0004-0000-0100-00006E020000}"/>
    <hyperlink ref="A752" r:id="rId624" display="https://webagentes.canaldirecto.com.ar/incidents/view/698878-2" xr:uid="{00000000-0004-0000-0100-00006F020000}"/>
    <hyperlink ref="A777" r:id="rId625" display="https://webagentes.canaldirecto.com.ar/incidents/view/698877-3" xr:uid="{00000000-0004-0000-0100-000070020000}"/>
    <hyperlink ref="A746" r:id="rId626" display="https://webagentes.canaldirecto.com.ar/incidents/view/698869-4" xr:uid="{00000000-0004-0000-0100-000071020000}"/>
    <hyperlink ref="A745" r:id="rId627" display="https://webagentes.canaldirecto.com.ar/incidents/view/698868-5" xr:uid="{00000000-0004-0000-0100-000072020000}"/>
    <hyperlink ref="A749" r:id="rId628" display="https://webagentes.canaldirecto.com.ar/incidents/view/698867-6" xr:uid="{00000000-0004-0000-0100-000073020000}"/>
    <hyperlink ref="A748" r:id="rId629" display="https://webagentes.canaldirecto.com.ar/incidents/view/698866-7" xr:uid="{00000000-0004-0000-0100-000074020000}"/>
    <hyperlink ref="A747" r:id="rId630" display="https://webagentes.canaldirecto.com.ar/incidents/view/698865-8" xr:uid="{00000000-0004-0000-0100-000075020000}"/>
    <hyperlink ref="A709" r:id="rId631" display="https://webagentes.canaldirecto.com.ar/incidents/view/698789-9" xr:uid="{00000000-0004-0000-0100-000076020000}"/>
    <hyperlink ref="A792" r:id="rId632" display="https://webagentes.canaldirecto.com.ar/incidents/view/698747-3" xr:uid="{00000000-0004-0000-0100-000077020000}"/>
    <hyperlink ref="A740" r:id="rId633" display="https://webagentes.canaldirecto.com.ar/incidents/view/698736-7" xr:uid="{00000000-0004-0000-0100-000078020000}"/>
    <hyperlink ref="A721" r:id="rId634" display="https://webagentes.canaldirecto.com.ar/incidents/view/698735-8" xr:uid="{00000000-0004-0000-0100-000079020000}"/>
    <hyperlink ref="A725" r:id="rId635" display="https://webagentes.canaldirecto.com.ar/incidents/view/698734-9" xr:uid="{00000000-0004-0000-0100-00007A020000}"/>
    <hyperlink ref="A723" r:id="rId636" display="https://webagentes.canaldirecto.com.ar/incidents/view/698733-0" xr:uid="{00000000-0004-0000-0100-00007B020000}"/>
    <hyperlink ref="A722" r:id="rId637" display="https://webagentes.canaldirecto.com.ar/incidents/view/698732-1" xr:uid="{00000000-0004-0000-0100-00007C020000}"/>
    <hyperlink ref="A724" r:id="rId638" display="https://webagentes.canaldirecto.com.ar/incidents/view/698731-2" xr:uid="{00000000-0004-0000-0100-00007D020000}"/>
    <hyperlink ref="A734" r:id="rId639" display="https://webagentes.canaldirecto.com.ar/incidents/view/698728-8" xr:uid="{00000000-0004-0000-0100-00007E020000}"/>
    <hyperlink ref="A753" r:id="rId640" display="https://webagentes.canaldirecto.com.ar/incidents/view/698727-9" xr:uid="{00000000-0004-0000-0100-00007F020000}"/>
    <hyperlink ref="A720" r:id="rId641" display="https://webagentes.canaldirecto.com.ar/incidents/view/698726-0" xr:uid="{00000000-0004-0000-0100-000080020000}"/>
    <hyperlink ref="A719" r:id="rId642" display="https://webagentes.canaldirecto.com.ar/incidents/view/698725-1" xr:uid="{00000000-0004-0000-0100-000081020000}"/>
    <hyperlink ref="A730" r:id="rId643" display="https://webagentes.canaldirecto.com.ar/incidents/view/698724-2" xr:uid="{00000000-0004-0000-0100-000082020000}"/>
    <hyperlink ref="A766" r:id="rId644" display="https://webagentes.canaldirecto.com.ar/incidents/view/698723-3" xr:uid="{00000000-0004-0000-0100-000083020000}"/>
    <hyperlink ref="A765" r:id="rId645" display="https://webagentes.canaldirecto.com.ar/incidents/view/698722-4" xr:uid="{00000000-0004-0000-0100-000084020000}"/>
    <hyperlink ref="A771" r:id="rId646" display="https://webagentes.canaldirecto.com.ar/incidents/view/698721-5" xr:uid="{00000000-0004-0000-0100-000085020000}"/>
    <hyperlink ref="A770" r:id="rId647" display="https://webagentes.canaldirecto.com.ar/incidents/view/698720-6" xr:uid="{00000000-0004-0000-0100-000086020000}"/>
    <hyperlink ref="A769" r:id="rId648" display="https://webagentes.canaldirecto.com.ar/incidents/view/698719-0" xr:uid="{00000000-0004-0000-0100-000087020000}"/>
    <hyperlink ref="A768" r:id="rId649" display="https://webagentes.canaldirecto.com.ar/incidents/view/698718-1" xr:uid="{00000000-0004-0000-0100-000088020000}"/>
    <hyperlink ref="A767" r:id="rId650" display="https://webagentes.canaldirecto.com.ar/incidents/view/698717-2" xr:uid="{00000000-0004-0000-0100-000089020000}"/>
    <hyperlink ref="A761" r:id="rId651" display="https://webagentes.canaldirecto.com.ar/incidents/view/698716-3" xr:uid="{00000000-0004-0000-0100-00008A020000}"/>
    <hyperlink ref="A760" r:id="rId652" display="https://webagentes.canaldirecto.com.ar/incidents/view/698715-4" xr:uid="{00000000-0004-0000-0100-00008B020000}"/>
    <hyperlink ref="A759" r:id="rId653" display="https://webagentes.canaldirecto.com.ar/incidents/view/698714-5" xr:uid="{00000000-0004-0000-0100-00008C020000}"/>
    <hyperlink ref="A758" r:id="rId654" display="https://webagentes.canaldirecto.com.ar/incidents/view/698713-6" xr:uid="{00000000-0004-0000-0100-00008D020000}"/>
    <hyperlink ref="A763" r:id="rId655" display="https://webagentes.canaldirecto.com.ar/incidents/view/698712-7" xr:uid="{00000000-0004-0000-0100-00008E020000}"/>
    <hyperlink ref="A762" r:id="rId656" display="https://webagentes.canaldirecto.com.ar/incidents/view/698711-8" xr:uid="{00000000-0004-0000-0100-00008F020000}"/>
    <hyperlink ref="A795" r:id="rId657" display="https://webagentes.canaldirecto.com.ar/incidents/view/698710-9" xr:uid="{00000000-0004-0000-0100-000090020000}"/>
    <hyperlink ref="A794" r:id="rId658" display="https://webagentes.canaldirecto.com.ar/incidents/view/698709-3" xr:uid="{00000000-0004-0000-0100-000091020000}"/>
    <hyperlink ref="A793" r:id="rId659" display="https://webagentes.canaldirecto.com.ar/incidents/view/698706-6" xr:uid="{00000000-0004-0000-0100-000092020000}"/>
    <hyperlink ref="A737" r:id="rId660" display="https://webagentes.canaldirecto.com.ar/incidents/view/698704-8" xr:uid="{00000000-0004-0000-0100-000093020000}"/>
    <hyperlink ref="A776" r:id="rId661" display="https://webagentes.canaldirecto.com.ar/incidents/view/698702-0" xr:uid="{00000000-0004-0000-0100-000094020000}"/>
    <hyperlink ref="A736" r:id="rId662" display="https://webagentes.canaldirecto.com.ar/incidents/view/698701-1" xr:uid="{00000000-0004-0000-0100-000095020000}"/>
    <hyperlink ref="A735" r:id="rId663" display="https://webagentes.canaldirecto.com.ar/incidents/view/698700-2" xr:uid="{00000000-0004-0000-0100-000096020000}"/>
    <hyperlink ref="A791" r:id="rId664" display="https://webagentes.canaldirecto.com.ar/incidents/view/698698-8" xr:uid="{00000000-0004-0000-0100-000097020000}"/>
    <hyperlink ref="A790" r:id="rId665" display="https://webagentes.canaldirecto.com.ar/incidents/view/698697-9" xr:uid="{00000000-0004-0000-0100-000098020000}"/>
    <hyperlink ref="A780" r:id="rId666" display="https://webagentes.canaldirecto.com.ar/incidents/view/698696-0" xr:uid="{00000000-0004-0000-0100-000099020000}"/>
    <hyperlink ref="A789" r:id="rId667" display="https://webagentes.canaldirecto.com.ar/incidents/view/698695-1" xr:uid="{00000000-0004-0000-0100-00009A020000}"/>
    <hyperlink ref="A788" r:id="rId668" display="https://webagentes.canaldirecto.com.ar/incidents/view/698693-3" xr:uid="{00000000-0004-0000-0100-00009B020000}"/>
    <hyperlink ref="A787" r:id="rId669" display="https://webagentes.canaldirecto.com.ar/incidents/view/698692-4" xr:uid="{00000000-0004-0000-0100-00009C020000}"/>
    <hyperlink ref="A786" r:id="rId670" display="https://webagentes.canaldirecto.com.ar/incidents/view/698691-5" xr:uid="{00000000-0004-0000-0100-00009D020000}"/>
    <hyperlink ref="A785" r:id="rId671" display="https://webagentes.canaldirecto.com.ar/incidents/view/698690-6" xr:uid="{00000000-0004-0000-0100-00009E020000}"/>
    <hyperlink ref="A784" r:id="rId672" display="https://webagentes.canaldirecto.com.ar/incidents/view/698689-0" xr:uid="{00000000-0004-0000-0100-00009F020000}"/>
    <hyperlink ref="A783" r:id="rId673" display="https://webagentes.canaldirecto.com.ar/incidents/view/698688-1" xr:uid="{00000000-0004-0000-0100-0000A0020000}"/>
    <hyperlink ref="A782" r:id="rId674" display="https://webagentes.canaldirecto.com.ar/incidents/view/698687-2" xr:uid="{00000000-0004-0000-0100-0000A1020000}"/>
    <hyperlink ref="A781" r:id="rId675" display="https://webagentes.canaldirecto.com.ar/incidents/view/698686-3" xr:uid="{00000000-0004-0000-0100-0000A2020000}"/>
    <hyperlink ref="A695" r:id="rId676" display="https://webagentes.canaldirecto.com.ar/incidents/view/698652-6" xr:uid="{00000000-0004-0000-0100-0000A3020000}"/>
    <hyperlink ref="A691" r:id="rId677" display="https://webagentes.canaldirecto.com.ar/incidents/view/698317-6" xr:uid="{00000000-0004-0000-0100-0000A4020000}"/>
    <hyperlink ref="A694" r:id="rId678" display="https://webagentes.canaldirecto.com.ar/incidents/view/698314-9" xr:uid="{00000000-0004-0000-0100-0000A5020000}"/>
    <hyperlink ref="A697" r:id="rId679" display="https://webagentes.canaldirecto.com.ar/incidents/view/698166-4" xr:uid="{00000000-0004-0000-0100-0000A6020000}"/>
    <hyperlink ref="A696" r:id="rId680" display="https://webagentes.canaldirecto.com.ar/incidents/view/697975-7" xr:uid="{00000000-0004-0000-0100-0000A7020000}"/>
    <hyperlink ref="A708" r:id="rId681" display="https://webagentes.canaldirecto.com.ar/incidents/view/697750-0" xr:uid="{00000000-0004-0000-0100-0000A8020000}"/>
    <hyperlink ref="A704" r:id="rId682" display="https://webagentes.canaldirecto.com.ar/incidents/view/696996-3" xr:uid="{00000000-0004-0000-0100-0000A9020000}"/>
    <hyperlink ref="A688" r:id="rId683" display="https://webagentes.canaldirecto.com.ar/incidents/view/696963-5" xr:uid="{00000000-0004-0000-0100-0000AA020000}"/>
    <hyperlink ref="A687" r:id="rId684" display="https://webagentes.canaldirecto.com.ar/incidents/view/696473-7" xr:uid="{00000000-0004-0000-0100-0000AB020000}"/>
    <hyperlink ref="A692" r:id="rId685" display="https://webagentes.canaldirecto.com.ar/incidents/view/696290-6" xr:uid="{00000000-0004-0000-0100-0000AC020000}"/>
    <hyperlink ref="A797" r:id="rId686" display="https://webagentes.canaldirecto.com.ar/incidents/view/696109-5" xr:uid="{00000000-0004-0000-0100-0000AD020000}"/>
    <hyperlink ref="A835" r:id="rId687" display="https://webagentes.canaldirecto.com.ar/incidents/view/703788-1" xr:uid="{00000000-0004-0000-0100-0000AE020000}"/>
    <hyperlink ref="A834" r:id="rId688" display="https://webagentes.canaldirecto.com.ar/incidents/view/703787-2" xr:uid="{00000000-0004-0000-0100-0000AF020000}"/>
    <hyperlink ref="A831" r:id="rId689" display="https://webagentes.canaldirecto.com.ar/incidents/view/703676-7" xr:uid="{00000000-0004-0000-0100-0000B0020000}"/>
    <hyperlink ref="A851" r:id="rId690" display="https://webagentes.canaldirecto.com.ar/incidents/view/703506-9" xr:uid="{00000000-0004-0000-0100-0000B1020000}"/>
    <hyperlink ref="A830" r:id="rId691" display="https://webagentes.canaldirecto.com.ar/incidents/view/703480-2" xr:uid="{00000000-0004-0000-0100-0000B2020000}"/>
    <hyperlink ref="A877" r:id="rId692" display="https://webagentes.canaldirecto.com.ar/incidents/view/703390-0" xr:uid="{00000000-0004-0000-0100-0000B3020000}"/>
    <hyperlink ref="A828" r:id="rId693" display="https://webagentes.canaldirecto.com.ar/incidents/view/703276-1" xr:uid="{00000000-0004-0000-0100-0000B4020000}"/>
    <hyperlink ref="A848" r:id="rId694" display="https://webagentes.canaldirecto.com.ar/incidents/view/703229-3" xr:uid="{00000000-0004-0000-0100-0000B5020000}"/>
    <hyperlink ref="A876" r:id="rId695" display="https://webagentes.canaldirecto.com.ar/incidents/view/703154-0" xr:uid="{00000000-0004-0000-0100-0000B6020000}"/>
    <hyperlink ref="A829" r:id="rId696" display="https://webagentes.canaldirecto.com.ar/incidents/view/703140-7" xr:uid="{00000000-0004-0000-0100-0000B7020000}"/>
    <hyperlink ref="A833" r:id="rId697" display="https://webagentes.canaldirecto.com.ar/incidents/view/703014-3" xr:uid="{00000000-0004-0000-0100-0000B8020000}"/>
    <hyperlink ref="A822" r:id="rId698" display="https://webagentes.canaldirecto.com.ar/incidents/view/702994-3" xr:uid="{00000000-0004-0000-0100-0000B9020000}"/>
    <hyperlink ref="A821" r:id="rId699" display="https://webagentes.canaldirecto.com.ar/incidents/view/702990-7" xr:uid="{00000000-0004-0000-0100-0000BA020000}"/>
    <hyperlink ref="A825" r:id="rId700" display="https://webagentes.canaldirecto.com.ar/incidents/view/702974-9" xr:uid="{00000000-0004-0000-0100-0000BB020000}"/>
    <hyperlink ref="A844" r:id="rId701" display="https://webagentes.canaldirecto.com.ar/incidents/view/702949-3" xr:uid="{00000000-0004-0000-0100-0000BC020000}"/>
    <hyperlink ref="A852" r:id="rId702" display="https://webagentes.canaldirecto.com.ar/incidents/view/702948-4" xr:uid="{00000000-0004-0000-0100-0000BD020000}"/>
    <hyperlink ref="A845" r:id="rId703" display="https://webagentes.canaldirecto.com.ar/incidents/view/702946-6" xr:uid="{00000000-0004-0000-0100-0000BE020000}"/>
    <hyperlink ref="A806" r:id="rId704" display="https://webagentes.canaldirecto.com.ar/incidents/view/702889-2" xr:uid="{00000000-0004-0000-0100-0000BF020000}"/>
    <hyperlink ref="A832" r:id="rId705" display="https://webagentes.canaldirecto.com.ar/incidents/view/702762-6" xr:uid="{00000000-0004-0000-0100-0000C0020000}"/>
    <hyperlink ref="A843" r:id="rId706" display="https://webagentes.canaldirecto.com.ar/incidents/view/702594-7" xr:uid="{00000000-0004-0000-0100-0000C1020000}"/>
    <hyperlink ref="A814" r:id="rId707" display="https://webagentes.canaldirecto.com.ar/incidents/view/702525-7" xr:uid="{00000000-0004-0000-0100-0000C2020000}"/>
    <hyperlink ref="A813" r:id="rId708" display="https://webagentes.canaldirecto.com.ar/incidents/view/702524-8" xr:uid="{00000000-0004-0000-0100-0000C3020000}"/>
    <hyperlink ref="A823" r:id="rId709" display="https://webagentes.canaldirecto.com.ar/incidents/view/702436-4" xr:uid="{00000000-0004-0000-0100-0000C4020000}"/>
    <hyperlink ref="A850" r:id="rId710" display="https://webagentes.canaldirecto.com.ar/incidents/view/702369-3" xr:uid="{00000000-0004-0000-0100-0000C5020000}"/>
    <hyperlink ref="A846" r:id="rId711" display="https://webagentes.canaldirecto.com.ar/incidents/view/702368-4" xr:uid="{00000000-0004-0000-0100-0000C6020000}"/>
    <hyperlink ref="A847" r:id="rId712" display="https://webagentes.canaldirecto.com.ar/incidents/view/702365-7" xr:uid="{00000000-0004-0000-0100-0000C7020000}"/>
    <hyperlink ref="A817" r:id="rId713" display="https://webagentes.canaldirecto.com.ar/incidents/view/702349-9" xr:uid="{00000000-0004-0000-0100-0000C8020000}"/>
    <hyperlink ref="A883" r:id="rId714" display="https://webagentes.canaldirecto.com.ar/incidents/view/702341-7" xr:uid="{00000000-0004-0000-0100-0000C9020000}"/>
    <hyperlink ref="A882" r:id="rId715" display="https://webagentes.canaldirecto.com.ar/incidents/view/702338-3" xr:uid="{00000000-0004-0000-0100-0000CA020000}"/>
    <hyperlink ref="A881" r:id="rId716" display="https://webagentes.canaldirecto.com.ar/incidents/view/702337-4" xr:uid="{00000000-0004-0000-0100-0000CB020000}"/>
    <hyperlink ref="A880" r:id="rId717" display="https://webagentes.canaldirecto.com.ar/incidents/view/702336-5" xr:uid="{00000000-0004-0000-0100-0000CC020000}"/>
    <hyperlink ref="A879" r:id="rId718" display="https://webagentes.canaldirecto.com.ar/incidents/view/702335-6" xr:uid="{00000000-0004-0000-0100-0000CD020000}"/>
    <hyperlink ref="A878" r:id="rId719" display="https://webagentes.canaldirecto.com.ar/incidents/view/702334-7" xr:uid="{00000000-0004-0000-0100-0000CE020000}"/>
    <hyperlink ref="A820" r:id="rId720" display="https://webagentes.canaldirecto.com.ar/incidents/view/702158-9" xr:uid="{00000000-0004-0000-0100-0000CF020000}"/>
    <hyperlink ref="A819" r:id="rId721" display="https://webagentes.canaldirecto.com.ar/incidents/view/702148-2" xr:uid="{00000000-0004-0000-0100-0000D0020000}"/>
    <hyperlink ref="A840" r:id="rId722" display="https://webagentes.canaldirecto.com.ar/incidents/view/702076-6" xr:uid="{00000000-0004-0000-0100-0000D1020000}"/>
    <hyperlink ref="A849" r:id="rId723" display="https://webagentes.canaldirecto.com.ar/incidents/view/701842-4" xr:uid="{00000000-0004-0000-0100-0000D2020000}"/>
    <hyperlink ref="A842" r:id="rId724" display="https://webagentes.canaldirecto.com.ar/incidents/view/701840-6" xr:uid="{00000000-0004-0000-0100-0000D3020000}"/>
    <hyperlink ref="A885" r:id="rId725" display="https://webagentes.canaldirecto.com.ar/incidents/view/701768-3" xr:uid="{00000000-0004-0000-0100-0000D4020000}"/>
    <hyperlink ref="A841" r:id="rId726" display="https://webagentes.canaldirecto.com.ar/incidents/view/701748-9" xr:uid="{00000000-0004-0000-0100-0000D5020000}"/>
    <hyperlink ref="A838" r:id="rId727" display="https://webagentes.canaldirecto.com.ar/incidents/view/701630-1" xr:uid="{00000000-0004-0000-0100-0000D6020000}"/>
    <hyperlink ref="A826" r:id="rId728" display="https://webagentes.canaldirecto.com.ar/incidents/view/701605-5" xr:uid="{00000000-0004-0000-0100-0000D7020000}"/>
    <hyperlink ref="A811" r:id="rId729" display="https://webagentes.canaldirecto.com.ar/incidents/view/701560-3" xr:uid="{00000000-0004-0000-0100-0000D8020000}"/>
    <hyperlink ref="A815" r:id="rId730" display="https://webagentes.canaldirecto.com.ar/incidents/view/701531-1" xr:uid="{00000000-0004-0000-0100-0000D9020000}"/>
    <hyperlink ref="A871" r:id="rId731" display="https://webagentes.canaldirecto.com.ar/incidents/view/701528-7" xr:uid="{00000000-0004-0000-0100-0000DA020000}"/>
    <hyperlink ref="A870" r:id="rId732" display="https://webagentes.canaldirecto.com.ar/incidents/view/701527-8" xr:uid="{00000000-0004-0000-0100-0000DB020000}"/>
    <hyperlink ref="A869" r:id="rId733" display="https://webagentes.canaldirecto.com.ar/incidents/view/701526-9" xr:uid="{00000000-0004-0000-0100-0000DC020000}"/>
    <hyperlink ref="A868" r:id="rId734" display="https://webagentes.canaldirecto.com.ar/incidents/view/701525-0" xr:uid="{00000000-0004-0000-0100-0000DD020000}"/>
    <hyperlink ref="A864" r:id="rId735" display="https://webagentes.canaldirecto.com.ar/incidents/view/701524-1" xr:uid="{00000000-0004-0000-0100-0000DE020000}"/>
    <hyperlink ref="A893" r:id="rId736" display="https://webagentes.canaldirecto.com.ar/incidents/view/701519-9" xr:uid="{00000000-0004-0000-0100-0000DF020000}"/>
    <hyperlink ref="A892" r:id="rId737" display="https://webagentes.canaldirecto.com.ar/incidents/view/701518-0" xr:uid="{00000000-0004-0000-0100-0000E0020000}"/>
    <hyperlink ref="A855" r:id="rId738" display="https://webagentes.canaldirecto.com.ar/incidents/view/701514-4" xr:uid="{00000000-0004-0000-0100-0000E1020000}"/>
    <hyperlink ref="A856" r:id="rId739" display="https://webagentes.canaldirecto.com.ar/incidents/view/701513-5" xr:uid="{00000000-0004-0000-0100-0000E2020000}"/>
    <hyperlink ref="A874" r:id="rId740" display="https://webagentes.canaldirecto.com.ar/incidents/view/701509-2" xr:uid="{00000000-0004-0000-0100-0000E3020000}"/>
    <hyperlink ref="A867" r:id="rId741" display="https://webagentes.canaldirecto.com.ar/incidents/view/701508-3" xr:uid="{00000000-0004-0000-0100-0000E4020000}"/>
    <hyperlink ref="A866" r:id="rId742" display="https://webagentes.canaldirecto.com.ar/incidents/view/701507-4" xr:uid="{00000000-0004-0000-0100-0000E5020000}"/>
    <hyperlink ref="A865" r:id="rId743" display="https://webagentes.canaldirecto.com.ar/incidents/view/701506-5" xr:uid="{00000000-0004-0000-0100-0000E6020000}"/>
    <hyperlink ref="A884" r:id="rId744" display="https://webagentes.canaldirecto.com.ar/incidents/view/701503-8" xr:uid="{00000000-0004-0000-0100-0000E7020000}"/>
    <hyperlink ref="A873" r:id="rId745" display="https://webagentes.canaldirecto.com.ar/incidents/view/701502-9" xr:uid="{00000000-0004-0000-0100-0000E8020000}"/>
    <hyperlink ref="A872" r:id="rId746" display="https://webagentes.canaldirecto.com.ar/incidents/view/701501-0" xr:uid="{00000000-0004-0000-0100-0000E9020000}"/>
    <hyperlink ref="A875" r:id="rId747" display="https://webagentes.canaldirecto.com.ar/incidents/view/701498-7" xr:uid="{00000000-0004-0000-0100-0000EA020000}"/>
    <hyperlink ref="A810" r:id="rId748" display="https://webagentes.canaldirecto.com.ar/incidents/view/701496-9" xr:uid="{00000000-0004-0000-0100-0000EB020000}"/>
    <hyperlink ref="A818" r:id="rId749" display="https://webagentes.canaldirecto.com.ar/incidents/view/701480-8" xr:uid="{00000000-0004-0000-0100-0000EC020000}"/>
    <hyperlink ref="A891" r:id="rId750" display="https://webagentes.canaldirecto.com.ar/incidents/view/701439-4" xr:uid="{00000000-0004-0000-0100-0000ED020000}"/>
    <hyperlink ref="A890" r:id="rId751" display="https://webagentes.canaldirecto.com.ar/incidents/view/701438-5" xr:uid="{00000000-0004-0000-0100-0000EE020000}"/>
    <hyperlink ref="A889" r:id="rId752" display="https://webagentes.canaldirecto.com.ar/incidents/view/701437-6" xr:uid="{00000000-0004-0000-0100-0000EF020000}"/>
    <hyperlink ref="A888" r:id="rId753" display="https://webagentes.canaldirecto.com.ar/incidents/view/701436-7" xr:uid="{00000000-0004-0000-0100-0000F0020000}"/>
    <hyperlink ref="A863" r:id="rId754" display="https://webagentes.canaldirecto.com.ar/incidents/view/701435-8" xr:uid="{00000000-0004-0000-0100-0000F1020000}"/>
    <hyperlink ref="A862" r:id="rId755" display="https://webagentes.canaldirecto.com.ar/incidents/view/701434-9" xr:uid="{00000000-0004-0000-0100-0000F2020000}"/>
    <hyperlink ref="A861" r:id="rId756" display="https://webagentes.canaldirecto.com.ar/incidents/view/701433-0" xr:uid="{00000000-0004-0000-0100-0000F3020000}"/>
    <hyperlink ref="A860" r:id="rId757" display="https://webagentes.canaldirecto.com.ar/incidents/view/701381-8" xr:uid="{00000000-0004-0000-0100-0000F4020000}"/>
    <hyperlink ref="A859" r:id="rId758" display="https://webagentes.canaldirecto.com.ar/incidents/view/701380-9" xr:uid="{00000000-0004-0000-0100-0000F5020000}"/>
    <hyperlink ref="A816" r:id="rId759" display="https://webagentes.canaldirecto.com.ar/incidents/view/701250-9" xr:uid="{00000000-0004-0000-0100-0000F6020000}"/>
    <hyperlink ref="A839" r:id="rId760" display="https://webagentes.canaldirecto.com.ar/incidents/view/701073-2" xr:uid="{00000000-0004-0000-0100-0000F7020000}"/>
    <hyperlink ref="A812" r:id="rId761" display="https://webagentes.canaldirecto.com.ar/incidents/view/700596-1" xr:uid="{00000000-0004-0000-0100-0000F8020000}"/>
    <hyperlink ref="A824" r:id="rId762" display="https://webagentes.canaldirecto.com.ar/incidents/view/700353-8" xr:uid="{00000000-0004-0000-0100-0000F9020000}"/>
    <hyperlink ref="A809" r:id="rId763" display="https://webagentes.canaldirecto.com.ar/incidents/view/700302-4" xr:uid="{00000000-0004-0000-0100-0000FA020000}"/>
    <hyperlink ref="A805" r:id="rId764" display="https://webagentes.canaldirecto.com.ar/incidents/view/699902-5" xr:uid="{00000000-0004-0000-0100-0000FB020000}"/>
    <hyperlink ref="A827" r:id="rId765" display="https://webagentes.canaldirecto.com.ar/incidents/view/699294-3" xr:uid="{00000000-0004-0000-0100-0000FC020000}"/>
    <hyperlink ref="A933" r:id="rId766" display="https://webagentes.canaldirecto.com.ar/incidents/view/707116-8" xr:uid="{00000000-0004-0000-0100-0000FD020000}"/>
    <hyperlink ref="A1010" r:id="rId767" display="https://webagentes.canaldirecto.com.ar/incidents/view/707056-7" xr:uid="{00000000-0004-0000-0100-0000FE020000}"/>
    <hyperlink ref="A1011" r:id="rId768" display="https://webagentes.canaldirecto.com.ar/incidents/view/707055-8" xr:uid="{00000000-0004-0000-0100-0000FF020000}"/>
    <hyperlink ref="A932" r:id="rId769" display="https://webagentes.canaldirecto.com.ar/incidents/view/707047-9" xr:uid="{00000000-0004-0000-0100-000000030000}"/>
    <hyperlink ref="A950" r:id="rId770" display="https://webagentes.canaldirecto.com.ar/incidents/view/706999-6" xr:uid="{00000000-0004-0000-0100-000001030000}"/>
    <hyperlink ref="A931" r:id="rId771" display="https://webagentes.canaldirecto.com.ar/incidents/view/706875-7" xr:uid="{00000000-0004-0000-0100-000002030000}"/>
    <hyperlink ref="A929" r:id="rId772" display="https://webagentes.canaldirecto.com.ar/incidents/view/706773-0" xr:uid="{00000000-0004-0000-0100-000003030000}"/>
    <hyperlink ref="A923" r:id="rId773" display="https://webagentes.canaldirecto.com.ar/incidents/view/706213-3" xr:uid="{00000000-0004-0000-0100-000004030000}"/>
    <hyperlink ref="A922" r:id="rId774" display="https://webagentes.canaldirecto.com.ar/incidents/view/706210-6" xr:uid="{00000000-0004-0000-0100-000005030000}"/>
    <hyperlink ref="A949" r:id="rId775" display="https://webagentes.canaldirecto.com.ar/incidents/view/706126-8" xr:uid="{00000000-0004-0000-0100-000006030000}"/>
    <hyperlink ref="A927" r:id="rId776" display="https://webagentes.canaldirecto.com.ar/incidents/view/706056-0" xr:uid="{00000000-0004-0000-0100-000007030000}"/>
    <hyperlink ref="A930" r:id="rId777" display="https://webagentes.canaldirecto.com.ar/incidents/view/705899-0" xr:uid="{00000000-0004-0000-0100-000008030000}"/>
    <hyperlink ref="A948" r:id="rId778" display="https://webagentes.canaldirecto.com.ar/incidents/view/705884-8" xr:uid="{00000000-0004-0000-0100-000009030000}"/>
    <hyperlink ref="A946" r:id="rId779" display="https://webagentes.canaldirecto.com.ar/incidents/view/705874-1" xr:uid="{00000000-0004-0000-0100-00000A030000}"/>
    <hyperlink ref="A947" r:id="rId780" display="https://webagentes.canaldirecto.com.ar/incidents/view/705769-0" xr:uid="{00000000-0004-0000-0100-00000B030000}"/>
    <hyperlink ref="A917" r:id="rId781" display="https://webagentes.canaldirecto.com.ar/incidents/view/705759-3" xr:uid="{00000000-0004-0000-0100-00000C030000}"/>
    <hyperlink ref="A921" r:id="rId782" display="https://webagentes.canaldirecto.com.ar/incidents/view/705748-7" xr:uid="{00000000-0004-0000-0100-00000D030000}"/>
    <hyperlink ref="A918" r:id="rId783" display="https://webagentes.canaldirecto.com.ar/incidents/view/705649-7" xr:uid="{00000000-0004-0000-0100-00000E030000}"/>
    <hyperlink ref="A928" r:id="rId784" display="https://webagentes.canaldirecto.com.ar/incidents/view/705636-3" xr:uid="{00000000-0004-0000-0100-00000F030000}"/>
    <hyperlink ref="A913" r:id="rId785" display="https://webagentes.canaldirecto.com.ar/incidents/view/705448-0" xr:uid="{00000000-0004-0000-0100-000010030000}"/>
    <hyperlink ref="A945" r:id="rId786" display="https://webagentes.canaldirecto.com.ar/incidents/view/705333-9" xr:uid="{00000000-0004-0000-0100-000011030000}"/>
    <hyperlink ref="A942" r:id="rId787" display="https://webagentes.canaldirecto.com.ar/incidents/view/705271-0" xr:uid="{00000000-0004-0000-0100-000012030000}"/>
    <hyperlink ref="A951" r:id="rId788" display="https://webagentes.canaldirecto.com.ar/incidents/view/705249-1" xr:uid="{00000000-0004-0000-0100-000013030000}"/>
    <hyperlink ref="A911" r:id="rId789" display="https://webagentes.canaldirecto.com.ar/incidents/view/705225-1" xr:uid="{00000000-0004-0000-0100-000014030000}"/>
    <hyperlink ref="A910" r:id="rId790" display="https://webagentes.canaldirecto.com.ar/incidents/view/705010-1" xr:uid="{00000000-0004-0000-0100-000015030000}"/>
    <hyperlink ref="A916" r:id="rId791" display="https://webagentes.canaldirecto.com.ar/incidents/view/704966-4" xr:uid="{00000000-0004-0000-0100-000016030000}"/>
    <hyperlink ref="A943" r:id="rId792" display="https://webagentes.canaldirecto.com.ar/incidents/view/704834-6" xr:uid="{00000000-0004-0000-0100-000017030000}"/>
    <hyperlink ref="A919" r:id="rId793" display="https://webagentes.canaldirecto.com.ar/incidents/view/704833-7" xr:uid="{00000000-0004-0000-0100-000018030000}"/>
    <hyperlink ref="A906" r:id="rId794" display="https://webagentes.canaldirecto.com.ar/incidents/view/704828-5" xr:uid="{00000000-0004-0000-0100-000019030000}"/>
    <hyperlink ref="A979" r:id="rId795" display="https://webagentes.canaldirecto.com.ar/incidents/view/704775-4" xr:uid="{00000000-0004-0000-0100-00001A030000}"/>
    <hyperlink ref="A978" r:id="rId796" display="https://webagentes.canaldirecto.com.ar/incidents/view/704774-5" xr:uid="{00000000-0004-0000-0100-00001B030000}"/>
    <hyperlink ref="A977" r:id="rId797" display="https://webagentes.canaldirecto.com.ar/incidents/view/704773-6" xr:uid="{00000000-0004-0000-0100-00001C030000}"/>
    <hyperlink ref="A976" r:id="rId798" display="https://webagentes.canaldirecto.com.ar/incidents/view/704772-7" xr:uid="{00000000-0004-0000-0100-00001D030000}"/>
    <hyperlink ref="A908" r:id="rId799" display="https://webagentes.canaldirecto.com.ar/incidents/view/704653-3" xr:uid="{00000000-0004-0000-0100-00001E030000}"/>
    <hyperlink ref="A941" r:id="rId800" display="https://webagentes.canaldirecto.com.ar/incidents/view/704462-3" xr:uid="{00000000-0004-0000-0100-00001F030000}"/>
    <hyperlink ref="A907" r:id="rId801" display="https://webagentes.canaldirecto.com.ar/incidents/view/704453-5" xr:uid="{00000000-0004-0000-0100-000020030000}"/>
    <hyperlink ref="A962" r:id="rId802" display="https://webagentes.canaldirecto.com.ar/incidents/view/704410-0" xr:uid="{00000000-0004-0000-0100-000021030000}"/>
    <hyperlink ref="A954" r:id="rId803" display="https://webagentes.canaldirecto.com.ar/incidents/view/704408-5" xr:uid="{00000000-0004-0000-0100-000022030000}"/>
    <hyperlink ref="A953" r:id="rId804" display="https://webagentes.canaldirecto.com.ar/incidents/view/704407-6" xr:uid="{00000000-0004-0000-0100-000023030000}"/>
    <hyperlink ref="A1009" r:id="rId805" display="https://webagentes.canaldirecto.com.ar/incidents/view/704403-0" xr:uid="{00000000-0004-0000-0100-000024030000}"/>
    <hyperlink ref="A1008" r:id="rId806" display="https://webagentes.canaldirecto.com.ar/incidents/view/704402-1" xr:uid="{00000000-0004-0000-0100-000025030000}"/>
    <hyperlink ref="A1004" r:id="rId807" display="https://webagentes.canaldirecto.com.ar/incidents/view/704401-2" xr:uid="{00000000-0004-0000-0100-000026030000}"/>
    <hyperlink ref="A1007" r:id="rId808" display="https://webagentes.canaldirecto.com.ar/incidents/view/704399-8" xr:uid="{00000000-0004-0000-0100-000027030000}"/>
    <hyperlink ref="A1006" r:id="rId809" display="https://webagentes.canaldirecto.com.ar/incidents/view/704398-9" xr:uid="{00000000-0004-0000-0100-000028030000}"/>
    <hyperlink ref="A1005" r:id="rId810" display="https://webagentes.canaldirecto.com.ar/incidents/view/704396-1" xr:uid="{00000000-0004-0000-0100-000029030000}"/>
    <hyperlink ref="A993" r:id="rId811" display="https://webagentes.canaldirecto.com.ar/incidents/view/704392-5" xr:uid="{00000000-0004-0000-0100-00002A030000}"/>
    <hyperlink ref="A992" r:id="rId812" display="https://webagentes.canaldirecto.com.ar/incidents/view/704391-6" xr:uid="{00000000-0004-0000-0100-00002B030000}"/>
    <hyperlink ref="A994" r:id="rId813" display="https://webagentes.canaldirecto.com.ar/incidents/view/704390-7" xr:uid="{00000000-0004-0000-0100-00002C030000}"/>
    <hyperlink ref="A986" r:id="rId814" display="https://webagentes.canaldirecto.com.ar/incidents/view/704388-2" xr:uid="{00000000-0004-0000-0100-00002D030000}"/>
    <hyperlink ref="A984" r:id="rId815" display="https://webagentes.canaldirecto.com.ar/incidents/view/704387-3" xr:uid="{00000000-0004-0000-0100-00002E030000}"/>
    <hyperlink ref="A983" r:id="rId816" display="https://webagentes.canaldirecto.com.ar/incidents/view/704386-4" xr:uid="{00000000-0004-0000-0100-00002F030000}"/>
    <hyperlink ref="A982" r:id="rId817" display="https://webagentes.canaldirecto.com.ar/incidents/view/704385-5" xr:uid="{00000000-0004-0000-0100-000030030000}"/>
    <hyperlink ref="A981" r:id="rId818" display="https://webagentes.canaldirecto.com.ar/incidents/view/704384-6" xr:uid="{00000000-0004-0000-0100-000031030000}"/>
    <hyperlink ref="A988" r:id="rId819" display="https://webagentes.canaldirecto.com.ar/incidents/view/704383-7" xr:uid="{00000000-0004-0000-0100-000032030000}"/>
    <hyperlink ref="A987" r:id="rId820" display="https://webagentes.canaldirecto.com.ar/incidents/view/704382-8" xr:uid="{00000000-0004-0000-0100-000033030000}"/>
    <hyperlink ref="A980" r:id="rId821" display="https://webagentes.canaldirecto.com.ar/incidents/view/704381-9" xr:uid="{00000000-0004-0000-0100-000034030000}"/>
    <hyperlink ref="A964" r:id="rId822" display="https://webagentes.canaldirecto.com.ar/incidents/view/704380-0" xr:uid="{00000000-0004-0000-0100-000035030000}"/>
    <hyperlink ref="A968" r:id="rId823" display="https://webagentes.canaldirecto.com.ar/incidents/view/704379-4" xr:uid="{00000000-0004-0000-0100-000036030000}"/>
    <hyperlink ref="A967" r:id="rId824" display="https://webagentes.canaldirecto.com.ar/incidents/view/704378-5" xr:uid="{00000000-0004-0000-0100-000037030000}"/>
    <hyperlink ref="A966" r:id="rId825" display="https://webagentes.canaldirecto.com.ar/incidents/view/704377-6" xr:uid="{00000000-0004-0000-0100-000038030000}"/>
    <hyperlink ref="A965" r:id="rId826" display="https://webagentes.canaldirecto.com.ar/incidents/view/704376-7" xr:uid="{00000000-0004-0000-0100-000039030000}"/>
    <hyperlink ref="A901" r:id="rId827" display="https://webagentes.canaldirecto.com.ar/incidents/view/704351-8" xr:uid="{00000000-0004-0000-0100-00003A030000}"/>
    <hyperlink ref="A920" r:id="rId828" display="https://webagentes.canaldirecto.com.ar/incidents/view/704324-4" xr:uid="{00000000-0004-0000-0100-00003B030000}"/>
    <hyperlink ref="A961" r:id="rId829" display="https://webagentes.canaldirecto.com.ar/incidents/view/704201-4" xr:uid="{00000000-0004-0000-0100-00003C030000}"/>
    <hyperlink ref="A960" r:id="rId830" display="https://webagentes.canaldirecto.com.ar/incidents/view/704200-5" xr:uid="{00000000-0004-0000-0100-00003D030000}"/>
    <hyperlink ref="A959" r:id="rId831" display="https://webagentes.canaldirecto.com.ar/incidents/view/704199-0" xr:uid="{00000000-0004-0000-0100-00003E030000}"/>
    <hyperlink ref="A958" r:id="rId832" display="https://webagentes.canaldirecto.com.ar/incidents/view/704198-1" xr:uid="{00000000-0004-0000-0100-00003F030000}"/>
    <hyperlink ref="A936" r:id="rId833" display="https://webagentes.canaldirecto.com.ar/incidents/view/704158-3" xr:uid="{00000000-0004-0000-0100-000040030000}"/>
    <hyperlink ref="A937" r:id="rId834" display="https://webagentes.canaldirecto.com.ar/incidents/view/704156-5" xr:uid="{00000000-0004-0000-0100-000041030000}"/>
    <hyperlink ref="A944" r:id="rId835" display="https://webagentes.canaldirecto.com.ar/incidents/view/704155-6" xr:uid="{00000000-0004-0000-0100-000042030000}"/>
    <hyperlink ref="A995" r:id="rId836" display="https://webagentes.canaldirecto.com.ar/incidents/view/704136-1" xr:uid="{00000000-0004-0000-0100-000043030000}"/>
    <hyperlink ref="A991" r:id="rId837" display="https://webagentes.canaldirecto.com.ar/incidents/view/704132-5" xr:uid="{00000000-0004-0000-0100-000044030000}"/>
    <hyperlink ref="A1002" r:id="rId838" display="https://webagentes.canaldirecto.com.ar/incidents/view/704131-6" xr:uid="{00000000-0004-0000-0100-000045030000}"/>
    <hyperlink ref="A1001" r:id="rId839" display="https://webagentes.canaldirecto.com.ar/incidents/view/704130-7" xr:uid="{00000000-0004-0000-0100-000046030000}"/>
    <hyperlink ref="A1000" r:id="rId840" display="https://webagentes.canaldirecto.com.ar/incidents/view/704129-1" xr:uid="{00000000-0004-0000-0100-000047030000}"/>
    <hyperlink ref="A999" r:id="rId841" display="https://webagentes.canaldirecto.com.ar/incidents/view/704128-2" xr:uid="{00000000-0004-0000-0100-000048030000}"/>
    <hyperlink ref="A1003" r:id="rId842" display="https://webagentes.canaldirecto.com.ar/incidents/view/704127-3" xr:uid="{00000000-0004-0000-0100-000049030000}"/>
    <hyperlink ref="A998" r:id="rId843" display="https://webagentes.canaldirecto.com.ar/incidents/view/704126-4" xr:uid="{00000000-0004-0000-0100-00004A030000}"/>
    <hyperlink ref="A996" r:id="rId844" display="https://webagentes.canaldirecto.com.ar/incidents/view/704125-5" xr:uid="{00000000-0004-0000-0100-00004B030000}"/>
    <hyperlink ref="A997" r:id="rId845" display="https://webagentes.canaldirecto.com.ar/incidents/view/704124-6" xr:uid="{00000000-0004-0000-0100-00004C030000}"/>
    <hyperlink ref="A974" r:id="rId846" display="https://webagentes.canaldirecto.com.ar/incidents/view/704123-7" xr:uid="{00000000-0004-0000-0100-00004D030000}"/>
    <hyperlink ref="A972" r:id="rId847" display="https://webagentes.canaldirecto.com.ar/incidents/view/704122-8" xr:uid="{00000000-0004-0000-0100-00004E030000}"/>
    <hyperlink ref="A971" r:id="rId848" display="https://webagentes.canaldirecto.com.ar/incidents/view/704121-9" xr:uid="{00000000-0004-0000-0100-00004F030000}"/>
    <hyperlink ref="A969" r:id="rId849" display="https://webagentes.canaldirecto.com.ar/incidents/view/704120-0" xr:uid="{00000000-0004-0000-0100-000050030000}"/>
    <hyperlink ref="A973" r:id="rId850" display="https://webagentes.canaldirecto.com.ar/incidents/view/704119-4" xr:uid="{00000000-0004-0000-0100-000051030000}"/>
    <hyperlink ref="A975" r:id="rId851" display="https://webagentes.canaldirecto.com.ar/incidents/view/704118-5" xr:uid="{00000000-0004-0000-0100-000052030000}"/>
    <hyperlink ref="A970" r:id="rId852" display="https://webagentes.canaldirecto.com.ar/incidents/view/704117-6" xr:uid="{00000000-0004-0000-0100-000053030000}"/>
    <hyperlink ref="A902" r:id="rId853" display="https://webagentes.canaldirecto.com.ar/incidents/view/704053-9" xr:uid="{00000000-0004-0000-0100-000054030000}"/>
    <hyperlink ref="A924" r:id="rId854" display="https://webagentes.canaldirecto.com.ar/incidents/view/704048-7" xr:uid="{00000000-0004-0000-0100-000055030000}"/>
    <hyperlink ref="A912" r:id="rId855" display="https://webagentes.canaldirecto.com.ar/incidents/view/703993-1" xr:uid="{00000000-0004-0000-0100-000056030000}"/>
    <hyperlink ref="A904" r:id="rId856" display="https://webagentes.canaldirecto.com.ar/incidents/view/703903-8" xr:uid="{00000000-0004-0000-0100-000057030000}"/>
    <hyperlink ref="A909" r:id="rId857" display="https://webagentes.canaldirecto.com.ar/incidents/view/703841-9" xr:uid="{00000000-0004-0000-0100-000058030000}"/>
    <hyperlink ref="A939" r:id="rId858" display="https://webagentes.canaldirecto.com.ar/incidents/view/703509-6" xr:uid="{00000000-0004-0000-0100-000059030000}"/>
    <hyperlink ref="A940" r:id="rId859" display="https://webagentes.canaldirecto.com.ar/incidents/view/703437-0" xr:uid="{00000000-0004-0000-0100-00005A030000}"/>
    <hyperlink ref="A903" r:id="rId860" display="https://webagentes.canaldirecto.com.ar/incidents/view/703369-0" xr:uid="{00000000-0004-0000-0100-00005B030000}"/>
    <hyperlink ref="A938" r:id="rId861" display="https://webagentes.canaldirecto.com.ar/incidents/view/703325-6" xr:uid="{00000000-0004-0000-0100-00005C030000}"/>
    <hyperlink ref="A914" r:id="rId862" display="https://webagentes.canaldirecto.com.ar/incidents/view/703264-6" xr:uid="{00000000-0004-0000-0100-00005D030000}"/>
    <hyperlink ref="A905" r:id="rId863" display="https://webagentes.canaldirecto.com.ar/incidents/view/702931-4" xr:uid="{00000000-0004-0000-0100-00005E030000}"/>
    <hyperlink ref="A957" r:id="rId864" display="https://webagentes.canaldirecto.com.ar/incidents/view/701517-1" xr:uid="{00000000-0004-0000-0100-00005F030000}"/>
    <hyperlink ref="A963" r:id="rId865" display="https://webagentes.canaldirecto.com.ar/incidents/view/701515-3" xr:uid="{00000000-0004-0000-0100-000060030000}"/>
    <hyperlink ref="A900" r:id="rId866" display="https://webagentes.canaldirecto.com.ar/incidents/view/700899-5" xr:uid="{00000000-0004-0000-0100-000061030000}"/>
    <hyperlink ref="A985" r:id="rId867" display="https://webagentes.canaldirecto.com.ar/incidents/view/698699-7" xr:uid="{00000000-0004-0000-0100-000062030000}"/>
    <hyperlink ref="A926" r:id="rId868" display="https://webagentes.canaldirecto.com.ar/incidents/view/696027-2" xr:uid="{00000000-0004-0000-0100-000063030000}"/>
    <hyperlink ref="A925" r:id="rId869" display="https://webagentes.canaldirecto.com.ar/incidents/view/696026-3" xr:uid="{00000000-0004-0000-0100-000064030000}"/>
    <hyperlink ref="A915" r:id="rId870" display="https://webagentes.canaldirecto.com.ar/incidents/view/705592-0" xr:uid="{00000000-0004-0000-0100-000065030000}"/>
    <hyperlink ref="A1071" r:id="rId871" display="https://webagentes.canaldirecto.com.ar/incidents/view/711422-3" xr:uid="{00000000-0004-0000-0100-000066030000}"/>
    <hyperlink ref="A1050" r:id="rId872" display="https://webagentes.canaldirecto.com.ar/incidents/view/710263-5" xr:uid="{00000000-0004-0000-0100-000067030000}"/>
    <hyperlink ref="A1069" r:id="rId873" display="https://webagentes.canaldirecto.com.ar/incidents/view/710247-7" xr:uid="{00000000-0004-0000-0100-000068030000}"/>
    <hyperlink ref="A1072" r:id="rId874" display="https://webagentes.canaldirecto.com.ar/incidents/view/710167-2" xr:uid="{00000000-0004-0000-0100-000069030000}"/>
    <hyperlink ref="A1070" r:id="rId875" display="https://webagentes.canaldirecto.com.ar/incidents/view/710039-0" xr:uid="{00000000-0004-0000-0100-00006A030000}"/>
    <hyperlink ref="A1048" r:id="rId876" display="https://webagentes.canaldirecto.com.ar/incidents/view/709880-0" xr:uid="{00000000-0004-0000-0100-00006B030000}"/>
    <hyperlink ref="A1073" r:id="rId877" display="https://webagentes.canaldirecto.com.ar/incidents/view/709767-0" xr:uid="{00000000-0004-0000-0100-00006C030000}"/>
    <hyperlink ref="A1046" r:id="rId878" display="https://webagentes.canaldirecto.com.ar/incidents/view/709746-7" xr:uid="{00000000-0004-0000-0100-00006D030000}"/>
    <hyperlink ref="A1051" r:id="rId879" display="https://webagentes.canaldirecto.com.ar/incidents/view/709637-0" xr:uid="{00000000-0004-0000-0100-00006E030000}"/>
    <hyperlink ref="A1041" r:id="rId880" display="https://webagentes.canaldirecto.com.ar/incidents/view/709536-2" xr:uid="{00000000-0004-0000-0100-00006F030000}"/>
    <hyperlink ref="A1052" r:id="rId881" display="https://webagentes.canaldirecto.com.ar/incidents/view/709532-6" xr:uid="{00000000-0004-0000-0100-000070030000}"/>
    <hyperlink ref="A1068" r:id="rId882" display="https://webagentes.canaldirecto.com.ar/incidents/view/709502-5" xr:uid="{00000000-0004-0000-0100-000071030000}"/>
    <hyperlink ref="A1040" r:id="rId883" display="https://webagentes.canaldirecto.com.ar/incidents/view/709396-6" xr:uid="{00000000-0004-0000-0100-000072030000}"/>
    <hyperlink ref="A1038" r:id="rId884" display="https://webagentes.canaldirecto.com.ar/incidents/view/709386-9" xr:uid="{00000000-0004-0000-0100-000073030000}"/>
    <hyperlink ref="A1039" r:id="rId885" display="https://webagentes.canaldirecto.com.ar/incidents/view/709138-4" xr:uid="{00000000-0004-0000-0100-000074030000}"/>
    <hyperlink ref="A1063" r:id="rId886" display="https://webagentes.canaldirecto.com.ar/incidents/view/708884-9" xr:uid="{00000000-0004-0000-0100-000075030000}"/>
    <hyperlink ref="A1047" r:id="rId887" display="https://webagentes.canaldirecto.com.ar/incidents/view/708868-1" xr:uid="{00000000-0004-0000-0100-000076030000}"/>
    <hyperlink ref="A1064" r:id="rId888" display="https://webagentes.canaldirecto.com.ar/incidents/view/708834-4" xr:uid="{00000000-0004-0000-0100-000077030000}"/>
    <hyperlink ref="A1044" r:id="rId889" display="https://webagentes.canaldirecto.com.ar/incidents/view/708812-2" xr:uid="{00000000-0004-0000-0100-000078030000}"/>
    <hyperlink ref="A1045" r:id="rId890" display="https://webagentes.canaldirecto.com.ar/incidents/view/708811-3" xr:uid="{00000000-0004-0000-0100-000079030000}"/>
    <hyperlink ref="A1021" r:id="rId891" display="https://webagentes.canaldirecto.com.ar/incidents/view/708768-2" xr:uid="{00000000-0004-0000-0100-00007A030000}"/>
    <hyperlink ref="A1032" r:id="rId892" display="https://webagentes.canaldirecto.com.ar/incidents/view/708733-6" xr:uid="{00000000-0004-0000-0100-00007B030000}"/>
    <hyperlink ref="A1061" r:id="rId893" display="https://webagentes.canaldirecto.com.ar/incidents/view/708682-3" xr:uid="{00000000-0004-0000-0100-00007C030000}"/>
    <hyperlink ref="A1062" r:id="rId894" display="https://webagentes.canaldirecto.com.ar/incidents/view/708613-3" xr:uid="{00000000-0004-0000-0100-00007D030000}"/>
    <hyperlink ref="A1028" r:id="rId895" display="https://webagentes.canaldirecto.com.ar/incidents/view/708467-6" xr:uid="{00000000-0004-0000-0100-00007E030000}"/>
    <hyperlink ref="A1029" r:id="rId896" display="https://webagentes.canaldirecto.com.ar/incidents/view/708466-7" xr:uid="{00000000-0004-0000-0100-00007F030000}"/>
    <hyperlink ref="A1027" r:id="rId897" display="https://webagentes.canaldirecto.com.ar/incidents/view/708454-2" xr:uid="{00000000-0004-0000-0100-000080030000}"/>
    <hyperlink ref="A1031" r:id="rId898" display="https://webagentes.canaldirecto.com.ar/incidents/view/708367-7" xr:uid="{00000000-0004-0000-0100-000081030000}"/>
    <hyperlink ref="A1037" r:id="rId899" display="https://webagentes.canaldirecto.com.ar/incidents/view/708301-1" xr:uid="{00000000-0004-0000-0100-000082030000}"/>
    <hyperlink ref="A1075" r:id="rId900" display="https://webagentes.canaldirecto.com.ar/incidents/view/708273-9" xr:uid="{00000000-0004-0000-0100-000083030000}"/>
    <hyperlink ref="A1138" r:id="rId901" display="https://webagentes.canaldirecto.com.ar/incidents/view/708272-0" xr:uid="{00000000-0004-0000-0100-000084030000}"/>
    <hyperlink ref="A1120" r:id="rId902" display="https://webagentes.canaldirecto.com.ar/incidents/view/708271-1" xr:uid="{00000000-0004-0000-0100-000085030000}"/>
    <hyperlink ref="A1121" r:id="rId903" display="https://webagentes.canaldirecto.com.ar/incidents/view/708270-2" xr:uid="{00000000-0004-0000-0100-000086030000}"/>
    <hyperlink ref="A1122" r:id="rId904" display="https://webagentes.canaldirecto.com.ar/incidents/view/708269-6" xr:uid="{00000000-0004-0000-0100-000087030000}"/>
    <hyperlink ref="A1123" r:id="rId905" display="https://webagentes.canaldirecto.com.ar/incidents/view/708268-7" xr:uid="{00000000-0004-0000-0100-000088030000}"/>
    <hyperlink ref="A1042" r:id="rId906" display="https://webagentes.canaldirecto.com.ar/incidents/view/708258-0" xr:uid="{00000000-0004-0000-0100-000089030000}"/>
    <hyperlink ref="A1034" r:id="rId907" display="https://webagentes.canaldirecto.com.ar/incidents/view/708144-8" xr:uid="{00000000-0004-0000-0100-00008A030000}"/>
    <hyperlink ref="A1049" r:id="rId908" display="https://webagentes.canaldirecto.com.ar/incidents/view/708138-7" xr:uid="{00000000-0004-0000-0100-00008B030000}"/>
    <hyperlink ref="A1043" r:id="rId909" display="https://webagentes.canaldirecto.com.ar/incidents/view/708136-9" xr:uid="{00000000-0004-0000-0100-00008C030000}"/>
    <hyperlink ref="A1065" r:id="rId910" display="https://webagentes.canaldirecto.com.ar/incidents/view/708113-8" xr:uid="{00000000-0004-0000-0100-00008D030000}"/>
    <hyperlink ref="A1055" r:id="rId911" display="https://webagentes.canaldirecto.com.ar/incidents/view/708077-7" xr:uid="{00000000-0004-0000-0100-00008E030000}"/>
    <hyperlink ref="A1036" r:id="rId912" display="https://webagentes.canaldirecto.com.ar/incidents/view/708063-4" xr:uid="{00000000-0004-0000-0100-00008F030000}"/>
    <hyperlink ref="A1066" r:id="rId913" display="https://webagentes.canaldirecto.com.ar/incidents/view/708033-3" xr:uid="{00000000-0004-0000-0100-000090030000}"/>
    <hyperlink ref="A1103" r:id="rId914" display="https://webagentes.canaldirecto.com.ar/incidents/view/707997-5" xr:uid="{00000000-0004-0000-0100-000091030000}"/>
    <hyperlink ref="A1104" r:id="rId915" display="https://webagentes.canaldirecto.com.ar/incidents/view/707996-6" xr:uid="{00000000-0004-0000-0100-000092030000}"/>
    <hyperlink ref="A1105" r:id="rId916" display="https://webagentes.canaldirecto.com.ar/incidents/view/707995-7" xr:uid="{00000000-0004-0000-0100-000093030000}"/>
    <hyperlink ref="A1106" r:id="rId917" display="https://webagentes.canaldirecto.com.ar/incidents/view/707994-8" xr:uid="{00000000-0004-0000-0100-000094030000}"/>
    <hyperlink ref="A1094" r:id="rId918" display="https://webagentes.canaldirecto.com.ar/incidents/view/707985-0" xr:uid="{00000000-0004-0000-0100-000095030000}"/>
    <hyperlink ref="A1095" r:id="rId919" display="https://webagentes.canaldirecto.com.ar/incidents/view/707984-1" xr:uid="{00000000-0004-0000-0100-000096030000}"/>
    <hyperlink ref="A1096" r:id="rId920" display="https://webagentes.canaldirecto.com.ar/incidents/view/707980-5" xr:uid="{00000000-0004-0000-0100-000097030000}"/>
    <hyperlink ref="A1147" r:id="rId921" display="https://webagentes.canaldirecto.com.ar/incidents/view/707843-5" xr:uid="{00000000-0004-0000-0100-000098030000}"/>
    <hyperlink ref="A1148" r:id="rId922" display="https://webagentes.canaldirecto.com.ar/incidents/view/707842-6" xr:uid="{00000000-0004-0000-0100-000099030000}"/>
    <hyperlink ref="A1149" r:id="rId923" display="https://webagentes.canaldirecto.com.ar/incidents/view/707841-7" xr:uid="{00000000-0004-0000-0100-00009A030000}"/>
    <hyperlink ref="A1150" r:id="rId924" display="https://webagentes.canaldirecto.com.ar/incidents/view/707840-8" xr:uid="{00000000-0004-0000-0100-00009B030000}"/>
    <hyperlink ref="A1067" r:id="rId925" display="https://webagentes.canaldirecto.com.ar/incidents/view/707700-1" xr:uid="{00000000-0004-0000-0100-00009C030000}"/>
    <hyperlink ref="A1033" r:id="rId926" display="https://webagentes.canaldirecto.com.ar/incidents/view/707687-1" xr:uid="{00000000-0004-0000-0100-00009D030000}"/>
    <hyperlink ref="A1024" r:id="rId927" display="https://webagentes.canaldirecto.com.ar/incidents/view/707686-2" xr:uid="{00000000-0004-0000-0100-00009E030000}"/>
    <hyperlink ref="A1025" r:id="rId928" display="https://webagentes.canaldirecto.com.ar/incidents/view/707642-8" xr:uid="{00000000-0004-0000-0100-00009F030000}"/>
    <hyperlink ref="A1026" r:id="rId929" display="https://webagentes.canaldirecto.com.ar/incidents/view/707553-5" xr:uid="{00000000-0004-0000-0100-0000A0030000}"/>
    <hyperlink ref="A1020" r:id="rId930" display="https://webagentes.canaldirecto.com.ar/incidents/view/707318-4" xr:uid="{00000000-0004-0000-0100-0000A1030000}"/>
    <hyperlink ref="A1107" r:id="rId931" display="https://webagentes.canaldirecto.com.ar/incidents/view/707284-8" xr:uid="{00000000-0004-0000-0100-0000A2030000}"/>
    <hyperlink ref="A1108" r:id="rId932" display="https://webagentes.canaldirecto.com.ar/incidents/view/707283-9" xr:uid="{00000000-0004-0000-0100-0000A3030000}"/>
    <hyperlink ref="A1127" r:id="rId933" display="https://webagentes.canaldirecto.com.ar/incidents/view/707282-0" xr:uid="{00000000-0004-0000-0100-0000A4030000}"/>
    <hyperlink ref="A1128" r:id="rId934" display="https://webagentes.canaldirecto.com.ar/incidents/view/707281-1" xr:uid="{00000000-0004-0000-0100-0000A5030000}"/>
    <hyperlink ref="A1129" r:id="rId935" display="https://webagentes.canaldirecto.com.ar/incidents/view/707280-2" xr:uid="{00000000-0004-0000-0100-0000A6030000}"/>
    <hyperlink ref="A1130" r:id="rId936" display="https://webagentes.canaldirecto.com.ar/incidents/view/707279-6" xr:uid="{00000000-0004-0000-0100-0000A7030000}"/>
    <hyperlink ref="A1131" r:id="rId937" display="https://webagentes.canaldirecto.com.ar/incidents/view/707278-7" xr:uid="{00000000-0004-0000-0100-0000A8030000}"/>
    <hyperlink ref="A1132" r:id="rId938" display="https://webagentes.canaldirecto.com.ar/incidents/view/707277-8" xr:uid="{00000000-0004-0000-0100-0000A9030000}"/>
    <hyperlink ref="A1133" r:id="rId939" display="https://webagentes.canaldirecto.com.ar/incidents/view/707276-9" xr:uid="{00000000-0004-0000-0100-0000AA030000}"/>
    <hyperlink ref="A1134" r:id="rId940" display="https://webagentes.canaldirecto.com.ar/incidents/view/707275-0" xr:uid="{00000000-0004-0000-0100-0000AB030000}"/>
    <hyperlink ref="A1135" r:id="rId941" display="https://webagentes.canaldirecto.com.ar/incidents/view/707274-1" xr:uid="{00000000-0004-0000-0100-0000AC030000}"/>
    <hyperlink ref="A1113" r:id="rId942" display="https://webagentes.canaldirecto.com.ar/incidents/view/707273-2" xr:uid="{00000000-0004-0000-0100-0000AD030000}"/>
    <hyperlink ref="A1114" r:id="rId943" display="https://webagentes.canaldirecto.com.ar/incidents/view/707272-3" xr:uid="{00000000-0004-0000-0100-0000AE030000}"/>
    <hyperlink ref="A1115" r:id="rId944" display="https://webagentes.canaldirecto.com.ar/incidents/view/707271-4" xr:uid="{00000000-0004-0000-0100-0000AF030000}"/>
    <hyperlink ref="A1116" r:id="rId945" display="https://webagentes.canaldirecto.com.ar/incidents/view/707270-5" xr:uid="{00000000-0004-0000-0100-0000B0030000}"/>
    <hyperlink ref="A1117" r:id="rId946" display="https://webagentes.canaldirecto.com.ar/incidents/view/707269-9" xr:uid="{00000000-0004-0000-0100-0000B1030000}"/>
    <hyperlink ref="A1118" r:id="rId947" display="https://webagentes.canaldirecto.com.ar/incidents/view/707268-0" xr:uid="{00000000-0004-0000-0100-0000B2030000}"/>
    <hyperlink ref="A1119" r:id="rId948" display="https://webagentes.canaldirecto.com.ar/incidents/view/707267-1" xr:uid="{00000000-0004-0000-0100-0000B3030000}"/>
    <hyperlink ref="A1124" r:id="rId949" display="https://webagentes.canaldirecto.com.ar/incidents/view/707266-2" xr:uid="{00000000-0004-0000-0100-0000B4030000}"/>
    <hyperlink ref="A1126" r:id="rId950" display="https://webagentes.canaldirecto.com.ar/incidents/view/707265-3" xr:uid="{00000000-0004-0000-0100-0000B5030000}"/>
    <hyperlink ref="A1125" r:id="rId951" display="https://webagentes.canaldirecto.com.ar/incidents/view/707264-4" xr:uid="{00000000-0004-0000-0100-0000B6030000}"/>
    <hyperlink ref="A1080" r:id="rId952" display="https://webagentes.canaldirecto.com.ar/incidents/view/707263-5" xr:uid="{00000000-0004-0000-0100-0000B7030000}"/>
    <hyperlink ref="A1081" r:id="rId953" display="https://webagentes.canaldirecto.com.ar/incidents/view/707262-6" xr:uid="{00000000-0004-0000-0100-0000B8030000}"/>
    <hyperlink ref="A1082" r:id="rId954" display="https://webagentes.canaldirecto.com.ar/incidents/view/707260-8" xr:uid="{00000000-0004-0000-0100-0000B9030000}"/>
    <hyperlink ref="A1083" r:id="rId955" display="https://webagentes.canaldirecto.com.ar/incidents/view/707259-2" xr:uid="{00000000-0004-0000-0100-0000BA030000}"/>
    <hyperlink ref="A1084" r:id="rId956" display="https://webagentes.canaldirecto.com.ar/incidents/view/707257-4" xr:uid="{00000000-0004-0000-0100-0000BB030000}"/>
    <hyperlink ref="A1112" r:id="rId957" display="https://webagentes.canaldirecto.com.ar/incidents/view/707256-5" xr:uid="{00000000-0004-0000-0100-0000BC030000}"/>
    <hyperlink ref="A1136" r:id="rId958" display="https://webagentes.canaldirecto.com.ar/incidents/view/707255-6" xr:uid="{00000000-0004-0000-0100-0000BD030000}"/>
    <hyperlink ref="A1137" r:id="rId959" display="https://webagentes.canaldirecto.com.ar/incidents/view/707254-7" xr:uid="{00000000-0004-0000-0100-0000BE030000}"/>
    <hyperlink ref="A1085" r:id="rId960" display="https://webagentes.canaldirecto.com.ar/incidents/view/707253-8" xr:uid="{00000000-0004-0000-0100-0000BF030000}"/>
    <hyperlink ref="A1097" r:id="rId961" display="https://webagentes.canaldirecto.com.ar/incidents/view/707252-9" xr:uid="{00000000-0004-0000-0100-0000C0030000}"/>
    <hyperlink ref="A1098" r:id="rId962" display="https://webagentes.canaldirecto.com.ar/incidents/view/707251-0" xr:uid="{00000000-0004-0000-0100-0000C1030000}"/>
    <hyperlink ref="A1099" r:id="rId963" display="https://webagentes.canaldirecto.com.ar/incidents/view/707250-1" xr:uid="{00000000-0004-0000-0100-0000C2030000}"/>
    <hyperlink ref="A1086" r:id="rId964" display="https://webagentes.canaldirecto.com.ar/incidents/view/707249-5" xr:uid="{00000000-0004-0000-0100-0000C3030000}"/>
    <hyperlink ref="A1077" r:id="rId965" display="https://webagentes.canaldirecto.com.ar/incidents/view/707248-6" xr:uid="{00000000-0004-0000-0100-0000C4030000}"/>
    <hyperlink ref="A1100" r:id="rId966" display="https://webagentes.canaldirecto.com.ar/incidents/view/707247-7" xr:uid="{00000000-0004-0000-0100-0000C5030000}"/>
    <hyperlink ref="A1078" r:id="rId967" display="https://webagentes.canaldirecto.com.ar/incidents/view/707246-8" xr:uid="{00000000-0004-0000-0100-0000C6030000}"/>
    <hyperlink ref="A1109" r:id="rId968" display="https://webagentes.canaldirecto.com.ar/incidents/view/707245-9" xr:uid="{00000000-0004-0000-0100-0000C7030000}"/>
    <hyperlink ref="A1087" r:id="rId969" display="https://webagentes.canaldirecto.com.ar/incidents/view/707244-0" xr:uid="{00000000-0004-0000-0100-0000C8030000}"/>
    <hyperlink ref="A1079" r:id="rId970" display="https://webagentes.canaldirecto.com.ar/incidents/view/707242-2" xr:uid="{00000000-0004-0000-0100-0000C9030000}"/>
    <hyperlink ref="A1088" r:id="rId971" display="https://webagentes.canaldirecto.com.ar/incidents/view/707241-3" xr:uid="{00000000-0004-0000-0100-0000CA030000}"/>
    <hyperlink ref="A1089" r:id="rId972" display="https://webagentes.canaldirecto.com.ar/incidents/view/707240-4" xr:uid="{00000000-0004-0000-0100-0000CB030000}"/>
    <hyperlink ref="A1145" r:id="rId973" display="https://webagentes.canaldirecto.com.ar/incidents/view/707239-8" xr:uid="{00000000-0004-0000-0100-0000CC030000}"/>
    <hyperlink ref="A1090" r:id="rId974" display="https://webagentes.canaldirecto.com.ar/incidents/view/707238-9" xr:uid="{00000000-0004-0000-0100-0000CD030000}"/>
    <hyperlink ref="A1091" r:id="rId975" display="https://webagentes.canaldirecto.com.ar/incidents/view/707237-0" xr:uid="{00000000-0004-0000-0100-0000CE030000}"/>
    <hyperlink ref="A1101" r:id="rId976" display="https://webagentes.canaldirecto.com.ar/incidents/view/707235-2" xr:uid="{00000000-0004-0000-0100-0000CF030000}"/>
    <hyperlink ref="A1102" r:id="rId977" display="https://webagentes.canaldirecto.com.ar/incidents/view/707234-3" xr:uid="{00000000-0004-0000-0100-0000D0030000}"/>
    <hyperlink ref="A1110" r:id="rId978" display="https://webagentes.canaldirecto.com.ar/incidents/view/707233-4" xr:uid="{00000000-0004-0000-0100-0000D1030000}"/>
    <hyperlink ref="A1092" r:id="rId979" display="https://webagentes.canaldirecto.com.ar/incidents/view/707232-5" xr:uid="{00000000-0004-0000-0100-0000D2030000}"/>
    <hyperlink ref="A1111" r:id="rId980" display="https://webagentes.canaldirecto.com.ar/incidents/view/707231-6" xr:uid="{00000000-0004-0000-0100-0000D3030000}"/>
    <hyperlink ref="A1093" r:id="rId981" display="https://webagentes.canaldirecto.com.ar/incidents/view/707230-7" xr:uid="{00000000-0004-0000-0100-0000D4030000}"/>
    <hyperlink ref="A1056" r:id="rId982" display="https://webagentes.canaldirecto.com.ar/incidents/view/707228-2" xr:uid="{00000000-0004-0000-0100-0000D5030000}"/>
    <hyperlink ref="A1057" r:id="rId983" display="https://webagentes.canaldirecto.com.ar/incidents/view/707227-3" xr:uid="{00000000-0004-0000-0100-0000D6030000}"/>
    <hyperlink ref="A1058" r:id="rId984" display="https://webagentes.canaldirecto.com.ar/incidents/view/707226-4" xr:uid="{00000000-0004-0000-0100-0000D7030000}"/>
    <hyperlink ref="A1139" r:id="rId985" display="https://webagentes.canaldirecto.com.ar/incidents/view/707224-6" xr:uid="{00000000-0004-0000-0100-0000D8030000}"/>
    <hyperlink ref="A1140" r:id="rId986" display="https://webagentes.canaldirecto.com.ar/incidents/view/707223-7" xr:uid="{00000000-0004-0000-0100-0000D9030000}"/>
    <hyperlink ref="A1141" r:id="rId987" display="https://webagentes.canaldirecto.com.ar/incidents/view/707222-8" xr:uid="{00000000-0004-0000-0100-0000DA030000}"/>
    <hyperlink ref="A1142" r:id="rId988" display="https://webagentes.canaldirecto.com.ar/incidents/view/707221-9" xr:uid="{00000000-0004-0000-0100-0000DB030000}"/>
    <hyperlink ref="A1143" r:id="rId989" display="https://webagentes.canaldirecto.com.ar/incidents/view/707220-0" xr:uid="{00000000-0004-0000-0100-0000DC030000}"/>
    <hyperlink ref="A1144" r:id="rId990" display="https://webagentes.canaldirecto.com.ar/incidents/view/707219-4" xr:uid="{00000000-0004-0000-0100-0000DD030000}"/>
    <hyperlink ref="A1023" r:id="rId991" display="https://webagentes.canaldirecto.com.ar/incidents/view/707173-3" xr:uid="{00000000-0004-0000-0100-0000DE030000}"/>
    <hyperlink ref="A1035" r:id="rId992" display="https://webagentes.canaldirecto.com.ar/incidents/view/706869-6" xr:uid="{00000000-0004-0000-0100-0000DF030000}"/>
    <hyperlink ref="A1059" r:id="rId993" display="https://webagentes.canaldirecto.com.ar/incidents/view/706823-4" xr:uid="{00000000-0004-0000-0100-0000E0030000}"/>
    <hyperlink ref="A1060" r:id="rId994" display="https://webagentes.canaldirecto.com.ar/incidents/view/706711-0" xr:uid="{00000000-0004-0000-0100-0000E1030000}"/>
    <hyperlink ref="A1018" r:id="rId995" display="https://webagentes.canaldirecto.com.ar/incidents/view/706410-4" xr:uid="{00000000-0004-0000-0100-0000E2030000}"/>
    <hyperlink ref="A1030" r:id="rId996" display="https://webagentes.canaldirecto.com.ar/incidents/view/706369-1" xr:uid="{00000000-0004-0000-0100-0000E3030000}"/>
    <hyperlink ref="A1019" r:id="rId997" display="https://webagentes.canaldirecto.com.ar/incidents/view/706284-1" xr:uid="{00000000-0004-0000-0100-0000E4030000}"/>
    <hyperlink ref="A1054" r:id="rId998" display="https://webagentes.canaldirecto.com.ar/incidents/view/706128-6" xr:uid="{00000000-0004-0000-0100-0000E5030000}"/>
    <hyperlink ref="A1223" r:id="rId999" display="https://webagentes.canaldirecto.com.ar/incidents/view/714496-9" xr:uid="{00000000-0004-0000-0100-0000E6030000}"/>
    <hyperlink ref="A1222" r:id="rId1000" display="https://webagentes.canaldirecto.com.ar/incidents/view/714495-0" xr:uid="{00000000-0004-0000-0100-0000E7030000}"/>
    <hyperlink ref="A1221" r:id="rId1001" display="https://webagentes.canaldirecto.com.ar/incidents/view/714493-2" xr:uid="{00000000-0004-0000-0100-0000E8030000}"/>
    <hyperlink ref="A1220" r:id="rId1002" display="https://webagentes.canaldirecto.com.ar/incidents/view/714491-4" xr:uid="{00000000-0004-0000-0100-0000E9030000}"/>
    <hyperlink ref="A1189" r:id="rId1003" display="https://webagentes.canaldirecto.com.ar/incidents/view/714317-3" xr:uid="{00000000-0004-0000-0100-0000EA030000}"/>
    <hyperlink ref="A1187" r:id="rId1004" display="https://webagentes.canaldirecto.com.ar/incidents/view/714176-8" xr:uid="{00000000-0004-0000-0100-0000EB030000}"/>
    <hyperlink ref="A1188" r:id="rId1005" display="https://webagentes.canaldirecto.com.ar/incidents/view/714175-9" xr:uid="{00000000-0004-0000-0100-0000EC030000}"/>
    <hyperlink ref="A1184" r:id="rId1006" display="https://webagentes.canaldirecto.com.ar/incidents/view/714005-1" xr:uid="{00000000-0004-0000-0100-0000ED030000}"/>
    <hyperlink ref="A1208" r:id="rId1007" display="https://webagentes.canaldirecto.com.ar/incidents/view/713914-3" xr:uid="{00000000-0004-0000-0100-0000EE030000}"/>
    <hyperlink ref="A1185" r:id="rId1008" display="https://webagentes.canaldirecto.com.ar/incidents/view/713795-0" xr:uid="{00000000-0004-0000-0100-0000EF030000}"/>
    <hyperlink ref="A1205" r:id="rId1009" display="https://webagentes.canaldirecto.com.ar/incidents/view/713575-8" xr:uid="{00000000-0004-0000-0100-0000F0030000}"/>
    <hyperlink ref="A1204" r:id="rId1010" display="https://webagentes.canaldirecto.com.ar/incidents/view/713541-1" xr:uid="{00000000-0004-0000-0100-0000F1030000}"/>
    <hyperlink ref="A1178" r:id="rId1011" display="https://webagentes.canaldirecto.com.ar/incidents/view/713514-7" xr:uid="{00000000-0004-0000-0100-0000F2030000}"/>
    <hyperlink ref="A1177" r:id="rId1012" display="https://webagentes.canaldirecto.com.ar/incidents/view/713420-9" xr:uid="{00000000-0004-0000-0100-0000F3030000}"/>
    <hyperlink ref="A1203" r:id="rId1013" display="https://webagentes.canaldirecto.com.ar/incidents/view/713349-5" xr:uid="{00000000-0004-0000-0100-0000F4030000}"/>
    <hyperlink ref="A1201" r:id="rId1014" display="https://webagentes.canaldirecto.com.ar/incidents/view/713310-3" xr:uid="{00000000-0004-0000-0100-0000F5030000}"/>
    <hyperlink ref="A1202" r:id="rId1015" display="https://webagentes.canaldirecto.com.ar/incidents/view/713299-1" xr:uid="{00000000-0004-0000-0100-0000F6030000}"/>
    <hyperlink ref="A1200" r:id="rId1016" display="https://webagentes.canaldirecto.com.ar/incidents/view/713095-7" xr:uid="{00000000-0004-0000-0100-0000F7030000}"/>
    <hyperlink ref="A1207" r:id="rId1017" display="https://webagentes.canaldirecto.com.ar/incidents/view/713094-8" xr:uid="{00000000-0004-0000-0100-0000F8030000}"/>
    <hyperlink ref="A1155" r:id="rId1018" display="https://webagentes.canaldirecto.com.ar/incidents/view/713055-9" xr:uid="{00000000-0004-0000-0100-0000F9030000}"/>
    <hyperlink ref="A1154" r:id="rId1019" display="https://webagentes.canaldirecto.com.ar/incidents/view/713053-1" xr:uid="{00000000-0004-0000-0100-0000FA030000}"/>
    <hyperlink ref="A1181" r:id="rId1020" display="https://webagentes.canaldirecto.com.ar/incidents/view/713038-2" xr:uid="{00000000-0004-0000-0100-0000FB030000}"/>
    <hyperlink ref="A1186" r:id="rId1021" display="https://webagentes.canaldirecto.com.ar/incidents/view/712967-8" xr:uid="{00000000-0004-0000-0100-0000FC030000}"/>
    <hyperlink ref="A1180" r:id="rId1022" display="https://webagentes.canaldirecto.com.ar/incidents/view/712920-7" xr:uid="{00000000-0004-0000-0100-0000FD030000}"/>
    <hyperlink ref="A1172" r:id="rId1023" display="https://webagentes.canaldirecto.com.ar/incidents/view/712798-0" xr:uid="{00000000-0004-0000-0100-0000FE030000}"/>
    <hyperlink ref="A1198" r:id="rId1024" display="https://webagentes.canaldirecto.com.ar/incidents/view/712792-6" xr:uid="{00000000-0004-0000-0100-0000FF030000}"/>
    <hyperlink ref="A1199" r:id="rId1025" display="https://webagentes.canaldirecto.com.ar/incidents/view/712754-6" xr:uid="{00000000-0004-0000-0100-000000040000}"/>
    <hyperlink ref="A1173" r:id="rId1026" display="https://webagentes.canaldirecto.com.ar/incidents/view/712696-3" xr:uid="{00000000-0004-0000-0100-000001040000}"/>
    <hyperlink ref="A1179" r:id="rId1027" display="https://webagentes.canaldirecto.com.ar/incidents/view/712690-9" xr:uid="{00000000-0004-0000-0100-000002040000}"/>
    <hyperlink ref="A1197" r:id="rId1028" display="https://webagentes.canaldirecto.com.ar/incidents/view/712672-3" xr:uid="{00000000-0004-0000-0100-000003040000}"/>
    <hyperlink ref="A1170" r:id="rId1029" display="https://webagentes.canaldirecto.com.ar/incidents/view/712394-8" xr:uid="{00000000-0004-0000-0100-000004040000}"/>
    <hyperlink ref="A1235" r:id="rId1030" display="https://webagentes.canaldirecto.com.ar/incidents/view/712293-0" xr:uid="{00000000-0004-0000-0100-000005040000}"/>
    <hyperlink ref="A1238" r:id="rId1031" display="https://webagentes.canaldirecto.com.ar/incidents/view/712292-1" xr:uid="{00000000-0004-0000-0100-000006040000}"/>
    <hyperlink ref="A1237" r:id="rId1032" display="https://webagentes.canaldirecto.com.ar/incidents/view/712291-2" xr:uid="{00000000-0004-0000-0100-000007040000}"/>
    <hyperlink ref="A1234" r:id="rId1033" display="https://webagentes.canaldirecto.com.ar/incidents/view/712290-3" xr:uid="{00000000-0004-0000-0100-000008040000}"/>
    <hyperlink ref="A1233" r:id="rId1034" display="https://webagentes.canaldirecto.com.ar/incidents/view/712289-7" xr:uid="{00000000-0004-0000-0100-000009040000}"/>
    <hyperlink ref="A1232" r:id="rId1035" display="https://webagentes.canaldirecto.com.ar/incidents/view/712288-8" xr:uid="{00000000-0004-0000-0100-00000A040000}"/>
    <hyperlink ref="A1236" r:id="rId1036" display="https://webagentes.canaldirecto.com.ar/incidents/view/712287-9" xr:uid="{00000000-0004-0000-0100-00000B040000}"/>
    <hyperlink ref="A1231" r:id="rId1037" display="https://webagentes.canaldirecto.com.ar/incidents/view/712286-0" xr:uid="{00000000-0004-0000-0100-00000C040000}"/>
    <hyperlink ref="A1230" r:id="rId1038" display="https://webagentes.canaldirecto.com.ar/incidents/view/712285-1" xr:uid="{00000000-0004-0000-0100-00000D040000}"/>
    <hyperlink ref="A1229" r:id="rId1039" display="https://webagentes.canaldirecto.com.ar/incidents/view/712284-2" xr:uid="{00000000-0004-0000-0100-00000E040000}"/>
    <hyperlink ref="A1250" r:id="rId1040" display="https://webagentes.canaldirecto.com.ar/incidents/view/712283-3" xr:uid="{00000000-0004-0000-0100-00000F040000}"/>
    <hyperlink ref="A1168" r:id="rId1041" display="https://webagentes.canaldirecto.com.ar/incidents/view/712282-4" xr:uid="{00000000-0004-0000-0100-000010040000}"/>
    <hyperlink ref="A1206" r:id="rId1042" display="https://webagentes.canaldirecto.com.ar/incidents/view/712262-0" xr:uid="{00000000-0004-0000-0100-000011040000}"/>
    <hyperlink ref="A1166" r:id="rId1043" display="https://webagentes.canaldirecto.com.ar/incidents/view/712133-9" xr:uid="{00000000-0004-0000-0100-000012040000}"/>
    <hyperlink ref="A1193" r:id="rId1044" display="https://webagentes.canaldirecto.com.ar/incidents/view/712112-6" xr:uid="{00000000-0004-0000-0100-000013040000}"/>
    <hyperlink ref="A1175" r:id="rId1045" display="https://webagentes.canaldirecto.com.ar/incidents/view/712106-5" xr:uid="{00000000-0004-0000-0100-000014040000}"/>
    <hyperlink ref="A1174" r:id="rId1046" display="https://webagentes.canaldirecto.com.ar/incidents/view/712104-7" xr:uid="{00000000-0004-0000-0100-000015040000}"/>
    <hyperlink ref="A1167" r:id="rId1047" display="https://webagentes.canaldirecto.com.ar/incidents/view/712082-6" xr:uid="{00000000-0004-0000-0100-000016040000}"/>
    <hyperlink ref="A1252" r:id="rId1048" display="https://webagentes.canaldirecto.com.ar/incidents/view/711941-3" xr:uid="{00000000-0004-0000-0100-000017040000}"/>
    <hyperlink ref="A1253" r:id="rId1049" display="https://webagentes.canaldirecto.com.ar/incidents/view/711940-4" xr:uid="{00000000-0004-0000-0100-000018040000}"/>
    <hyperlink ref="A1256" r:id="rId1050" display="https://webagentes.canaldirecto.com.ar/incidents/view/711939-8" xr:uid="{00000000-0004-0000-0100-000019040000}"/>
    <hyperlink ref="A1255" r:id="rId1051" display="https://webagentes.canaldirecto.com.ar/incidents/view/711938-9" xr:uid="{00000000-0004-0000-0100-00001A040000}"/>
    <hyperlink ref="A1254" r:id="rId1052" display="https://webagentes.canaldirecto.com.ar/incidents/view/711937-0" xr:uid="{00000000-0004-0000-0100-00001B040000}"/>
    <hyperlink ref="A1259" r:id="rId1053" display="https://webagentes.canaldirecto.com.ar/incidents/view/711936-1" xr:uid="{00000000-0004-0000-0100-00001C040000}"/>
    <hyperlink ref="A1216" r:id="rId1054" display="https://webagentes.canaldirecto.com.ar/incidents/view/711935-2" xr:uid="{00000000-0004-0000-0100-00001D040000}"/>
    <hyperlink ref="A1219" r:id="rId1055" display="https://webagentes.canaldirecto.com.ar/incidents/view/711934-3" xr:uid="{00000000-0004-0000-0100-00001E040000}"/>
    <hyperlink ref="A1218" r:id="rId1056" display="https://webagentes.canaldirecto.com.ar/incidents/view/711933-4" xr:uid="{00000000-0004-0000-0100-00001F040000}"/>
    <hyperlink ref="A1217" r:id="rId1057" display="https://webagentes.canaldirecto.com.ar/incidents/view/711932-5" xr:uid="{00000000-0004-0000-0100-000020040000}"/>
    <hyperlink ref="A1245" r:id="rId1058" display="https://webagentes.canaldirecto.com.ar/incidents/view/711924-6" xr:uid="{00000000-0004-0000-0100-000021040000}"/>
    <hyperlink ref="A1263" r:id="rId1059" display="https://webagentes.canaldirecto.com.ar/incidents/view/711921-9" xr:uid="{00000000-0004-0000-0100-000022040000}"/>
    <hyperlink ref="A1262" r:id="rId1060" display="https://webagentes.canaldirecto.com.ar/incidents/view/711920-0" xr:uid="{00000000-0004-0000-0100-000023040000}"/>
    <hyperlink ref="A1244" r:id="rId1061" display="https://webagentes.canaldirecto.com.ar/incidents/view/711919-4" xr:uid="{00000000-0004-0000-0100-000024040000}"/>
    <hyperlink ref="A1243" r:id="rId1062" display="https://webagentes.canaldirecto.com.ar/incidents/view/711918-5" xr:uid="{00000000-0004-0000-0100-000025040000}"/>
    <hyperlink ref="A1242" r:id="rId1063" display="https://webagentes.canaldirecto.com.ar/incidents/view/711917-6" xr:uid="{00000000-0004-0000-0100-000026040000}"/>
    <hyperlink ref="A1241" r:id="rId1064" display="https://webagentes.canaldirecto.com.ar/incidents/view/711916-7" xr:uid="{00000000-0004-0000-0100-000027040000}"/>
    <hyperlink ref="A1240" r:id="rId1065" display="https://webagentes.canaldirecto.com.ar/incidents/view/711913-0" xr:uid="{00000000-0004-0000-0100-000028040000}"/>
    <hyperlink ref="A1239" r:id="rId1066" display="https://webagentes.canaldirecto.com.ar/incidents/view/711912-1" xr:uid="{00000000-0004-0000-0100-000029040000}"/>
    <hyperlink ref="A1258" r:id="rId1067" display="https://webagentes.canaldirecto.com.ar/incidents/view/711911-2" xr:uid="{00000000-0004-0000-0100-00002A040000}"/>
    <hyperlink ref="A1257" r:id="rId1068" display="https://webagentes.canaldirecto.com.ar/incidents/view/711910-3" xr:uid="{00000000-0004-0000-0100-00002B040000}"/>
    <hyperlink ref="A1261" r:id="rId1069" display="https://webagentes.canaldirecto.com.ar/incidents/view/711909-7" xr:uid="{00000000-0004-0000-0100-00002C040000}"/>
    <hyperlink ref="A1251" r:id="rId1070" display="https://webagentes.canaldirecto.com.ar/incidents/view/711908-8" xr:uid="{00000000-0004-0000-0100-00002D040000}"/>
    <hyperlink ref="A1260" r:id="rId1071" display="https://webagentes.canaldirecto.com.ar/incidents/view/711907-9" xr:uid="{00000000-0004-0000-0100-00002E040000}"/>
    <hyperlink ref="A1249" r:id="rId1072" display="https://webagentes.canaldirecto.com.ar/incidents/view/711906-0" xr:uid="{00000000-0004-0000-0100-00002F040000}"/>
    <hyperlink ref="A1248" r:id="rId1073" display="https://webagentes.canaldirecto.com.ar/incidents/view/711905-1" xr:uid="{00000000-0004-0000-0100-000030040000}"/>
    <hyperlink ref="A1247" r:id="rId1074" display="https://webagentes.canaldirecto.com.ar/incidents/view/711904-2" xr:uid="{00000000-0004-0000-0100-000031040000}"/>
    <hyperlink ref="A1246" r:id="rId1075" display="https://webagentes.canaldirecto.com.ar/incidents/view/711903-3" xr:uid="{00000000-0004-0000-0100-000032040000}"/>
    <hyperlink ref="A1264" r:id="rId1076" display="https://webagentes.canaldirecto.com.ar/incidents/view/711902-4" xr:uid="{00000000-0004-0000-0100-000033040000}"/>
    <hyperlink ref="A1176" r:id="rId1077" display="https://webagentes.canaldirecto.com.ar/incidents/view/711901-5" xr:uid="{00000000-0004-0000-0100-000034040000}"/>
    <hyperlink ref="A1228" r:id="rId1078" display="https://webagentes.canaldirecto.com.ar/incidents/view/711899-1" xr:uid="{00000000-0004-0000-0100-000035040000}"/>
    <hyperlink ref="A1227" r:id="rId1079" display="https://webagentes.canaldirecto.com.ar/incidents/view/711898-2" xr:uid="{00000000-0004-0000-0100-000036040000}"/>
    <hyperlink ref="A1226" r:id="rId1080" display="https://webagentes.canaldirecto.com.ar/incidents/view/711897-3" xr:uid="{00000000-0004-0000-0100-000037040000}"/>
    <hyperlink ref="A1225" r:id="rId1081" display="https://webagentes.canaldirecto.com.ar/incidents/view/711896-4" xr:uid="{00000000-0004-0000-0100-000038040000}"/>
    <hyperlink ref="A1215" r:id="rId1082" display="https://webagentes.canaldirecto.com.ar/incidents/view/711888-5" xr:uid="{00000000-0004-0000-0100-000039040000}"/>
    <hyperlink ref="A1214" r:id="rId1083" display="https://webagentes.canaldirecto.com.ar/incidents/view/711887-6" xr:uid="{00000000-0004-0000-0100-00003A040000}"/>
    <hyperlink ref="A1213" r:id="rId1084" display="https://webagentes.canaldirecto.com.ar/incidents/view/711886-7" xr:uid="{00000000-0004-0000-0100-00003B040000}"/>
    <hyperlink ref="A1212" r:id="rId1085" display="https://webagentes.canaldirecto.com.ar/incidents/view/711885-8" xr:uid="{00000000-0004-0000-0100-00003C040000}"/>
    <hyperlink ref="A1162" r:id="rId1086" display="https://webagentes.canaldirecto.com.ar/incidents/view/711850-2" xr:uid="{00000000-0004-0000-0100-00003D040000}"/>
    <hyperlink ref="A1171" r:id="rId1087" display="https://webagentes.canaldirecto.com.ar/incidents/view/711826-5" xr:uid="{00000000-0004-0000-0100-00003E040000}"/>
    <hyperlink ref="A1169" r:id="rId1088" display="https://webagentes.canaldirecto.com.ar/incidents/view/711686-9" xr:uid="{00000000-0004-0000-0100-00003F040000}"/>
    <hyperlink ref="A1211" r:id="rId1089" display="https://webagentes.canaldirecto.com.ar/incidents/view/711673-5" xr:uid="{00000000-0004-0000-0100-000040040000}"/>
    <hyperlink ref="A1210" r:id="rId1090" display="https://webagentes.canaldirecto.com.ar/incidents/view/711672-6" xr:uid="{00000000-0004-0000-0100-000041040000}"/>
    <hyperlink ref="A1159" r:id="rId1091" display="https://webagentes.canaldirecto.com.ar/incidents/view/711631-9" xr:uid="{00000000-0004-0000-0100-000042040000}"/>
    <hyperlink ref="A1195" r:id="rId1092" display="https://webagentes.canaldirecto.com.ar/incidents/view/711608-1" xr:uid="{00000000-0004-0000-0100-000043040000}"/>
    <hyperlink ref="A1192" r:id="rId1093" display="https://webagentes.canaldirecto.com.ar/incidents/view/711582-4" xr:uid="{00000000-0004-0000-0100-000044040000}"/>
    <hyperlink ref="A1153" r:id="rId1094" display="https://webagentes.canaldirecto.com.ar/incidents/view/711477-3" xr:uid="{00000000-0004-0000-0100-000045040000}"/>
    <hyperlink ref="A1158" r:id="rId1095" display="https://webagentes.canaldirecto.com.ar/incidents/view/711468-5" xr:uid="{00000000-0004-0000-0100-000046040000}"/>
    <hyperlink ref="A1157" r:id="rId1096" display="https://webagentes.canaldirecto.com.ar/incidents/view/711451-5" xr:uid="{00000000-0004-0000-0100-000047040000}"/>
    <hyperlink ref="A1194" r:id="rId1097" display="https://webagentes.canaldirecto.com.ar/incidents/view/711436-6" xr:uid="{00000000-0004-0000-0100-000048040000}"/>
    <hyperlink ref="A1191" r:id="rId1098" display="https://webagentes.canaldirecto.com.ar/incidents/view/711413-5" xr:uid="{00000000-0004-0000-0100-000049040000}"/>
    <hyperlink ref="A1163" r:id="rId1099" display="https://webagentes.canaldirecto.com.ar/incidents/view/711305-7" xr:uid="{00000000-0004-0000-0100-00004A040000}"/>
    <hyperlink ref="A1183" r:id="rId1100" display="https://webagentes.canaldirecto.com.ar/incidents/view/710779-1" xr:uid="{00000000-0004-0000-0100-00004B040000}"/>
    <hyperlink ref="A1182" r:id="rId1101" display="https://webagentes.canaldirecto.com.ar/incidents/view/710778-2" xr:uid="{00000000-0004-0000-0100-00004C040000}"/>
    <hyperlink ref="A1160" r:id="rId1102" display="https://webagentes.canaldirecto.com.ar/incidents/view/710544-7" xr:uid="{00000000-0004-0000-0100-00004D040000}"/>
    <hyperlink ref="A1196" r:id="rId1103" display="https://webagentes.canaldirecto.com.ar/incidents/view/710000-8" xr:uid="{00000000-0004-0000-0100-00004E040000}"/>
    <hyperlink ref="A1165" r:id="rId1104" display="https://webagentes.canaldirecto.com.ar/incidents/view/709998-8" xr:uid="{00000000-0004-0000-0100-00004F040000}"/>
    <hyperlink ref="A1161" r:id="rId1105" display="https://webagentes.canaldirecto.com.ar/incidents/view/709996-0" xr:uid="{00000000-0004-0000-0100-000050040000}"/>
    <hyperlink ref="A1164" r:id="rId1106" display="https://webagentes.canaldirecto.com.ar/incidents/view/705876-9" xr:uid="{00000000-0004-0000-0100-000051040000}"/>
    <hyperlink ref="A1304" r:id="rId1107" display="https://webagentes.canaldirecto.com.ar/incidents/view/717538-5" xr:uid="{00000000-0004-0000-0100-000052040000}"/>
    <hyperlink ref="A1305" r:id="rId1108" display="https://webagentes.canaldirecto.com.ar/incidents/view/717533-0" xr:uid="{00000000-0004-0000-0100-000053040000}"/>
    <hyperlink ref="A1287" r:id="rId1109" display="https://webagentes.canaldirecto.com.ar/incidents/view/717116-7" xr:uid="{00000000-0004-0000-0100-000054040000}"/>
    <hyperlink ref="A1302" r:id="rId1110" display="https://webagentes.canaldirecto.com.ar/incidents/view/717113-0" xr:uid="{00000000-0004-0000-0100-000055040000}"/>
    <hyperlink ref="A1303" r:id="rId1111" display="https://webagentes.canaldirecto.com.ar/incidents/view/717109-7" xr:uid="{00000000-0004-0000-0100-000056040000}"/>
    <hyperlink ref="A1288" r:id="rId1112" display="https://webagentes.canaldirecto.com.ar/incidents/view/717108-8" xr:uid="{00000000-0004-0000-0100-000057040000}"/>
    <hyperlink ref="A1296" r:id="rId1113" display="https://webagentes.canaldirecto.com.ar/incidents/view/716908-3" xr:uid="{00000000-0004-0000-0100-000058040000}"/>
    <hyperlink ref="A1286" r:id="rId1114" display="https://webagentes.canaldirecto.com.ar/incidents/view/716903-8" xr:uid="{00000000-0004-0000-0100-000059040000}"/>
    <hyperlink ref="A1300" r:id="rId1115" display="https://webagentes.canaldirecto.com.ar/incidents/view/716861-3" xr:uid="{00000000-0004-0000-0100-00005A040000}"/>
    <hyperlink ref="A1295" r:id="rId1116" display="https://webagentes.canaldirecto.com.ar/incidents/view/716607-7" xr:uid="{00000000-0004-0000-0100-00005B040000}"/>
    <hyperlink ref="A1285" r:id="rId1117" display="https://webagentes.canaldirecto.com.ar/incidents/view/716571-3" xr:uid="{00000000-0004-0000-0100-00005C040000}"/>
    <hyperlink ref="A1298" r:id="rId1118" display="https://webagentes.canaldirecto.com.ar/incidents/view/716355-7" xr:uid="{00000000-0004-0000-0100-00005D040000}"/>
    <hyperlink ref="A1269" r:id="rId1119" display="https://webagentes.canaldirecto.com.ar/incidents/view/716353-9" xr:uid="{00000000-0004-0000-0100-00005E040000}"/>
    <hyperlink ref="A1299" r:id="rId1120" display="https://webagentes.canaldirecto.com.ar/incidents/view/716303-4" xr:uid="{00000000-0004-0000-0100-00005F040000}"/>
    <hyperlink ref="A1294" r:id="rId1121" display="https://webagentes.canaldirecto.com.ar/incidents/view/716288-6" xr:uid="{00000000-0004-0000-0100-000060040000}"/>
    <hyperlink ref="A1293" r:id="rId1122" display="https://webagentes.canaldirecto.com.ar/incidents/view/716104-5" xr:uid="{00000000-0004-0000-0100-000061040000}"/>
    <hyperlink ref="A1316" r:id="rId1123" display="https://webagentes.canaldirecto.com.ar/incidents/view/715850-0" xr:uid="{00000000-0004-0000-0100-000062040000}"/>
    <hyperlink ref="A1315" r:id="rId1124" display="https://webagentes.canaldirecto.com.ar/incidents/view/715846-7" xr:uid="{00000000-0004-0000-0100-000063040000}"/>
    <hyperlink ref="A1314" r:id="rId1125" display="https://webagentes.canaldirecto.com.ar/incidents/view/715845-8" xr:uid="{00000000-0004-0000-0100-000064040000}"/>
    <hyperlink ref="A1313" r:id="rId1126" display="https://webagentes.canaldirecto.com.ar/incidents/view/715844-9" xr:uid="{00000000-0004-0000-0100-000065040000}"/>
    <hyperlink ref="A1312" r:id="rId1127" display="https://webagentes.canaldirecto.com.ar/incidents/view/715843-0" xr:uid="{00000000-0004-0000-0100-000066040000}"/>
    <hyperlink ref="A1292" r:id="rId1128" display="https://webagentes.canaldirecto.com.ar/incidents/view/715688-5" xr:uid="{00000000-0004-0000-0100-000067040000}"/>
    <hyperlink ref="A1278" r:id="rId1129" display="https://webagentes.canaldirecto.com.ar/incidents/view/715598-3" xr:uid="{00000000-0004-0000-0100-000068040000}"/>
    <hyperlink ref="A1344" r:id="rId1130" display="https://webagentes.canaldirecto.com.ar/incidents/view/715392-1" xr:uid="{00000000-0004-0000-0100-000069040000}"/>
    <hyperlink ref="A1343" r:id="rId1131" display="https://webagentes.canaldirecto.com.ar/incidents/view/715391-2" xr:uid="{00000000-0004-0000-0100-00006A040000}"/>
    <hyperlink ref="A1342" r:id="rId1132" display="https://webagentes.canaldirecto.com.ar/incidents/view/715390-3" xr:uid="{00000000-0004-0000-0100-00006B040000}"/>
    <hyperlink ref="A1341" r:id="rId1133" display="https://webagentes.canaldirecto.com.ar/incidents/view/715389-7" xr:uid="{00000000-0004-0000-0100-00006C040000}"/>
    <hyperlink ref="A1340" r:id="rId1134" display="https://webagentes.canaldirecto.com.ar/incidents/view/715388-8" xr:uid="{00000000-0004-0000-0100-00006D040000}"/>
    <hyperlink ref="A1283" r:id="rId1135" display="https://webagentes.canaldirecto.com.ar/incidents/view/715376-3" xr:uid="{00000000-0004-0000-0100-00006E040000}"/>
    <hyperlink ref="A1282" r:id="rId1136" display="https://webagentes.canaldirecto.com.ar/incidents/view/715139-4" xr:uid="{00000000-0004-0000-0100-00006F040000}"/>
    <hyperlink ref="A1297" r:id="rId1137" display="https://webagentes.canaldirecto.com.ar/incidents/view/715101-1" xr:uid="{00000000-0004-0000-0100-000070040000}"/>
    <hyperlink ref="A1284" r:id="rId1138" display="https://webagentes.canaldirecto.com.ar/incidents/view/715039-5" xr:uid="{00000000-0004-0000-0100-000071040000}"/>
    <hyperlink ref="A1321" r:id="rId1139" display="https://webagentes.canaldirecto.com.ar/incidents/view/715002-1" xr:uid="{00000000-0004-0000-0100-000072040000}"/>
    <hyperlink ref="A1320" r:id="rId1140" display="https://webagentes.canaldirecto.com.ar/incidents/view/714987-6" xr:uid="{00000000-0004-0000-0100-000073040000}"/>
    <hyperlink ref="A1319" r:id="rId1141" display="https://webagentes.canaldirecto.com.ar/incidents/view/714976-0" xr:uid="{00000000-0004-0000-0100-000074040000}"/>
    <hyperlink ref="A1318" r:id="rId1142" display="https://webagentes.canaldirecto.com.ar/incidents/view/714975-1" xr:uid="{00000000-0004-0000-0100-000075040000}"/>
    <hyperlink ref="A1378" r:id="rId1143" display="https://webagentes.canaldirecto.com.ar/incidents/view/714960-9" xr:uid="{00000000-0004-0000-0100-000076040000}"/>
    <hyperlink ref="A1377" r:id="rId1144" display="https://webagentes.canaldirecto.com.ar/incidents/view/714959-3" xr:uid="{00000000-0004-0000-0100-000077040000}"/>
    <hyperlink ref="A1376" r:id="rId1145" display="https://webagentes.canaldirecto.com.ar/incidents/view/714958-4" xr:uid="{00000000-0004-0000-0100-000078040000}"/>
    <hyperlink ref="A1291" r:id="rId1146" display="https://webagentes.canaldirecto.com.ar/incidents/view/714955-7" xr:uid="{00000000-0004-0000-0100-000079040000}"/>
    <hyperlink ref="A1311" r:id="rId1147" display="https://webagentes.canaldirecto.com.ar/incidents/view/714908-9" xr:uid="{00000000-0004-0000-0100-00007A040000}"/>
    <hyperlink ref="A1310" r:id="rId1148" display="https://webagentes.canaldirecto.com.ar/incidents/view/714907-0" xr:uid="{00000000-0004-0000-0100-00007B040000}"/>
    <hyperlink ref="A1309" r:id="rId1149" display="https://webagentes.canaldirecto.com.ar/incidents/view/714906-1" xr:uid="{00000000-0004-0000-0100-00007C040000}"/>
    <hyperlink ref="A1322" r:id="rId1150" display="https://webagentes.canaldirecto.com.ar/incidents/view/714905-2" xr:uid="{00000000-0004-0000-0100-00007D040000}"/>
    <hyperlink ref="A1391" r:id="rId1151" display="https://webagentes.canaldirecto.com.ar/incidents/view/714900-7" xr:uid="{00000000-0004-0000-0100-00007E040000}"/>
    <hyperlink ref="A1390" r:id="rId1152" display="https://webagentes.canaldirecto.com.ar/incidents/view/714899-2" xr:uid="{00000000-0004-0000-0100-00007F040000}"/>
    <hyperlink ref="A1398" r:id="rId1153" display="https://webagentes.canaldirecto.com.ar/incidents/view/714898-3" xr:uid="{00000000-0004-0000-0100-000080040000}"/>
    <hyperlink ref="A1397" r:id="rId1154" display="https://webagentes.canaldirecto.com.ar/incidents/view/714897-4" xr:uid="{00000000-0004-0000-0100-000081040000}"/>
    <hyperlink ref="A1385" r:id="rId1155" display="https://webagentes.canaldirecto.com.ar/incidents/view/714894-7" xr:uid="{00000000-0004-0000-0100-000082040000}"/>
    <hyperlink ref="A1381" r:id="rId1156" display="https://webagentes.canaldirecto.com.ar/incidents/view/714893-8" xr:uid="{00000000-0004-0000-0100-000083040000}"/>
    <hyperlink ref="A1380" r:id="rId1157" display="https://webagentes.canaldirecto.com.ar/incidents/view/714892-9" xr:uid="{00000000-0004-0000-0100-000084040000}"/>
    <hyperlink ref="A1389" r:id="rId1158" display="https://webagentes.canaldirecto.com.ar/incidents/view/714891-0" xr:uid="{00000000-0004-0000-0100-000085040000}"/>
    <hyperlink ref="A1388" r:id="rId1159" display="https://webagentes.canaldirecto.com.ar/incidents/view/714890-1" xr:uid="{00000000-0004-0000-0100-000086040000}"/>
    <hyperlink ref="A1387" r:id="rId1160" display="https://webagentes.canaldirecto.com.ar/incidents/view/714889-5" xr:uid="{00000000-0004-0000-0100-000087040000}"/>
    <hyperlink ref="A1386" r:id="rId1161" display="https://webagentes.canaldirecto.com.ar/incidents/view/714888-6" xr:uid="{00000000-0004-0000-0100-000088040000}"/>
    <hyperlink ref="A1384" r:id="rId1162" display="https://webagentes.canaldirecto.com.ar/incidents/view/714887-7" xr:uid="{00000000-0004-0000-0100-000089040000}"/>
    <hyperlink ref="A1383" r:id="rId1163" display="https://webagentes.canaldirecto.com.ar/incidents/view/714886-8" xr:uid="{00000000-0004-0000-0100-00008A040000}"/>
    <hyperlink ref="A1382" r:id="rId1164" display="https://webagentes.canaldirecto.com.ar/incidents/view/714884-0" xr:uid="{00000000-0004-0000-0100-00008B040000}"/>
    <hyperlink ref="A1308" r:id="rId1165" display="https://webagentes.canaldirecto.com.ar/incidents/view/714883-1" xr:uid="{00000000-0004-0000-0100-00008C040000}"/>
    <hyperlink ref="A1307" r:id="rId1166" display="https://webagentes.canaldirecto.com.ar/incidents/view/714882-2" xr:uid="{00000000-0004-0000-0100-00008D040000}"/>
    <hyperlink ref="A1356" r:id="rId1167" display="https://webagentes.canaldirecto.com.ar/incidents/view/714879-8" xr:uid="{00000000-0004-0000-0100-00008E040000}"/>
    <hyperlink ref="A1357" r:id="rId1168" display="https://webagentes.canaldirecto.com.ar/incidents/view/714878-9" xr:uid="{00000000-0004-0000-0100-00008F040000}"/>
    <hyperlink ref="A1335" r:id="rId1169" display="https://webagentes.canaldirecto.com.ar/incidents/view/714877-0" xr:uid="{00000000-0004-0000-0100-000090040000}"/>
    <hyperlink ref="A1345" r:id="rId1170" display="https://webagentes.canaldirecto.com.ar/incidents/view/714875-2" xr:uid="{00000000-0004-0000-0100-000091040000}"/>
    <hyperlink ref="A1329" r:id="rId1171" display="https://webagentes.canaldirecto.com.ar/incidents/view/714874-3" xr:uid="{00000000-0004-0000-0100-000092040000}"/>
    <hyperlink ref="A1334" r:id="rId1172" display="https://webagentes.canaldirecto.com.ar/incidents/view/714873-4" xr:uid="{00000000-0004-0000-0100-000093040000}"/>
    <hyperlink ref="A1328" r:id="rId1173" display="https://webagentes.canaldirecto.com.ar/incidents/view/714872-5" xr:uid="{00000000-0004-0000-0100-000094040000}"/>
    <hyperlink ref="A1327" r:id="rId1174" display="https://webagentes.canaldirecto.com.ar/incidents/view/714871-6" xr:uid="{00000000-0004-0000-0100-000095040000}"/>
    <hyperlink ref="A1364" r:id="rId1175" display="https://webagentes.canaldirecto.com.ar/incidents/view/714869-1" xr:uid="{00000000-0004-0000-0100-000096040000}"/>
    <hyperlink ref="A1353" r:id="rId1176" display="https://webagentes.canaldirecto.com.ar/incidents/view/714867-3" xr:uid="{00000000-0004-0000-0100-000097040000}"/>
    <hyperlink ref="A1326" r:id="rId1177" display="https://webagentes.canaldirecto.com.ar/incidents/view/714866-4" xr:uid="{00000000-0004-0000-0100-000098040000}"/>
    <hyperlink ref="A1325" r:id="rId1178" display="https://webagentes.canaldirecto.com.ar/incidents/view/714865-5" xr:uid="{00000000-0004-0000-0100-000099040000}"/>
    <hyperlink ref="A1332" r:id="rId1179" display="https://webagentes.canaldirecto.com.ar/incidents/view/714864-6" xr:uid="{00000000-0004-0000-0100-00009A040000}"/>
    <hyperlink ref="A1331" r:id="rId1180" display="https://webagentes.canaldirecto.com.ar/incidents/view/714863-7" xr:uid="{00000000-0004-0000-0100-00009B040000}"/>
    <hyperlink ref="A1330" r:id="rId1181" display="https://webagentes.canaldirecto.com.ar/incidents/view/714862-8" xr:uid="{00000000-0004-0000-0100-00009C040000}"/>
    <hyperlink ref="A1333" r:id="rId1182" display="https://webagentes.canaldirecto.com.ar/incidents/view/714861-9" xr:uid="{00000000-0004-0000-0100-00009D040000}"/>
    <hyperlink ref="A1337" r:id="rId1183" display="https://webagentes.canaldirecto.com.ar/incidents/view/714860-0" xr:uid="{00000000-0004-0000-0100-00009E040000}"/>
    <hyperlink ref="A1336" r:id="rId1184" display="https://webagentes.canaldirecto.com.ar/incidents/view/714859-4" xr:uid="{00000000-0004-0000-0100-00009F040000}"/>
    <hyperlink ref="A1369" r:id="rId1185" display="https://webagentes.canaldirecto.com.ar/incidents/view/714857-6" xr:uid="{00000000-0004-0000-0100-0000A0040000}"/>
    <hyperlink ref="A1367" r:id="rId1186" display="https://webagentes.canaldirecto.com.ar/incidents/view/714856-7" xr:uid="{00000000-0004-0000-0100-0000A1040000}"/>
    <hyperlink ref="A1368" r:id="rId1187" display="https://webagentes.canaldirecto.com.ar/incidents/view/714855-8" xr:uid="{00000000-0004-0000-0100-0000A2040000}"/>
    <hyperlink ref="A1355" r:id="rId1188" display="https://webagentes.canaldirecto.com.ar/incidents/view/714854-9" xr:uid="{00000000-0004-0000-0100-0000A3040000}"/>
    <hyperlink ref="A1366" r:id="rId1189" display="https://webagentes.canaldirecto.com.ar/incidents/view/714853-0" xr:uid="{00000000-0004-0000-0100-0000A4040000}"/>
    <hyperlink ref="A1365" r:id="rId1190" display="https://webagentes.canaldirecto.com.ar/incidents/view/714852-1" xr:uid="{00000000-0004-0000-0100-0000A5040000}"/>
    <hyperlink ref="A1363" r:id="rId1191" display="https://webagentes.canaldirecto.com.ar/incidents/view/714851-2" xr:uid="{00000000-0004-0000-0100-0000A6040000}"/>
    <hyperlink ref="A1362" r:id="rId1192" display="https://webagentes.canaldirecto.com.ar/incidents/view/714850-3" xr:uid="{00000000-0004-0000-0100-0000A7040000}"/>
    <hyperlink ref="A1354" r:id="rId1193" display="https://webagentes.canaldirecto.com.ar/incidents/view/714849-7" xr:uid="{00000000-0004-0000-0100-0000A8040000}"/>
    <hyperlink ref="A1349" r:id="rId1194" display="https://webagentes.canaldirecto.com.ar/incidents/view/714848-8" xr:uid="{00000000-0004-0000-0100-0000A9040000}"/>
    <hyperlink ref="A1361" r:id="rId1195" display="https://webagentes.canaldirecto.com.ar/incidents/view/714847-9" xr:uid="{00000000-0004-0000-0100-0000AA040000}"/>
    <hyperlink ref="A1348" r:id="rId1196" display="https://webagentes.canaldirecto.com.ar/incidents/view/714846-0" xr:uid="{00000000-0004-0000-0100-0000AB040000}"/>
    <hyperlink ref="A1347" r:id="rId1197" display="https://webagentes.canaldirecto.com.ar/incidents/view/714845-1" xr:uid="{00000000-0004-0000-0100-0000AC040000}"/>
    <hyperlink ref="A1352" r:id="rId1198" display="https://webagentes.canaldirecto.com.ar/incidents/view/714844-2" xr:uid="{00000000-0004-0000-0100-0000AD040000}"/>
    <hyperlink ref="A1351" r:id="rId1199" display="https://webagentes.canaldirecto.com.ar/incidents/view/714843-3" xr:uid="{00000000-0004-0000-0100-0000AE040000}"/>
    <hyperlink ref="A1360" r:id="rId1200" display="https://webagentes.canaldirecto.com.ar/incidents/view/714842-4" xr:uid="{00000000-0004-0000-0100-0000AF040000}"/>
    <hyperlink ref="A1350" r:id="rId1201" display="https://webagentes.canaldirecto.com.ar/incidents/view/714841-5" xr:uid="{00000000-0004-0000-0100-0000B0040000}"/>
    <hyperlink ref="A1359" r:id="rId1202" display="https://webagentes.canaldirecto.com.ar/incidents/view/714840-6" xr:uid="{00000000-0004-0000-0100-0000B1040000}"/>
    <hyperlink ref="A1346" r:id="rId1203" display="https://webagentes.canaldirecto.com.ar/incidents/view/714839-0" xr:uid="{00000000-0004-0000-0100-0000B2040000}"/>
    <hyperlink ref="A1358" r:id="rId1204" display="https://webagentes.canaldirecto.com.ar/incidents/view/714838-1" xr:uid="{00000000-0004-0000-0100-0000B3040000}"/>
    <hyperlink ref="A1372" r:id="rId1205" display="https://webagentes.canaldirecto.com.ar/incidents/view/714837-2" xr:uid="{00000000-0004-0000-0100-0000B4040000}"/>
    <hyperlink ref="A1371" r:id="rId1206" display="https://webagentes.canaldirecto.com.ar/incidents/view/714836-3" xr:uid="{00000000-0004-0000-0100-0000B5040000}"/>
    <hyperlink ref="A1370" r:id="rId1207" display="https://webagentes.canaldirecto.com.ar/incidents/view/714835-4" xr:uid="{00000000-0004-0000-0100-0000B6040000}"/>
    <hyperlink ref="A1374" r:id="rId1208" display="https://webagentes.canaldirecto.com.ar/incidents/view/714834-5" xr:uid="{00000000-0004-0000-0100-0000B7040000}"/>
    <hyperlink ref="A1373" r:id="rId1209" display="https://webagentes.canaldirecto.com.ar/incidents/view/714833-6" xr:uid="{00000000-0004-0000-0100-0000B8040000}"/>
    <hyperlink ref="A1402" r:id="rId1210" display="https://webagentes.canaldirecto.com.ar/incidents/view/714830-9" xr:uid="{00000000-0004-0000-0100-0000B9040000}"/>
    <hyperlink ref="A1401" r:id="rId1211" display="https://webagentes.canaldirecto.com.ar/incidents/view/714829-3" xr:uid="{00000000-0004-0000-0100-0000BA040000}"/>
    <hyperlink ref="A1400" r:id="rId1212" display="https://webagentes.canaldirecto.com.ar/incidents/view/714828-4" xr:uid="{00000000-0004-0000-0100-0000BB040000}"/>
    <hyperlink ref="A1399" r:id="rId1213" display="https://webagentes.canaldirecto.com.ar/incidents/view/714827-5" xr:uid="{00000000-0004-0000-0100-0000BC040000}"/>
    <hyperlink ref="A1395" r:id="rId1214" display="https://webagentes.canaldirecto.com.ar/incidents/view/714823-9" xr:uid="{00000000-0004-0000-0100-0000BD040000}"/>
    <hyperlink ref="A1394" r:id="rId1215" display="https://webagentes.canaldirecto.com.ar/incidents/view/714822-0" xr:uid="{00000000-0004-0000-0100-0000BE040000}"/>
    <hyperlink ref="A1393" r:id="rId1216" display="https://webagentes.canaldirecto.com.ar/incidents/view/714821-1" xr:uid="{00000000-0004-0000-0100-0000BF040000}"/>
    <hyperlink ref="A1392" r:id="rId1217" display="https://webagentes.canaldirecto.com.ar/incidents/view/714820-2" xr:uid="{00000000-0004-0000-0100-0000C0040000}"/>
    <hyperlink ref="A1396" r:id="rId1218" display="https://webagentes.canaldirecto.com.ar/incidents/view/714819-6" xr:uid="{00000000-0004-0000-0100-0000C1040000}"/>
    <hyperlink ref="A1379" r:id="rId1219" display="https://webagentes.canaldirecto.com.ar/incidents/view/714818-7" xr:uid="{00000000-0004-0000-0100-0000C2040000}"/>
    <hyperlink ref="A1410" r:id="rId1220" display="https://webagentes.canaldirecto.com.ar/incidents/view/714816-9" xr:uid="{00000000-0004-0000-0100-0000C3040000}"/>
    <hyperlink ref="A1409" r:id="rId1221" display="https://webagentes.canaldirecto.com.ar/incidents/view/714814-1" xr:uid="{00000000-0004-0000-0100-0000C4040000}"/>
    <hyperlink ref="A1408" r:id="rId1222" display="https://webagentes.canaldirecto.com.ar/incidents/view/714812-3" xr:uid="{00000000-0004-0000-0100-0000C5040000}"/>
    <hyperlink ref="A1407" r:id="rId1223" display="https://webagentes.canaldirecto.com.ar/incidents/view/714811-4" xr:uid="{00000000-0004-0000-0100-0000C6040000}"/>
    <hyperlink ref="A1406" r:id="rId1224" display="https://webagentes.canaldirecto.com.ar/incidents/view/714810-5" xr:uid="{00000000-0004-0000-0100-0000C7040000}"/>
    <hyperlink ref="A1405" r:id="rId1225" display="https://webagentes.canaldirecto.com.ar/incidents/view/714809-9" xr:uid="{00000000-0004-0000-0100-0000C8040000}"/>
    <hyperlink ref="A1404" r:id="rId1226" display="https://webagentes.canaldirecto.com.ar/incidents/view/714808-0" xr:uid="{00000000-0004-0000-0100-0000C9040000}"/>
    <hyperlink ref="A1403" r:id="rId1227" display="https://webagentes.canaldirecto.com.ar/incidents/view/714807-1" xr:uid="{00000000-0004-0000-0100-0000CA040000}"/>
    <hyperlink ref="A1339" r:id="rId1228" display="https://webagentes.canaldirecto.com.ar/incidents/view/714500-1" xr:uid="{00000000-0004-0000-0100-0000CB040000}"/>
    <hyperlink ref="A1324" r:id="rId1229" display="https://webagentes.canaldirecto.com.ar/incidents/view/714498-7" xr:uid="{00000000-0004-0000-0100-0000CC040000}"/>
    <hyperlink ref="A1323" r:id="rId1230" display="https://webagentes.canaldirecto.com.ar/incidents/view/714497-8" xr:uid="{00000000-0004-0000-0100-0000CD040000}"/>
    <hyperlink ref="A1338" r:id="rId1231" display="https://webagentes.canaldirecto.com.ar/incidents/view/714494-1" xr:uid="{00000000-0004-0000-0100-0000CE040000}"/>
    <hyperlink ref="A1279" r:id="rId1232" display="https://webagentes.canaldirecto.com.ar/incidents/view/714488-0" xr:uid="{00000000-0004-0000-0100-0000CF040000}"/>
    <hyperlink ref="A1270" r:id="rId1233" display="https://webagentes.canaldirecto.com.ar/incidents/view/714420-6" xr:uid="{00000000-0004-0000-0100-0000D0040000}"/>
    <hyperlink ref="A1281" r:id="rId1234" display="https://webagentes.canaldirecto.com.ar/incidents/view/714311-9" xr:uid="{00000000-0004-0000-0100-0000D1040000}"/>
    <hyperlink ref="A1273" r:id="rId1235" display="https://webagentes.canaldirecto.com.ar/incidents/view/714116-6" xr:uid="{00000000-0004-0000-0100-0000D2040000}"/>
    <hyperlink ref="A1274" r:id="rId1236" display="https://webagentes.canaldirecto.com.ar/incidents/view/714110-2" xr:uid="{00000000-0004-0000-0100-0000D3040000}"/>
    <hyperlink ref="A1280" r:id="rId1237" display="https://webagentes.canaldirecto.com.ar/incidents/view/714027-3" xr:uid="{00000000-0004-0000-0100-0000D4040000}"/>
    <hyperlink ref="A1276" r:id="rId1238" display="https://webagentes.canaldirecto.com.ar/incidents/view/713925-9" xr:uid="{00000000-0004-0000-0100-0000D5040000}"/>
    <hyperlink ref="A1268" r:id="rId1239" display="https://webagentes.canaldirecto.com.ar/incidents/view/713862-1" xr:uid="{00000000-0004-0000-0100-0000D6040000}"/>
    <hyperlink ref="A1290" r:id="rId1240" display="https://webagentes.canaldirecto.com.ar/incidents/view/713813-5" xr:uid="{00000000-0004-0000-0100-0000D7040000}"/>
    <hyperlink ref="A1301" r:id="rId1241" display="https://webagentes.canaldirecto.com.ar/incidents/view/713796-9" xr:uid="{00000000-0004-0000-0100-0000D8040000}"/>
    <hyperlink ref="A1275" r:id="rId1242" display="https://webagentes.canaldirecto.com.ar/incidents/view/713571-2" xr:uid="{00000000-0004-0000-0100-0000D9040000}"/>
    <hyperlink ref="A1277" r:id="rId1243" display="https://webagentes.canaldirecto.com.ar/incidents/view/713411-1" xr:uid="{00000000-0004-0000-0100-0000DA040000}"/>
    <hyperlink ref="A1272" r:id="rId1244" display="https://webagentes.canaldirecto.com.ar/incidents/view/713385-7" xr:uid="{00000000-0004-0000-0100-0000DB040000}"/>
    <hyperlink ref="A1448" r:id="rId1245" display="https://webagentes.canaldirecto.com.ar/incidents/view/720826-7" xr:uid="{00000000-0004-0000-0100-0000DC040000}"/>
    <hyperlink ref="A1450" r:id="rId1246" display="https://webagentes.canaldirecto.com.ar/incidents/view/720643-6" xr:uid="{00000000-0004-0000-0100-0000DD040000}"/>
    <hyperlink ref="A1449" r:id="rId1247" display="https://webagentes.canaldirecto.com.ar/incidents/view/720642-7" xr:uid="{00000000-0004-0000-0100-0000DE040000}"/>
    <hyperlink ref="A1465" r:id="rId1248" display="https://webagentes.canaldirecto.com.ar/incidents/view/720618-0" xr:uid="{00000000-0004-0000-0100-0000DF040000}"/>
    <hyperlink ref="A1463" r:id="rId1249" display="https://webagentes.canaldirecto.com.ar/incidents/view/720475-7" xr:uid="{00000000-0004-0000-0100-0000E0040000}"/>
    <hyperlink ref="A1442" r:id="rId1250" display="https://webagentes.canaldirecto.com.ar/incidents/view/720078-8" xr:uid="{00000000-0004-0000-0100-0000E1040000}"/>
    <hyperlink ref="A1462" r:id="rId1251" display="https://webagentes.canaldirecto.com.ar/incidents/view/719995-0" xr:uid="{00000000-0004-0000-0100-0000E2040000}"/>
    <hyperlink ref="A1441" r:id="rId1252" display="https://webagentes.canaldirecto.com.ar/incidents/view/719904-8" xr:uid="{00000000-0004-0000-0100-0000E3040000}"/>
    <hyperlink ref="A1445" r:id="rId1253" display="https://webagentes.canaldirecto.com.ar/incidents/view/719903-9" xr:uid="{00000000-0004-0000-0100-0000E4040000}"/>
    <hyperlink ref="A1444" r:id="rId1254" display="https://webagentes.canaldirecto.com.ar/incidents/view/719897-9" xr:uid="{00000000-0004-0000-0100-0000E5040000}"/>
    <hyperlink ref="A1443" r:id="rId1255" display="https://webagentes.canaldirecto.com.ar/incidents/view/719814-6" xr:uid="{00000000-0004-0000-0100-0000E6040000}"/>
    <hyperlink ref="A1447" r:id="rId1256" display="https://webagentes.canaldirecto.com.ar/incidents/view/719798-9" xr:uid="{00000000-0004-0000-0100-0000E7040000}"/>
    <hyperlink ref="A1464" r:id="rId1257" display="https://webagentes.canaldirecto.com.ar/incidents/view/719755-4" xr:uid="{00000000-0004-0000-0100-0000E8040000}"/>
    <hyperlink ref="A1452" r:id="rId1258" display="https://webagentes.canaldirecto.com.ar/incidents/view/719752-7" xr:uid="{00000000-0004-0000-0100-0000E9040000}"/>
    <hyperlink ref="A1453" r:id="rId1259" display="https://webagentes.canaldirecto.com.ar/incidents/view/719749-3" xr:uid="{00000000-0004-0000-0100-0000EA040000}"/>
    <hyperlink ref="A1440" r:id="rId1260" display="https://webagentes.canaldirecto.com.ar/incidents/view/719525-5" xr:uid="{00000000-0004-0000-0100-0000EB040000}"/>
    <hyperlink ref="A1461" r:id="rId1261" display="https://webagentes.canaldirecto.com.ar/incidents/view/719382-2" xr:uid="{00000000-0004-0000-0100-0000EC040000}"/>
    <hyperlink ref="A1446" r:id="rId1262" display="https://webagentes.canaldirecto.com.ar/incidents/view/719351-2" xr:uid="{00000000-0004-0000-0100-0000ED040000}"/>
    <hyperlink ref="A1438" r:id="rId1263" display="https://webagentes.canaldirecto.com.ar/incidents/view/719206-3" xr:uid="{00000000-0004-0000-0100-0000EE040000}"/>
    <hyperlink ref="A1434" r:id="rId1264" display="https://webagentes.canaldirecto.com.ar/incidents/view/719201-8" xr:uid="{00000000-0004-0000-0100-0000EF040000}"/>
    <hyperlink ref="A1415" r:id="rId1265" display="https://webagentes.canaldirecto.com.ar/incidents/view/719046-3" xr:uid="{00000000-0004-0000-0100-0000F0040000}"/>
    <hyperlink ref="A1437" r:id="rId1266" display="https://webagentes.canaldirecto.com.ar/incidents/view/718799-1" xr:uid="{00000000-0004-0000-0100-0000F1040000}"/>
    <hyperlink ref="A1502" r:id="rId1267" display="https://webagentes.canaldirecto.com.ar/incidents/view/718784-9" xr:uid="{00000000-0004-0000-0100-0000F2040000}"/>
    <hyperlink ref="A1501" r:id="rId1268" display="https://webagentes.canaldirecto.com.ar/incidents/view/718783-0" xr:uid="{00000000-0004-0000-0100-0000F3040000}"/>
    <hyperlink ref="A1500" r:id="rId1269" display="https://webagentes.canaldirecto.com.ar/incidents/view/718782-1" xr:uid="{00000000-0004-0000-0100-0000F4040000}"/>
    <hyperlink ref="A1499" r:id="rId1270" display="https://webagentes.canaldirecto.com.ar/incidents/view/718781-2" xr:uid="{00000000-0004-0000-0100-0000F5040000}"/>
    <hyperlink ref="A1543" r:id="rId1271" display="https://webagentes.canaldirecto.com.ar/incidents/view/718743-2" xr:uid="{00000000-0004-0000-0100-0000F6040000}"/>
    <hyperlink ref="A1542" r:id="rId1272" display="https://webagentes.canaldirecto.com.ar/incidents/view/718742-3" xr:uid="{00000000-0004-0000-0100-0000F7040000}"/>
    <hyperlink ref="A1541" r:id="rId1273" display="https://webagentes.canaldirecto.com.ar/incidents/view/718741-4" xr:uid="{00000000-0004-0000-0100-0000F8040000}"/>
    <hyperlink ref="A1435" r:id="rId1274" display="https://webagentes.canaldirecto.com.ar/incidents/view/718627-5" xr:uid="{00000000-0004-0000-0100-0000F9040000}"/>
    <hyperlink ref="A1436" r:id="rId1275" display="https://webagentes.canaldirecto.com.ar/incidents/view/718626-6" xr:uid="{00000000-0004-0000-0100-0000FA040000}"/>
    <hyperlink ref="A1451" r:id="rId1276" display="https://webagentes.canaldirecto.com.ar/incidents/view/718625-7" xr:uid="{00000000-0004-0000-0100-0000FB040000}"/>
    <hyperlink ref="A1425" r:id="rId1277" display="https://webagentes.canaldirecto.com.ar/incidents/view/718399-5" xr:uid="{00000000-0004-0000-0100-0000FC040000}"/>
    <hyperlink ref="A1480" r:id="rId1278" display="https://webagentes.canaldirecto.com.ar/incidents/view/718390-4" xr:uid="{00000000-0004-0000-0100-0000FD040000}"/>
    <hyperlink ref="A1467" r:id="rId1279" display="https://webagentes.canaldirecto.com.ar/incidents/view/718389-8" xr:uid="{00000000-0004-0000-0100-0000FE040000}"/>
    <hyperlink ref="A1422" r:id="rId1280" display="https://webagentes.canaldirecto.com.ar/incidents/view/718271-0" xr:uid="{00000000-0004-0000-0100-0000FF040000}"/>
    <hyperlink ref="A1423" r:id="rId1281" display="https://webagentes.canaldirecto.com.ar/incidents/view/718266-8" xr:uid="{00000000-0004-0000-0100-000000050000}"/>
    <hyperlink ref="A1457" r:id="rId1282" display="https://webagentes.canaldirecto.com.ar/incidents/view/718229-7" xr:uid="{00000000-0004-0000-0100-000001050000}"/>
    <hyperlink ref="A1456" r:id="rId1283" display="https://webagentes.canaldirecto.com.ar/incidents/view/718226-0" xr:uid="{00000000-0004-0000-0100-000002050000}"/>
    <hyperlink ref="A1421" r:id="rId1284" display="https://webagentes.canaldirecto.com.ar/incidents/view/718184-5" xr:uid="{00000000-0004-0000-0100-000003050000}"/>
    <hyperlink ref="A1426" r:id="rId1285" display="https://webagentes.canaldirecto.com.ar/incidents/view/718165-0" xr:uid="{00000000-0004-0000-0100-000004050000}"/>
    <hyperlink ref="A1427" r:id="rId1286" display="https://webagentes.canaldirecto.com.ar/incidents/view/718162-3" xr:uid="{00000000-0004-0000-0100-000005050000}"/>
    <hyperlink ref="A1428" r:id="rId1287" display="https://webagentes.canaldirecto.com.ar/incidents/view/718157-1" xr:uid="{00000000-0004-0000-0100-000006050000}"/>
    <hyperlink ref="A1429" r:id="rId1288" display="https://webagentes.canaldirecto.com.ar/incidents/view/718152-6" xr:uid="{00000000-0004-0000-0100-000007050000}"/>
    <hyperlink ref="A1430" r:id="rId1289" display="https://webagentes.canaldirecto.com.ar/incidents/view/718149-2" xr:uid="{00000000-0004-0000-0100-000008050000}"/>
    <hyperlink ref="A1432" r:id="rId1290" display="https://webagentes.canaldirecto.com.ar/incidents/view/718147-4" xr:uid="{00000000-0004-0000-0100-000009050000}"/>
    <hyperlink ref="A1433" r:id="rId1291" display="https://webagentes.canaldirecto.com.ar/incidents/view/718130-4" xr:uid="{00000000-0004-0000-0100-00000A050000}"/>
    <hyperlink ref="A1431" r:id="rId1292" display="https://webagentes.canaldirecto.com.ar/incidents/view/718123-4" xr:uid="{00000000-0004-0000-0100-00000B050000}"/>
    <hyperlink ref="A1473" r:id="rId1293" display="https://webagentes.canaldirecto.com.ar/incidents/view/718001-3" xr:uid="{00000000-0004-0000-0100-00000C050000}"/>
    <hyperlink ref="A1472" r:id="rId1294" display="https://webagentes.canaldirecto.com.ar/incidents/view/718000-4" xr:uid="{00000000-0004-0000-0100-00000D050000}"/>
    <hyperlink ref="A1471" r:id="rId1295" display="https://webagentes.canaldirecto.com.ar/incidents/view/717999-2" xr:uid="{00000000-0004-0000-0100-00000E050000}"/>
    <hyperlink ref="A1470" r:id="rId1296" display="https://webagentes.canaldirecto.com.ar/incidents/view/717998-3" xr:uid="{00000000-0004-0000-0100-00000F050000}"/>
    <hyperlink ref="A1476" r:id="rId1297" display="https://webagentes.canaldirecto.com.ar/incidents/view/717996-5" xr:uid="{00000000-0004-0000-0100-000010050000}"/>
    <hyperlink ref="A1475" r:id="rId1298" display="https://webagentes.canaldirecto.com.ar/incidents/view/717995-6" xr:uid="{00000000-0004-0000-0100-000011050000}"/>
    <hyperlink ref="A1469" r:id="rId1299" display="https://webagentes.canaldirecto.com.ar/incidents/view/717994-7" xr:uid="{00000000-0004-0000-0100-000012050000}"/>
    <hyperlink ref="A1474" r:id="rId1300" display="https://webagentes.canaldirecto.com.ar/incidents/view/717993-8" xr:uid="{00000000-0004-0000-0100-000013050000}"/>
    <hyperlink ref="A1534" r:id="rId1301" display="https://webagentes.canaldirecto.com.ar/incidents/view/717992-9" xr:uid="{00000000-0004-0000-0100-000014050000}"/>
    <hyperlink ref="A1536" r:id="rId1302" display="https://webagentes.canaldirecto.com.ar/incidents/view/717991-0" xr:uid="{00000000-0004-0000-0100-000015050000}"/>
    <hyperlink ref="A1535" r:id="rId1303" display="https://webagentes.canaldirecto.com.ar/incidents/view/717990-1" xr:uid="{00000000-0004-0000-0100-000016050000}"/>
    <hyperlink ref="A1533" r:id="rId1304" display="https://webagentes.canaldirecto.com.ar/incidents/view/717989-5" xr:uid="{00000000-0004-0000-0100-000017050000}"/>
    <hyperlink ref="A1498" r:id="rId1305" display="https://webagentes.canaldirecto.com.ar/incidents/view/717984-0" xr:uid="{00000000-0004-0000-0100-000018050000}"/>
    <hyperlink ref="A1495" r:id="rId1306" display="https://webagentes.canaldirecto.com.ar/incidents/view/717983-1" xr:uid="{00000000-0004-0000-0100-000019050000}"/>
    <hyperlink ref="A1520" r:id="rId1307" display="https://webagentes.canaldirecto.com.ar/incidents/view/717982-2" xr:uid="{00000000-0004-0000-0100-00001A050000}"/>
    <hyperlink ref="A1523" r:id="rId1308" display="https://webagentes.canaldirecto.com.ar/incidents/view/717981-3" xr:uid="{00000000-0004-0000-0100-00001B050000}"/>
    <hyperlink ref="A1517" r:id="rId1309" display="https://webagentes.canaldirecto.com.ar/incidents/view/717976-1" xr:uid="{00000000-0004-0000-0100-00001C050000}"/>
    <hyperlink ref="A1516" r:id="rId1310" display="https://webagentes.canaldirecto.com.ar/incidents/view/717975-2" xr:uid="{00000000-0004-0000-0100-00001D050000}"/>
    <hyperlink ref="A1483" r:id="rId1311" display="https://webagentes.canaldirecto.com.ar/incidents/view/717974-3" xr:uid="{00000000-0004-0000-0100-00001E050000}"/>
    <hyperlink ref="A1506" r:id="rId1312" display="https://webagentes.canaldirecto.com.ar/incidents/view/717972-5" xr:uid="{00000000-0004-0000-0100-00001F050000}"/>
    <hyperlink ref="A1529" r:id="rId1313" display="https://webagentes.canaldirecto.com.ar/incidents/view/717966-4" xr:uid="{00000000-0004-0000-0100-000020050000}"/>
    <hyperlink ref="A1491" r:id="rId1314" display="https://webagentes.canaldirecto.com.ar/incidents/view/717936-3" xr:uid="{00000000-0004-0000-0100-000021050000}"/>
    <hyperlink ref="A1490" r:id="rId1315" display="https://webagentes.canaldirecto.com.ar/incidents/view/717935-4" xr:uid="{00000000-0004-0000-0100-000022050000}"/>
    <hyperlink ref="A1488" r:id="rId1316" display="https://webagentes.canaldirecto.com.ar/incidents/view/717934-5" xr:uid="{00000000-0004-0000-0100-000023050000}"/>
    <hyperlink ref="A1487" r:id="rId1317" display="https://webagentes.canaldirecto.com.ar/incidents/view/717933-6" xr:uid="{00000000-0004-0000-0100-000024050000}"/>
    <hyperlink ref="A1489" r:id="rId1318" display="https://webagentes.canaldirecto.com.ar/incidents/view/717932-7" xr:uid="{00000000-0004-0000-0100-000025050000}"/>
    <hyperlink ref="A1530" r:id="rId1319" display="https://webagentes.canaldirecto.com.ar/incidents/view/717928-4" xr:uid="{00000000-0004-0000-0100-000026050000}"/>
    <hyperlink ref="A1486" r:id="rId1320" display="https://webagentes.canaldirecto.com.ar/incidents/view/717927-5" xr:uid="{00000000-0004-0000-0100-000027050000}"/>
    <hyperlink ref="A1525" r:id="rId1321" display="https://webagentes.canaldirecto.com.ar/incidents/view/717925-7" xr:uid="{00000000-0004-0000-0100-000028050000}"/>
    <hyperlink ref="A1505" r:id="rId1322" display="https://webagentes.canaldirecto.com.ar/incidents/view/717924-8" xr:uid="{00000000-0004-0000-0100-000029050000}"/>
    <hyperlink ref="A1510" r:id="rId1323" display="https://webagentes.canaldirecto.com.ar/incidents/view/717923-9" xr:uid="{00000000-0004-0000-0100-00002A050000}"/>
    <hyperlink ref="A1522" r:id="rId1324" display="https://webagentes.canaldirecto.com.ar/incidents/view/717915-0" xr:uid="{00000000-0004-0000-0100-00002B050000}"/>
    <hyperlink ref="A1482" r:id="rId1325" display="https://webagentes.canaldirecto.com.ar/incidents/view/717914-1" xr:uid="{00000000-0004-0000-0100-00002C050000}"/>
    <hyperlink ref="A1479" r:id="rId1326" display="https://webagentes.canaldirecto.com.ar/incidents/view/717912-3" xr:uid="{00000000-0004-0000-0100-00002D050000}"/>
    <hyperlink ref="A1519" r:id="rId1327" display="https://webagentes.canaldirecto.com.ar/incidents/view/717910-5" xr:uid="{00000000-0004-0000-0100-00002E050000}"/>
    <hyperlink ref="A1539" r:id="rId1328" display="https://webagentes.canaldirecto.com.ar/incidents/view/717908-0" xr:uid="{00000000-0004-0000-0100-00002F050000}"/>
    <hyperlink ref="A1538" r:id="rId1329" display="https://webagentes.canaldirecto.com.ar/incidents/view/717907-1" xr:uid="{00000000-0004-0000-0100-000030050000}"/>
    <hyperlink ref="A1537" r:id="rId1330" display="https://webagentes.canaldirecto.com.ar/incidents/view/717906-2" xr:uid="{00000000-0004-0000-0100-000031050000}"/>
    <hyperlink ref="A1528" r:id="rId1331" display="https://webagentes.canaldirecto.com.ar/incidents/view/717905-3" xr:uid="{00000000-0004-0000-0100-000032050000}"/>
    <hyperlink ref="A1527" r:id="rId1332" display="https://webagentes.canaldirecto.com.ar/incidents/view/717904-4" xr:uid="{00000000-0004-0000-0100-000033050000}"/>
    <hyperlink ref="A1526" r:id="rId1333" display="https://webagentes.canaldirecto.com.ar/incidents/view/717903-5" xr:uid="{00000000-0004-0000-0100-000034050000}"/>
    <hyperlink ref="A1497" r:id="rId1334" display="https://webagentes.canaldirecto.com.ar/incidents/view/717902-6" xr:uid="{00000000-0004-0000-0100-000035050000}"/>
    <hyperlink ref="A1496" r:id="rId1335" display="https://webagentes.canaldirecto.com.ar/incidents/view/717901-7" xr:uid="{00000000-0004-0000-0100-000036050000}"/>
    <hyperlink ref="A1459" r:id="rId1336" display="https://webagentes.canaldirecto.com.ar/incidents/view/717894-8" xr:uid="{00000000-0004-0000-0100-000037050000}"/>
    <hyperlink ref="A1504" r:id="rId1337" display="https://webagentes.canaldirecto.com.ar/incidents/view/717892-0" xr:uid="{00000000-0004-0000-0100-000038050000}"/>
    <hyperlink ref="A1514" r:id="rId1338" display="https://webagentes.canaldirecto.com.ar/incidents/view/717891-1" xr:uid="{00000000-0004-0000-0100-000039050000}"/>
    <hyperlink ref="A1521" r:id="rId1339" display="https://webagentes.canaldirecto.com.ar/incidents/view/717890-2" xr:uid="{00000000-0004-0000-0100-00003A050000}"/>
    <hyperlink ref="A1513" r:id="rId1340" display="https://webagentes.canaldirecto.com.ar/incidents/view/717889-6" xr:uid="{00000000-0004-0000-0100-00003B050000}"/>
    <hyperlink ref="A1515" r:id="rId1341" display="https://webagentes.canaldirecto.com.ar/incidents/view/717888-7" xr:uid="{00000000-0004-0000-0100-00003C050000}"/>
    <hyperlink ref="A1512" r:id="rId1342" display="https://webagentes.canaldirecto.com.ar/incidents/view/717886-9" xr:uid="{00000000-0004-0000-0100-00003D050000}"/>
    <hyperlink ref="A1532" r:id="rId1343" display="https://webagentes.canaldirecto.com.ar/incidents/view/717883-2" xr:uid="{00000000-0004-0000-0100-00003E050000}"/>
    <hyperlink ref="A1511" r:id="rId1344" display="https://webagentes.canaldirecto.com.ar/incidents/view/717882-3" xr:uid="{00000000-0004-0000-0100-00003F050000}"/>
    <hyperlink ref="A1531" r:id="rId1345" display="https://webagentes.canaldirecto.com.ar/incidents/view/717879-9" xr:uid="{00000000-0004-0000-0100-000040050000}"/>
    <hyperlink ref="A1524" r:id="rId1346" display="https://webagentes.canaldirecto.com.ar/incidents/view/717878-0" xr:uid="{00000000-0004-0000-0100-000041050000}"/>
    <hyperlink ref="A1518" r:id="rId1347" display="https://webagentes.canaldirecto.com.ar/incidents/view/717876-2" xr:uid="{00000000-0004-0000-0100-000042050000}"/>
    <hyperlink ref="A1509" r:id="rId1348" display="https://webagentes.canaldirecto.com.ar/incidents/view/717874-4" xr:uid="{00000000-0004-0000-0100-000043050000}"/>
    <hyperlink ref="A1508" r:id="rId1349" display="https://webagentes.canaldirecto.com.ar/incidents/view/717862-9" xr:uid="{00000000-0004-0000-0100-000044050000}"/>
    <hyperlink ref="A1507" r:id="rId1350" display="https://webagentes.canaldirecto.com.ar/incidents/view/717861-0" xr:uid="{00000000-0004-0000-0100-000045050000}"/>
    <hyperlink ref="A1503" r:id="rId1351" display="https://webagentes.canaldirecto.com.ar/incidents/view/717858-6" xr:uid="{00000000-0004-0000-0100-000046050000}"/>
    <hyperlink ref="A1485" r:id="rId1352" display="https://webagentes.canaldirecto.com.ar/incidents/view/717854-0" xr:uid="{00000000-0004-0000-0100-000047050000}"/>
    <hyperlink ref="A1492" r:id="rId1353" display="https://webagentes.canaldirecto.com.ar/incidents/view/717850-4" xr:uid="{00000000-0004-0000-0100-000048050000}"/>
    <hyperlink ref="A1484" r:id="rId1354" display="https://webagentes.canaldirecto.com.ar/incidents/view/717849-8" xr:uid="{00000000-0004-0000-0100-000049050000}"/>
    <hyperlink ref="A1548" r:id="rId1355" display="https://webagentes.canaldirecto.com.ar/incidents/view/717848-9" xr:uid="{00000000-0004-0000-0100-00004A050000}"/>
    <hyperlink ref="A1544" r:id="rId1356" display="https://webagentes.canaldirecto.com.ar/incidents/view/717846-1" xr:uid="{00000000-0004-0000-0100-00004B050000}"/>
    <hyperlink ref="A1546" r:id="rId1357" display="https://webagentes.canaldirecto.com.ar/incidents/view/717845-2" xr:uid="{00000000-0004-0000-0100-00004C050000}"/>
    <hyperlink ref="A1545" r:id="rId1358" display="https://webagentes.canaldirecto.com.ar/incidents/view/717844-3" xr:uid="{00000000-0004-0000-0100-00004D050000}"/>
    <hyperlink ref="A1547" r:id="rId1359" display="https://webagentes.canaldirecto.com.ar/incidents/view/717842-5" xr:uid="{00000000-0004-0000-0100-00004E050000}"/>
    <hyperlink ref="A1494" r:id="rId1360" display="https://webagentes.canaldirecto.com.ar/incidents/view/717840-7" xr:uid="{00000000-0004-0000-0100-00004F050000}"/>
    <hyperlink ref="A1493" r:id="rId1361" display="https://webagentes.canaldirecto.com.ar/incidents/view/717839-1" xr:uid="{00000000-0004-0000-0100-000050050000}"/>
    <hyperlink ref="A1478" r:id="rId1362" display="https://webagentes.canaldirecto.com.ar/incidents/view/717838-2" xr:uid="{00000000-0004-0000-0100-000051050000}"/>
    <hyperlink ref="A1481" r:id="rId1363" display="https://webagentes.canaldirecto.com.ar/incidents/view/717837-3" xr:uid="{00000000-0004-0000-0100-000052050000}"/>
    <hyperlink ref="A1439" r:id="rId1364" display="https://webagentes.canaldirecto.com.ar/incidents/view/717797-6" xr:uid="{00000000-0004-0000-0100-000053050000}"/>
    <hyperlink ref="A1420" r:id="rId1365" display="https://webagentes.canaldirecto.com.ar/incidents/view/717796-7" xr:uid="{00000000-0004-0000-0100-000054050000}"/>
    <hyperlink ref="A1460" r:id="rId1366" display="https://webagentes.canaldirecto.com.ar/incidents/view/717534-9" xr:uid="{00000000-0004-0000-0100-000055050000}"/>
    <hyperlink ref="A1455" r:id="rId1367" display="https://webagentes.canaldirecto.com.ar/incidents/view/717456-2" xr:uid="{00000000-0004-0000-0100-000056050000}"/>
    <hyperlink ref="A1458" r:id="rId1368" display="https://webagentes.canaldirecto.com.ar/incidents/view/717003-4" xr:uid="{00000000-0004-0000-0100-000057050000}"/>
    <hyperlink ref="A1424" r:id="rId1369" display="https://webagentes.canaldirecto.com.ar/incidents/view/716985-2" xr:uid="{00000000-0004-0000-0100-000058050000}"/>
    <hyperlink ref="A1418" r:id="rId1370" display="https://webagentes.canaldirecto.com.ar/incidents/view/716954-2" xr:uid="{00000000-0004-0000-0100-000059050000}"/>
    <hyperlink ref="A1419" r:id="rId1371" display="https://webagentes.canaldirecto.com.ar/incidents/view/716880-8" xr:uid="{00000000-0004-0000-0100-00005A050000}"/>
    <hyperlink ref="A1417" r:id="rId1372" display="https://webagentes.canaldirecto.com.ar/incidents/view/716698-9" xr:uid="{00000000-0004-0000-0100-00005B050000}"/>
    <hyperlink ref="A1580" r:id="rId1373" display="https://webagentes.canaldirecto.com.ar/incidents/view/723374-0" xr:uid="{00000000-0004-0000-0100-00005C050000}"/>
    <hyperlink ref="A1579" r:id="rId1374" display="https://webagentes.canaldirecto.com.ar/incidents/view/723216-7" xr:uid="{00000000-0004-0000-0100-00005D050000}"/>
    <hyperlink ref="A1572" r:id="rId1375" display="https://webagentes.canaldirecto.com.ar/incidents/view/722937-6" xr:uid="{00000000-0004-0000-0100-00005E050000}"/>
    <hyperlink ref="A1568" r:id="rId1376" display="https://webagentes.canaldirecto.com.ar/incidents/view/722744-8" xr:uid="{00000000-0004-0000-0100-00005F050000}"/>
    <hyperlink ref="A1554" r:id="rId1377" display="https://webagentes.canaldirecto.com.ar/incidents/view/722408-9" xr:uid="{00000000-0004-0000-0100-000060050000}"/>
    <hyperlink ref="A1573" r:id="rId1378" display="https://webagentes.canaldirecto.com.ar/incidents/view/722334-5" xr:uid="{00000000-0004-0000-0100-000061050000}"/>
    <hyperlink ref="A1552" r:id="rId1379" display="https://webagentes.canaldirecto.com.ar/incidents/view/722247-0" xr:uid="{00000000-0004-0000-0100-000062050000}"/>
    <hyperlink ref="A1571" r:id="rId1380" display="https://webagentes.canaldirecto.com.ar/incidents/view/722069-4" xr:uid="{00000000-0004-0000-0100-000063050000}"/>
    <hyperlink ref="A1570" r:id="rId1381" display="https://webagentes.canaldirecto.com.ar/incidents/view/722051-5" xr:uid="{00000000-0004-0000-0100-000064050000}"/>
    <hyperlink ref="A1553" r:id="rId1382" display="https://webagentes.canaldirecto.com.ar/incidents/view/722031-1" xr:uid="{00000000-0004-0000-0100-000065050000}"/>
    <hyperlink ref="A1564" r:id="rId1383" display="https://webagentes.canaldirecto.com.ar/incidents/view/721996-2" xr:uid="{00000000-0004-0000-0100-000066050000}"/>
    <hyperlink ref="A1565" r:id="rId1384" display="https://webagentes.canaldirecto.com.ar/incidents/view/721995-3" xr:uid="{00000000-0004-0000-0100-000067050000}"/>
    <hyperlink ref="A1567" r:id="rId1385" display="https://webagentes.canaldirecto.com.ar/incidents/view/721958-2" xr:uid="{00000000-0004-0000-0100-000068050000}"/>
    <hyperlink ref="A1563" r:id="rId1386" display="https://webagentes.canaldirecto.com.ar/incidents/view/721783-0" xr:uid="{00000000-0004-0000-0100-000069050000}"/>
    <hyperlink ref="A1577" r:id="rId1387" display="https://webagentes.canaldirecto.com.ar/incidents/view/721620-2" xr:uid="{00000000-0004-0000-0100-00006A050000}"/>
    <hyperlink ref="A1569" r:id="rId1388" display="https://webagentes.canaldirecto.com.ar/incidents/view/721468-4" xr:uid="{00000000-0004-0000-0100-00006B050000}"/>
    <hyperlink ref="A1578" r:id="rId1389" display="https://webagentes.canaldirecto.com.ar/incidents/view/721128-9" xr:uid="{00000000-0004-0000-0100-00006C050000}"/>
    <hyperlink ref="A1559" r:id="rId1390" display="https://webagentes.canaldirecto.com.ar/incidents/view/721068-8" xr:uid="{00000000-0004-0000-0100-00006D050000}"/>
    <hyperlink ref="A1558" r:id="rId1391" display="https://webagentes.canaldirecto.com.ar/incidents/view/720966-4" xr:uid="{00000000-0004-0000-0100-00006E050000}"/>
    <hyperlink ref="A1557" r:id="rId1392" display="https://webagentes.canaldirecto.com.ar/incidents/view/720956-7" xr:uid="{00000000-0004-0000-0100-00006F050000}"/>
    <hyperlink ref="A1604" r:id="rId1393" display="https://webagentes.canaldirecto.com.ar/incidents/view/720912-3" xr:uid="{00000000-0004-0000-0100-000070050000}"/>
    <hyperlink ref="A1603" r:id="rId1394" display="https://webagentes.canaldirecto.com.ar/incidents/view/720911-4" xr:uid="{00000000-0004-0000-0100-000071050000}"/>
    <hyperlink ref="A1594" r:id="rId1395" display="https://webagentes.canaldirecto.com.ar/incidents/view/720910-5" xr:uid="{00000000-0004-0000-0100-000072050000}"/>
    <hyperlink ref="A1593" r:id="rId1396" display="https://webagentes.canaldirecto.com.ar/incidents/view/720909-9" xr:uid="{00000000-0004-0000-0100-000073050000}"/>
    <hyperlink ref="A1608" r:id="rId1397" display="https://webagentes.canaldirecto.com.ar/incidents/view/720908-0" xr:uid="{00000000-0004-0000-0100-000074050000}"/>
    <hyperlink ref="A1583" r:id="rId1398" display="https://webagentes.canaldirecto.com.ar/incidents/view/720907-1" xr:uid="{00000000-0004-0000-0100-000075050000}"/>
    <hyperlink ref="A1582" r:id="rId1399" display="https://webagentes.canaldirecto.com.ar/incidents/view/720906-2" xr:uid="{00000000-0004-0000-0100-000076050000}"/>
    <hyperlink ref="A1595" r:id="rId1400" display="https://webagentes.canaldirecto.com.ar/incidents/view/720905-3" xr:uid="{00000000-0004-0000-0100-000077050000}"/>
    <hyperlink ref="A1592" r:id="rId1401" display="https://webagentes.canaldirecto.com.ar/incidents/view/720904-4" xr:uid="{00000000-0004-0000-0100-000078050000}"/>
    <hyperlink ref="A1591" r:id="rId1402" display="https://webagentes.canaldirecto.com.ar/incidents/view/720903-5" xr:uid="{00000000-0004-0000-0100-000079050000}"/>
    <hyperlink ref="A1590" r:id="rId1403" display="https://webagentes.canaldirecto.com.ar/incidents/view/720897-5" xr:uid="{00000000-0004-0000-0100-00007A050000}"/>
    <hyperlink ref="A1589" r:id="rId1404" display="https://webagentes.canaldirecto.com.ar/incidents/view/720896-6" xr:uid="{00000000-0004-0000-0100-00007B050000}"/>
    <hyperlink ref="A1588" r:id="rId1405" display="https://webagentes.canaldirecto.com.ar/incidents/view/720895-7" xr:uid="{00000000-0004-0000-0100-00007C050000}"/>
    <hyperlink ref="A1587" r:id="rId1406" display="https://webagentes.canaldirecto.com.ar/incidents/view/720894-8" xr:uid="{00000000-0004-0000-0100-00007D050000}"/>
    <hyperlink ref="A1586" r:id="rId1407" display="https://webagentes.canaldirecto.com.ar/incidents/view/720893-9" xr:uid="{00000000-0004-0000-0100-00007E050000}"/>
    <hyperlink ref="A1585" r:id="rId1408" display="https://webagentes.canaldirecto.com.ar/incidents/view/720892-0" xr:uid="{00000000-0004-0000-0100-00007F050000}"/>
    <hyperlink ref="A1602" r:id="rId1409" display="https://webagentes.canaldirecto.com.ar/incidents/view/720891-1" xr:uid="{00000000-0004-0000-0100-000080050000}"/>
    <hyperlink ref="A1601" r:id="rId1410" display="https://webagentes.canaldirecto.com.ar/incidents/view/720890-2" xr:uid="{00000000-0004-0000-0100-000081050000}"/>
    <hyperlink ref="A1600" r:id="rId1411" display="https://webagentes.canaldirecto.com.ar/incidents/view/720889-6" xr:uid="{00000000-0004-0000-0100-000082050000}"/>
    <hyperlink ref="A1599" r:id="rId1412" display="https://webagentes.canaldirecto.com.ar/incidents/view/720888-7" xr:uid="{00000000-0004-0000-0100-000083050000}"/>
    <hyperlink ref="A1596" r:id="rId1413" display="https://webagentes.canaldirecto.com.ar/incidents/view/720887-8" xr:uid="{00000000-0004-0000-0100-000084050000}"/>
    <hyperlink ref="A1560" r:id="rId1414" display="https://webagentes.canaldirecto.com.ar/incidents/view/720886-9" xr:uid="{00000000-0004-0000-0100-000085050000}"/>
    <hyperlink ref="A1576" r:id="rId1415" display="https://webagentes.canaldirecto.com.ar/incidents/view/720829-4" xr:uid="{00000000-0004-0000-0100-000086050000}"/>
    <hyperlink ref="A1561" r:id="rId1416" display="https://webagentes.canaldirecto.com.ar/incidents/view/720691-3" xr:uid="{00000000-0004-0000-0100-000087050000}"/>
    <hyperlink ref="A1562" r:id="rId1417" display="https://webagentes.canaldirecto.com.ar/incidents/view/720641-8" xr:uid="{00000000-0004-0000-0100-000088050000}"/>
    <hyperlink ref="A1551" r:id="rId1418" display="https://webagentes.canaldirecto.com.ar/incidents/view/720349-3" xr:uid="{00000000-0004-0000-0100-000089050000}"/>
    <hyperlink ref="A1575" r:id="rId1419" display="https://webagentes.canaldirecto.com.ar/incidents/view/719435-3" xr:uid="{00000000-0004-0000-0100-00008A050000}"/>
    <hyperlink ref="A1609" r:id="rId1420" display="https://webagentes.canaldirecto.com.ar/incidents/view/718744-1" xr:uid="{00000000-0004-0000-0100-00008B050000}"/>
    <hyperlink ref="A1566" r:id="rId1421" display="https://webagentes.canaldirecto.com.ar/incidents/view/718624-8" xr:uid="{00000000-0004-0000-0100-00008C050000}"/>
    <hyperlink ref="A1605" r:id="rId1422" display="https://webagentes.canaldirecto.com.ar/incidents/view/717988-6" xr:uid="{00000000-0004-0000-0100-00008D050000}"/>
    <hyperlink ref="A1606" r:id="rId1423" display="https://webagentes.canaldirecto.com.ar/incidents/view/717987-7" xr:uid="{00000000-0004-0000-0100-00008E050000}"/>
    <hyperlink ref="A1607" r:id="rId1424" display="https://webagentes.canaldirecto.com.ar/incidents/view/717980-4" xr:uid="{00000000-0004-0000-0100-00008F050000}"/>
    <hyperlink ref="A1597" r:id="rId1425" display="https://webagentes.canaldirecto.com.ar/incidents/view/714499-6" xr:uid="{00000000-0004-0000-0100-000090050000}"/>
    <hyperlink ref="A1556" r:id="rId1426" display="https://webagentes.canaldirecto.com.ar/incidents/view/718947-6" xr:uid="{00000000-0004-0000-0100-000091050000}"/>
    <hyperlink ref="A1645" r:id="rId1427" display="https://webagentes.canaldirecto.com.ar/incidents/view/726188-6" xr:uid="{00000000-0004-0000-0100-000092050000}"/>
    <hyperlink ref="A1628" r:id="rId1428" display="https://webagentes.canaldirecto.com.ar/incidents/view/725943-8" xr:uid="{00000000-0004-0000-0100-000093050000}"/>
    <hyperlink ref="A1704" r:id="rId1429" display="https://webagentes.canaldirecto.com.ar/incidents/view/725942-9" xr:uid="{00000000-0004-0000-0100-000094050000}"/>
    <hyperlink ref="A1632" r:id="rId1430" display="https://webagentes.canaldirecto.com.ar/incidents/view/725815-6" xr:uid="{00000000-0004-0000-0100-000095050000}"/>
    <hyperlink ref="A1631" r:id="rId1431" display="https://webagentes.canaldirecto.com.ar/incidents/view/725814-7" xr:uid="{00000000-0004-0000-0100-000096050000}"/>
    <hyperlink ref="A1644" r:id="rId1432" display="https://webagentes.canaldirecto.com.ar/incidents/view/725719-3" xr:uid="{00000000-0004-0000-0100-000097050000}"/>
    <hyperlink ref="A1626" r:id="rId1433" display="https://webagentes.canaldirecto.com.ar/incidents/view/725590-0" xr:uid="{00000000-0004-0000-0100-000098050000}"/>
    <hyperlink ref="A1646" r:id="rId1434" display="https://webagentes.canaldirecto.com.ar/incidents/view/725235-6" xr:uid="{00000000-0004-0000-0100-000099050000}"/>
    <hyperlink ref="A1629" r:id="rId1435" display="https://webagentes.canaldirecto.com.ar/incidents/view/725234-7" xr:uid="{00000000-0004-0000-0100-00009A050000}"/>
    <hyperlink ref="A1630" r:id="rId1436" display="https://webagentes.canaldirecto.com.ar/incidents/view/725233-8" xr:uid="{00000000-0004-0000-0100-00009B050000}"/>
    <hyperlink ref="A1625" r:id="rId1437" display="https://webagentes.canaldirecto.com.ar/incidents/view/725232-9" xr:uid="{00000000-0004-0000-0100-00009C050000}"/>
    <hyperlink ref="A1623" r:id="rId1438" display="https://webagentes.canaldirecto.com.ar/incidents/view/725169-4" xr:uid="{00000000-0004-0000-0100-00009D050000}"/>
    <hyperlink ref="A1642" r:id="rId1439" display="https://webagentes.canaldirecto.com.ar/incidents/view/725101-0" xr:uid="{00000000-0004-0000-0100-00009E050000}"/>
    <hyperlink ref="A1643" r:id="rId1440" display="https://webagentes.canaldirecto.com.ar/incidents/view/724948-6" xr:uid="{00000000-0004-0000-0100-00009F050000}"/>
    <hyperlink ref="A1627" r:id="rId1441" display="https://webagentes.canaldirecto.com.ar/incidents/view/724905-1" xr:uid="{00000000-0004-0000-0100-0000A0050000}"/>
    <hyperlink ref="A1621" r:id="rId1442" display="https://webagentes.canaldirecto.com.ar/incidents/view/724859-3" xr:uid="{00000000-0004-0000-0100-0000A1050000}"/>
    <hyperlink ref="A1638" r:id="rId1443" display="https://webagentes.canaldirecto.com.ar/incidents/view/724323-3" xr:uid="{00000000-0004-0000-0100-0000A2050000}"/>
    <hyperlink ref="A1639" r:id="rId1444" display="https://webagentes.canaldirecto.com.ar/incidents/view/724319-0" xr:uid="{00000000-0004-0000-0100-0000A3050000}"/>
    <hyperlink ref="A1641" r:id="rId1445" display="https://webagentes.canaldirecto.com.ar/incidents/view/724313-6" xr:uid="{00000000-0004-0000-0100-0000A4050000}"/>
    <hyperlink ref="A1636" r:id="rId1446" display="https://webagentes.canaldirecto.com.ar/incidents/view/724193-4" xr:uid="{00000000-0004-0000-0100-0000A5050000}"/>
    <hyperlink ref="A1618" r:id="rId1447" display="https://webagentes.canaldirecto.com.ar/incidents/view/724176-7" xr:uid="{00000000-0004-0000-0100-0000A6050000}"/>
    <hyperlink ref="A1622" r:id="rId1448" display="https://webagentes.canaldirecto.com.ar/incidents/view/724069-8" xr:uid="{00000000-0004-0000-0100-0000A7050000}"/>
    <hyperlink ref="A1637" r:id="rId1449" display="https://webagentes.canaldirecto.com.ar/incidents/view/724051-9" xr:uid="{00000000-0004-0000-0100-0000A8050000}"/>
    <hyperlink ref="A1617" r:id="rId1450" display="https://webagentes.canaldirecto.com.ar/incidents/view/724022-7" xr:uid="{00000000-0004-0000-0100-0000A9050000}"/>
    <hyperlink ref="A1616" r:id="rId1451" display="https://webagentes.canaldirecto.com.ar/incidents/view/723953-1" xr:uid="{00000000-0004-0000-0100-0000AA050000}"/>
    <hyperlink ref="A1619" r:id="rId1452" display="https://webagentes.canaldirecto.com.ar/incidents/view/723899-4" xr:uid="{00000000-0004-0000-0100-0000AB050000}"/>
    <hyperlink ref="A1620" r:id="rId1453" display="https://webagentes.canaldirecto.com.ar/incidents/view/723863-9" xr:uid="{00000000-0004-0000-0100-0000AC050000}"/>
    <hyperlink ref="A1635" r:id="rId1454" display="https://webagentes.canaldirecto.com.ar/incidents/view/723651-6" xr:uid="{00000000-0004-0000-0100-0000AD050000}"/>
    <hyperlink ref="A1710" r:id="rId1455" display="https://webagentes.canaldirecto.com.ar/incidents/view/723650-7" xr:uid="{00000000-0004-0000-0100-0000AE050000}"/>
    <hyperlink ref="A1716" r:id="rId1456" display="https://webagentes.canaldirecto.com.ar/incidents/view/723649-1" xr:uid="{00000000-0004-0000-0100-0000AF050000}"/>
    <hyperlink ref="A1711" r:id="rId1457" display="https://webagentes.canaldirecto.com.ar/incidents/view/723648-2" xr:uid="{00000000-0004-0000-0100-0000B0050000}"/>
    <hyperlink ref="A1712" r:id="rId1458" display="https://webagentes.canaldirecto.com.ar/incidents/view/723646-4" xr:uid="{00000000-0004-0000-0100-0000B1050000}"/>
    <hyperlink ref="A1713" r:id="rId1459" display="https://webagentes.canaldirecto.com.ar/incidents/view/723645-5" xr:uid="{00000000-0004-0000-0100-0000B2050000}"/>
    <hyperlink ref="A1714" r:id="rId1460" display="https://webagentes.canaldirecto.com.ar/incidents/view/723643-7" xr:uid="{00000000-0004-0000-0100-0000B3050000}"/>
    <hyperlink ref="A1678" r:id="rId1461" display="https://webagentes.canaldirecto.com.ar/incidents/view/723642-8" xr:uid="{00000000-0004-0000-0100-0000B4050000}"/>
    <hyperlink ref="A1692" r:id="rId1462" display="https://webagentes.canaldirecto.com.ar/incidents/view/723641-9" xr:uid="{00000000-0004-0000-0100-0000B5050000}"/>
    <hyperlink ref="A1691" r:id="rId1463" display="https://webagentes.canaldirecto.com.ar/incidents/view/723640-0" xr:uid="{00000000-0004-0000-0100-0000B6050000}"/>
    <hyperlink ref="A1679" r:id="rId1464" display="https://webagentes.canaldirecto.com.ar/incidents/view/723639-4" xr:uid="{00000000-0004-0000-0100-0000B7050000}"/>
    <hyperlink ref="A1693" r:id="rId1465" display="https://webagentes.canaldirecto.com.ar/incidents/view/723638-5" xr:uid="{00000000-0004-0000-0100-0000B8050000}"/>
    <hyperlink ref="A1680" r:id="rId1466" display="https://webagentes.canaldirecto.com.ar/incidents/view/723637-6" xr:uid="{00000000-0004-0000-0100-0000B9050000}"/>
    <hyperlink ref="A1694" r:id="rId1467" display="https://webagentes.canaldirecto.com.ar/incidents/view/723636-7" xr:uid="{00000000-0004-0000-0100-0000BA050000}"/>
    <hyperlink ref="A1695" r:id="rId1468" display="https://webagentes.canaldirecto.com.ar/incidents/view/723635-8" xr:uid="{00000000-0004-0000-0100-0000BB050000}"/>
    <hyperlink ref="A1681" r:id="rId1469" display="https://webagentes.canaldirecto.com.ar/incidents/view/723634-9" xr:uid="{00000000-0004-0000-0100-0000BC050000}"/>
    <hyperlink ref="A1709" r:id="rId1470" display="https://webagentes.canaldirecto.com.ar/incidents/view/723627-9" xr:uid="{00000000-0004-0000-0100-0000BD050000}"/>
    <hyperlink ref="A1652" r:id="rId1471" display="https://webagentes.canaldirecto.com.ar/incidents/view/723626-0" xr:uid="{00000000-0004-0000-0100-0000BE050000}"/>
    <hyperlink ref="A1653" r:id="rId1472" display="https://webagentes.canaldirecto.com.ar/incidents/view/723625-1" xr:uid="{00000000-0004-0000-0100-0000BF050000}"/>
    <hyperlink ref="A1654" r:id="rId1473" display="https://webagentes.canaldirecto.com.ar/incidents/view/723624-2" xr:uid="{00000000-0004-0000-0100-0000C0050000}"/>
    <hyperlink ref="A1703" r:id="rId1474" display="https://webagentes.canaldirecto.com.ar/incidents/view/723623-3" xr:uid="{00000000-0004-0000-0100-0000C1050000}"/>
    <hyperlink ref="A1696" r:id="rId1475" display="https://webagentes.canaldirecto.com.ar/incidents/view/723622-4" xr:uid="{00000000-0004-0000-0100-0000C2050000}"/>
    <hyperlink ref="A1697" r:id="rId1476" display="https://webagentes.canaldirecto.com.ar/incidents/view/723621-5" xr:uid="{00000000-0004-0000-0100-0000C3050000}"/>
    <hyperlink ref="A1698" r:id="rId1477" display="https://webagentes.canaldirecto.com.ar/incidents/view/723620-6" xr:uid="{00000000-0004-0000-0100-0000C4050000}"/>
    <hyperlink ref="A1655" r:id="rId1478" display="https://webagentes.canaldirecto.com.ar/incidents/view/723617-2" xr:uid="{00000000-0004-0000-0100-0000C5050000}"/>
    <hyperlink ref="A1656" r:id="rId1479" display="https://webagentes.canaldirecto.com.ar/incidents/view/723616-3" xr:uid="{00000000-0004-0000-0100-0000C6050000}"/>
    <hyperlink ref="A1657" r:id="rId1480" display="https://webagentes.canaldirecto.com.ar/incidents/view/723614-5" xr:uid="{00000000-0004-0000-0100-0000C7050000}"/>
    <hyperlink ref="A1660" r:id="rId1481" display="https://webagentes.canaldirecto.com.ar/incidents/view/723609-3" xr:uid="{00000000-0004-0000-0100-0000C8050000}"/>
    <hyperlink ref="A1661" r:id="rId1482" display="https://webagentes.canaldirecto.com.ar/incidents/view/723608-4" xr:uid="{00000000-0004-0000-0100-0000C9050000}"/>
    <hyperlink ref="A1676" r:id="rId1483" display="https://webagentes.canaldirecto.com.ar/incidents/view/723607-5" xr:uid="{00000000-0004-0000-0100-0000CA050000}"/>
    <hyperlink ref="A1662" r:id="rId1484" display="https://webagentes.canaldirecto.com.ar/incidents/view/723606-6" xr:uid="{00000000-0004-0000-0100-0000CB050000}"/>
    <hyperlink ref="A1663" r:id="rId1485" display="https://webagentes.canaldirecto.com.ar/incidents/view/723605-7" xr:uid="{00000000-0004-0000-0100-0000CC050000}"/>
    <hyperlink ref="A1664" r:id="rId1486" display="https://webagentes.canaldirecto.com.ar/incidents/view/723604-8" xr:uid="{00000000-0004-0000-0100-0000CD050000}"/>
    <hyperlink ref="A1665" r:id="rId1487" display="https://webagentes.canaldirecto.com.ar/incidents/view/723603-9" xr:uid="{00000000-0004-0000-0100-0000CE050000}"/>
    <hyperlink ref="A1725" r:id="rId1488" display="https://webagentes.canaldirecto.com.ar/incidents/view/723590-6" xr:uid="{00000000-0004-0000-0100-0000CF050000}"/>
    <hyperlink ref="A1726" r:id="rId1489" display="https://webagentes.canaldirecto.com.ar/incidents/view/723589-0" xr:uid="{00000000-0004-0000-0100-0000D0050000}"/>
    <hyperlink ref="A1727" r:id="rId1490" display="https://webagentes.canaldirecto.com.ar/incidents/view/723588-1" xr:uid="{00000000-0004-0000-0100-0000D1050000}"/>
    <hyperlink ref="A1673" r:id="rId1491" display="https://webagentes.canaldirecto.com.ar/incidents/view/723587-2" xr:uid="{00000000-0004-0000-0100-0000D2050000}"/>
    <hyperlink ref="A1674" r:id="rId1492" display="https://webagentes.canaldirecto.com.ar/incidents/view/723586-3" xr:uid="{00000000-0004-0000-0100-0000D3050000}"/>
    <hyperlink ref="A1675" r:id="rId1493" display="https://webagentes.canaldirecto.com.ar/incidents/view/723585-4" xr:uid="{00000000-0004-0000-0100-0000D4050000}"/>
    <hyperlink ref="A1677" r:id="rId1494" display="https://webagentes.canaldirecto.com.ar/incidents/view/723584-5" xr:uid="{00000000-0004-0000-0100-0000D5050000}"/>
    <hyperlink ref="A1649" r:id="rId1495" display="https://webagentes.canaldirecto.com.ar/incidents/view/723583-6" xr:uid="{00000000-0004-0000-0100-0000D6050000}"/>
    <hyperlink ref="A1650" r:id="rId1496" display="https://webagentes.canaldirecto.com.ar/incidents/view/723582-7" xr:uid="{00000000-0004-0000-0100-0000D7050000}"/>
    <hyperlink ref="A1651" r:id="rId1497" display="https://webagentes.canaldirecto.com.ar/incidents/view/723581-8" xr:uid="{00000000-0004-0000-0100-0000D8050000}"/>
    <hyperlink ref="A1723" r:id="rId1498" display="https://webagentes.canaldirecto.com.ar/incidents/view/723578-4" xr:uid="{00000000-0004-0000-0100-0000D9050000}"/>
    <hyperlink ref="A1682" r:id="rId1499" display="https://webagentes.canaldirecto.com.ar/incidents/view/723577-5" xr:uid="{00000000-0004-0000-0100-0000DA050000}"/>
    <hyperlink ref="A1683" r:id="rId1500" display="https://webagentes.canaldirecto.com.ar/incidents/view/723576-6" xr:uid="{00000000-0004-0000-0100-0000DB050000}"/>
    <hyperlink ref="A1658" r:id="rId1501" display="https://webagentes.canaldirecto.com.ar/incidents/view/723574-8" xr:uid="{00000000-0004-0000-0100-0000DC050000}"/>
    <hyperlink ref="A1684" r:id="rId1502" display="https://webagentes.canaldirecto.com.ar/incidents/view/723573-9" xr:uid="{00000000-0004-0000-0100-0000DD050000}"/>
    <hyperlink ref="A1705" r:id="rId1503" display="https://webagentes.canaldirecto.com.ar/incidents/view/723572-0" xr:uid="{00000000-0004-0000-0100-0000DE050000}"/>
    <hyperlink ref="A1666" r:id="rId1504" display="https://webagentes.canaldirecto.com.ar/incidents/view/723569-6" xr:uid="{00000000-0004-0000-0100-0000DF050000}"/>
    <hyperlink ref="A1659" r:id="rId1505" display="https://webagentes.canaldirecto.com.ar/incidents/view/723565-0" xr:uid="{00000000-0004-0000-0100-0000E0050000}"/>
    <hyperlink ref="A1667" r:id="rId1506" display="https://webagentes.canaldirecto.com.ar/incidents/view/723564-1" xr:uid="{00000000-0004-0000-0100-0000E1050000}"/>
    <hyperlink ref="A1668" r:id="rId1507" display="https://webagentes.canaldirecto.com.ar/incidents/view/723562-3" xr:uid="{00000000-0004-0000-0100-0000E2050000}"/>
    <hyperlink ref="A1699" r:id="rId1508" display="https://webagentes.canaldirecto.com.ar/incidents/view/723561-4" xr:uid="{00000000-0004-0000-0100-0000E3050000}"/>
    <hyperlink ref="A1700" r:id="rId1509" display="https://webagentes.canaldirecto.com.ar/incidents/view/723558-0" xr:uid="{00000000-0004-0000-0100-0000E4050000}"/>
    <hyperlink ref="A1669" r:id="rId1510" display="https://webagentes.canaldirecto.com.ar/incidents/view/723557-1" xr:uid="{00000000-0004-0000-0100-0000E5050000}"/>
    <hyperlink ref="A1685" r:id="rId1511" display="https://webagentes.canaldirecto.com.ar/incidents/view/723556-2" xr:uid="{00000000-0004-0000-0100-0000E6050000}"/>
    <hyperlink ref="A1686" r:id="rId1512" display="https://webagentes.canaldirecto.com.ar/incidents/view/723555-3" xr:uid="{00000000-0004-0000-0100-0000E7050000}"/>
    <hyperlink ref="A1701" r:id="rId1513" display="https://webagentes.canaldirecto.com.ar/incidents/view/723554-4" xr:uid="{00000000-0004-0000-0100-0000E8050000}"/>
    <hyperlink ref="A1670" r:id="rId1514" display="https://webagentes.canaldirecto.com.ar/incidents/view/723551-7" xr:uid="{00000000-0004-0000-0100-0000E9050000}"/>
    <hyperlink ref="A1671" r:id="rId1515" display="https://webagentes.canaldirecto.com.ar/incidents/view/723550-8" xr:uid="{00000000-0004-0000-0100-0000EA050000}"/>
    <hyperlink ref="A1702" r:id="rId1516" display="https://webagentes.canaldirecto.com.ar/incidents/view/723549-2" xr:uid="{00000000-0004-0000-0100-0000EB050000}"/>
    <hyperlink ref="A1706" r:id="rId1517" display="https://webagentes.canaldirecto.com.ar/incidents/view/723548-3" xr:uid="{00000000-0004-0000-0100-0000EC050000}"/>
    <hyperlink ref="A1672" r:id="rId1518" display="https://webagentes.canaldirecto.com.ar/incidents/view/723547-4" xr:uid="{00000000-0004-0000-0100-0000ED050000}"/>
    <hyperlink ref="A1717" r:id="rId1519" display="https://webagentes.canaldirecto.com.ar/incidents/view/723546-5" xr:uid="{00000000-0004-0000-0100-0000EE050000}"/>
    <hyperlink ref="A1718" r:id="rId1520" display="https://webagentes.canaldirecto.com.ar/incidents/view/723545-6" xr:uid="{00000000-0004-0000-0100-0000EF050000}"/>
    <hyperlink ref="A1719" r:id="rId1521" display="https://webagentes.canaldirecto.com.ar/incidents/view/723544-7" xr:uid="{00000000-0004-0000-0100-0000F0050000}"/>
    <hyperlink ref="A1720" r:id="rId1522" display="https://webagentes.canaldirecto.com.ar/incidents/view/723543-8" xr:uid="{00000000-0004-0000-0100-0000F1050000}"/>
    <hyperlink ref="A1721" r:id="rId1523" display="https://webagentes.canaldirecto.com.ar/incidents/view/723542-9" xr:uid="{00000000-0004-0000-0100-0000F2050000}"/>
    <hyperlink ref="A1722" r:id="rId1524" display="https://webagentes.canaldirecto.com.ar/incidents/view/723541-0" xr:uid="{00000000-0004-0000-0100-0000F3050000}"/>
    <hyperlink ref="A1715" r:id="rId1525" display="https://webagentes.canaldirecto.com.ar/incidents/view/723539-5" xr:uid="{00000000-0004-0000-0100-0000F4050000}"/>
    <hyperlink ref="A1615" r:id="rId1526" display="https://webagentes.canaldirecto.com.ar/incidents/view/723210-3" xr:uid="{00000000-0004-0000-0100-0000F5050000}"/>
    <hyperlink ref="A1640" r:id="rId1527" display="https://webagentes.canaldirecto.com.ar/incidents/view/722600-5" xr:uid="{00000000-0004-0000-0100-0000F6050000}"/>
    <hyperlink ref="A1687" r:id="rId1528" display="https://webagentes.canaldirecto.com.ar/incidents/view/720901-7" xr:uid="{00000000-0004-0000-0100-0000F7050000}"/>
    <hyperlink ref="A1688" r:id="rId1529" display="https://webagentes.canaldirecto.com.ar/incidents/view/720900-8" xr:uid="{00000000-0004-0000-0100-0000F8050000}"/>
    <hyperlink ref="A1689" r:id="rId1530" display="https://webagentes.canaldirecto.com.ar/incidents/view/720899-3" xr:uid="{00000000-0004-0000-0100-0000F9050000}"/>
    <hyperlink ref="A1690" r:id="rId1531" display="https://webagentes.canaldirecto.com.ar/incidents/view/720898-4" xr:uid="{00000000-0004-0000-0100-0000FA050000}"/>
    <hyperlink ref="A1724" r:id="rId1532" display="https://webagentes.canaldirecto.com.ar/incidents/view/717979-8" xr:uid="{00000000-0004-0000-0100-0000FB050000}"/>
    <hyperlink ref="A1624" r:id="rId1533" display="https://webagentes.canaldirecto.com.ar/incidents/view/722163-9" xr:uid="{00000000-0004-0000-0100-0000FC050000}"/>
    <hyperlink ref="A1748" r:id="rId1534" display="https://webagentes.canaldirecto.com.ar/incidents/view/728265-8" xr:uid="{00000000-0004-0000-0100-0000FD050000}"/>
    <hyperlink ref="A1749" r:id="rId1535" display="https://webagentes.canaldirecto.com.ar/incidents/view/727723-0" xr:uid="{00000000-0004-0000-0100-0000FE050000}"/>
    <hyperlink ref="A1741" r:id="rId1536" display="https://webagentes.canaldirecto.com.ar/incidents/view/727710-6" xr:uid="{00000000-0004-0000-0100-0000FF050000}"/>
    <hyperlink ref="A1746" r:id="rId1537" display="https://webagentes.canaldirecto.com.ar/incidents/view/727362-3" xr:uid="{00000000-0004-0000-0100-000000060000}"/>
    <hyperlink ref="A1742" r:id="rId1538" display="https://webagentes.canaldirecto.com.ar/incidents/view/727146-7" xr:uid="{00000000-0004-0000-0100-000001060000}"/>
    <hyperlink ref="A1739" r:id="rId1539" display="https://webagentes.canaldirecto.com.ar/incidents/view/727047-7" xr:uid="{00000000-0004-0000-0100-000002060000}"/>
    <hyperlink ref="A1740" r:id="rId1540" display="https://webagentes.canaldirecto.com.ar/incidents/view/727009-7" xr:uid="{00000000-0004-0000-0100-000003060000}"/>
    <hyperlink ref="A1736" r:id="rId1541" display="https://webagentes.canaldirecto.com.ar/incidents/view/726784-4" xr:uid="{00000000-0004-0000-0100-000004060000}"/>
    <hyperlink ref="A1737" r:id="rId1542" display="https://webagentes.canaldirecto.com.ar/incidents/view/726783-5" xr:uid="{00000000-0004-0000-0100-000005060000}"/>
    <hyperlink ref="A1732" r:id="rId1543" display="https://webagentes.canaldirecto.com.ar/incidents/view/726635-9" xr:uid="{00000000-0004-0000-0100-000006060000}"/>
    <hyperlink ref="A1745" r:id="rId1544" display="https://webagentes.canaldirecto.com.ar/incidents/view/726615-5" xr:uid="{00000000-0004-0000-0100-000007060000}"/>
    <hyperlink ref="A1738" r:id="rId1545" display="https://webagentes.canaldirecto.com.ar/incidents/view/726552-7" xr:uid="{00000000-0004-0000-0100-000008060000}"/>
    <hyperlink ref="A1781" r:id="rId1546" display="https://webagentes.canaldirecto.com.ar/incidents/view/726551-8" xr:uid="{00000000-0004-0000-0100-000009060000}"/>
    <hyperlink ref="A1747" r:id="rId1547" display="https://webagentes.canaldirecto.com.ar/incidents/view/726545-7" xr:uid="{00000000-0004-0000-0100-00000A060000}"/>
    <hyperlink ref="A1797" r:id="rId1548" display="https://webagentes.canaldirecto.com.ar/incidents/view/726544-8" xr:uid="{00000000-0004-0000-0100-00000B060000}"/>
    <hyperlink ref="A1796" r:id="rId1549" display="https://webagentes.canaldirecto.com.ar/incidents/view/726543-9" xr:uid="{00000000-0004-0000-0100-00000C060000}"/>
    <hyperlink ref="A1795" r:id="rId1550" display="https://webagentes.canaldirecto.com.ar/incidents/view/726542-0" xr:uid="{00000000-0004-0000-0100-00000D060000}"/>
    <hyperlink ref="A1770" r:id="rId1551" display="https://webagentes.canaldirecto.com.ar/incidents/view/726529-9" xr:uid="{00000000-0004-0000-0100-00000E060000}"/>
    <hyperlink ref="A1752" r:id="rId1552" display="https://webagentes.canaldirecto.com.ar/incidents/view/726528-0" xr:uid="{00000000-0004-0000-0100-00000F060000}"/>
    <hyperlink ref="A1769" r:id="rId1553" display="https://webagentes.canaldirecto.com.ar/incidents/view/726527-1" xr:uid="{00000000-0004-0000-0100-000010060000}"/>
    <hyperlink ref="A1768" r:id="rId1554" display="https://webagentes.canaldirecto.com.ar/incidents/view/726526-2" xr:uid="{00000000-0004-0000-0100-000011060000}"/>
    <hyperlink ref="A1751" r:id="rId1555" display="https://webagentes.canaldirecto.com.ar/incidents/view/726525-3" xr:uid="{00000000-0004-0000-0100-000012060000}"/>
    <hyperlink ref="A1767" r:id="rId1556" display="https://webagentes.canaldirecto.com.ar/incidents/view/726522-6" xr:uid="{00000000-0004-0000-0100-000013060000}"/>
    <hyperlink ref="A1766" r:id="rId1557" display="https://webagentes.canaldirecto.com.ar/incidents/view/726521-7" xr:uid="{00000000-0004-0000-0100-000014060000}"/>
    <hyperlink ref="A1794" r:id="rId1558" display="https://webagentes.canaldirecto.com.ar/incidents/view/726519-2" xr:uid="{00000000-0004-0000-0100-000015060000}"/>
    <hyperlink ref="A1793" r:id="rId1559" display="https://webagentes.canaldirecto.com.ar/incidents/view/726518-3" xr:uid="{00000000-0004-0000-0100-000016060000}"/>
    <hyperlink ref="A1792" r:id="rId1560" display="https://webagentes.canaldirecto.com.ar/incidents/view/726517-4" xr:uid="{00000000-0004-0000-0100-000017060000}"/>
    <hyperlink ref="A1791" r:id="rId1561" display="https://webagentes.canaldirecto.com.ar/incidents/view/726516-5" xr:uid="{00000000-0004-0000-0100-000018060000}"/>
    <hyperlink ref="A1806" r:id="rId1562" display="https://webagentes.canaldirecto.com.ar/incidents/view/726514-7" xr:uid="{00000000-0004-0000-0100-000019060000}"/>
    <hyperlink ref="A1805" r:id="rId1563" display="https://webagentes.canaldirecto.com.ar/incidents/view/726513-8" xr:uid="{00000000-0004-0000-0100-00001A060000}"/>
    <hyperlink ref="A1804" r:id="rId1564" display="https://webagentes.canaldirecto.com.ar/incidents/view/726510-1" xr:uid="{00000000-0004-0000-0100-00001B060000}"/>
    <hyperlink ref="A1803" r:id="rId1565" display="https://webagentes.canaldirecto.com.ar/incidents/view/726509-5" xr:uid="{00000000-0004-0000-0100-00001C060000}"/>
    <hyperlink ref="A1802" r:id="rId1566" display="https://webagentes.canaldirecto.com.ar/incidents/view/726508-6" xr:uid="{00000000-0004-0000-0100-00001D060000}"/>
    <hyperlink ref="A1801" r:id="rId1567" display="https://webagentes.canaldirecto.com.ar/incidents/view/726507-7" xr:uid="{00000000-0004-0000-0100-00001E060000}"/>
    <hyperlink ref="A1763" r:id="rId1568" display="https://webagentes.canaldirecto.com.ar/incidents/view/726504-0" xr:uid="{00000000-0004-0000-0100-00001F060000}"/>
    <hyperlink ref="A1765" r:id="rId1569" display="https://webagentes.canaldirecto.com.ar/incidents/view/726503-1" xr:uid="{00000000-0004-0000-0100-000020060000}"/>
    <hyperlink ref="A1764" r:id="rId1570" display="https://webagentes.canaldirecto.com.ar/incidents/view/726502-2" xr:uid="{00000000-0004-0000-0100-000021060000}"/>
    <hyperlink ref="A1774" r:id="rId1571" display="https://webagentes.canaldirecto.com.ar/incidents/view/726501-3" xr:uid="{00000000-0004-0000-0100-000022060000}"/>
    <hyperlink ref="A1773" r:id="rId1572" display="https://webagentes.canaldirecto.com.ar/incidents/view/726500-4" xr:uid="{00000000-0004-0000-0100-000023060000}"/>
    <hyperlink ref="A1772" r:id="rId1573" display="https://webagentes.canaldirecto.com.ar/incidents/view/726499-9" xr:uid="{00000000-0004-0000-0100-000024060000}"/>
    <hyperlink ref="A1771" r:id="rId1574" display="https://webagentes.canaldirecto.com.ar/incidents/view/726498-0" xr:uid="{00000000-0004-0000-0100-000025060000}"/>
    <hyperlink ref="A1780" r:id="rId1575" display="https://webagentes.canaldirecto.com.ar/incidents/view/726497-1" xr:uid="{00000000-0004-0000-0100-000026060000}"/>
    <hyperlink ref="A1779" r:id="rId1576" display="https://webagentes.canaldirecto.com.ar/incidents/view/726496-2" xr:uid="{00000000-0004-0000-0100-000027060000}"/>
    <hyperlink ref="A1778" r:id="rId1577" display="https://webagentes.canaldirecto.com.ar/incidents/view/726495-3" xr:uid="{00000000-0004-0000-0100-000028060000}"/>
    <hyperlink ref="A1777" r:id="rId1578" display="https://webagentes.canaldirecto.com.ar/incidents/view/726494-4" xr:uid="{00000000-0004-0000-0100-000029060000}"/>
    <hyperlink ref="A1776" r:id="rId1579" display="https://webagentes.canaldirecto.com.ar/incidents/view/726493-5" xr:uid="{00000000-0004-0000-0100-00002A060000}"/>
    <hyperlink ref="A1775" r:id="rId1580" display="https://webagentes.canaldirecto.com.ar/incidents/view/726492-6" xr:uid="{00000000-0004-0000-0100-00002B060000}"/>
    <hyperlink ref="A1790" r:id="rId1581" display="https://webagentes.canaldirecto.com.ar/incidents/view/726490-8" xr:uid="{00000000-0004-0000-0100-00002C060000}"/>
    <hyperlink ref="A1807" r:id="rId1582" display="https://webagentes.canaldirecto.com.ar/incidents/view/726486-5" xr:uid="{00000000-0004-0000-0100-00002D060000}"/>
    <hyperlink ref="A1762" r:id="rId1583" display="https://webagentes.canaldirecto.com.ar/incidents/view/726485-6" xr:uid="{00000000-0004-0000-0100-00002E060000}"/>
    <hyperlink ref="A1761" r:id="rId1584" display="https://webagentes.canaldirecto.com.ar/incidents/view/726484-7" xr:uid="{00000000-0004-0000-0100-00002F060000}"/>
    <hyperlink ref="A1760" r:id="rId1585" display="https://webagentes.canaldirecto.com.ar/incidents/view/726483-8" xr:uid="{00000000-0004-0000-0100-000030060000}"/>
    <hyperlink ref="A1759" r:id="rId1586" display="https://webagentes.canaldirecto.com.ar/incidents/view/726482-9" xr:uid="{00000000-0004-0000-0100-000031060000}"/>
    <hyperlink ref="A1758" r:id="rId1587" display="https://webagentes.canaldirecto.com.ar/incidents/view/726481-0" xr:uid="{00000000-0004-0000-0100-000032060000}"/>
    <hyperlink ref="A1782" r:id="rId1588" display="https://webagentes.canaldirecto.com.ar/incidents/view/726480-1" xr:uid="{00000000-0004-0000-0100-000033060000}"/>
    <hyperlink ref="A1753" r:id="rId1589" display="https://webagentes.canaldirecto.com.ar/incidents/view/726479-5" xr:uid="{00000000-0004-0000-0100-000034060000}"/>
    <hyperlink ref="A1800" r:id="rId1590" display="https://webagentes.canaldirecto.com.ar/incidents/view/726045-2" xr:uid="{00000000-0004-0000-0100-000035060000}"/>
    <hyperlink ref="A1734" r:id="rId1591" display="https://webagentes.canaldirecto.com.ar/incidents/view/725851-8" xr:uid="{00000000-0004-0000-0100-000036060000}"/>
    <hyperlink ref="A1735" r:id="rId1592" display="https://webagentes.canaldirecto.com.ar/incidents/view/725743-0" xr:uid="{00000000-0004-0000-0100-000037060000}"/>
    <hyperlink ref="A1733" r:id="rId1593" display="https://webagentes.canaldirecto.com.ar/incidents/view/724910-3" xr:uid="{00000000-0004-0000-0100-000038060000}"/>
    <hyperlink ref="A1744" r:id="rId1594" display="https://webagentes.canaldirecto.com.ar/incidents/view/724554-1" xr:uid="{00000000-0004-0000-0100-000039060000}"/>
    <hyperlink ref="A1811" r:id="rId1595" display="https://webagentes.canaldirecto.com.ar/incidents/view/723633-0" xr:uid="{00000000-0004-0000-0100-00003A060000}"/>
    <hyperlink ref="A1810" r:id="rId1596" display="https://webagentes.canaldirecto.com.ar/incidents/view/723632-1" xr:uid="{00000000-0004-0000-0100-00003B060000}"/>
    <hyperlink ref="A1809" r:id="rId1597" display="https://webagentes.canaldirecto.com.ar/incidents/view/723631-2" xr:uid="{00000000-0004-0000-0100-00003C060000}"/>
    <hyperlink ref="A1808" r:id="rId1598" display="https://webagentes.canaldirecto.com.ar/incidents/view/723630-3" xr:uid="{00000000-0004-0000-0100-00003D060000}"/>
    <hyperlink ref="A1817" r:id="rId1599" display="https://webagentes.canaldirecto.com.ar/incidents/view/723629-7" xr:uid="{00000000-0004-0000-0100-00003E060000}"/>
    <hyperlink ref="A1799" r:id="rId1600" display="https://webagentes.canaldirecto.com.ar/incidents/view/723628-8" xr:uid="{00000000-0004-0000-0100-00003F060000}"/>
    <hyperlink ref="A1815" r:id="rId1601" display="https://webagentes.canaldirecto.com.ar/incidents/view/723600-2" xr:uid="{00000000-0004-0000-0100-000040060000}"/>
    <hyperlink ref="A1814" r:id="rId1602" display="https://webagentes.canaldirecto.com.ar/incidents/view/723599-7" xr:uid="{00000000-0004-0000-0100-000041060000}"/>
    <hyperlink ref="A1813" r:id="rId1603" display="https://webagentes.canaldirecto.com.ar/incidents/view/723598-8" xr:uid="{00000000-0004-0000-0100-000042060000}"/>
    <hyperlink ref="A1812" r:id="rId1604" display="https://webagentes.canaldirecto.com.ar/incidents/view/723597-9" xr:uid="{00000000-0004-0000-0100-000043060000}"/>
    <hyperlink ref="A1789" r:id="rId1605" display="https://webagentes.canaldirecto.com.ar/incidents/view/723596-0" xr:uid="{00000000-0004-0000-0100-000044060000}"/>
    <hyperlink ref="A1788" r:id="rId1606" display="https://webagentes.canaldirecto.com.ar/incidents/view/723595-1" xr:uid="{00000000-0004-0000-0100-000045060000}"/>
    <hyperlink ref="A1787" r:id="rId1607" display="https://webagentes.canaldirecto.com.ar/incidents/view/723594-2" xr:uid="{00000000-0004-0000-0100-000046060000}"/>
    <hyperlink ref="A1786" r:id="rId1608" display="https://webagentes.canaldirecto.com.ar/incidents/view/723593-3" xr:uid="{00000000-0004-0000-0100-000047060000}"/>
    <hyperlink ref="A1785" r:id="rId1609" display="https://webagentes.canaldirecto.com.ar/incidents/view/723592-4" xr:uid="{00000000-0004-0000-0100-000048060000}"/>
    <hyperlink ref="A1784" r:id="rId1610" display="https://webagentes.canaldirecto.com.ar/incidents/view/723591-5" xr:uid="{00000000-0004-0000-0100-000049060000}"/>
    <hyperlink ref="A1757" r:id="rId1611" display="https://webagentes.canaldirecto.com.ar/incidents/view/723575-7" xr:uid="{00000000-0004-0000-0100-00004A060000}"/>
    <hyperlink ref="A1783" r:id="rId1612" display="https://webagentes.canaldirecto.com.ar/incidents/view/723570-2" xr:uid="{00000000-0004-0000-0100-00004B060000}"/>
    <hyperlink ref="A1756" r:id="rId1613" display="https://webagentes.canaldirecto.com.ar/incidents/view/723567-8" xr:uid="{00000000-0004-0000-0100-00004C060000}"/>
    <hyperlink ref="A1755" r:id="rId1614" display="https://webagentes.canaldirecto.com.ar/incidents/view/723560-5" xr:uid="{00000000-0004-0000-0100-00004D060000}"/>
    <hyperlink ref="A1754" r:id="rId1615" display="https://webagentes.canaldirecto.com.ar/incidents/view/723559-9" xr:uid="{00000000-0004-0000-0100-00004E060000}"/>
    <hyperlink ref="A1731" r:id="rId1616" display="https://webagentes.canaldirecto.com.ar/incidents/view/721897-2" xr:uid="{00000000-0004-0000-0100-00004F060000}"/>
    <hyperlink ref="A1898" r:id="rId1617" display="https://webagentes.canaldirecto.com.ar/incidents/view/730939-9" xr:uid="{00000000-0004-0000-0100-000050060000}"/>
    <hyperlink ref="A1899" r:id="rId1618" display="https://webagentes.canaldirecto.com.ar/incidents/view/730938-0" xr:uid="{00000000-0004-0000-0100-000051060000}"/>
    <hyperlink ref="A1852" r:id="rId1619" display="https://webagentes.canaldirecto.com.ar/incidents/view/730936-2" xr:uid="{00000000-0004-0000-0100-000052060000}"/>
    <hyperlink ref="A1853" r:id="rId1620" display="https://webagentes.canaldirecto.com.ar/incidents/view/730935-3" xr:uid="{00000000-0004-0000-0100-000053060000}"/>
    <hyperlink ref="A1825" r:id="rId1621" display="https://webagentes.canaldirecto.com.ar/incidents/view/730728-5" xr:uid="{00000000-0004-0000-0100-000054060000}"/>
    <hyperlink ref="A1863" r:id="rId1622" display="https://webagentes.canaldirecto.com.ar/incidents/view/730617-0" xr:uid="{00000000-0004-0000-0100-000055060000}"/>
    <hyperlink ref="A1849" r:id="rId1623" display="https://webagentes.canaldirecto.com.ar/incidents/view/730552-4" xr:uid="{00000000-0004-0000-0100-000056060000}"/>
    <hyperlink ref="A1850" r:id="rId1624" display="https://webagentes.canaldirecto.com.ar/incidents/view/730409-3" xr:uid="{00000000-0004-0000-0100-000057060000}"/>
    <hyperlink ref="A1847" r:id="rId1625" display="https://webagentes.canaldirecto.com.ar/incidents/view/730184-7" xr:uid="{00000000-0004-0000-0100-000058060000}"/>
    <hyperlink ref="A1846" r:id="rId1626" display="https://webagentes.canaldirecto.com.ar/incidents/view/729959-7" xr:uid="{00000000-0004-0000-0100-000059060000}"/>
    <hyperlink ref="A1844" r:id="rId1627" display="https://webagentes.canaldirecto.com.ar/incidents/view/729951-5" xr:uid="{00000000-0004-0000-0100-00005A060000}"/>
    <hyperlink ref="A1859" r:id="rId1628" display="https://webagentes.canaldirecto.com.ar/incidents/view/729863-1" xr:uid="{00000000-0004-0000-0100-00005B060000}"/>
    <hyperlink ref="A1861" r:id="rId1629" display="https://webagentes.canaldirecto.com.ar/incidents/view/729852-5" xr:uid="{00000000-0004-0000-0100-00005C060000}"/>
    <hyperlink ref="A1842" r:id="rId1630" display="https://webagentes.canaldirecto.com.ar/incidents/view/729809-3" xr:uid="{00000000-0004-0000-0100-00005D060000}"/>
    <hyperlink ref="A1848" r:id="rId1631" display="https://webagentes.canaldirecto.com.ar/incidents/view/729794-2" xr:uid="{00000000-0004-0000-0100-00005E060000}"/>
    <hyperlink ref="A1878" r:id="rId1632" display="https://webagentes.canaldirecto.com.ar/incidents/view/729731-3" xr:uid="{00000000-0004-0000-0100-00005F060000}"/>
    <hyperlink ref="A1872" r:id="rId1633" display="https://webagentes.canaldirecto.com.ar/incidents/view/729730-4" xr:uid="{00000000-0004-0000-0100-000060060000}"/>
    <hyperlink ref="A1824" r:id="rId1634" display="https://webagentes.canaldirecto.com.ar/incidents/view/729624-4" xr:uid="{00000000-0004-0000-0100-000061060000}"/>
    <hyperlink ref="A1839" r:id="rId1635" display="https://webagentes.canaldirecto.com.ar/incidents/view/729563-4" xr:uid="{00000000-0004-0000-0100-000062060000}"/>
    <hyperlink ref="A1836" r:id="rId1636" display="https://webagentes.canaldirecto.com.ar/incidents/view/729425-5" xr:uid="{00000000-0004-0000-0100-000063060000}"/>
    <hyperlink ref="A1837" r:id="rId1637" display="https://webagentes.canaldirecto.com.ar/incidents/view/729423-7" xr:uid="{00000000-0004-0000-0100-000064060000}"/>
    <hyperlink ref="A1862" r:id="rId1638" display="https://webagentes.canaldirecto.com.ar/incidents/view/729283-1" xr:uid="{00000000-0004-0000-0100-000065060000}"/>
    <hyperlink ref="A1845" r:id="rId1639" display="https://webagentes.canaldirecto.com.ar/incidents/view/729244-2" xr:uid="{00000000-0004-0000-0100-000066060000}"/>
    <hyperlink ref="A1857" r:id="rId1640" display="https://webagentes.canaldirecto.com.ar/incidents/view/729217-8" xr:uid="{00000000-0004-0000-0100-000067060000}"/>
    <hyperlink ref="A1841" r:id="rId1641" display="https://webagentes.canaldirecto.com.ar/incidents/view/729166-5" xr:uid="{00000000-0004-0000-0100-000068060000}"/>
    <hyperlink ref="A1840" r:id="rId1642" display="https://webagentes.canaldirecto.com.ar/incidents/view/729103-6" xr:uid="{00000000-0004-0000-0100-000069060000}"/>
    <hyperlink ref="A1823" r:id="rId1643" display="https://webagentes.canaldirecto.com.ar/incidents/view/729070-9" xr:uid="{00000000-0004-0000-0100-00006A060000}"/>
    <hyperlink ref="A1833" r:id="rId1644" display="https://webagentes.canaldirecto.com.ar/incidents/view/729031-0" xr:uid="{00000000-0004-0000-0100-00006B060000}"/>
    <hyperlink ref="A1858" r:id="rId1645" display="https://webagentes.canaldirecto.com.ar/incidents/view/729009-1" xr:uid="{00000000-0004-0000-0100-00006C060000}"/>
    <hyperlink ref="A1856" r:id="rId1646" display="https://webagentes.canaldirecto.com.ar/incidents/view/728998-9" xr:uid="{00000000-0004-0000-0100-00006D060000}"/>
    <hyperlink ref="A1860" r:id="rId1647" display="https://webagentes.canaldirecto.com.ar/incidents/view/728959-0" xr:uid="{00000000-0004-0000-0100-00006E060000}"/>
    <hyperlink ref="A1851" r:id="rId1648" display="https://webagentes.canaldirecto.com.ar/incidents/view/728688-5" xr:uid="{00000000-0004-0000-0100-00006F060000}"/>
    <hyperlink ref="A1879" r:id="rId1649" display="https://webagentes.canaldirecto.com.ar/incidents/view/728659-3" xr:uid="{00000000-0004-0000-0100-000070060000}"/>
    <hyperlink ref="A1873" r:id="rId1650" display="https://webagentes.canaldirecto.com.ar/incidents/view/728656-6" xr:uid="{00000000-0004-0000-0100-000071060000}"/>
    <hyperlink ref="A1874" r:id="rId1651" display="https://webagentes.canaldirecto.com.ar/incidents/view/728655-7" xr:uid="{00000000-0004-0000-0100-000072060000}"/>
    <hyperlink ref="A1870" r:id="rId1652" display="https://webagentes.canaldirecto.com.ar/incidents/view/728652-0" xr:uid="{00000000-0004-0000-0100-000073060000}"/>
    <hyperlink ref="A1881" r:id="rId1653" display="https://webagentes.canaldirecto.com.ar/incidents/view/728650-2" xr:uid="{00000000-0004-0000-0100-000074060000}"/>
    <hyperlink ref="A1892" r:id="rId1654" display="https://webagentes.canaldirecto.com.ar/incidents/view/728635-3" xr:uid="{00000000-0004-0000-0100-000075060000}"/>
    <hyperlink ref="A1893" r:id="rId1655" display="https://webagentes.canaldirecto.com.ar/incidents/view/728634-4" xr:uid="{00000000-0004-0000-0100-000076060000}"/>
    <hyperlink ref="A1894" r:id="rId1656" display="https://webagentes.canaldirecto.com.ar/incidents/view/728633-5" xr:uid="{00000000-0004-0000-0100-000077060000}"/>
    <hyperlink ref="A1867" r:id="rId1657" display="https://webagentes.canaldirecto.com.ar/incidents/view/728632-6" xr:uid="{00000000-0004-0000-0100-000078060000}"/>
    <hyperlink ref="A1868" r:id="rId1658" display="https://webagentes.canaldirecto.com.ar/incidents/view/728631-7" xr:uid="{00000000-0004-0000-0100-000079060000}"/>
    <hyperlink ref="A1869" r:id="rId1659" display="https://webagentes.canaldirecto.com.ar/incidents/view/728630-8" xr:uid="{00000000-0004-0000-0100-00007A060000}"/>
    <hyperlink ref="A1875" r:id="rId1660" display="https://webagentes.canaldirecto.com.ar/incidents/view/728629-2" xr:uid="{00000000-0004-0000-0100-00007B060000}"/>
    <hyperlink ref="A1876" r:id="rId1661" display="https://webagentes.canaldirecto.com.ar/incidents/view/728627-4" xr:uid="{00000000-0004-0000-0100-00007C060000}"/>
    <hyperlink ref="A1877" r:id="rId1662" display="https://webagentes.canaldirecto.com.ar/incidents/view/728626-5" xr:uid="{00000000-0004-0000-0100-00007D060000}"/>
    <hyperlink ref="A1888" r:id="rId1663" display="https://webagentes.canaldirecto.com.ar/incidents/view/728620-1" xr:uid="{00000000-0004-0000-0100-00007E060000}"/>
    <hyperlink ref="A1889" r:id="rId1664" display="https://webagentes.canaldirecto.com.ar/incidents/view/728619-5" xr:uid="{00000000-0004-0000-0100-00007F060000}"/>
    <hyperlink ref="A1890" r:id="rId1665" display="https://webagentes.canaldirecto.com.ar/incidents/view/728617-7" xr:uid="{00000000-0004-0000-0100-000080060000}"/>
    <hyperlink ref="A1891" r:id="rId1666" display="https://webagentes.canaldirecto.com.ar/incidents/view/728616-8" xr:uid="{00000000-0004-0000-0100-000081060000}"/>
    <hyperlink ref="A1900" r:id="rId1667" display="https://webagentes.canaldirecto.com.ar/incidents/view/728602-5" xr:uid="{00000000-0004-0000-0100-000082060000}"/>
    <hyperlink ref="A1901" r:id="rId1668" display="https://webagentes.canaldirecto.com.ar/incidents/view/728601-6" xr:uid="{00000000-0004-0000-0100-000083060000}"/>
    <hyperlink ref="A1902" r:id="rId1669" display="https://webagentes.canaldirecto.com.ar/incidents/view/728600-7" xr:uid="{00000000-0004-0000-0100-000084060000}"/>
    <hyperlink ref="A1903" r:id="rId1670" display="https://webagentes.canaldirecto.com.ar/incidents/view/728599-2" xr:uid="{00000000-0004-0000-0100-000085060000}"/>
    <hyperlink ref="A1904" r:id="rId1671" display="https://webagentes.canaldirecto.com.ar/incidents/view/728597-4" xr:uid="{00000000-0004-0000-0100-000086060000}"/>
    <hyperlink ref="A1905" r:id="rId1672" display="https://webagentes.canaldirecto.com.ar/incidents/view/728596-5" xr:uid="{00000000-0004-0000-0100-000087060000}"/>
    <hyperlink ref="A1906" r:id="rId1673" display="https://webagentes.canaldirecto.com.ar/incidents/view/728595-6" xr:uid="{00000000-0004-0000-0100-000088060000}"/>
    <hyperlink ref="A1907" r:id="rId1674" display="https://webagentes.canaldirecto.com.ar/incidents/view/728594-7" xr:uid="{00000000-0004-0000-0100-000089060000}"/>
    <hyperlink ref="A1908" r:id="rId1675" display="https://webagentes.canaldirecto.com.ar/incidents/view/728593-8" xr:uid="{00000000-0004-0000-0100-00008A060000}"/>
    <hyperlink ref="A1821" r:id="rId1676" display="https://webagentes.canaldirecto.com.ar/incidents/view/728578-9" xr:uid="{00000000-0004-0000-0100-00008B060000}"/>
    <hyperlink ref="A1897" r:id="rId1677" display="https://webagentes.canaldirecto.com.ar/incidents/view/728550-3" xr:uid="{00000000-0004-0000-0100-00008C060000}"/>
    <hyperlink ref="A1835" r:id="rId1678" display="https://webagentes.canaldirecto.com.ar/incidents/view/728529-3" xr:uid="{00000000-0004-0000-0100-00008D060000}"/>
    <hyperlink ref="A1883" r:id="rId1679" display="https://webagentes.canaldirecto.com.ar/incidents/view/728519-6" xr:uid="{00000000-0004-0000-0100-00008E060000}"/>
    <hyperlink ref="A1884" r:id="rId1680" display="https://webagentes.canaldirecto.com.ar/incidents/view/728518-7" xr:uid="{00000000-0004-0000-0100-00008F060000}"/>
    <hyperlink ref="A1885" r:id="rId1681" display="https://webagentes.canaldirecto.com.ar/incidents/view/728517-8" xr:uid="{00000000-0004-0000-0100-000090060000}"/>
    <hyperlink ref="A1886" r:id="rId1682" display="https://webagentes.canaldirecto.com.ar/incidents/view/728516-9" xr:uid="{00000000-0004-0000-0100-000091060000}"/>
    <hyperlink ref="A1887" r:id="rId1683" display="https://webagentes.canaldirecto.com.ar/incidents/view/728515-0" xr:uid="{00000000-0004-0000-0100-000092060000}"/>
    <hyperlink ref="A1822" r:id="rId1684" display="https://webagentes.canaldirecto.com.ar/incidents/view/728510-5" xr:uid="{00000000-0004-0000-0100-000093060000}"/>
    <hyperlink ref="A1832" r:id="rId1685" display="https://webagentes.canaldirecto.com.ar/incidents/view/728389-7" xr:uid="{00000000-0004-0000-0100-000094060000}"/>
    <hyperlink ref="A1831" r:id="rId1686" display="https://webagentes.canaldirecto.com.ar/incidents/view/728385-1" xr:uid="{00000000-0004-0000-0100-000095060000}"/>
    <hyperlink ref="A1838" r:id="rId1687" display="https://webagentes.canaldirecto.com.ar/incidents/view/728346-2" xr:uid="{00000000-0004-0000-0100-000096060000}"/>
    <hyperlink ref="A1828" r:id="rId1688" display="https://webagentes.canaldirecto.com.ar/incidents/view/728334-7" xr:uid="{00000000-0004-0000-0100-000097060000}"/>
    <hyperlink ref="A1834" r:id="rId1689" display="https://webagentes.canaldirecto.com.ar/incidents/view/728169-5" xr:uid="{00000000-0004-0000-0100-000098060000}"/>
    <hyperlink ref="A1843" r:id="rId1690" display="https://webagentes.canaldirecto.com.ar/incidents/view/728076-6" xr:uid="{00000000-0004-0000-0100-000099060000}"/>
    <hyperlink ref="A1829" r:id="rId1691" display="https://webagentes.canaldirecto.com.ar/incidents/view/727744-3" xr:uid="{00000000-0004-0000-0100-00009A060000}"/>
    <hyperlink ref="A1830" r:id="rId1692" display="https://webagentes.canaldirecto.com.ar/incidents/view/727695-8" xr:uid="{00000000-0004-0000-0100-00009B060000}"/>
    <hyperlink ref="A1827" r:id="rId1693" display="https://webagentes.canaldirecto.com.ar/incidents/view/727507-4" xr:uid="{00000000-0004-0000-0100-00009C060000}"/>
    <hyperlink ref="A1855" r:id="rId1694" display="https://webagentes.canaldirecto.com.ar/incidents/view/726835-7" xr:uid="{00000000-0004-0000-0100-00009D060000}"/>
    <hyperlink ref="A1871" r:id="rId1695" display="https://webagentes.canaldirecto.com.ar/incidents/view/726541-1" xr:uid="{00000000-0004-0000-0100-00009E060000}"/>
    <hyperlink ref="A1865" r:id="rId1696" display="https://webagentes.canaldirecto.com.ar/incidents/view/726487-4" xr:uid="{00000000-0004-0000-0100-00009F060000}"/>
    <hyperlink ref="A1895" r:id="rId1697" display="https://webagentes.canaldirecto.com.ar/incidents/view/723602-0" xr:uid="{00000000-0004-0000-0100-0000A0060000}"/>
    <hyperlink ref="A1896" r:id="rId1698" display="https://webagentes.canaldirecto.com.ar/incidents/view/723601-1" xr:uid="{00000000-0004-0000-0100-0000A1060000}"/>
    <hyperlink ref="A1880" r:id="rId1699" display="https://webagentes.canaldirecto.com.ar/incidents/view/723552-6" xr:uid="{00000000-0004-0000-0100-0000A2060000}"/>
    <hyperlink ref="A1927" r:id="rId1700" display="https://webagentes.canaldirecto.com.ar/incidents/view/733379-4" xr:uid="{00000000-0004-0000-0100-0000A3060000}"/>
    <hyperlink ref="A1945" r:id="rId1701" display="https://webagentes.canaldirecto.com.ar/incidents/view/733300-4" xr:uid="{00000000-0004-0000-0100-0000A4060000}"/>
    <hyperlink ref="A1925" r:id="rId1702" display="https://webagentes.canaldirecto.com.ar/incidents/view/733187-5" xr:uid="{00000000-0004-0000-0100-0000A5060000}"/>
    <hyperlink ref="A1924" r:id="rId1703" display="https://webagentes.canaldirecto.com.ar/incidents/view/732945-4" xr:uid="{00000000-0004-0000-0100-0000A6060000}"/>
    <hyperlink ref="A1944" r:id="rId1704" display="https://webagentes.canaldirecto.com.ar/incidents/view/732825-1" xr:uid="{00000000-0004-0000-0100-0000A7060000}"/>
    <hyperlink ref="A1923" r:id="rId1705" display="https://webagentes.canaldirecto.com.ar/incidents/view/732717-3" xr:uid="{00000000-0004-0000-0100-0000A8060000}"/>
    <hyperlink ref="A1940" r:id="rId1706" display="https://webagentes.canaldirecto.com.ar/incidents/view/732710-0" xr:uid="{00000000-0004-0000-0100-0000A9060000}"/>
    <hyperlink ref="A1939" r:id="rId1707" display="https://webagentes.canaldirecto.com.ar/incidents/view/732487-5" xr:uid="{00000000-0004-0000-0100-0000AA060000}"/>
    <hyperlink ref="A1922" r:id="rId1708" display="https://webagentes.canaldirecto.com.ar/incidents/view/732459-2" xr:uid="{00000000-0004-0000-0100-0000AB060000}"/>
    <hyperlink ref="A1937" r:id="rId1709" display="https://webagentes.canaldirecto.com.ar/incidents/view/732390-0" xr:uid="{00000000-0004-0000-0100-0000AC060000}"/>
    <hyperlink ref="A1921" r:id="rId1710" display="https://webagentes.canaldirecto.com.ar/incidents/view/732291-0" xr:uid="{00000000-0004-0000-0100-0000AD060000}"/>
    <hyperlink ref="A1942" r:id="rId1711" display="https://webagentes.canaldirecto.com.ar/incidents/view/732252-1" xr:uid="{00000000-0004-0000-0100-0000AE060000}"/>
    <hyperlink ref="A1920" r:id="rId1712" display="https://webagentes.canaldirecto.com.ar/incidents/view/732185-0" xr:uid="{00000000-0004-0000-0100-0000AF060000}"/>
    <hyperlink ref="A1935" r:id="rId1713" display="https://webagentes.canaldirecto.com.ar/incidents/view/732127-6" xr:uid="{00000000-0004-0000-0100-0000B0060000}"/>
    <hyperlink ref="A1919" r:id="rId1714" display="https://webagentes.canaldirecto.com.ar/incidents/view/732107-2" xr:uid="{00000000-0004-0000-0100-0000B1060000}"/>
    <hyperlink ref="A1933" r:id="rId1715" display="https://webagentes.canaldirecto.com.ar/incidents/view/732102-7" xr:uid="{00000000-0004-0000-0100-0000B2060000}"/>
    <hyperlink ref="A1989" r:id="rId1716" display="https://webagentes.canaldirecto.com.ar/incidents/view/732087-9" xr:uid="{00000000-0004-0000-0100-0000B3060000}"/>
    <hyperlink ref="A1988" r:id="rId1717" display="https://webagentes.canaldirecto.com.ar/incidents/view/732086-0" xr:uid="{00000000-0004-0000-0100-0000B4060000}"/>
    <hyperlink ref="A1987" r:id="rId1718" display="https://webagentes.canaldirecto.com.ar/incidents/view/732085-1" xr:uid="{00000000-0004-0000-0100-0000B5060000}"/>
    <hyperlink ref="A2000" r:id="rId1719" display="https://webagentes.canaldirecto.com.ar/incidents/view/732073-6" xr:uid="{00000000-0004-0000-0100-0000B6060000}"/>
    <hyperlink ref="A2002" r:id="rId1720" display="https://webagentes.canaldirecto.com.ar/incidents/view/732071-8" xr:uid="{00000000-0004-0000-0100-0000B7060000}"/>
    <hyperlink ref="A1999" r:id="rId1721" display="https://webagentes.canaldirecto.com.ar/incidents/view/732070-9" xr:uid="{00000000-0004-0000-0100-0000B8060000}"/>
    <hyperlink ref="A2001" r:id="rId1722" display="https://webagentes.canaldirecto.com.ar/incidents/view/732069-3" xr:uid="{00000000-0004-0000-0100-0000B9060000}"/>
    <hyperlink ref="A1998" r:id="rId1723" display="https://webagentes.canaldirecto.com.ar/incidents/view/732068-4" xr:uid="{00000000-0004-0000-0100-0000BA060000}"/>
    <hyperlink ref="A1997" r:id="rId1724" display="https://webagentes.canaldirecto.com.ar/incidents/view/732066-6" xr:uid="{00000000-0004-0000-0100-0000BB060000}"/>
    <hyperlink ref="A1996" r:id="rId1725" display="https://webagentes.canaldirecto.com.ar/incidents/view/732065-7" xr:uid="{00000000-0004-0000-0100-0000BC060000}"/>
    <hyperlink ref="A1995" r:id="rId1726" display="https://webagentes.canaldirecto.com.ar/incidents/view/732064-8" xr:uid="{00000000-0004-0000-0100-0000BD060000}"/>
    <hyperlink ref="A1994" r:id="rId1727" display="https://webagentes.canaldirecto.com.ar/incidents/view/732063-9" xr:uid="{00000000-0004-0000-0100-0000BE060000}"/>
    <hyperlink ref="A1993" r:id="rId1728" display="https://webagentes.canaldirecto.com.ar/incidents/view/732062-0" xr:uid="{00000000-0004-0000-0100-0000BF060000}"/>
    <hyperlink ref="A1992" r:id="rId1729" display="https://webagentes.canaldirecto.com.ar/incidents/view/732061-1" xr:uid="{00000000-0004-0000-0100-0000C0060000}"/>
    <hyperlink ref="A1941" r:id="rId1730" display="https://webagentes.canaldirecto.com.ar/incidents/view/732035-6" xr:uid="{00000000-0004-0000-0100-0000C1060000}"/>
    <hyperlink ref="A1985" r:id="rId1731" display="https://webagentes.canaldirecto.com.ar/incidents/view/732017-0" xr:uid="{00000000-0004-0000-0100-0000C2060000}"/>
    <hyperlink ref="A1983" r:id="rId1732" display="https://webagentes.canaldirecto.com.ar/incidents/view/732016-1" xr:uid="{00000000-0004-0000-0100-0000C3060000}"/>
    <hyperlink ref="A1984" r:id="rId1733" display="https://webagentes.canaldirecto.com.ar/incidents/view/732015-2" xr:uid="{00000000-0004-0000-0100-0000C4060000}"/>
    <hyperlink ref="A1986" r:id="rId1734" display="https://webagentes.canaldirecto.com.ar/incidents/view/732014-3" xr:uid="{00000000-0004-0000-0100-0000C5060000}"/>
    <hyperlink ref="A1928" r:id="rId1735" display="https://webagentes.canaldirecto.com.ar/incidents/view/731859-1" xr:uid="{00000000-0004-0000-0100-0000C6060000}"/>
    <hyperlink ref="A1916" r:id="rId1736" display="https://webagentes.canaldirecto.com.ar/incidents/view/731706-0" xr:uid="{00000000-0004-0000-0100-0000C7060000}"/>
    <hyperlink ref="A1915" r:id="rId1737" display="https://webagentes.canaldirecto.com.ar/incidents/view/731608-9" xr:uid="{00000000-0004-0000-0100-0000C8060000}"/>
    <hyperlink ref="A1938" r:id="rId1738" display="https://webagentes.canaldirecto.com.ar/incidents/view/731576-1" xr:uid="{00000000-0004-0000-0100-0000C9060000}"/>
    <hyperlink ref="A1936" r:id="rId1739" display="https://webagentes.canaldirecto.com.ar/incidents/view/731567-3" xr:uid="{00000000-0004-0000-0100-0000CA060000}"/>
    <hyperlink ref="A1977" r:id="rId1740" display="https://webagentes.canaldirecto.com.ar/incidents/view/731562-8" xr:uid="{00000000-0004-0000-0100-0000CB060000}"/>
    <hyperlink ref="A1968" r:id="rId1741" display="https://webagentes.canaldirecto.com.ar/incidents/view/731557-6" xr:uid="{00000000-0004-0000-0100-0000CC060000}"/>
    <hyperlink ref="A1958" r:id="rId1742" display="https://webagentes.canaldirecto.com.ar/incidents/view/731556-7" xr:uid="{00000000-0004-0000-0100-0000CD060000}"/>
    <hyperlink ref="A1976" r:id="rId1743" display="https://webagentes.canaldirecto.com.ar/incidents/view/731555-8" xr:uid="{00000000-0004-0000-0100-0000CE060000}"/>
    <hyperlink ref="A1957" r:id="rId1744" display="https://webagentes.canaldirecto.com.ar/incidents/view/731554-9" xr:uid="{00000000-0004-0000-0100-0000CF060000}"/>
    <hyperlink ref="A1967" r:id="rId1745" display="https://webagentes.canaldirecto.com.ar/incidents/view/731553-0" xr:uid="{00000000-0004-0000-0100-0000D0060000}"/>
    <hyperlink ref="A1956" r:id="rId1746" display="https://webagentes.canaldirecto.com.ar/incidents/view/731552-1" xr:uid="{00000000-0004-0000-0100-0000D1060000}"/>
    <hyperlink ref="A1955" r:id="rId1747" display="https://webagentes.canaldirecto.com.ar/incidents/view/731551-2" xr:uid="{00000000-0004-0000-0100-0000D2060000}"/>
    <hyperlink ref="A1966" r:id="rId1748" display="https://webagentes.canaldirecto.com.ar/incidents/view/731550-3" xr:uid="{00000000-0004-0000-0100-0000D3060000}"/>
    <hyperlink ref="A1965" r:id="rId1749" display="https://webagentes.canaldirecto.com.ar/incidents/view/731549-7" xr:uid="{00000000-0004-0000-0100-0000D4060000}"/>
    <hyperlink ref="A1975" r:id="rId1750" display="https://webagentes.canaldirecto.com.ar/incidents/view/731548-8" xr:uid="{00000000-0004-0000-0100-0000D5060000}"/>
    <hyperlink ref="A1954" r:id="rId1751" display="https://webagentes.canaldirecto.com.ar/incidents/view/731547-9" xr:uid="{00000000-0004-0000-0100-0000D6060000}"/>
    <hyperlink ref="A1974" r:id="rId1752" display="https://webagentes.canaldirecto.com.ar/incidents/view/731546-0" xr:uid="{00000000-0004-0000-0100-0000D7060000}"/>
    <hyperlink ref="A1964" r:id="rId1753" display="https://webagentes.canaldirecto.com.ar/incidents/view/731545-1" xr:uid="{00000000-0004-0000-0100-0000D8060000}"/>
    <hyperlink ref="A1953" r:id="rId1754" display="https://webagentes.canaldirecto.com.ar/incidents/view/731544-2" xr:uid="{00000000-0004-0000-0100-0000D9060000}"/>
    <hyperlink ref="A1973" r:id="rId1755" display="https://webagentes.canaldirecto.com.ar/incidents/view/731543-3" xr:uid="{00000000-0004-0000-0100-0000DA060000}"/>
    <hyperlink ref="A1952" r:id="rId1756" display="https://webagentes.canaldirecto.com.ar/incidents/view/731542-4" xr:uid="{00000000-0004-0000-0100-0000DB060000}"/>
    <hyperlink ref="A1963" r:id="rId1757" display="https://webagentes.canaldirecto.com.ar/incidents/view/731541-5" xr:uid="{00000000-0004-0000-0100-0000DC060000}"/>
    <hyperlink ref="A1972" r:id="rId1758" display="https://webagentes.canaldirecto.com.ar/incidents/view/731540-6" xr:uid="{00000000-0004-0000-0100-0000DD060000}"/>
    <hyperlink ref="A1971" r:id="rId1759" display="https://webagentes.canaldirecto.com.ar/incidents/view/731539-0" xr:uid="{00000000-0004-0000-0100-0000DE060000}"/>
    <hyperlink ref="A1951" r:id="rId1760" display="https://webagentes.canaldirecto.com.ar/incidents/view/731538-1" xr:uid="{00000000-0004-0000-0100-0000DF060000}"/>
    <hyperlink ref="A1970" r:id="rId1761" display="https://webagentes.canaldirecto.com.ar/incidents/view/731537-2" xr:uid="{00000000-0004-0000-0100-0000E0060000}"/>
    <hyperlink ref="A1962" r:id="rId1762" display="https://webagentes.canaldirecto.com.ar/incidents/view/731536-3" xr:uid="{00000000-0004-0000-0100-0000E1060000}"/>
    <hyperlink ref="A1950" r:id="rId1763" display="https://webagentes.canaldirecto.com.ar/incidents/view/731535-4" xr:uid="{00000000-0004-0000-0100-0000E2060000}"/>
    <hyperlink ref="A1969" r:id="rId1764" display="https://webagentes.canaldirecto.com.ar/incidents/view/731534-5" xr:uid="{00000000-0004-0000-0100-0000E3060000}"/>
    <hyperlink ref="A1961" r:id="rId1765" display="https://webagentes.canaldirecto.com.ar/incidents/view/731533-6" xr:uid="{00000000-0004-0000-0100-0000E4060000}"/>
    <hyperlink ref="A1926" r:id="rId1766" display="https://webagentes.canaldirecto.com.ar/incidents/view/731361-1" xr:uid="{00000000-0004-0000-0100-0000E5060000}"/>
    <hyperlink ref="A1934" r:id="rId1767" display="https://webagentes.canaldirecto.com.ar/incidents/view/731274-6" xr:uid="{00000000-0004-0000-0100-0000E6060000}"/>
    <hyperlink ref="A1913" r:id="rId1768" display="https://webagentes.canaldirecto.com.ar/incidents/view/731015-5" xr:uid="{00000000-0004-0000-0100-0000E7060000}"/>
    <hyperlink ref="A1917" r:id="rId1769" display="https://webagentes.canaldirecto.com.ar/incidents/view/730968-1" xr:uid="{00000000-0004-0000-0100-0000E8060000}"/>
    <hyperlink ref="A1918" r:id="rId1770" display="https://webagentes.canaldirecto.com.ar/incidents/view/730899-2" xr:uid="{00000000-0004-0000-0100-0000E9060000}"/>
    <hyperlink ref="A1943" r:id="rId1771" display="https://webagentes.canaldirecto.com.ar/incidents/view/730751-3" xr:uid="{00000000-0004-0000-0100-0000EA060000}"/>
    <hyperlink ref="A1931" r:id="rId1772" display="https://webagentes.canaldirecto.com.ar/incidents/view/730407-5" xr:uid="{00000000-0004-0000-0100-0000EB060000}"/>
    <hyperlink ref="A1914" r:id="rId1773" display="https://webagentes.canaldirecto.com.ar/incidents/view/729792-4" xr:uid="{00000000-0004-0000-0100-0000EC060000}"/>
    <hyperlink ref="A1948" r:id="rId1774" display="https://webagentes.canaldirecto.com.ar/incidents/view/729715-5" xr:uid="{00000000-0004-0000-0100-0000ED060000}"/>
    <hyperlink ref="A1960" r:id="rId1775" display="https://webagentes.canaldirecto.com.ar/incidents/view/728647-8" xr:uid="{00000000-0004-0000-0100-0000EE060000}"/>
    <hyperlink ref="A1982" r:id="rId1776" display="https://webagentes.canaldirecto.com.ar/incidents/view/728560-0" xr:uid="{00000000-0004-0000-0100-0000EF060000}"/>
    <hyperlink ref="A1980" r:id="rId1777" display="https://webagentes.canaldirecto.com.ar/incidents/view/728559-4" xr:uid="{00000000-0004-0000-0100-0000F0060000}"/>
    <hyperlink ref="A1981" r:id="rId1778" display="https://webagentes.canaldirecto.com.ar/incidents/view/728558-5" xr:uid="{00000000-0004-0000-0100-0000F1060000}"/>
    <hyperlink ref="A1991" r:id="rId1779" display="https://webagentes.canaldirecto.com.ar/incidents/view/728557-6" xr:uid="{00000000-0004-0000-0100-0000F2060000}"/>
    <hyperlink ref="A1990" r:id="rId1780" display="https://webagentes.canaldirecto.com.ar/incidents/view/728556-7" xr:uid="{00000000-0004-0000-0100-0000F3060000}"/>
    <hyperlink ref="A2008" r:id="rId1781" display="https://webagentes.canaldirecto.com.ar/incidents/view/728554-9" xr:uid="{00000000-0004-0000-0100-0000F4060000}"/>
    <hyperlink ref="A2004" r:id="rId1782" display="https://webagentes.canaldirecto.com.ar/incidents/view/728549-7" xr:uid="{00000000-0004-0000-0100-0000F5060000}"/>
    <hyperlink ref="A2003" r:id="rId1783" display="https://webagentes.canaldirecto.com.ar/incidents/view/728548-8" xr:uid="{00000000-0004-0000-0100-0000F6060000}"/>
    <hyperlink ref="A2007" r:id="rId1784" display="https://webagentes.canaldirecto.com.ar/incidents/view/728544-2" xr:uid="{00000000-0004-0000-0100-0000F7060000}"/>
    <hyperlink ref="A2006" r:id="rId1785" display="https://webagentes.canaldirecto.com.ar/incidents/view/728543-3" xr:uid="{00000000-0004-0000-0100-0000F8060000}"/>
    <hyperlink ref="A2005" r:id="rId1786" display="https://webagentes.canaldirecto.com.ar/incidents/view/728542-4" xr:uid="{00000000-0004-0000-0100-0000F9060000}"/>
    <hyperlink ref="A1932" r:id="rId1787" display="https://webagentes.canaldirecto.com.ar/incidents/view/728523-9" xr:uid="{00000000-0004-0000-0100-0000FA060000}"/>
    <hyperlink ref="A1959" r:id="rId1788" display="https://webagentes.canaldirecto.com.ar/incidents/view/726540-2" xr:uid="{00000000-0004-0000-0100-0000FB060000}"/>
    <hyperlink ref="A2033" r:id="rId1789" display="https://webagentes.canaldirecto.com.ar/incidents/view/736080-4" xr:uid="{00000000-0004-0000-0100-0000FC060000}"/>
    <hyperlink ref="A2029" r:id="rId1790" display="https://webagentes.canaldirecto.com.ar/incidents/view/736035-4" xr:uid="{00000000-0004-0000-0100-0000FD060000}"/>
    <hyperlink ref="A2047" r:id="rId1791" display="https://webagentes.canaldirecto.com.ar/incidents/view/735897-9" xr:uid="{00000000-0004-0000-0100-0000FE060000}"/>
    <hyperlink ref="A2028" r:id="rId1792" display="https://webagentes.canaldirecto.com.ar/incidents/view/735787-3" xr:uid="{00000000-0004-0000-0100-0000FF060000}"/>
    <hyperlink ref="A2032" r:id="rId1793" display="https://webagentes.canaldirecto.com.ar/incidents/view/735724-4" xr:uid="{00000000-0004-0000-0100-000000070000}"/>
    <hyperlink ref="A2031" r:id="rId1794" display="https://webagentes.canaldirecto.com.ar/incidents/view/735654-6" xr:uid="{00000000-0004-0000-0100-000001070000}"/>
    <hyperlink ref="A2054" r:id="rId1795" display="https://webagentes.canaldirecto.com.ar/incidents/view/735538-9" xr:uid="{00000000-0004-0000-0100-000002070000}"/>
    <hyperlink ref="A2053" r:id="rId1796" display="https://webagentes.canaldirecto.com.ar/incidents/view/735537-0" xr:uid="{00000000-0004-0000-0100-000003070000}"/>
    <hyperlink ref="A2052" r:id="rId1797" display="https://webagentes.canaldirecto.com.ar/incidents/view/735536-1" xr:uid="{00000000-0004-0000-0100-000004070000}"/>
    <hyperlink ref="A2051" r:id="rId1798" display="https://webagentes.canaldirecto.com.ar/incidents/view/735535-2" xr:uid="{00000000-0004-0000-0100-000005070000}"/>
    <hyperlink ref="A2045" r:id="rId1799" display="https://webagentes.canaldirecto.com.ar/incidents/view/735282-3" xr:uid="{00000000-0004-0000-0100-000006070000}"/>
    <hyperlink ref="A2048" r:id="rId1800" display="https://webagentes.canaldirecto.com.ar/incidents/view/735265-6" xr:uid="{00000000-0004-0000-0100-000007070000}"/>
    <hyperlink ref="A2046" r:id="rId1801" display="https://webagentes.canaldirecto.com.ar/incidents/view/735079-1" xr:uid="{00000000-0004-0000-0100-000008070000}"/>
    <hyperlink ref="A2030" r:id="rId1802" display="https://webagentes.canaldirecto.com.ar/incidents/view/735032-0" xr:uid="{00000000-0004-0000-0100-000009070000}"/>
    <hyperlink ref="A2043" r:id="rId1803" display="https://webagentes.canaldirecto.com.ar/incidents/view/734973-1" xr:uid="{00000000-0004-0000-0100-00000A070000}"/>
    <hyperlink ref="A2042" r:id="rId1804" display="https://webagentes.canaldirecto.com.ar/incidents/view/734915-7" xr:uid="{00000000-0004-0000-0100-00000B070000}"/>
    <hyperlink ref="A2041" r:id="rId1805" display="https://webagentes.canaldirecto.com.ar/incidents/view/734840-4" xr:uid="{00000000-0004-0000-0100-00000C070000}"/>
    <hyperlink ref="A2044" r:id="rId1806" display="https://webagentes.canaldirecto.com.ar/incidents/view/734811-2" xr:uid="{00000000-0004-0000-0100-00000D070000}"/>
    <hyperlink ref="A2027" r:id="rId1807" display="https://webagentes.canaldirecto.com.ar/incidents/view/734718-6" xr:uid="{00000000-0004-0000-0100-00000E070000}"/>
    <hyperlink ref="A2024" r:id="rId1808" display="https://webagentes.canaldirecto.com.ar/incidents/view/734696-5" xr:uid="{00000000-0004-0000-0100-00000F070000}"/>
    <hyperlink ref="A2040" r:id="rId1809" display="https://webagentes.canaldirecto.com.ar/incidents/view/734604-4" xr:uid="{00000000-0004-0000-0100-000010070000}"/>
    <hyperlink ref="A2034" r:id="rId1810" display="https://webagentes.canaldirecto.com.ar/incidents/view/734511-5" xr:uid="{00000000-0004-0000-0100-000011070000}"/>
    <hyperlink ref="A2094" r:id="rId1811" display="https://webagentes.canaldirecto.com.ar/incidents/view/734361-2" xr:uid="{00000000-0004-0000-0100-000012070000}"/>
    <hyperlink ref="A2026" r:id="rId1812" display="https://webagentes.canaldirecto.com.ar/incidents/view/734313-5" xr:uid="{00000000-0004-0000-0100-000013070000}"/>
    <hyperlink ref="A2023" r:id="rId1813" display="https://webagentes.canaldirecto.com.ar/incidents/view/734291-4" xr:uid="{00000000-0004-0000-0100-000014070000}"/>
    <hyperlink ref="A2021" r:id="rId1814" display="https://webagentes.canaldirecto.com.ar/incidents/view/734284-4" xr:uid="{00000000-0004-0000-0100-000015070000}"/>
    <hyperlink ref="A2039" r:id="rId1815" display="https://webagentes.canaldirecto.com.ar/incidents/view/734010-1" xr:uid="{00000000-0004-0000-0100-000016070000}"/>
    <hyperlink ref="A2017" r:id="rId1816" display="https://webagentes.canaldirecto.com.ar/incidents/view/734007-7" xr:uid="{00000000-0004-0000-0100-000017070000}"/>
    <hyperlink ref="A2020" r:id="rId1817" display="https://webagentes.canaldirecto.com.ar/incidents/view/733949-7" xr:uid="{00000000-0004-0000-0100-000018070000}"/>
    <hyperlink ref="A2038" r:id="rId1818" display="https://webagentes.canaldirecto.com.ar/incidents/view/733932-7" xr:uid="{00000000-0004-0000-0100-000019070000}"/>
    <hyperlink ref="A2022" r:id="rId1819" display="https://webagentes.canaldirecto.com.ar/incidents/view/733664-9" xr:uid="{00000000-0004-0000-0100-00001A070000}"/>
    <hyperlink ref="A2036" r:id="rId1820" display="https://webagentes.canaldirecto.com.ar/incidents/view/733595-0" xr:uid="{00000000-0004-0000-0100-00001B070000}"/>
    <hyperlink ref="A2087" r:id="rId1821" display="https://webagentes.canaldirecto.com.ar/incidents/view/733516-3" xr:uid="{00000000-0004-0000-0100-00001C070000}"/>
    <hyperlink ref="A2086" r:id="rId1822" display="https://webagentes.canaldirecto.com.ar/incidents/view/733515-4" xr:uid="{00000000-0004-0000-0100-00001D070000}"/>
    <hyperlink ref="A2084" r:id="rId1823" display="https://webagentes.canaldirecto.com.ar/incidents/view/733514-5" xr:uid="{00000000-0004-0000-0100-00001E070000}"/>
    <hyperlink ref="A2083" r:id="rId1824" display="https://webagentes.canaldirecto.com.ar/incidents/view/733513-6" xr:uid="{00000000-0004-0000-0100-00001F070000}"/>
    <hyperlink ref="A2085" r:id="rId1825" display="https://webagentes.canaldirecto.com.ar/incidents/view/733512-7" xr:uid="{00000000-0004-0000-0100-000020070000}"/>
    <hyperlink ref="A2095" r:id="rId1826" display="https://webagentes.canaldirecto.com.ar/incidents/view/733507-5" xr:uid="{00000000-0004-0000-0100-000021070000}"/>
    <hyperlink ref="A2080" r:id="rId1827" display="https://webagentes.canaldirecto.com.ar/incidents/view/733473-9" xr:uid="{00000000-0004-0000-0100-000022070000}"/>
    <hyperlink ref="A2079" r:id="rId1828" display="https://webagentes.canaldirecto.com.ar/incidents/view/733472-0" xr:uid="{00000000-0004-0000-0100-000023070000}"/>
    <hyperlink ref="A2066" r:id="rId1829" display="https://webagentes.canaldirecto.com.ar/incidents/view/733471-1" xr:uid="{00000000-0004-0000-0100-000024070000}"/>
    <hyperlink ref="A2065" r:id="rId1830" display="https://webagentes.canaldirecto.com.ar/incidents/view/733469-6" xr:uid="{00000000-0004-0000-0100-000025070000}"/>
    <hyperlink ref="A2062" r:id="rId1831" display="https://webagentes.canaldirecto.com.ar/incidents/view/733467-8" xr:uid="{00000000-0004-0000-0100-000026070000}"/>
    <hyperlink ref="A2061" r:id="rId1832" display="https://webagentes.canaldirecto.com.ar/incidents/view/733466-9" xr:uid="{00000000-0004-0000-0100-000027070000}"/>
    <hyperlink ref="A2060" r:id="rId1833" display="https://webagentes.canaldirecto.com.ar/incidents/view/733465-0" xr:uid="{00000000-0004-0000-0100-000028070000}"/>
    <hyperlink ref="A2059" r:id="rId1834" display="https://webagentes.canaldirecto.com.ar/incidents/view/733464-1" xr:uid="{00000000-0004-0000-0100-000029070000}"/>
    <hyperlink ref="A2073" r:id="rId1835" display="https://webagentes.canaldirecto.com.ar/incidents/view/733463-2" xr:uid="{00000000-0004-0000-0100-00002A070000}"/>
    <hyperlink ref="A2089" r:id="rId1836" display="https://webagentes.canaldirecto.com.ar/incidents/view/733462-3" xr:uid="{00000000-0004-0000-0100-00002B070000}"/>
    <hyperlink ref="A2081" r:id="rId1837" display="https://webagentes.canaldirecto.com.ar/incidents/view/733461-4" xr:uid="{00000000-0004-0000-0100-00002C070000}"/>
    <hyperlink ref="A2078" r:id="rId1838" display="https://webagentes.canaldirecto.com.ar/incidents/view/733460-5" xr:uid="{00000000-0004-0000-0100-00002D070000}"/>
    <hyperlink ref="A2077" r:id="rId1839" display="https://webagentes.canaldirecto.com.ar/incidents/view/733459-9" xr:uid="{00000000-0004-0000-0100-00002E070000}"/>
    <hyperlink ref="A2049" r:id="rId1840" display="https://webagentes.canaldirecto.com.ar/incidents/view/733363-3" xr:uid="{00000000-0004-0000-0100-00002F070000}"/>
    <hyperlink ref="A2037" r:id="rId1841" display="https://webagentes.canaldirecto.com.ar/incidents/view/733083-0" xr:uid="{00000000-0004-0000-0100-000030070000}"/>
    <hyperlink ref="A2018" r:id="rId1842" display="https://webagentes.canaldirecto.com.ar/incidents/view/732882-6" xr:uid="{00000000-0004-0000-0100-000031070000}"/>
    <hyperlink ref="A2014" r:id="rId1843" display="https://webagentes.canaldirecto.com.ar/incidents/view/732387-6" xr:uid="{00000000-0004-0000-0100-000032070000}"/>
    <hyperlink ref="A2064" r:id="rId1844" display="https://webagentes.canaldirecto.com.ar/incidents/view/732082-4" xr:uid="{00000000-0004-0000-0100-000033070000}"/>
    <hyperlink ref="A2063" r:id="rId1845" display="https://webagentes.canaldirecto.com.ar/incidents/view/732080-6" xr:uid="{00000000-0004-0000-0100-000034070000}"/>
    <hyperlink ref="A2090" r:id="rId1846" display="https://webagentes.canaldirecto.com.ar/incidents/view/732077-2" xr:uid="{00000000-0004-0000-0100-000035070000}"/>
    <hyperlink ref="A2091" r:id="rId1847" display="https://webagentes.canaldirecto.com.ar/incidents/view/732060-2" xr:uid="{00000000-0004-0000-0100-000036070000}"/>
    <hyperlink ref="A2072" r:id="rId1848" display="https://webagentes.canaldirecto.com.ar/incidents/view/732058-7" xr:uid="{00000000-0004-0000-0100-000037070000}"/>
    <hyperlink ref="A2082" r:id="rId1849" display="https://webagentes.canaldirecto.com.ar/incidents/view/732057-8" xr:uid="{00000000-0004-0000-0100-000038070000}"/>
    <hyperlink ref="A2076" r:id="rId1850" display="https://webagentes.canaldirecto.com.ar/incidents/view/732056-9" xr:uid="{00000000-0004-0000-0100-000039070000}"/>
    <hyperlink ref="A2075" r:id="rId1851" display="https://webagentes.canaldirecto.com.ar/incidents/view/732055-0" xr:uid="{00000000-0004-0000-0100-00003A070000}"/>
    <hyperlink ref="A2074" r:id="rId1852" display="https://webagentes.canaldirecto.com.ar/incidents/view/732054-1" xr:uid="{00000000-0004-0000-0100-00003B070000}"/>
    <hyperlink ref="A2070" r:id="rId1853" display="https://webagentes.canaldirecto.com.ar/incidents/view/732046-2" xr:uid="{00000000-0004-0000-0100-00003C070000}"/>
    <hyperlink ref="A2069" r:id="rId1854" display="https://webagentes.canaldirecto.com.ar/incidents/view/732043-5" xr:uid="{00000000-0004-0000-0100-00003D070000}"/>
    <hyperlink ref="A2068" r:id="rId1855" display="https://webagentes.canaldirecto.com.ar/incidents/view/732042-6" xr:uid="{00000000-0004-0000-0100-00003E070000}"/>
    <hyperlink ref="A2071" r:id="rId1856" display="https://webagentes.canaldirecto.com.ar/incidents/view/732040-8" xr:uid="{00000000-0004-0000-0100-00003F070000}"/>
    <hyperlink ref="A2067" r:id="rId1857" display="https://webagentes.canaldirecto.com.ar/incidents/view/732039-2" xr:uid="{00000000-0004-0000-0100-000040070000}"/>
    <hyperlink ref="A2012" r:id="rId1858" display="https://webagentes.canaldirecto.com.ar/incidents/view/731978-5" xr:uid="{00000000-0004-0000-0100-000041070000}"/>
    <hyperlink ref="A2019" r:id="rId1859" display="https://webagentes.canaldirecto.com.ar/incidents/view/730962-7" xr:uid="{00000000-0004-0000-0100-000042070000}"/>
    <hyperlink ref="A2016" r:id="rId1860" display="https://webagentes.canaldirecto.com.ar/incidents/view/730752-2" xr:uid="{00000000-0004-0000-0100-000043070000}"/>
    <hyperlink ref="A2093" r:id="rId1861" display="https://webagentes.canaldirecto.com.ar/incidents/view/728564-6" xr:uid="{00000000-0004-0000-0100-000044070000}"/>
    <hyperlink ref="A2088" r:id="rId1862" display="https://webagentes.canaldirecto.com.ar/incidents/view/726523-5" xr:uid="{00000000-0004-0000-0100-000045070000}"/>
    <hyperlink ref="A2057" r:id="rId1863" display="https://webagentes.canaldirecto.com.ar/incidents/view/693336-6" xr:uid="{00000000-0004-0000-0100-000046070000}"/>
    <hyperlink ref="A2056" r:id="rId1864" display="https://webagentes.canaldirecto.com.ar/incidents/view/693335-7" xr:uid="{00000000-0004-0000-0100-000047070000}"/>
    <hyperlink ref="A2055" r:id="rId1865" display="https://webagentes.canaldirecto.com.ar/incidents/view/693334-8" xr:uid="{00000000-0004-0000-0100-000048070000}"/>
    <hyperlink ref="A2025" r:id="rId1866" display="https://webagentes.canaldirecto.com.ar/incidents/view/734607-1" xr:uid="{00000000-0004-0000-0100-000049070000}"/>
    <hyperlink ref="A2015" r:id="rId1867" display="https://webagentes.canaldirecto.com.ar/incidents/view/729104-5" xr:uid="{00000000-0004-0000-0100-00004A070000}"/>
    <hyperlink ref="A2143" r:id="rId1868" display="https://webagentes.canaldirecto.com.ar/incidents/view/738822-6" xr:uid="{00000000-0004-0000-0100-00004B070000}"/>
    <hyperlink ref="A2163" r:id="rId1869" display="https://webagentes.canaldirecto.com.ar/incidents/view/738820-8" xr:uid="{00000000-0004-0000-0100-00004C070000}"/>
    <hyperlink ref="A2140" r:id="rId1870" display="https://webagentes.canaldirecto.com.ar/incidents/view/738667-1" xr:uid="{00000000-0004-0000-0100-00004D070000}"/>
    <hyperlink ref="A2141" r:id="rId1871" display="https://webagentes.canaldirecto.com.ar/incidents/view/738626-4" xr:uid="{00000000-0004-0000-0100-00004E070000}"/>
    <hyperlink ref="A2138" r:id="rId1872" display="https://webagentes.canaldirecto.com.ar/incidents/view/738550-2" xr:uid="{00000000-0004-0000-0100-00004F070000}"/>
    <hyperlink ref="A2142" r:id="rId1873" display="https://webagentes.canaldirecto.com.ar/incidents/view/738453-0" xr:uid="{00000000-0004-0000-0100-000050070000}"/>
    <hyperlink ref="A2158" r:id="rId1874" display="https://webagentes.canaldirecto.com.ar/incidents/view/738426-6" xr:uid="{00000000-0004-0000-0100-000051070000}"/>
    <hyperlink ref="A2159" r:id="rId1875" display="https://webagentes.canaldirecto.com.ar/incidents/view/738387-8" xr:uid="{00000000-0004-0000-0100-000052070000}"/>
    <hyperlink ref="A2157" r:id="rId1876" display="https://webagentes.canaldirecto.com.ar/incidents/view/738375-3" xr:uid="{00000000-0004-0000-0100-000053070000}"/>
    <hyperlink ref="A2155" r:id="rId1877" display="https://webagentes.canaldirecto.com.ar/incidents/view/738275-4" xr:uid="{00000000-0004-0000-0100-000054070000}"/>
    <hyperlink ref="A2131" r:id="rId1878" display="https://webagentes.canaldirecto.com.ar/incidents/view/738254-1" xr:uid="{00000000-0004-0000-0100-000055070000}"/>
    <hyperlink ref="A2161" r:id="rId1879" display="https://webagentes.canaldirecto.com.ar/incidents/view/738236-5" xr:uid="{00000000-0004-0000-0100-000056070000}"/>
    <hyperlink ref="A2154" r:id="rId1880" display="https://webagentes.canaldirecto.com.ar/incidents/view/738185-2" xr:uid="{00000000-0004-0000-0100-000057070000}"/>
    <hyperlink ref="A2130" r:id="rId1881" display="https://webagentes.canaldirecto.com.ar/incidents/view/738155-1" xr:uid="{00000000-0004-0000-0100-000058070000}"/>
    <hyperlink ref="A2137" r:id="rId1882" display="https://webagentes.canaldirecto.com.ar/incidents/view/738095-0" xr:uid="{00000000-0004-0000-0100-000059070000}"/>
    <hyperlink ref="A2103" r:id="rId1883" display="https://webagentes.canaldirecto.com.ar/incidents/view/738037-6" xr:uid="{00000000-0004-0000-0100-00005A070000}"/>
    <hyperlink ref="A2104" r:id="rId1884" display="https://webagentes.canaldirecto.com.ar/incidents/view/738036-7" xr:uid="{00000000-0004-0000-0100-00005B070000}"/>
    <hyperlink ref="A2139" r:id="rId1885" display="https://webagentes.canaldirecto.com.ar/incidents/view/738024-2" xr:uid="{00000000-0004-0000-0100-00005C070000}"/>
    <hyperlink ref="A2160" r:id="rId1886" display="https://webagentes.canaldirecto.com.ar/incidents/view/737969-9" xr:uid="{00000000-0004-0000-0100-00005D070000}"/>
    <hyperlink ref="A2132" r:id="rId1887" display="https://webagentes.canaldirecto.com.ar/incidents/view/737939-8" xr:uid="{00000000-0004-0000-0100-00005E070000}"/>
    <hyperlink ref="A2133" r:id="rId1888" display="https://webagentes.canaldirecto.com.ar/incidents/view/737938-9" xr:uid="{00000000-0004-0000-0100-00005F070000}"/>
    <hyperlink ref="A2129" r:id="rId1889" display="https://webagentes.canaldirecto.com.ar/incidents/view/737937-0" xr:uid="{00000000-0004-0000-0100-000060070000}"/>
    <hyperlink ref="A2121" r:id="rId1890" display="https://webagentes.canaldirecto.com.ar/incidents/view/737837-1" xr:uid="{00000000-0004-0000-0100-000061070000}"/>
    <hyperlink ref="A2134" r:id="rId1891" display="https://webagentes.canaldirecto.com.ar/incidents/view/737765-5" xr:uid="{00000000-0004-0000-0100-000062070000}"/>
    <hyperlink ref="A2122" r:id="rId1892" display="https://webagentes.canaldirecto.com.ar/incidents/view/737734-5" xr:uid="{00000000-0004-0000-0100-000063070000}"/>
    <hyperlink ref="A2120" r:id="rId1893" display="https://webagentes.canaldirecto.com.ar/incidents/view/737692-0" xr:uid="{00000000-0004-0000-0100-000064070000}"/>
    <hyperlink ref="A2144" r:id="rId1894" display="https://webagentes.canaldirecto.com.ar/incidents/view/737581-5" xr:uid="{00000000-0004-0000-0100-000065070000}"/>
    <hyperlink ref="A2115" r:id="rId1895" display="https://webagentes.canaldirecto.com.ar/incidents/view/737484-3" xr:uid="{00000000-0004-0000-0100-000066070000}"/>
    <hyperlink ref="A2123" r:id="rId1896" display="https://webagentes.canaldirecto.com.ar/incidents/view/737314-5" xr:uid="{00000000-0004-0000-0100-000067070000}"/>
    <hyperlink ref="A2136" r:id="rId1897" display="https://webagentes.canaldirecto.com.ar/incidents/view/737313-6" xr:uid="{00000000-0004-0000-0100-000068070000}"/>
    <hyperlink ref="A2135" r:id="rId1898" display="https://webagentes.canaldirecto.com.ar/incidents/view/737312-7" xr:uid="{00000000-0004-0000-0100-000069070000}"/>
    <hyperlink ref="A2125" r:id="rId1899" display="https://webagentes.canaldirecto.com.ar/incidents/view/737311-8" xr:uid="{00000000-0004-0000-0100-00006A070000}"/>
    <hyperlink ref="A2124" r:id="rId1900" display="https://webagentes.canaldirecto.com.ar/incidents/view/737310-9" xr:uid="{00000000-0004-0000-0100-00006B070000}"/>
    <hyperlink ref="A2153" r:id="rId1901" display="https://webagentes.canaldirecto.com.ar/incidents/view/737304-8" xr:uid="{00000000-0004-0000-0100-00006C070000}"/>
    <hyperlink ref="A2100" r:id="rId1902" display="https://webagentes.canaldirecto.com.ar/incidents/view/737303-9" xr:uid="{00000000-0004-0000-0100-00006D070000}"/>
    <hyperlink ref="A2101" r:id="rId1903" display="https://webagentes.canaldirecto.com.ar/incidents/view/737302-0" xr:uid="{00000000-0004-0000-0100-00006E070000}"/>
    <hyperlink ref="A2116" r:id="rId1904" display="https://webagentes.canaldirecto.com.ar/incidents/view/737301-1" xr:uid="{00000000-0004-0000-0100-00006F070000}"/>
    <hyperlink ref="A2117" r:id="rId1905" display="https://webagentes.canaldirecto.com.ar/incidents/view/737300-2" xr:uid="{00000000-0004-0000-0100-000070070000}"/>
    <hyperlink ref="A2126" r:id="rId1906" display="https://webagentes.canaldirecto.com.ar/incidents/view/737299-7" xr:uid="{00000000-0004-0000-0100-000071070000}"/>
    <hyperlink ref="A2119" r:id="rId1907" display="https://webagentes.canaldirecto.com.ar/incidents/view/737295-1" xr:uid="{00000000-0004-0000-0100-000072070000}"/>
    <hyperlink ref="A2118" r:id="rId1908" display="https://webagentes.canaldirecto.com.ar/incidents/view/737294-2" xr:uid="{00000000-0004-0000-0100-000073070000}"/>
    <hyperlink ref="A2149" r:id="rId1909" display="https://webagentes.canaldirecto.com.ar/incidents/view/737119-2" xr:uid="{00000000-0004-0000-0100-000074070000}"/>
    <hyperlink ref="A2152" r:id="rId1910" display="https://webagentes.canaldirecto.com.ar/incidents/view/737080-1" xr:uid="{00000000-0004-0000-0100-000075070000}"/>
    <hyperlink ref="A2147" r:id="rId1911" display="https://webagentes.canaldirecto.com.ar/incidents/view/737070-4" xr:uid="{00000000-0004-0000-0100-000076070000}"/>
    <hyperlink ref="A2110" r:id="rId1912" display="https://webagentes.canaldirecto.com.ar/incidents/view/737021-8" xr:uid="{00000000-0004-0000-0100-000077070000}"/>
    <hyperlink ref="A2111" r:id="rId1913" display="https://webagentes.canaldirecto.com.ar/incidents/view/736947-0" xr:uid="{00000000-0004-0000-0100-000078070000}"/>
    <hyperlink ref="A2127" r:id="rId1914" display="https://webagentes.canaldirecto.com.ar/incidents/view/736903-6" xr:uid="{00000000-0004-0000-0100-000079070000}"/>
    <hyperlink ref="A2108" r:id="rId1915" display="https://webagentes.canaldirecto.com.ar/incidents/view/736752-4" xr:uid="{00000000-0004-0000-0100-00007A070000}"/>
    <hyperlink ref="A2102" r:id="rId1916" display="https://webagentes.canaldirecto.com.ar/incidents/view/736732-0" xr:uid="{00000000-0004-0000-0100-00007B070000}"/>
    <hyperlink ref="A2128" r:id="rId1917" display="https://webagentes.canaldirecto.com.ar/incidents/view/736684-4" xr:uid="{00000000-0004-0000-0100-00007C070000}"/>
    <hyperlink ref="A2113" r:id="rId1918" display="https://webagentes.canaldirecto.com.ar/incidents/view/736640-0" xr:uid="{00000000-0004-0000-0100-00007D070000}"/>
    <hyperlink ref="A2107" r:id="rId1919" display="https://webagentes.canaldirecto.com.ar/incidents/view/736560-5" xr:uid="{00000000-0004-0000-0100-00007E070000}"/>
    <hyperlink ref="A2150" r:id="rId1920" display="https://webagentes.canaldirecto.com.ar/incidents/view/736239-8" xr:uid="{00000000-0004-0000-0100-00007F070000}"/>
    <hyperlink ref="A2112" r:id="rId1921" display="https://webagentes.canaldirecto.com.ar/incidents/view/736220-0" xr:uid="{00000000-0004-0000-0100-000080070000}"/>
    <hyperlink ref="A2106" r:id="rId1922" display="https://webagentes.canaldirecto.com.ar/incidents/view/736199-1" xr:uid="{00000000-0004-0000-0100-000081070000}"/>
    <hyperlink ref="A2151" r:id="rId1923" display="https://webagentes.canaldirecto.com.ar/incidents/view/736104-3" xr:uid="{00000000-0004-0000-0100-000082070000}"/>
    <hyperlink ref="A2156" r:id="rId1924" display="https://webagentes.canaldirecto.com.ar/incidents/view/736077-0" xr:uid="{00000000-0004-0000-0100-000083070000}"/>
    <hyperlink ref="A2146" r:id="rId1925" display="https://webagentes.canaldirecto.com.ar/incidents/view/735911-8" xr:uid="{00000000-0004-0000-0100-000084070000}"/>
    <hyperlink ref="A2109" r:id="rId1926" display="https://webagentes.canaldirecto.com.ar/incidents/view/735407-0" xr:uid="{00000000-0004-0000-0100-000085070000}"/>
    <hyperlink ref="A2114" r:id="rId1927" display="https://webagentes.canaldirecto.com.ar/incidents/view/735336-3" xr:uid="{00000000-0004-0000-0100-000086070000}"/>
    <hyperlink ref="A2162" r:id="rId1928" display="https://webagentes.canaldirecto.com.ar/incidents/view/735168-4" xr:uid="{00000000-0004-0000-0100-000087070000}"/>
    <hyperlink ref="A2148" r:id="rId1929" display="https://webagentes.canaldirecto.com.ar/incidents/view/734712-2" xr:uid="{00000000-0004-0000-0100-000088070000}"/>
    <hyperlink ref="A2167" r:id="rId1930" display="https://webagentes.canaldirecto.com.ar/incidents/view/734283-5" xr:uid="{00000000-0004-0000-0100-000089070000}"/>
    <hyperlink ref="A2166" r:id="rId1931" display="https://webagentes.canaldirecto.com.ar/incidents/view/734282-6" xr:uid="{00000000-0004-0000-0100-00008A070000}"/>
    <hyperlink ref="A2165" r:id="rId1932" display="https://webagentes.canaldirecto.com.ar/incidents/view/734281-7" xr:uid="{00000000-0004-0000-0100-00008B070000}"/>
    <hyperlink ref="A2189" r:id="rId1933" display="https://webagentes.canaldirecto.com.ar/incidents/view/733508-4" xr:uid="{00000000-0004-0000-0100-00008C070000}"/>
    <hyperlink ref="A2186" r:id="rId1934" display="https://webagentes.canaldirecto.com.ar/incidents/view/733493-3" xr:uid="{00000000-0004-0000-0100-00008D070000}"/>
    <hyperlink ref="A2185" r:id="rId1935" display="https://webagentes.canaldirecto.com.ar/incidents/view/733492-4" xr:uid="{00000000-0004-0000-0100-00008E070000}"/>
    <hyperlink ref="A2184" r:id="rId1936" display="https://webagentes.canaldirecto.com.ar/incidents/view/733491-5" xr:uid="{00000000-0004-0000-0100-00008F070000}"/>
    <hyperlink ref="A2183" r:id="rId1937" display="https://webagentes.canaldirecto.com.ar/incidents/view/733490-6" xr:uid="{00000000-0004-0000-0100-000090070000}"/>
    <hyperlink ref="A2182" r:id="rId1938" display="https://webagentes.canaldirecto.com.ar/incidents/view/733489-0" xr:uid="{00000000-0004-0000-0100-000091070000}"/>
    <hyperlink ref="A2181" r:id="rId1939" display="https://webagentes.canaldirecto.com.ar/incidents/view/733488-1" xr:uid="{00000000-0004-0000-0100-000092070000}"/>
    <hyperlink ref="A2177" r:id="rId1940" display="https://webagentes.canaldirecto.com.ar/incidents/view/733486-3" xr:uid="{00000000-0004-0000-0100-000093070000}"/>
    <hyperlink ref="A2176" r:id="rId1941" display="https://webagentes.canaldirecto.com.ar/incidents/view/733485-4" xr:uid="{00000000-0004-0000-0100-000094070000}"/>
    <hyperlink ref="A2175" r:id="rId1942" display="https://webagentes.canaldirecto.com.ar/incidents/view/733484-5" xr:uid="{00000000-0004-0000-0100-000095070000}"/>
    <hyperlink ref="A2180" r:id="rId1943" display="https://webagentes.canaldirecto.com.ar/incidents/view/732079-0" xr:uid="{00000000-0004-0000-0100-000096070000}"/>
    <hyperlink ref="A2179" r:id="rId1944" display="https://webagentes.canaldirecto.com.ar/incidents/view/732053-2" xr:uid="{00000000-0004-0000-0100-000097070000}"/>
    <hyperlink ref="A2178" r:id="rId1945" display="https://webagentes.canaldirecto.com.ar/incidents/view/732052-3" xr:uid="{00000000-0004-0000-0100-000098070000}"/>
    <hyperlink ref="A2188" r:id="rId1946" display="https://webagentes.canaldirecto.com.ar/incidents/view/732041-7" xr:uid="{00000000-0004-0000-0100-000099070000}"/>
    <hyperlink ref="A2187" r:id="rId1947" display="https://webagentes.canaldirecto.com.ar/incidents/view/732038-3" xr:uid="{00000000-0004-0000-0100-00009A070000}"/>
    <hyperlink ref="A2172" r:id="rId1948" display="https://webagentes.canaldirecto.com.ar/incidents/view/729714-6" xr:uid="{00000000-0004-0000-0100-00009B070000}"/>
    <hyperlink ref="A2171" r:id="rId1949" display="https://webagentes.canaldirecto.com.ar/incidents/view/729713-7" xr:uid="{00000000-0004-0000-0100-00009C070000}"/>
    <hyperlink ref="A2173" r:id="rId1950" display="https://webagentes.canaldirecto.com.ar/incidents/view/726549-3" xr:uid="{00000000-0004-0000-0100-00009D070000}"/>
    <hyperlink ref="A2170" r:id="rId1951" display="https://webagentes.canaldirecto.com.ar/incidents/view/726548-4" xr:uid="{00000000-0004-0000-0100-00009E070000}"/>
    <hyperlink ref="A2169" r:id="rId1952" display="https://webagentes.canaldirecto.com.ar/incidents/view/726547-5" xr:uid="{00000000-0004-0000-0100-00009F070000}"/>
    <hyperlink ref="A2168" r:id="rId1953" display="https://webagentes.canaldirecto.com.ar/incidents/view/726546-6" xr:uid="{00000000-0004-0000-0100-0000A0070000}"/>
    <hyperlink ref="A2216" r:id="rId1954" display="https://webagentes.canaldirecto.com.ar/incidents/view/741211-6" xr:uid="{00000000-0004-0000-0100-0000A1070000}"/>
    <hyperlink ref="A2215" r:id="rId1955" display="https://webagentes.canaldirecto.com.ar/incidents/view/741206-4" xr:uid="{00000000-0004-0000-0100-0000A2070000}"/>
    <hyperlink ref="A2231" r:id="rId1956" display="https://webagentes.canaldirecto.com.ar/incidents/view/741071-0" xr:uid="{00000000-0004-0000-0100-0000A3070000}"/>
    <hyperlink ref="A2230" r:id="rId1957" display="https://webagentes.canaldirecto.com.ar/incidents/view/740995-4" xr:uid="{00000000-0004-0000-0100-0000A4070000}"/>
    <hyperlink ref="A2213" r:id="rId1958" display="https://webagentes.canaldirecto.com.ar/incidents/view/740836-2" xr:uid="{00000000-0004-0000-0100-0000A5070000}"/>
    <hyperlink ref="A2227" r:id="rId1959" display="https://webagentes.canaldirecto.com.ar/incidents/view/740790-1" xr:uid="{00000000-0004-0000-0100-0000A6070000}"/>
    <hyperlink ref="A2211" r:id="rId1960" display="https://webagentes.canaldirecto.com.ar/incidents/view/740660-1" xr:uid="{00000000-0004-0000-0100-0000A7070000}"/>
    <hyperlink ref="A2225" r:id="rId1961" display="https://webagentes.canaldirecto.com.ar/incidents/view/740601-8" xr:uid="{00000000-0004-0000-0100-0000A8070000}"/>
    <hyperlink ref="A2212" r:id="rId1962" display="https://webagentes.canaldirecto.com.ar/incidents/view/740485-2" xr:uid="{00000000-0004-0000-0100-0000A9070000}"/>
    <hyperlink ref="A2224" r:id="rId1963" display="https://webagentes.canaldirecto.com.ar/incidents/view/740467-6" xr:uid="{00000000-0004-0000-0100-0000AA070000}"/>
    <hyperlink ref="A2229" r:id="rId1964" display="https://webagentes.canaldirecto.com.ar/incidents/view/740457-9" xr:uid="{00000000-0004-0000-0100-0000AB070000}"/>
    <hyperlink ref="A2214" r:id="rId1965" display="https://webagentes.canaldirecto.com.ar/incidents/view/740342-8" xr:uid="{00000000-0004-0000-0100-0000AC070000}"/>
    <hyperlink ref="A2208" r:id="rId1966" display="https://webagentes.canaldirecto.com.ar/incidents/view/740080-1" xr:uid="{00000000-0004-0000-0100-0000AD070000}"/>
    <hyperlink ref="A2209" r:id="rId1967" display="https://webagentes.canaldirecto.com.ar/incidents/view/740037-9" xr:uid="{00000000-0004-0000-0100-0000AE070000}"/>
    <hyperlink ref="A2226" r:id="rId1968" display="https://webagentes.canaldirecto.com.ar/incidents/view/740033-3" xr:uid="{00000000-0004-0000-0100-0000AF070000}"/>
    <hyperlink ref="A2205" r:id="rId1969" display="https://webagentes.canaldirecto.com.ar/incidents/view/739994-9" xr:uid="{00000000-0004-0000-0100-0000B0070000}"/>
    <hyperlink ref="A2223" r:id="rId1970" display="https://webagentes.canaldirecto.com.ar/incidents/view/739910-7" xr:uid="{00000000-0004-0000-0100-0000B1070000}"/>
    <hyperlink ref="A2204" r:id="rId1971" display="https://webagentes.canaldirecto.com.ar/incidents/view/739902-8" xr:uid="{00000000-0004-0000-0100-0000B2070000}"/>
    <hyperlink ref="A2207" r:id="rId1972" display="https://webagentes.canaldirecto.com.ar/incidents/view/739900-0" xr:uid="{00000000-0004-0000-0100-0000B3070000}"/>
    <hyperlink ref="A2220" r:id="rId1973" display="https://webagentes.canaldirecto.com.ar/incidents/view/739805-6" xr:uid="{00000000-0004-0000-0100-0000B4070000}"/>
    <hyperlink ref="A2222" r:id="rId1974" display="https://webagentes.canaldirecto.com.ar/incidents/view/739757-0" xr:uid="{00000000-0004-0000-0100-0000B5070000}"/>
    <hyperlink ref="A2251" r:id="rId1975" display="https://webagentes.canaldirecto.com.ar/incidents/view/739748-2" xr:uid="{00000000-0004-0000-0100-0000B6070000}"/>
    <hyperlink ref="A2250" r:id="rId1976" display="https://webagentes.canaldirecto.com.ar/incidents/view/739747-3" xr:uid="{00000000-0004-0000-0100-0000B7070000}"/>
    <hyperlink ref="A2249" r:id="rId1977" display="https://webagentes.canaldirecto.com.ar/incidents/view/739745-5" xr:uid="{00000000-0004-0000-0100-0000B8070000}"/>
    <hyperlink ref="A2248" r:id="rId1978" display="https://webagentes.canaldirecto.com.ar/incidents/view/739744-6" xr:uid="{00000000-0004-0000-0100-0000B9070000}"/>
    <hyperlink ref="A2247" r:id="rId1979" display="https://webagentes.canaldirecto.com.ar/incidents/view/739743-7" xr:uid="{00000000-0004-0000-0100-0000BA070000}"/>
    <hyperlink ref="A2246" r:id="rId1980" display="https://webagentes.canaldirecto.com.ar/incidents/view/739742-8" xr:uid="{00000000-0004-0000-0100-0000BB070000}"/>
    <hyperlink ref="A2245" r:id="rId1981" display="https://webagentes.canaldirecto.com.ar/incidents/view/739741-9" xr:uid="{00000000-0004-0000-0100-0000BC070000}"/>
    <hyperlink ref="A2244" r:id="rId1982" display="https://webagentes.canaldirecto.com.ar/incidents/view/739740-0" xr:uid="{00000000-0004-0000-0100-0000BD070000}"/>
    <hyperlink ref="A2263" r:id="rId1983" display="https://webagentes.canaldirecto.com.ar/incidents/view/739739-4" xr:uid="{00000000-0004-0000-0100-0000BE070000}"/>
    <hyperlink ref="A2262" r:id="rId1984" display="https://webagentes.canaldirecto.com.ar/incidents/view/739738-5" xr:uid="{00000000-0004-0000-0100-0000BF070000}"/>
    <hyperlink ref="A2261" r:id="rId1985" display="https://webagentes.canaldirecto.com.ar/incidents/view/739737-6" xr:uid="{00000000-0004-0000-0100-0000C0070000}"/>
    <hyperlink ref="A2260" r:id="rId1986" display="https://webagentes.canaldirecto.com.ar/incidents/view/739736-7" xr:uid="{00000000-0004-0000-0100-0000C1070000}"/>
    <hyperlink ref="A2259" r:id="rId1987" display="https://webagentes.canaldirecto.com.ar/incidents/view/739735-8" xr:uid="{00000000-0004-0000-0100-0000C2070000}"/>
    <hyperlink ref="A2258" r:id="rId1988" display="https://webagentes.canaldirecto.com.ar/incidents/view/739733-0" xr:uid="{00000000-0004-0000-0100-0000C3070000}"/>
    <hyperlink ref="A2257" r:id="rId1989" display="https://webagentes.canaldirecto.com.ar/incidents/view/739732-1" xr:uid="{00000000-0004-0000-0100-0000C4070000}"/>
    <hyperlink ref="A2256" r:id="rId1990" display="https://webagentes.canaldirecto.com.ar/incidents/view/739731-2" xr:uid="{00000000-0004-0000-0100-0000C5070000}"/>
    <hyperlink ref="A2255" r:id="rId1991" display="https://webagentes.canaldirecto.com.ar/incidents/view/739730-3" xr:uid="{00000000-0004-0000-0100-0000C6070000}"/>
    <hyperlink ref="A2254" r:id="rId1992" display="https://webagentes.canaldirecto.com.ar/incidents/view/739729-7" xr:uid="{00000000-0004-0000-0100-0000C7070000}"/>
    <hyperlink ref="A2253" r:id="rId1993" display="https://webagentes.canaldirecto.com.ar/incidents/view/739728-8" xr:uid="{00000000-0004-0000-0100-0000C8070000}"/>
    <hyperlink ref="A2252" r:id="rId1994" display="https://webagentes.canaldirecto.com.ar/incidents/view/739727-9" xr:uid="{00000000-0004-0000-0100-0000C9070000}"/>
    <hyperlink ref="A2235" r:id="rId1995" display="https://webagentes.canaldirecto.com.ar/incidents/view/739596-1" xr:uid="{00000000-0004-0000-0100-0000CA070000}"/>
    <hyperlink ref="A2201" r:id="rId1996" display="https://webagentes.canaldirecto.com.ar/incidents/view/739439-7" xr:uid="{00000000-0004-0000-0100-0000CB070000}"/>
    <hyperlink ref="A2218" r:id="rId1997" display="https://webagentes.canaldirecto.com.ar/incidents/view/739276-0" xr:uid="{00000000-0004-0000-0100-0000CC070000}"/>
    <hyperlink ref="A2210" r:id="rId1998" display="https://webagentes.canaldirecto.com.ar/incidents/view/739246-9" xr:uid="{00000000-0004-0000-0100-0000CD070000}"/>
    <hyperlink ref="A2203" r:id="rId1999" display="https://webagentes.canaldirecto.com.ar/incidents/view/739180-4" xr:uid="{00000000-0004-0000-0100-0000CE070000}"/>
    <hyperlink ref="A2228" r:id="rId2000" display="https://webagentes.canaldirecto.com.ar/incidents/view/739127-5" xr:uid="{00000000-0004-0000-0100-0000CF070000}"/>
    <hyperlink ref="A2202" r:id="rId2001" display="https://webagentes.canaldirecto.com.ar/incidents/view/739010-6" xr:uid="{00000000-0004-0000-0100-0000D0070000}"/>
    <hyperlink ref="A2219" r:id="rId2002" display="https://webagentes.canaldirecto.com.ar/incidents/view/738999-7" xr:uid="{00000000-0004-0000-0100-0000D1070000}"/>
    <hyperlink ref="A2196" r:id="rId2003" display="https://webagentes.canaldirecto.com.ar/incidents/view/738895-2" xr:uid="{00000000-0004-0000-0100-0000D2070000}"/>
    <hyperlink ref="A2194" r:id="rId2004" display="https://webagentes.canaldirecto.com.ar/incidents/view/738885-5" xr:uid="{00000000-0004-0000-0100-0000D3070000}"/>
    <hyperlink ref="A2195" r:id="rId2005" display="https://webagentes.canaldirecto.com.ar/incidents/view/738843-9" xr:uid="{00000000-0004-0000-0100-0000D4070000}"/>
    <hyperlink ref="A2197" r:id="rId2006" display="https://webagentes.canaldirecto.com.ar/incidents/view/738842-0" xr:uid="{00000000-0004-0000-0100-0000D5070000}"/>
    <hyperlink ref="A2199" r:id="rId2007" display="https://webagentes.canaldirecto.com.ar/incidents/view/738775-9" xr:uid="{00000000-0004-0000-0100-0000D6070000}"/>
    <hyperlink ref="A2206" r:id="rId2008" display="https://webagentes.canaldirecto.com.ar/incidents/view/738740-3" xr:uid="{00000000-0004-0000-0100-0000D7070000}"/>
    <hyperlink ref="A2200" r:id="rId2009" display="https://webagentes.canaldirecto.com.ar/incidents/view/738272-7" xr:uid="{00000000-0004-0000-0100-0000D8070000}"/>
    <hyperlink ref="A2221" r:id="rId2010" display="https://webagentes.canaldirecto.com.ar/incidents/view/738080-8" xr:uid="{00000000-0004-0000-0100-0000D9070000}"/>
    <hyperlink ref="A2233" r:id="rId2011" display="https://webagentes.canaldirecto.com.ar/incidents/view/737988-4" xr:uid="{00000000-0004-0000-0100-0000DA070000}"/>
    <hyperlink ref="A2238" r:id="rId2012" display="https://webagentes.canaldirecto.com.ar/incidents/view/733511-8" xr:uid="{00000000-0004-0000-0100-0000DB070000}"/>
    <hyperlink ref="A2236" r:id="rId2013" display="https://webagentes.canaldirecto.com.ar/incidents/view/733479-3" xr:uid="{00000000-0004-0000-0100-0000DC070000}"/>
    <hyperlink ref="A2234" r:id="rId2014" display="https://webagentes.canaldirecto.com.ar/incidents/view/733477-5" xr:uid="{00000000-0004-0000-0100-0000DD070000}"/>
    <hyperlink ref="A2239" r:id="rId2015" display="https://webagentes.canaldirecto.com.ar/incidents/view/733474-8" xr:uid="{00000000-0004-0000-0100-0000DE070000}"/>
    <hyperlink ref="A2242" r:id="rId2016" display="https://webagentes.canaldirecto.com.ar/incidents/view/732051-4" xr:uid="{00000000-0004-0000-0100-0000DF070000}"/>
    <hyperlink ref="A2241" r:id="rId2017" display="https://webagentes.canaldirecto.com.ar/incidents/view/732050-5" xr:uid="{00000000-0004-0000-0100-0000E0070000}"/>
    <hyperlink ref="A2240" r:id="rId2018" display="https://webagentes.canaldirecto.com.ar/incidents/view/732049-9" xr:uid="{00000000-0004-0000-0100-0000E1070000}"/>
    <hyperlink ref="A2264" r:id="rId2019" display="https://webagentes.canaldirecto.com.ar/incidents/view/717986-8" xr:uid="{00000000-0004-0000-0100-0000E2070000}"/>
    <hyperlink ref="A2237" r:id="rId2020" display="https://webagentes.canaldirecto.com.ar/incidents/view/668832-3" xr:uid="{00000000-0004-0000-0100-0000E3070000}"/>
    <hyperlink ref="A2364" r:id="rId2021" display="https://webagentes.canaldirecto.com.ar/incidents/view/744394-9" xr:uid="{00000000-0004-0000-0100-0000E4070000}"/>
    <hyperlink ref="A2365" r:id="rId2022" display="https://webagentes.canaldirecto.com.ar/incidents/view/744391-2" xr:uid="{00000000-0004-0000-0100-0000E5070000}"/>
    <hyperlink ref="A2358" r:id="rId2023" display="https://webagentes.canaldirecto.com.ar/incidents/view/744378-1" xr:uid="{00000000-0004-0000-0100-0000E6070000}"/>
    <hyperlink ref="A2357" r:id="rId2024" display="https://webagentes.canaldirecto.com.ar/incidents/view/744377-2" xr:uid="{00000000-0004-0000-0100-0000E7070000}"/>
    <hyperlink ref="A2355" r:id="rId2025" display="https://webagentes.canaldirecto.com.ar/incidents/view/744376-3" xr:uid="{00000000-0004-0000-0100-0000E8070000}"/>
    <hyperlink ref="A2356" r:id="rId2026" display="https://webagentes.canaldirecto.com.ar/incidents/view/744375-4" xr:uid="{00000000-0004-0000-0100-0000E9070000}"/>
    <hyperlink ref="A2315" r:id="rId2027" display="https://webagentes.canaldirecto.com.ar/incidents/view/744203-8" xr:uid="{00000000-0004-0000-0100-0000EA070000}"/>
    <hyperlink ref="A2314" r:id="rId2028" display="https://webagentes.canaldirecto.com.ar/incidents/view/744202-9" xr:uid="{00000000-0004-0000-0100-0000EB070000}"/>
    <hyperlink ref="A2313" r:id="rId2029" display="https://webagentes.canaldirecto.com.ar/incidents/view/744201-0" xr:uid="{00000000-0004-0000-0100-0000EC070000}"/>
    <hyperlink ref="A2312" r:id="rId2030" display="https://webagentes.canaldirecto.com.ar/incidents/view/744200-1" xr:uid="{00000000-0004-0000-0100-0000ED070000}"/>
    <hyperlink ref="A2311" r:id="rId2031" display="https://webagentes.canaldirecto.com.ar/incidents/view/744199-6" xr:uid="{00000000-0004-0000-0100-0000EE070000}"/>
    <hyperlink ref="A2310" r:id="rId2032" display="https://webagentes.canaldirecto.com.ar/incidents/view/744198-7" xr:uid="{00000000-0004-0000-0100-0000EF070000}"/>
    <hyperlink ref="A2292" r:id="rId2033" display="https://webagentes.canaldirecto.com.ar/incidents/view/744083-6" xr:uid="{00000000-0004-0000-0100-0000F0070000}"/>
    <hyperlink ref="A2307" r:id="rId2034" display="https://webagentes.canaldirecto.com.ar/incidents/view/744014-6" xr:uid="{00000000-0004-0000-0100-0000F1070000}"/>
    <hyperlink ref="A2291" r:id="rId2035" display="https://webagentes.canaldirecto.com.ar/incidents/view/743987-6" xr:uid="{00000000-0004-0000-0100-0000F2070000}"/>
    <hyperlink ref="A2287" r:id="rId2036" display="https://webagentes.canaldirecto.com.ar/incidents/view/743913-1" xr:uid="{00000000-0004-0000-0100-0000F3070000}"/>
    <hyperlink ref="A2306" r:id="rId2037" display="https://webagentes.canaldirecto.com.ar/incidents/view/743800-8" xr:uid="{00000000-0004-0000-0100-0000F4070000}"/>
    <hyperlink ref="A2304" r:id="rId2038" display="https://webagentes.canaldirecto.com.ar/incidents/view/743615-2" xr:uid="{00000000-0004-0000-0100-0000F5070000}"/>
    <hyperlink ref="A2308" r:id="rId2039" display="https://webagentes.canaldirecto.com.ar/incidents/view/743524-1" xr:uid="{00000000-0004-0000-0100-0000F6070000}"/>
    <hyperlink ref="A2285" r:id="rId2040" display="https://webagentes.canaldirecto.com.ar/incidents/view/743514-4" xr:uid="{00000000-0004-0000-0100-0000F7070000}"/>
    <hyperlink ref="A2305" r:id="rId2041" display="https://webagentes.canaldirecto.com.ar/incidents/view/743498-7" xr:uid="{00000000-0004-0000-0100-0000F8070000}"/>
    <hyperlink ref="A2354" r:id="rId2042" display="https://webagentes.canaldirecto.com.ar/incidents/view/743361-4" xr:uid="{00000000-0004-0000-0100-0000F9070000}"/>
    <hyperlink ref="A2353" r:id="rId2043" display="https://webagentes.canaldirecto.com.ar/incidents/view/743360-5" xr:uid="{00000000-0004-0000-0100-0000FA070000}"/>
    <hyperlink ref="A2352" r:id="rId2044" display="https://webagentes.canaldirecto.com.ar/incidents/view/743359-9" xr:uid="{00000000-0004-0000-0100-0000FB070000}"/>
    <hyperlink ref="A2351" r:id="rId2045" display="https://webagentes.canaldirecto.com.ar/incidents/view/743358-0" xr:uid="{00000000-0004-0000-0100-0000FC070000}"/>
    <hyperlink ref="A2350" r:id="rId2046" display="https://webagentes.canaldirecto.com.ar/incidents/view/743357-1" xr:uid="{00000000-0004-0000-0100-0000FD070000}"/>
    <hyperlink ref="A2349" r:id="rId2047" display="https://webagentes.canaldirecto.com.ar/incidents/view/743356-2" xr:uid="{00000000-0004-0000-0100-0000FE070000}"/>
    <hyperlink ref="A2348" r:id="rId2048" display="https://webagentes.canaldirecto.com.ar/incidents/view/743355-3" xr:uid="{00000000-0004-0000-0100-0000FF070000}"/>
    <hyperlink ref="A2347" r:id="rId2049" display="https://webagentes.canaldirecto.com.ar/incidents/view/743353-5" xr:uid="{00000000-0004-0000-0100-000000080000}"/>
    <hyperlink ref="A2284" r:id="rId2050" display="https://webagentes.canaldirecto.com.ar/incidents/view/743338-6" xr:uid="{00000000-0004-0000-0100-000001080000}"/>
    <hyperlink ref="A2345" r:id="rId2051" display="https://webagentes.canaldirecto.com.ar/incidents/view/743260-6" xr:uid="{00000000-0004-0000-0100-000002080000}"/>
    <hyperlink ref="A2290" r:id="rId2052" display="https://webagentes.canaldirecto.com.ar/incidents/view/743116-6" xr:uid="{00000000-0004-0000-0100-000003080000}"/>
    <hyperlink ref="A2281" r:id="rId2053" display="https://webagentes.canaldirecto.com.ar/incidents/view/743108-7" xr:uid="{00000000-0004-0000-0100-000004080000}"/>
    <hyperlink ref="A2288" r:id="rId2054" display="https://webagentes.canaldirecto.com.ar/incidents/view/742977-2" xr:uid="{00000000-0004-0000-0100-000005080000}"/>
    <hyperlink ref="A2289" r:id="rId2055" display="https://webagentes.canaldirecto.com.ar/incidents/view/742976-3" xr:uid="{00000000-0004-0000-0100-000006080000}"/>
    <hyperlink ref="A2303" r:id="rId2056" display="https://webagentes.canaldirecto.com.ar/incidents/view/742963-9" xr:uid="{00000000-0004-0000-0100-000007080000}"/>
    <hyperlink ref="A2269" r:id="rId2057" display="https://webagentes.canaldirecto.com.ar/incidents/view/742956-9" xr:uid="{00000000-0004-0000-0100-000008080000}"/>
    <hyperlink ref="A2343" r:id="rId2058" display="https://webagentes.canaldirecto.com.ar/incidents/view/742899-5" xr:uid="{00000000-0004-0000-0100-000009080000}"/>
    <hyperlink ref="A2342" r:id="rId2059" display="https://webagentes.canaldirecto.com.ar/incidents/view/742898-6" xr:uid="{00000000-0004-0000-0100-00000A080000}"/>
    <hyperlink ref="A2282" r:id="rId2060" display="https://webagentes.canaldirecto.com.ar/incidents/view/742831-1" xr:uid="{00000000-0004-0000-0100-00000B080000}"/>
    <hyperlink ref="A2280" r:id="rId2061" display="https://webagentes.canaldirecto.com.ar/incidents/view/742821-4" xr:uid="{00000000-0004-0000-0100-00000C080000}"/>
    <hyperlink ref="A2341" r:id="rId2062" display="https://webagentes.canaldirecto.com.ar/incidents/view/742806-5" xr:uid="{00000000-0004-0000-0100-00000D080000}"/>
    <hyperlink ref="A2338" r:id="rId2063" display="https://webagentes.canaldirecto.com.ar/incidents/view/742805-6" xr:uid="{00000000-0004-0000-0100-00000E080000}"/>
    <hyperlink ref="A2337" r:id="rId2064" display="https://webagentes.canaldirecto.com.ar/incidents/view/742804-7" xr:uid="{00000000-0004-0000-0100-00000F080000}"/>
    <hyperlink ref="A2336" r:id="rId2065" display="https://webagentes.canaldirecto.com.ar/incidents/view/742803-8" xr:uid="{00000000-0004-0000-0100-000010080000}"/>
    <hyperlink ref="A2335" r:id="rId2066" display="https://webagentes.canaldirecto.com.ar/incidents/view/742802-9" xr:uid="{00000000-0004-0000-0100-000011080000}"/>
    <hyperlink ref="A2334" r:id="rId2067" display="https://webagentes.canaldirecto.com.ar/incidents/view/742801-0" xr:uid="{00000000-0004-0000-0100-000012080000}"/>
    <hyperlink ref="A2332" r:id="rId2068" display="https://webagentes.canaldirecto.com.ar/incidents/view/742799-6" xr:uid="{00000000-0004-0000-0100-000013080000}"/>
    <hyperlink ref="A2331" r:id="rId2069" display="https://webagentes.canaldirecto.com.ar/incidents/view/742798-7" xr:uid="{00000000-0004-0000-0100-000014080000}"/>
    <hyperlink ref="A2333" r:id="rId2070" display="https://webagentes.canaldirecto.com.ar/incidents/view/742797-8" xr:uid="{00000000-0004-0000-0100-000015080000}"/>
    <hyperlink ref="A2340" r:id="rId2071" display="https://webagentes.canaldirecto.com.ar/incidents/view/742796-9" xr:uid="{00000000-0004-0000-0100-000016080000}"/>
    <hyperlink ref="A2286" r:id="rId2072" display="https://webagentes.canaldirecto.com.ar/incidents/view/742785-3" xr:uid="{00000000-0004-0000-0100-000017080000}"/>
    <hyperlink ref="A2277" r:id="rId2073" display="https://webagentes.canaldirecto.com.ar/incidents/view/742714-5" xr:uid="{00000000-0004-0000-0100-000018080000}"/>
    <hyperlink ref="A2278" r:id="rId2074" display="https://webagentes.canaldirecto.com.ar/incidents/view/742713-6" xr:uid="{00000000-0004-0000-0100-000019080000}"/>
    <hyperlink ref="A2301" r:id="rId2075" display="https://webagentes.canaldirecto.com.ar/incidents/view/742707-5" xr:uid="{00000000-0004-0000-0100-00001A080000}"/>
    <hyperlink ref="A2298" r:id="rId2076" display="https://webagentes.canaldirecto.com.ar/incidents/view/742692-4" xr:uid="{00000000-0004-0000-0100-00001B080000}"/>
    <hyperlink ref="A2302" r:id="rId2077" display="https://webagentes.canaldirecto.com.ar/incidents/view/742637-7" xr:uid="{00000000-0004-0000-0100-00001C080000}"/>
    <hyperlink ref="A2344" r:id="rId2078" display="https://webagentes.canaldirecto.com.ar/incidents/view/742631-3" xr:uid="{00000000-0004-0000-0100-00001D080000}"/>
    <hyperlink ref="A2330" r:id="rId2079" display="https://webagentes.canaldirecto.com.ar/incidents/view/742629-8" xr:uid="{00000000-0004-0000-0100-00001E080000}"/>
    <hyperlink ref="A2329" r:id="rId2080" display="https://webagentes.canaldirecto.com.ar/incidents/view/742628-9" xr:uid="{00000000-0004-0000-0100-00001F080000}"/>
    <hyperlink ref="A2328" r:id="rId2081" display="https://webagentes.canaldirecto.com.ar/incidents/view/742627-0" xr:uid="{00000000-0004-0000-0100-000020080000}"/>
    <hyperlink ref="A2327" r:id="rId2082" display="https://webagentes.canaldirecto.com.ar/incidents/view/742626-1" xr:uid="{00000000-0004-0000-0100-000021080000}"/>
    <hyperlink ref="A2339" r:id="rId2083" display="https://webagentes.canaldirecto.com.ar/incidents/view/742624-3" xr:uid="{00000000-0004-0000-0100-000022080000}"/>
    <hyperlink ref="A2326" r:id="rId2084" display="https://webagentes.canaldirecto.com.ar/incidents/view/742622-5" xr:uid="{00000000-0004-0000-0100-000023080000}"/>
    <hyperlink ref="A2325" r:id="rId2085" display="https://webagentes.canaldirecto.com.ar/incidents/view/742619-1" xr:uid="{00000000-0004-0000-0100-000024080000}"/>
    <hyperlink ref="A2324" r:id="rId2086" display="https://webagentes.canaldirecto.com.ar/incidents/view/742618-2" xr:uid="{00000000-0004-0000-0100-000025080000}"/>
    <hyperlink ref="A2323" r:id="rId2087" display="https://webagentes.canaldirecto.com.ar/incidents/view/742617-3" xr:uid="{00000000-0004-0000-0100-000026080000}"/>
    <hyperlink ref="A2268" r:id="rId2088" display="https://webagentes.canaldirecto.com.ar/incidents/view/742407-8" xr:uid="{00000000-0004-0000-0100-000027080000}"/>
    <hyperlink ref="A2322" r:id="rId2089" display="https://webagentes.canaldirecto.com.ar/incidents/view/742405-0" xr:uid="{00000000-0004-0000-0100-000028080000}"/>
    <hyperlink ref="A2320" r:id="rId2090" display="https://webagentes.canaldirecto.com.ar/incidents/view/742404-1" xr:uid="{00000000-0004-0000-0100-000029080000}"/>
    <hyperlink ref="A2319" r:id="rId2091" display="https://webagentes.canaldirecto.com.ar/incidents/view/742403-2" xr:uid="{00000000-0004-0000-0100-00002A080000}"/>
    <hyperlink ref="A2321" r:id="rId2092" display="https://webagentes.canaldirecto.com.ar/incidents/view/742402-3" xr:uid="{00000000-0004-0000-0100-00002B080000}"/>
    <hyperlink ref="A2276" r:id="rId2093" display="https://webagentes.canaldirecto.com.ar/incidents/view/742203-4" xr:uid="{00000000-0004-0000-0100-00002C080000}"/>
    <hyperlink ref="A2299" r:id="rId2094" display="https://webagentes.canaldirecto.com.ar/incidents/view/742094-8" xr:uid="{00000000-0004-0000-0100-00002D080000}"/>
    <hyperlink ref="A2300" r:id="rId2095" display="https://webagentes.canaldirecto.com.ar/incidents/view/742093-9" xr:uid="{00000000-0004-0000-0100-00002E080000}"/>
    <hyperlink ref="A2279" r:id="rId2096" display="https://webagentes.canaldirecto.com.ar/incidents/view/742021-2" xr:uid="{00000000-0004-0000-0100-00002F080000}"/>
    <hyperlink ref="A2296" r:id="rId2097" display="https://webagentes.canaldirecto.com.ar/incidents/view/741991-5" xr:uid="{00000000-0004-0000-0100-000030080000}"/>
    <hyperlink ref="A2275" r:id="rId2098" display="https://webagentes.canaldirecto.com.ar/incidents/view/741960-5" xr:uid="{00000000-0004-0000-0100-000031080000}"/>
    <hyperlink ref="A2274" r:id="rId2099" display="https://webagentes.canaldirecto.com.ar/incidents/view/741698-1" xr:uid="{00000000-0004-0000-0100-000032080000}"/>
    <hyperlink ref="A2363" r:id="rId2100" display="https://webagentes.canaldirecto.com.ar/incidents/view/741497-4" xr:uid="{00000000-0004-0000-0100-000033080000}"/>
    <hyperlink ref="A2362" r:id="rId2101" display="https://webagentes.canaldirecto.com.ar/incidents/view/741461-9" xr:uid="{00000000-0004-0000-0100-000034080000}"/>
    <hyperlink ref="A2361" r:id="rId2102" display="https://webagentes.canaldirecto.com.ar/incidents/view/741460-0" xr:uid="{00000000-0004-0000-0100-000035080000}"/>
    <hyperlink ref="A2360" r:id="rId2103" display="https://webagentes.canaldirecto.com.ar/incidents/view/741459-4" xr:uid="{00000000-0004-0000-0100-000036080000}"/>
    <hyperlink ref="A2271" r:id="rId2104" display="https://webagentes.canaldirecto.com.ar/incidents/view/741424-8" xr:uid="{00000000-0004-0000-0100-000037080000}"/>
    <hyperlink ref="A2297" r:id="rId2105" display="https://webagentes.canaldirecto.com.ar/incidents/view/741140-9" xr:uid="{00000000-0004-0000-0100-000038080000}"/>
    <hyperlink ref="A2272" r:id="rId2106" display="https://webagentes.canaldirecto.com.ar/incidents/view/740851-1" xr:uid="{00000000-0004-0000-0100-000039080000}"/>
    <hyperlink ref="A2283" r:id="rId2107" display="https://webagentes.canaldirecto.com.ar/incidents/view/740737-2" xr:uid="{00000000-0004-0000-0100-00003A080000}"/>
    <hyperlink ref="A2273" r:id="rId2108" display="https://webagentes.canaldirecto.com.ar/incidents/view/740702-6" xr:uid="{00000000-0004-0000-0100-00003B080000}"/>
    <hyperlink ref="A2294" r:id="rId2109" display="https://webagentes.canaldirecto.com.ar/incidents/view/740309-3" xr:uid="{00000000-0004-0000-0100-00003C080000}"/>
    <hyperlink ref="A2346" r:id="rId2110" display="https://webagentes.canaldirecto.com.ar/incidents/view/733497-9" xr:uid="{00000000-0004-0000-0100-00003D080000}"/>
    <hyperlink ref="A2318" r:id="rId2111" display="https://webagentes.canaldirecto.com.ar/incidents/view/732045-3" xr:uid="{00000000-0004-0000-0100-00003E080000}"/>
    <hyperlink ref="A2317" r:id="rId2112" display="https://webagentes.canaldirecto.com.ar/incidents/view/723612-7" xr:uid="{00000000-0004-0000-0100-00003F080000}"/>
    <hyperlink ref="A2295" r:id="rId2113" display="https://webagentes.canaldirecto.com.ar/incidents/view/741422-0" xr:uid="{00000000-0004-0000-0100-000040080000}"/>
    <hyperlink ref="A2446" r:id="rId2114" display="https://webagentes.canaldirecto.com.ar/incidents/view/746753-2" xr:uid="{00000000-0004-0000-0100-000041080000}"/>
    <hyperlink ref="A2444" r:id="rId2115" display="https://webagentes.canaldirecto.com.ar/incidents/view/746752-3" xr:uid="{00000000-0004-0000-0100-000042080000}"/>
    <hyperlink ref="A2443" r:id="rId2116" display="https://webagentes.canaldirecto.com.ar/incidents/view/746751-4" xr:uid="{00000000-0004-0000-0100-000043080000}"/>
    <hyperlink ref="A2442" r:id="rId2117" display="https://webagentes.canaldirecto.com.ar/incidents/view/746750-5" xr:uid="{00000000-0004-0000-0100-000044080000}"/>
    <hyperlink ref="A2441" r:id="rId2118" display="https://webagentes.canaldirecto.com.ar/incidents/view/746748-0" xr:uid="{00000000-0004-0000-0100-000045080000}"/>
    <hyperlink ref="A2440" r:id="rId2119" display="https://webagentes.canaldirecto.com.ar/incidents/view/746747-1" xr:uid="{00000000-0004-0000-0100-000046080000}"/>
    <hyperlink ref="A2395" r:id="rId2120" display="https://webagentes.canaldirecto.com.ar/incidents/view/746670-0" xr:uid="{00000000-0004-0000-0100-000047080000}"/>
    <hyperlink ref="A2396" r:id="rId2121" display="https://webagentes.canaldirecto.com.ar/incidents/view/746528-8" xr:uid="{00000000-0004-0000-0100-000048080000}"/>
    <hyperlink ref="A2394" r:id="rId2122" display="https://webagentes.canaldirecto.com.ar/incidents/view/746467-8" xr:uid="{00000000-0004-0000-0100-000049080000}"/>
    <hyperlink ref="A2372" r:id="rId2123" display="https://webagentes.canaldirecto.com.ar/incidents/view/745960-3" xr:uid="{00000000-0004-0000-0100-00004A080000}"/>
    <hyperlink ref="A2403" r:id="rId2124" display="https://webagentes.canaldirecto.com.ar/incidents/view/745865-9" xr:uid="{00000000-0004-0000-0100-00004B080000}"/>
    <hyperlink ref="A2370" r:id="rId2125" display="https://webagentes.canaldirecto.com.ar/incidents/view/745840-0" xr:uid="{00000000-0004-0000-0100-00004C080000}"/>
    <hyperlink ref="A2404" r:id="rId2126" display="https://webagentes.canaldirecto.com.ar/incidents/view/745771-1" xr:uid="{00000000-0004-0000-0100-00004D080000}"/>
    <hyperlink ref="A2385" r:id="rId2127" display="https://webagentes.canaldirecto.com.ar/incidents/view/745699-8" xr:uid="{00000000-0004-0000-0100-00004E080000}"/>
    <hyperlink ref="A2427" r:id="rId2128" display="https://webagentes.canaldirecto.com.ar/incidents/view/745684-6" xr:uid="{00000000-0004-0000-0100-00004F080000}"/>
    <hyperlink ref="A2392" r:id="rId2129" display="https://webagentes.canaldirecto.com.ar/incidents/view/745681-9" xr:uid="{00000000-0004-0000-0100-000050080000}"/>
    <hyperlink ref="A2390" r:id="rId2130" display="https://webagentes.canaldirecto.com.ar/incidents/view/745676-7" xr:uid="{00000000-0004-0000-0100-000051080000}"/>
    <hyperlink ref="A2389" r:id="rId2131" display="https://webagentes.canaldirecto.com.ar/incidents/view/745665-1" xr:uid="{00000000-0004-0000-0100-000052080000}"/>
    <hyperlink ref="A2388" r:id="rId2132" display="https://webagentes.canaldirecto.com.ar/incidents/view/745648-4" xr:uid="{00000000-0004-0000-0100-000053080000}"/>
    <hyperlink ref="A2426" r:id="rId2133" display="https://webagentes.canaldirecto.com.ar/incidents/view/745629-9" xr:uid="{00000000-0004-0000-0100-000054080000}"/>
    <hyperlink ref="A2425" r:id="rId2134" display="https://webagentes.canaldirecto.com.ar/incidents/view/745628-0" xr:uid="{00000000-0004-0000-0100-000055080000}"/>
    <hyperlink ref="A2424" r:id="rId2135" display="https://webagentes.canaldirecto.com.ar/incidents/view/745627-1" xr:uid="{00000000-0004-0000-0100-000056080000}"/>
    <hyperlink ref="A2423" r:id="rId2136" display="https://webagentes.canaldirecto.com.ar/incidents/view/745626-2" xr:uid="{00000000-0004-0000-0100-000057080000}"/>
    <hyperlink ref="A2422" r:id="rId2137" display="https://webagentes.canaldirecto.com.ar/incidents/view/745625-3" xr:uid="{00000000-0004-0000-0100-000058080000}"/>
    <hyperlink ref="A2421" r:id="rId2138" display="https://webagentes.canaldirecto.com.ar/incidents/view/745624-4" xr:uid="{00000000-0004-0000-0100-000059080000}"/>
    <hyperlink ref="A2393" r:id="rId2139" display="https://webagentes.canaldirecto.com.ar/incidents/view/745596-2" xr:uid="{00000000-0004-0000-0100-00005A080000}"/>
    <hyperlink ref="A2384" r:id="rId2140" display="https://webagentes.canaldirecto.com.ar/incidents/view/745541-2" xr:uid="{00000000-0004-0000-0100-00005B080000}"/>
    <hyperlink ref="A2391" r:id="rId2141" display="https://webagentes.canaldirecto.com.ar/incidents/view/745418-5" xr:uid="{00000000-0004-0000-0100-00005C080000}"/>
    <hyperlink ref="A2437" r:id="rId2142" display="https://webagentes.canaldirecto.com.ar/incidents/view/745386-7" xr:uid="{00000000-0004-0000-0100-00005D080000}"/>
    <hyperlink ref="A2436" r:id="rId2143" display="https://webagentes.canaldirecto.com.ar/incidents/view/745385-8" xr:uid="{00000000-0004-0000-0100-00005E080000}"/>
    <hyperlink ref="A2438" r:id="rId2144" display="https://webagentes.canaldirecto.com.ar/incidents/view/745384-9" xr:uid="{00000000-0004-0000-0100-00005F080000}"/>
    <hyperlink ref="A2439" r:id="rId2145" display="https://webagentes.canaldirecto.com.ar/incidents/view/745383-0" xr:uid="{00000000-0004-0000-0100-000060080000}"/>
    <hyperlink ref="A2386" r:id="rId2146" display="https://webagentes.canaldirecto.com.ar/incidents/view/745221-1" xr:uid="{00000000-0004-0000-0100-000061080000}"/>
    <hyperlink ref="A2419" r:id="rId2147" display="https://webagentes.canaldirecto.com.ar/incidents/view/745105-4" xr:uid="{00000000-0004-0000-0100-000062080000}"/>
    <hyperlink ref="A2412" r:id="rId2148" display="https://webagentes.canaldirecto.com.ar/incidents/view/745104-5" xr:uid="{00000000-0004-0000-0100-000063080000}"/>
    <hyperlink ref="A2431" r:id="rId2149" display="https://webagentes.canaldirecto.com.ar/incidents/view/745102-7" xr:uid="{00000000-0004-0000-0100-000064080000}"/>
    <hyperlink ref="A2418" r:id="rId2150" display="https://webagentes.canaldirecto.com.ar/incidents/view/745101-8" xr:uid="{00000000-0004-0000-0100-000065080000}"/>
    <hyperlink ref="A2417" r:id="rId2151" display="https://webagentes.canaldirecto.com.ar/incidents/view/745100-9" xr:uid="{00000000-0004-0000-0100-000066080000}"/>
    <hyperlink ref="A2416" r:id="rId2152" display="https://webagentes.canaldirecto.com.ar/incidents/view/745099-4" xr:uid="{00000000-0004-0000-0100-000067080000}"/>
    <hyperlink ref="A2420" r:id="rId2153" display="https://webagentes.canaldirecto.com.ar/incidents/view/745098-5" xr:uid="{00000000-0004-0000-0100-000068080000}"/>
    <hyperlink ref="A2411" r:id="rId2154" display="https://webagentes.canaldirecto.com.ar/incidents/view/745092-1" xr:uid="{00000000-0004-0000-0100-000069080000}"/>
    <hyperlink ref="A2415" r:id="rId2155" display="https://webagentes.canaldirecto.com.ar/incidents/view/745090-3" xr:uid="{00000000-0004-0000-0100-00006A080000}"/>
    <hyperlink ref="A2430" r:id="rId2156" display="https://webagentes.canaldirecto.com.ar/incidents/view/745088-8" xr:uid="{00000000-0004-0000-0100-00006B080000}"/>
    <hyperlink ref="A2429" r:id="rId2157" display="https://webagentes.canaldirecto.com.ar/incidents/view/745087-9" xr:uid="{00000000-0004-0000-0100-00006C080000}"/>
    <hyperlink ref="A2428" r:id="rId2158" display="https://webagentes.canaldirecto.com.ar/incidents/view/745086-0" xr:uid="{00000000-0004-0000-0100-00006D080000}"/>
    <hyperlink ref="A2410" r:id="rId2159" display="https://webagentes.canaldirecto.com.ar/incidents/view/745084-2" xr:uid="{00000000-0004-0000-0100-00006E080000}"/>
    <hyperlink ref="A2409" r:id="rId2160" display="https://webagentes.canaldirecto.com.ar/incidents/view/745083-3" xr:uid="{00000000-0004-0000-0100-00006F080000}"/>
    <hyperlink ref="A2414" r:id="rId2161" display="https://webagentes.canaldirecto.com.ar/incidents/view/745082-4" xr:uid="{00000000-0004-0000-0100-000070080000}"/>
    <hyperlink ref="A2433" r:id="rId2162" display="https://webagentes.canaldirecto.com.ar/incidents/view/745074-5" xr:uid="{00000000-0004-0000-0100-000071080000}"/>
    <hyperlink ref="A2432" r:id="rId2163" display="https://webagentes.canaldirecto.com.ar/incidents/view/745073-6" xr:uid="{00000000-0004-0000-0100-000072080000}"/>
    <hyperlink ref="A2413" r:id="rId2164" display="https://webagentes.canaldirecto.com.ar/incidents/view/745072-7" xr:uid="{00000000-0004-0000-0100-000073080000}"/>
    <hyperlink ref="A2387" r:id="rId2165" display="https://webagentes.canaldirecto.com.ar/incidents/view/745021-3" xr:uid="{00000000-0004-0000-0100-000074080000}"/>
    <hyperlink ref="A2379" r:id="rId2166" display="https://webagentes.canaldirecto.com.ar/incidents/view/744874-0" xr:uid="{00000000-0004-0000-0100-000075080000}"/>
    <hyperlink ref="A2377" r:id="rId2167" display="https://webagentes.canaldirecto.com.ar/incidents/view/744842-1" xr:uid="{00000000-0004-0000-0100-000076080000}"/>
    <hyperlink ref="A2381" r:id="rId2168" display="https://webagentes.canaldirecto.com.ar/incidents/view/744816-6" xr:uid="{00000000-0004-0000-0100-000077080000}"/>
    <hyperlink ref="A2376" r:id="rId2169" display="https://webagentes.canaldirecto.com.ar/incidents/view/744772-3" xr:uid="{00000000-0004-0000-0100-000078080000}"/>
    <hyperlink ref="A2380" r:id="rId2170" display="https://webagentes.canaldirecto.com.ar/incidents/view/744736-1" xr:uid="{00000000-0004-0000-0100-000079080000}"/>
    <hyperlink ref="A2383" r:id="rId2171" display="https://webagentes.canaldirecto.com.ar/incidents/view/744625-6" xr:uid="{00000000-0004-0000-0100-00007A080000}"/>
    <hyperlink ref="A2401" r:id="rId2172" display="https://webagentes.canaldirecto.com.ar/incidents/view/744293-1" xr:uid="{00000000-0004-0000-0100-00007B080000}"/>
    <hyperlink ref="A2382" r:id="rId2173" display="https://webagentes.canaldirecto.com.ar/incidents/view/744188-0" xr:uid="{00000000-0004-0000-0100-00007C080000}"/>
    <hyperlink ref="A2378" r:id="rId2174" display="https://webagentes.canaldirecto.com.ar/incidents/view/744142-8" xr:uid="{00000000-0004-0000-0100-00007D080000}"/>
    <hyperlink ref="A2374" r:id="rId2175" display="https://webagentes.canaldirecto.com.ar/incidents/view/744029-8" xr:uid="{00000000-0004-0000-0100-00007E080000}"/>
    <hyperlink ref="A2402" r:id="rId2176" display="https://webagentes.canaldirecto.com.ar/incidents/view/744019-1" xr:uid="{00000000-0004-0000-0100-00007F080000}"/>
    <hyperlink ref="A2375" r:id="rId2177" display="https://webagentes.canaldirecto.com.ar/incidents/view/743944-1" xr:uid="{00000000-0004-0000-0100-000080080000}"/>
    <hyperlink ref="A2400" r:id="rId2178" display="https://webagentes.canaldirecto.com.ar/incidents/view/743841-5" xr:uid="{00000000-0004-0000-0100-000081080000}"/>
    <hyperlink ref="A2369" r:id="rId2179" display="https://webagentes.canaldirecto.com.ar/incidents/view/743798-4" xr:uid="{00000000-0004-0000-0100-000082080000}"/>
    <hyperlink ref="A2399" r:id="rId2180" display="https://webagentes.canaldirecto.com.ar/incidents/view/743623-1" xr:uid="{00000000-0004-0000-0100-000083080000}"/>
    <hyperlink ref="A2408" r:id="rId2181" display="https://webagentes.canaldirecto.com.ar/incidents/view/743363-2" xr:uid="{00000000-0004-0000-0100-000084080000}"/>
    <hyperlink ref="A2407" r:id="rId2182" display="https://webagentes.canaldirecto.com.ar/incidents/view/742795-0" xr:uid="{00000000-0004-0000-0100-000085080000}"/>
    <hyperlink ref="A2445" r:id="rId2183" display="https://webagentes.canaldirecto.com.ar/incidents/view/732072-7" xr:uid="{00000000-0004-0000-0100-000086080000}"/>
    <hyperlink ref="A2494" r:id="rId2184" display="https://webagentes.canaldirecto.com.ar/incidents/view/749001-7" xr:uid="{00000000-0004-0000-0100-000087080000}"/>
    <hyperlink ref="A2472" r:id="rId2185" display="https://webagentes.canaldirecto.com.ar/incidents/view/749000-8" xr:uid="{00000000-0004-0000-0100-000088080000}"/>
    <hyperlink ref="A2471" r:id="rId2186" display="https://webagentes.canaldirecto.com.ar/incidents/view/748685-6" xr:uid="{00000000-0004-0000-0100-000089080000}"/>
    <hyperlink ref="A2479" r:id="rId2187" display="https://webagentes.canaldirecto.com.ar/incidents/view/748607-8" xr:uid="{00000000-0004-0000-0100-00008A080000}"/>
    <hyperlink ref="A2470" r:id="rId2188" display="https://webagentes.canaldirecto.com.ar/incidents/view/748515-8" xr:uid="{00000000-0004-0000-0100-00008B080000}"/>
    <hyperlink ref="A2469" r:id="rId2189" display="https://webagentes.canaldirecto.com.ar/incidents/view/748406-1" xr:uid="{00000000-0004-0000-0100-00008C080000}"/>
    <hyperlink ref="A2452" r:id="rId2190" display="https://webagentes.canaldirecto.com.ar/incidents/view/747955-5" xr:uid="{00000000-0004-0000-0100-00008D080000}"/>
    <hyperlink ref="A2465" r:id="rId2191" display="https://webagentes.canaldirecto.com.ar/incidents/view/747888-4" xr:uid="{00000000-0004-0000-0100-00008E080000}"/>
    <hyperlink ref="A2466" r:id="rId2192" display="https://webagentes.canaldirecto.com.ar/incidents/view/747885-7" xr:uid="{00000000-0004-0000-0100-00008F080000}"/>
    <hyperlink ref="A2464" r:id="rId2193" display="https://webagentes.canaldirecto.com.ar/incidents/view/747827-3" xr:uid="{00000000-0004-0000-0100-000090080000}"/>
    <hyperlink ref="A2480" r:id="rId2194" display="https://webagentes.canaldirecto.com.ar/incidents/view/747750-2" xr:uid="{00000000-0004-0000-0100-000091080000}"/>
    <hyperlink ref="A2467" r:id="rId2195" display="https://webagentes.canaldirecto.com.ar/incidents/view/747718-6" xr:uid="{00000000-0004-0000-0100-000092080000}"/>
    <hyperlink ref="A2468" r:id="rId2196" display="https://webagentes.canaldirecto.com.ar/incidents/view/747716-8" xr:uid="{00000000-0004-0000-0100-000093080000}"/>
    <hyperlink ref="A2462" r:id="rId2197" display="https://webagentes.canaldirecto.com.ar/incidents/view/747695-6" xr:uid="{00000000-0004-0000-0100-000094080000}"/>
    <hyperlink ref="A2493" r:id="rId2198" display="https://webagentes.canaldirecto.com.ar/incidents/view/747661-9" xr:uid="{00000000-0004-0000-0100-000095080000}"/>
    <hyperlink ref="A2499" r:id="rId2199" display="https://webagentes.canaldirecto.com.ar/incidents/view/747660-0" xr:uid="{00000000-0004-0000-0100-000096080000}"/>
    <hyperlink ref="A2498" r:id="rId2200" display="https://webagentes.canaldirecto.com.ar/incidents/view/747659-4" xr:uid="{00000000-0004-0000-0100-000097080000}"/>
    <hyperlink ref="A2497" r:id="rId2201" display="https://webagentes.canaldirecto.com.ar/incidents/view/747658-5" xr:uid="{00000000-0004-0000-0100-000098080000}"/>
    <hyperlink ref="A2492" r:id="rId2202" display="https://webagentes.canaldirecto.com.ar/incidents/view/747657-6" xr:uid="{00000000-0004-0000-0100-000099080000}"/>
    <hyperlink ref="A2491" r:id="rId2203" display="https://webagentes.canaldirecto.com.ar/incidents/view/747656-7" xr:uid="{00000000-0004-0000-0100-00009A080000}"/>
    <hyperlink ref="A2496" r:id="rId2204" display="https://webagentes.canaldirecto.com.ar/incidents/view/747653-0" xr:uid="{00000000-0004-0000-0100-00009B080000}"/>
    <hyperlink ref="A2490" r:id="rId2205" display="https://webagentes.canaldirecto.com.ar/incidents/view/747650-3" xr:uid="{00000000-0004-0000-0100-00009C080000}"/>
    <hyperlink ref="A2489" r:id="rId2206" display="https://webagentes.canaldirecto.com.ar/incidents/view/747649-7" xr:uid="{00000000-0004-0000-0100-00009D080000}"/>
    <hyperlink ref="A2488" r:id="rId2207" display="https://webagentes.canaldirecto.com.ar/incidents/view/747647-9" xr:uid="{00000000-0004-0000-0100-00009E080000}"/>
    <hyperlink ref="A2487" r:id="rId2208" display="https://webagentes.canaldirecto.com.ar/incidents/view/747644-2" xr:uid="{00000000-0004-0000-0100-00009F080000}"/>
    <hyperlink ref="A2495" r:id="rId2209" display="https://webagentes.canaldirecto.com.ar/incidents/view/747643-3" xr:uid="{00000000-0004-0000-0100-0000A0080000}"/>
    <hyperlink ref="A2486" r:id="rId2210" display="https://webagentes.canaldirecto.com.ar/incidents/view/747642-4" xr:uid="{00000000-0004-0000-0100-0000A1080000}"/>
    <hyperlink ref="A2485" r:id="rId2211" display="https://webagentes.canaldirecto.com.ar/incidents/view/747640-6" xr:uid="{00000000-0004-0000-0100-0000A2080000}"/>
    <hyperlink ref="A2484" r:id="rId2212" display="https://webagentes.canaldirecto.com.ar/incidents/view/747639-0" xr:uid="{00000000-0004-0000-0100-0000A3080000}"/>
    <hyperlink ref="A2463" r:id="rId2213" display="https://webagentes.canaldirecto.com.ar/incidents/view/747623-9" xr:uid="{00000000-0004-0000-0100-0000A4080000}"/>
    <hyperlink ref="A2502" r:id="rId2214" display="https://webagentes.canaldirecto.com.ar/incidents/view/747555-9" xr:uid="{00000000-0004-0000-0100-0000A5080000}"/>
    <hyperlink ref="A2501" r:id="rId2215" display="https://webagentes.canaldirecto.com.ar/incidents/view/747554-0" xr:uid="{00000000-0004-0000-0100-0000A6080000}"/>
    <hyperlink ref="A2483" r:id="rId2216" display="https://webagentes.canaldirecto.com.ar/incidents/view/747515-1" xr:uid="{00000000-0004-0000-0100-0000A7080000}"/>
    <hyperlink ref="A2482" r:id="rId2217" display="https://webagentes.canaldirecto.com.ar/incidents/view/747514-2" xr:uid="{00000000-0004-0000-0100-0000A8080000}"/>
    <hyperlink ref="A2459" r:id="rId2218" display="https://webagentes.canaldirecto.com.ar/incidents/view/747439-2" xr:uid="{00000000-0004-0000-0100-0000A9080000}"/>
    <hyperlink ref="A2474" r:id="rId2219" display="https://webagentes.canaldirecto.com.ar/incidents/view/747426-8" xr:uid="{00000000-0004-0000-0100-0000AA080000}"/>
    <hyperlink ref="A2457" r:id="rId2220" display="https://webagentes.canaldirecto.com.ar/incidents/view/747414-3" xr:uid="{00000000-0004-0000-0100-0000AB080000}"/>
    <hyperlink ref="A2507" r:id="rId2221" display="https://webagentes.canaldirecto.com.ar/incidents/view/747350-6" xr:uid="{00000000-0004-0000-0100-0000AC080000}"/>
    <hyperlink ref="A2506" r:id="rId2222" display="https://webagentes.canaldirecto.com.ar/incidents/view/747349-0" xr:uid="{00000000-0004-0000-0100-0000AD080000}"/>
    <hyperlink ref="A2514" r:id="rId2223" display="https://webagentes.canaldirecto.com.ar/incidents/view/747348-1" xr:uid="{00000000-0004-0000-0100-0000AE080000}"/>
    <hyperlink ref="A2505" r:id="rId2224" display="https://webagentes.canaldirecto.com.ar/incidents/view/747347-2" xr:uid="{00000000-0004-0000-0100-0000AF080000}"/>
    <hyperlink ref="A2504" r:id="rId2225" display="https://webagentes.canaldirecto.com.ar/incidents/view/747346-3" xr:uid="{00000000-0004-0000-0100-0000B0080000}"/>
    <hyperlink ref="A2513" r:id="rId2226" display="https://webagentes.canaldirecto.com.ar/incidents/view/747345-4" xr:uid="{00000000-0004-0000-0100-0000B1080000}"/>
    <hyperlink ref="A2512" r:id="rId2227" display="https://webagentes.canaldirecto.com.ar/incidents/view/747344-5" xr:uid="{00000000-0004-0000-0100-0000B2080000}"/>
    <hyperlink ref="A2511" r:id="rId2228" display="https://webagentes.canaldirecto.com.ar/incidents/view/747343-6" xr:uid="{00000000-0004-0000-0100-0000B3080000}"/>
    <hyperlink ref="A2510" r:id="rId2229" display="https://webagentes.canaldirecto.com.ar/incidents/view/747342-7" xr:uid="{00000000-0004-0000-0100-0000B4080000}"/>
    <hyperlink ref="A2509" r:id="rId2230" display="https://webagentes.canaldirecto.com.ar/incidents/view/747341-8" xr:uid="{00000000-0004-0000-0100-0000B5080000}"/>
    <hyperlink ref="A2503" r:id="rId2231" display="https://webagentes.canaldirecto.com.ar/incidents/view/747340-9" xr:uid="{00000000-0004-0000-0100-0000B6080000}"/>
    <hyperlink ref="A2508" r:id="rId2232" display="https://webagentes.canaldirecto.com.ar/incidents/view/747339-3" xr:uid="{00000000-0004-0000-0100-0000B7080000}"/>
    <hyperlink ref="A2478" r:id="rId2233" display="https://webagentes.canaldirecto.com.ar/incidents/view/747302-9" xr:uid="{00000000-0004-0000-0100-0000B8080000}"/>
    <hyperlink ref="A2455" r:id="rId2234" display="https://webagentes.canaldirecto.com.ar/incidents/view/747086-4" xr:uid="{00000000-0004-0000-0100-0000B9080000}"/>
    <hyperlink ref="A2451" r:id="rId2235" display="https://webagentes.canaldirecto.com.ar/incidents/view/747037-8" xr:uid="{00000000-0004-0000-0100-0000BA080000}"/>
    <hyperlink ref="A2461" r:id="rId2236" display="https://webagentes.canaldirecto.com.ar/incidents/view/746974-3" xr:uid="{00000000-0004-0000-0100-0000BB080000}"/>
    <hyperlink ref="A2454" r:id="rId2237" display="https://webagentes.canaldirecto.com.ar/incidents/view/746915-0" xr:uid="{00000000-0004-0000-0100-0000BC080000}"/>
    <hyperlink ref="A2476" r:id="rId2238" display="https://webagentes.canaldirecto.com.ar/incidents/view/746900-8" xr:uid="{00000000-0004-0000-0100-0000BD080000}"/>
    <hyperlink ref="A2458" r:id="rId2239" display="https://webagentes.canaldirecto.com.ar/incidents/view/746891-1" xr:uid="{00000000-0004-0000-0100-0000BE080000}"/>
    <hyperlink ref="A2475" r:id="rId2240" display="https://webagentes.canaldirecto.com.ar/incidents/view/746873-5" xr:uid="{00000000-0004-0000-0100-0000BF080000}"/>
    <hyperlink ref="A2460" r:id="rId2241" display="https://webagentes.canaldirecto.com.ar/incidents/view/746824-9" xr:uid="{00000000-0004-0000-0100-0000C0080000}"/>
    <hyperlink ref="A2477" r:id="rId2242" display="https://webagentes.canaldirecto.com.ar/incidents/view/746709-1" xr:uid="{00000000-0004-0000-0100-0000C1080000}"/>
    <hyperlink ref="A2456" r:id="rId2243" display="https://webagentes.canaldirecto.com.ar/incidents/view/746198-1" xr:uid="{00000000-0004-0000-0100-0000C2080000}"/>
    <hyperlink ref="A2541" r:id="rId2244" display="https://webagentes.canaldirecto.com.ar/incidents/view/750998-0" xr:uid="{00000000-0004-0000-0100-0000C3080000}"/>
    <hyperlink ref="A2534" r:id="rId2245" display="https://webagentes.canaldirecto.com.ar/incidents/view/750910-2" xr:uid="{00000000-0004-0000-0100-0000C4080000}"/>
    <hyperlink ref="A2554" r:id="rId2246" display="https://webagentes.canaldirecto.com.ar/incidents/view/750771-5" xr:uid="{00000000-0004-0000-0100-0000C5080000}"/>
    <hyperlink ref="A2532" r:id="rId2247" display="https://webagentes.canaldirecto.com.ar/incidents/view/750698-3" xr:uid="{00000000-0004-0000-0100-0000C6080000}"/>
    <hyperlink ref="A2572" r:id="rId2248" display="https://webagentes.canaldirecto.com.ar/incidents/view/750646-0" xr:uid="{00000000-0004-0000-0100-0000C7080000}"/>
    <hyperlink ref="A2571" r:id="rId2249" display="https://webagentes.canaldirecto.com.ar/incidents/view/750645-1" xr:uid="{00000000-0004-0000-0100-0000C8080000}"/>
    <hyperlink ref="A2564" r:id="rId2250" display="https://webagentes.canaldirecto.com.ar/incidents/view/750644-2" xr:uid="{00000000-0004-0000-0100-0000C9080000}"/>
    <hyperlink ref="A2573" r:id="rId2251" display="https://webagentes.canaldirecto.com.ar/incidents/view/750642-4" xr:uid="{00000000-0004-0000-0100-0000CA080000}"/>
    <hyperlink ref="A2563" r:id="rId2252" display="https://webagentes.canaldirecto.com.ar/incidents/view/750640-6" xr:uid="{00000000-0004-0000-0100-0000CB080000}"/>
    <hyperlink ref="A2570" r:id="rId2253" display="https://webagentes.canaldirecto.com.ar/incidents/view/750639-0" xr:uid="{00000000-0004-0000-0100-0000CC080000}"/>
    <hyperlink ref="A2551" r:id="rId2254" display="https://webagentes.canaldirecto.com.ar/incidents/view/750585-0" xr:uid="{00000000-0004-0000-0100-0000CD080000}"/>
    <hyperlink ref="A2537" r:id="rId2255" display="https://webagentes.canaldirecto.com.ar/incidents/view/750569-2" xr:uid="{00000000-0004-0000-0100-0000CE080000}"/>
    <hyperlink ref="A2538" r:id="rId2256" display="https://webagentes.canaldirecto.com.ar/incidents/view/750567-4" xr:uid="{00000000-0004-0000-0100-0000CF080000}"/>
    <hyperlink ref="A2533" r:id="rId2257" display="https://webagentes.canaldirecto.com.ar/incidents/view/750492-1" xr:uid="{00000000-0004-0000-0100-0000D0080000}"/>
    <hyperlink ref="A2540" r:id="rId2258" display="https://webagentes.canaldirecto.com.ar/incidents/view/750486-0" xr:uid="{00000000-0004-0000-0100-0000D1080000}"/>
    <hyperlink ref="A2555" r:id="rId2259" display="https://webagentes.canaldirecto.com.ar/incidents/view/750405-5" xr:uid="{00000000-0004-0000-0100-0000D2080000}"/>
    <hyperlink ref="A2528" r:id="rId2260" display="https://webagentes.canaldirecto.com.ar/incidents/view/750299-6" xr:uid="{00000000-0004-0000-0100-0000D3080000}"/>
    <hyperlink ref="A2553" r:id="rId2261" display="https://webagentes.canaldirecto.com.ar/incidents/view/750265-9" xr:uid="{00000000-0004-0000-0100-0000D4080000}"/>
    <hyperlink ref="A2550" r:id="rId2262" display="https://webagentes.canaldirecto.com.ar/incidents/view/750264-0" xr:uid="{00000000-0004-0000-0100-0000D5080000}"/>
    <hyperlink ref="A2529" r:id="rId2263" display="https://webagentes.canaldirecto.com.ar/incidents/view/750263-1" xr:uid="{00000000-0004-0000-0100-0000D6080000}"/>
    <hyperlink ref="A2536" r:id="rId2264" display="https://webagentes.canaldirecto.com.ar/incidents/view/750227-9" xr:uid="{00000000-0004-0000-0100-0000D7080000}"/>
    <hyperlink ref="A2552" r:id="rId2265" display="https://webagentes.canaldirecto.com.ar/incidents/view/750209-3" xr:uid="{00000000-0004-0000-0100-0000D8080000}"/>
    <hyperlink ref="A2530" r:id="rId2266" display="https://webagentes.canaldirecto.com.ar/incidents/view/750166-9" xr:uid="{00000000-0004-0000-0100-0000D9080000}"/>
    <hyperlink ref="A2547" r:id="rId2267" display="https://webagentes.canaldirecto.com.ar/incidents/view/750105-8" xr:uid="{00000000-0004-0000-0100-0000DA080000}"/>
    <hyperlink ref="A2545" r:id="rId2268" display="https://webagentes.canaldirecto.com.ar/incidents/view/750090-7" xr:uid="{00000000-0004-0000-0100-0000DB080000}"/>
    <hyperlink ref="A2548" r:id="rId2269" display="https://webagentes.canaldirecto.com.ar/incidents/view/750033-2" xr:uid="{00000000-0004-0000-0100-0000DC080000}"/>
    <hyperlink ref="A2539" r:id="rId2270" display="https://webagentes.canaldirecto.com.ar/incidents/view/749955-9" xr:uid="{00000000-0004-0000-0100-0000DD080000}"/>
    <hyperlink ref="A2526" r:id="rId2271" display="https://webagentes.canaldirecto.com.ar/incidents/view/749945-2" xr:uid="{00000000-0004-0000-0100-0000DE080000}"/>
    <hyperlink ref="A2527" r:id="rId2272" display="https://webagentes.canaldirecto.com.ar/incidents/view/749944-3" xr:uid="{00000000-0004-0000-0100-0000DF080000}"/>
    <hyperlink ref="A2546" r:id="rId2273" display="https://webagentes.canaldirecto.com.ar/incidents/view/749940-7" xr:uid="{00000000-0004-0000-0100-0000E0080000}"/>
    <hyperlink ref="A2549" r:id="rId2274" display="https://webagentes.canaldirecto.com.ar/incidents/view/749938-2" xr:uid="{00000000-0004-0000-0100-0000E1080000}"/>
    <hyperlink ref="A2519" r:id="rId2275" display="https://webagentes.canaldirecto.com.ar/incidents/view/749889-7" xr:uid="{00000000-0004-0000-0100-0000E2080000}"/>
    <hyperlink ref="A2565" r:id="rId2276" display="https://webagentes.canaldirecto.com.ar/incidents/view/749845-3" xr:uid="{00000000-0004-0000-0100-0000E3080000}"/>
    <hyperlink ref="A2523" r:id="rId2277" display="https://webagentes.canaldirecto.com.ar/incidents/view/749729-6" xr:uid="{00000000-0004-0000-0100-0000E4080000}"/>
    <hyperlink ref="A2531" r:id="rId2278" display="https://webagentes.canaldirecto.com.ar/incidents/view/749600-2" xr:uid="{00000000-0004-0000-0100-0000E5080000}"/>
    <hyperlink ref="A2524" r:id="rId2279" display="https://webagentes.canaldirecto.com.ar/incidents/view/749490-7" xr:uid="{00000000-0004-0000-0100-0000E6080000}"/>
    <hyperlink ref="A2525" r:id="rId2280" display="https://webagentes.canaldirecto.com.ar/incidents/view/749489-1" xr:uid="{00000000-0004-0000-0100-0000E7080000}"/>
    <hyperlink ref="A2543" r:id="rId2281" display="https://webagentes.canaldirecto.com.ar/incidents/view/749431-4" xr:uid="{00000000-0004-0000-0100-0000E8080000}"/>
    <hyperlink ref="A2556" r:id="rId2282" display="https://webagentes.canaldirecto.com.ar/incidents/view/749383-8" xr:uid="{00000000-0004-0000-0100-0000E9080000}"/>
    <hyperlink ref="A2535" r:id="rId2283" display="https://webagentes.canaldirecto.com.ar/incidents/view/749069-1" xr:uid="{00000000-0004-0000-0100-0000EA080000}"/>
    <hyperlink ref="A2557" r:id="rId2284" display="https://webagentes.canaldirecto.com.ar/incidents/view/748731-4" xr:uid="{00000000-0004-0000-0100-0000EB080000}"/>
    <hyperlink ref="A2544" r:id="rId2285" display="https://webagentes.canaldirecto.com.ar/incidents/view/748709-5" xr:uid="{00000000-0004-0000-0100-0000EC080000}"/>
    <hyperlink ref="A2520" r:id="rId2286" display="https://webagentes.canaldirecto.com.ar/incidents/view/748423-8" xr:uid="{00000000-0004-0000-0100-0000ED080000}"/>
    <hyperlink ref="A2518" r:id="rId2287" display="https://webagentes.canaldirecto.com.ar/incidents/view/748370-7" xr:uid="{00000000-0004-0000-0100-0000EE080000}"/>
    <hyperlink ref="A2522" r:id="rId2288" display="https://webagentes.canaldirecto.com.ar/incidents/view/747939-7" xr:uid="{00000000-0004-0000-0100-0000EF080000}"/>
    <hyperlink ref="A2579" r:id="rId2289" display="https://webagentes.canaldirecto.com.ar/incidents/view/747677-0" xr:uid="{00000000-0004-0000-0100-0000F0080000}"/>
    <hyperlink ref="A2578" r:id="rId2290" display="https://webagentes.canaldirecto.com.ar/incidents/view/747676-1" xr:uid="{00000000-0004-0000-0100-0000F1080000}"/>
    <hyperlink ref="A2577" r:id="rId2291" display="https://webagentes.canaldirecto.com.ar/incidents/view/747673-4" xr:uid="{00000000-0004-0000-0100-0000F2080000}"/>
    <hyperlink ref="A2576" r:id="rId2292" display="https://webagentes.canaldirecto.com.ar/incidents/view/747672-5" xr:uid="{00000000-0004-0000-0100-0000F3080000}"/>
    <hyperlink ref="A2575" r:id="rId2293" display="https://webagentes.canaldirecto.com.ar/incidents/view/747671-6" xr:uid="{00000000-0004-0000-0100-0000F4080000}"/>
    <hyperlink ref="A2562" r:id="rId2294" display="https://webagentes.canaldirecto.com.ar/incidents/view/747654-9" xr:uid="{00000000-0004-0000-0100-0000F5080000}"/>
    <hyperlink ref="A2568" r:id="rId2295" display="https://webagentes.canaldirecto.com.ar/incidents/view/747652-1" xr:uid="{00000000-0004-0000-0100-0000F6080000}"/>
    <hyperlink ref="A2561" r:id="rId2296" display="https://webagentes.canaldirecto.com.ar/incidents/view/747651-2" xr:uid="{00000000-0004-0000-0100-0000F7080000}"/>
    <hyperlink ref="A2560" r:id="rId2297" display="https://webagentes.canaldirecto.com.ar/incidents/view/747648-8" xr:uid="{00000000-0004-0000-0100-0000F8080000}"/>
    <hyperlink ref="A2567" r:id="rId2298" display="https://webagentes.canaldirecto.com.ar/incidents/view/747646-0" xr:uid="{00000000-0004-0000-0100-0000F9080000}"/>
    <hyperlink ref="A2566" r:id="rId2299" display="https://webagentes.canaldirecto.com.ar/incidents/view/747645-1" xr:uid="{00000000-0004-0000-0100-0000FA080000}"/>
    <hyperlink ref="A2559" r:id="rId2300" display="https://webagentes.canaldirecto.com.ar/incidents/view/747638-1" xr:uid="{00000000-0004-0000-0100-0000FB080000}"/>
    <hyperlink ref="A2569" r:id="rId2301" display="https://webagentes.canaldirecto.com.ar/incidents/view/745173-5" xr:uid="{00000000-0004-0000-0100-0000FC080000}"/>
    <hyperlink ref="A2643" r:id="rId2302" display="https://webagentes.canaldirecto.com.ar/incidents/view/754305-4" xr:uid="{00000000-0004-0000-0100-0000FD080000}"/>
    <hyperlink ref="A2640" r:id="rId2303" display="https://webagentes.canaldirecto.com.ar/incidents/view/754303-6" xr:uid="{00000000-0004-0000-0100-0000FE080000}"/>
    <hyperlink ref="A2638" r:id="rId2304" display="https://webagentes.canaldirecto.com.ar/incidents/view/754302-7" xr:uid="{00000000-0004-0000-0100-0000FF080000}"/>
    <hyperlink ref="A2641" r:id="rId2305" display="https://webagentes.canaldirecto.com.ar/incidents/view/754301-8" xr:uid="{00000000-0004-0000-0100-000000090000}"/>
    <hyperlink ref="A2639" r:id="rId2306" display="https://webagentes.canaldirecto.com.ar/incidents/view/754300-9" xr:uid="{00000000-0004-0000-0100-000001090000}"/>
    <hyperlink ref="A2642" r:id="rId2307" display="https://webagentes.canaldirecto.com.ar/incidents/view/754253-2" xr:uid="{00000000-0004-0000-0100-000002090000}"/>
    <hyperlink ref="A2621" r:id="rId2308" display="https://webagentes.canaldirecto.com.ar/incidents/view/754217-0" xr:uid="{00000000-0004-0000-0100-000003090000}"/>
    <hyperlink ref="A2608" r:id="rId2309" display="https://webagentes.canaldirecto.com.ar/incidents/view/753453-3" xr:uid="{00000000-0004-0000-0100-000004090000}"/>
    <hyperlink ref="A2609" r:id="rId2310" display="https://webagentes.canaldirecto.com.ar/incidents/view/753376-5" xr:uid="{00000000-0004-0000-0100-000005090000}"/>
    <hyperlink ref="A2610" r:id="rId2311" display="https://webagentes.canaldirecto.com.ar/incidents/view/753375-6" xr:uid="{00000000-0004-0000-0100-000006090000}"/>
    <hyperlink ref="A2618" r:id="rId2312" display="https://webagentes.canaldirecto.com.ar/incidents/view/753371-0" xr:uid="{00000000-0004-0000-0100-000007090000}"/>
    <hyperlink ref="A2619" r:id="rId2313" display="https://webagentes.canaldirecto.com.ar/incidents/view/753312-7" xr:uid="{00000000-0004-0000-0100-000008090000}"/>
    <hyperlink ref="A2590" r:id="rId2314" display="https://webagentes.canaldirecto.com.ar/incidents/view/753277-5" xr:uid="{00000000-0004-0000-0100-000009090000}"/>
    <hyperlink ref="A2612" r:id="rId2315" display="https://webagentes.canaldirecto.com.ar/incidents/view/753268-7" xr:uid="{00000000-0004-0000-0100-00000A090000}"/>
    <hyperlink ref="A2605" r:id="rId2316" display="https://webagentes.canaldirecto.com.ar/incidents/view/753153-6" xr:uid="{00000000-0004-0000-0100-00000B090000}"/>
    <hyperlink ref="A2604" r:id="rId2317" display="https://webagentes.canaldirecto.com.ar/incidents/view/753090-8" xr:uid="{00000000-0004-0000-0100-00000C090000}"/>
    <hyperlink ref="A2632" r:id="rId2318" display="https://webagentes.canaldirecto.com.ar/incidents/view/753007-8" xr:uid="{00000000-0004-0000-0100-00000D090000}"/>
    <hyperlink ref="A2631" r:id="rId2319" display="https://webagentes.canaldirecto.com.ar/incidents/view/753006-9" xr:uid="{00000000-0004-0000-0100-00000E090000}"/>
    <hyperlink ref="A2630" r:id="rId2320" display="https://webagentes.canaldirecto.com.ar/incidents/view/753005-0" xr:uid="{00000000-0004-0000-0100-00000F090000}"/>
    <hyperlink ref="A2629" r:id="rId2321" display="https://webagentes.canaldirecto.com.ar/incidents/view/753004-1" xr:uid="{00000000-0004-0000-0100-000010090000}"/>
    <hyperlink ref="A2635" r:id="rId2322" display="https://webagentes.canaldirecto.com.ar/incidents/view/753001-4" xr:uid="{00000000-0004-0000-0100-000011090000}"/>
    <hyperlink ref="A2634" r:id="rId2323" display="https://webagentes.canaldirecto.com.ar/incidents/view/753000-5" xr:uid="{00000000-0004-0000-0100-000012090000}"/>
    <hyperlink ref="A2633" r:id="rId2324" display="https://webagentes.canaldirecto.com.ar/incidents/view/752999-3" xr:uid="{00000000-0004-0000-0100-000013090000}"/>
    <hyperlink ref="A2602" r:id="rId2325" display="https://webagentes.canaldirecto.com.ar/incidents/view/752777-3" xr:uid="{00000000-0004-0000-0100-000014090000}"/>
    <hyperlink ref="A2603" r:id="rId2326" display="https://webagentes.canaldirecto.com.ar/incidents/view/752765-8" xr:uid="{00000000-0004-0000-0100-000015090000}"/>
    <hyperlink ref="A2615" r:id="rId2327" display="https://webagentes.canaldirecto.com.ar/incidents/view/752658-9" xr:uid="{00000000-0004-0000-0100-000016090000}"/>
    <hyperlink ref="A2617" r:id="rId2328" display="https://webagentes.canaldirecto.com.ar/incidents/view/752585-4" xr:uid="{00000000-0004-0000-0100-000017090000}"/>
    <hyperlink ref="A2611" r:id="rId2329" display="https://webagentes.canaldirecto.com.ar/incidents/view/752536-8" xr:uid="{00000000-0004-0000-0100-000018090000}"/>
    <hyperlink ref="A2616" r:id="rId2330" display="https://webagentes.canaldirecto.com.ar/incidents/view/752526-1" xr:uid="{00000000-0004-0000-0100-000019090000}"/>
    <hyperlink ref="A2601" r:id="rId2331" display="https://webagentes.canaldirecto.com.ar/incidents/view/752404-0" xr:uid="{00000000-0004-0000-0100-00001A090000}"/>
    <hyperlink ref="A2625" r:id="rId2332" display="https://webagentes.canaldirecto.com.ar/incidents/view/752281-1" xr:uid="{00000000-0004-0000-0100-00001B090000}"/>
    <hyperlink ref="A2624" r:id="rId2333" display="https://webagentes.canaldirecto.com.ar/incidents/view/752280-2" xr:uid="{00000000-0004-0000-0100-00001C090000}"/>
    <hyperlink ref="A2607" r:id="rId2334" display="https://webagentes.canaldirecto.com.ar/incidents/view/752247-7" xr:uid="{00000000-0004-0000-0100-00001D090000}"/>
    <hyperlink ref="A2592" r:id="rId2335" display="https://webagentes.canaldirecto.com.ar/incidents/view/752184-9" xr:uid="{00000000-0004-0000-0100-00001E090000}"/>
    <hyperlink ref="A2598" r:id="rId2336" display="https://webagentes.canaldirecto.com.ar/incidents/view/752179-7" xr:uid="{00000000-0004-0000-0100-00001F090000}"/>
    <hyperlink ref="A2606" r:id="rId2337" display="https://webagentes.canaldirecto.com.ar/incidents/view/752178-8" xr:uid="{00000000-0004-0000-0100-000020090000}"/>
    <hyperlink ref="A2620" r:id="rId2338" display="https://webagentes.canaldirecto.com.ar/incidents/view/752044-2" xr:uid="{00000000-0004-0000-0100-000021090000}"/>
    <hyperlink ref="A2599" r:id="rId2339" display="https://webagentes.canaldirecto.com.ar/incidents/view/751928-8" xr:uid="{00000000-0004-0000-0100-000022090000}"/>
    <hyperlink ref="A2597" r:id="rId2340" display="https://webagentes.canaldirecto.com.ar/incidents/view/751919-0" xr:uid="{00000000-0004-0000-0100-000023090000}"/>
    <hyperlink ref="A2595" r:id="rId2341" display="https://webagentes.canaldirecto.com.ar/incidents/view/751839-5" xr:uid="{00000000-0004-0000-0100-000024090000}"/>
    <hyperlink ref="A2596" r:id="rId2342" display="https://webagentes.canaldirecto.com.ar/incidents/view/751786-4" xr:uid="{00000000-0004-0000-0100-000025090000}"/>
    <hyperlink ref="A2593" r:id="rId2343" display="https://webagentes.canaldirecto.com.ar/incidents/view/751250-4" xr:uid="{00000000-0004-0000-0100-000026090000}"/>
    <hyperlink ref="A2600" r:id="rId2344" display="https://webagentes.canaldirecto.com.ar/incidents/view/750164-1" xr:uid="{00000000-0004-0000-0100-000027090000}"/>
    <hyperlink ref="A2628" r:id="rId2345" display="https://webagentes.canaldirecto.com.ar/incidents/view/745094-9" xr:uid="{00000000-0004-0000-0100-000028090000}"/>
    <hyperlink ref="A2588" r:id="rId2346" display="https://webagentes.canaldirecto.com.ar/incidents/view/752518-2" xr:uid="{00000000-0004-0000-0100-000029090000}"/>
    <hyperlink ref="A2589" r:id="rId2347" display="https://webagentes.canaldirecto.com.ar/incidents/view/751273-5" xr:uid="{00000000-0004-0000-0100-00002A090000}"/>
    <hyperlink ref="A2757" r:id="rId2348" display="https://webagentes.canaldirecto.com.ar/incidents/view/757079-3" xr:uid="{00000000-0004-0000-0100-00002B090000}"/>
    <hyperlink ref="A2758" r:id="rId2349" display="https://webagentes.canaldirecto.com.ar/incidents/view/757078-4" xr:uid="{00000000-0004-0000-0100-00002C090000}"/>
    <hyperlink ref="A2759" r:id="rId2350" display="https://webagentes.canaldirecto.com.ar/incidents/view/757076-6" xr:uid="{00000000-0004-0000-0100-00002D090000}"/>
    <hyperlink ref="A2760" r:id="rId2351" display="https://webagentes.canaldirecto.com.ar/incidents/view/757075-7" xr:uid="{00000000-0004-0000-0100-00002E090000}"/>
    <hyperlink ref="A2761" r:id="rId2352" display="https://webagentes.canaldirecto.com.ar/incidents/view/757060-5" xr:uid="{00000000-0004-0000-0100-00002F090000}"/>
    <hyperlink ref="A2762" r:id="rId2353" display="https://webagentes.canaldirecto.com.ar/incidents/view/757059-9" xr:uid="{00000000-0004-0000-0100-000030090000}"/>
    <hyperlink ref="A2763" r:id="rId2354" display="https://webagentes.canaldirecto.com.ar/incidents/view/757058-0" xr:uid="{00000000-0004-0000-0100-000031090000}"/>
    <hyperlink ref="A2743" r:id="rId2355" display="https://webagentes.canaldirecto.com.ar/incidents/view/757056-2" xr:uid="{00000000-0004-0000-0100-000032090000}"/>
    <hyperlink ref="A2735" r:id="rId2356" display="https://webagentes.canaldirecto.com.ar/incidents/view/757042-9" xr:uid="{00000000-0004-0000-0100-000033090000}"/>
    <hyperlink ref="A2668" r:id="rId2357" display="https://webagentes.canaldirecto.com.ar/incidents/view/756720-3" xr:uid="{00000000-0004-0000-0100-000034090000}"/>
    <hyperlink ref="A2751" r:id="rId2358" display="https://webagentes.canaldirecto.com.ar/incidents/view/756632-9" xr:uid="{00000000-0004-0000-0100-000035090000}"/>
    <hyperlink ref="A2752" r:id="rId2359" display="https://webagentes.canaldirecto.com.ar/incidents/view/756624-0" xr:uid="{00000000-0004-0000-0100-000036090000}"/>
    <hyperlink ref="A2753" r:id="rId2360" display="https://webagentes.canaldirecto.com.ar/incidents/view/756623-1" xr:uid="{00000000-0004-0000-0100-000037090000}"/>
    <hyperlink ref="A2754" r:id="rId2361" display="https://webagentes.canaldirecto.com.ar/incidents/view/756622-2" xr:uid="{00000000-0004-0000-0100-000038090000}"/>
    <hyperlink ref="A2755" r:id="rId2362" display="https://webagentes.canaldirecto.com.ar/incidents/view/756621-3" xr:uid="{00000000-0004-0000-0100-000039090000}"/>
    <hyperlink ref="A2756" r:id="rId2363" display="https://webagentes.canaldirecto.com.ar/incidents/view/756620-4" xr:uid="{00000000-0004-0000-0100-00003A090000}"/>
    <hyperlink ref="A2718" r:id="rId2364" display="https://webagentes.canaldirecto.com.ar/incidents/view/756587-0" xr:uid="{00000000-0004-0000-0100-00003B090000}"/>
    <hyperlink ref="A2719" r:id="rId2365" display="https://webagentes.canaldirecto.com.ar/incidents/view/756567-6" xr:uid="{00000000-0004-0000-0100-00003C090000}"/>
    <hyperlink ref="A2666" r:id="rId2366" display="https://webagentes.canaldirecto.com.ar/incidents/view/756515-3" xr:uid="{00000000-0004-0000-0100-00003D090000}"/>
    <hyperlink ref="A2720" r:id="rId2367" display="https://webagentes.canaldirecto.com.ar/incidents/view/756512-6" xr:uid="{00000000-0004-0000-0100-00003E090000}"/>
    <hyperlink ref="A2721" r:id="rId2368" display="https://webagentes.canaldirecto.com.ar/incidents/view/756511-7" xr:uid="{00000000-0004-0000-0100-00003F090000}"/>
    <hyperlink ref="A2722" r:id="rId2369" display="https://webagentes.canaldirecto.com.ar/incidents/view/756510-8" xr:uid="{00000000-0004-0000-0100-000040090000}"/>
    <hyperlink ref="A2723" r:id="rId2370" display="https://webagentes.canaldirecto.com.ar/incidents/view/756509-2" xr:uid="{00000000-0004-0000-0100-000041090000}"/>
    <hyperlink ref="A2736" r:id="rId2371" display="https://webagentes.canaldirecto.com.ar/incidents/view/756505-6" xr:uid="{00000000-0004-0000-0100-000042090000}"/>
    <hyperlink ref="A2731" r:id="rId2372" display="https://webagentes.canaldirecto.com.ar/incidents/view/756504-7" xr:uid="{00000000-0004-0000-0100-000043090000}"/>
    <hyperlink ref="A2724" r:id="rId2373" display="https://webagentes.canaldirecto.com.ar/incidents/view/756503-8" xr:uid="{00000000-0004-0000-0100-000044090000}"/>
    <hyperlink ref="A2725" r:id="rId2374" display="https://webagentes.canaldirecto.com.ar/incidents/view/756502-9" xr:uid="{00000000-0004-0000-0100-000045090000}"/>
    <hyperlink ref="A2726" r:id="rId2375" display="https://webagentes.canaldirecto.com.ar/incidents/view/756501-0" xr:uid="{00000000-0004-0000-0100-000046090000}"/>
    <hyperlink ref="A2727" r:id="rId2376" display="https://webagentes.canaldirecto.com.ar/incidents/view/756500-1" xr:uid="{00000000-0004-0000-0100-000047090000}"/>
    <hyperlink ref="A2728" r:id="rId2377" display="https://webagentes.canaldirecto.com.ar/incidents/view/756499-6" xr:uid="{00000000-0004-0000-0100-000048090000}"/>
    <hyperlink ref="A2729" r:id="rId2378" display="https://webagentes.canaldirecto.com.ar/incidents/view/756498-7" xr:uid="{00000000-0004-0000-0100-000049090000}"/>
    <hyperlink ref="A2737" r:id="rId2379" display="https://webagentes.canaldirecto.com.ar/incidents/view/756489-9" xr:uid="{00000000-0004-0000-0100-00004A090000}"/>
    <hyperlink ref="A2732" r:id="rId2380" display="https://webagentes.canaldirecto.com.ar/incidents/view/756481-7" xr:uid="{00000000-0004-0000-0100-00004B090000}"/>
    <hyperlink ref="A2703" r:id="rId2381" display="https://webagentes.canaldirecto.com.ar/incidents/view/756478-3" xr:uid="{00000000-0004-0000-0100-00004C090000}"/>
    <hyperlink ref="A2704" r:id="rId2382" display="https://webagentes.canaldirecto.com.ar/incidents/view/756467-7" xr:uid="{00000000-0004-0000-0100-00004D090000}"/>
    <hyperlink ref="A2705" r:id="rId2383" display="https://webagentes.canaldirecto.com.ar/incidents/view/756466-8" xr:uid="{00000000-0004-0000-0100-00004E090000}"/>
    <hyperlink ref="A2706" r:id="rId2384" display="https://webagentes.canaldirecto.com.ar/incidents/view/756392-4" xr:uid="{00000000-0004-0000-0100-00004F090000}"/>
    <hyperlink ref="A2707" r:id="rId2385" display="https://webagentes.canaldirecto.com.ar/incidents/view/756388-1" xr:uid="{00000000-0004-0000-0100-000050090000}"/>
    <hyperlink ref="A2708" r:id="rId2386" display="https://webagentes.canaldirecto.com.ar/incidents/view/756387-2" xr:uid="{00000000-0004-0000-0100-000051090000}"/>
    <hyperlink ref="A2655" r:id="rId2387" display="https://webagentes.canaldirecto.com.ar/incidents/view/756178-6" xr:uid="{00000000-0004-0000-0100-000052090000}"/>
    <hyperlink ref="A2738" r:id="rId2388" display="https://webagentes.canaldirecto.com.ar/incidents/view/756170-4" xr:uid="{00000000-0004-0000-0100-000053090000}"/>
    <hyperlink ref="A2739" r:id="rId2389" display="https://webagentes.canaldirecto.com.ar/incidents/view/756168-9" xr:uid="{00000000-0004-0000-0100-000054090000}"/>
    <hyperlink ref="A2740" r:id="rId2390" display="https://webagentes.canaldirecto.com.ar/incidents/view/756167-0" xr:uid="{00000000-0004-0000-0100-000055090000}"/>
    <hyperlink ref="A2741" r:id="rId2391" display="https://webagentes.canaldirecto.com.ar/incidents/view/756166-1" xr:uid="{00000000-0004-0000-0100-000056090000}"/>
    <hyperlink ref="A2742" r:id="rId2392" display="https://webagentes.canaldirecto.com.ar/incidents/view/756165-2" xr:uid="{00000000-0004-0000-0100-000057090000}"/>
    <hyperlink ref="A2667" r:id="rId2393" display="https://webagentes.canaldirecto.com.ar/incidents/view/756112-0" xr:uid="{00000000-0004-0000-0100-000058090000}"/>
    <hyperlink ref="A2652" r:id="rId2394" display="https://webagentes.canaldirecto.com.ar/incidents/view/756008-8" xr:uid="{00000000-0004-0000-0100-000059090000}"/>
    <hyperlink ref="A2654" r:id="rId2395" display="https://webagentes.canaldirecto.com.ar/incidents/view/756007-9" xr:uid="{00000000-0004-0000-0100-00005A090000}"/>
    <hyperlink ref="A2684" r:id="rId2396" display="https://webagentes.canaldirecto.com.ar/incidents/view/755958-7" xr:uid="{00000000-0004-0000-0100-00005B090000}"/>
    <hyperlink ref="A2685" r:id="rId2397" display="https://webagentes.canaldirecto.com.ar/incidents/view/755957-8" xr:uid="{00000000-0004-0000-0100-00005C090000}"/>
    <hyperlink ref="A2686" r:id="rId2398" display="https://webagentes.canaldirecto.com.ar/incidents/view/755956-9" xr:uid="{00000000-0004-0000-0100-00005D090000}"/>
    <hyperlink ref="A2669" r:id="rId2399" display="https://webagentes.canaldirecto.com.ar/incidents/view/755886-1" xr:uid="{00000000-0004-0000-0100-00005E090000}"/>
    <hyperlink ref="A2662" r:id="rId2400" display="https://webagentes.canaldirecto.com.ar/incidents/view/755777-4" xr:uid="{00000000-0004-0000-0100-00005F090000}"/>
    <hyperlink ref="A2663" r:id="rId2401" display="https://webagentes.canaldirecto.com.ar/incidents/view/755757-0" xr:uid="{00000000-0004-0000-0100-000060090000}"/>
    <hyperlink ref="A2693" r:id="rId2402" display="https://webagentes.canaldirecto.com.ar/incidents/view/755634-0" xr:uid="{00000000-0004-0000-0100-000061090000}"/>
    <hyperlink ref="A2694" r:id="rId2403" display="https://webagentes.canaldirecto.com.ar/incidents/view/755633-1" xr:uid="{00000000-0004-0000-0100-000062090000}"/>
    <hyperlink ref="A2695" r:id="rId2404" display="https://webagentes.canaldirecto.com.ar/incidents/view/755632-2" xr:uid="{00000000-0004-0000-0100-000063090000}"/>
    <hyperlink ref="A2696" r:id="rId2405" display="https://webagentes.canaldirecto.com.ar/incidents/view/755631-3" xr:uid="{00000000-0004-0000-0100-000064090000}"/>
    <hyperlink ref="A2697" r:id="rId2406" display="https://webagentes.canaldirecto.com.ar/incidents/view/755630-4" xr:uid="{00000000-0004-0000-0100-000065090000}"/>
    <hyperlink ref="A2698" r:id="rId2407" display="https://webagentes.canaldirecto.com.ar/incidents/view/755629-8" xr:uid="{00000000-0004-0000-0100-000066090000}"/>
    <hyperlink ref="A2699" r:id="rId2408" display="https://webagentes.canaldirecto.com.ar/incidents/view/755628-9" xr:uid="{00000000-0004-0000-0100-000067090000}"/>
    <hyperlink ref="A2664" r:id="rId2409" display="https://webagentes.canaldirecto.com.ar/incidents/view/755417-5" xr:uid="{00000000-0004-0000-0100-000068090000}"/>
    <hyperlink ref="A2653" r:id="rId2410" display="https://webagentes.canaldirecto.com.ar/incidents/view/755396-3" xr:uid="{00000000-0004-0000-0100-000069090000}"/>
    <hyperlink ref="A2665" r:id="rId2411" display="https://webagentes.canaldirecto.com.ar/incidents/view/755338-9" xr:uid="{00000000-0004-0000-0100-00006A090000}"/>
    <hyperlink ref="A2651" r:id="rId2412" display="https://webagentes.canaldirecto.com.ar/incidents/view/755231-7" xr:uid="{00000000-0004-0000-0100-00006B090000}"/>
    <hyperlink ref="A2660" r:id="rId2413" display="https://webagentes.canaldirecto.com.ar/incidents/view/755196-5" xr:uid="{00000000-0004-0000-0100-00006C090000}"/>
    <hyperlink ref="A2750" r:id="rId2414" display="https://webagentes.canaldirecto.com.ar/incidents/view/755020-3" xr:uid="{00000000-0004-0000-0100-00006D090000}"/>
    <hyperlink ref="A2746" r:id="rId2415" display="https://webagentes.canaldirecto.com.ar/incidents/view/755019-7" xr:uid="{00000000-0004-0000-0100-00006E090000}"/>
    <hyperlink ref="A2747" r:id="rId2416" display="https://webagentes.canaldirecto.com.ar/incidents/view/755018-8" xr:uid="{00000000-0004-0000-0100-00006F090000}"/>
    <hyperlink ref="A2748" r:id="rId2417" display="https://webagentes.canaldirecto.com.ar/incidents/view/755017-9" xr:uid="{00000000-0004-0000-0100-000070090000}"/>
    <hyperlink ref="A2749" r:id="rId2418" display="https://webagentes.canaldirecto.com.ar/incidents/view/755016-0" xr:uid="{00000000-0004-0000-0100-000071090000}"/>
    <hyperlink ref="A2650" r:id="rId2419" display="https://webagentes.canaldirecto.com.ar/incidents/view/754861-5" xr:uid="{00000000-0004-0000-0100-000072090000}"/>
    <hyperlink ref="A2649" r:id="rId2420" display="https://webagentes.canaldirecto.com.ar/incidents/view/754764-3" xr:uid="{00000000-0004-0000-0100-000073090000}"/>
    <hyperlink ref="A2690" r:id="rId2421" display="https://webagentes.canaldirecto.com.ar/incidents/view/754620-0" xr:uid="{00000000-0004-0000-0100-000074090000}"/>
    <hyperlink ref="A2700" r:id="rId2422" display="https://webagentes.canaldirecto.com.ar/incidents/view/754619-4" xr:uid="{00000000-0004-0000-0100-000075090000}"/>
    <hyperlink ref="A2691" r:id="rId2423" display="https://webagentes.canaldirecto.com.ar/incidents/view/754618-5" xr:uid="{00000000-0004-0000-0100-000076090000}"/>
    <hyperlink ref="A2701" r:id="rId2424" display="https://webagentes.canaldirecto.com.ar/incidents/view/754617-6" xr:uid="{00000000-0004-0000-0100-000077090000}"/>
    <hyperlink ref="A2715" r:id="rId2425" display="https://webagentes.canaldirecto.com.ar/incidents/view/754412-3" xr:uid="{00000000-0004-0000-0100-000078090000}"/>
    <hyperlink ref="A2716" r:id="rId2426" display="https://webagentes.canaldirecto.com.ar/incidents/view/754411-4" xr:uid="{00000000-0004-0000-0100-000079090000}"/>
    <hyperlink ref="A2682" r:id="rId2427" display="https://webagentes.canaldirecto.com.ar/incidents/view/754410-5" xr:uid="{00000000-0004-0000-0100-00007A090000}"/>
    <hyperlink ref="A2683" r:id="rId2428" display="https://webagentes.canaldirecto.com.ar/incidents/view/754409-9" xr:uid="{00000000-0004-0000-0100-00007B090000}"/>
    <hyperlink ref="A2717" r:id="rId2429" display="https://webagentes.canaldirecto.com.ar/incidents/view/754408-0" xr:uid="{00000000-0004-0000-0100-00007C090000}"/>
    <hyperlink ref="A2657" r:id="rId2430" display="https://webagentes.canaldirecto.com.ar/incidents/view/754377-1" xr:uid="{00000000-0004-0000-0100-00007D090000}"/>
    <hyperlink ref="A2702" r:id="rId2431" display="https://webagentes.canaldirecto.com.ar/incidents/view/754375-3" xr:uid="{00000000-0004-0000-0100-00007E090000}"/>
    <hyperlink ref="A2692" r:id="rId2432" display="https://webagentes.canaldirecto.com.ar/incidents/view/754304-5" xr:uid="{00000000-0004-0000-0100-00007F090000}"/>
    <hyperlink ref="A2733" r:id="rId2433" display="https://webagentes.canaldirecto.com.ar/incidents/view/754270-9" xr:uid="{00000000-0004-0000-0100-000080090000}"/>
    <hyperlink ref="A2734" r:id="rId2434" display="https://webagentes.canaldirecto.com.ar/incidents/view/754269-3" xr:uid="{00000000-0004-0000-0100-000081090000}"/>
    <hyperlink ref="A2658" r:id="rId2435" display="https://webagentes.canaldirecto.com.ar/incidents/view/754259-6" xr:uid="{00000000-0004-0000-0100-000082090000}"/>
    <hyperlink ref="A2661" r:id="rId2436" display="https://webagentes.canaldirecto.com.ar/incidents/view/754214-3" xr:uid="{00000000-0004-0000-0100-000083090000}"/>
    <hyperlink ref="A2672" r:id="rId2437" display="https://webagentes.canaldirecto.com.ar/incidents/view/753669-2" xr:uid="{00000000-0004-0000-0100-000084090000}"/>
    <hyperlink ref="A2687" r:id="rId2438" display="https://webagentes.canaldirecto.com.ar/incidents/view/753003-2" xr:uid="{00000000-0004-0000-0100-000085090000}"/>
    <hyperlink ref="A2730" r:id="rId2439" display="https://webagentes.canaldirecto.com.ar/incidents/view/752998-4" xr:uid="{00000000-0004-0000-0100-000086090000}"/>
    <hyperlink ref="A2673" r:id="rId2440" display="https://webagentes.canaldirecto.com.ar/incidents/view/752786-1" xr:uid="{00000000-0004-0000-0100-000087090000}"/>
    <hyperlink ref="A2659" r:id="rId2441" display="https://webagentes.canaldirecto.com.ar/incidents/view/751208-1" xr:uid="{00000000-0004-0000-0100-000088090000}"/>
    <hyperlink ref="A2676" r:id="rId2442" display="https://webagentes.canaldirecto.com.ar/incidents/view/745103-6" xr:uid="{00000000-0004-0000-0100-000089090000}"/>
    <hyperlink ref="A2677" r:id="rId2443" display="https://webagentes.canaldirecto.com.ar/incidents/view/745089-7" xr:uid="{00000000-0004-0000-0100-00008A090000}"/>
    <hyperlink ref="A2678" r:id="rId2444" display="https://webagentes.canaldirecto.com.ar/incidents/view/745085-1" xr:uid="{00000000-0004-0000-0100-00008B090000}"/>
    <hyperlink ref="A2679" r:id="rId2445" display="https://webagentes.canaldirecto.com.ar/incidents/view/745071-8" xr:uid="{00000000-0004-0000-0100-00008C090000}"/>
    <hyperlink ref="A2709" r:id="rId2446" display="https://webagentes.canaldirecto.com.ar/incidents/view/744392-1" xr:uid="{00000000-0004-0000-0100-00008D090000}"/>
    <hyperlink ref="A2680" r:id="rId2447" display="https://webagentes.canaldirecto.com.ar/incidents/view/743352-6" xr:uid="{00000000-0004-0000-0100-00008E090000}"/>
    <hyperlink ref="A2681" r:id="rId2448" display="https://webagentes.canaldirecto.com.ar/incidents/view/743351-7" xr:uid="{00000000-0004-0000-0100-00008F090000}"/>
    <hyperlink ref="A2710" r:id="rId2449" display="https://webagentes.canaldirecto.com.ar/incidents/view/741458-5" xr:uid="{00000000-0004-0000-0100-000090090000}"/>
    <hyperlink ref="A2711" r:id="rId2450" display="https://webagentes.canaldirecto.com.ar/incidents/view/741456-7" xr:uid="{00000000-0004-0000-0100-000091090000}"/>
    <hyperlink ref="A2712" r:id="rId2451" display="https://webagentes.canaldirecto.com.ar/incidents/view/741455-8" xr:uid="{00000000-0004-0000-0100-000092090000}"/>
    <hyperlink ref="A2790" r:id="rId2452" display="https://webagentes.canaldirecto.com.ar/incidents/view/758562-5" xr:uid="{00000000-0004-0000-0100-000093090000}"/>
    <hyperlink ref="A2781" r:id="rId2453" display="https://webagentes.canaldirecto.com.ar/incidents/view/758517-5" xr:uid="{00000000-0004-0000-0100-000094090000}"/>
    <hyperlink ref="A2782" r:id="rId2454" display="https://webagentes.canaldirecto.com.ar/incidents/view/758455-6" xr:uid="{00000000-0004-0000-0100-000095090000}"/>
    <hyperlink ref="A2791" r:id="rId2455" display="https://webagentes.canaldirecto.com.ar/incidents/view/758398-2" xr:uid="{00000000-0004-0000-0100-000096090000}"/>
    <hyperlink ref="A2780" r:id="rId2456" display="https://webagentes.canaldirecto.com.ar/incidents/view/757934-1" xr:uid="{00000000-0004-0000-0100-000097090000}"/>
    <hyperlink ref="A2772" r:id="rId2457" display="https://webagentes.canaldirecto.com.ar/incidents/view/757926-2" xr:uid="{00000000-0004-0000-0100-000098090000}"/>
    <hyperlink ref="A2779" r:id="rId2458" display="https://webagentes.canaldirecto.com.ar/incidents/view/757867-0" xr:uid="{00000000-0004-0000-0100-000099090000}"/>
    <hyperlink ref="A2797" r:id="rId2459" display="https://webagentes.canaldirecto.com.ar/incidents/view/757803-2" xr:uid="{00000000-0004-0000-0100-00009A090000}"/>
    <hyperlink ref="A2792" r:id="rId2460" display="https://webagentes.canaldirecto.com.ar/incidents/view/757725-5" xr:uid="{00000000-0004-0000-0100-00009B090000}"/>
    <hyperlink ref="A2793" r:id="rId2461" display="https://webagentes.canaldirecto.com.ar/incidents/view/757694-6" xr:uid="{00000000-0004-0000-0100-00009C090000}"/>
    <hyperlink ref="A2778" r:id="rId2462" display="https://webagentes.canaldirecto.com.ar/incidents/view/757654-8" xr:uid="{00000000-0004-0000-0100-00009D090000}"/>
    <hyperlink ref="A2794" r:id="rId2463" display="https://webagentes.canaldirecto.com.ar/incidents/view/757652-0" xr:uid="{00000000-0004-0000-0100-00009E090000}"/>
    <hyperlink ref="A2795" r:id="rId2464" display="https://webagentes.canaldirecto.com.ar/incidents/view/757607-0" xr:uid="{00000000-0004-0000-0100-00009F090000}"/>
    <hyperlink ref="A2785" r:id="rId2465" display="https://webagentes.canaldirecto.com.ar/incidents/view/757601-6" xr:uid="{00000000-0004-0000-0100-0000A0090000}"/>
    <hyperlink ref="A2789" r:id="rId2466" display="https://webagentes.canaldirecto.com.ar/incidents/view/757576-1" xr:uid="{00000000-0004-0000-0100-0000A1090000}"/>
    <hyperlink ref="A2770" r:id="rId2467" display="https://webagentes.canaldirecto.com.ar/incidents/view/757294-0" xr:uid="{00000000-0004-0000-0100-0000A2090000}"/>
    <hyperlink ref="A2788" r:id="rId2468" display="https://webagentes.canaldirecto.com.ar/incidents/view/757080-9" xr:uid="{00000000-0004-0000-0100-0000A3090000}"/>
    <hyperlink ref="A2777" r:id="rId2469" display="https://webagentes.canaldirecto.com.ar/incidents/view/756961-8" xr:uid="{00000000-0004-0000-0100-0000A4090000}"/>
    <hyperlink ref="A2768" r:id="rId2470" display="https://webagentes.canaldirecto.com.ar/incidents/view/756901-6" xr:uid="{00000000-0004-0000-0100-0000A5090000}"/>
    <hyperlink ref="A2769" r:id="rId2471" display="https://webagentes.canaldirecto.com.ar/incidents/view/756883-1" xr:uid="{00000000-0004-0000-0100-0000A6090000}"/>
    <hyperlink ref="A2783" r:id="rId2472" display="https://webagentes.canaldirecto.com.ar/incidents/view/756858-5" xr:uid="{00000000-0004-0000-0100-0000A7090000}"/>
    <hyperlink ref="A2774" r:id="rId2473" display="https://webagentes.canaldirecto.com.ar/incidents/view/756721-2" xr:uid="{00000000-0004-0000-0100-0000A8090000}"/>
    <hyperlink ref="A2775" r:id="rId2474" display="https://webagentes.canaldirecto.com.ar/incidents/view/756665-7" xr:uid="{00000000-0004-0000-0100-0000A9090000}"/>
    <hyperlink ref="A2776" r:id="rId2475" display="https://webagentes.canaldirecto.com.ar/incidents/view/756664-8" xr:uid="{00000000-0004-0000-0100-0000AA090000}"/>
    <hyperlink ref="A2787" r:id="rId2476" display="https://webagentes.canaldirecto.com.ar/incidents/view/756659-6" xr:uid="{00000000-0004-0000-0100-0000AB090000}"/>
    <hyperlink ref="A2815" r:id="rId2477" display="https://webagentes.canaldirecto.com.ar/incidents/view/756628-6" xr:uid="{00000000-0004-0000-0100-0000AC090000}"/>
    <hyperlink ref="A2809" r:id="rId2478" display="https://webagentes.canaldirecto.com.ar/incidents/view/756626-8" xr:uid="{00000000-0004-0000-0100-0000AD090000}"/>
    <hyperlink ref="A2807" r:id="rId2479" display="https://webagentes.canaldirecto.com.ar/incidents/view/756508-3" xr:uid="{00000000-0004-0000-0100-0000AE090000}"/>
    <hyperlink ref="A2808" r:id="rId2480" display="https://webagentes.canaldirecto.com.ar/incidents/view/756507-4" xr:uid="{00000000-0004-0000-0100-0000AF090000}"/>
    <hyperlink ref="A2826" r:id="rId2481" display="https://webagentes.canaldirecto.com.ar/incidents/view/756494-1" xr:uid="{00000000-0004-0000-0100-0000B0090000}"/>
    <hyperlink ref="A2825" r:id="rId2482" display="https://webagentes.canaldirecto.com.ar/incidents/view/756493-2" xr:uid="{00000000-0004-0000-0100-0000B1090000}"/>
    <hyperlink ref="A2810" r:id="rId2483" display="https://webagentes.canaldirecto.com.ar/incidents/view/756488-0" xr:uid="{00000000-0004-0000-0100-0000B2090000}"/>
    <hyperlink ref="A2827" r:id="rId2484" display="https://webagentes.canaldirecto.com.ar/incidents/view/756487-1" xr:uid="{00000000-0004-0000-0100-0000B3090000}"/>
    <hyperlink ref="A2828" r:id="rId2485" display="https://webagentes.canaldirecto.com.ar/incidents/view/756486-2" xr:uid="{00000000-0004-0000-0100-0000B4090000}"/>
    <hyperlink ref="A2811" r:id="rId2486" display="https://webagentes.canaldirecto.com.ar/incidents/view/756485-3" xr:uid="{00000000-0004-0000-0100-0000B5090000}"/>
    <hyperlink ref="A2812" r:id="rId2487" display="https://webagentes.canaldirecto.com.ar/incidents/view/756484-4" xr:uid="{00000000-0004-0000-0100-0000B6090000}"/>
    <hyperlink ref="A2813" r:id="rId2488" display="https://webagentes.canaldirecto.com.ar/incidents/view/756483-5" xr:uid="{00000000-0004-0000-0100-0000B7090000}"/>
    <hyperlink ref="A2814" r:id="rId2489" display="https://webagentes.canaldirecto.com.ar/incidents/view/756482-6" xr:uid="{00000000-0004-0000-0100-0000B8090000}"/>
    <hyperlink ref="A2802" r:id="rId2490" display="https://webagentes.canaldirecto.com.ar/incidents/view/756473-8" xr:uid="{00000000-0004-0000-0100-0000B9090000}"/>
    <hyperlink ref="A2803" r:id="rId2491" display="https://webagentes.canaldirecto.com.ar/incidents/view/756472-9" xr:uid="{00000000-0004-0000-0100-0000BA090000}"/>
    <hyperlink ref="A2800" r:id="rId2492" display="https://webagentes.canaldirecto.com.ar/incidents/view/756465-9" xr:uid="{00000000-0004-0000-0100-0000BB090000}"/>
    <hyperlink ref="A2801" r:id="rId2493" display="https://webagentes.canaldirecto.com.ar/incidents/view/756463-1" xr:uid="{00000000-0004-0000-0100-0000BC090000}"/>
    <hyperlink ref="A2816" r:id="rId2494" display="https://webagentes.canaldirecto.com.ar/incidents/view/756438-5" xr:uid="{00000000-0004-0000-0100-0000BD090000}"/>
    <hyperlink ref="A2817" r:id="rId2495" display="https://webagentes.canaldirecto.com.ar/incidents/view/756437-6" xr:uid="{00000000-0004-0000-0100-0000BE090000}"/>
    <hyperlink ref="A2818" r:id="rId2496" display="https://webagentes.canaldirecto.com.ar/incidents/view/756436-7" xr:uid="{00000000-0004-0000-0100-0000BF090000}"/>
    <hyperlink ref="A2819" r:id="rId2497" display="https://webagentes.canaldirecto.com.ar/incidents/view/756435-8" xr:uid="{00000000-0004-0000-0100-0000C0090000}"/>
    <hyperlink ref="A2820" r:id="rId2498" display="https://webagentes.canaldirecto.com.ar/incidents/view/756434-9" xr:uid="{00000000-0004-0000-0100-0000C1090000}"/>
    <hyperlink ref="A2821" r:id="rId2499" display="https://webagentes.canaldirecto.com.ar/incidents/view/756432-1" xr:uid="{00000000-0004-0000-0100-0000C2090000}"/>
    <hyperlink ref="A2822" r:id="rId2500" display="https://webagentes.canaldirecto.com.ar/incidents/view/756431-2" xr:uid="{00000000-0004-0000-0100-0000C3090000}"/>
    <hyperlink ref="A2823" r:id="rId2501" display="https://webagentes.canaldirecto.com.ar/incidents/view/756430-3" xr:uid="{00000000-0004-0000-0100-0000C4090000}"/>
    <hyperlink ref="A2832" r:id="rId2502" display="https://webagentes.canaldirecto.com.ar/incidents/view/756428-8" xr:uid="{00000000-0004-0000-0100-0000C5090000}"/>
    <hyperlink ref="A2833" r:id="rId2503" display="https://webagentes.canaldirecto.com.ar/incidents/view/756427-9" xr:uid="{00000000-0004-0000-0100-0000C6090000}"/>
    <hyperlink ref="A2784" r:id="rId2504" display="https://webagentes.canaldirecto.com.ar/incidents/view/756199-9" xr:uid="{00000000-0004-0000-0100-0000C7090000}"/>
    <hyperlink ref="A2829" r:id="rId2505" display="https://webagentes.canaldirecto.com.ar/incidents/view/756172-2" xr:uid="{00000000-0004-0000-0100-0000C8090000}"/>
    <hyperlink ref="A2830" r:id="rId2506" display="https://webagentes.canaldirecto.com.ar/incidents/view/756171-3" xr:uid="{00000000-0004-0000-0100-0000C9090000}"/>
    <hyperlink ref="A2824" r:id="rId2507" display="https://webagentes.canaldirecto.com.ar/incidents/view/754254-1" xr:uid="{00000000-0004-0000-0100-0000CA090000}"/>
    <hyperlink ref="A2798" r:id="rId2508" display="https://webagentes.canaldirecto.com.ar/incidents/view/751887-2" xr:uid="{00000000-0004-0000-0100-0000CB090000}"/>
    <hyperlink ref="A2831" r:id="rId2509" display="https://webagentes.canaldirecto.com.ar/incidents/view/745093-0" xr:uid="{00000000-0004-0000-0100-0000CC090000}"/>
    <hyperlink ref="A2804" r:id="rId2510" display="https://webagentes.canaldirecto.com.ar/incidents/view/744393-0" xr:uid="{00000000-0004-0000-0100-0000CD090000}"/>
    <hyperlink ref="A2805" r:id="rId2511" display="https://webagentes.canaldirecto.com.ar/incidents/view/744387-9" xr:uid="{00000000-0004-0000-0100-0000CE090000}"/>
    <hyperlink ref="A2866" r:id="rId2512" display="https://webagentes.canaldirecto.com.ar/incidents/view/761254-9" xr:uid="{00000000-0004-0000-0100-0000CF090000}"/>
    <hyperlink ref="A2867" r:id="rId2513" display="https://webagentes.canaldirecto.com.ar/incidents/view/761208-0" xr:uid="{00000000-0004-0000-0100-0000D0090000}"/>
    <hyperlink ref="A2865" r:id="rId2514" display="https://webagentes.canaldirecto.com.ar/incidents/view/761034-7" xr:uid="{00000000-0004-0000-0100-0000D1090000}"/>
    <hyperlink ref="A2843" r:id="rId2515" display="https://webagentes.canaldirecto.com.ar/incidents/view/760863-4" xr:uid="{00000000-0004-0000-0100-0000D2090000}"/>
    <hyperlink ref="A2896" r:id="rId2516" display="https://webagentes.canaldirecto.com.ar/incidents/view/760764-4" xr:uid="{00000000-0004-0000-0100-0000D3090000}"/>
    <hyperlink ref="A2897" r:id="rId2517" display="https://webagentes.canaldirecto.com.ar/incidents/view/760763-5" xr:uid="{00000000-0004-0000-0100-0000D4090000}"/>
    <hyperlink ref="A2898" r:id="rId2518" display="https://webagentes.canaldirecto.com.ar/incidents/view/760761-7" xr:uid="{00000000-0004-0000-0100-0000D5090000}"/>
    <hyperlink ref="A2899" r:id="rId2519" display="https://webagentes.canaldirecto.com.ar/incidents/view/760760-8" xr:uid="{00000000-0004-0000-0100-0000D6090000}"/>
    <hyperlink ref="A2844" r:id="rId2520" display="https://webagentes.canaldirecto.com.ar/incidents/view/760756-5" xr:uid="{00000000-0004-0000-0100-0000D7090000}"/>
    <hyperlink ref="A2868" r:id="rId2521" display="https://webagentes.canaldirecto.com.ar/incidents/view/760618-6" xr:uid="{00000000-0004-0000-0100-0000D8090000}"/>
    <hyperlink ref="A2857" r:id="rId2522" display="https://webagentes.canaldirecto.com.ar/incidents/view/760594-7" xr:uid="{00000000-0004-0000-0100-0000D9090000}"/>
    <hyperlink ref="A2869" r:id="rId2523" display="https://webagentes.canaldirecto.com.ar/incidents/view/760585-9" xr:uid="{00000000-0004-0000-0100-0000DA090000}"/>
    <hyperlink ref="A2858" r:id="rId2524" display="https://webagentes.canaldirecto.com.ar/incidents/view/760530-9" xr:uid="{00000000-0004-0000-0100-0000DB090000}"/>
    <hyperlink ref="A2870" r:id="rId2525" display="https://webagentes.canaldirecto.com.ar/incidents/view/760449-8" xr:uid="{00000000-0004-0000-0100-0000DC090000}"/>
    <hyperlink ref="A2853" r:id="rId2526" display="https://webagentes.canaldirecto.com.ar/incidents/view/760234-8" xr:uid="{00000000-0004-0000-0100-0000DD090000}"/>
    <hyperlink ref="A2842" r:id="rId2527" display="https://webagentes.canaldirecto.com.ar/incidents/view/760227-8" xr:uid="{00000000-0004-0000-0100-0000DE090000}"/>
    <hyperlink ref="A2841" r:id="rId2528" display="https://webagentes.canaldirecto.com.ar/incidents/view/760153-4" xr:uid="{00000000-0004-0000-0100-0000DF090000}"/>
    <hyperlink ref="A2859" r:id="rId2529" display="https://webagentes.canaldirecto.com.ar/incidents/view/760131-2" xr:uid="{00000000-0004-0000-0100-0000E0090000}"/>
    <hyperlink ref="A2860" r:id="rId2530" display="https://webagentes.canaldirecto.com.ar/incidents/view/759993-8" xr:uid="{00000000-0004-0000-0100-0000E1090000}"/>
    <hyperlink ref="A2838" r:id="rId2531" display="https://webagentes.canaldirecto.com.ar/incidents/view/759946-0" xr:uid="{00000000-0004-0000-0100-0000E2090000}"/>
    <hyperlink ref="A2864" r:id="rId2532" display="https://webagentes.canaldirecto.com.ar/incidents/view/759940-6" xr:uid="{00000000-0004-0000-0100-0000E3090000}"/>
    <hyperlink ref="A2854" r:id="rId2533" display="https://webagentes.canaldirecto.com.ar/incidents/view/759927-5" xr:uid="{00000000-0004-0000-0100-0000E4090000}"/>
    <hyperlink ref="A2891" r:id="rId2534" display="https://webagentes.canaldirecto.com.ar/incidents/view/759780-6" xr:uid="{00000000-0004-0000-0100-0000E5090000}"/>
    <hyperlink ref="A2892" r:id="rId2535" display="https://webagentes.canaldirecto.com.ar/incidents/view/759779-0" xr:uid="{00000000-0004-0000-0100-0000E6090000}"/>
    <hyperlink ref="A2893" r:id="rId2536" display="https://webagentes.canaldirecto.com.ar/incidents/view/759778-1" xr:uid="{00000000-0004-0000-0100-0000E7090000}"/>
    <hyperlink ref="A2894" r:id="rId2537" display="https://webagentes.canaldirecto.com.ar/incidents/view/759777-2" xr:uid="{00000000-0004-0000-0100-0000E8090000}"/>
    <hyperlink ref="A2895" r:id="rId2538" display="https://webagentes.canaldirecto.com.ar/incidents/view/759775-4" xr:uid="{00000000-0004-0000-0100-0000E9090000}"/>
    <hyperlink ref="A2922" r:id="rId2539" display="https://webagentes.canaldirecto.com.ar/incidents/view/759771-8" xr:uid="{00000000-0004-0000-0100-0000EA090000}"/>
    <hyperlink ref="A2925" r:id="rId2540" display="https://webagentes.canaldirecto.com.ar/incidents/view/759770-9" xr:uid="{00000000-0004-0000-0100-0000EB090000}"/>
    <hyperlink ref="A2923" r:id="rId2541" display="https://webagentes.canaldirecto.com.ar/incidents/view/759769-3" xr:uid="{00000000-0004-0000-0100-0000EC090000}"/>
    <hyperlink ref="A2924" r:id="rId2542" display="https://webagentes.canaldirecto.com.ar/incidents/view/759768-4" xr:uid="{00000000-0004-0000-0100-0000ED090000}"/>
    <hyperlink ref="A2926" r:id="rId2543" display="https://webagentes.canaldirecto.com.ar/incidents/view/759767-5" xr:uid="{00000000-0004-0000-0100-0000EE090000}"/>
    <hyperlink ref="A2927" r:id="rId2544" display="https://webagentes.canaldirecto.com.ar/incidents/view/759766-6" xr:uid="{00000000-0004-0000-0100-0000EF090000}"/>
    <hyperlink ref="A2928" r:id="rId2545" display="https://webagentes.canaldirecto.com.ar/incidents/view/759765-7" xr:uid="{00000000-0004-0000-0100-0000F0090000}"/>
    <hyperlink ref="A2929" r:id="rId2546" display="https://webagentes.canaldirecto.com.ar/incidents/view/759764-8" xr:uid="{00000000-0004-0000-0100-0000F1090000}"/>
    <hyperlink ref="A2930" r:id="rId2547" display="https://webagentes.canaldirecto.com.ar/incidents/view/759763-9" xr:uid="{00000000-0004-0000-0100-0000F2090000}"/>
    <hyperlink ref="A2931" r:id="rId2548" display="https://webagentes.canaldirecto.com.ar/incidents/view/759761-1" xr:uid="{00000000-0004-0000-0100-0000F3090000}"/>
    <hyperlink ref="A2932" r:id="rId2549" display="https://webagentes.canaldirecto.com.ar/incidents/view/759760-2" xr:uid="{00000000-0004-0000-0100-0000F4090000}"/>
    <hyperlink ref="A2906" r:id="rId2550" display="https://webagentes.canaldirecto.com.ar/incidents/view/759758-7" xr:uid="{00000000-0004-0000-0100-0000F5090000}"/>
    <hyperlink ref="A2904" r:id="rId2551" display="https://webagentes.canaldirecto.com.ar/incidents/view/759757-8" xr:uid="{00000000-0004-0000-0100-0000F6090000}"/>
    <hyperlink ref="A2907" r:id="rId2552" display="https://webagentes.canaldirecto.com.ar/incidents/view/759756-9" xr:uid="{00000000-0004-0000-0100-0000F7090000}"/>
    <hyperlink ref="A2908" r:id="rId2553" display="https://webagentes.canaldirecto.com.ar/incidents/view/759755-0" xr:uid="{00000000-0004-0000-0100-0000F8090000}"/>
    <hyperlink ref="A2909" r:id="rId2554" display="https://webagentes.canaldirecto.com.ar/incidents/view/759754-1" xr:uid="{00000000-0004-0000-0100-0000F9090000}"/>
    <hyperlink ref="A2910" r:id="rId2555" display="https://webagentes.canaldirecto.com.ar/incidents/view/759753-2" xr:uid="{00000000-0004-0000-0100-0000FA090000}"/>
    <hyperlink ref="A2911" r:id="rId2556" display="https://webagentes.canaldirecto.com.ar/incidents/view/759752-3" xr:uid="{00000000-0004-0000-0100-0000FB090000}"/>
    <hyperlink ref="A2912" r:id="rId2557" display="https://webagentes.canaldirecto.com.ar/incidents/view/759751-4" xr:uid="{00000000-0004-0000-0100-0000FC090000}"/>
    <hyperlink ref="A2913" r:id="rId2558" display="https://webagentes.canaldirecto.com.ar/incidents/view/759750-5" xr:uid="{00000000-0004-0000-0100-0000FD090000}"/>
    <hyperlink ref="A2914" r:id="rId2559" display="https://webagentes.canaldirecto.com.ar/incidents/view/759749-9" xr:uid="{00000000-0004-0000-0100-0000FE090000}"/>
    <hyperlink ref="A2905" r:id="rId2560" display="https://webagentes.canaldirecto.com.ar/incidents/view/759748-0" xr:uid="{00000000-0004-0000-0100-0000FF090000}"/>
    <hyperlink ref="A2915" r:id="rId2561" display="https://webagentes.canaldirecto.com.ar/incidents/view/759747-1" xr:uid="{00000000-0004-0000-0100-0000000A0000}"/>
    <hyperlink ref="A2916" r:id="rId2562" display="https://webagentes.canaldirecto.com.ar/incidents/view/759746-2" xr:uid="{00000000-0004-0000-0100-0000010A0000}"/>
    <hyperlink ref="A2917" r:id="rId2563" display="https://webagentes.canaldirecto.com.ar/incidents/view/759745-3" xr:uid="{00000000-0004-0000-0100-0000020A0000}"/>
    <hyperlink ref="A2918" r:id="rId2564" display="https://webagentes.canaldirecto.com.ar/incidents/view/759744-4" xr:uid="{00000000-0004-0000-0100-0000030A0000}"/>
    <hyperlink ref="A2919" r:id="rId2565" display="https://webagentes.canaldirecto.com.ar/incidents/view/759740-8" xr:uid="{00000000-0004-0000-0100-0000040A0000}"/>
    <hyperlink ref="A2920" r:id="rId2566" display="https://webagentes.canaldirecto.com.ar/incidents/view/759739-2" xr:uid="{00000000-0004-0000-0100-0000050A0000}"/>
    <hyperlink ref="A2921" r:id="rId2567" display="https://webagentes.canaldirecto.com.ar/incidents/view/759736-5" xr:uid="{00000000-0004-0000-0100-0000060A0000}"/>
    <hyperlink ref="A2839" r:id="rId2568" display="https://webagentes.canaldirecto.com.ar/incidents/view/759713-4" xr:uid="{00000000-0004-0000-0100-0000070A0000}"/>
    <hyperlink ref="A2856" r:id="rId2569" display="https://webagentes.canaldirecto.com.ar/incidents/view/759689-8" xr:uid="{00000000-0004-0000-0100-0000080A0000}"/>
    <hyperlink ref="A2840" r:id="rId2570" display="https://webagentes.canaldirecto.com.ar/incidents/view/759608-3" xr:uid="{00000000-0004-0000-0100-0000090A0000}"/>
    <hyperlink ref="A2875" r:id="rId2571" display="https://webagentes.canaldirecto.com.ar/incidents/view/759602-9" xr:uid="{00000000-0004-0000-0100-00000A0A0000}"/>
    <hyperlink ref="A2855" r:id="rId2572" display="https://webagentes.canaldirecto.com.ar/incidents/view/759513-6" xr:uid="{00000000-0004-0000-0100-00000B0A0000}"/>
    <hyperlink ref="A2861" r:id="rId2573" display="https://webagentes.canaldirecto.com.ar/incidents/view/759452-6" xr:uid="{00000000-0004-0000-0100-00000C0A0000}"/>
    <hyperlink ref="A2862" r:id="rId2574" display="https://webagentes.canaldirecto.com.ar/incidents/view/759403-0" xr:uid="{00000000-0004-0000-0100-00000D0A0000}"/>
    <hyperlink ref="A2863" r:id="rId2575" display="https://webagentes.canaldirecto.com.ar/incidents/view/759402-1" xr:uid="{00000000-0004-0000-0100-00000E0A0000}"/>
    <hyperlink ref="A2850" r:id="rId2576" display="https://webagentes.canaldirecto.com.ar/incidents/view/759398-9" xr:uid="{00000000-0004-0000-0100-00000F0A0000}"/>
    <hyperlink ref="A2851" r:id="rId2577" display="https://webagentes.canaldirecto.com.ar/incidents/view/759395-2" xr:uid="{00000000-0004-0000-0100-0000100A0000}"/>
    <hyperlink ref="A2873" r:id="rId2578" display="https://webagentes.canaldirecto.com.ar/incidents/view/759267-0" xr:uid="{00000000-0004-0000-0100-0000110A0000}"/>
    <hyperlink ref="A2889" r:id="rId2579" display="https://webagentes.canaldirecto.com.ar/incidents/view/759217-5" xr:uid="{00000000-0004-0000-0100-0000120A0000}"/>
    <hyperlink ref="A2890" r:id="rId2580" display="https://webagentes.canaldirecto.com.ar/incidents/view/759216-6" xr:uid="{00000000-0004-0000-0100-0000130A0000}"/>
    <hyperlink ref="A2878" r:id="rId2581" display="https://webagentes.canaldirecto.com.ar/incidents/view/759215-7" xr:uid="{00000000-0004-0000-0100-0000140A0000}"/>
    <hyperlink ref="A2888" r:id="rId2582" display="https://webagentes.canaldirecto.com.ar/incidents/view/759214-8" xr:uid="{00000000-0004-0000-0100-0000150A0000}"/>
    <hyperlink ref="A2879" r:id="rId2583" display="https://webagentes.canaldirecto.com.ar/incidents/view/759213-9" xr:uid="{00000000-0004-0000-0100-0000160A0000}"/>
    <hyperlink ref="A2880" r:id="rId2584" display="https://webagentes.canaldirecto.com.ar/incidents/view/759212-0" xr:uid="{00000000-0004-0000-0100-0000170A0000}"/>
    <hyperlink ref="A2881" r:id="rId2585" display="https://webagentes.canaldirecto.com.ar/incidents/view/759211-1" xr:uid="{00000000-0004-0000-0100-0000180A0000}"/>
    <hyperlink ref="A2882" r:id="rId2586" display="https://webagentes.canaldirecto.com.ar/incidents/view/759204-1" xr:uid="{00000000-0004-0000-0100-0000190A0000}"/>
    <hyperlink ref="A2883" r:id="rId2587" display="https://webagentes.canaldirecto.com.ar/incidents/view/759203-2" xr:uid="{00000000-0004-0000-0100-00001A0A0000}"/>
    <hyperlink ref="A2884" r:id="rId2588" display="https://webagentes.canaldirecto.com.ar/incidents/view/759202-3" xr:uid="{00000000-0004-0000-0100-00001B0A0000}"/>
    <hyperlink ref="A2885" r:id="rId2589" display="https://webagentes.canaldirecto.com.ar/incidents/view/759201-4" xr:uid="{00000000-0004-0000-0100-00001C0A0000}"/>
    <hyperlink ref="A2849" r:id="rId2590" display="https://webagentes.canaldirecto.com.ar/incidents/view/759195-4" xr:uid="{00000000-0004-0000-0100-00001D0A0000}"/>
    <hyperlink ref="A2852" r:id="rId2591" display="https://webagentes.canaldirecto.com.ar/incidents/view/759194-5" xr:uid="{00000000-0004-0000-0100-00001E0A0000}"/>
    <hyperlink ref="A2886" r:id="rId2592" display="https://webagentes.canaldirecto.com.ar/incidents/view/759187-5" xr:uid="{00000000-0004-0000-0100-00001F0A0000}"/>
    <hyperlink ref="A2887" r:id="rId2593" display="https://webagentes.canaldirecto.com.ar/incidents/view/759186-6" xr:uid="{00000000-0004-0000-0100-0000200A0000}"/>
    <hyperlink ref="A2837" r:id="rId2594" display="https://webagentes.canaldirecto.com.ar/incidents/view/759116-7" xr:uid="{00000000-0004-0000-0100-0000210A0000}"/>
    <hyperlink ref="A2846" r:id="rId2595" display="https://webagentes.canaldirecto.com.ar/incidents/view/758565-2" xr:uid="{00000000-0004-0000-0100-0000220A0000}"/>
    <hyperlink ref="A2872" r:id="rId2596" display="https://webagentes.canaldirecto.com.ar/incidents/view/758560-7" xr:uid="{00000000-0004-0000-0100-0000230A0000}"/>
    <hyperlink ref="A2847" r:id="rId2597" display="https://webagentes.canaldirecto.com.ar/incidents/view/758448-6" xr:uid="{00000000-0004-0000-0100-0000240A0000}"/>
    <hyperlink ref="A2874" r:id="rId2598" display="https://webagentes.canaldirecto.com.ar/incidents/view/758212-3" xr:uid="{00000000-0004-0000-0100-0000250A0000}"/>
    <hyperlink ref="A2848" r:id="rId2599" display="https://webagentes.canaldirecto.com.ar/incidents/view/758154-0" xr:uid="{00000000-0004-0000-0100-0000260A0000}"/>
    <hyperlink ref="A2900" r:id="rId2600" display="https://webagentes.canaldirecto.com.ar/incidents/view/756462-2" xr:uid="{00000000-0004-0000-0100-0000270A0000}"/>
    <hyperlink ref="A2935" r:id="rId2601" display="https://webagentes.canaldirecto.com.ar/incidents/view/756461-3" xr:uid="{00000000-0004-0000-0100-0000280A0000}"/>
    <hyperlink ref="A2936" r:id="rId2602" display="https://webagentes.canaldirecto.com.ar/incidents/view/756460-4" xr:uid="{00000000-0004-0000-0100-0000290A0000}"/>
    <hyperlink ref="A2937" r:id="rId2603" display="https://webagentes.canaldirecto.com.ar/incidents/view/756456-1" xr:uid="{00000000-0004-0000-0100-00002A0A0000}"/>
    <hyperlink ref="A2938" r:id="rId2604" display="https://webagentes.canaldirecto.com.ar/incidents/view/756455-2" xr:uid="{00000000-0004-0000-0100-00002B0A0000}"/>
    <hyperlink ref="A2939" r:id="rId2605" display="https://webagentes.canaldirecto.com.ar/incidents/view/756453-4" xr:uid="{00000000-0004-0000-0100-00002C0A0000}"/>
    <hyperlink ref="A2903" r:id="rId2606" display="https://webagentes.canaldirecto.com.ar/incidents/view/754257-8" xr:uid="{00000000-0004-0000-0100-00002D0A0000}"/>
    <hyperlink ref="A2964" r:id="rId2607" display="https://webagentes.canaldirecto.com.ar/incidents/view/764141-7" xr:uid="{00000000-0004-0000-0100-00002E0A0000}"/>
    <hyperlink ref="A3066" r:id="rId2608" display="https://webagentes.canaldirecto.com.ar/incidents/view/764139-2" xr:uid="{00000000-0004-0000-0100-00002F0A0000}"/>
    <hyperlink ref="A2965" r:id="rId2609" display="https://webagentes.canaldirecto.com.ar/incidents/view/764073-7" xr:uid="{00000000-0004-0000-0100-0000300A0000}"/>
    <hyperlink ref="A2963" r:id="rId2610" display="https://webagentes.canaldirecto.com.ar/incidents/view/764018-0" xr:uid="{00000000-0004-0000-0100-0000310A0000}"/>
    <hyperlink ref="A3065" r:id="rId2611" display="https://webagentes.canaldirecto.com.ar/incidents/view/763926-3" xr:uid="{00000000-0004-0000-0100-0000320A0000}"/>
    <hyperlink ref="A2966" r:id="rId2612" display="https://webagentes.canaldirecto.com.ar/incidents/view/763921-8" xr:uid="{00000000-0004-0000-0100-0000330A0000}"/>
    <hyperlink ref="A2979" r:id="rId2613" display="https://webagentes.canaldirecto.com.ar/incidents/view/763645-1" xr:uid="{00000000-0004-0000-0100-0000340A0000}"/>
    <hyperlink ref="A2962" r:id="rId2614" display="https://webagentes.canaldirecto.com.ar/incidents/view/763474-5" xr:uid="{00000000-0004-0000-0100-0000350A0000}"/>
    <hyperlink ref="A2981" r:id="rId2615" display="https://webagentes.canaldirecto.com.ar/incidents/view/763368-5" xr:uid="{00000000-0004-0000-0100-0000360A0000}"/>
    <hyperlink ref="A2957" r:id="rId2616" display="https://webagentes.canaldirecto.com.ar/incidents/view/763124-3" xr:uid="{00000000-0004-0000-0100-0000370A0000}"/>
    <hyperlink ref="A2958" r:id="rId2617" display="https://webagentes.canaldirecto.com.ar/incidents/view/763069-7" xr:uid="{00000000-0004-0000-0100-0000380A0000}"/>
    <hyperlink ref="A2959" r:id="rId2618" display="https://webagentes.canaldirecto.com.ar/incidents/view/763050-9" xr:uid="{00000000-0004-0000-0100-0000390A0000}"/>
    <hyperlink ref="A2982" r:id="rId2619" display="https://webagentes.canaldirecto.com.ar/incidents/view/763042-0" xr:uid="{00000000-0004-0000-0100-00003A0A0000}"/>
    <hyperlink ref="A2983" r:id="rId2620" display="https://webagentes.canaldirecto.com.ar/incidents/view/763040-2" xr:uid="{00000000-0004-0000-0100-00003B0A0000}"/>
    <hyperlink ref="A2960" r:id="rId2621" display="https://webagentes.canaldirecto.com.ar/incidents/view/763037-8" xr:uid="{00000000-0004-0000-0100-00003C0A0000}"/>
    <hyperlink ref="A2976" r:id="rId2622" display="https://webagentes.canaldirecto.com.ar/incidents/view/762762-0" xr:uid="{00000000-0004-0000-0100-00003D0A0000}"/>
    <hyperlink ref="A2977" r:id="rId2623" display="https://webagentes.canaldirecto.com.ar/incidents/view/762604-7" xr:uid="{00000000-0004-0000-0100-00003E0A0000}"/>
    <hyperlink ref="A2961" r:id="rId2624" display="https://webagentes.canaldirecto.com.ar/incidents/view/762541-9" xr:uid="{00000000-0004-0000-0100-00003F0A0000}"/>
    <hyperlink ref="A2956" r:id="rId2625" display="https://webagentes.canaldirecto.com.ar/incidents/view/762517-2" xr:uid="{00000000-0004-0000-0100-0000400A0000}"/>
    <hyperlink ref="A3061" r:id="rId2626" display="https://webagentes.canaldirecto.com.ar/incidents/view/762501-1" xr:uid="{00000000-0004-0000-0100-0000410A0000}"/>
    <hyperlink ref="A3064" r:id="rId2627" display="https://webagentes.canaldirecto.com.ar/incidents/view/762500-2" xr:uid="{00000000-0004-0000-0100-0000420A0000}"/>
    <hyperlink ref="A3062" r:id="rId2628" display="https://webagentes.canaldirecto.com.ar/incidents/view/762499-7" xr:uid="{00000000-0004-0000-0100-0000430A0000}"/>
    <hyperlink ref="A3063" r:id="rId2629" display="https://webagentes.canaldirecto.com.ar/incidents/view/762498-8" xr:uid="{00000000-0004-0000-0100-0000440A0000}"/>
    <hyperlink ref="A2980" r:id="rId2630" display="https://webagentes.canaldirecto.com.ar/incidents/view/762495-1" xr:uid="{00000000-0004-0000-0100-0000450A0000}"/>
    <hyperlink ref="A2978" r:id="rId2631" display="https://webagentes.canaldirecto.com.ar/incidents/view/762449-2" xr:uid="{00000000-0004-0000-0100-0000460A0000}"/>
    <hyperlink ref="A3069" r:id="rId2632" display="https://webagentes.canaldirecto.com.ar/incidents/view/762244-9" xr:uid="{00000000-0004-0000-0100-0000470A0000}"/>
    <hyperlink ref="A3070" r:id="rId2633" display="https://webagentes.canaldirecto.com.ar/incidents/view/762233-3" xr:uid="{00000000-0004-0000-0100-0000480A0000}"/>
    <hyperlink ref="A3071" r:id="rId2634" display="https://webagentes.canaldirecto.com.ar/incidents/view/762232-4" xr:uid="{00000000-0004-0000-0100-0000490A0000}"/>
    <hyperlink ref="A3072" r:id="rId2635" display="https://webagentes.canaldirecto.com.ar/incidents/view/762231-5" xr:uid="{00000000-0004-0000-0100-00004A0A0000}"/>
    <hyperlink ref="A3073" r:id="rId2636" display="https://webagentes.canaldirecto.com.ar/incidents/view/762230-6" xr:uid="{00000000-0004-0000-0100-00004B0A0000}"/>
    <hyperlink ref="A3074" r:id="rId2637" display="https://webagentes.canaldirecto.com.ar/incidents/view/762225-4" xr:uid="{00000000-0004-0000-0100-00004C0A0000}"/>
    <hyperlink ref="A2944" r:id="rId2638" display="https://webagentes.canaldirecto.com.ar/incidents/view/762209-6" xr:uid="{00000000-0004-0000-0100-00004D0A0000}"/>
    <hyperlink ref="A2971" r:id="rId2639" display="https://webagentes.canaldirecto.com.ar/incidents/view/762158-3" xr:uid="{00000000-0004-0000-0100-00004E0A0000}"/>
    <hyperlink ref="A2974" r:id="rId2640" display="https://webagentes.canaldirecto.com.ar/incidents/view/762049-6" xr:uid="{00000000-0004-0000-0100-00004F0A0000}"/>
    <hyperlink ref="A2972" r:id="rId2641" display="https://webagentes.canaldirecto.com.ar/incidents/view/762048-7" xr:uid="{00000000-0004-0000-0100-0000500A0000}"/>
    <hyperlink ref="A2949" r:id="rId2642" display="https://webagentes.canaldirecto.com.ar/incidents/view/762021-0" xr:uid="{00000000-0004-0000-0100-0000510A0000}"/>
    <hyperlink ref="A2950" r:id="rId2643" display="https://webagentes.canaldirecto.com.ar/incidents/view/761976-4" xr:uid="{00000000-0004-0000-0100-0000520A0000}"/>
    <hyperlink ref="A2970" r:id="rId2644" display="https://webagentes.canaldirecto.com.ar/incidents/view/761936-6" xr:uid="{00000000-0004-0000-0100-0000530A0000}"/>
    <hyperlink ref="A2975" r:id="rId2645" display="https://webagentes.canaldirecto.com.ar/incidents/view/761639-6" xr:uid="{00000000-0004-0000-0100-0000540A0000}"/>
    <hyperlink ref="A2968" r:id="rId2646" display="https://webagentes.canaldirecto.com.ar/incidents/view/761537-9" xr:uid="{00000000-0004-0000-0100-0000550A0000}"/>
    <hyperlink ref="A2954" r:id="rId2647" display="https://webagentes.canaldirecto.com.ar/incidents/view/761534-2" xr:uid="{00000000-0004-0000-0100-0000560A0000}"/>
    <hyperlink ref="A2955" r:id="rId2648" display="https://webagentes.canaldirecto.com.ar/incidents/view/761533-3" xr:uid="{00000000-0004-0000-0100-0000570A0000}"/>
    <hyperlink ref="A2953" r:id="rId2649" display="https://webagentes.canaldirecto.com.ar/incidents/view/761446-8" xr:uid="{00000000-0004-0000-0100-0000580A0000}"/>
    <hyperlink ref="A2948" r:id="rId2650" display="https://webagentes.canaldirecto.com.ar/incidents/view/761354-8" xr:uid="{00000000-0004-0000-0100-0000590A0000}"/>
    <hyperlink ref="A2973" r:id="rId2651" display="https://webagentes.canaldirecto.com.ar/incidents/view/761315-9" xr:uid="{00000000-0004-0000-0100-00005A0A0000}"/>
    <hyperlink ref="A2951" r:id="rId2652" display="https://webagentes.canaldirecto.com.ar/incidents/view/761248-8" xr:uid="{00000000-0004-0000-0100-00005B0A0000}"/>
    <hyperlink ref="A2952" r:id="rId2653" display="https://webagentes.canaldirecto.com.ar/incidents/view/760907-7" xr:uid="{00000000-0004-0000-0100-00005C0A0000}"/>
    <hyperlink ref="A3059" r:id="rId2654" display="https://webagentes.canaldirecto.com.ar/incidents/view/760762-6" xr:uid="{00000000-0004-0000-0100-00005D0A0000}"/>
    <hyperlink ref="A3060" r:id="rId2655" display="https://webagentes.canaldirecto.com.ar/incidents/view/760759-2" xr:uid="{00000000-0004-0000-0100-00005E0A0000}"/>
    <hyperlink ref="A2969" r:id="rId2656" display="https://webagentes.canaldirecto.com.ar/incidents/view/760757-4" xr:uid="{00000000-0004-0000-0100-00005F0A0000}"/>
    <hyperlink ref="A2947" r:id="rId2657" display="https://webagentes.canaldirecto.com.ar/incidents/view/760589-5" xr:uid="{00000000-0004-0000-0100-0000600A0000}"/>
    <hyperlink ref="A2946" r:id="rId2658" display="https://webagentes.canaldirecto.com.ar/incidents/view/760152-5" xr:uid="{00000000-0004-0000-0100-0000610A0000}"/>
    <hyperlink ref="A3075" r:id="rId2659" display="https://webagentes.canaldirecto.com.ar/incidents/view/757476-2" xr:uid="{00000000-0004-0000-0100-0000620A0000}"/>
    <hyperlink ref="A3076" r:id="rId2660" display="https://webagentes.canaldirecto.com.ar/incidents/view/757475-3" xr:uid="{00000000-0004-0000-0100-0000630A0000}"/>
    <hyperlink ref="A3077" r:id="rId2661" display="https://webagentes.canaldirecto.com.ar/incidents/view/757474-4" xr:uid="{00000000-0004-0000-0100-0000640A0000}"/>
    <hyperlink ref="A3045" r:id="rId2662" display="https://webagentes.canaldirecto.com.ar/incidents/view/764149-9" xr:uid="{00000000-0004-0000-0100-0000650A0000}"/>
    <hyperlink ref="A3046" r:id="rId2663" display="https://webagentes.canaldirecto.com.ar/incidents/view/764148-0" xr:uid="{00000000-0004-0000-0100-0000660A0000}"/>
    <hyperlink ref="A3012" r:id="rId2664" display="https://webagentes.canaldirecto.com.ar/incidents/view/763353-3" xr:uid="{00000000-0004-0000-0100-0000670A0000}"/>
    <hyperlink ref="A3013" r:id="rId2665" display="https://webagentes.canaldirecto.com.ar/incidents/view/763352-4" xr:uid="{00000000-0004-0000-0100-0000680A0000}"/>
    <hyperlink ref="A3014" r:id="rId2666" display="https://webagentes.canaldirecto.com.ar/incidents/view/763351-5" xr:uid="{00000000-0004-0000-0100-0000690A0000}"/>
    <hyperlink ref="A3015" r:id="rId2667" display="https://webagentes.canaldirecto.com.ar/incidents/view/763349-0" xr:uid="{00000000-0004-0000-0100-00006A0A0000}"/>
    <hyperlink ref="A3016" r:id="rId2668" display="https://webagentes.canaldirecto.com.ar/incidents/view/763348-1" xr:uid="{00000000-0004-0000-0100-00006B0A0000}"/>
    <hyperlink ref="A3017" r:id="rId2669" display="https://webagentes.canaldirecto.com.ar/incidents/view/763347-2" xr:uid="{00000000-0004-0000-0100-00006C0A0000}"/>
    <hyperlink ref="A3018" r:id="rId2670" display="https://webagentes.canaldirecto.com.ar/incidents/view/763346-3" xr:uid="{00000000-0004-0000-0100-00006D0A0000}"/>
    <hyperlink ref="A3019" r:id="rId2671" display="https://webagentes.canaldirecto.com.ar/incidents/view/763345-4" xr:uid="{00000000-0004-0000-0100-00006E0A0000}"/>
    <hyperlink ref="A3020" r:id="rId2672" display="https://webagentes.canaldirecto.com.ar/incidents/view/763344-5" xr:uid="{00000000-0004-0000-0100-00006F0A0000}"/>
    <hyperlink ref="A3034" r:id="rId2673" display="https://webagentes.canaldirecto.com.ar/incidents/view/763331-1" xr:uid="{00000000-0004-0000-0100-0000700A0000}"/>
    <hyperlink ref="A3035" r:id="rId2674" display="https://webagentes.canaldirecto.com.ar/incidents/view/763329-6" xr:uid="{00000000-0004-0000-0100-0000710A0000}"/>
    <hyperlink ref="A3047" r:id="rId2675" display="https://webagentes.canaldirecto.com.ar/incidents/view/762823-0" xr:uid="{00000000-0004-0000-0100-0000720A0000}"/>
    <hyperlink ref="A3028" r:id="rId2676" display="https://webagentes.canaldirecto.com.ar/incidents/view/762820-3" xr:uid="{00000000-0004-0000-0100-0000730A0000}"/>
    <hyperlink ref="A3048" r:id="rId2677" display="https://webagentes.canaldirecto.com.ar/incidents/view/762819-7" xr:uid="{00000000-0004-0000-0100-0000740A0000}"/>
    <hyperlink ref="A3029" r:id="rId2678" display="https://webagentes.canaldirecto.com.ar/incidents/view/762817-9" xr:uid="{00000000-0004-0000-0100-0000750A0000}"/>
    <hyperlink ref="A3003" r:id="rId2679" display="https://webagentes.canaldirecto.com.ar/incidents/view/762816-0" xr:uid="{00000000-0004-0000-0100-0000760A0000}"/>
    <hyperlink ref="A3030" r:id="rId2680" display="https://webagentes.canaldirecto.com.ar/incidents/view/762815-1" xr:uid="{00000000-0004-0000-0100-0000770A0000}"/>
    <hyperlink ref="A3031" r:id="rId2681" display="https://webagentes.canaldirecto.com.ar/incidents/view/762814-2" xr:uid="{00000000-0004-0000-0100-0000780A0000}"/>
    <hyperlink ref="A3032" r:id="rId2682" display="https://webagentes.canaldirecto.com.ar/incidents/view/762813-3" xr:uid="{00000000-0004-0000-0100-0000790A0000}"/>
    <hyperlink ref="A3033" r:id="rId2683" display="https://webagentes.canaldirecto.com.ar/incidents/view/762812-4" xr:uid="{00000000-0004-0000-0100-00007A0A0000}"/>
    <hyperlink ref="A3021" r:id="rId2684" display="https://webagentes.canaldirecto.com.ar/incidents/view/762811-5" xr:uid="{00000000-0004-0000-0100-00007B0A0000}"/>
    <hyperlink ref="A3022" r:id="rId2685" display="https://webagentes.canaldirecto.com.ar/incidents/view/762810-6" xr:uid="{00000000-0004-0000-0100-00007C0A0000}"/>
    <hyperlink ref="A3023" r:id="rId2686" display="https://webagentes.canaldirecto.com.ar/incidents/view/762809-0" xr:uid="{00000000-0004-0000-0100-00007D0A0000}"/>
    <hyperlink ref="A3024" r:id="rId2687" display="https://webagentes.canaldirecto.com.ar/incidents/view/762808-1" xr:uid="{00000000-0004-0000-0100-00007E0A0000}"/>
    <hyperlink ref="A3049" r:id="rId2688" display="https://webagentes.canaldirecto.com.ar/incidents/view/762807-2" xr:uid="{00000000-0004-0000-0100-00007F0A0000}"/>
    <hyperlink ref="A3004" r:id="rId2689" display="https://webagentes.canaldirecto.com.ar/incidents/view/762806-3" xr:uid="{00000000-0004-0000-0100-0000800A0000}"/>
    <hyperlink ref="A3005" r:id="rId2690" display="https://webagentes.canaldirecto.com.ar/incidents/view/762805-4" xr:uid="{00000000-0004-0000-0100-0000810A0000}"/>
    <hyperlink ref="A3006" r:id="rId2691" display="https://webagentes.canaldirecto.com.ar/incidents/view/762804-5" xr:uid="{00000000-0004-0000-0100-0000820A0000}"/>
    <hyperlink ref="A3025" r:id="rId2692" display="https://webagentes.canaldirecto.com.ar/incidents/view/762803-6" xr:uid="{00000000-0004-0000-0100-0000830A0000}"/>
    <hyperlink ref="A3007" r:id="rId2693" display="https://webagentes.canaldirecto.com.ar/incidents/view/762802-7" xr:uid="{00000000-0004-0000-0100-0000840A0000}"/>
    <hyperlink ref="A3050" r:id="rId2694" display="https://webagentes.canaldirecto.com.ar/incidents/view/762801-8" xr:uid="{00000000-0004-0000-0100-0000850A0000}"/>
    <hyperlink ref="A3026" r:id="rId2695" display="https://webagentes.canaldirecto.com.ar/incidents/view/762800-9" xr:uid="{00000000-0004-0000-0100-0000860A0000}"/>
    <hyperlink ref="A3008" r:id="rId2696" display="https://webagentes.canaldirecto.com.ar/incidents/view/762799-4" xr:uid="{00000000-0004-0000-0100-0000870A0000}"/>
    <hyperlink ref="A3051" r:id="rId2697" display="https://webagentes.canaldirecto.com.ar/incidents/view/762798-5" xr:uid="{00000000-0004-0000-0100-0000880A0000}"/>
    <hyperlink ref="A3027" r:id="rId2698" display="https://webagentes.canaldirecto.com.ar/incidents/view/762796-7" xr:uid="{00000000-0004-0000-0100-0000890A0000}"/>
    <hyperlink ref="A3009" r:id="rId2699" display="https://webagentes.canaldirecto.com.ar/incidents/view/762795-8" xr:uid="{00000000-0004-0000-0100-00008A0A0000}"/>
    <hyperlink ref="A3010" r:id="rId2700" display="https://webagentes.canaldirecto.com.ar/incidents/view/762794-9" xr:uid="{00000000-0004-0000-0100-00008B0A0000}"/>
    <hyperlink ref="A3011" r:id="rId2701" display="https://webagentes.canaldirecto.com.ar/incidents/view/762793-0" xr:uid="{00000000-0004-0000-0100-00008C0A0000}"/>
    <hyperlink ref="A3038" r:id="rId2702" display="https://webagentes.canaldirecto.com.ar/incidents/view/762791-2" xr:uid="{00000000-0004-0000-0100-00008D0A0000}"/>
    <hyperlink ref="A3039" r:id="rId2703" display="https://webagentes.canaldirecto.com.ar/incidents/view/762790-3" xr:uid="{00000000-0004-0000-0100-00008E0A0000}"/>
    <hyperlink ref="A3040" r:id="rId2704" display="https://webagentes.canaldirecto.com.ar/incidents/view/762789-7" xr:uid="{00000000-0004-0000-0100-00008F0A0000}"/>
    <hyperlink ref="A3041" r:id="rId2705" display="https://webagentes.canaldirecto.com.ar/incidents/view/762788-8" xr:uid="{00000000-0004-0000-0100-0000900A0000}"/>
    <hyperlink ref="A3042" r:id="rId2706" display="https://webagentes.canaldirecto.com.ar/incidents/view/762787-9" xr:uid="{00000000-0004-0000-0100-0000910A0000}"/>
    <hyperlink ref="A3037" r:id="rId2707" display="https://webagentes.canaldirecto.com.ar/incidents/view/762785-1" xr:uid="{00000000-0004-0000-0100-0000920A0000}"/>
    <hyperlink ref="A3043" r:id="rId2708" display="https://webagentes.canaldirecto.com.ar/incidents/view/762784-2" xr:uid="{00000000-0004-0000-0100-0000930A0000}"/>
    <hyperlink ref="A3044" r:id="rId2709" display="https://webagentes.canaldirecto.com.ar/incidents/view/762783-3" xr:uid="{00000000-0004-0000-0100-0000940A0000}"/>
    <hyperlink ref="A3052" r:id="rId2710" display="https://webagentes.canaldirecto.com.ar/incidents/view/762781-5" xr:uid="{00000000-0004-0000-0100-0000950A0000}"/>
    <hyperlink ref="A3053" r:id="rId2711" display="https://webagentes.canaldirecto.com.ar/incidents/view/762780-6" xr:uid="{00000000-0004-0000-0100-0000960A0000}"/>
    <hyperlink ref="A3054" r:id="rId2712" display="https://webagentes.canaldirecto.com.ar/incidents/view/762779-0" xr:uid="{00000000-0004-0000-0100-0000970A0000}"/>
    <hyperlink ref="A3055" r:id="rId2713" display="https://webagentes.canaldirecto.com.ar/incidents/view/762761-1" xr:uid="{00000000-0004-0000-0100-0000980A0000}"/>
    <hyperlink ref="A3056" r:id="rId2714" display="https://webagentes.canaldirecto.com.ar/incidents/view/762760-2" xr:uid="{00000000-0004-0000-0100-0000990A0000}"/>
    <hyperlink ref="A2998" r:id="rId2715" display="https://webagentes.canaldirecto.com.ar/incidents/view/762758-7" xr:uid="{00000000-0004-0000-0100-00009A0A0000}"/>
    <hyperlink ref="A2999" r:id="rId2716" display="https://webagentes.canaldirecto.com.ar/incidents/view/762757-8" xr:uid="{00000000-0004-0000-0100-00009B0A0000}"/>
    <hyperlink ref="A3000" r:id="rId2717" display="https://webagentes.canaldirecto.com.ar/incidents/view/762752-3" xr:uid="{00000000-0004-0000-0100-00009C0A0000}"/>
    <hyperlink ref="A3001" r:id="rId2718" display="https://webagentes.canaldirecto.com.ar/incidents/view/762751-4" xr:uid="{00000000-0004-0000-0100-00009D0A0000}"/>
    <hyperlink ref="A2995" r:id="rId2719" display="https://webagentes.canaldirecto.com.ar/incidents/view/762477-5" xr:uid="{00000000-0004-0000-0100-00009E0A0000}"/>
    <hyperlink ref="A2996" r:id="rId2720" display="https://webagentes.canaldirecto.com.ar/incidents/view/762476-6" xr:uid="{00000000-0004-0000-0100-00009F0A0000}"/>
    <hyperlink ref="A2997" r:id="rId2721" display="https://webagentes.canaldirecto.com.ar/incidents/view/762475-7" xr:uid="{00000000-0004-0000-0100-0000A00A0000}"/>
    <hyperlink ref="A2991" r:id="rId2722" display="https://webagentes.canaldirecto.com.ar/incidents/view/762184-8" xr:uid="{00000000-0004-0000-0100-0000A10A0000}"/>
    <hyperlink ref="A2992" r:id="rId2723" display="https://webagentes.canaldirecto.com.ar/incidents/view/762183-9" xr:uid="{00000000-0004-0000-0100-0000A20A0000}"/>
    <hyperlink ref="A2993" r:id="rId2724" display="https://webagentes.canaldirecto.com.ar/incidents/view/762182-0" xr:uid="{00000000-0004-0000-0100-0000A30A0000}"/>
    <hyperlink ref="A2994" r:id="rId2725" display="https://webagentes.canaldirecto.com.ar/incidents/view/762181-1" xr:uid="{00000000-0004-0000-0100-0000A40A0000}"/>
    <hyperlink ref="A3002" r:id="rId2726" display="https://webagentes.canaldirecto.com.ar/incidents/view/762180-2" xr:uid="{00000000-0004-0000-0100-0000A50A0000}"/>
    <hyperlink ref="A3036" r:id="rId2727" display="https://webagentes.canaldirecto.com.ar/incidents/view/761635-0" xr:uid="{00000000-0004-0000-0100-0000A60A0000}"/>
    <hyperlink ref="A3057" r:id="rId2728" display="https://webagentes.canaldirecto.com.ar/incidents/view/761625-3" xr:uid="{00000000-0004-0000-0100-0000A70A0000}"/>
    <hyperlink ref="A2986" r:id="rId2729" display="https://webagentes.canaldirecto.com.ar/incidents/view/759762-0" xr:uid="{00000000-0004-0000-0100-0000A80A0000}"/>
    <hyperlink ref="A2987" r:id="rId2730" display="https://webagentes.canaldirecto.com.ar/incidents/view/759759-6" xr:uid="{00000000-0004-0000-0100-0000A90A0000}"/>
    <hyperlink ref="A2988" r:id="rId2731" display="https://webagentes.canaldirecto.com.ar/incidents/view/757421-2" xr:uid="{00000000-0004-0000-0100-0000AA0A0000}"/>
    <hyperlink ref="A2989" r:id="rId2732" display="https://webagentes.canaldirecto.com.ar/incidents/view/756627-7" xr:uid="{00000000-0004-0000-0100-0000AB0A0000}"/>
    <hyperlink ref="A2990" r:id="rId2733" display="https://webagentes.canaldirecto.com.ar/incidents/view/756506-5" xr:uid="{00000000-0004-0000-0100-0000AC0A0000}"/>
    <hyperlink ref="A3204" r:id="rId2734" display="https://webagentes.canaldirecto.com.ar/incidents/view/766694-8" xr:uid="{00000000-0004-0000-0100-0000AD0A0000}"/>
    <hyperlink ref="A3093" r:id="rId2735" display="https://webagentes.canaldirecto.com.ar/incidents/view/766676-2" xr:uid="{00000000-0004-0000-0100-0000AE0A0000}"/>
    <hyperlink ref="A3132" r:id="rId2736" display="https://webagentes.canaldirecto.com.ar/incidents/view/766547-1" xr:uid="{00000000-0004-0000-0100-0000AF0A0000}"/>
    <hyperlink ref="A3131" r:id="rId2737" display="https://webagentes.canaldirecto.com.ar/incidents/view/766539-2" xr:uid="{00000000-0004-0000-0100-0000B00A0000}"/>
    <hyperlink ref="A3118" r:id="rId2738" display="https://webagentes.canaldirecto.com.ar/incidents/view/766350-7" xr:uid="{00000000-0004-0000-0100-0000B10A0000}"/>
    <hyperlink ref="A3119" r:id="rId2739" display="https://webagentes.canaldirecto.com.ar/incidents/view/766349-1" xr:uid="{00000000-0004-0000-0100-0000B20A0000}"/>
    <hyperlink ref="A3124" r:id="rId2740" display="https://webagentes.canaldirecto.com.ar/incidents/view/766345-5" xr:uid="{00000000-0004-0000-0100-0000B30A0000}"/>
    <hyperlink ref="A3194" r:id="rId2741" display="https://webagentes.canaldirecto.com.ar/incidents/view/766326-0" xr:uid="{00000000-0004-0000-0100-0000B40A0000}"/>
    <hyperlink ref="A3195" r:id="rId2742" display="https://webagentes.canaldirecto.com.ar/incidents/view/766325-1" xr:uid="{00000000-0004-0000-0100-0000B50A0000}"/>
    <hyperlink ref="A3196" r:id="rId2743" display="https://webagentes.canaldirecto.com.ar/incidents/view/766324-2" xr:uid="{00000000-0004-0000-0100-0000B60A0000}"/>
    <hyperlink ref="A3197" r:id="rId2744" display="https://webagentes.canaldirecto.com.ar/incidents/view/766323-3" xr:uid="{00000000-0004-0000-0100-0000B70A0000}"/>
    <hyperlink ref="A3198" r:id="rId2745" display="https://webagentes.canaldirecto.com.ar/incidents/view/766322-4" xr:uid="{00000000-0004-0000-0100-0000B80A0000}"/>
    <hyperlink ref="A3205" r:id="rId2746" display="https://webagentes.canaldirecto.com.ar/incidents/view/766319-0" xr:uid="{00000000-0004-0000-0100-0000B90A0000}"/>
    <hyperlink ref="A3114" r:id="rId2747" display="https://webagentes.canaldirecto.com.ar/incidents/view/766244-7" xr:uid="{00000000-0004-0000-0100-0000BA0A0000}"/>
    <hyperlink ref="A3151" r:id="rId2748" display="https://webagentes.canaldirecto.com.ar/incidents/view/766186-4" xr:uid="{00000000-0004-0000-0100-0000BB0A0000}"/>
    <hyperlink ref="A3145" r:id="rId2749" display="https://webagentes.canaldirecto.com.ar/incidents/view/766152-7" xr:uid="{00000000-0004-0000-0100-0000BC0A0000}"/>
    <hyperlink ref="A3113" r:id="rId2750" display="https://webagentes.canaldirecto.com.ar/incidents/view/766041-2" xr:uid="{00000000-0004-0000-0100-0000BD0A0000}"/>
    <hyperlink ref="A3120" r:id="rId2751" display="https://webagentes.canaldirecto.com.ar/incidents/view/766026-3" xr:uid="{00000000-0004-0000-0100-0000BE0A0000}"/>
    <hyperlink ref="A3192" r:id="rId2752" display="https://webagentes.canaldirecto.com.ar/incidents/view/766000-5" xr:uid="{00000000-0004-0000-0100-0000BF0A0000}"/>
    <hyperlink ref="A3193" r:id="rId2753" display="https://webagentes.canaldirecto.com.ar/incidents/view/765999-3" xr:uid="{00000000-0004-0000-0100-0000C00A0000}"/>
    <hyperlink ref="A3189" r:id="rId2754" display="https://webagentes.canaldirecto.com.ar/incidents/view/765897-6" xr:uid="{00000000-0004-0000-0100-0000C10A0000}"/>
    <hyperlink ref="A3190" r:id="rId2755" display="https://webagentes.canaldirecto.com.ar/incidents/view/765896-7" xr:uid="{00000000-0004-0000-0100-0000C20A0000}"/>
    <hyperlink ref="A3146" r:id="rId2756" display="https://webagentes.canaldirecto.com.ar/incidents/view/765784-3" xr:uid="{00000000-0004-0000-0100-0000C30A0000}"/>
    <hyperlink ref="A3199" r:id="rId2757" display="https://webagentes.canaldirecto.com.ar/incidents/view/765714-4" xr:uid="{00000000-0004-0000-0100-0000C40A0000}"/>
    <hyperlink ref="A3200" r:id="rId2758" display="https://webagentes.canaldirecto.com.ar/incidents/view/765713-5" xr:uid="{00000000-0004-0000-0100-0000C50A0000}"/>
    <hyperlink ref="A3186" r:id="rId2759" display="https://webagentes.canaldirecto.com.ar/incidents/view/765707-4" xr:uid="{00000000-0004-0000-0100-0000C60A0000}"/>
    <hyperlink ref="A3187" r:id="rId2760" display="https://webagentes.canaldirecto.com.ar/incidents/view/765706-5" xr:uid="{00000000-0004-0000-0100-0000C70A0000}"/>
    <hyperlink ref="A3188" r:id="rId2761" display="https://webagentes.canaldirecto.com.ar/incidents/view/765705-6" xr:uid="{00000000-0004-0000-0100-0000C80A0000}"/>
    <hyperlink ref="A3110" r:id="rId2762" display="https://webagentes.canaldirecto.com.ar/incidents/view/765629-7" xr:uid="{00000000-0004-0000-0100-0000C90A0000}"/>
    <hyperlink ref="A3123" r:id="rId2763" display="https://webagentes.canaldirecto.com.ar/incidents/view/765628-8" xr:uid="{00000000-0004-0000-0100-0000CA0A0000}"/>
    <hyperlink ref="A3147" r:id="rId2764" display="https://webagentes.canaldirecto.com.ar/incidents/view/765625-1" xr:uid="{00000000-0004-0000-0100-0000CB0A0000}"/>
    <hyperlink ref="A3148" r:id="rId2765" display="https://webagentes.canaldirecto.com.ar/incidents/view/765622-4" xr:uid="{00000000-0004-0000-0100-0000CC0A0000}"/>
    <hyperlink ref="A3149" r:id="rId2766" display="https://webagentes.canaldirecto.com.ar/incidents/view/765617-2" xr:uid="{00000000-0004-0000-0100-0000CD0A0000}"/>
    <hyperlink ref="A3150" r:id="rId2767" display="https://webagentes.canaldirecto.com.ar/incidents/view/765615-4" xr:uid="{00000000-0004-0000-0100-0000CE0A0000}"/>
    <hyperlink ref="A3092" r:id="rId2768" display="https://webagentes.canaldirecto.com.ar/incidents/view/765585-4" xr:uid="{00000000-0004-0000-0100-0000CF0A0000}"/>
    <hyperlink ref="A3177" r:id="rId2769" display="https://webagentes.canaldirecto.com.ar/incidents/view/765430-5" xr:uid="{00000000-0004-0000-0100-0000D00A0000}"/>
    <hyperlink ref="A3181" r:id="rId2770" display="https://webagentes.canaldirecto.com.ar/incidents/view/765428-0" xr:uid="{00000000-0004-0000-0100-0000D10A0000}"/>
    <hyperlink ref="A3182" r:id="rId2771" display="https://webagentes.canaldirecto.com.ar/incidents/view/765427-1" xr:uid="{00000000-0004-0000-0100-0000D20A0000}"/>
    <hyperlink ref="A3183" r:id="rId2772" display="https://webagentes.canaldirecto.com.ar/incidents/view/765426-2" xr:uid="{00000000-0004-0000-0100-0000D30A0000}"/>
    <hyperlink ref="A3184" r:id="rId2773" display="https://webagentes.canaldirecto.com.ar/incidents/view/765425-3" xr:uid="{00000000-0004-0000-0100-0000D40A0000}"/>
    <hyperlink ref="A3185" r:id="rId2774" display="https://webagentes.canaldirecto.com.ar/incidents/view/765424-4" xr:uid="{00000000-0004-0000-0100-0000D50A0000}"/>
    <hyperlink ref="A3125" r:id="rId2775" display="https://webagentes.canaldirecto.com.ar/incidents/view/765395-3" xr:uid="{00000000-0004-0000-0100-0000D60A0000}"/>
    <hyperlink ref="A3126" r:id="rId2776" display="https://webagentes.canaldirecto.com.ar/incidents/view/765394-4" xr:uid="{00000000-0004-0000-0100-0000D70A0000}"/>
    <hyperlink ref="A3127" r:id="rId2777" display="https://webagentes.canaldirecto.com.ar/incidents/view/765393-5" xr:uid="{00000000-0004-0000-0100-0000D80A0000}"/>
    <hyperlink ref="A3128" r:id="rId2778" display="https://webagentes.canaldirecto.com.ar/incidents/view/765392-6" xr:uid="{00000000-0004-0000-0100-0000D90A0000}"/>
    <hyperlink ref="A3129" r:id="rId2779" display="https://webagentes.canaldirecto.com.ar/incidents/view/765391-7" xr:uid="{00000000-0004-0000-0100-0000DA0A0000}"/>
    <hyperlink ref="A3122" r:id="rId2780" display="https://webagentes.canaldirecto.com.ar/incidents/view/765356-4" xr:uid="{00000000-0004-0000-0100-0000DB0A0000}"/>
    <hyperlink ref="A3116" r:id="rId2781" display="https://webagentes.canaldirecto.com.ar/incidents/view/765322-7" xr:uid="{00000000-0004-0000-0100-0000DC0A0000}"/>
    <hyperlink ref="A3094" r:id="rId2782" display="https://webagentes.canaldirecto.com.ar/incidents/view/765293-6" xr:uid="{00000000-0004-0000-0100-0000DD0A0000}"/>
    <hyperlink ref="A3101" r:id="rId2783" display="https://webagentes.canaldirecto.com.ar/incidents/view/765245-9" xr:uid="{00000000-0004-0000-0100-0000DE0A0000}"/>
    <hyperlink ref="A3130" r:id="rId2784" display="https://webagentes.canaldirecto.com.ar/incidents/view/765214-9" xr:uid="{00000000-0004-0000-0100-0000DF0A0000}"/>
    <hyperlink ref="A3115" r:id="rId2785" display="https://webagentes.canaldirecto.com.ar/incidents/view/765194-6" xr:uid="{00000000-0004-0000-0100-0000E00A0000}"/>
    <hyperlink ref="A3121" r:id="rId2786" display="https://webagentes.canaldirecto.com.ar/incidents/view/765114-0" xr:uid="{00000000-0004-0000-0100-0000E10A0000}"/>
    <hyperlink ref="A3091" r:id="rId2787" display="https://webagentes.canaldirecto.com.ar/incidents/view/765092-9" xr:uid="{00000000-0004-0000-0100-0000E20A0000}"/>
    <hyperlink ref="A3099" r:id="rId2788" display="https://webagentes.canaldirecto.com.ar/incidents/view/765080-4" xr:uid="{00000000-0004-0000-0100-0000E30A0000}"/>
    <hyperlink ref="A3117" r:id="rId2789" display="https://webagentes.canaldirecto.com.ar/incidents/view/765051-2" xr:uid="{00000000-0004-0000-0100-0000E40A0000}"/>
    <hyperlink ref="A3138" r:id="rId2790" display="https://webagentes.canaldirecto.com.ar/incidents/view/765026-6" xr:uid="{00000000-0004-0000-0100-0000E50A0000}"/>
    <hyperlink ref="A3139" r:id="rId2791" display="https://webagentes.canaldirecto.com.ar/incidents/view/765025-7" xr:uid="{00000000-0004-0000-0100-0000E60A0000}"/>
    <hyperlink ref="A3140" r:id="rId2792" display="https://webagentes.canaldirecto.com.ar/incidents/view/765024-8" xr:uid="{00000000-0004-0000-0100-0000E70A0000}"/>
    <hyperlink ref="A3141" r:id="rId2793" display="https://webagentes.canaldirecto.com.ar/incidents/view/765023-9" xr:uid="{00000000-0004-0000-0100-0000E80A0000}"/>
    <hyperlink ref="A3142" r:id="rId2794" display="https://webagentes.canaldirecto.com.ar/incidents/view/765022-0" xr:uid="{00000000-0004-0000-0100-0000E90A0000}"/>
    <hyperlink ref="A3143" r:id="rId2795" display="https://webagentes.canaldirecto.com.ar/incidents/view/765021-1" xr:uid="{00000000-0004-0000-0100-0000EA0A0000}"/>
    <hyperlink ref="A3111" r:id="rId2796" display="https://webagentes.canaldirecto.com.ar/incidents/view/765008-0" xr:uid="{00000000-0004-0000-0100-0000EB0A0000}"/>
    <hyperlink ref="A3173" r:id="rId2797" display="https://webagentes.canaldirecto.com.ar/incidents/view/764945-5" xr:uid="{00000000-0004-0000-0100-0000EC0A0000}"/>
    <hyperlink ref="A3174" r:id="rId2798" display="https://webagentes.canaldirecto.com.ar/incidents/view/764944-6" xr:uid="{00000000-0004-0000-0100-0000ED0A0000}"/>
    <hyperlink ref="A3175" r:id="rId2799" display="https://webagentes.canaldirecto.com.ar/incidents/view/764943-7" xr:uid="{00000000-0004-0000-0100-0000EE0A0000}"/>
    <hyperlink ref="A3155" r:id="rId2800" display="https://webagentes.canaldirecto.com.ar/incidents/view/764936-7" xr:uid="{00000000-0004-0000-0100-0000EF0A0000}"/>
    <hyperlink ref="A3157" r:id="rId2801" display="https://webagentes.canaldirecto.com.ar/incidents/view/764930-3" xr:uid="{00000000-0004-0000-0100-0000F00A0000}"/>
    <hyperlink ref="A3158" r:id="rId2802" display="https://webagentes.canaldirecto.com.ar/incidents/view/764929-7" xr:uid="{00000000-0004-0000-0100-0000F10A0000}"/>
    <hyperlink ref="A3156" r:id="rId2803" display="https://webagentes.canaldirecto.com.ar/incidents/view/764928-8" xr:uid="{00000000-0004-0000-0100-0000F20A0000}"/>
    <hyperlink ref="A3152" r:id="rId2804" display="https://webagentes.canaldirecto.com.ar/incidents/view/764927-9" xr:uid="{00000000-0004-0000-0100-0000F30A0000}"/>
    <hyperlink ref="A3153" r:id="rId2805" display="https://webagentes.canaldirecto.com.ar/incidents/view/764926-0" xr:uid="{00000000-0004-0000-0100-0000F40A0000}"/>
    <hyperlink ref="A3154" r:id="rId2806" display="https://webagentes.canaldirecto.com.ar/incidents/view/764925-1" xr:uid="{00000000-0004-0000-0100-0000F50A0000}"/>
    <hyperlink ref="A3086" r:id="rId2807" display="https://webagentes.canaldirecto.com.ar/incidents/view/764642-1" xr:uid="{00000000-0004-0000-0100-0000F60A0000}"/>
    <hyperlink ref="A3105" r:id="rId2808" display="https://webagentes.canaldirecto.com.ar/incidents/view/764605-0" xr:uid="{00000000-0004-0000-0100-0000F70A0000}"/>
    <hyperlink ref="A3137" r:id="rId2809" display="https://webagentes.canaldirecto.com.ar/incidents/view/764575-0" xr:uid="{00000000-0004-0000-0100-0000F80A0000}"/>
    <hyperlink ref="A3090" r:id="rId2810" display="https://webagentes.canaldirecto.com.ar/incidents/view/764562-6" xr:uid="{00000000-0004-0000-0100-0000F90A0000}"/>
    <hyperlink ref="A3106" r:id="rId2811" display="https://webagentes.canaldirecto.com.ar/incidents/view/764528-2" xr:uid="{00000000-0004-0000-0100-0000FA0A0000}"/>
    <hyperlink ref="A3178" r:id="rId2812" display="https://webagentes.canaldirecto.com.ar/incidents/view/764444-1" xr:uid="{00000000-0004-0000-0100-0000FB0A0000}"/>
    <hyperlink ref="A3171" r:id="rId2813" display="https://webagentes.canaldirecto.com.ar/incidents/view/764442-3" xr:uid="{00000000-0004-0000-0100-0000FC0A0000}"/>
    <hyperlink ref="A3161" r:id="rId2814" display="https://webagentes.canaldirecto.com.ar/incidents/view/764441-4" xr:uid="{00000000-0004-0000-0100-0000FD0A0000}"/>
    <hyperlink ref="A3164" r:id="rId2815" display="https://webagentes.canaldirecto.com.ar/incidents/view/764440-5" xr:uid="{00000000-0004-0000-0100-0000FE0A0000}"/>
    <hyperlink ref="A3162" r:id="rId2816" display="https://webagentes.canaldirecto.com.ar/incidents/view/764439-9" xr:uid="{00000000-0004-0000-0100-0000FF0A0000}"/>
    <hyperlink ref="A3163" r:id="rId2817" display="https://webagentes.canaldirecto.com.ar/incidents/view/764438-0" xr:uid="{00000000-0004-0000-0100-0000000B0000}"/>
    <hyperlink ref="A3165" r:id="rId2818" display="https://webagentes.canaldirecto.com.ar/incidents/view/764437-1" xr:uid="{00000000-0004-0000-0100-0000010B0000}"/>
    <hyperlink ref="A3166" r:id="rId2819" display="https://webagentes.canaldirecto.com.ar/incidents/view/764436-2" xr:uid="{00000000-0004-0000-0100-0000020B0000}"/>
    <hyperlink ref="A3167" r:id="rId2820" display="https://webagentes.canaldirecto.com.ar/incidents/view/764435-3" xr:uid="{00000000-0004-0000-0100-0000030B0000}"/>
    <hyperlink ref="A3168" r:id="rId2821" display="https://webagentes.canaldirecto.com.ar/incidents/view/764434-4" xr:uid="{00000000-0004-0000-0100-0000040B0000}"/>
    <hyperlink ref="A3169" r:id="rId2822" display="https://webagentes.canaldirecto.com.ar/incidents/view/764433-5" xr:uid="{00000000-0004-0000-0100-0000050B0000}"/>
    <hyperlink ref="A3180" r:id="rId2823" display="https://webagentes.canaldirecto.com.ar/incidents/view/764432-6" xr:uid="{00000000-0004-0000-0100-0000060B0000}"/>
    <hyperlink ref="A3135" r:id="rId2824" display="https://webagentes.canaldirecto.com.ar/incidents/view/764341-5" xr:uid="{00000000-0004-0000-0100-0000070B0000}"/>
    <hyperlink ref="A3136" r:id="rId2825" display="https://webagentes.canaldirecto.com.ar/incidents/view/764340-6" xr:uid="{00000000-0004-0000-0100-0000080B0000}"/>
    <hyperlink ref="A3100" r:id="rId2826" display="https://webagentes.canaldirecto.com.ar/incidents/view/764322-0" xr:uid="{00000000-0004-0000-0100-0000090B0000}"/>
    <hyperlink ref="A3109" r:id="rId2827" display="https://webagentes.canaldirecto.com.ar/incidents/view/764303-5" xr:uid="{00000000-0004-0000-0100-00000A0B0000}"/>
    <hyperlink ref="A3098" r:id="rId2828" display="https://webagentes.canaldirecto.com.ar/incidents/view/764302-6" xr:uid="{00000000-0004-0000-0100-00000B0B0000}"/>
    <hyperlink ref="A3103" r:id="rId2829" display="https://webagentes.canaldirecto.com.ar/incidents/view/764301-7" xr:uid="{00000000-0004-0000-0100-00000C0B0000}"/>
    <hyperlink ref="A3085" r:id="rId2830" display="https://webagentes.canaldirecto.com.ar/incidents/view/764251-3" xr:uid="{00000000-0004-0000-0100-00000D0B0000}"/>
    <hyperlink ref="A3097" r:id="rId2831" display="https://webagentes.canaldirecto.com.ar/incidents/view/764250-4" xr:uid="{00000000-0004-0000-0100-00000E0B0000}"/>
    <hyperlink ref="A3102" r:id="rId2832" display="https://webagentes.canaldirecto.com.ar/incidents/view/764233-7" xr:uid="{00000000-0004-0000-0100-00000F0B0000}"/>
    <hyperlink ref="A3112" r:id="rId2833" display="https://webagentes.canaldirecto.com.ar/incidents/view/764227-6" xr:uid="{00000000-0004-0000-0100-0000100B0000}"/>
    <hyperlink ref="A3104" r:id="rId2834" display="https://webagentes.canaldirecto.com.ar/incidents/view/764089-8" xr:uid="{00000000-0004-0000-0100-0000110B0000}"/>
    <hyperlink ref="A3089" r:id="rId2835" display="https://webagentes.canaldirecto.com.ar/incidents/view/763991-7" xr:uid="{00000000-0004-0000-0100-0000120B0000}"/>
    <hyperlink ref="A3087" r:id="rId2836" display="https://webagentes.canaldirecto.com.ar/incidents/view/763910-2" xr:uid="{00000000-0004-0000-0100-0000130B0000}"/>
    <hyperlink ref="A3088" r:id="rId2837" display="https://webagentes.canaldirecto.com.ar/incidents/view/763732-6" xr:uid="{00000000-0004-0000-0100-0000140B0000}"/>
    <hyperlink ref="A3096" r:id="rId2838" display="https://webagentes.canaldirecto.com.ar/incidents/view/763696-5" xr:uid="{00000000-0004-0000-0100-0000150B0000}"/>
    <hyperlink ref="A3084" r:id="rId2839" display="https://webagentes.canaldirecto.com.ar/incidents/view/763692-9" xr:uid="{00000000-0004-0000-0100-0000160B0000}"/>
    <hyperlink ref="A3107" r:id="rId2840" display="https://webagentes.canaldirecto.com.ar/incidents/view/763658-5" xr:uid="{00000000-0004-0000-0100-0000170B0000}"/>
    <hyperlink ref="A3108" r:id="rId2841" display="https://webagentes.canaldirecto.com.ar/incidents/view/763577-1" xr:uid="{00000000-0004-0000-0100-0000180B0000}"/>
    <hyperlink ref="A3170" r:id="rId2842" display="https://webagentes.canaldirecto.com.ar/incidents/view/763350-6" xr:uid="{00000000-0004-0000-0100-0000190B0000}"/>
    <hyperlink ref="A3176" r:id="rId2843" display="https://webagentes.canaldirecto.com.ar/incidents/view/762797-6" xr:uid="{00000000-0004-0000-0100-00001A0B0000}"/>
    <hyperlink ref="A3172" r:id="rId2844" display="https://webagentes.canaldirecto.com.ar/incidents/view/762778-1" xr:uid="{00000000-0004-0000-0100-00001B0B0000}"/>
    <hyperlink ref="A3179" r:id="rId2845" display="https://webagentes.canaldirecto.com.ar/incidents/view/762755-0" xr:uid="{00000000-0004-0000-0100-00001C0B0000}"/>
    <hyperlink ref="A3144" r:id="rId2846" display="https://webagentes.canaldirecto.com.ar/incidents/view/761643-9" xr:uid="{00000000-0004-0000-0100-00001D0B0000}"/>
    <hyperlink ref="A3201" r:id="rId2847" display="https://webagentes.canaldirecto.com.ar/incidents/view/761629-9" xr:uid="{00000000-0004-0000-0100-00001E0B0000}"/>
    <hyperlink ref="A3202" r:id="rId2848" display="https://webagentes.canaldirecto.com.ar/incidents/view/761628-0" xr:uid="{00000000-0004-0000-0100-00001F0B0000}"/>
    <hyperlink ref="A3203" r:id="rId2849" display="https://webagentes.canaldirecto.com.ar/incidents/view/759733-8" xr:uid="{00000000-0004-0000-0100-0000200B0000}"/>
    <hyperlink ref="A3191" r:id="rId2850" display="https://webagentes.canaldirecto.com.ar/incidents/view/756496-9" xr:uid="{00000000-0004-0000-0100-0000210B0000}"/>
    <hyperlink ref="A3224" r:id="rId2851" display="https://webagentes.canaldirecto.com.ar/incidents/view/768842-7" xr:uid="{00000000-0004-0000-0100-0000220B0000}"/>
    <hyperlink ref="A3225" r:id="rId2852" display="https://webagentes.canaldirecto.com.ar/incidents/view/768586-4" xr:uid="{00000000-0004-0000-0100-0000230B0000}"/>
    <hyperlink ref="A3222" r:id="rId2853" display="https://webagentes.canaldirecto.com.ar/incidents/view/768446-7" xr:uid="{00000000-0004-0000-0100-0000240B0000}"/>
    <hyperlink ref="A3264" r:id="rId2854" display="https://webagentes.canaldirecto.com.ar/incidents/view/768247-8" xr:uid="{00000000-0004-0000-0100-0000250B0000}"/>
    <hyperlink ref="A3265" r:id="rId2855" display="https://webagentes.canaldirecto.com.ar/incidents/view/768246-9" xr:uid="{00000000-0004-0000-0100-0000260B0000}"/>
    <hyperlink ref="A3266" r:id="rId2856" display="https://webagentes.canaldirecto.com.ar/incidents/view/768245-0" xr:uid="{00000000-0004-0000-0100-0000270B0000}"/>
    <hyperlink ref="A3267" r:id="rId2857" display="https://webagentes.canaldirecto.com.ar/incidents/view/768244-1" xr:uid="{00000000-0004-0000-0100-0000280B0000}"/>
    <hyperlink ref="A3226" r:id="rId2858" display="https://webagentes.canaldirecto.com.ar/incidents/view/768156-7" xr:uid="{00000000-0004-0000-0100-0000290B0000}"/>
    <hyperlink ref="A3227" r:id="rId2859" display="https://webagentes.canaldirecto.com.ar/incidents/view/768155-8" xr:uid="{00000000-0004-0000-0100-00002A0B0000}"/>
    <hyperlink ref="A3219" r:id="rId2860" display="https://webagentes.canaldirecto.com.ar/incidents/view/767918-2" xr:uid="{00000000-0004-0000-0100-00002B0B0000}"/>
    <hyperlink ref="A3238" r:id="rId2861" display="https://webagentes.canaldirecto.com.ar/incidents/view/767900-3" xr:uid="{00000000-0004-0000-0100-00002C0B0000}"/>
    <hyperlink ref="A3217" r:id="rId2862" display="https://webagentes.canaldirecto.com.ar/incidents/view/767885-5" xr:uid="{00000000-0004-0000-0100-00002D0B0000}"/>
    <hyperlink ref="A3218" r:id="rId2863" display="https://webagentes.canaldirecto.com.ar/incidents/view/767803-1" xr:uid="{00000000-0004-0000-0100-00002E0B0000}"/>
    <hyperlink ref="A3249" r:id="rId2864" display="https://webagentes.canaldirecto.com.ar/incidents/view/767730-6" xr:uid="{00000000-0004-0000-0100-00002F0B0000}"/>
    <hyperlink ref="A3245" r:id="rId2865" display="https://webagentes.canaldirecto.com.ar/incidents/view/767505-2" xr:uid="{00000000-0004-0000-0100-0000300B0000}"/>
    <hyperlink ref="A3268" r:id="rId2866" display="https://webagentes.canaldirecto.com.ar/incidents/view/767504-3" xr:uid="{00000000-0004-0000-0100-0000310B0000}"/>
    <hyperlink ref="A3246" r:id="rId2867" display="https://webagentes.canaldirecto.com.ar/incidents/view/767503-4" xr:uid="{00000000-0004-0000-0100-0000320B0000}"/>
    <hyperlink ref="A3278" r:id="rId2868" display="https://webagentes.canaldirecto.com.ar/incidents/view/767346-1" xr:uid="{00000000-0004-0000-0100-0000330B0000}"/>
    <hyperlink ref="A3279" r:id="rId2869" display="https://webagentes.canaldirecto.com.ar/incidents/view/767345-2" xr:uid="{00000000-0004-0000-0100-0000340B0000}"/>
    <hyperlink ref="A3220" r:id="rId2870" display="https://webagentes.canaldirecto.com.ar/incidents/view/767254-1" xr:uid="{00000000-0004-0000-0100-0000350B0000}"/>
    <hyperlink ref="A3221" r:id="rId2871" display="https://webagentes.canaldirecto.com.ar/incidents/view/767233-8" xr:uid="{00000000-0004-0000-0100-0000360B0000}"/>
    <hyperlink ref="A3235" r:id="rId2872" display="https://webagentes.canaldirecto.com.ar/incidents/view/767230-1" xr:uid="{00000000-0004-0000-0100-0000370B0000}"/>
    <hyperlink ref="A3237" r:id="rId2873" display="https://webagentes.canaldirecto.com.ar/incidents/view/767216-1" xr:uid="{00000000-0004-0000-0100-0000380B0000}"/>
    <hyperlink ref="A3213" r:id="rId2874" display="https://webagentes.canaldirecto.com.ar/incidents/view/767197-7" xr:uid="{00000000-0004-0000-0100-0000390B0000}"/>
    <hyperlink ref="A3244" r:id="rId2875" display="https://webagentes.canaldirecto.com.ar/incidents/view/767113-5" xr:uid="{00000000-0004-0000-0100-00003A0B0000}"/>
    <hyperlink ref="A3277" r:id="rId2876" display="https://webagentes.canaldirecto.com.ar/incidents/view/767081-7" xr:uid="{00000000-0004-0000-0100-00003B0B0000}"/>
    <hyperlink ref="A3276" r:id="rId2877" display="https://webagentes.canaldirecto.com.ar/incidents/view/767080-8" xr:uid="{00000000-0004-0000-0100-00003C0B0000}"/>
    <hyperlink ref="A3223" r:id="rId2878" display="https://webagentes.canaldirecto.com.ar/incidents/view/767015-4" xr:uid="{00000000-0004-0000-0100-00003D0B0000}"/>
    <hyperlink ref="A3215" r:id="rId2879" display="https://webagentes.canaldirecto.com.ar/incidents/view/766822-9" xr:uid="{00000000-0004-0000-0100-00003E0B0000}"/>
    <hyperlink ref="A3228" r:id="rId2880" display="https://webagentes.canaldirecto.com.ar/incidents/view/766784-0" xr:uid="{00000000-0004-0000-0100-00003F0B0000}"/>
    <hyperlink ref="A3236" r:id="rId2881" display="https://webagentes.canaldirecto.com.ar/incidents/view/766703-5" xr:uid="{00000000-0004-0000-0100-0000400B0000}"/>
    <hyperlink ref="A3247" r:id="rId2882" display="https://webagentes.canaldirecto.com.ar/incidents/view/766693-9" xr:uid="{00000000-0004-0000-0100-0000410B0000}"/>
    <hyperlink ref="A3239" r:id="rId2883" display="https://webagentes.canaldirecto.com.ar/incidents/view/766659-5" xr:uid="{00000000-0004-0000-0100-0000420B0000}"/>
    <hyperlink ref="A3240" r:id="rId2884" display="https://webagentes.canaldirecto.com.ar/incidents/view/766658-6" xr:uid="{00000000-0004-0000-0100-0000430B0000}"/>
    <hyperlink ref="A3214" r:id="rId2885" display="https://webagentes.canaldirecto.com.ar/incidents/view/766649-8" xr:uid="{00000000-0004-0000-0100-0000440B0000}"/>
    <hyperlink ref="A3211" r:id="rId2886" display="https://webagentes.canaldirecto.com.ar/incidents/view/766592-1" xr:uid="{00000000-0004-0000-0100-0000450B0000}"/>
    <hyperlink ref="A3229" r:id="rId2887" display="https://webagentes.canaldirecto.com.ar/incidents/view/766590-3" xr:uid="{00000000-0004-0000-0100-0000460B0000}"/>
    <hyperlink ref="A3248" r:id="rId2888" display="https://webagentes.canaldirecto.com.ar/incidents/view/766458-8" xr:uid="{00000000-0004-0000-0100-0000470B0000}"/>
    <hyperlink ref="A3212" r:id="rId2889" display="https://webagentes.canaldirecto.com.ar/incidents/view/766284-5" xr:uid="{00000000-0004-0000-0100-0000480B0000}"/>
    <hyperlink ref="A3232" r:id="rId2890" display="https://webagentes.canaldirecto.com.ar/incidents/view/766283-6" xr:uid="{00000000-0004-0000-0100-0000490B0000}"/>
    <hyperlink ref="A3233" r:id="rId2891" display="https://webagentes.canaldirecto.com.ar/incidents/view/766135-0" xr:uid="{00000000-0004-0000-0100-00004A0B0000}"/>
    <hyperlink ref="A3234" r:id="rId2892" display="https://webagentes.canaldirecto.com.ar/incidents/view/766132-3" xr:uid="{00000000-0004-0000-0100-00004B0B0000}"/>
    <hyperlink ref="A3259" r:id="rId2893" display="https://webagentes.canaldirecto.com.ar/incidents/view/765994-8" xr:uid="{00000000-0004-0000-0100-00004C0B0000}"/>
    <hyperlink ref="A3250" r:id="rId2894" display="https://webagentes.canaldirecto.com.ar/incidents/view/765755-1" xr:uid="{00000000-0004-0000-0100-00004D0B0000}"/>
    <hyperlink ref="A3251" r:id="rId2895" display="https://webagentes.canaldirecto.com.ar/incidents/view/765754-2" xr:uid="{00000000-0004-0000-0100-00004E0B0000}"/>
    <hyperlink ref="A3252" r:id="rId2896" display="https://webagentes.canaldirecto.com.ar/incidents/view/765751-5" xr:uid="{00000000-0004-0000-0100-00004F0B0000}"/>
    <hyperlink ref="A3253" r:id="rId2897" display="https://webagentes.canaldirecto.com.ar/incidents/view/765750-6" xr:uid="{00000000-0004-0000-0100-0000500B0000}"/>
    <hyperlink ref="A3242" r:id="rId2898" display="https://webagentes.canaldirecto.com.ar/incidents/view/765739-3" xr:uid="{00000000-0004-0000-0100-0000510B0000}"/>
    <hyperlink ref="A3231" r:id="rId2899" display="https://webagentes.canaldirecto.com.ar/incidents/view/765719-9" xr:uid="{00000000-0004-0000-0100-0000520B0000}"/>
    <hyperlink ref="A3260" r:id="rId2900" display="https://webagentes.canaldirecto.com.ar/incidents/view/765715-3" xr:uid="{00000000-0004-0000-0100-0000530B0000}"/>
    <hyperlink ref="A3274" r:id="rId2901" display="https://webagentes.canaldirecto.com.ar/incidents/view/765624-2" xr:uid="{00000000-0004-0000-0100-0000540B0000}"/>
    <hyperlink ref="A3275" r:id="rId2902" display="https://webagentes.canaldirecto.com.ar/incidents/view/765623-3" xr:uid="{00000000-0004-0000-0100-0000550B0000}"/>
    <hyperlink ref="A3216" r:id="rId2903" display="https://webagentes.canaldirecto.com.ar/incidents/view/765350-0" xr:uid="{00000000-0004-0000-0100-0000560B0000}"/>
    <hyperlink ref="A3263" r:id="rId2904" display="https://webagentes.canaldirecto.com.ar/incidents/view/764994-1" xr:uid="{00000000-0004-0000-0100-0000570B0000}"/>
    <hyperlink ref="A3261" r:id="rId2905" display="https://webagentes.canaldirecto.com.ar/incidents/view/764993-2" xr:uid="{00000000-0004-0000-0100-0000580B0000}"/>
    <hyperlink ref="A3262" r:id="rId2906" display="https://webagentes.canaldirecto.com.ar/incidents/view/764992-3" xr:uid="{00000000-0004-0000-0100-0000590B0000}"/>
    <hyperlink ref="A3254" r:id="rId2907" display="https://webagentes.canaldirecto.com.ar/incidents/view/762756-9" xr:uid="{00000000-0004-0000-0100-00005A0B0000}"/>
    <hyperlink ref="A3255" r:id="rId2908" display="https://webagentes.canaldirecto.com.ar/incidents/view/761632-3" xr:uid="{00000000-0004-0000-0100-00005B0B0000}"/>
    <hyperlink ref="A3256" r:id="rId2909" display="https://webagentes.canaldirecto.com.ar/incidents/view/761631-4" xr:uid="{00000000-0004-0000-0100-00005C0B0000}"/>
    <hyperlink ref="A3257" r:id="rId2910" display="https://webagentes.canaldirecto.com.ar/incidents/view/761630-5" xr:uid="{00000000-0004-0000-0100-00005D0B0000}"/>
    <hyperlink ref="A3258" r:id="rId2911" display="https://webagentes.canaldirecto.com.ar/incidents/view/759742-6" xr:uid="{00000000-0004-0000-0100-00005E0B0000}"/>
    <hyperlink ref="A3269" r:id="rId2912" display="https://webagentes.canaldirecto.com.ar/incidents/view/759741-7" xr:uid="{00000000-0004-0000-0100-00005F0B0000}"/>
    <hyperlink ref="A3270" r:id="rId2913" display="https://webagentes.canaldirecto.com.ar/incidents/view/756158-2" xr:uid="{00000000-0004-0000-0100-0000600B0000}"/>
    <hyperlink ref="A3271" r:id="rId2914" display="https://webagentes.canaldirecto.com.ar/incidents/view/756157-3" xr:uid="{00000000-0004-0000-0100-0000610B0000}"/>
    <hyperlink ref="A3272" r:id="rId2915" display="https://webagentes.canaldirecto.com.ar/incidents/view/756156-4" xr:uid="{00000000-0004-0000-0100-0000620B0000}"/>
    <hyperlink ref="A3391" r:id="rId2916" display="https://webagentes.canaldirecto.com.ar/incidents/view/771687-2" xr:uid="{00000000-0004-0000-0100-0000630B0000}"/>
    <hyperlink ref="A3392" r:id="rId2917" display="https://webagentes.canaldirecto.com.ar/incidents/view/771686-3" xr:uid="{00000000-0004-0000-0100-0000640B0000}"/>
    <hyperlink ref="A3393" r:id="rId2918" display="https://webagentes.canaldirecto.com.ar/incidents/view/771685-4" xr:uid="{00000000-0004-0000-0100-0000650B0000}"/>
    <hyperlink ref="A3324" r:id="rId2919" display="https://webagentes.canaldirecto.com.ar/incidents/view/771546-6" xr:uid="{00000000-0004-0000-0100-0000660B0000}"/>
    <hyperlink ref="A3319" r:id="rId2920" display="https://webagentes.canaldirecto.com.ar/incidents/view/771335-2" xr:uid="{00000000-0004-0000-0100-0000670B0000}"/>
    <hyperlink ref="A3340" r:id="rId2921" display="https://webagentes.canaldirecto.com.ar/incidents/view/771177-0" xr:uid="{00000000-0004-0000-0100-0000680B0000}"/>
    <hyperlink ref="A3341" r:id="rId2922" display="https://webagentes.canaldirecto.com.ar/incidents/view/771176-1" xr:uid="{00000000-0004-0000-0100-0000690B0000}"/>
    <hyperlink ref="A3342" r:id="rId2923" display="https://webagentes.canaldirecto.com.ar/incidents/view/771175-2" xr:uid="{00000000-0004-0000-0100-00006A0B0000}"/>
    <hyperlink ref="A3343" r:id="rId2924" display="https://webagentes.canaldirecto.com.ar/incidents/view/771174-3" xr:uid="{00000000-0004-0000-0100-00006B0B0000}"/>
    <hyperlink ref="A3344" r:id="rId2925" display="https://webagentes.canaldirecto.com.ar/incidents/view/771173-4" xr:uid="{00000000-0004-0000-0100-00006C0B0000}"/>
    <hyperlink ref="A3345" r:id="rId2926" display="https://webagentes.canaldirecto.com.ar/incidents/view/771172-5" xr:uid="{00000000-0004-0000-0100-00006D0B0000}"/>
    <hyperlink ref="A3346" r:id="rId2927" display="https://webagentes.canaldirecto.com.ar/incidents/view/771171-6" xr:uid="{00000000-0004-0000-0100-00006E0B0000}"/>
    <hyperlink ref="A3335" r:id="rId2928" display="https://webagentes.canaldirecto.com.ar/incidents/view/771111-4" xr:uid="{00000000-0004-0000-0100-00006F0B0000}"/>
    <hyperlink ref="A3320" r:id="rId2929" display="https://webagentes.canaldirecto.com.ar/incidents/view/771088-7" xr:uid="{00000000-0004-0000-0100-0000700B0000}"/>
    <hyperlink ref="A3315" r:id="rId2930" display="https://webagentes.canaldirecto.com.ar/incidents/view/771087-8" xr:uid="{00000000-0004-0000-0100-0000710B0000}"/>
    <hyperlink ref="A3442" r:id="rId2931" display="https://webagentes.canaldirecto.com.ar/incidents/view/771006-3" xr:uid="{00000000-0004-0000-0100-0000720B0000}"/>
    <hyperlink ref="A3316" r:id="rId2932" display="https://webagentes.canaldirecto.com.ar/incidents/view/770923-4" xr:uid="{00000000-0004-0000-0100-0000730B0000}"/>
    <hyperlink ref="A3317" r:id="rId2933" display="https://webagentes.canaldirecto.com.ar/incidents/view/770865-1" xr:uid="{00000000-0004-0000-0100-0000740B0000}"/>
    <hyperlink ref="A3381" r:id="rId2934" display="https://webagentes.canaldirecto.com.ar/incidents/view/770857-2" xr:uid="{00000000-0004-0000-0100-0000750B0000}"/>
    <hyperlink ref="A3382" r:id="rId2935" display="https://webagentes.canaldirecto.com.ar/incidents/view/770811-0" xr:uid="{00000000-0004-0000-0100-0000760B0000}"/>
    <hyperlink ref="A3309" r:id="rId2936" display="https://webagentes.canaldirecto.com.ar/incidents/view/770632-5" xr:uid="{00000000-0004-0000-0100-0000770B0000}"/>
    <hyperlink ref="A3293" r:id="rId2937" display="https://webagentes.canaldirecto.com.ar/incidents/view/770580-3" xr:uid="{00000000-0004-0000-0100-0000780B0000}"/>
    <hyperlink ref="A3294" r:id="rId2938" display="https://webagentes.canaldirecto.com.ar/incidents/view/770571-5" xr:uid="{00000000-0004-0000-0100-0000790B0000}"/>
    <hyperlink ref="A3321" r:id="rId2939" display="https://webagentes.canaldirecto.com.ar/incidents/view/770461-9" xr:uid="{00000000-0004-0000-0100-00007A0B0000}"/>
    <hyperlink ref="A3322" r:id="rId2940" display="https://webagentes.canaldirecto.com.ar/incidents/view/770384-1" xr:uid="{00000000-0004-0000-0100-00007B0B0000}"/>
    <hyperlink ref="A3288" r:id="rId2941" display="https://webagentes.canaldirecto.com.ar/incidents/view/770171-9" xr:uid="{00000000-0004-0000-0100-00007C0B0000}"/>
    <hyperlink ref="A3302" r:id="rId2942" display="https://webagentes.canaldirecto.com.ar/incidents/view/770119-9" xr:uid="{00000000-0004-0000-0100-00007D0B0000}"/>
    <hyperlink ref="A3306" r:id="rId2943" display="https://webagentes.canaldirecto.com.ar/incidents/view/770042-8" xr:uid="{00000000-0004-0000-0100-00007E0B0000}"/>
    <hyperlink ref="A3334" r:id="rId2944" display="https://webagentes.canaldirecto.com.ar/incidents/view/769990-0" xr:uid="{00000000-0004-0000-0100-00007F0B0000}"/>
    <hyperlink ref="A3300" r:id="rId2945" display="https://webagentes.canaldirecto.com.ar/incidents/view/769948-7" xr:uid="{00000000-0004-0000-0100-0000800B0000}"/>
    <hyperlink ref="A3310" r:id="rId2946" display="https://webagentes.canaldirecto.com.ar/incidents/view/769896-5" xr:uid="{00000000-0004-0000-0100-0000810B0000}"/>
    <hyperlink ref="A3311" r:id="rId2947" display="https://webagentes.canaldirecto.com.ar/incidents/view/769895-6" xr:uid="{00000000-0004-0000-0100-0000820B0000}"/>
    <hyperlink ref="A3312" r:id="rId2948" display="https://webagentes.canaldirecto.com.ar/incidents/view/769891-0" xr:uid="{00000000-0004-0000-0100-0000830B0000}"/>
    <hyperlink ref="A3313" r:id="rId2949" display="https://webagentes.canaldirecto.com.ar/incidents/view/769890-1" xr:uid="{00000000-0004-0000-0100-0000840B0000}"/>
    <hyperlink ref="A3330" r:id="rId2950" display="https://webagentes.canaldirecto.com.ar/incidents/view/769881-3" xr:uid="{00000000-0004-0000-0100-0000850B0000}"/>
    <hyperlink ref="A3307" r:id="rId2951" display="https://webagentes.canaldirecto.com.ar/incidents/view/769880-4" xr:uid="{00000000-0004-0000-0100-0000860B0000}"/>
    <hyperlink ref="A3318" r:id="rId2952" display="https://webagentes.canaldirecto.com.ar/incidents/view/769816-9" xr:uid="{00000000-0004-0000-0100-0000870B0000}"/>
    <hyperlink ref="A3301" r:id="rId2953" display="https://webagentes.canaldirecto.com.ar/incidents/view/769793-9" xr:uid="{00000000-0004-0000-0100-0000880B0000}"/>
    <hyperlink ref="A3323" r:id="rId2954" display="https://webagentes.canaldirecto.com.ar/incidents/view/769778-0" xr:uid="{00000000-0004-0000-0100-0000890B0000}"/>
    <hyperlink ref="A3284" r:id="rId2955" display="https://webagentes.canaldirecto.com.ar/incidents/view/769770-8" xr:uid="{00000000-0004-0000-0100-00008A0B0000}"/>
    <hyperlink ref="A3423" r:id="rId2956" display="https://webagentes.canaldirecto.com.ar/incidents/view/769758-6" xr:uid="{00000000-0004-0000-0100-00008B0B0000}"/>
    <hyperlink ref="A3424" r:id="rId2957" display="https://webagentes.canaldirecto.com.ar/incidents/view/769755-9" xr:uid="{00000000-0004-0000-0100-00008C0B0000}"/>
    <hyperlink ref="A3425" r:id="rId2958" display="https://webagentes.canaldirecto.com.ar/incidents/view/769754-0" xr:uid="{00000000-0004-0000-0100-00008D0B0000}"/>
    <hyperlink ref="A3426" r:id="rId2959" display="https://webagentes.canaldirecto.com.ar/incidents/view/769753-1" xr:uid="{00000000-0004-0000-0100-00008E0B0000}"/>
    <hyperlink ref="A3305" r:id="rId2960" display="https://webagentes.canaldirecto.com.ar/incidents/view/769736-4" xr:uid="{00000000-0004-0000-0100-00008F0B0000}"/>
    <hyperlink ref="A3314" r:id="rId2961" display="https://webagentes.canaldirecto.com.ar/incidents/view/769722-1" xr:uid="{00000000-0004-0000-0100-0000900B0000}"/>
    <hyperlink ref="A3329" r:id="rId2962" display="https://webagentes.canaldirecto.com.ar/incidents/view/769714-2" xr:uid="{00000000-0004-0000-0100-0000910B0000}"/>
    <hyperlink ref="A3331" r:id="rId2963" display="https://webagentes.canaldirecto.com.ar/incidents/view/769601-9" xr:uid="{00000000-0004-0000-0100-0000920B0000}"/>
    <hyperlink ref="A3332" r:id="rId2964" display="https://webagentes.canaldirecto.com.ar/incidents/view/769493-2" xr:uid="{00000000-0004-0000-0100-0000930B0000}"/>
    <hyperlink ref="A3420" r:id="rId2965" display="https://webagentes.canaldirecto.com.ar/incidents/view/769418-1" xr:uid="{00000000-0004-0000-0100-0000940B0000}"/>
    <hyperlink ref="A3328" r:id="rId2966" display="https://webagentes.canaldirecto.com.ar/incidents/view/769398-8" xr:uid="{00000000-0004-0000-0100-0000950B0000}"/>
    <hyperlink ref="A3299" r:id="rId2967" display="https://webagentes.canaldirecto.com.ar/incidents/view/769356-2" xr:uid="{00000000-0004-0000-0100-0000960B0000}"/>
    <hyperlink ref="A3298" r:id="rId2968" display="https://webagentes.canaldirecto.com.ar/incidents/view/769319-1" xr:uid="{00000000-0004-0000-0100-0000970B0000}"/>
    <hyperlink ref="A3355" r:id="rId2969" display="https://webagentes.canaldirecto.com.ar/incidents/view/769313-7" xr:uid="{00000000-0004-0000-0100-0000980B0000}"/>
    <hyperlink ref="A3356" r:id="rId2970" display="https://webagentes.canaldirecto.com.ar/incidents/view/769312-8" xr:uid="{00000000-0004-0000-0100-0000990B0000}"/>
    <hyperlink ref="A3357" r:id="rId2971" display="https://webagentes.canaldirecto.com.ar/incidents/view/769311-9" xr:uid="{00000000-0004-0000-0100-00009A0B0000}"/>
    <hyperlink ref="A3358" r:id="rId2972" display="https://webagentes.canaldirecto.com.ar/incidents/view/769310-0" xr:uid="{00000000-0004-0000-0100-00009B0B0000}"/>
    <hyperlink ref="A3388" r:id="rId2973" display="https://webagentes.canaldirecto.com.ar/incidents/view/769309-4" xr:uid="{00000000-0004-0000-0100-00009C0B0000}"/>
    <hyperlink ref="A3380" r:id="rId2974" display="https://webagentes.canaldirecto.com.ar/incidents/view/769307-6" xr:uid="{00000000-0004-0000-0100-00009D0B0000}"/>
    <hyperlink ref="A3389" r:id="rId2975" display="https://webagentes.canaldirecto.com.ar/incidents/view/769306-7" xr:uid="{00000000-0004-0000-0100-00009E0B0000}"/>
    <hyperlink ref="A3394" r:id="rId2976" display="https://webagentes.canaldirecto.com.ar/incidents/view/769305-8" xr:uid="{00000000-0004-0000-0100-00009F0B0000}"/>
    <hyperlink ref="A3361" r:id="rId2977" display="https://webagentes.canaldirecto.com.ar/incidents/view/769304-9" xr:uid="{00000000-0004-0000-0100-0000A00B0000}"/>
    <hyperlink ref="A3362" r:id="rId2978" display="https://webagentes.canaldirecto.com.ar/incidents/view/769303-0" xr:uid="{00000000-0004-0000-0100-0000A10B0000}"/>
    <hyperlink ref="A3363" r:id="rId2979" display="https://webagentes.canaldirecto.com.ar/incidents/view/769302-1" xr:uid="{00000000-0004-0000-0100-0000A20B0000}"/>
    <hyperlink ref="A3359" r:id="rId2980" display="https://webagentes.canaldirecto.com.ar/incidents/view/769301-2" xr:uid="{00000000-0004-0000-0100-0000A30B0000}"/>
    <hyperlink ref="A3379" r:id="rId2981" display="https://webagentes.canaldirecto.com.ar/incidents/view/769300-3" xr:uid="{00000000-0004-0000-0100-0000A40B0000}"/>
    <hyperlink ref="A3364" r:id="rId2982" display="https://webagentes.canaldirecto.com.ar/incidents/view/769299-8" xr:uid="{00000000-0004-0000-0100-0000A50B0000}"/>
    <hyperlink ref="A3365" r:id="rId2983" display="https://webagentes.canaldirecto.com.ar/incidents/view/769298-9" xr:uid="{00000000-0004-0000-0100-0000A60B0000}"/>
    <hyperlink ref="A3366" r:id="rId2984" display="https://webagentes.canaldirecto.com.ar/incidents/view/769297-0" xr:uid="{00000000-0004-0000-0100-0000A70B0000}"/>
    <hyperlink ref="A3367" r:id="rId2985" display="https://webagentes.canaldirecto.com.ar/incidents/view/769296-1" xr:uid="{00000000-0004-0000-0100-0000A80B0000}"/>
    <hyperlink ref="A3368" r:id="rId2986" display="https://webagentes.canaldirecto.com.ar/incidents/view/769295-2" xr:uid="{00000000-0004-0000-0100-0000A90B0000}"/>
    <hyperlink ref="A3369" r:id="rId2987" display="https://webagentes.canaldirecto.com.ar/incidents/view/769294-3" xr:uid="{00000000-0004-0000-0100-0000AA0B0000}"/>
    <hyperlink ref="A3370" r:id="rId2988" display="https://webagentes.canaldirecto.com.ar/incidents/view/769292-5" xr:uid="{00000000-0004-0000-0100-0000AB0B0000}"/>
    <hyperlink ref="A3371" r:id="rId2989" display="https://webagentes.canaldirecto.com.ar/incidents/view/769291-6" xr:uid="{00000000-0004-0000-0100-0000AC0B0000}"/>
    <hyperlink ref="A3360" r:id="rId2990" display="https://webagentes.canaldirecto.com.ar/incidents/view/769290-7" xr:uid="{00000000-0004-0000-0100-0000AD0B0000}"/>
    <hyperlink ref="A3352" r:id="rId2991" display="https://webagentes.canaldirecto.com.ar/incidents/view/769289-1" xr:uid="{00000000-0004-0000-0100-0000AE0B0000}"/>
    <hyperlink ref="A3374" r:id="rId2992" display="https://webagentes.canaldirecto.com.ar/incidents/view/769288-2" xr:uid="{00000000-0004-0000-0100-0000AF0B0000}"/>
    <hyperlink ref="A3427" r:id="rId2993" display="https://webagentes.canaldirecto.com.ar/incidents/view/769286-4" xr:uid="{00000000-0004-0000-0100-0000B00B0000}"/>
    <hyperlink ref="A3414" r:id="rId2994" display="https://webagentes.canaldirecto.com.ar/incidents/view/769285-5" xr:uid="{00000000-0004-0000-0100-0000B10B0000}"/>
    <hyperlink ref="A3429" r:id="rId2995" display="https://webagentes.canaldirecto.com.ar/incidents/view/769284-6" xr:uid="{00000000-0004-0000-0100-0000B20B0000}"/>
    <hyperlink ref="A3405" r:id="rId2996" display="https://webagentes.canaldirecto.com.ar/incidents/view/769283-7" xr:uid="{00000000-0004-0000-0100-0000B30B0000}"/>
    <hyperlink ref="A3406" r:id="rId2997" display="https://webagentes.canaldirecto.com.ar/incidents/view/769282-8" xr:uid="{00000000-0004-0000-0100-0000B40B0000}"/>
    <hyperlink ref="A3407" r:id="rId2998" display="https://webagentes.canaldirecto.com.ar/incidents/view/769281-9" xr:uid="{00000000-0004-0000-0100-0000B50B0000}"/>
    <hyperlink ref="A3408" r:id="rId2999" display="https://webagentes.canaldirecto.com.ar/incidents/view/769280-0" xr:uid="{00000000-0004-0000-0100-0000B60B0000}"/>
    <hyperlink ref="A3409" r:id="rId3000" display="https://webagentes.canaldirecto.com.ar/incidents/view/769279-4" xr:uid="{00000000-0004-0000-0100-0000B70B0000}"/>
    <hyperlink ref="A3410" r:id="rId3001" display="https://webagentes.canaldirecto.com.ar/incidents/view/769278-5" xr:uid="{00000000-0004-0000-0100-0000B80B0000}"/>
    <hyperlink ref="A3411" r:id="rId3002" display="https://webagentes.canaldirecto.com.ar/incidents/view/769277-6" xr:uid="{00000000-0004-0000-0100-0000B90B0000}"/>
    <hyperlink ref="A3412" r:id="rId3003" display="https://webagentes.canaldirecto.com.ar/incidents/view/769276-7" xr:uid="{00000000-0004-0000-0100-0000BA0B0000}"/>
    <hyperlink ref="A3415" r:id="rId3004" display="https://webagentes.canaldirecto.com.ar/incidents/view/769274-9" xr:uid="{00000000-0004-0000-0100-0000BB0B0000}"/>
    <hyperlink ref="A3413" r:id="rId3005" display="https://webagentes.canaldirecto.com.ar/incidents/view/769273-0" xr:uid="{00000000-0004-0000-0100-0000BC0B0000}"/>
    <hyperlink ref="A3326" r:id="rId3006" display="https://webagentes.canaldirecto.com.ar/incidents/view/769238-7" xr:uid="{00000000-0004-0000-0100-0000BD0B0000}"/>
    <hyperlink ref="A3291" r:id="rId3007" display="https://webagentes.canaldirecto.com.ar/incidents/view/769176-8" xr:uid="{00000000-0004-0000-0100-0000BE0B0000}"/>
    <hyperlink ref="A3349" r:id="rId3008" display="https://webagentes.canaldirecto.com.ar/incidents/view/769096-3" xr:uid="{00000000-0004-0000-0100-0000BF0B0000}"/>
    <hyperlink ref="A3383" r:id="rId3009" display="https://webagentes.canaldirecto.com.ar/incidents/view/769095-4" xr:uid="{00000000-0004-0000-0100-0000C00B0000}"/>
    <hyperlink ref="A3350" r:id="rId3010" display="https://webagentes.canaldirecto.com.ar/incidents/view/769094-5" xr:uid="{00000000-0004-0000-0100-0000C10B0000}"/>
    <hyperlink ref="A3351" r:id="rId3011" display="https://webagentes.canaldirecto.com.ar/incidents/view/769093-6" xr:uid="{00000000-0004-0000-0100-0000C20B0000}"/>
    <hyperlink ref="A3430" r:id="rId3012" display="https://webagentes.canaldirecto.com.ar/incidents/view/769077-8" xr:uid="{00000000-0004-0000-0100-0000C30B0000}"/>
    <hyperlink ref="A3400" r:id="rId3013" display="https://webagentes.canaldirecto.com.ar/incidents/view/769076-9" xr:uid="{00000000-0004-0000-0100-0000C40B0000}"/>
    <hyperlink ref="A3401" r:id="rId3014" display="https://webagentes.canaldirecto.com.ar/incidents/view/769075-0" xr:uid="{00000000-0004-0000-0100-0000C50B0000}"/>
    <hyperlink ref="A3402" r:id="rId3015" display="https://webagentes.canaldirecto.com.ar/incidents/view/769074-1" xr:uid="{00000000-0004-0000-0100-0000C60B0000}"/>
    <hyperlink ref="A3403" r:id="rId3016" display="https://webagentes.canaldirecto.com.ar/incidents/view/769073-2" xr:uid="{00000000-0004-0000-0100-0000C70B0000}"/>
    <hyperlink ref="A3404" r:id="rId3017" display="https://webagentes.canaldirecto.com.ar/incidents/view/769072-3" xr:uid="{00000000-0004-0000-0100-0000C80B0000}"/>
    <hyperlink ref="A3372" r:id="rId3018" display="https://webagentes.canaldirecto.com.ar/incidents/view/768836-6" xr:uid="{00000000-0004-0000-0100-0000C90B0000}"/>
    <hyperlink ref="A3384" r:id="rId3019" display="https://webagentes.canaldirecto.com.ar/incidents/view/768834-8" xr:uid="{00000000-0004-0000-0100-0000CA0B0000}"/>
    <hyperlink ref="A3353" r:id="rId3020" display="https://webagentes.canaldirecto.com.ar/incidents/view/768833-9" xr:uid="{00000000-0004-0000-0100-0000CB0B0000}"/>
    <hyperlink ref="A3290" r:id="rId3021" display="https://webagentes.canaldirecto.com.ar/incidents/view/768697-9" xr:uid="{00000000-0004-0000-0100-0000CC0B0000}"/>
    <hyperlink ref="A3292" r:id="rId3022" display="https://webagentes.canaldirecto.com.ar/incidents/view/768696-0" xr:uid="{00000000-0004-0000-0100-0000CD0B0000}"/>
    <hyperlink ref="A3285" r:id="rId3023" display="https://webagentes.canaldirecto.com.ar/incidents/view/768618-2" xr:uid="{00000000-0004-0000-0100-0000CE0B0000}"/>
    <hyperlink ref="A3327" r:id="rId3024" display="https://webagentes.canaldirecto.com.ar/incidents/view/768617-3" xr:uid="{00000000-0004-0000-0100-0000CF0B0000}"/>
    <hyperlink ref="A3308" r:id="rId3025" display="https://webagentes.canaldirecto.com.ar/incidents/view/768373-2" xr:uid="{00000000-0004-0000-0100-0000D00B0000}"/>
    <hyperlink ref="A3303" r:id="rId3026" display="https://webagentes.canaldirecto.com.ar/incidents/view/768358-3" xr:uid="{00000000-0004-0000-0100-0000D10B0000}"/>
    <hyperlink ref="A3395" r:id="rId3027" display="https://webagentes.canaldirecto.com.ar/incidents/view/767741-2" xr:uid="{00000000-0004-0000-0100-0000D20B0000}"/>
    <hyperlink ref="A3286" r:id="rId3028" display="https://webagentes.canaldirecto.com.ar/incidents/view/767580-3" xr:uid="{00000000-0004-0000-0100-0000D30B0000}"/>
    <hyperlink ref="A3304" r:id="rId3029" display="https://webagentes.canaldirecto.com.ar/incidents/view/767466-4" xr:uid="{00000000-0004-0000-0100-0000D40B0000}"/>
    <hyperlink ref="A3333" r:id="rId3030" display="https://webagentes.canaldirecto.com.ar/incidents/view/766737-2" xr:uid="{00000000-0004-0000-0100-0000D50B0000}"/>
    <hyperlink ref="A3354" r:id="rId3031" display="https://webagentes.canaldirecto.com.ar/incidents/view/766456-0" xr:uid="{00000000-0004-0000-0100-0000D60B0000}"/>
    <hyperlink ref="A3385" r:id="rId3032" display="https://webagentes.canaldirecto.com.ar/incidents/view/765929-4" xr:uid="{00000000-0004-0000-0100-0000D70B0000}"/>
    <hyperlink ref="A3375" r:id="rId3033" display="https://webagentes.canaldirecto.com.ar/incidents/view/765756-0" xr:uid="{00000000-0004-0000-0100-0000D80B0000}"/>
    <hyperlink ref="A3376" r:id="rId3034" display="https://webagentes.canaldirecto.com.ar/incidents/view/765753-3" xr:uid="{00000000-0004-0000-0100-0000D90B0000}"/>
    <hyperlink ref="A3338" r:id="rId3035" display="https://webagentes.canaldirecto.com.ar/incidents/view/765738-4" xr:uid="{00000000-0004-0000-0100-0000DA0B0000}"/>
    <hyperlink ref="A3428" r:id="rId3036" display="https://webagentes.canaldirecto.com.ar/incidents/view/765610-9" xr:uid="{00000000-0004-0000-0100-0000DB0B0000}"/>
    <hyperlink ref="A3431" r:id="rId3037" display="https://webagentes.canaldirecto.com.ar/incidents/view/765206-0" xr:uid="{00000000-0004-0000-0100-0000DC0B0000}"/>
    <hyperlink ref="A3432" r:id="rId3038" display="https://webagentes.canaldirecto.com.ar/incidents/view/765044-2" xr:uid="{00000000-0004-0000-0100-0000DD0B0000}"/>
    <hyperlink ref="A3443" r:id="rId3039" display="https://webagentes.canaldirecto.com.ar/incidents/view/765043-3" xr:uid="{00000000-0004-0000-0100-0000DE0B0000}"/>
    <hyperlink ref="A3433" r:id="rId3040" display="https://webagentes.canaldirecto.com.ar/incidents/view/765042-4" xr:uid="{00000000-0004-0000-0100-0000DF0B0000}"/>
    <hyperlink ref="A3434" r:id="rId3041" display="https://webagentes.canaldirecto.com.ar/incidents/view/765041-5" xr:uid="{00000000-0004-0000-0100-0000E00B0000}"/>
    <hyperlink ref="A3435" r:id="rId3042" display="https://webagentes.canaldirecto.com.ar/incidents/view/765040-6" xr:uid="{00000000-0004-0000-0100-0000E10B0000}"/>
    <hyperlink ref="A3436" r:id="rId3043" display="https://webagentes.canaldirecto.com.ar/incidents/view/765039-0" xr:uid="{00000000-0004-0000-0100-0000E20B0000}"/>
    <hyperlink ref="A3437" r:id="rId3044" display="https://webagentes.canaldirecto.com.ar/incidents/view/765037-2" xr:uid="{00000000-0004-0000-0100-0000E30B0000}"/>
    <hyperlink ref="A3441" r:id="rId3045" display="https://webagentes.canaldirecto.com.ar/incidents/view/765036-3" xr:uid="{00000000-0004-0000-0100-0000E40B0000}"/>
    <hyperlink ref="A3438" r:id="rId3046" display="https://webagentes.canaldirecto.com.ar/incidents/view/765035-4" xr:uid="{00000000-0004-0000-0100-0000E50B0000}"/>
    <hyperlink ref="A3439" r:id="rId3047" display="https://webagentes.canaldirecto.com.ar/incidents/view/765034-5" xr:uid="{00000000-0004-0000-0100-0000E60B0000}"/>
    <hyperlink ref="A3440" r:id="rId3048" display="https://webagentes.canaldirecto.com.ar/incidents/view/765033-6" xr:uid="{00000000-0004-0000-0100-0000E70B0000}"/>
    <hyperlink ref="A3416" r:id="rId3049" display="https://webagentes.canaldirecto.com.ar/incidents/view/765020-2" xr:uid="{00000000-0004-0000-0100-0000E80B0000}"/>
    <hyperlink ref="A3417" r:id="rId3050" display="https://webagentes.canaldirecto.com.ar/incidents/view/765019-6" xr:uid="{00000000-0004-0000-0100-0000E90B0000}"/>
    <hyperlink ref="A3418" r:id="rId3051" display="https://webagentes.canaldirecto.com.ar/incidents/view/765018-7" xr:uid="{00000000-0004-0000-0100-0000EA0B0000}"/>
    <hyperlink ref="A3287" r:id="rId3052" display="https://webagentes.canaldirecto.com.ar/incidents/view/765009-9" xr:uid="{00000000-0004-0000-0100-0000EB0B0000}"/>
    <hyperlink ref="A3386" r:id="rId3053" display="https://webagentes.canaldirecto.com.ar/incidents/view/762759-6" xr:uid="{00000000-0004-0000-0100-0000EC0B0000}"/>
    <hyperlink ref="A3387" r:id="rId3054" display="https://webagentes.canaldirecto.com.ar/incidents/view/762478-4" xr:uid="{00000000-0004-0000-0100-0000ED0B0000}"/>
    <hyperlink ref="A3419" r:id="rId3055" display="https://webagentes.canaldirecto.com.ar/incidents/view/761642-0" xr:uid="{00000000-0004-0000-0100-0000EE0B0000}"/>
    <hyperlink ref="A3421" r:id="rId3056" display="https://webagentes.canaldirecto.com.ar/incidents/view/761640-2" xr:uid="{00000000-0004-0000-0100-0000EF0B0000}"/>
    <hyperlink ref="A3373" r:id="rId3057" display="https://webagentes.canaldirecto.com.ar/incidents/view/761627-1" xr:uid="{00000000-0004-0000-0100-0000F00B0000}"/>
    <hyperlink ref="A3396" r:id="rId3058" display="https://webagentes.canaldirecto.com.ar/incidents/view/761626-2" xr:uid="{00000000-0004-0000-0100-0000F10B0000}"/>
    <hyperlink ref="A3422" r:id="rId3059" display="https://webagentes.canaldirecto.com.ar/incidents/view/759774-5" xr:uid="{00000000-0004-0000-0100-0000F20B0000}"/>
    <hyperlink ref="A3390" r:id="rId3060" display="https://webagentes.canaldirecto.com.ar/incidents/view/756479-2" xr:uid="{00000000-0004-0000-0100-0000F30B0000}"/>
    <hyperlink ref="A3397" r:id="rId3061" display="https://webagentes.canaldirecto.com.ar/incidents/view/756447-3" xr:uid="{00000000-0004-0000-0100-0000F40B0000}"/>
    <hyperlink ref="A3377" r:id="rId3062" display="https://webagentes.canaldirecto.com.ar/incidents/view/756443-7" xr:uid="{00000000-0004-0000-0100-0000F50B0000}"/>
    <hyperlink ref="A3378" r:id="rId3063" display="https://webagentes.canaldirecto.com.ar/incidents/view/756442-8" xr:uid="{00000000-0004-0000-0100-0000F60B0000}"/>
    <hyperlink ref="A3510" r:id="rId3064" display="https://webagentes.canaldirecto.com.ar/incidents/view/774556-4" xr:uid="{00000000-0004-0000-0100-0000F70B0000}"/>
    <hyperlink ref="A3458" r:id="rId3065" display="https://webagentes.canaldirecto.com.ar/incidents/view/774505-0" xr:uid="{00000000-0004-0000-0100-0000F80B0000}"/>
    <hyperlink ref="A3545" r:id="rId3066" display="https://webagentes.canaldirecto.com.ar/incidents/view/774447-7" xr:uid="{00000000-0004-0000-0100-0000F90B0000}"/>
    <hyperlink ref="A3484" r:id="rId3067" display="https://webagentes.canaldirecto.com.ar/incidents/view/774379-7" xr:uid="{00000000-0004-0000-0100-0000FA0B0000}"/>
    <hyperlink ref="A3486" r:id="rId3068" display="https://webagentes.canaldirecto.com.ar/incidents/view/774317-7" xr:uid="{00000000-0004-0000-0100-0000FB0B0000}"/>
    <hyperlink ref="A3456" r:id="rId3069" display="https://webagentes.canaldirecto.com.ar/incidents/view/774206-2" xr:uid="{00000000-0004-0000-0100-0000FC0B0000}"/>
    <hyperlink ref="A3480" r:id="rId3070" display="https://webagentes.canaldirecto.com.ar/incidents/view/774090-3" xr:uid="{00000000-0004-0000-0100-0000FD0B0000}"/>
    <hyperlink ref="A3481" r:id="rId3071" display="https://webagentes.canaldirecto.com.ar/incidents/view/774083-3" xr:uid="{00000000-0004-0000-0100-0000FE0B0000}"/>
    <hyperlink ref="A3489" r:id="rId3072" display="https://webagentes.canaldirecto.com.ar/incidents/view/773982-8" xr:uid="{00000000-0004-0000-0100-0000FF0B0000}"/>
    <hyperlink ref="A3547" r:id="rId3073" display="https://webagentes.canaldirecto.com.ar/incidents/view/773960-6" xr:uid="{00000000-0004-0000-0100-0000000C0000}"/>
    <hyperlink ref="A3482" r:id="rId3074" display="https://webagentes.canaldirecto.com.ar/incidents/view/773950-9" xr:uid="{00000000-0004-0000-0100-0000010C0000}"/>
    <hyperlink ref="A3483" r:id="rId3075" display="https://webagentes.canaldirecto.com.ar/incidents/view/773948-4" xr:uid="{00000000-0004-0000-0100-0000020C0000}"/>
    <hyperlink ref="A3503" r:id="rId3076" display="https://webagentes.canaldirecto.com.ar/incidents/view/773947-5" xr:uid="{00000000-0004-0000-0100-0000030C0000}"/>
    <hyperlink ref="A3485" r:id="rId3077" display="https://webagentes.canaldirecto.com.ar/incidents/view/773880-1" xr:uid="{00000000-0004-0000-0100-0000040C0000}"/>
    <hyperlink ref="A3540" r:id="rId3078" display="https://webagentes.canaldirecto.com.ar/incidents/view/773876-8" xr:uid="{00000000-0004-0000-0100-0000050C0000}"/>
    <hyperlink ref="A3541" r:id="rId3079" display="https://webagentes.canaldirecto.com.ar/incidents/view/773875-9" xr:uid="{00000000-0004-0000-0100-0000060C0000}"/>
    <hyperlink ref="A3542" r:id="rId3080" display="https://webagentes.canaldirecto.com.ar/incidents/view/773874-0" xr:uid="{00000000-0004-0000-0100-0000070C0000}"/>
    <hyperlink ref="A3543" r:id="rId3081" display="https://webagentes.canaldirecto.com.ar/incidents/view/773873-1" xr:uid="{00000000-0004-0000-0100-0000080C0000}"/>
    <hyperlink ref="A3479" r:id="rId3082" display="https://webagentes.canaldirecto.com.ar/incidents/view/773871-3" xr:uid="{00000000-0004-0000-0100-0000090C0000}"/>
    <hyperlink ref="A3536" r:id="rId3083" display="https://webagentes.canaldirecto.com.ar/incidents/view/773841-2" xr:uid="{00000000-0004-0000-0100-00000A0C0000}"/>
    <hyperlink ref="A3532" r:id="rId3084" display="https://webagentes.canaldirecto.com.ar/incidents/view/773833-3" xr:uid="{00000000-0004-0000-0100-00000B0C0000}"/>
    <hyperlink ref="A3496" r:id="rId3085" display="https://webagentes.canaldirecto.com.ar/incidents/view/773744-0" xr:uid="{00000000-0004-0000-0100-00000C0C0000}"/>
    <hyperlink ref="A3487" r:id="rId3086" display="https://webagentes.canaldirecto.com.ar/incidents/view/773740-4" xr:uid="{00000000-0004-0000-0100-00000D0C0000}"/>
    <hyperlink ref="A3530" r:id="rId3087" display="https://webagentes.canaldirecto.com.ar/incidents/view/773679-7" xr:uid="{00000000-0004-0000-0100-00000E0C0000}"/>
    <hyperlink ref="A3531" r:id="rId3088" display="https://webagentes.canaldirecto.com.ar/incidents/view/773678-8" xr:uid="{00000000-0004-0000-0100-00000F0C0000}"/>
    <hyperlink ref="A3488" r:id="rId3089" display="https://webagentes.canaldirecto.com.ar/incidents/view/773600-7" xr:uid="{00000000-0004-0000-0100-0000100C0000}"/>
    <hyperlink ref="A3477" r:id="rId3090" display="https://webagentes.canaldirecto.com.ar/incidents/view/773470-8" xr:uid="{00000000-0004-0000-0100-0000110C0000}"/>
    <hyperlink ref="A3478" r:id="rId3091" display="https://webagentes.canaldirecto.com.ar/incidents/view/773417-9" xr:uid="{00000000-0004-0000-0100-0000120C0000}"/>
    <hyperlink ref="A3533" r:id="rId3092" display="https://webagentes.canaldirecto.com.ar/incidents/view/773395-8" xr:uid="{00000000-0004-0000-0100-0000130C0000}"/>
    <hyperlink ref="A3534" r:id="rId3093" display="https://webagentes.canaldirecto.com.ar/incidents/view/773393-0" xr:uid="{00000000-0004-0000-0100-0000140C0000}"/>
    <hyperlink ref="A3473" r:id="rId3094" display="https://webagentes.canaldirecto.com.ar/incidents/view/773373-6" xr:uid="{00000000-0004-0000-0100-0000150C0000}"/>
    <hyperlink ref="A3474" r:id="rId3095" display="https://webagentes.canaldirecto.com.ar/incidents/view/773283-4" xr:uid="{00000000-0004-0000-0100-0000160C0000}"/>
    <hyperlink ref="A3526" r:id="rId3096" display="https://webagentes.canaldirecto.com.ar/incidents/view/773282-5" xr:uid="{00000000-0004-0000-0100-0000170C0000}"/>
    <hyperlink ref="A3535" r:id="rId3097" display="https://webagentes.canaldirecto.com.ar/incidents/view/773231-1" xr:uid="{00000000-0004-0000-0100-0000180C0000}"/>
    <hyperlink ref="A3527" r:id="rId3098" display="https://webagentes.canaldirecto.com.ar/incidents/view/773218-0" xr:uid="{00000000-0004-0000-0100-0000190C0000}"/>
    <hyperlink ref="A3546" r:id="rId3099" display="https://webagentes.canaldirecto.com.ar/incidents/view/773213-5" xr:uid="{00000000-0004-0000-0100-00001A0C0000}"/>
    <hyperlink ref="A3544" r:id="rId3100" display="https://webagentes.canaldirecto.com.ar/incidents/view/773210-8" xr:uid="{00000000-0004-0000-0100-00001B0C0000}"/>
    <hyperlink ref="A3517" r:id="rId3101" display="https://webagentes.canaldirecto.com.ar/incidents/view/773184-4" xr:uid="{00000000-0004-0000-0100-00001C0C0000}"/>
    <hyperlink ref="A3529" r:id="rId3102" display="https://webagentes.canaldirecto.com.ar/incidents/view/773180-8" xr:uid="{00000000-0004-0000-0100-00001D0C0000}"/>
    <hyperlink ref="A3518" r:id="rId3103" display="https://webagentes.canaldirecto.com.ar/incidents/view/773164-0" xr:uid="{00000000-0004-0000-0100-00001E0C0000}"/>
    <hyperlink ref="A3528" r:id="rId3104" display="https://webagentes.canaldirecto.com.ar/incidents/view/773152-5" xr:uid="{00000000-0004-0000-0100-00001F0C0000}"/>
    <hyperlink ref="A3519" r:id="rId3105" display="https://webagentes.canaldirecto.com.ar/incidents/view/773151-6" xr:uid="{00000000-0004-0000-0100-0000200C0000}"/>
    <hyperlink ref="A3501" r:id="rId3106" display="https://webagentes.canaldirecto.com.ar/incidents/view/773059-9" xr:uid="{00000000-0004-0000-0100-0000210C0000}"/>
    <hyperlink ref="A3502" r:id="rId3107" display="https://webagentes.canaldirecto.com.ar/incidents/view/773058-0" xr:uid="{00000000-0004-0000-0100-0000220C0000}"/>
    <hyperlink ref="A3504" r:id="rId3108" display="https://webagentes.canaldirecto.com.ar/incidents/view/773055-3" xr:uid="{00000000-0004-0000-0100-0000230C0000}"/>
    <hyperlink ref="A3505" r:id="rId3109" display="https://webagentes.canaldirecto.com.ar/incidents/view/773054-4" xr:uid="{00000000-0004-0000-0100-0000240C0000}"/>
    <hyperlink ref="A3506" r:id="rId3110" display="https://webagentes.canaldirecto.com.ar/incidents/view/773053-5" xr:uid="{00000000-0004-0000-0100-0000250C0000}"/>
    <hyperlink ref="A3507" r:id="rId3111" display="https://webagentes.canaldirecto.com.ar/incidents/view/773052-6" xr:uid="{00000000-0004-0000-0100-0000260C0000}"/>
    <hyperlink ref="A3499" r:id="rId3112" display="https://webagentes.canaldirecto.com.ar/incidents/view/773051-7" xr:uid="{00000000-0004-0000-0100-0000270C0000}"/>
    <hyperlink ref="A3500" r:id="rId3113" display="https://webagentes.canaldirecto.com.ar/incidents/view/773050-8" xr:uid="{00000000-0004-0000-0100-0000280C0000}"/>
    <hyperlink ref="A3508" r:id="rId3114" display="https://webagentes.canaldirecto.com.ar/incidents/view/772991-9" xr:uid="{00000000-0004-0000-0100-0000290C0000}"/>
    <hyperlink ref="A3509" r:id="rId3115" display="https://webagentes.canaldirecto.com.ar/incidents/view/772990-0" xr:uid="{00000000-0004-0000-0100-00002A0C0000}"/>
    <hyperlink ref="A3520" r:id="rId3116" display="https://webagentes.canaldirecto.com.ar/incidents/view/772983-0" xr:uid="{00000000-0004-0000-0100-00002B0C0000}"/>
    <hyperlink ref="A3521" r:id="rId3117" display="https://webagentes.canaldirecto.com.ar/incidents/view/772982-1" xr:uid="{00000000-0004-0000-0100-00002C0C0000}"/>
    <hyperlink ref="A3522" r:id="rId3118" display="https://webagentes.canaldirecto.com.ar/incidents/view/772981-2" xr:uid="{00000000-0004-0000-0100-00002D0C0000}"/>
    <hyperlink ref="A3523" r:id="rId3119" display="https://webagentes.canaldirecto.com.ar/incidents/view/772980-3" xr:uid="{00000000-0004-0000-0100-00002E0C0000}"/>
    <hyperlink ref="A3524" r:id="rId3120" display="https://webagentes.canaldirecto.com.ar/incidents/view/772979-7" xr:uid="{00000000-0004-0000-0100-00002F0C0000}"/>
    <hyperlink ref="A3525" r:id="rId3121" display="https://webagentes.canaldirecto.com.ar/incidents/view/772977-9" xr:uid="{00000000-0004-0000-0100-0000300C0000}"/>
    <hyperlink ref="A3539" r:id="rId3122" display="https://webagentes.canaldirecto.com.ar/incidents/view/772964-5" xr:uid="{00000000-0004-0000-0100-0000310C0000}"/>
    <hyperlink ref="A3495" r:id="rId3123" display="https://webagentes.canaldirecto.com.ar/incidents/view/772898-3" xr:uid="{00000000-0004-0000-0100-0000320C0000}"/>
    <hyperlink ref="A3494" r:id="rId3124" display="https://webagentes.canaldirecto.com.ar/incidents/view/772870-7" xr:uid="{00000000-0004-0000-0100-0000330C0000}"/>
    <hyperlink ref="A3472" r:id="rId3125" display="https://webagentes.canaldirecto.com.ar/incidents/view/772700-9" xr:uid="{00000000-0004-0000-0100-0000340C0000}"/>
    <hyperlink ref="A3469" r:id="rId3126" display="https://webagentes.canaldirecto.com.ar/incidents/view/772567-6" xr:uid="{00000000-0004-0000-0100-0000350C0000}"/>
    <hyperlink ref="A3490" r:id="rId3127" display="https://webagentes.canaldirecto.com.ar/incidents/view/772563-0" xr:uid="{00000000-0004-0000-0100-0000360C0000}"/>
    <hyperlink ref="A3470" r:id="rId3128" display="https://webagentes.canaldirecto.com.ar/incidents/view/772518-0" xr:uid="{00000000-0004-0000-0100-0000370C0000}"/>
    <hyperlink ref="A3467" r:id="rId3129" display="https://webagentes.canaldirecto.com.ar/incidents/view/772510-8" xr:uid="{00000000-0004-0000-0100-0000380C0000}"/>
    <hyperlink ref="A3454" r:id="rId3130" display="https://webagentes.canaldirecto.com.ar/incidents/view/772462-2" xr:uid="{00000000-0004-0000-0100-0000390C0000}"/>
    <hyperlink ref="A3455" r:id="rId3131" display="https://webagentes.canaldirecto.com.ar/incidents/view/772401-1" xr:uid="{00000000-0004-0000-0100-00003A0C0000}"/>
    <hyperlink ref="A3493" r:id="rId3132" display="https://webagentes.canaldirecto.com.ar/incidents/view/772259-0" xr:uid="{00000000-0004-0000-0100-00003B0C0000}"/>
    <hyperlink ref="A3513" r:id="rId3133" display="https://webagentes.canaldirecto.com.ar/incidents/view/772215-6" xr:uid="{00000000-0004-0000-0100-00003C0C0000}"/>
    <hyperlink ref="A3468" r:id="rId3134" display="https://webagentes.canaldirecto.com.ar/incidents/view/772187-4" xr:uid="{00000000-0004-0000-0100-00003D0C0000}"/>
    <hyperlink ref="A3516" r:id="rId3135" display="https://webagentes.canaldirecto.com.ar/incidents/view/772159-1" xr:uid="{00000000-0004-0000-0100-00003E0C0000}"/>
    <hyperlink ref="A3475" r:id="rId3136" display="https://webagentes.canaldirecto.com.ar/incidents/view/772144-9" xr:uid="{00000000-0004-0000-0100-00003F0C0000}"/>
    <hyperlink ref="A3462" r:id="rId3137" display="https://webagentes.canaldirecto.com.ar/incidents/view/771925-9" xr:uid="{00000000-0004-0000-0100-0000400C0000}"/>
    <hyperlink ref="A3476" r:id="rId3138" display="https://webagentes.canaldirecto.com.ar/incidents/view/771725-1" xr:uid="{00000000-0004-0000-0100-0000410C0000}"/>
    <hyperlink ref="A3457" r:id="rId3139" display="https://webagentes.canaldirecto.com.ar/incidents/view/771550-9" xr:uid="{00000000-0004-0000-0100-0000420C0000}"/>
    <hyperlink ref="A3471" r:id="rId3140" display="https://webagentes.canaldirecto.com.ar/incidents/view/771533-2" xr:uid="{00000000-0004-0000-0100-0000430C0000}"/>
    <hyperlink ref="A3463" r:id="rId3141" display="https://webagentes.canaldirecto.com.ar/incidents/view/771260-9" xr:uid="{00000000-0004-0000-0100-0000440C0000}"/>
    <hyperlink ref="A3464" r:id="rId3142" display="https://webagentes.canaldirecto.com.ar/incidents/view/771090-2" xr:uid="{00000000-0004-0000-0100-0000450C0000}"/>
    <hyperlink ref="A3465" r:id="rId3143" display="https://webagentes.canaldirecto.com.ar/incidents/view/770975-7" xr:uid="{00000000-0004-0000-0100-0000460C0000}"/>
    <hyperlink ref="A3466" r:id="rId3144" display="https://webagentes.canaldirecto.com.ar/incidents/view/770615-8" xr:uid="{00000000-0004-0000-0100-0000470C0000}"/>
    <hyperlink ref="A3514" r:id="rId3145" display="https://webagentes.canaldirecto.com.ar/incidents/view/769580-7" xr:uid="{00000000-0004-0000-0100-0000480C0000}"/>
    <hyperlink ref="A3461" r:id="rId3146" display="https://webagentes.canaldirecto.com.ar/incidents/view/769577-3" xr:uid="{00000000-0004-0000-0100-0000490C0000}"/>
    <hyperlink ref="A3460" r:id="rId3147" display="https://webagentes.canaldirecto.com.ar/incidents/view/767598-2" xr:uid="{00000000-0004-0000-0100-00004A0C0000}"/>
    <hyperlink ref="A3515" r:id="rId3148" display="https://webagentes.canaldirecto.com.ar/incidents/view/764932-1" xr:uid="{00000000-0004-0000-0100-00004B0C0000}"/>
    <hyperlink ref="A3497" r:id="rId3149" display="https://webagentes.canaldirecto.com.ar/incidents/view/772019-4" xr:uid="{00000000-0004-0000-0100-00004C0C0000}"/>
    <hyperlink ref="A3603" r:id="rId3150" display="https://webagentes.canaldirecto.com.ar/incidents/view/777303-5" xr:uid="{00000000-0004-0000-0100-00004D0C0000}"/>
    <hyperlink ref="A3604" r:id="rId3151" display="https://webagentes.canaldirecto.com.ar/incidents/view/777250-4" xr:uid="{00000000-0004-0000-0100-00004E0C0000}"/>
    <hyperlink ref="A3555" r:id="rId3152" display="https://webagentes.canaldirecto.com.ar/incidents/view/777080-7" xr:uid="{00000000-0004-0000-0100-00004F0C0000}"/>
    <hyperlink ref="A3556" r:id="rId3153" display="https://webagentes.canaldirecto.com.ar/incidents/view/777079-1" xr:uid="{00000000-0004-0000-0100-0000500C0000}"/>
    <hyperlink ref="A3557" r:id="rId3154" display="https://webagentes.canaldirecto.com.ar/incidents/view/777078-2" xr:uid="{00000000-0004-0000-0100-0000510C0000}"/>
    <hyperlink ref="A3659" r:id="rId3155" display="https://webagentes.canaldirecto.com.ar/incidents/view/777062-1" xr:uid="{00000000-0004-0000-0100-0000520C0000}"/>
    <hyperlink ref="A3605" r:id="rId3156" display="https://webagentes.canaldirecto.com.ar/incidents/view/777008-3" xr:uid="{00000000-0004-0000-0100-0000530C0000}"/>
    <hyperlink ref="A3587" r:id="rId3157" display="https://webagentes.canaldirecto.com.ar/incidents/view/776934-2" xr:uid="{00000000-0004-0000-0100-0000540C0000}"/>
    <hyperlink ref="A3660" r:id="rId3158" display="https://webagentes.canaldirecto.com.ar/incidents/view/776931-5" xr:uid="{00000000-0004-0000-0100-0000550C0000}"/>
    <hyperlink ref="A3661" r:id="rId3159" display="https://webagentes.canaldirecto.com.ar/incidents/view/776875-0" xr:uid="{00000000-0004-0000-0100-0000560C0000}"/>
    <hyperlink ref="A3649" r:id="rId3160" display="https://webagentes.canaldirecto.com.ar/incidents/view/776738-0" xr:uid="{00000000-0004-0000-0100-0000570C0000}"/>
    <hyperlink ref="A3650" r:id="rId3161" display="https://webagentes.canaldirecto.com.ar/incidents/view/776737-1" xr:uid="{00000000-0004-0000-0100-0000580C0000}"/>
    <hyperlink ref="A3584" r:id="rId3162" display="https://webagentes.canaldirecto.com.ar/incidents/view/776700-7" xr:uid="{00000000-0004-0000-0100-0000590C0000}"/>
    <hyperlink ref="A3588" r:id="rId3163" display="https://webagentes.canaldirecto.com.ar/incidents/view/776576-2" xr:uid="{00000000-0004-0000-0100-00005A0C0000}"/>
    <hyperlink ref="A3637" r:id="rId3164" display="https://webagentes.canaldirecto.com.ar/incidents/view/776574-4" xr:uid="{00000000-0004-0000-0100-00005B0C0000}"/>
    <hyperlink ref="A3589" r:id="rId3165" display="https://webagentes.canaldirecto.com.ar/incidents/view/776553-1" xr:uid="{00000000-0004-0000-0100-00005C0C0000}"/>
    <hyperlink ref="A3638" r:id="rId3166" display="https://webagentes.canaldirecto.com.ar/incidents/view/776429-5" xr:uid="{00000000-0004-0000-0100-00005D0C0000}"/>
    <hyperlink ref="A3651" r:id="rId3167" display="https://webagentes.canaldirecto.com.ar/incidents/view/776424-0" xr:uid="{00000000-0004-0000-0100-00005E0C0000}"/>
    <hyperlink ref="A3652" r:id="rId3168" display="https://webagentes.canaldirecto.com.ar/incidents/view/776423-1" xr:uid="{00000000-0004-0000-0100-00005F0C0000}"/>
    <hyperlink ref="A3653" r:id="rId3169" display="https://webagentes.canaldirecto.com.ar/incidents/view/776422-2" xr:uid="{00000000-0004-0000-0100-0000600C0000}"/>
    <hyperlink ref="A3654" r:id="rId3170" display="https://webagentes.canaldirecto.com.ar/incidents/view/776421-3" xr:uid="{00000000-0004-0000-0100-0000610C0000}"/>
    <hyperlink ref="A3576" r:id="rId3171" display="https://webagentes.canaldirecto.com.ar/incidents/view/776385-2" xr:uid="{00000000-0004-0000-0100-0000620C0000}"/>
    <hyperlink ref="A3577" r:id="rId3172" display="https://webagentes.canaldirecto.com.ar/incidents/view/776379-1" xr:uid="{00000000-0004-0000-0100-0000630C0000}"/>
    <hyperlink ref="A3590" r:id="rId3173" display="https://webagentes.canaldirecto.com.ar/incidents/view/776376-4" xr:uid="{00000000-0004-0000-0100-0000640C0000}"/>
    <hyperlink ref="A3578" r:id="rId3174" display="https://webagentes.canaldirecto.com.ar/incidents/view/776374-6" xr:uid="{00000000-0004-0000-0100-0000650C0000}"/>
    <hyperlink ref="A3639" r:id="rId3175" display="https://webagentes.canaldirecto.com.ar/incidents/view/776341-8" xr:uid="{00000000-0004-0000-0100-0000660C0000}"/>
    <hyperlink ref="A3640" r:id="rId3176" display="https://webagentes.canaldirecto.com.ar/incidents/view/776340-9" xr:uid="{00000000-0004-0000-0100-0000670C0000}"/>
    <hyperlink ref="A3641" r:id="rId3177" display="https://webagentes.canaldirecto.com.ar/incidents/view/776339-3" xr:uid="{00000000-0004-0000-0100-0000680C0000}"/>
    <hyperlink ref="A3642" r:id="rId3178" display="https://webagentes.canaldirecto.com.ar/incidents/view/776338-4" xr:uid="{00000000-0004-0000-0100-0000690C0000}"/>
    <hyperlink ref="A3643" r:id="rId3179" display="https://webagentes.canaldirecto.com.ar/incidents/view/776337-5" xr:uid="{00000000-0004-0000-0100-00006A0C0000}"/>
    <hyperlink ref="A3644" r:id="rId3180" display="https://webagentes.canaldirecto.com.ar/incidents/view/776336-6" xr:uid="{00000000-0004-0000-0100-00006B0C0000}"/>
    <hyperlink ref="A3655" r:id="rId3181" display="https://webagentes.canaldirecto.com.ar/incidents/view/776335-7" xr:uid="{00000000-0004-0000-0100-00006C0C0000}"/>
    <hyperlink ref="A3645" r:id="rId3182" display="https://webagentes.canaldirecto.com.ar/incidents/view/776334-8" xr:uid="{00000000-0004-0000-0100-00006D0C0000}"/>
    <hyperlink ref="A3646" r:id="rId3183" display="https://webagentes.canaldirecto.com.ar/incidents/view/776333-9" xr:uid="{00000000-0004-0000-0100-00006E0C0000}"/>
    <hyperlink ref="A3656" r:id="rId3184" display="https://webagentes.canaldirecto.com.ar/incidents/view/776332-0" xr:uid="{00000000-0004-0000-0100-00006F0C0000}"/>
    <hyperlink ref="A3647" r:id="rId3185" display="https://webagentes.canaldirecto.com.ar/incidents/view/776331-1" xr:uid="{00000000-0004-0000-0100-0000700C0000}"/>
    <hyperlink ref="A3648" r:id="rId3186" display="https://webagentes.canaldirecto.com.ar/incidents/view/776330-2" xr:uid="{00000000-0004-0000-0100-0000710C0000}"/>
    <hyperlink ref="A3614" r:id="rId3187" display="https://webagentes.canaldirecto.com.ar/incidents/view/776151-7" xr:uid="{00000000-0004-0000-0100-0000720C0000}"/>
    <hyperlink ref="A3608" r:id="rId3188" display="https://webagentes.canaldirecto.com.ar/incidents/view/776150-8" xr:uid="{00000000-0004-0000-0100-0000730C0000}"/>
    <hyperlink ref="A3599" r:id="rId3189" display="https://webagentes.canaldirecto.com.ar/incidents/view/776018-3" xr:uid="{00000000-0004-0000-0100-0000740C0000}"/>
    <hyperlink ref="A3635" r:id="rId3190" display="https://webagentes.canaldirecto.com.ar/incidents/view/776007-7" xr:uid="{00000000-0004-0000-0100-0000750C0000}"/>
    <hyperlink ref="A3636" r:id="rId3191" display="https://webagentes.canaldirecto.com.ar/incidents/view/776006-8" xr:uid="{00000000-0004-0000-0100-0000760C0000}"/>
    <hyperlink ref="A3663" r:id="rId3192" display="https://webagentes.canaldirecto.com.ar/incidents/view/775996-5" xr:uid="{00000000-0004-0000-0100-0000770C0000}"/>
    <hyperlink ref="A3670" r:id="rId3193" display="https://webagentes.canaldirecto.com.ar/incidents/view/775995-6" xr:uid="{00000000-0004-0000-0100-0000780C0000}"/>
    <hyperlink ref="A3579" r:id="rId3194" display="https://webagentes.canaldirecto.com.ar/incidents/view/775938-1" xr:uid="{00000000-0004-0000-0100-0000790C0000}"/>
    <hyperlink ref="A3602" r:id="rId3195" display="https://webagentes.canaldirecto.com.ar/incidents/view/775846-1" xr:uid="{00000000-0004-0000-0100-00007A0C0000}"/>
    <hyperlink ref="A3657" r:id="rId3196" display="https://webagentes.canaldirecto.com.ar/incidents/view/775808-1" xr:uid="{00000000-0004-0000-0100-00007B0C0000}"/>
    <hyperlink ref="A3625" r:id="rId3197" display="https://webagentes.canaldirecto.com.ar/incidents/view/775807-2" xr:uid="{00000000-0004-0000-0100-00007C0C0000}"/>
    <hyperlink ref="A3626" r:id="rId3198" display="https://webagentes.canaldirecto.com.ar/incidents/view/775806-3" xr:uid="{00000000-0004-0000-0100-00007D0C0000}"/>
    <hyperlink ref="A3627" r:id="rId3199" display="https://webagentes.canaldirecto.com.ar/incidents/view/775805-4" xr:uid="{00000000-0004-0000-0100-00007E0C0000}"/>
    <hyperlink ref="A3628" r:id="rId3200" display="https://webagentes.canaldirecto.com.ar/incidents/view/775804-5" xr:uid="{00000000-0004-0000-0100-00007F0C0000}"/>
    <hyperlink ref="A3571" r:id="rId3201" display="https://webagentes.canaldirecto.com.ar/incidents/view/775801-8" xr:uid="{00000000-0004-0000-0100-0000800C0000}"/>
    <hyperlink ref="A3580" r:id="rId3202" display="https://webagentes.canaldirecto.com.ar/incidents/view/775791-2" xr:uid="{00000000-0004-0000-0100-0000810C0000}"/>
    <hyperlink ref="A3572" r:id="rId3203" display="https://webagentes.canaldirecto.com.ar/incidents/view/775789-7" xr:uid="{00000000-0004-0000-0100-0000820C0000}"/>
    <hyperlink ref="A3573" r:id="rId3204" display="https://webagentes.canaldirecto.com.ar/incidents/view/775737-4" xr:uid="{00000000-0004-0000-0100-0000830C0000}"/>
    <hyperlink ref="A3585" r:id="rId3205" display="https://webagentes.canaldirecto.com.ar/incidents/view/775736-5" xr:uid="{00000000-0004-0000-0100-0000840C0000}"/>
    <hyperlink ref="A3601" r:id="rId3206" display="https://webagentes.canaldirecto.com.ar/incidents/view/775692-2" xr:uid="{00000000-0004-0000-0100-0000850C0000}"/>
    <hyperlink ref="A3581" r:id="rId3207" display="https://webagentes.canaldirecto.com.ar/incidents/view/775671-9" xr:uid="{00000000-0004-0000-0100-0000860C0000}"/>
    <hyperlink ref="A3586" r:id="rId3208" display="https://webagentes.canaldirecto.com.ar/incidents/view/775665-8" xr:uid="{00000000-0004-0000-0100-0000870C0000}"/>
    <hyperlink ref="A3629" r:id="rId3209" display="https://webagentes.canaldirecto.com.ar/incidents/view/775553-4" xr:uid="{00000000-0004-0000-0100-0000880C0000}"/>
    <hyperlink ref="A3630" r:id="rId3210" display="https://webagentes.canaldirecto.com.ar/incidents/view/775552-5" xr:uid="{00000000-0004-0000-0100-0000890C0000}"/>
    <hyperlink ref="A3631" r:id="rId3211" display="https://webagentes.canaldirecto.com.ar/incidents/view/775551-6" xr:uid="{00000000-0004-0000-0100-00008A0C0000}"/>
    <hyperlink ref="A3632" r:id="rId3212" display="https://webagentes.canaldirecto.com.ar/incidents/view/775550-7" xr:uid="{00000000-0004-0000-0100-00008B0C0000}"/>
    <hyperlink ref="A3633" r:id="rId3213" display="https://webagentes.canaldirecto.com.ar/incidents/view/775549-1" xr:uid="{00000000-0004-0000-0100-00008C0C0000}"/>
    <hyperlink ref="A3634" r:id="rId3214" display="https://webagentes.canaldirecto.com.ar/incidents/view/775548-2" xr:uid="{00000000-0004-0000-0100-00008D0C0000}"/>
    <hyperlink ref="A3574" r:id="rId3215" display="https://webagentes.canaldirecto.com.ar/incidents/view/775516-3" xr:uid="{00000000-0004-0000-0100-00008E0C0000}"/>
    <hyperlink ref="A3554" r:id="rId3216" display="https://webagentes.canaldirecto.com.ar/incidents/view/775256-4" xr:uid="{00000000-0004-0000-0100-00008F0C0000}"/>
    <hyperlink ref="A3669" r:id="rId3217" display="https://webagentes.canaldirecto.com.ar/incidents/view/775214-8" xr:uid="{00000000-0004-0000-0100-0000900C0000}"/>
    <hyperlink ref="A3567" r:id="rId3218" display="https://webagentes.canaldirecto.com.ar/incidents/view/775213-9" xr:uid="{00000000-0004-0000-0100-0000910C0000}"/>
    <hyperlink ref="A3568" r:id="rId3219" display="https://webagentes.canaldirecto.com.ar/incidents/view/775110-3" xr:uid="{00000000-0004-0000-0100-0000920C0000}"/>
    <hyperlink ref="A3593" r:id="rId3220" display="https://webagentes.canaldirecto.com.ar/incidents/view/775089-4" xr:uid="{00000000-0004-0000-0100-0000930C0000}"/>
    <hyperlink ref="A3600" r:id="rId3221" display="https://webagentes.canaldirecto.com.ar/incidents/view/775030-8" xr:uid="{00000000-0004-0000-0100-0000940C0000}"/>
    <hyperlink ref="A3592" r:id="rId3222" display="https://webagentes.canaldirecto.com.ar/incidents/view/775029-2" xr:uid="{00000000-0004-0000-0100-0000950C0000}"/>
    <hyperlink ref="A3582" r:id="rId3223" display="https://webagentes.canaldirecto.com.ar/incidents/view/775000-7" xr:uid="{00000000-0004-0000-0100-0000960C0000}"/>
    <hyperlink ref="A3575" r:id="rId3224" display="https://webagentes.canaldirecto.com.ar/incidents/view/774958-8" xr:uid="{00000000-0004-0000-0100-0000970C0000}"/>
    <hyperlink ref="A3583" r:id="rId3225" display="https://webagentes.canaldirecto.com.ar/incidents/view/774918-0" xr:uid="{00000000-0004-0000-0100-0000980C0000}"/>
    <hyperlink ref="A3665" r:id="rId3226" display="https://webagentes.canaldirecto.com.ar/incidents/view/774878-3" xr:uid="{00000000-0004-0000-0100-0000990C0000}"/>
    <hyperlink ref="A3666" r:id="rId3227" display="https://webagentes.canaldirecto.com.ar/incidents/view/774877-4" xr:uid="{00000000-0004-0000-0100-00009A0C0000}"/>
    <hyperlink ref="A3667" r:id="rId3228" display="https://webagentes.canaldirecto.com.ar/incidents/view/774876-5" xr:uid="{00000000-0004-0000-0100-00009B0C0000}"/>
    <hyperlink ref="A3668" r:id="rId3229" display="https://webagentes.canaldirecto.com.ar/incidents/view/774875-6" xr:uid="{00000000-0004-0000-0100-00009C0C0000}"/>
    <hyperlink ref="A3594" r:id="rId3230" display="https://webagentes.canaldirecto.com.ar/incidents/view/774474-1" xr:uid="{00000000-0004-0000-0100-00009D0C0000}"/>
    <hyperlink ref="A3595" r:id="rId3231" display="https://webagentes.canaldirecto.com.ar/incidents/view/774451-0" xr:uid="{00000000-0004-0000-0100-00009E0C0000}"/>
    <hyperlink ref="A3596" r:id="rId3232" display="https://webagentes.canaldirecto.com.ar/incidents/view/774450-1" xr:uid="{00000000-0004-0000-0100-00009F0C0000}"/>
    <hyperlink ref="A3597" r:id="rId3233" display="https://webagentes.canaldirecto.com.ar/incidents/view/774449-5" xr:uid="{00000000-0004-0000-0100-0000A00C0000}"/>
    <hyperlink ref="A3598" r:id="rId3234" display="https://webagentes.canaldirecto.com.ar/incidents/view/774312-2" xr:uid="{00000000-0004-0000-0100-0000A10C0000}"/>
    <hyperlink ref="A3565" r:id="rId3235" display="https://webagentes.canaldirecto.com.ar/incidents/view/774300-7" xr:uid="{00000000-0004-0000-0100-0000A20C0000}"/>
    <hyperlink ref="A3607" r:id="rId3236" display="https://webagentes.canaldirecto.com.ar/incidents/view/774143-4" xr:uid="{00000000-0004-0000-0100-0000A30C0000}"/>
    <hyperlink ref="A3609" r:id="rId3237" display="https://webagentes.canaldirecto.com.ar/incidents/view/774142-5" xr:uid="{00000000-0004-0000-0100-0000A40C0000}"/>
    <hyperlink ref="A3610" r:id="rId3238" display="https://webagentes.canaldirecto.com.ar/incidents/view/774141-6" xr:uid="{00000000-0004-0000-0100-0000A50C0000}"/>
    <hyperlink ref="A3611" r:id="rId3239" display="https://webagentes.canaldirecto.com.ar/incidents/view/774140-7" xr:uid="{00000000-0004-0000-0100-0000A60C0000}"/>
    <hyperlink ref="A3612" r:id="rId3240" display="https://webagentes.canaldirecto.com.ar/incidents/view/774139-1" xr:uid="{00000000-0004-0000-0100-0000A70C0000}"/>
    <hyperlink ref="A3615" r:id="rId3241" display="https://webagentes.canaldirecto.com.ar/incidents/view/774138-2" xr:uid="{00000000-0004-0000-0100-0000A80C0000}"/>
    <hyperlink ref="A3616" r:id="rId3242" display="https://webagentes.canaldirecto.com.ar/incidents/view/774137-3" xr:uid="{00000000-0004-0000-0100-0000A90C0000}"/>
    <hyperlink ref="A3658" r:id="rId3243" display="https://webagentes.canaldirecto.com.ar/incidents/view/774136-4" xr:uid="{00000000-0004-0000-0100-0000AA0C0000}"/>
    <hyperlink ref="A3617" r:id="rId3244" display="https://webagentes.canaldirecto.com.ar/incidents/view/774135-5" xr:uid="{00000000-0004-0000-0100-0000AB0C0000}"/>
    <hyperlink ref="A3613" r:id="rId3245" display="https://webagentes.canaldirecto.com.ar/incidents/view/774134-6" xr:uid="{00000000-0004-0000-0100-0000AC0C0000}"/>
    <hyperlink ref="A3618" r:id="rId3246" display="https://webagentes.canaldirecto.com.ar/incidents/view/774133-7" xr:uid="{00000000-0004-0000-0100-0000AD0C0000}"/>
    <hyperlink ref="A3553" r:id="rId3247" display="https://webagentes.canaldirecto.com.ar/incidents/view/774013-4" xr:uid="{00000000-0004-0000-0100-0000AE0C0000}"/>
    <hyperlink ref="A3560" r:id="rId3248" display="https://webagentes.canaldirecto.com.ar/incidents/view/773981-9" xr:uid="{00000000-0004-0000-0100-0000AF0C0000}"/>
    <hyperlink ref="A3563" r:id="rId3249" display="https://webagentes.canaldirecto.com.ar/incidents/view/773980-0" xr:uid="{00000000-0004-0000-0100-0000B00C0000}"/>
    <hyperlink ref="A3561" r:id="rId3250" display="https://webagentes.canaldirecto.com.ar/incidents/view/773979-4" xr:uid="{00000000-0004-0000-0100-0000B10C0000}"/>
    <hyperlink ref="A3562" r:id="rId3251" display="https://webagentes.canaldirecto.com.ar/incidents/view/773978-5" xr:uid="{00000000-0004-0000-0100-0000B20C0000}"/>
    <hyperlink ref="A3559" r:id="rId3252" display="https://webagentes.canaldirecto.com.ar/incidents/view/773977-6" xr:uid="{00000000-0004-0000-0100-0000B30C0000}"/>
    <hyperlink ref="A3569" r:id="rId3253" display="https://webagentes.canaldirecto.com.ar/incidents/view/773953-6" xr:uid="{00000000-0004-0000-0100-0000B40C0000}"/>
    <hyperlink ref="A3620" r:id="rId3254" display="https://webagentes.canaldirecto.com.ar/incidents/view/773836-0" xr:uid="{00000000-0004-0000-0100-0000B50C0000}"/>
    <hyperlink ref="A3621" r:id="rId3255" display="https://webagentes.canaldirecto.com.ar/incidents/view/773835-1" xr:uid="{00000000-0004-0000-0100-0000B60C0000}"/>
    <hyperlink ref="A3662" r:id="rId3256" display="https://webagentes.canaldirecto.com.ar/incidents/view/773834-2" xr:uid="{00000000-0004-0000-0100-0000B70C0000}"/>
    <hyperlink ref="A3623" r:id="rId3257" display="https://webagentes.canaldirecto.com.ar/incidents/view/773396-7" xr:uid="{00000000-0004-0000-0100-0000B80C0000}"/>
    <hyperlink ref="A3624" r:id="rId3258" display="https://webagentes.canaldirecto.com.ar/incidents/view/773394-9" xr:uid="{00000000-0004-0000-0100-0000B90C0000}"/>
    <hyperlink ref="A3566" r:id="rId3259" display="https://webagentes.canaldirecto.com.ar/incidents/view/773366-6" xr:uid="{00000000-0004-0000-0100-0000BA0C0000}"/>
    <hyperlink ref="A3622" r:id="rId3260" display="https://webagentes.canaldirecto.com.ar/incidents/view/773229-6" xr:uid="{00000000-0004-0000-0100-0000BB0C0000}"/>
    <hyperlink ref="A3570" r:id="rId3261" display="https://webagentes.canaldirecto.com.ar/incidents/view/773019-1" xr:uid="{00000000-0004-0000-0100-0000BC0C0000}"/>
    <hyperlink ref="A3711" r:id="rId3262" display="https://webagentes.canaldirecto.com.ar/incidents/view/780309-9" xr:uid="{00000000-0004-0000-0100-0000BD0C0000}"/>
    <hyperlink ref="A3707" r:id="rId3263" display="https://webagentes.canaldirecto.com.ar/incidents/view/780139-2" xr:uid="{00000000-0004-0000-0100-0000BE0C0000}"/>
    <hyperlink ref="A3708" r:id="rId3264" display="https://webagentes.canaldirecto.com.ar/incidents/view/780071-9" xr:uid="{00000000-0004-0000-0100-0000BF0C0000}"/>
    <hyperlink ref="A3759" r:id="rId3265" display="https://webagentes.canaldirecto.com.ar/incidents/view/780007-4" xr:uid="{00000000-0004-0000-0100-0000C00C0000}"/>
    <hyperlink ref="A3758" r:id="rId3266" display="https://webagentes.canaldirecto.com.ar/incidents/view/780006-5" xr:uid="{00000000-0004-0000-0100-0000C10C0000}"/>
    <hyperlink ref="A3749" r:id="rId3267" display="https://webagentes.canaldirecto.com.ar/incidents/view/780004-7" xr:uid="{00000000-0004-0000-0100-0000C20C0000}"/>
    <hyperlink ref="A3764" r:id="rId3268" display="https://webagentes.canaldirecto.com.ar/incidents/view/780001-0" xr:uid="{00000000-0004-0000-0100-0000C30C0000}"/>
    <hyperlink ref="A3763" r:id="rId3269" display="https://webagentes.canaldirecto.com.ar/incidents/view/780000-1" xr:uid="{00000000-0004-0000-0100-0000C40C0000}"/>
    <hyperlink ref="A3762" r:id="rId3270" display="https://webagentes.canaldirecto.com.ar/incidents/view/779999-0" xr:uid="{00000000-0004-0000-0100-0000C50C0000}"/>
    <hyperlink ref="A3686" r:id="rId3271" display="https://webagentes.canaldirecto.com.ar/incidents/view/779939-8" xr:uid="{00000000-0004-0000-0100-0000C60C0000}"/>
    <hyperlink ref="A3720" r:id="rId3272" display="https://webagentes.canaldirecto.com.ar/incidents/view/779914-9" xr:uid="{00000000-0004-0000-0100-0000C70C0000}"/>
    <hyperlink ref="A3721" r:id="rId3273" display="https://webagentes.canaldirecto.com.ar/incidents/view/779913-0" xr:uid="{00000000-0004-0000-0100-0000C80C0000}"/>
    <hyperlink ref="A3722" r:id="rId3274" display="https://webagentes.canaldirecto.com.ar/incidents/view/779912-1" xr:uid="{00000000-0004-0000-0100-0000C90C0000}"/>
    <hyperlink ref="A3723" r:id="rId3275" display="https://webagentes.canaldirecto.com.ar/incidents/view/779911-2" xr:uid="{00000000-0004-0000-0100-0000CA0C0000}"/>
    <hyperlink ref="A3765" r:id="rId3276" display="https://webagentes.canaldirecto.com.ar/incidents/view/779910-3" xr:uid="{00000000-0004-0000-0100-0000CB0C0000}"/>
    <hyperlink ref="A3712" r:id="rId3277" display="https://webagentes.canaldirecto.com.ar/incidents/view/779851-1" xr:uid="{00000000-0004-0000-0100-0000CC0C0000}"/>
    <hyperlink ref="A3702" r:id="rId3278" display="https://webagentes.canaldirecto.com.ar/incidents/view/779640-7" xr:uid="{00000000-0004-0000-0100-0000CD0C0000}"/>
    <hyperlink ref="A3757" r:id="rId3279" display="https://webagentes.canaldirecto.com.ar/incidents/view/779614-2" xr:uid="{00000000-0004-0000-0100-0000CE0C0000}"/>
    <hyperlink ref="A3756" r:id="rId3280" display="https://webagentes.canaldirecto.com.ar/incidents/view/779613-3" xr:uid="{00000000-0004-0000-0100-0000CF0C0000}"/>
    <hyperlink ref="A3755" r:id="rId3281" display="https://webagentes.canaldirecto.com.ar/incidents/view/779612-4" xr:uid="{00000000-0004-0000-0100-0000D00C0000}"/>
    <hyperlink ref="A3754" r:id="rId3282" display="https://webagentes.canaldirecto.com.ar/incidents/view/779611-5" xr:uid="{00000000-0004-0000-0100-0000D10C0000}"/>
    <hyperlink ref="A3753" r:id="rId3283" display="https://webagentes.canaldirecto.com.ar/incidents/view/779610-6" xr:uid="{00000000-0004-0000-0100-0000D20C0000}"/>
    <hyperlink ref="A3752" r:id="rId3284" display="https://webagentes.canaldirecto.com.ar/incidents/view/779609-0" xr:uid="{00000000-0004-0000-0100-0000D30C0000}"/>
    <hyperlink ref="A3748" r:id="rId3285" display="https://webagentes.canaldirecto.com.ar/incidents/view/779608-1" xr:uid="{00000000-0004-0000-0100-0000D40C0000}"/>
    <hyperlink ref="A3678" r:id="rId3286" display="https://webagentes.canaldirecto.com.ar/incidents/view/779575-4" xr:uid="{00000000-0004-0000-0100-0000D50C0000}"/>
    <hyperlink ref="A3718" r:id="rId3287" display="https://webagentes.canaldirecto.com.ar/incidents/view/779460-3" xr:uid="{00000000-0004-0000-0100-0000D60C0000}"/>
    <hyperlink ref="A3705" r:id="rId3288" display="https://webagentes.canaldirecto.com.ar/incidents/view/779449-0" xr:uid="{00000000-0004-0000-0100-0000D70C0000}"/>
    <hyperlink ref="A3684" r:id="rId3289" display="https://webagentes.canaldirecto.com.ar/incidents/view/779360-4" xr:uid="{00000000-0004-0000-0100-0000D80C0000}"/>
    <hyperlink ref="A3703" r:id="rId3290" display="https://webagentes.canaldirecto.com.ar/incidents/view/779344-6" xr:uid="{00000000-0004-0000-0100-0000D90C0000}"/>
    <hyperlink ref="A3677" r:id="rId3291" display="https://webagentes.canaldirecto.com.ar/incidents/view/779317-2" xr:uid="{00000000-0004-0000-0100-0000DA0C0000}"/>
    <hyperlink ref="A3743" r:id="rId3292" display="https://webagentes.canaldirecto.com.ar/incidents/view/779314-5" xr:uid="{00000000-0004-0000-0100-0000DB0C0000}"/>
    <hyperlink ref="A3742" r:id="rId3293" display="https://webagentes.canaldirecto.com.ar/incidents/view/779313-6" xr:uid="{00000000-0004-0000-0100-0000DC0C0000}"/>
    <hyperlink ref="A3741" r:id="rId3294" display="https://webagentes.canaldirecto.com.ar/incidents/view/779312-7" xr:uid="{00000000-0004-0000-0100-0000DD0C0000}"/>
    <hyperlink ref="A3740" r:id="rId3295" display="https://webagentes.canaldirecto.com.ar/incidents/view/779311-8" xr:uid="{00000000-0004-0000-0100-0000DE0C0000}"/>
    <hyperlink ref="A3739" r:id="rId3296" display="https://webagentes.canaldirecto.com.ar/incidents/view/779310-9" xr:uid="{00000000-0004-0000-0100-0000DF0C0000}"/>
    <hyperlink ref="A3738" r:id="rId3297" display="https://webagentes.canaldirecto.com.ar/incidents/view/779309-3" xr:uid="{00000000-0004-0000-0100-0000E00C0000}"/>
    <hyperlink ref="A3737" r:id="rId3298" display="https://webagentes.canaldirecto.com.ar/incidents/view/779308-4" xr:uid="{00000000-0004-0000-0100-0000E10C0000}"/>
    <hyperlink ref="A3736" r:id="rId3299" display="https://webagentes.canaldirecto.com.ar/incidents/view/779307-5" xr:uid="{00000000-0004-0000-0100-0000E20C0000}"/>
    <hyperlink ref="A3685" r:id="rId3300" display="https://webagentes.canaldirecto.com.ar/incidents/view/779282-7" xr:uid="{00000000-0004-0000-0100-0000E30C0000}"/>
    <hyperlink ref="A3761" r:id="rId3301" display="https://webagentes.canaldirecto.com.ar/incidents/view/779193-4" xr:uid="{00000000-0004-0000-0100-0000E40C0000}"/>
    <hyperlink ref="A3760" r:id="rId3302" display="https://webagentes.canaldirecto.com.ar/incidents/view/779191-6" xr:uid="{00000000-0004-0000-0100-0000E50C0000}"/>
    <hyperlink ref="A3700" r:id="rId3303" display="https://webagentes.canaldirecto.com.ar/incidents/view/779094-4" xr:uid="{00000000-0004-0000-0100-0000E60C0000}"/>
    <hyperlink ref="A3747" r:id="rId3304" display="https://webagentes.canaldirecto.com.ar/incidents/view/779047-6" xr:uid="{00000000-0004-0000-0100-0000E70C0000}"/>
    <hyperlink ref="A3746" r:id="rId3305" display="https://webagentes.canaldirecto.com.ar/incidents/view/779046-7" xr:uid="{00000000-0004-0000-0100-0000E80C0000}"/>
    <hyperlink ref="A3735" r:id="rId3306" display="https://webagentes.canaldirecto.com.ar/incidents/view/779045-8" xr:uid="{00000000-0004-0000-0100-0000E90C0000}"/>
    <hyperlink ref="A3734" r:id="rId3307" display="https://webagentes.canaldirecto.com.ar/incidents/view/779041-2" xr:uid="{00000000-0004-0000-0100-0000EA0C0000}"/>
    <hyperlink ref="A3733" r:id="rId3308" display="https://webagentes.canaldirecto.com.ar/incidents/view/779040-3" xr:uid="{00000000-0004-0000-0100-0000EB0C0000}"/>
    <hyperlink ref="A3732" r:id="rId3309" display="https://webagentes.canaldirecto.com.ar/incidents/view/779039-7" xr:uid="{00000000-0004-0000-0100-0000EC0C0000}"/>
    <hyperlink ref="A3731" r:id="rId3310" display="https://webagentes.canaldirecto.com.ar/incidents/view/779038-8" xr:uid="{00000000-0004-0000-0100-0000ED0C0000}"/>
    <hyperlink ref="A3751" r:id="rId3311" display="https://webagentes.canaldirecto.com.ar/incidents/view/779037-9" xr:uid="{00000000-0004-0000-0100-0000EE0C0000}"/>
    <hyperlink ref="A3730" r:id="rId3312" display="https://webagentes.canaldirecto.com.ar/incidents/view/779036-0" xr:uid="{00000000-0004-0000-0100-0000EF0C0000}"/>
    <hyperlink ref="A3750" r:id="rId3313" display="https://webagentes.canaldirecto.com.ar/incidents/view/779035-1" xr:uid="{00000000-0004-0000-0100-0000F00C0000}"/>
    <hyperlink ref="A3729" r:id="rId3314" display="https://webagentes.canaldirecto.com.ar/incidents/view/779034-2" xr:uid="{00000000-0004-0000-0100-0000F10C0000}"/>
    <hyperlink ref="A3728" r:id="rId3315" display="https://webagentes.canaldirecto.com.ar/incidents/view/779031-5" xr:uid="{00000000-0004-0000-0100-0000F20C0000}"/>
    <hyperlink ref="A3726" r:id="rId3316" display="https://webagentes.canaldirecto.com.ar/incidents/view/779030-6" xr:uid="{00000000-0004-0000-0100-0000F30C0000}"/>
    <hyperlink ref="A3716" r:id="rId3317" display="https://webagentes.canaldirecto.com.ar/incidents/view/778932-8" xr:uid="{00000000-0004-0000-0100-0000F40C0000}"/>
    <hyperlink ref="A3709" r:id="rId3318" display="https://webagentes.canaldirecto.com.ar/incidents/view/778920-3" xr:uid="{00000000-0004-0000-0100-0000F50C0000}"/>
    <hyperlink ref="A3717" r:id="rId3319" display="https://webagentes.canaldirecto.com.ar/incidents/view/778911-5" xr:uid="{00000000-0004-0000-0100-0000F60C0000}"/>
    <hyperlink ref="A3699" r:id="rId3320" display="https://webagentes.canaldirecto.com.ar/incidents/view/778852-3" xr:uid="{00000000-0004-0000-0100-0000F70C0000}"/>
    <hyperlink ref="A3744" r:id="rId3321" display="https://webagentes.canaldirecto.com.ar/incidents/view/778622-4" xr:uid="{00000000-0004-0000-0100-0000F80C0000}"/>
    <hyperlink ref="A3745" r:id="rId3322" display="https://webagentes.canaldirecto.com.ar/incidents/view/778621-5" xr:uid="{00000000-0004-0000-0100-0000F90C0000}"/>
    <hyperlink ref="A3679" r:id="rId3323" display="https://webagentes.canaldirecto.com.ar/incidents/view/778588-1" xr:uid="{00000000-0004-0000-0100-0000FA0C0000}"/>
    <hyperlink ref="A3701" r:id="rId3324" display="https://webagentes.canaldirecto.com.ar/incidents/view/778567-8" xr:uid="{00000000-0004-0000-0100-0000FB0C0000}"/>
    <hyperlink ref="A3706" r:id="rId3325" display="https://webagentes.canaldirecto.com.ar/incidents/view/778566-9" xr:uid="{00000000-0004-0000-0100-0000FC0C0000}"/>
    <hyperlink ref="A3696" r:id="rId3326" display="https://webagentes.canaldirecto.com.ar/incidents/view/778507-6" xr:uid="{00000000-0004-0000-0100-0000FD0C0000}"/>
    <hyperlink ref="A3704" r:id="rId3327" display="https://webagentes.canaldirecto.com.ar/incidents/view/778107-0" xr:uid="{00000000-0004-0000-0100-0000FE0C0000}"/>
    <hyperlink ref="A3710" r:id="rId3328" display="https://webagentes.canaldirecto.com.ar/incidents/view/778105-2" xr:uid="{00000000-0004-0000-0100-0000FF0C0000}"/>
    <hyperlink ref="A3693" r:id="rId3329" display="https://webagentes.canaldirecto.com.ar/incidents/view/778066-4" xr:uid="{00000000-0004-0000-0100-0000000D0000}"/>
    <hyperlink ref="A3683" r:id="rId3330" display="https://webagentes.canaldirecto.com.ar/incidents/view/778031-8" xr:uid="{00000000-0004-0000-0100-0000010D0000}"/>
    <hyperlink ref="A3694" r:id="rId3331" display="https://webagentes.canaldirecto.com.ar/incidents/view/778009-9" xr:uid="{00000000-0004-0000-0100-0000020D0000}"/>
    <hyperlink ref="A3715" r:id="rId3332" display="https://webagentes.canaldirecto.com.ar/incidents/view/778002-6" xr:uid="{00000000-0004-0000-0100-0000030D0000}"/>
    <hyperlink ref="A3688" r:id="rId3333" display="https://webagentes.canaldirecto.com.ar/incidents/view/777972-9" xr:uid="{00000000-0004-0000-0100-0000040D0000}"/>
    <hyperlink ref="A3766" r:id="rId3334" display="https://webagentes.canaldirecto.com.ar/incidents/view/777950-7" xr:uid="{00000000-0004-0000-0100-0000050D0000}"/>
    <hyperlink ref="A3698" r:id="rId3335" display="https://webagentes.canaldirecto.com.ar/incidents/view/777906-6" xr:uid="{00000000-0004-0000-0100-0000060D0000}"/>
    <hyperlink ref="A3697" r:id="rId3336" display="https://webagentes.canaldirecto.com.ar/incidents/view/777894-2" xr:uid="{00000000-0004-0000-0100-0000070D0000}"/>
    <hyperlink ref="A3695" r:id="rId3337" display="https://webagentes.canaldirecto.com.ar/incidents/view/777846-5" xr:uid="{00000000-0004-0000-0100-0000080D0000}"/>
    <hyperlink ref="A3689" r:id="rId3338" display="https://webagentes.canaldirecto.com.ar/incidents/view/777812-8" xr:uid="{00000000-0004-0000-0100-0000090D0000}"/>
    <hyperlink ref="A3675" r:id="rId3339" display="https://webagentes.canaldirecto.com.ar/incidents/view/776937-9" xr:uid="{00000000-0004-0000-0100-00000A0D0000}"/>
    <hyperlink ref="A3690" r:id="rId3340" display="https://webagentes.canaldirecto.com.ar/incidents/view/776701-6" xr:uid="{00000000-0004-0000-0100-00000B0D0000}"/>
    <hyperlink ref="A3692" r:id="rId3341" display="https://webagentes.canaldirecto.com.ar/incidents/view/776416-1" xr:uid="{00000000-0004-0000-0100-00000C0D0000}"/>
    <hyperlink ref="A3724" r:id="rId3342" display="https://webagentes.canaldirecto.com.ar/incidents/view/776308-3" xr:uid="{00000000-0004-0000-0100-00000D0D0000}"/>
    <hyperlink ref="A3691" r:id="rId3343" display="https://webagentes.canaldirecto.com.ar/incidents/view/776189-0" xr:uid="{00000000-0004-0000-0100-00000E0D0000}"/>
    <hyperlink ref="A3676" r:id="rId3344" display="https://webagentes.canaldirecto.com.ar/incidents/view/775985-9" xr:uid="{00000000-0004-0000-0100-00000F0D0000}"/>
    <hyperlink ref="A3727" r:id="rId3345" display="https://webagentes.canaldirecto.com.ar/incidents/view/774558-2" xr:uid="{00000000-0004-0000-0100-0000100D0000}"/>
    <hyperlink ref="A3793" r:id="rId3346" display="https://webagentes.canaldirecto.com.ar/incidents/view/782601-8" xr:uid="{00000000-0004-0000-0100-0000110D0000}"/>
    <hyperlink ref="A3861" r:id="rId3347" display="https://webagentes.canaldirecto.com.ar/incidents/view/782554-1" xr:uid="{00000000-0004-0000-0100-0000120D0000}"/>
    <hyperlink ref="A3862" r:id="rId3348" display="https://webagentes.canaldirecto.com.ar/incidents/view/782553-2" xr:uid="{00000000-0004-0000-0100-0000130D0000}"/>
    <hyperlink ref="A3805" r:id="rId3349" display="https://webagentes.canaldirecto.com.ar/incidents/view/782238-6" xr:uid="{00000000-0004-0000-0100-0000140D0000}"/>
    <hyperlink ref="A3866" r:id="rId3350" display="https://webagentes.canaldirecto.com.ar/incidents/view/782091-7" xr:uid="{00000000-0004-0000-0100-0000150D0000}"/>
    <hyperlink ref="A3848" r:id="rId3351" display="https://webagentes.canaldirecto.com.ar/incidents/view/782087-4" xr:uid="{00000000-0004-0000-0100-0000160D0000}"/>
    <hyperlink ref="A3849" r:id="rId3352" display="https://webagentes.canaldirecto.com.ar/incidents/view/782086-5" xr:uid="{00000000-0004-0000-0100-0000170D0000}"/>
    <hyperlink ref="A3850" r:id="rId3353" display="https://webagentes.canaldirecto.com.ar/incidents/view/782085-6" xr:uid="{00000000-0004-0000-0100-0000180D0000}"/>
    <hyperlink ref="A3851" r:id="rId3354" display="https://webagentes.canaldirecto.com.ar/incidents/view/782027-2" xr:uid="{00000000-0004-0000-0100-0000190D0000}"/>
    <hyperlink ref="A3852" r:id="rId3355" display="https://webagentes.canaldirecto.com.ar/incidents/view/782026-3" xr:uid="{00000000-0004-0000-0100-00001A0D0000}"/>
    <hyperlink ref="A3853" r:id="rId3356" display="https://webagentes.canaldirecto.com.ar/incidents/view/782025-4" xr:uid="{00000000-0004-0000-0100-00001B0D0000}"/>
    <hyperlink ref="A3854" r:id="rId3357" display="https://webagentes.canaldirecto.com.ar/incidents/view/782021-8" xr:uid="{00000000-0004-0000-0100-00001C0D0000}"/>
    <hyperlink ref="A3855" r:id="rId3358" display="https://webagentes.canaldirecto.com.ar/incidents/view/782020-9" xr:uid="{00000000-0004-0000-0100-00001D0D0000}"/>
    <hyperlink ref="A3856" r:id="rId3359" display="https://webagentes.canaldirecto.com.ar/incidents/view/782019-3" xr:uid="{00000000-0004-0000-0100-00001E0D0000}"/>
    <hyperlink ref="A3857" r:id="rId3360" display="https://webagentes.canaldirecto.com.ar/incidents/view/782018-4" xr:uid="{00000000-0004-0000-0100-00001F0D0000}"/>
    <hyperlink ref="A3776" r:id="rId3361" display="https://webagentes.canaldirecto.com.ar/incidents/view/781977-1" xr:uid="{00000000-0004-0000-0100-0000200D0000}"/>
    <hyperlink ref="A3788" r:id="rId3362" display="https://webagentes.canaldirecto.com.ar/incidents/view/781601-1" xr:uid="{00000000-0004-0000-0100-0000210D0000}"/>
    <hyperlink ref="A3791" r:id="rId3363" display="https://webagentes.canaldirecto.com.ar/incidents/view/781392-6" xr:uid="{00000000-0004-0000-0100-0000220D0000}"/>
    <hyperlink ref="A3792" r:id="rId3364" display="https://webagentes.canaldirecto.com.ar/incidents/view/781391-7" xr:uid="{00000000-0004-0000-0100-0000230D0000}"/>
    <hyperlink ref="A3804" r:id="rId3365" display="https://webagentes.canaldirecto.com.ar/incidents/view/781371-3" xr:uid="{00000000-0004-0000-0100-0000240D0000}"/>
    <hyperlink ref="A3803" r:id="rId3366" display="https://webagentes.canaldirecto.com.ar/incidents/view/781298-1" xr:uid="{00000000-0004-0000-0100-0000250D0000}"/>
    <hyperlink ref="A3786" r:id="rId3367" display="https://webagentes.canaldirecto.com.ar/incidents/view/781167-2" xr:uid="{00000000-0004-0000-0100-0000260D0000}"/>
    <hyperlink ref="A3783" r:id="rId3368" display="https://webagentes.canaldirecto.com.ar/incidents/view/781104-3" xr:uid="{00000000-0004-0000-0100-0000270D0000}"/>
    <hyperlink ref="A3789" r:id="rId3369" display="https://webagentes.canaldirecto.com.ar/incidents/view/781097-4" xr:uid="{00000000-0004-0000-0100-0000280D0000}"/>
    <hyperlink ref="A3794" r:id="rId3370" display="https://webagentes.canaldirecto.com.ar/incidents/view/781094-7" xr:uid="{00000000-0004-0000-0100-0000290D0000}"/>
    <hyperlink ref="A3799" r:id="rId3371" display="https://webagentes.canaldirecto.com.ar/incidents/view/781058-5" xr:uid="{00000000-0004-0000-0100-00002A0D0000}"/>
    <hyperlink ref="A3800" r:id="rId3372" display="https://webagentes.canaldirecto.com.ar/incidents/view/781022-0" xr:uid="{00000000-0004-0000-0100-00002B0D0000}"/>
    <hyperlink ref="A3779" r:id="rId3373" display="https://webagentes.canaldirecto.com.ar/incidents/view/781018-7" xr:uid="{00000000-0004-0000-0100-00002C0D0000}"/>
    <hyperlink ref="A3797" r:id="rId3374" display="https://webagentes.canaldirecto.com.ar/incidents/view/781014-1" xr:uid="{00000000-0004-0000-0100-00002D0D0000}"/>
    <hyperlink ref="A3780" r:id="rId3375" display="https://webagentes.canaldirecto.com.ar/incidents/view/780998-7" xr:uid="{00000000-0004-0000-0100-00002E0D0000}"/>
    <hyperlink ref="A3801" r:id="rId3376" display="https://webagentes.canaldirecto.com.ar/incidents/view/780967-7" xr:uid="{00000000-0004-0000-0100-00002F0D0000}"/>
    <hyperlink ref="A3790" r:id="rId3377" display="https://webagentes.canaldirecto.com.ar/incidents/view/780940-0" xr:uid="{00000000-0004-0000-0100-0000300D0000}"/>
    <hyperlink ref="A3807" r:id="rId3378" display="https://webagentes.canaldirecto.com.ar/incidents/view/780867-8" xr:uid="{00000000-0004-0000-0100-0000310D0000}"/>
    <hyperlink ref="A3826" r:id="rId3379" display="https://webagentes.canaldirecto.com.ar/incidents/view/780814-6" xr:uid="{00000000-0004-0000-0100-0000320D0000}"/>
    <hyperlink ref="A3773" r:id="rId3380" display="https://webagentes.canaldirecto.com.ar/incidents/view/780807-6" xr:uid="{00000000-0004-0000-0100-0000330D0000}"/>
    <hyperlink ref="A3782" r:id="rId3381" display="https://webagentes.canaldirecto.com.ar/incidents/view/780779-4" xr:uid="{00000000-0004-0000-0100-0000340D0000}"/>
    <hyperlink ref="A3802" r:id="rId3382" display="https://webagentes.canaldirecto.com.ar/incidents/view/780778-5" xr:uid="{00000000-0004-0000-0100-0000350D0000}"/>
    <hyperlink ref="A3819" r:id="rId3383" display="https://webagentes.canaldirecto.com.ar/incidents/view/780618-4" xr:uid="{00000000-0004-0000-0100-0000360D0000}"/>
    <hyperlink ref="A3820" r:id="rId3384" display="https://webagentes.canaldirecto.com.ar/incidents/view/780617-5" xr:uid="{00000000-0004-0000-0100-0000370D0000}"/>
    <hyperlink ref="A3821" r:id="rId3385" display="https://webagentes.canaldirecto.com.ar/incidents/view/780616-6" xr:uid="{00000000-0004-0000-0100-0000380D0000}"/>
    <hyperlink ref="A3822" r:id="rId3386" display="https://webagentes.canaldirecto.com.ar/incidents/view/780615-7" xr:uid="{00000000-0004-0000-0100-0000390D0000}"/>
    <hyperlink ref="A3858" r:id="rId3387" display="https://webagentes.canaldirecto.com.ar/incidents/view/780614-8" xr:uid="{00000000-0004-0000-0100-00003A0D0000}"/>
    <hyperlink ref="A3823" r:id="rId3388" display="https://webagentes.canaldirecto.com.ar/incidents/view/780613-9" xr:uid="{00000000-0004-0000-0100-00003B0D0000}"/>
    <hyperlink ref="A3824" r:id="rId3389" display="https://webagentes.canaldirecto.com.ar/incidents/view/780612-0" xr:uid="{00000000-0004-0000-0100-00003C0D0000}"/>
    <hyperlink ref="A3834" r:id="rId3390" display="https://webagentes.canaldirecto.com.ar/incidents/view/780611-1" xr:uid="{00000000-0004-0000-0100-00003D0D0000}"/>
    <hyperlink ref="A3778" r:id="rId3391" display="https://webagentes.canaldirecto.com.ar/incidents/view/780558-3" xr:uid="{00000000-0004-0000-0100-00003E0D0000}"/>
    <hyperlink ref="A3867" r:id="rId3392" display="https://webagentes.canaldirecto.com.ar/incidents/view/780300-8" xr:uid="{00000000-0004-0000-0100-00003F0D0000}"/>
    <hyperlink ref="A3863" r:id="rId3393" display="https://webagentes.canaldirecto.com.ar/incidents/view/780299-3" xr:uid="{00000000-0004-0000-0100-0000400D0000}"/>
    <hyperlink ref="A3859" r:id="rId3394" display="https://webagentes.canaldirecto.com.ar/incidents/view/780298-4" xr:uid="{00000000-0004-0000-0100-0000410D0000}"/>
    <hyperlink ref="A3810" r:id="rId3395" display="https://webagentes.canaldirecto.com.ar/incidents/view/780175-4" xr:uid="{00000000-0004-0000-0100-0000420D0000}"/>
    <hyperlink ref="A3811" r:id="rId3396" display="https://webagentes.canaldirecto.com.ar/incidents/view/780174-5" xr:uid="{00000000-0004-0000-0100-0000430D0000}"/>
    <hyperlink ref="A3812" r:id="rId3397" display="https://webagentes.canaldirecto.com.ar/incidents/view/780173-6" xr:uid="{00000000-0004-0000-0100-0000440D0000}"/>
    <hyperlink ref="A3842" r:id="rId3398" display="https://webagentes.canaldirecto.com.ar/incidents/view/780172-7" xr:uid="{00000000-0004-0000-0100-0000450D0000}"/>
    <hyperlink ref="A3843" r:id="rId3399" display="https://webagentes.canaldirecto.com.ar/incidents/view/780171-8" xr:uid="{00000000-0004-0000-0100-0000460D0000}"/>
    <hyperlink ref="A3844" r:id="rId3400" display="https://webagentes.canaldirecto.com.ar/incidents/view/780170-9" xr:uid="{00000000-0004-0000-0100-0000470D0000}"/>
    <hyperlink ref="A3798" r:id="rId3401" display="https://webagentes.canaldirecto.com.ar/incidents/view/780158-7" xr:uid="{00000000-0004-0000-0100-0000480D0000}"/>
    <hyperlink ref="A3774" r:id="rId3402" display="https://webagentes.canaldirecto.com.ar/incidents/view/780153-2" xr:uid="{00000000-0004-0000-0100-0000490D0000}"/>
    <hyperlink ref="A3775" r:id="rId3403" display="https://webagentes.canaldirecto.com.ar/incidents/view/780120-4" xr:uid="{00000000-0004-0000-0100-00004A0D0000}"/>
    <hyperlink ref="A3860" r:id="rId3404" display="https://webagentes.canaldirecto.com.ar/incidents/view/780094-0" xr:uid="{00000000-0004-0000-0100-00004B0D0000}"/>
    <hyperlink ref="A3839" r:id="rId3405" display="https://webagentes.canaldirecto.com.ar/incidents/view/780093-1" xr:uid="{00000000-0004-0000-0100-00004C0D0000}"/>
    <hyperlink ref="A3840" r:id="rId3406" display="https://webagentes.canaldirecto.com.ar/incidents/view/780092-2" xr:uid="{00000000-0004-0000-0100-00004D0D0000}"/>
    <hyperlink ref="A3841" r:id="rId3407" display="https://webagentes.canaldirecto.com.ar/incidents/view/780091-3" xr:uid="{00000000-0004-0000-0100-00004E0D0000}"/>
    <hyperlink ref="A3845" r:id="rId3408" display="https://webagentes.canaldirecto.com.ar/incidents/view/780035-7" xr:uid="{00000000-0004-0000-0100-00004F0D0000}"/>
    <hyperlink ref="A3846" r:id="rId3409" display="https://webagentes.canaldirecto.com.ar/incidents/view/780034-8" xr:uid="{00000000-0004-0000-0100-0000500D0000}"/>
    <hyperlink ref="A3847" r:id="rId3410" display="https://webagentes.canaldirecto.com.ar/incidents/view/780033-9" xr:uid="{00000000-0004-0000-0100-0000510D0000}"/>
    <hyperlink ref="A3796" r:id="rId3411" display="https://webagentes.canaldirecto.com.ar/incidents/view/780016-2" xr:uid="{00000000-0004-0000-0100-0000520D0000}"/>
    <hyperlink ref="A3827" r:id="rId3412" display="https://webagentes.canaldirecto.com.ar/incidents/view/780014-4" xr:uid="{00000000-0004-0000-0100-0000530D0000}"/>
    <hyperlink ref="A3828" r:id="rId3413" display="https://webagentes.canaldirecto.com.ar/incidents/view/780013-5" xr:uid="{00000000-0004-0000-0100-0000540D0000}"/>
    <hyperlink ref="A3829" r:id="rId3414" display="https://webagentes.canaldirecto.com.ar/incidents/view/780012-6" xr:uid="{00000000-0004-0000-0100-0000550D0000}"/>
    <hyperlink ref="A3830" r:id="rId3415" display="https://webagentes.canaldirecto.com.ar/incidents/view/780011-7" xr:uid="{00000000-0004-0000-0100-0000560D0000}"/>
    <hyperlink ref="A3831" r:id="rId3416" display="https://webagentes.canaldirecto.com.ar/incidents/view/780010-8" xr:uid="{00000000-0004-0000-0100-0000570D0000}"/>
    <hyperlink ref="A3832" r:id="rId3417" display="https://webagentes.canaldirecto.com.ar/incidents/view/780009-2" xr:uid="{00000000-0004-0000-0100-0000580D0000}"/>
    <hyperlink ref="A3833" r:id="rId3418" display="https://webagentes.canaldirecto.com.ar/incidents/view/780008-3" xr:uid="{00000000-0004-0000-0100-0000590D0000}"/>
    <hyperlink ref="A3835" r:id="rId3419" display="https://webagentes.canaldirecto.com.ar/incidents/view/780005-6" xr:uid="{00000000-0004-0000-0100-00005A0D0000}"/>
    <hyperlink ref="A3836" r:id="rId3420" display="https://webagentes.canaldirecto.com.ar/incidents/view/780003-8" xr:uid="{00000000-0004-0000-0100-00005B0D0000}"/>
    <hyperlink ref="A3837" r:id="rId3421" display="https://webagentes.canaldirecto.com.ar/incidents/view/780002-9" xr:uid="{00000000-0004-0000-0100-00005C0D0000}"/>
    <hyperlink ref="A3838" r:id="rId3422" display="https://webagentes.canaldirecto.com.ar/incidents/view/779998-1" xr:uid="{00000000-0004-0000-0100-00005D0D0000}"/>
    <hyperlink ref="A3815" r:id="rId3423" display="https://webagentes.canaldirecto.com.ar/incidents/view/779908-8" xr:uid="{00000000-0004-0000-0100-00005E0D0000}"/>
    <hyperlink ref="A3816" r:id="rId3424" display="https://webagentes.canaldirecto.com.ar/incidents/view/779907-9" xr:uid="{00000000-0004-0000-0100-00005F0D0000}"/>
    <hyperlink ref="A3785" r:id="rId3425" display="https://webagentes.canaldirecto.com.ar/incidents/view/779661-0" xr:uid="{00000000-0004-0000-0100-0000600D0000}"/>
    <hyperlink ref="A3787" r:id="rId3426" display="https://webagentes.canaldirecto.com.ar/incidents/view/779524-0" xr:uid="{00000000-0004-0000-0100-0000610D0000}"/>
    <hyperlink ref="A3784" r:id="rId3427" display="https://webagentes.canaldirecto.com.ar/incidents/view/779520-4" xr:uid="{00000000-0004-0000-0100-0000620D0000}"/>
    <hyperlink ref="A3781" r:id="rId3428" display="https://webagentes.canaldirecto.com.ar/incidents/view/779482-5" xr:uid="{00000000-0004-0000-0100-0000630D0000}"/>
    <hyperlink ref="A3825" r:id="rId3429" display="https://webagentes.canaldirecto.com.ar/incidents/view/779315-4" xr:uid="{00000000-0004-0000-0100-0000640D0000}"/>
    <hyperlink ref="A3770" r:id="rId3430" display="https://webagentes.canaldirecto.com.ar/incidents/view/779109-5" xr:uid="{00000000-0004-0000-0100-0000650D0000}"/>
    <hyperlink ref="A3868" r:id="rId3431" display="https://webagentes.canaldirecto.com.ar/incidents/view/778624-2" xr:uid="{00000000-0004-0000-0100-0000660D0000}"/>
    <hyperlink ref="A3869" r:id="rId3432" display="https://webagentes.canaldirecto.com.ar/incidents/view/778623-3" xr:uid="{00000000-0004-0000-0100-0000670D0000}"/>
    <hyperlink ref="A3808" r:id="rId3433" display="https://webagentes.canaldirecto.com.ar/incidents/view/777940-0" xr:uid="{00000000-0004-0000-0100-0000680D0000}"/>
    <hyperlink ref="A3870" r:id="rId3434" display="https://webagentes.canaldirecto.com.ar/incidents/view/776597-5" xr:uid="{00000000-0004-0000-0100-0000690D0000}"/>
    <hyperlink ref="A3871" r:id="rId3435" display="https://webagentes.canaldirecto.com.ar/incidents/view/776596-6" xr:uid="{00000000-0004-0000-0100-00006A0D0000}"/>
    <hyperlink ref="A3772" r:id="rId3436" display="https://webagentes.canaldirecto.com.ar/incidents/view/776347-2" xr:uid="{00000000-0004-0000-0100-00006B0D0000}"/>
    <hyperlink ref="A3809" r:id="rId3437" display="https://webagentes.canaldirecto.com.ar/incidents/view/774554-6" xr:uid="{00000000-0004-0000-0100-00006C0D0000}"/>
    <hyperlink ref="A3949" r:id="rId3438" display="https://webagentes.canaldirecto.com.ar/incidents/view/785279-4" xr:uid="{00000000-0004-0000-0100-00006D0D0000}"/>
    <hyperlink ref="A3950" r:id="rId3439" display="https://webagentes.canaldirecto.com.ar/incidents/view/785277-6" xr:uid="{00000000-0004-0000-0100-00006E0D0000}"/>
    <hyperlink ref="A3951" r:id="rId3440" display="https://webagentes.canaldirecto.com.ar/incidents/view/785275-8" xr:uid="{00000000-0004-0000-0100-00006F0D0000}"/>
    <hyperlink ref="A3952" r:id="rId3441" display="https://webagentes.canaldirecto.com.ar/incidents/view/785274-9" xr:uid="{00000000-0004-0000-0100-0000700D0000}"/>
    <hyperlink ref="A3910" r:id="rId3442" display="https://webagentes.canaldirecto.com.ar/incidents/view/784891-3" xr:uid="{00000000-0004-0000-0100-0000710D0000}"/>
    <hyperlink ref="A3896" r:id="rId3443" display="https://webagentes.canaldirecto.com.ar/incidents/view/784755-2" xr:uid="{00000000-0004-0000-0100-0000720D0000}"/>
    <hyperlink ref="A3936" r:id="rId3444" display="https://webagentes.canaldirecto.com.ar/incidents/view/784272-4" xr:uid="{00000000-0004-0000-0100-0000730D0000}"/>
    <hyperlink ref="A3937" r:id="rId3445" display="https://webagentes.canaldirecto.com.ar/incidents/view/784271-5" xr:uid="{00000000-0004-0000-0100-0000740D0000}"/>
    <hyperlink ref="A3953" r:id="rId3446" display="https://webagentes.canaldirecto.com.ar/incidents/view/784264-5" xr:uid="{00000000-0004-0000-0100-0000750D0000}"/>
    <hyperlink ref="A3954" r:id="rId3447" display="https://webagentes.canaldirecto.com.ar/incidents/view/784263-6" xr:uid="{00000000-0004-0000-0100-0000760D0000}"/>
    <hyperlink ref="A3955" r:id="rId3448" display="https://webagentes.canaldirecto.com.ar/incidents/view/784262-7" xr:uid="{00000000-0004-0000-0100-0000770D0000}"/>
    <hyperlink ref="A3956" r:id="rId3449" display="https://webagentes.canaldirecto.com.ar/incidents/view/784261-8" xr:uid="{00000000-0004-0000-0100-0000780D0000}"/>
    <hyperlink ref="A3957" r:id="rId3450" display="https://webagentes.canaldirecto.com.ar/incidents/view/784260-9" xr:uid="{00000000-0004-0000-0100-0000790D0000}"/>
    <hyperlink ref="A3958" r:id="rId3451" display="https://webagentes.canaldirecto.com.ar/incidents/view/784259-3" xr:uid="{00000000-0004-0000-0100-00007A0D0000}"/>
    <hyperlink ref="A3938" r:id="rId3452" display="https://webagentes.canaldirecto.com.ar/incidents/view/784237-1" xr:uid="{00000000-0004-0000-0100-00007B0D0000}"/>
    <hyperlink ref="A3907" r:id="rId3453" display="https://webagentes.canaldirecto.com.ar/incidents/view/784225-6" xr:uid="{00000000-0004-0000-0100-00007C0D0000}"/>
    <hyperlink ref="A3911" r:id="rId3454" display="https://webagentes.canaldirecto.com.ar/incidents/view/784087-8" xr:uid="{00000000-0004-0000-0100-00007D0D0000}"/>
    <hyperlink ref="A3906" r:id="rId3455" display="https://webagentes.canaldirecto.com.ar/incidents/view/783848-4" xr:uid="{00000000-0004-0000-0100-00007E0D0000}"/>
    <hyperlink ref="A3908" r:id="rId3456" display="https://webagentes.canaldirecto.com.ar/incidents/view/783806-8" xr:uid="{00000000-0004-0000-0100-00007F0D0000}"/>
    <hyperlink ref="A3909" r:id="rId3457" display="https://webagentes.canaldirecto.com.ar/incidents/view/783762-5" xr:uid="{00000000-0004-0000-0100-0000800D0000}"/>
    <hyperlink ref="A3889" r:id="rId3458" display="https://webagentes.canaldirecto.com.ar/incidents/view/783543-2" xr:uid="{00000000-0004-0000-0100-0000810D0000}"/>
    <hyperlink ref="A3895" r:id="rId3459" display="https://webagentes.canaldirecto.com.ar/incidents/view/783516-8" xr:uid="{00000000-0004-0000-0100-0000820D0000}"/>
    <hyperlink ref="A3890" r:id="rId3460" display="https://webagentes.canaldirecto.com.ar/incidents/view/783515-9" xr:uid="{00000000-0004-0000-0100-0000830D0000}"/>
    <hyperlink ref="A3891" r:id="rId3461" display="https://webagentes.canaldirecto.com.ar/incidents/view/783514-0" xr:uid="{00000000-0004-0000-0100-0000840D0000}"/>
    <hyperlink ref="A3892" r:id="rId3462" display="https://webagentes.canaldirecto.com.ar/incidents/view/783513-1" xr:uid="{00000000-0004-0000-0100-0000850D0000}"/>
    <hyperlink ref="A3912" r:id="rId3463" display="https://webagentes.canaldirecto.com.ar/incidents/view/783488-6" xr:uid="{00000000-0004-0000-0100-0000860D0000}"/>
    <hyperlink ref="A3930" r:id="rId3464" display="https://webagentes.canaldirecto.com.ar/incidents/view/783458-5" xr:uid="{00000000-0004-0000-0100-0000870D0000}"/>
    <hyperlink ref="A3926" r:id="rId3465" display="https://webagentes.canaldirecto.com.ar/incidents/view/783457-6" xr:uid="{00000000-0004-0000-0100-0000880D0000}"/>
    <hyperlink ref="A3893" r:id="rId3466" display="https://webagentes.canaldirecto.com.ar/incidents/view/783390-2" xr:uid="{00000000-0004-0000-0100-0000890D0000}"/>
    <hyperlink ref="A3894" r:id="rId3467" display="https://webagentes.canaldirecto.com.ar/incidents/view/783360-1" xr:uid="{00000000-0004-0000-0100-00008A0D0000}"/>
    <hyperlink ref="A3943" r:id="rId3468" display="https://webagentes.canaldirecto.com.ar/incidents/view/783346-1" xr:uid="{00000000-0004-0000-0100-00008B0D0000}"/>
    <hyperlink ref="A3944" r:id="rId3469" display="https://webagentes.canaldirecto.com.ar/incidents/view/783345-2" xr:uid="{00000000-0004-0000-0100-00008C0D0000}"/>
    <hyperlink ref="A3945" r:id="rId3470" display="https://webagentes.canaldirecto.com.ar/incidents/view/783344-3" xr:uid="{00000000-0004-0000-0100-00008D0D0000}"/>
    <hyperlink ref="A3927" r:id="rId3471" display="https://webagentes.canaldirecto.com.ar/incidents/view/783336-4" xr:uid="{00000000-0004-0000-0100-00008E0D0000}"/>
    <hyperlink ref="A3923" r:id="rId3472" display="https://webagentes.canaldirecto.com.ar/incidents/view/783333-7" xr:uid="{00000000-0004-0000-0100-00008F0D0000}"/>
    <hyperlink ref="A3924" r:id="rId3473" display="https://webagentes.canaldirecto.com.ar/incidents/view/783332-8" xr:uid="{00000000-0004-0000-0100-0000900D0000}"/>
    <hyperlink ref="A3925" r:id="rId3474" display="https://webagentes.canaldirecto.com.ar/incidents/view/783331-9" xr:uid="{00000000-0004-0000-0100-0000910D0000}"/>
    <hyperlink ref="A3946" r:id="rId3475" display="https://webagentes.canaldirecto.com.ar/incidents/view/783124-1" xr:uid="{00000000-0004-0000-0100-0000920D0000}"/>
    <hyperlink ref="A3947" r:id="rId3476" display="https://webagentes.canaldirecto.com.ar/incidents/view/783123-2" xr:uid="{00000000-0004-0000-0100-0000930D0000}"/>
    <hyperlink ref="A3903" r:id="rId3477" display="https://webagentes.canaldirecto.com.ar/incidents/view/783079-2" xr:uid="{00000000-0004-0000-0100-0000940D0000}"/>
    <hyperlink ref="A3905" r:id="rId3478" display="https://webagentes.canaldirecto.com.ar/incidents/view/782938-9" xr:uid="{00000000-0004-0000-0100-0000950D0000}"/>
    <hyperlink ref="A3931" r:id="rId3479" display="https://webagentes.canaldirecto.com.ar/incidents/view/782921-9" xr:uid="{00000000-0004-0000-0100-0000960D0000}"/>
    <hyperlink ref="A3932" r:id="rId3480" display="https://webagentes.canaldirecto.com.ar/incidents/view/782920-0" xr:uid="{00000000-0004-0000-0100-0000970D0000}"/>
    <hyperlink ref="A3922" r:id="rId3481" display="https://webagentes.canaldirecto.com.ar/incidents/view/782919-4" xr:uid="{00000000-0004-0000-0100-0000980D0000}"/>
    <hyperlink ref="A3885" r:id="rId3482" display="https://webagentes.canaldirecto.com.ar/incidents/view/782917-6" xr:uid="{00000000-0004-0000-0100-0000990D0000}"/>
    <hyperlink ref="A3886" r:id="rId3483" display="https://webagentes.canaldirecto.com.ar/incidents/view/782915-8" xr:uid="{00000000-0004-0000-0100-00009A0D0000}"/>
    <hyperlink ref="A3888" r:id="rId3484" display="https://webagentes.canaldirecto.com.ar/incidents/view/782876-0" xr:uid="{00000000-0004-0000-0100-00009B0D0000}"/>
    <hyperlink ref="A3904" r:id="rId3485" display="https://webagentes.canaldirecto.com.ar/incidents/view/782817-7" xr:uid="{00000000-0004-0000-0100-00009C0D0000}"/>
    <hyperlink ref="A3921" r:id="rId3486" display="https://webagentes.canaldirecto.com.ar/incidents/view/782810-4" xr:uid="{00000000-0004-0000-0100-00009D0D0000}"/>
    <hyperlink ref="A3887" r:id="rId3487" display="https://webagentes.canaldirecto.com.ar/incidents/view/782703-5" xr:uid="{00000000-0004-0000-0100-00009E0D0000}"/>
    <hyperlink ref="A3948" r:id="rId3488" display="https://webagentes.canaldirecto.com.ar/incidents/view/782655-9" xr:uid="{00000000-0004-0000-0100-00009F0D0000}"/>
    <hyperlink ref="A3928" r:id="rId3489" display="https://webagentes.canaldirecto.com.ar/incidents/view/782561-1" xr:uid="{00000000-0004-0000-0100-0000A00D0000}"/>
    <hyperlink ref="A3933" r:id="rId3490" display="https://webagentes.canaldirecto.com.ar/incidents/view/782560-2" xr:uid="{00000000-0004-0000-0100-0000A10D0000}"/>
    <hyperlink ref="A3884" r:id="rId3491" display="https://webagentes.canaldirecto.com.ar/incidents/view/782412-6" xr:uid="{00000000-0004-0000-0100-0000A20D0000}"/>
    <hyperlink ref="A3882" r:id="rId3492" display="https://webagentes.canaldirecto.com.ar/incidents/view/782327-9" xr:uid="{00000000-0004-0000-0100-0000A30D0000}"/>
    <hyperlink ref="A3883" r:id="rId3493" display="https://webagentes.canaldirecto.com.ar/incidents/view/782281-8" xr:uid="{00000000-0004-0000-0100-0000A40D0000}"/>
    <hyperlink ref="A3901" r:id="rId3494" display="https://webagentes.canaldirecto.com.ar/incidents/view/782274-8" xr:uid="{00000000-0004-0000-0100-0000A50D0000}"/>
    <hyperlink ref="A3902" r:id="rId3495" display="https://webagentes.canaldirecto.com.ar/incidents/view/782213-7" xr:uid="{00000000-0004-0000-0100-0000A60D0000}"/>
    <hyperlink ref="A3879" r:id="rId3496" display="https://webagentes.canaldirecto.com.ar/incidents/view/782157-2" xr:uid="{00000000-0004-0000-0100-0000A70D0000}"/>
    <hyperlink ref="A3929" r:id="rId3497" display="https://webagentes.canaldirecto.com.ar/incidents/view/782088-3" xr:uid="{00000000-0004-0000-0100-0000A80D0000}"/>
    <hyperlink ref="A3941" r:id="rId3498" display="https://webagentes.canaldirecto.com.ar/incidents/view/782075-9" xr:uid="{00000000-0004-0000-0100-0000A90D0000}"/>
    <hyperlink ref="A3942" r:id="rId3499" display="https://webagentes.canaldirecto.com.ar/incidents/view/782074-0" xr:uid="{00000000-0004-0000-0100-0000AA0D0000}"/>
    <hyperlink ref="A3900" r:id="rId3500" display="https://webagentes.canaldirecto.com.ar/incidents/view/781974-4" xr:uid="{00000000-0004-0000-0100-0000AB0D0000}"/>
    <hyperlink ref="A3899" r:id="rId3501" display="https://webagentes.canaldirecto.com.ar/incidents/view/781943-4" xr:uid="{00000000-0004-0000-0100-0000AC0D0000}"/>
    <hyperlink ref="A3914" r:id="rId3502" display="https://webagentes.canaldirecto.com.ar/incidents/view/781644-6" xr:uid="{00000000-0004-0000-0100-0000AD0D0000}"/>
    <hyperlink ref="A3915" r:id="rId3503" display="https://webagentes.canaldirecto.com.ar/incidents/view/781643-7" xr:uid="{00000000-0004-0000-0100-0000AE0D0000}"/>
    <hyperlink ref="A3916" r:id="rId3504" display="https://webagentes.canaldirecto.com.ar/incidents/view/781642-8" xr:uid="{00000000-0004-0000-0100-0000AF0D0000}"/>
    <hyperlink ref="A3917" r:id="rId3505" display="https://webagentes.canaldirecto.com.ar/incidents/view/781641-9" xr:uid="{00000000-0004-0000-0100-0000B00D0000}"/>
    <hyperlink ref="A3918" r:id="rId3506" display="https://webagentes.canaldirecto.com.ar/incidents/view/781635-8" xr:uid="{00000000-0004-0000-0100-0000B10D0000}"/>
    <hyperlink ref="A3878" r:id="rId3507" display="https://webagentes.canaldirecto.com.ar/incidents/view/781596-0" xr:uid="{00000000-0004-0000-0100-0000B20D0000}"/>
    <hyperlink ref="A3881" r:id="rId3508" display="https://webagentes.canaldirecto.com.ar/incidents/view/781007-1" xr:uid="{00000000-0004-0000-0100-0000B30D0000}"/>
    <hyperlink ref="A3934" r:id="rId3509" display="https://webagentes.canaldirecto.com.ar/incidents/view/777953-4" xr:uid="{00000000-0004-0000-0100-0000B40D0000}"/>
    <hyperlink ref="A3935" r:id="rId3510" display="https://webagentes.canaldirecto.com.ar/incidents/view/777944-6" xr:uid="{00000000-0004-0000-0100-0000B50D0000}"/>
    <hyperlink ref="A3994" r:id="rId3511" display="https://webagentes.canaldirecto.com.ar/incidents/view/787171-7" xr:uid="{00000000-0004-0000-0100-0000B60D0000}"/>
    <hyperlink ref="A4009" r:id="rId3512" display="https://webagentes.canaldirecto.com.ar/incidents/view/787151-3" xr:uid="{00000000-0004-0000-0100-0000B70D0000}"/>
    <hyperlink ref="A4007" r:id="rId3513" display="https://webagentes.canaldirecto.com.ar/incidents/view/786900-4" xr:uid="{00000000-0004-0000-0100-0000B80D0000}"/>
    <hyperlink ref="A4055" r:id="rId3514" display="https://webagentes.canaldirecto.com.ar/incidents/view/786882-9" xr:uid="{00000000-0004-0000-0100-0000B90D0000}"/>
    <hyperlink ref="A3995" r:id="rId3515" display="https://webagentes.canaldirecto.com.ar/incidents/view/786832-4" xr:uid="{00000000-0004-0000-0100-0000BA0D0000}"/>
    <hyperlink ref="A3990" r:id="rId3516" display="https://webagentes.canaldirecto.com.ar/incidents/view/786829-0" xr:uid="{00000000-0004-0000-0100-0000BB0D0000}"/>
    <hyperlink ref="A3987" r:id="rId3517" display="https://webagentes.canaldirecto.com.ar/incidents/view/786807-8" xr:uid="{00000000-0004-0000-0100-0000BC0D0000}"/>
    <hyperlink ref="A4082" r:id="rId3518" display="https://webagentes.canaldirecto.com.ar/incidents/view/786800-5" xr:uid="{00000000-0004-0000-0100-0000BD0D0000}"/>
    <hyperlink ref="A3988" r:id="rId3519" display="https://webagentes.canaldirecto.com.ar/incidents/view/786767-1" xr:uid="{00000000-0004-0000-0100-0000BE0D0000}"/>
    <hyperlink ref="A4062" r:id="rId3520" display="https://webagentes.canaldirecto.com.ar/incidents/view/786726-4" xr:uid="{00000000-0004-0000-0100-0000BF0D0000}"/>
    <hyperlink ref="A4063" r:id="rId3521" display="https://webagentes.canaldirecto.com.ar/incidents/view/786719-4" xr:uid="{00000000-0004-0000-0100-0000C00D0000}"/>
    <hyperlink ref="A3991" r:id="rId3522" display="https://webagentes.canaldirecto.com.ar/incidents/view/786698-2" xr:uid="{00000000-0004-0000-0100-0000C10D0000}"/>
    <hyperlink ref="A3992" r:id="rId3523" display="https://webagentes.canaldirecto.com.ar/incidents/view/786690-0" xr:uid="{00000000-0004-0000-0100-0000C20D0000}"/>
    <hyperlink ref="A4006" r:id="rId3524" display="https://webagentes.canaldirecto.com.ar/incidents/view/786687-6" xr:uid="{00000000-0004-0000-0100-0000C30D0000}"/>
    <hyperlink ref="A3985" r:id="rId3525" display="https://webagentes.canaldirecto.com.ar/incidents/view/786644-1" xr:uid="{00000000-0004-0000-0100-0000C40D0000}"/>
    <hyperlink ref="A4052" r:id="rId3526" display="https://webagentes.canaldirecto.com.ar/incidents/view/786572-5" xr:uid="{00000000-0004-0000-0100-0000C50D0000}"/>
    <hyperlink ref="A4056" r:id="rId3527" display="https://webagentes.canaldirecto.com.ar/incidents/view/786571-6" xr:uid="{00000000-0004-0000-0100-0000C60D0000}"/>
    <hyperlink ref="A4079" r:id="rId3528" display="https://webagentes.canaldirecto.com.ar/incidents/view/786496-6" xr:uid="{00000000-0004-0000-0100-0000C70D0000}"/>
    <hyperlink ref="A4080" r:id="rId3529" display="https://webagentes.canaldirecto.com.ar/incidents/view/786495-7" xr:uid="{00000000-0004-0000-0100-0000C80D0000}"/>
    <hyperlink ref="A3986" r:id="rId3530" display="https://webagentes.canaldirecto.com.ar/incidents/view/786486-9" xr:uid="{00000000-0004-0000-0100-0000C90D0000}"/>
    <hyperlink ref="A3982" r:id="rId3531" display="https://webagentes.canaldirecto.com.ar/incidents/view/786466-5" xr:uid="{00000000-0004-0000-0100-0000CA0D0000}"/>
    <hyperlink ref="A4002" r:id="rId3532" display="https://webagentes.canaldirecto.com.ar/incidents/view/786459-5" xr:uid="{00000000-0004-0000-0100-0000CB0D0000}"/>
    <hyperlink ref="A3989" r:id="rId3533" display="https://webagentes.canaldirecto.com.ar/incidents/view/786428-5" xr:uid="{00000000-0004-0000-0100-0000CC0D0000}"/>
    <hyperlink ref="A4003" r:id="rId3534" display="https://webagentes.canaldirecto.com.ar/incidents/view/786272-8" xr:uid="{00000000-0004-0000-0100-0000CD0D0000}"/>
    <hyperlink ref="A3980" r:id="rId3535" display="https://webagentes.canaldirecto.com.ar/incidents/view/786248-1" xr:uid="{00000000-0004-0000-0100-0000CE0D0000}"/>
    <hyperlink ref="A3983" r:id="rId3536" display="https://webagentes.canaldirecto.com.ar/incidents/view/786238-4" xr:uid="{00000000-0004-0000-0100-0000CF0D0000}"/>
    <hyperlink ref="A4005" r:id="rId3537" display="https://webagentes.canaldirecto.com.ar/incidents/view/786213-5" xr:uid="{00000000-0004-0000-0100-0000D00D0000}"/>
    <hyperlink ref="A3984" r:id="rId3538" display="https://webagentes.canaldirecto.com.ar/incidents/view/786212-6" xr:uid="{00000000-0004-0000-0100-0000D10D0000}"/>
    <hyperlink ref="A4039" r:id="rId3539" display="https://webagentes.canaldirecto.com.ar/incidents/view/786203-8" xr:uid="{00000000-0004-0000-0100-0000D20D0000}"/>
    <hyperlink ref="A4083" r:id="rId3540" display="https://webagentes.canaldirecto.com.ar/incidents/view/786179-2" xr:uid="{00000000-0004-0000-0100-0000D30D0000}"/>
    <hyperlink ref="A4081" r:id="rId3541" display="https://webagentes.canaldirecto.com.ar/incidents/view/786177-4" xr:uid="{00000000-0004-0000-0100-0000D40D0000}"/>
    <hyperlink ref="A4012" r:id="rId3542" display="https://webagentes.canaldirecto.com.ar/incidents/view/786147-3" xr:uid="{00000000-0004-0000-0100-0000D50D0000}"/>
    <hyperlink ref="A4013" r:id="rId3543" display="https://webagentes.canaldirecto.com.ar/incidents/view/786146-4" xr:uid="{00000000-0004-0000-0100-0000D60D0000}"/>
    <hyperlink ref="A3993" r:id="rId3544" display="https://webagentes.canaldirecto.com.ar/incidents/view/786109-3" xr:uid="{00000000-0004-0000-0100-0000D70D0000}"/>
    <hyperlink ref="A4004" r:id="rId3545" display="https://webagentes.canaldirecto.com.ar/incidents/view/786033-1" xr:uid="{00000000-0004-0000-0100-0000D80D0000}"/>
    <hyperlink ref="A3979" r:id="rId3546" display="https://webagentes.canaldirecto.com.ar/incidents/view/785958-4" xr:uid="{00000000-0004-0000-0100-0000D90D0000}"/>
    <hyperlink ref="A3967" r:id="rId3547" display="https://webagentes.canaldirecto.com.ar/incidents/view/785868-2" xr:uid="{00000000-0004-0000-0100-0000DA0D0000}"/>
    <hyperlink ref="A3969" r:id="rId3548" display="https://webagentes.canaldirecto.com.ar/incidents/view/785817-8" xr:uid="{00000000-0004-0000-0100-0000DB0D0000}"/>
    <hyperlink ref="A4085" r:id="rId3549" display="https://webagentes.canaldirecto.com.ar/incidents/view/785815-0" xr:uid="{00000000-0004-0000-0100-0000DC0D0000}"/>
    <hyperlink ref="A4070" r:id="rId3550" display="https://webagentes.canaldirecto.com.ar/incidents/view/785813-2" xr:uid="{00000000-0004-0000-0100-0000DD0D0000}"/>
    <hyperlink ref="A4071" r:id="rId3551" display="https://webagentes.canaldirecto.com.ar/incidents/view/785812-3" xr:uid="{00000000-0004-0000-0100-0000DE0D0000}"/>
    <hyperlink ref="A4072" r:id="rId3552" display="https://webagentes.canaldirecto.com.ar/incidents/view/785811-4" xr:uid="{00000000-0004-0000-0100-0000DF0D0000}"/>
    <hyperlink ref="A4029" r:id="rId3553" display="https://webagentes.canaldirecto.com.ar/incidents/view/785810-5" xr:uid="{00000000-0004-0000-0100-0000E00D0000}"/>
    <hyperlink ref="A4027" r:id="rId3554" display="https://webagentes.canaldirecto.com.ar/incidents/view/785807-1" xr:uid="{00000000-0004-0000-0100-0000E10D0000}"/>
    <hyperlink ref="A4028" r:id="rId3555" display="https://webagentes.canaldirecto.com.ar/incidents/view/785806-2" xr:uid="{00000000-0004-0000-0100-0000E20D0000}"/>
    <hyperlink ref="A4084" r:id="rId3556" display="https://webagentes.canaldirecto.com.ar/incidents/view/785805-3" xr:uid="{00000000-0004-0000-0100-0000E30D0000}"/>
    <hyperlink ref="A4089" r:id="rId3557" display="https://webagentes.canaldirecto.com.ar/incidents/view/785804-4" xr:uid="{00000000-0004-0000-0100-0000E40D0000}"/>
    <hyperlink ref="A4086" r:id="rId3558" display="https://webagentes.canaldirecto.com.ar/incidents/view/785803-5" xr:uid="{00000000-0004-0000-0100-0000E50D0000}"/>
    <hyperlink ref="A4087" r:id="rId3559" display="https://webagentes.canaldirecto.com.ar/incidents/view/785802-6" xr:uid="{00000000-0004-0000-0100-0000E60D0000}"/>
    <hyperlink ref="A4088" r:id="rId3560" display="https://webagentes.canaldirecto.com.ar/incidents/view/785801-7" xr:uid="{00000000-0004-0000-0100-0000E70D0000}"/>
    <hyperlink ref="A4040" r:id="rId3561" display="https://webagentes.canaldirecto.com.ar/incidents/view/785800-8" xr:uid="{00000000-0004-0000-0100-0000E80D0000}"/>
    <hyperlink ref="A4054" r:id="rId3562" display="https://webagentes.canaldirecto.com.ar/incidents/view/785799-3" xr:uid="{00000000-0004-0000-0100-0000E90D0000}"/>
    <hyperlink ref="A4032" r:id="rId3563" display="https://webagentes.canaldirecto.com.ar/incidents/view/785798-4" xr:uid="{00000000-0004-0000-0100-0000EA0D0000}"/>
    <hyperlink ref="A4033" r:id="rId3564" display="https://webagentes.canaldirecto.com.ar/incidents/view/785797-5" xr:uid="{00000000-0004-0000-0100-0000EB0D0000}"/>
    <hyperlink ref="A4034" r:id="rId3565" display="https://webagentes.canaldirecto.com.ar/incidents/view/785796-6" xr:uid="{00000000-0004-0000-0100-0000EC0D0000}"/>
    <hyperlink ref="A4051" r:id="rId3566" display="https://webagentes.canaldirecto.com.ar/incidents/view/785795-7" xr:uid="{00000000-0004-0000-0100-0000ED0D0000}"/>
    <hyperlink ref="A4035" r:id="rId3567" display="https://webagentes.canaldirecto.com.ar/incidents/view/785794-8" xr:uid="{00000000-0004-0000-0100-0000EE0D0000}"/>
    <hyperlink ref="A4017" r:id="rId3568" display="https://webagentes.canaldirecto.com.ar/incidents/view/785793-9" xr:uid="{00000000-0004-0000-0100-0000EF0D0000}"/>
    <hyperlink ref="A4073" r:id="rId3569" display="https://webagentes.canaldirecto.com.ar/incidents/view/785760-1" xr:uid="{00000000-0004-0000-0100-0000F00D0000}"/>
    <hyperlink ref="A3999" r:id="rId3570" display="https://webagentes.canaldirecto.com.ar/incidents/view/785714-2" xr:uid="{00000000-0004-0000-0100-0000F10D0000}"/>
    <hyperlink ref="A3981" r:id="rId3571" display="https://webagentes.canaldirecto.com.ar/incidents/view/785665-7" xr:uid="{00000000-0004-0000-0100-0000F20D0000}"/>
    <hyperlink ref="A4045" r:id="rId3572" display="https://webagentes.canaldirecto.com.ar/incidents/view/785355-3" xr:uid="{00000000-0004-0000-0100-0000F30D0000}"/>
    <hyperlink ref="A4030" r:id="rId3573" display="https://webagentes.canaldirecto.com.ar/incidents/view/785354-4" xr:uid="{00000000-0004-0000-0100-0000F40D0000}"/>
    <hyperlink ref="A4031" r:id="rId3574" display="https://webagentes.canaldirecto.com.ar/incidents/view/785353-5" xr:uid="{00000000-0004-0000-0100-0000F50D0000}"/>
    <hyperlink ref="A4068" r:id="rId3575" display="https://webagentes.canaldirecto.com.ar/incidents/view/785350-8" xr:uid="{00000000-0004-0000-0100-0000F60D0000}"/>
    <hyperlink ref="A4057" r:id="rId3576" display="https://webagentes.canaldirecto.com.ar/incidents/view/785343-8" xr:uid="{00000000-0004-0000-0100-0000F70D0000}"/>
    <hyperlink ref="A4058" r:id="rId3577" display="https://webagentes.canaldirecto.com.ar/incidents/view/785342-9" xr:uid="{00000000-0004-0000-0100-0000F80D0000}"/>
    <hyperlink ref="A4059" r:id="rId3578" display="https://webagentes.canaldirecto.com.ar/incidents/view/785341-0" xr:uid="{00000000-0004-0000-0100-0000F90D0000}"/>
    <hyperlink ref="A4060" r:id="rId3579" display="https://webagentes.canaldirecto.com.ar/incidents/view/785340-1" xr:uid="{00000000-0004-0000-0100-0000FA0D0000}"/>
    <hyperlink ref="A4018" r:id="rId3580" display="https://webagentes.canaldirecto.com.ar/incidents/view/785338-6" xr:uid="{00000000-0004-0000-0100-0000FB0D0000}"/>
    <hyperlink ref="A4019" r:id="rId3581" display="https://webagentes.canaldirecto.com.ar/incidents/view/785337-7" xr:uid="{00000000-0004-0000-0100-0000FC0D0000}"/>
    <hyperlink ref="A4044" r:id="rId3582" display="https://webagentes.canaldirecto.com.ar/incidents/view/785336-8" xr:uid="{00000000-0004-0000-0100-0000FD0D0000}"/>
    <hyperlink ref="A4036" r:id="rId3583" display="https://webagentes.canaldirecto.com.ar/incidents/view/785335-9" xr:uid="{00000000-0004-0000-0100-0000FE0D0000}"/>
    <hyperlink ref="A4020" r:id="rId3584" display="https://webagentes.canaldirecto.com.ar/incidents/view/785334-0" xr:uid="{00000000-0004-0000-0100-0000FF0D0000}"/>
    <hyperlink ref="A4046" r:id="rId3585" display="https://webagentes.canaldirecto.com.ar/incidents/view/785332-2" xr:uid="{00000000-0004-0000-0100-0000000E0000}"/>
    <hyperlink ref="A4047" r:id="rId3586" display="https://webagentes.canaldirecto.com.ar/incidents/view/785331-3" xr:uid="{00000000-0004-0000-0100-0000010E0000}"/>
    <hyperlink ref="A4048" r:id="rId3587" display="https://webagentes.canaldirecto.com.ar/incidents/view/785330-4" xr:uid="{00000000-0004-0000-0100-0000020E0000}"/>
    <hyperlink ref="A4043" r:id="rId3588" display="https://webagentes.canaldirecto.com.ar/incidents/view/785329-8" xr:uid="{00000000-0004-0000-0100-0000030E0000}"/>
    <hyperlink ref="A3998" r:id="rId3589" display="https://webagentes.canaldirecto.com.ar/incidents/view/785278-5" xr:uid="{00000000-0004-0000-0100-0000040E0000}"/>
    <hyperlink ref="A4008" r:id="rId3590" display="https://webagentes.canaldirecto.com.ar/incidents/view/785242-0" xr:uid="{00000000-0004-0000-0100-0000050E0000}"/>
    <hyperlink ref="A3977" r:id="rId3591" display="https://webagentes.canaldirecto.com.ar/incidents/view/785145-8" xr:uid="{00000000-0004-0000-0100-0000060E0000}"/>
    <hyperlink ref="A3976" r:id="rId3592" display="https://webagentes.canaldirecto.com.ar/incidents/view/785043-1" xr:uid="{00000000-0004-0000-0100-0000070E0000}"/>
    <hyperlink ref="A3972" r:id="rId3593" display="https://webagentes.canaldirecto.com.ar/incidents/view/784992-1" xr:uid="{00000000-0004-0000-0100-0000080E0000}"/>
    <hyperlink ref="A4074" r:id="rId3594" display="https://webagentes.canaldirecto.com.ar/incidents/view/784990-3" xr:uid="{00000000-0004-0000-0100-0000090E0000}"/>
    <hyperlink ref="A4075" r:id="rId3595" display="https://webagentes.canaldirecto.com.ar/incidents/view/784989-7" xr:uid="{00000000-0004-0000-0100-00000A0E0000}"/>
    <hyperlink ref="A4076" r:id="rId3596" display="https://webagentes.canaldirecto.com.ar/incidents/view/784988-8" xr:uid="{00000000-0004-0000-0100-00000B0E0000}"/>
    <hyperlink ref="A3963" r:id="rId3597" display="https://webagentes.canaldirecto.com.ar/incidents/view/784941-7" xr:uid="{00000000-0004-0000-0100-00000C0E0000}"/>
    <hyperlink ref="A3973" r:id="rId3598" display="https://webagentes.canaldirecto.com.ar/incidents/view/784940-8" xr:uid="{00000000-0004-0000-0100-00000D0E0000}"/>
    <hyperlink ref="A3974" r:id="rId3599" display="https://webagentes.canaldirecto.com.ar/incidents/view/784939-2" xr:uid="{00000000-0004-0000-0100-00000E0E0000}"/>
    <hyperlink ref="A3975" r:id="rId3600" display="https://webagentes.canaldirecto.com.ar/incidents/view/784938-3" xr:uid="{00000000-0004-0000-0100-00000F0E0000}"/>
    <hyperlink ref="A3978" r:id="rId3601" display="https://webagentes.canaldirecto.com.ar/incidents/view/784932-9" xr:uid="{00000000-0004-0000-0100-0000100E0000}"/>
    <hyperlink ref="A4000" r:id="rId3602" display="https://webagentes.canaldirecto.com.ar/incidents/view/784910-7" xr:uid="{00000000-0004-0000-0100-0000110E0000}"/>
    <hyperlink ref="A4049" r:id="rId3603" display="https://webagentes.canaldirecto.com.ar/incidents/view/784617-3" xr:uid="{00000000-0004-0000-0100-0000120E0000}"/>
    <hyperlink ref="A4050" r:id="rId3604" display="https://webagentes.canaldirecto.com.ar/incidents/view/784616-4" xr:uid="{00000000-0004-0000-0100-0000130E0000}"/>
    <hyperlink ref="A4014" r:id="rId3605" display="https://webagentes.canaldirecto.com.ar/incidents/view/784615-5" xr:uid="{00000000-0004-0000-0100-0000140E0000}"/>
    <hyperlink ref="A4015" r:id="rId3606" display="https://webagentes.canaldirecto.com.ar/incidents/view/784614-6" xr:uid="{00000000-0004-0000-0100-0000150E0000}"/>
    <hyperlink ref="A4016" r:id="rId3607" display="https://webagentes.canaldirecto.com.ar/incidents/view/784612-8" xr:uid="{00000000-0004-0000-0100-0000160E0000}"/>
    <hyperlink ref="A4037" r:id="rId3608" display="https://webagentes.canaldirecto.com.ar/incidents/view/784557-2" xr:uid="{00000000-0004-0000-0100-0000170E0000}"/>
    <hyperlink ref="A4038" r:id="rId3609" display="https://webagentes.canaldirecto.com.ar/incidents/view/784556-3" xr:uid="{00000000-0004-0000-0100-0000180E0000}"/>
    <hyperlink ref="A4001" r:id="rId3610" display="https://webagentes.canaldirecto.com.ar/incidents/view/784427-2" xr:uid="{00000000-0004-0000-0100-0000190E0000}"/>
    <hyperlink ref="A3966" r:id="rId3611" display="https://webagentes.canaldirecto.com.ar/incidents/view/784322-8" xr:uid="{00000000-0004-0000-0100-00001A0E0000}"/>
    <hyperlink ref="A4069" r:id="rId3612" display="https://webagentes.canaldirecto.com.ar/incidents/view/784243-2" xr:uid="{00000000-0004-0000-0100-00001B0E0000}"/>
    <hyperlink ref="A4067" r:id="rId3613" display="https://webagentes.canaldirecto.com.ar/incidents/view/784242-3" xr:uid="{00000000-0004-0000-0100-00001C0E0000}"/>
    <hyperlink ref="A4053" r:id="rId3614" display="https://webagentes.canaldirecto.com.ar/incidents/view/784239-9" xr:uid="{00000000-0004-0000-0100-00001D0E0000}"/>
    <hyperlink ref="A4041" r:id="rId3615" display="https://webagentes.canaldirecto.com.ar/incidents/view/784238-0" xr:uid="{00000000-0004-0000-0100-00001E0E0000}"/>
    <hyperlink ref="A4021" r:id="rId3616" display="https://webagentes.canaldirecto.com.ar/incidents/view/783341-6" xr:uid="{00000000-0004-0000-0100-00001F0E0000}"/>
    <hyperlink ref="A4022" r:id="rId3617" display="https://webagentes.canaldirecto.com.ar/incidents/view/783340-7" xr:uid="{00000000-0004-0000-0100-0000200E0000}"/>
    <hyperlink ref="A4023" r:id="rId3618" display="https://webagentes.canaldirecto.com.ar/incidents/view/783339-1" xr:uid="{00000000-0004-0000-0100-0000210E0000}"/>
    <hyperlink ref="A4024" r:id="rId3619" display="https://webagentes.canaldirecto.com.ar/incidents/view/783338-2" xr:uid="{00000000-0004-0000-0100-0000220E0000}"/>
    <hyperlink ref="A4025" r:id="rId3620" display="https://webagentes.canaldirecto.com.ar/incidents/view/783337-3" xr:uid="{00000000-0004-0000-0100-0000230E0000}"/>
    <hyperlink ref="A4042" r:id="rId3621" display="https://webagentes.canaldirecto.com.ar/incidents/view/779194-3" xr:uid="{00000000-0004-0000-0100-0000240E0000}"/>
    <hyperlink ref="A4064" r:id="rId3622" display="https://webagentes.canaldirecto.com.ar/incidents/view/777952-5" xr:uid="{00000000-0004-0000-0100-0000250E0000}"/>
    <hyperlink ref="A4077" r:id="rId3623" display="https://webagentes.canaldirecto.com.ar/incidents/view/777949-1" xr:uid="{00000000-0004-0000-0100-0000260E0000}"/>
    <hyperlink ref="A4026" r:id="rId3624" display="https://webagentes.canaldirecto.com.ar/incidents/view/777847-4" xr:uid="{00000000-0004-0000-0100-0000270E0000}"/>
    <hyperlink ref="A4061" r:id="rId3625" display="https://webagentes.canaldirecto.com.ar/incidents/view/776430-1" xr:uid="{00000000-0004-0000-0100-0000280E0000}"/>
    <hyperlink ref="A4078" r:id="rId3626" display="https://webagentes.canaldirecto.com.ar/incidents/view/776425-9" xr:uid="{00000000-0004-0000-0100-0000290E0000}"/>
    <hyperlink ref="A4168" r:id="rId3627" display="https://webagentes.canaldirecto.com.ar/incidents/view/789459-6" xr:uid="{00000000-0004-0000-0100-00002A0E0000}"/>
    <hyperlink ref="A4134" r:id="rId3628" display="https://webagentes.canaldirecto.com.ar/incidents/view/789315-3" xr:uid="{00000000-0004-0000-0100-00002B0E0000}"/>
    <hyperlink ref="A4127" r:id="rId3629" display="https://webagentes.canaldirecto.com.ar/incidents/view/789311-7" xr:uid="{00000000-0004-0000-0100-00002C0E0000}"/>
    <hyperlink ref="A4128" r:id="rId3630" display="https://webagentes.canaldirecto.com.ar/incidents/view/789310-8" xr:uid="{00000000-0004-0000-0100-00002D0E0000}"/>
    <hyperlink ref="A4135" r:id="rId3631" display="https://webagentes.canaldirecto.com.ar/incidents/view/789177-5" xr:uid="{00000000-0004-0000-0100-00002E0E0000}"/>
    <hyperlink ref="A4164" r:id="rId3632" display="https://webagentes.canaldirecto.com.ar/incidents/view/789133-1" xr:uid="{00000000-0004-0000-0100-00002F0E0000}"/>
    <hyperlink ref="A4165" r:id="rId3633" display="https://webagentes.canaldirecto.com.ar/incidents/view/789132-2" xr:uid="{00000000-0004-0000-0100-0000300E0000}"/>
    <hyperlink ref="A4166" r:id="rId3634" display="https://webagentes.canaldirecto.com.ar/incidents/view/789131-3" xr:uid="{00000000-0004-0000-0100-0000310E0000}"/>
    <hyperlink ref="A4169" r:id="rId3635" display="https://webagentes.canaldirecto.com.ar/incidents/view/789130-4" xr:uid="{00000000-0004-0000-0100-0000320E0000}"/>
    <hyperlink ref="A4170" r:id="rId3636" display="https://webagentes.canaldirecto.com.ar/incidents/view/789129-8" xr:uid="{00000000-0004-0000-0100-0000330E0000}"/>
    <hyperlink ref="A4133" r:id="rId3637" display="https://webagentes.canaldirecto.com.ar/incidents/view/789109-4" xr:uid="{00000000-0004-0000-0100-0000340E0000}"/>
    <hyperlink ref="A4126" r:id="rId3638" display="https://webagentes.canaldirecto.com.ar/incidents/view/789100-3" xr:uid="{00000000-0004-0000-0100-0000350E0000}"/>
    <hyperlink ref="A4136" r:id="rId3639" display="https://webagentes.canaldirecto.com.ar/incidents/view/789079-4" xr:uid="{00000000-0004-0000-0100-0000360E0000}"/>
    <hyperlink ref="A4124" r:id="rId3640" display="https://webagentes.canaldirecto.com.ar/incidents/view/788986-8" xr:uid="{00000000-0004-0000-0100-0000370E0000}"/>
    <hyperlink ref="A4122" r:id="rId3641" display="https://webagentes.canaldirecto.com.ar/incidents/view/788808-1" xr:uid="{00000000-0004-0000-0100-0000380E0000}"/>
    <hyperlink ref="A4123" r:id="rId3642" display="https://webagentes.canaldirecto.com.ar/incidents/view/788807-2" xr:uid="{00000000-0004-0000-0100-0000390E0000}"/>
    <hyperlink ref="A4118" r:id="rId3643" display="https://webagentes.canaldirecto.com.ar/incidents/view/788789-7" xr:uid="{00000000-0004-0000-0100-00003A0E0000}"/>
    <hyperlink ref="A4172" r:id="rId3644" display="https://webagentes.canaldirecto.com.ar/incidents/view/788771-8" xr:uid="{00000000-0004-0000-0100-00003B0E0000}"/>
    <hyperlink ref="A4163" r:id="rId3645" display="https://webagentes.canaldirecto.com.ar/incidents/view/788770-9" xr:uid="{00000000-0004-0000-0100-00003C0E0000}"/>
    <hyperlink ref="A4161" r:id="rId3646" display="https://webagentes.canaldirecto.com.ar/incidents/view/788769-3" xr:uid="{00000000-0004-0000-0100-00003D0E0000}"/>
    <hyperlink ref="A4160" r:id="rId3647" display="https://webagentes.canaldirecto.com.ar/incidents/view/788768-4" xr:uid="{00000000-0004-0000-0100-00003E0E0000}"/>
    <hyperlink ref="A4162" r:id="rId3648" display="https://webagentes.canaldirecto.com.ar/incidents/view/788767-5" xr:uid="{00000000-0004-0000-0100-00003F0E0000}"/>
    <hyperlink ref="A4120" r:id="rId3649" display="https://webagentes.canaldirecto.com.ar/incidents/view/788645-4" xr:uid="{00000000-0004-0000-0100-0000400E0000}"/>
    <hyperlink ref="A4121" r:id="rId3650" display="https://webagentes.canaldirecto.com.ar/incidents/view/788644-5" xr:uid="{00000000-0004-0000-0100-0000410E0000}"/>
    <hyperlink ref="A4139" r:id="rId3651" display="https://webagentes.canaldirecto.com.ar/incidents/view/788516-3" xr:uid="{00000000-0004-0000-0100-0000420E0000}"/>
    <hyperlink ref="A4140" r:id="rId3652" display="https://webagentes.canaldirecto.com.ar/incidents/view/788515-4" xr:uid="{00000000-0004-0000-0100-0000430E0000}"/>
    <hyperlink ref="A4141" r:id="rId3653" display="https://webagentes.canaldirecto.com.ar/incidents/view/788514-5" xr:uid="{00000000-0004-0000-0100-0000440E0000}"/>
    <hyperlink ref="A4142" r:id="rId3654" display="https://webagentes.canaldirecto.com.ar/incidents/view/788513-6" xr:uid="{00000000-0004-0000-0100-0000450E0000}"/>
    <hyperlink ref="A4099" r:id="rId3655" display="https://webagentes.canaldirecto.com.ar/incidents/view/788464-1" xr:uid="{00000000-0004-0000-0100-0000460E0000}"/>
    <hyperlink ref="A4114" r:id="rId3656" display="https://webagentes.canaldirecto.com.ar/incidents/view/788413-7" xr:uid="{00000000-0004-0000-0100-0000470E0000}"/>
    <hyperlink ref="A4115" r:id="rId3657" display="https://webagentes.canaldirecto.com.ar/incidents/view/788408-5" xr:uid="{00000000-0004-0000-0100-0000480E0000}"/>
    <hyperlink ref="A4113" r:id="rId3658" display="https://webagentes.canaldirecto.com.ar/incidents/view/788375-8" xr:uid="{00000000-0004-0000-0100-0000490E0000}"/>
    <hyperlink ref="A4117" r:id="rId3659" display="https://webagentes.canaldirecto.com.ar/incidents/view/788329-9" xr:uid="{00000000-0004-0000-0100-00004A0E0000}"/>
    <hyperlink ref="A4116" r:id="rId3660" display="https://webagentes.canaldirecto.com.ar/incidents/view/788245-8" xr:uid="{00000000-0004-0000-0100-00004B0E0000}"/>
    <hyperlink ref="A4119" r:id="rId3661" display="https://webagentes.canaldirecto.com.ar/incidents/view/788186-6" xr:uid="{00000000-0004-0000-0100-00004C0E0000}"/>
    <hyperlink ref="A4158" r:id="rId3662" display="https://webagentes.canaldirecto.com.ar/incidents/view/788138-9" xr:uid="{00000000-0004-0000-0100-00004D0E0000}"/>
    <hyperlink ref="A4153" r:id="rId3663" display="https://webagentes.canaldirecto.com.ar/incidents/view/788074-2" xr:uid="{00000000-0004-0000-0100-00004E0E0000}"/>
    <hyperlink ref="A4154" r:id="rId3664" display="https://webagentes.canaldirecto.com.ar/incidents/view/788073-3" xr:uid="{00000000-0004-0000-0100-00004F0E0000}"/>
    <hyperlink ref="A4155" r:id="rId3665" display="https://webagentes.canaldirecto.com.ar/incidents/view/788072-4" xr:uid="{00000000-0004-0000-0100-0000500E0000}"/>
    <hyperlink ref="A4156" r:id="rId3666" display="https://webagentes.canaldirecto.com.ar/incidents/view/788071-5" xr:uid="{00000000-0004-0000-0100-0000510E0000}"/>
    <hyperlink ref="A4157" r:id="rId3667" display="https://webagentes.canaldirecto.com.ar/incidents/view/788070-6" xr:uid="{00000000-0004-0000-0100-0000520E0000}"/>
    <hyperlink ref="A4097" r:id="rId3668" display="https://webagentes.canaldirecto.com.ar/incidents/view/787848-2" xr:uid="{00000000-0004-0000-0100-0000530E0000}"/>
    <hyperlink ref="A4125" r:id="rId3669" display="https://webagentes.canaldirecto.com.ar/incidents/view/787803-9" xr:uid="{00000000-0004-0000-0100-0000540E0000}"/>
    <hyperlink ref="A4152" r:id="rId3670" display="https://webagentes.canaldirecto.com.ar/incidents/view/787802-0" xr:uid="{00000000-0004-0000-0100-0000550E0000}"/>
    <hyperlink ref="A4132" r:id="rId3671" display="https://webagentes.canaldirecto.com.ar/incidents/view/787794-2" xr:uid="{00000000-0004-0000-0100-0000560E0000}"/>
    <hyperlink ref="A4107" r:id="rId3672" display="https://webagentes.canaldirecto.com.ar/incidents/view/787699-8" xr:uid="{00000000-0004-0000-0100-0000570E0000}"/>
    <hyperlink ref="A4105" r:id="rId3673" display="https://webagentes.canaldirecto.com.ar/incidents/view/787617-4" xr:uid="{00000000-0004-0000-0100-0000580E0000}"/>
    <hyperlink ref="A4110" r:id="rId3674" display="https://webagentes.canaldirecto.com.ar/incidents/view/787509-6" xr:uid="{00000000-0004-0000-0100-0000590E0000}"/>
    <hyperlink ref="A4131" r:id="rId3675" display="https://webagentes.canaldirecto.com.ar/incidents/view/787496-3" xr:uid="{00000000-0004-0000-0100-00005A0E0000}"/>
    <hyperlink ref="A4096" r:id="rId3676" display="https://webagentes.canaldirecto.com.ar/incidents/view/787379-7" xr:uid="{00000000-0004-0000-0100-00005B0E0000}"/>
    <hyperlink ref="A4109" r:id="rId3677" display="https://webagentes.canaldirecto.com.ar/incidents/view/787225-7" xr:uid="{00000000-0004-0000-0100-00005C0E0000}"/>
    <hyperlink ref="A4111" r:id="rId3678" display="https://webagentes.canaldirecto.com.ar/incidents/view/787224-8" xr:uid="{00000000-0004-0000-0100-00005D0E0000}"/>
    <hyperlink ref="A4102" r:id="rId3679" display="https://webagentes.canaldirecto.com.ar/incidents/view/787220-2" xr:uid="{00000000-0004-0000-0100-00005E0E0000}"/>
    <hyperlink ref="A4147" r:id="rId3680" display="https://webagentes.canaldirecto.com.ar/incidents/view/787080-6" xr:uid="{00000000-0004-0000-0100-00005F0E0000}"/>
    <hyperlink ref="A4148" r:id="rId3681" display="https://webagentes.canaldirecto.com.ar/incidents/view/787079-0" xr:uid="{00000000-0004-0000-0100-0000600E0000}"/>
    <hyperlink ref="A4149" r:id="rId3682" display="https://webagentes.canaldirecto.com.ar/incidents/view/787078-1" xr:uid="{00000000-0004-0000-0100-0000610E0000}"/>
    <hyperlink ref="A4150" r:id="rId3683" display="https://webagentes.canaldirecto.com.ar/incidents/view/787077-2" xr:uid="{00000000-0004-0000-0100-0000620E0000}"/>
    <hyperlink ref="A4112" r:id="rId3684" display="https://webagentes.canaldirecto.com.ar/incidents/view/787053-2" xr:uid="{00000000-0004-0000-0100-0000630E0000}"/>
    <hyperlink ref="A4151" r:id="rId3685" display="https://webagentes.canaldirecto.com.ar/incidents/view/786973-0" xr:uid="{00000000-0004-0000-0100-0000640E0000}"/>
    <hyperlink ref="A4106" r:id="rId3686" display="https://webagentes.canaldirecto.com.ar/incidents/view/786932-3" xr:uid="{00000000-0004-0000-0100-0000650E0000}"/>
    <hyperlink ref="A4095" r:id="rId3687" display="https://webagentes.canaldirecto.com.ar/incidents/view/786870-4" xr:uid="{00000000-0004-0000-0100-0000660E0000}"/>
    <hyperlink ref="A4108" r:id="rId3688" display="https://webagentes.canaldirecto.com.ar/incidents/view/786702-4" xr:uid="{00000000-0004-0000-0100-0000670E0000}"/>
    <hyperlink ref="A4103" r:id="rId3689" display="https://webagentes.canaldirecto.com.ar/incidents/view/786578-9" xr:uid="{00000000-0004-0000-0100-0000680E0000}"/>
    <hyperlink ref="A4174" r:id="rId3690" display="https://webagentes.canaldirecto.com.ar/incidents/view/786500-8" xr:uid="{00000000-0004-0000-0100-0000690E0000}"/>
    <hyperlink ref="A4104" r:id="rId3691" display="https://webagentes.canaldirecto.com.ar/incidents/view/786019-1" xr:uid="{00000000-0004-0000-0100-00006A0E0000}"/>
    <hyperlink ref="A4143" r:id="rId3692" display="https://webagentes.canaldirecto.com.ar/incidents/view/785344-7" xr:uid="{00000000-0004-0000-0100-00006B0E0000}"/>
    <hyperlink ref="A4171" r:id="rId3693" display="https://webagentes.canaldirecto.com.ar/incidents/view/785333-1" xr:uid="{00000000-0004-0000-0100-00006C0E0000}"/>
    <hyperlink ref="A4144" r:id="rId3694" display="https://webagentes.canaldirecto.com.ar/incidents/view/784269-0" xr:uid="{00000000-0004-0000-0100-00006D0E0000}"/>
    <hyperlink ref="A4167" r:id="rId3695" display="https://webagentes.canaldirecto.com.ar/incidents/view/784236-2" xr:uid="{00000000-0004-0000-0100-00006E0E0000}"/>
    <hyperlink ref="A4159" r:id="rId3696" display="https://webagentes.canaldirecto.com.ar/incidents/view/780036-6" xr:uid="{00000000-0004-0000-0100-00006F0E0000}"/>
    <hyperlink ref="A4299" r:id="rId3697" display="https://webagentes.canaldirecto.com.ar/incidents/view/791736-5" xr:uid="{00000000-0004-0000-0100-0000700E0000}"/>
    <hyperlink ref="A4286" r:id="rId3698" display="https://webagentes.canaldirecto.com.ar/incidents/view/791735-6" xr:uid="{00000000-0004-0000-0100-0000710E0000}"/>
    <hyperlink ref="A4290" r:id="rId3699" display="https://webagentes.canaldirecto.com.ar/incidents/view/791625-0" xr:uid="{00000000-0004-0000-0100-0000720E0000}"/>
    <hyperlink ref="A4291" r:id="rId3700" display="https://webagentes.canaldirecto.com.ar/incidents/view/791624-1" xr:uid="{00000000-0004-0000-0100-0000730E0000}"/>
    <hyperlink ref="A4281" r:id="rId3701" display="https://webagentes.canaldirecto.com.ar/incidents/view/791623-2" xr:uid="{00000000-0004-0000-0100-0000740E0000}"/>
    <hyperlink ref="A4278" r:id="rId3702" display="https://webagentes.canaldirecto.com.ar/incidents/view/791621-4" xr:uid="{00000000-0004-0000-0100-0000750E0000}"/>
    <hyperlink ref="A4289" r:id="rId3703" display="https://webagentes.canaldirecto.com.ar/incidents/view/791620-5" xr:uid="{00000000-0004-0000-0100-0000760E0000}"/>
    <hyperlink ref="A4280" r:id="rId3704" display="https://webagentes.canaldirecto.com.ar/incidents/view/791619-9" xr:uid="{00000000-0004-0000-0100-0000770E0000}"/>
    <hyperlink ref="A4279" r:id="rId3705" display="https://webagentes.canaldirecto.com.ar/incidents/view/791618-0" xr:uid="{00000000-0004-0000-0100-0000780E0000}"/>
    <hyperlink ref="A4277" r:id="rId3706" display="https://webagentes.canaldirecto.com.ar/incidents/view/791617-1" xr:uid="{00000000-0004-0000-0100-0000790E0000}"/>
    <hyperlink ref="A4284" r:id="rId3707" display="https://webagentes.canaldirecto.com.ar/incidents/view/791522-4" xr:uid="{00000000-0004-0000-0100-00007A0E0000}"/>
    <hyperlink ref="A4282" r:id="rId3708" display="https://webagentes.canaldirecto.com.ar/incidents/view/791431-3" xr:uid="{00000000-0004-0000-0100-00007B0E0000}"/>
    <hyperlink ref="A4276" r:id="rId3709" display="https://webagentes.canaldirecto.com.ar/incidents/view/791430-4" xr:uid="{00000000-0004-0000-0100-00007C0E0000}"/>
    <hyperlink ref="A4267" r:id="rId3710" display="https://webagentes.canaldirecto.com.ar/incidents/view/791429-8" xr:uid="{00000000-0004-0000-0100-00007D0E0000}"/>
    <hyperlink ref="A4266" r:id="rId3711" display="https://webagentes.canaldirecto.com.ar/incidents/view/791428-9" xr:uid="{00000000-0004-0000-0100-00007E0E0000}"/>
    <hyperlink ref="A4288" r:id="rId3712" display="https://webagentes.canaldirecto.com.ar/incidents/view/791427-0" xr:uid="{00000000-0004-0000-0100-00007F0E0000}"/>
    <hyperlink ref="A4287" r:id="rId3713" display="https://webagentes.canaldirecto.com.ar/incidents/view/791426-1" xr:uid="{00000000-0004-0000-0100-0000800E0000}"/>
    <hyperlink ref="A4285" r:id="rId3714" display="https://webagentes.canaldirecto.com.ar/incidents/view/791425-2" xr:uid="{00000000-0004-0000-0100-0000810E0000}"/>
    <hyperlink ref="A4265" r:id="rId3715" display="https://webagentes.canaldirecto.com.ar/incidents/view/791424-3" xr:uid="{00000000-0004-0000-0100-0000820E0000}"/>
    <hyperlink ref="A4283" r:id="rId3716" display="https://webagentes.canaldirecto.com.ar/incidents/view/791423-4" xr:uid="{00000000-0004-0000-0100-0000830E0000}"/>
    <hyperlink ref="A4202" r:id="rId3717" display="https://webagentes.canaldirecto.com.ar/incidents/view/791286-5" xr:uid="{00000000-0004-0000-0100-0000840E0000}"/>
    <hyperlink ref="A4180" r:id="rId3718" display="https://webagentes.canaldirecto.com.ar/incidents/view/791264-3" xr:uid="{00000000-0004-0000-0100-0000850E0000}"/>
    <hyperlink ref="A4264" r:id="rId3719" display="https://webagentes.canaldirecto.com.ar/incidents/view/791199-0" xr:uid="{00000000-0004-0000-0100-0000860E0000}"/>
    <hyperlink ref="A4263" r:id="rId3720" display="https://webagentes.canaldirecto.com.ar/incidents/view/791198-1" xr:uid="{00000000-0004-0000-0100-0000870E0000}"/>
    <hyperlink ref="A4262" r:id="rId3721" display="https://webagentes.canaldirecto.com.ar/incidents/view/791197-2" xr:uid="{00000000-0004-0000-0100-0000880E0000}"/>
    <hyperlink ref="A4256" r:id="rId3722" display="https://webagentes.canaldirecto.com.ar/incidents/view/791184-8" xr:uid="{00000000-0004-0000-0100-0000890E0000}"/>
    <hyperlink ref="A4297" r:id="rId3723" display="https://webagentes.canaldirecto.com.ar/incidents/view/791024-7" xr:uid="{00000000-0004-0000-0100-00008A0E0000}"/>
    <hyperlink ref="A4261" r:id="rId3724" display="https://webagentes.canaldirecto.com.ar/incidents/view/791017-7" xr:uid="{00000000-0004-0000-0100-00008B0E0000}"/>
    <hyperlink ref="A4195" r:id="rId3725" display="https://webagentes.canaldirecto.com.ar/incidents/view/790998-6" xr:uid="{00000000-0004-0000-0100-00008C0E0000}"/>
    <hyperlink ref="A4199" r:id="rId3726" display="https://webagentes.canaldirecto.com.ar/incidents/view/790962-1" xr:uid="{00000000-0004-0000-0100-00008D0E0000}"/>
    <hyperlink ref="A4191" r:id="rId3727" display="https://webagentes.canaldirecto.com.ar/incidents/view/790927-8" xr:uid="{00000000-0004-0000-0100-00008E0E0000}"/>
    <hyperlink ref="A4254" r:id="rId3728" display="https://webagentes.canaldirecto.com.ar/incidents/view/790913-5" xr:uid="{00000000-0004-0000-0100-00008F0E0000}"/>
    <hyperlink ref="A4253" r:id="rId3729" display="https://webagentes.canaldirecto.com.ar/incidents/view/790912-6" xr:uid="{00000000-0004-0000-0100-0000900E0000}"/>
    <hyperlink ref="A4260" r:id="rId3730" display="https://webagentes.canaldirecto.com.ar/incidents/view/790911-7" xr:uid="{00000000-0004-0000-0100-0000910E0000}"/>
    <hyperlink ref="A4259" r:id="rId3731" display="https://webagentes.canaldirecto.com.ar/incidents/view/790910-8" xr:uid="{00000000-0004-0000-0100-0000920E0000}"/>
    <hyperlink ref="A4258" r:id="rId3732" display="https://webagentes.canaldirecto.com.ar/incidents/view/790909-2" xr:uid="{00000000-0004-0000-0100-0000930E0000}"/>
    <hyperlink ref="A4257" r:id="rId3733" display="https://webagentes.canaldirecto.com.ar/incidents/view/790908-3" xr:uid="{00000000-0004-0000-0100-0000940E0000}"/>
    <hyperlink ref="A4252" r:id="rId3734" display="https://webagentes.canaldirecto.com.ar/incidents/view/790907-4" xr:uid="{00000000-0004-0000-0100-0000950E0000}"/>
    <hyperlink ref="A4251" r:id="rId3735" display="https://webagentes.canaldirecto.com.ar/incidents/view/790906-5" xr:uid="{00000000-0004-0000-0100-0000960E0000}"/>
    <hyperlink ref="A4275" r:id="rId3736" display="https://webagentes.canaldirecto.com.ar/incidents/view/790905-6" xr:uid="{00000000-0004-0000-0100-0000970E0000}"/>
    <hyperlink ref="A4250" r:id="rId3737" display="https://webagentes.canaldirecto.com.ar/incidents/view/790904-7" xr:uid="{00000000-0004-0000-0100-0000980E0000}"/>
    <hyperlink ref="A4298" r:id="rId3738" display="https://webagentes.canaldirecto.com.ar/incidents/view/790903-8" xr:uid="{00000000-0004-0000-0100-0000990E0000}"/>
    <hyperlink ref="A4200" r:id="rId3739" display="https://webagentes.canaldirecto.com.ar/incidents/view/790897-8" xr:uid="{00000000-0004-0000-0100-00009A0E0000}"/>
    <hyperlink ref="A4246" r:id="rId3740" display="https://webagentes.canaldirecto.com.ar/incidents/view/790884-4" xr:uid="{00000000-0004-0000-0100-00009B0E0000}"/>
    <hyperlink ref="A4201" r:id="rId3741" display="https://webagentes.canaldirecto.com.ar/incidents/view/790847-3" xr:uid="{00000000-0004-0000-0100-00009C0E0000}"/>
    <hyperlink ref="A4192" r:id="rId3742" display="https://webagentes.canaldirecto.com.ar/incidents/view/790839-4" xr:uid="{00000000-0004-0000-0100-00009D0E0000}"/>
    <hyperlink ref="A4193" r:id="rId3743" display="https://webagentes.canaldirecto.com.ar/incidents/view/790838-5" xr:uid="{00000000-0004-0000-0100-00009E0E0000}"/>
    <hyperlink ref="A4197" r:id="rId3744" display="https://webagentes.canaldirecto.com.ar/incidents/view/790796-0" xr:uid="{00000000-0004-0000-0100-00009F0E0000}"/>
    <hyperlink ref="A4198" r:id="rId3745" display="https://webagentes.canaldirecto.com.ar/incidents/view/790795-1" xr:uid="{00000000-0004-0000-0100-0000A00E0000}"/>
    <hyperlink ref="A4189" r:id="rId3746" display="https://webagentes.canaldirecto.com.ar/incidents/view/790783-6" xr:uid="{00000000-0004-0000-0100-0000A10E0000}"/>
    <hyperlink ref="A4248" r:id="rId3747" display="https://webagentes.canaldirecto.com.ar/incidents/view/790775-7" xr:uid="{00000000-0004-0000-0100-0000A20E0000}"/>
    <hyperlink ref="A4249" r:id="rId3748" display="https://webagentes.canaldirecto.com.ar/incidents/view/790774-8" xr:uid="{00000000-0004-0000-0100-0000A30E0000}"/>
    <hyperlink ref="A4243" r:id="rId3749" display="https://webagentes.canaldirecto.com.ar/incidents/view/790773-9" xr:uid="{00000000-0004-0000-0100-0000A40E0000}"/>
    <hyperlink ref="A4247" r:id="rId3750" display="https://webagentes.canaldirecto.com.ar/incidents/view/790772-0" xr:uid="{00000000-0004-0000-0100-0000A50E0000}"/>
    <hyperlink ref="A4242" r:id="rId3751" display="https://webagentes.canaldirecto.com.ar/incidents/view/790771-1" xr:uid="{00000000-0004-0000-0100-0000A60E0000}"/>
    <hyperlink ref="A4190" r:id="rId3752" display="https://webagentes.canaldirecto.com.ar/incidents/view/790616-5" xr:uid="{00000000-0004-0000-0100-0000A70E0000}"/>
    <hyperlink ref="A4194" r:id="rId3753" display="https://webagentes.canaldirecto.com.ar/incidents/view/790566-1" xr:uid="{00000000-0004-0000-0100-0000A80E0000}"/>
    <hyperlink ref="A4210" r:id="rId3754" display="https://webagentes.canaldirecto.com.ar/incidents/view/790526-3" xr:uid="{00000000-0004-0000-0100-0000A90E0000}"/>
    <hyperlink ref="A4240" r:id="rId3755" display="https://webagentes.canaldirecto.com.ar/incidents/view/790417-6" xr:uid="{00000000-0004-0000-0100-0000AA0E0000}"/>
    <hyperlink ref="A4196" r:id="rId3756" display="https://webagentes.canaldirecto.com.ar/incidents/view/790382-1" xr:uid="{00000000-0004-0000-0100-0000AB0E0000}"/>
    <hyperlink ref="A4274" r:id="rId3757" display="https://webagentes.canaldirecto.com.ar/incidents/view/790373-3" xr:uid="{00000000-0004-0000-0100-0000AC0E0000}"/>
    <hyperlink ref="A4273" r:id="rId3758" display="https://webagentes.canaldirecto.com.ar/incidents/view/790372-4" xr:uid="{00000000-0004-0000-0100-0000AD0E0000}"/>
    <hyperlink ref="A4272" r:id="rId3759" display="https://webagentes.canaldirecto.com.ar/incidents/view/790368-1" xr:uid="{00000000-0004-0000-0100-0000AE0E0000}"/>
    <hyperlink ref="A4271" r:id="rId3760" display="https://webagentes.canaldirecto.com.ar/incidents/view/790364-5" xr:uid="{00000000-0004-0000-0100-0000AF0E0000}"/>
    <hyperlink ref="A4270" r:id="rId3761" display="https://webagentes.canaldirecto.com.ar/incidents/view/790363-6" xr:uid="{00000000-0004-0000-0100-0000B00E0000}"/>
    <hyperlink ref="A4269" r:id="rId3762" display="https://webagentes.canaldirecto.com.ar/incidents/view/790362-7" xr:uid="{00000000-0004-0000-0100-0000B10E0000}"/>
    <hyperlink ref="A4268" r:id="rId3763" display="https://webagentes.canaldirecto.com.ar/incidents/view/790360-9" xr:uid="{00000000-0004-0000-0100-0000B20E0000}"/>
    <hyperlink ref="A4236" r:id="rId3764" display="https://webagentes.canaldirecto.com.ar/incidents/view/790356-6" xr:uid="{00000000-0004-0000-0100-0000B30E0000}"/>
    <hyperlink ref="A4207" r:id="rId3765" display="https://webagentes.canaldirecto.com.ar/incidents/view/790191-1" xr:uid="{00000000-0004-0000-0100-0000B40E0000}"/>
    <hyperlink ref="A4209" r:id="rId3766" display="https://webagentes.canaldirecto.com.ar/incidents/view/790030-1" xr:uid="{00000000-0004-0000-0100-0000B50E0000}"/>
    <hyperlink ref="A4232" r:id="rId3767" display="https://webagentes.canaldirecto.com.ar/incidents/view/789990-8" xr:uid="{00000000-0004-0000-0100-0000B60E0000}"/>
    <hyperlink ref="A4208" r:id="rId3768" display="https://webagentes.canaldirecto.com.ar/incidents/view/789858-3" xr:uid="{00000000-0004-0000-0100-0000B70E0000}"/>
    <hyperlink ref="A4235" r:id="rId3769" display="https://webagentes.canaldirecto.com.ar/incidents/view/789649-7" xr:uid="{00000000-0004-0000-0100-0000B80E0000}"/>
    <hyperlink ref="A4234" r:id="rId3770" display="https://webagentes.canaldirecto.com.ar/incidents/view/789648-8" xr:uid="{00000000-0004-0000-0100-0000B90E0000}"/>
    <hyperlink ref="A4233" r:id="rId3771" display="https://webagentes.canaldirecto.com.ar/incidents/view/789647-9" xr:uid="{00000000-0004-0000-0100-0000BA0E0000}"/>
    <hyperlink ref="A4184" r:id="rId3772" display="https://webagentes.canaldirecto.com.ar/incidents/view/789646-0" xr:uid="{00000000-0004-0000-0100-0000BB0E0000}"/>
    <hyperlink ref="A4294" r:id="rId3773" display="https://webagentes.canaldirecto.com.ar/incidents/view/789560-1" xr:uid="{00000000-0004-0000-0100-0000BC0E0000}"/>
    <hyperlink ref="A4295" r:id="rId3774" display="https://webagentes.canaldirecto.com.ar/incidents/view/789559-5" xr:uid="{00000000-0004-0000-0100-0000BD0E0000}"/>
    <hyperlink ref="A4296" r:id="rId3775" display="https://webagentes.canaldirecto.com.ar/incidents/view/789557-7" xr:uid="{00000000-0004-0000-0100-0000BE0E0000}"/>
    <hyperlink ref="A4231" r:id="rId3776" display="https://webagentes.canaldirecto.com.ar/incidents/view/789553-1" xr:uid="{00000000-0004-0000-0100-0000BF0E0000}"/>
    <hyperlink ref="A4188" r:id="rId3777" display="https://webagentes.canaldirecto.com.ar/incidents/view/789482-4" xr:uid="{00000000-0004-0000-0100-0000C00E0000}"/>
    <hyperlink ref="A4186" r:id="rId3778" display="https://webagentes.canaldirecto.com.ar/incidents/view/789481-5" xr:uid="{00000000-0004-0000-0100-0000C10E0000}"/>
    <hyperlink ref="A4187" r:id="rId3779" display="https://webagentes.canaldirecto.com.ar/incidents/view/789364-9" xr:uid="{00000000-0004-0000-0100-0000C20E0000}"/>
    <hyperlink ref="A4178" r:id="rId3780" display="https://webagentes.canaldirecto.com.ar/incidents/view/789167-8" xr:uid="{00000000-0004-0000-0100-0000C30E0000}"/>
    <hyperlink ref="A4185" r:id="rId3781" display="https://webagentes.canaldirecto.com.ar/incidents/view/789089-1" xr:uid="{00000000-0004-0000-0100-0000C40E0000}"/>
    <hyperlink ref="A4183" r:id="rId3782" display="https://webagentes.canaldirecto.com.ar/incidents/view/789057-2" xr:uid="{00000000-0004-0000-0100-0000C50E0000}"/>
    <hyperlink ref="A4206" r:id="rId3783" display="https://webagentes.canaldirecto.com.ar/incidents/view/788963-7" xr:uid="{00000000-0004-0000-0100-0000C60E0000}"/>
    <hyperlink ref="A4225" r:id="rId3784" display="https://webagentes.canaldirecto.com.ar/incidents/view/788960-0" xr:uid="{00000000-0004-0000-0100-0000C70E0000}"/>
    <hyperlink ref="A4224" r:id="rId3785" display="https://webagentes.canaldirecto.com.ar/incidents/view/788959-4" xr:uid="{00000000-0004-0000-0100-0000C80E0000}"/>
    <hyperlink ref="A4230" r:id="rId3786" display="https://webagentes.canaldirecto.com.ar/incidents/view/788766-6" xr:uid="{00000000-0004-0000-0100-0000C90E0000}"/>
    <hyperlink ref="A4205" r:id="rId3787" display="https://webagentes.canaldirecto.com.ar/incidents/view/788552-5" xr:uid="{00000000-0004-0000-0100-0000CA0E0000}"/>
    <hyperlink ref="A4179" r:id="rId3788" display="https://webagentes.canaldirecto.com.ar/incidents/view/788523-3" xr:uid="{00000000-0004-0000-0100-0000CB0E0000}"/>
    <hyperlink ref="A4241" r:id="rId3789" display="https://webagentes.canaldirecto.com.ar/incidents/view/785846-0" xr:uid="{00000000-0004-0000-0100-0000CC0E0000}"/>
    <hyperlink ref="A4229" r:id="rId3790" display="https://webagentes.canaldirecto.com.ar/incidents/view/785351-7" xr:uid="{00000000-0004-0000-0100-0000CD0E0000}"/>
    <hyperlink ref="A4255" r:id="rId3791" display="https://webagentes.canaldirecto.com.ar/incidents/view/785348-3" xr:uid="{00000000-0004-0000-0100-0000CE0E0000}"/>
    <hyperlink ref="A4244" r:id="rId3792" display="https://webagentes.canaldirecto.com.ar/incidents/view/784235-3" xr:uid="{00000000-0004-0000-0100-0000CF0E0000}"/>
    <hyperlink ref="A4245" r:id="rId3793" display="https://webagentes.canaldirecto.com.ar/incidents/view/784234-4" xr:uid="{00000000-0004-0000-0100-0000D00E0000}"/>
    <hyperlink ref="A4239" r:id="rId3794" display="https://webagentes.canaldirecto.com.ar/incidents/view/778337-9" xr:uid="{00000000-0004-0000-0100-0000D10E0000}"/>
    <hyperlink ref="A4228" r:id="rId3795" display="https://webagentes.canaldirecto.com.ar/incidents/view/777948-2" xr:uid="{00000000-0004-0000-0100-0000D20E0000}"/>
    <hyperlink ref="A4227" r:id="rId3796" display="https://webagentes.canaldirecto.com.ar/incidents/view/777947-3" xr:uid="{00000000-0004-0000-0100-0000D30E0000}"/>
    <hyperlink ref="A4226" r:id="rId3797" display="https://webagentes.canaldirecto.com.ar/incidents/view/777946-4" xr:uid="{00000000-0004-0000-0100-0000D40E0000}"/>
    <hyperlink ref="A4238" r:id="rId3798" display="https://webagentes.canaldirecto.com.ar/incidents/view/775074-2" xr:uid="{00000000-0004-0000-0100-0000D50E0000}"/>
    <hyperlink ref="A4237" r:id="rId3799" display="https://webagentes.canaldirecto.com.ar/incidents/view/775073-3" xr:uid="{00000000-0004-0000-0100-0000D60E0000}"/>
    <hyperlink ref="A4344" r:id="rId3800" display="https://webagentes.canaldirecto.com.ar/incidents/view/794726-9" xr:uid="{00000000-0004-0000-0100-0000D70E0000}"/>
    <hyperlink ref="A4343" r:id="rId3801" display="https://webagentes.canaldirecto.com.ar/incidents/view/794648-2" xr:uid="{00000000-0004-0000-0100-0000D80E0000}"/>
    <hyperlink ref="A4406" r:id="rId3802" display="https://webagentes.canaldirecto.com.ar/incidents/view/794616-3" xr:uid="{00000000-0004-0000-0100-0000D90E0000}"/>
    <hyperlink ref="A4420" r:id="rId3803" display="https://webagentes.canaldirecto.com.ar/incidents/view/794608-4" xr:uid="{00000000-0004-0000-0100-0000DA0E0000}"/>
    <hyperlink ref="A4421" r:id="rId3804" display="https://webagentes.canaldirecto.com.ar/incidents/view/794607-5" xr:uid="{00000000-0004-0000-0100-0000DB0E0000}"/>
    <hyperlink ref="A4342" r:id="rId3805" display="https://webagentes.canaldirecto.com.ar/incidents/view/794305-0" xr:uid="{00000000-0004-0000-0100-0000DC0E0000}"/>
    <hyperlink ref="A4401" r:id="rId3806" display="https://webagentes.canaldirecto.com.ar/incidents/view/794163-6" xr:uid="{00000000-0004-0000-0100-0000DD0E0000}"/>
    <hyperlink ref="A4402" r:id="rId3807" display="https://webagentes.canaldirecto.com.ar/incidents/view/794162-7" xr:uid="{00000000-0004-0000-0100-0000DE0E0000}"/>
    <hyperlink ref="A4403" r:id="rId3808" display="https://webagentes.canaldirecto.com.ar/incidents/view/794161-8" xr:uid="{00000000-0004-0000-0100-0000DF0E0000}"/>
    <hyperlink ref="A4389" r:id="rId3809" display="https://webagentes.canaldirecto.com.ar/incidents/view/794160-9" xr:uid="{00000000-0004-0000-0100-0000E00E0000}"/>
    <hyperlink ref="A4390" r:id="rId3810" display="https://webagentes.canaldirecto.com.ar/incidents/view/794159-3" xr:uid="{00000000-0004-0000-0100-0000E10E0000}"/>
    <hyperlink ref="A4391" r:id="rId3811" display="https://webagentes.canaldirecto.com.ar/incidents/view/794158-4" xr:uid="{00000000-0004-0000-0100-0000E20E0000}"/>
    <hyperlink ref="A4392" r:id="rId3812" display="https://webagentes.canaldirecto.com.ar/incidents/view/794157-5" xr:uid="{00000000-0004-0000-0100-0000E30E0000}"/>
    <hyperlink ref="A4393" r:id="rId3813" display="https://webagentes.canaldirecto.com.ar/incidents/view/794156-6" xr:uid="{00000000-0004-0000-0100-0000E40E0000}"/>
    <hyperlink ref="A4394" r:id="rId3814" display="https://webagentes.canaldirecto.com.ar/incidents/view/794155-7" xr:uid="{00000000-0004-0000-0100-0000E50E0000}"/>
    <hyperlink ref="A4395" r:id="rId3815" display="https://webagentes.canaldirecto.com.ar/incidents/view/794154-8" xr:uid="{00000000-0004-0000-0100-0000E60E0000}"/>
    <hyperlink ref="A4396" r:id="rId3816" display="https://webagentes.canaldirecto.com.ar/incidents/view/794153-9" xr:uid="{00000000-0004-0000-0100-0000E70E0000}"/>
    <hyperlink ref="A4397" r:id="rId3817" display="https://webagentes.canaldirecto.com.ar/incidents/view/794152-0" xr:uid="{00000000-0004-0000-0100-0000E80E0000}"/>
    <hyperlink ref="A4398" r:id="rId3818" display="https://webagentes.canaldirecto.com.ar/incidents/view/794151-1" xr:uid="{00000000-0004-0000-0100-0000E90E0000}"/>
    <hyperlink ref="A4399" r:id="rId3819" display="https://webagentes.canaldirecto.com.ar/incidents/view/794150-2" xr:uid="{00000000-0004-0000-0100-0000EA0E0000}"/>
    <hyperlink ref="A4400" r:id="rId3820" display="https://webagentes.canaldirecto.com.ar/incidents/view/794149-6" xr:uid="{00000000-0004-0000-0100-0000EB0E0000}"/>
    <hyperlink ref="A4409" r:id="rId3821" display="https://webagentes.canaldirecto.com.ar/incidents/view/794068-2" xr:uid="{00000000-0004-0000-0100-0000EC0E0000}"/>
    <hyperlink ref="A4410" r:id="rId3822" display="https://webagentes.canaldirecto.com.ar/incidents/view/794067-3" xr:uid="{00000000-0004-0000-0100-0000ED0E0000}"/>
    <hyperlink ref="A4411" r:id="rId3823" display="https://webagentes.canaldirecto.com.ar/incidents/view/794066-4" xr:uid="{00000000-0004-0000-0100-0000EE0E0000}"/>
    <hyperlink ref="A4412" r:id="rId3824" display="https://webagentes.canaldirecto.com.ar/incidents/view/794065-5" xr:uid="{00000000-0004-0000-0100-0000EF0E0000}"/>
    <hyperlink ref="A4413" r:id="rId3825" display="https://webagentes.canaldirecto.com.ar/incidents/view/794064-6" xr:uid="{00000000-0004-0000-0100-0000F00E0000}"/>
    <hyperlink ref="A4414" r:id="rId3826" display="https://webagentes.canaldirecto.com.ar/incidents/view/794063-7" xr:uid="{00000000-0004-0000-0100-0000F10E0000}"/>
    <hyperlink ref="A4415" r:id="rId3827" display="https://webagentes.canaldirecto.com.ar/incidents/view/794062-8" xr:uid="{00000000-0004-0000-0100-0000F20E0000}"/>
    <hyperlink ref="A4416" r:id="rId3828" display="https://webagentes.canaldirecto.com.ar/incidents/view/794061-9" xr:uid="{00000000-0004-0000-0100-0000F30E0000}"/>
    <hyperlink ref="A4417" r:id="rId3829" display="https://webagentes.canaldirecto.com.ar/incidents/view/794060-0" xr:uid="{00000000-0004-0000-0100-0000F40E0000}"/>
    <hyperlink ref="A4418" r:id="rId3830" display="https://webagentes.canaldirecto.com.ar/incidents/view/794059-4" xr:uid="{00000000-0004-0000-0100-0000F50E0000}"/>
    <hyperlink ref="A4419" r:id="rId3831" display="https://webagentes.canaldirecto.com.ar/incidents/view/794058-5" xr:uid="{00000000-0004-0000-0100-0000F60E0000}"/>
    <hyperlink ref="A4378" r:id="rId3832" display="https://webagentes.canaldirecto.com.ar/incidents/view/793968-6" xr:uid="{00000000-0004-0000-0100-0000F70E0000}"/>
    <hyperlink ref="A4306" r:id="rId3833" display="https://webagentes.canaldirecto.com.ar/incidents/view/793767-9" xr:uid="{00000000-0004-0000-0100-0000F80E0000}"/>
    <hyperlink ref="A4307" r:id="rId3834" display="https://webagentes.canaldirecto.com.ar/incidents/view/793766-0" xr:uid="{00000000-0004-0000-0100-0000F90E0000}"/>
    <hyperlink ref="A4380" r:id="rId3835" display="https://webagentes.canaldirecto.com.ar/incidents/view/793616-6" xr:uid="{00000000-0004-0000-0100-0000FA0E0000}"/>
    <hyperlink ref="A4381" r:id="rId3836" display="https://webagentes.canaldirecto.com.ar/incidents/view/793615-7" xr:uid="{00000000-0004-0000-0100-0000FB0E0000}"/>
    <hyperlink ref="A4382" r:id="rId3837" display="https://webagentes.canaldirecto.com.ar/incidents/view/793613-9" xr:uid="{00000000-0004-0000-0100-0000FC0E0000}"/>
    <hyperlink ref="A4383" r:id="rId3838" display="https://webagentes.canaldirecto.com.ar/incidents/view/793612-0" xr:uid="{00000000-0004-0000-0100-0000FD0E0000}"/>
    <hyperlink ref="A4384" r:id="rId3839" display="https://webagentes.canaldirecto.com.ar/incidents/view/793611-1" xr:uid="{00000000-0004-0000-0100-0000FE0E0000}"/>
    <hyperlink ref="A4385" r:id="rId3840" display="https://webagentes.canaldirecto.com.ar/incidents/view/793610-2" xr:uid="{00000000-0004-0000-0100-0000FF0E0000}"/>
    <hyperlink ref="A4386" r:id="rId3841" display="https://webagentes.canaldirecto.com.ar/incidents/view/793609-6" xr:uid="{00000000-0004-0000-0100-0000000F0000}"/>
    <hyperlink ref="A4387" r:id="rId3842" display="https://webagentes.canaldirecto.com.ar/incidents/view/793608-7" xr:uid="{00000000-0004-0000-0100-0000010F0000}"/>
    <hyperlink ref="A4388" r:id="rId3843" display="https://webagentes.canaldirecto.com.ar/incidents/view/793607-8" xr:uid="{00000000-0004-0000-0100-0000020F0000}"/>
    <hyperlink ref="A4371" r:id="rId3844" display="https://webagentes.canaldirecto.com.ar/incidents/view/793603-2" xr:uid="{00000000-0004-0000-0100-0000030F0000}"/>
    <hyperlink ref="A4372" r:id="rId3845" display="https://webagentes.canaldirecto.com.ar/incidents/view/793597-2" xr:uid="{00000000-0004-0000-0100-0000040F0000}"/>
    <hyperlink ref="A4373" r:id="rId3846" display="https://webagentes.canaldirecto.com.ar/incidents/view/793596-3" xr:uid="{00000000-0004-0000-0100-0000050F0000}"/>
    <hyperlink ref="A4374" r:id="rId3847" display="https://webagentes.canaldirecto.com.ar/incidents/view/793595-4" xr:uid="{00000000-0004-0000-0100-0000060F0000}"/>
    <hyperlink ref="A4375" r:id="rId3848" display="https://webagentes.canaldirecto.com.ar/incidents/view/793594-5" xr:uid="{00000000-0004-0000-0100-0000070F0000}"/>
    <hyperlink ref="A4376" r:id="rId3849" display="https://webagentes.canaldirecto.com.ar/incidents/view/793593-6" xr:uid="{00000000-0004-0000-0100-0000080F0000}"/>
    <hyperlink ref="A4377" r:id="rId3850" display="https://webagentes.canaldirecto.com.ar/incidents/view/793592-7" xr:uid="{00000000-0004-0000-0100-0000090F0000}"/>
    <hyperlink ref="A4357" r:id="rId3851" display="https://webagentes.canaldirecto.com.ar/incidents/view/793516-7" xr:uid="{00000000-0004-0000-0100-00000A0F0000}"/>
    <hyperlink ref="A4359" r:id="rId3852" display="https://webagentes.canaldirecto.com.ar/incidents/view/793513-0" xr:uid="{00000000-0004-0000-0100-00000B0F0000}"/>
    <hyperlink ref="A4358" r:id="rId3853" display="https://webagentes.canaldirecto.com.ar/incidents/view/793512-1" xr:uid="{00000000-0004-0000-0100-00000C0F0000}"/>
    <hyperlink ref="A4336" r:id="rId3854" display="https://webagentes.canaldirecto.com.ar/incidents/view/793371-6" xr:uid="{00000000-0004-0000-0100-00000D0F0000}"/>
    <hyperlink ref="A4337" r:id="rId3855" display="https://webagentes.canaldirecto.com.ar/incidents/view/793370-7" xr:uid="{00000000-0004-0000-0100-00000E0F0000}"/>
    <hyperlink ref="A4305" r:id="rId3856" display="https://webagentes.canaldirecto.com.ar/incidents/view/793349-7" xr:uid="{00000000-0004-0000-0100-00000F0F0000}"/>
    <hyperlink ref="A4404" r:id="rId3857" display="https://webagentes.canaldirecto.com.ar/incidents/view/793012-6" xr:uid="{00000000-0004-0000-0100-0000100F0000}"/>
    <hyperlink ref="A4405" r:id="rId3858" display="https://webagentes.canaldirecto.com.ar/incidents/view/793011-7" xr:uid="{00000000-0004-0000-0100-0000110F0000}"/>
    <hyperlink ref="A4340" r:id="rId3859" display="https://webagentes.canaldirecto.com.ar/incidents/view/793008-3" xr:uid="{00000000-0004-0000-0100-0000120F0000}"/>
    <hyperlink ref="A4332" r:id="rId3860" display="https://webagentes.canaldirecto.com.ar/incidents/view/793007-4" xr:uid="{00000000-0004-0000-0100-0000130F0000}"/>
    <hyperlink ref="A4333" r:id="rId3861" display="https://webagentes.canaldirecto.com.ar/incidents/view/792997-1" xr:uid="{00000000-0004-0000-0100-0000140F0000}"/>
    <hyperlink ref="A4341" r:id="rId3862" display="https://webagentes.canaldirecto.com.ar/incidents/view/792936-0" xr:uid="{00000000-0004-0000-0100-0000150F0000}"/>
    <hyperlink ref="A4339" r:id="rId3863" display="https://webagentes.canaldirecto.com.ar/incidents/view/792908-7" xr:uid="{00000000-0004-0000-0100-0000160F0000}"/>
    <hyperlink ref="A4352" r:id="rId3864" display="https://webagentes.canaldirecto.com.ar/incidents/view/792853-8" xr:uid="{00000000-0004-0000-0100-0000170F0000}"/>
    <hyperlink ref="A4334" r:id="rId3865" display="https://webagentes.canaldirecto.com.ar/incidents/view/792684-0" xr:uid="{00000000-0004-0000-0100-0000180F0000}"/>
    <hyperlink ref="A4312" r:id="rId3866" display="https://webagentes.canaldirecto.com.ar/incidents/view/792613-2" xr:uid="{00000000-0004-0000-0100-0000190F0000}"/>
    <hyperlink ref="A4348" r:id="rId3867" display="https://webagentes.canaldirecto.com.ar/incidents/view/792393-1" xr:uid="{00000000-0004-0000-0100-00001A0F0000}"/>
    <hyperlink ref="A4331" r:id="rId3868" display="https://webagentes.canaldirecto.com.ar/incidents/view/792313-5" xr:uid="{00000000-0004-0000-0100-00001B0F0000}"/>
    <hyperlink ref="A4360" r:id="rId3869" display="https://webagentes.canaldirecto.com.ar/incidents/view/792292-3" xr:uid="{00000000-0004-0000-0100-00001C0F0000}"/>
    <hyperlink ref="A4311" r:id="rId3870" display="https://webagentes.canaldirecto.com.ar/incidents/view/792257-0" xr:uid="{00000000-0004-0000-0100-00001D0F0000}"/>
    <hyperlink ref="A4338" r:id="rId3871" display="https://webagentes.canaldirecto.com.ar/incidents/view/792222-4" xr:uid="{00000000-0004-0000-0100-00001E0F0000}"/>
    <hyperlink ref="A4324" r:id="rId3872" display="https://webagentes.canaldirecto.com.ar/incidents/view/792077-6" xr:uid="{00000000-0004-0000-0100-00001F0F0000}"/>
    <hyperlink ref="A4322" r:id="rId3873" display="https://webagentes.canaldirecto.com.ar/incidents/view/792030-5" xr:uid="{00000000-0004-0000-0100-0000200F0000}"/>
    <hyperlink ref="A4319" r:id="rId3874" display="https://webagentes.canaldirecto.com.ar/incidents/view/792025-3" xr:uid="{00000000-0004-0000-0100-0000210F0000}"/>
    <hyperlink ref="A4309" r:id="rId3875" display="https://webagentes.canaldirecto.com.ar/incidents/view/791940-6" xr:uid="{00000000-0004-0000-0100-0000220F0000}"/>
    <hyperlink ref="A4379" r:id="rId3876" display="https://webagentes.canaldirecto.com.ar/incidents/view/791912-3" xr:uid="{00000000-0004-0000-0100-0000230F0000}"/>
    <hyperlink ref="A4364" r:id="rId3877" display="https://webagentes.canaldirecto.com.ar/incidents/view/791911-4" xr:uid="{00000000-0004-0000-0100-0000240F0000}"/>
    <hyperlink ref="A4365" r:id="rId3878" display="https://webagentes.canaldirecto.com.ar/incidents/view/791910-5" xr:uid="{00000000-0004-0000-0100-0000250F0000}"/>
    <hyperlink ref="A4366" r:id="rId3879" display="https://webagentes.canaldirecto.com.ar/incidents/view/791909-9" xr:uid="{00000000-0004-0000-0100-0000260F0000}"/>
    <hyperlink ref="A4315" r:id="rId3880" display="https://webagentes.canaldirecto.com.ar/incidents/view/791887-8" xr:uid="{00000000-0004-0000-0100-0000270F0000}"/>
    <hyperlink ref="A4326" r:id="rId3881" display="https://webagentes.canaldirecto.com.ar/incidents/view/791778-1" xr:uid="{00000000-0004-0000-0100-0000280F0000}"/>
    <hyperlink ref="A4310" r:id="rId3882" display="https://webagentes.canaldirecto.com.ar/incidents/view/791774-5" xr:uid="{00000000-0004-0000-0100-0000290F0000}"/>
    <hyperlink ref="A4335" r:id="rId3883" display="https://webagentes.canaldirecto.com.ar/incidents/view/791766-6" xr:uid="{00000000-0004-0000-0100-00002A0F0000}"/>
    <hyperlink ref="A4330" r:id="rId3884" display="https://webagentes.canaldirecto.com.ar/incidents/view/791765-7" xr:uid="{00000000-0004-0000-0100-00002B0F0000}"/>
    <hyperlink ref="A4350" r:id="rId3885" display="https://webagentes.canaldirecto.com.ar/incidents/view/791750-5" xr:uid="{00000000-0004-0000-0100-00002C0F0000}"/>
    <hyperlink ref="A4349" r:id="rId3886" display="https://webagentes.canaldirecto.com.ar/incidents/view/791749-9" xr:uid="{00000000-0004-0000-0100-00002D0F0000}"/>
    <hyperlink ref="A4325" r:id="rId3887" display="https://webagentes.canaldirecto.com.ar/incidents/view/791718-9" xr:uid="{00000000-0004-0000-0100-00002E0F0000}"/>
    <hyperlink ref="A4317" r:id="rId3888" display="https://webagentes.canaldirecto.com.ar/incidents/view/791677-3" xr:uid="{00000000-0004-0000-0100-00002F0F0000}"/>
    <hyperlink ref="A4327" r:id="rId3889" display="https://webagentes.canaldirecto.com.ar/incidents/view/791673-7" xr:uid="{00000000-0004-0000-0100-0000300F0000}"/>
    <hyperlink ref="A4355" r:id="rId3890" display="https://webagentes.canaldirecto.com.ar/incidents/view/791626-9" xr:uid="{00000000-0004-0000-0100-0000310F0000}"/>
    <hyperlink ref="A4356" r:id="rId3891" display="https://webagentes.canaldirecto.com.ar/incidents/view/791622-3" xr:uid="{00000000-0004-0000-0100-0000320F0000}"/>
    <hyperlink ref="A4329" r:id="rId3892" display="https://webagentes.canaldirecto.com.ar/incidents/view/791454-4" xr:uid="{00000000-0004-0000-0100-0000330F0000}"/>
    <hyperlink ref="A4320" r:id="rId3893" display="https://webagentes.canaldirecto.com.ar/incidents/view/791413-7" xr:uid="{00000000-0004-0000-0100-0000340F0000}"/>
    <hyperlink ref="A4351" r:id="rId3894" display="https://webagentes.canaldirecto.com.ar/incidents/view/791390-7" xr:uid="{00000000-0004-0000-0100-0000350F0000}"/>
    <hyperlink ref="A4321" r:id="rId3895" display="https://webagentes.canaldirecto.com.ar/incidents/view/791325-3" xr:uid="{00000000-0004-0000-0100-0000360F0000}"/>
    <hyperlink ref="A4316" r:id="rId3896" display="https://webagentes.canaldirecto.com.ar/incidents/view/791234-2" xr:uid="{00000000-0004-0000-0100-0000370F0000}"/>
    <hyperlink ref="A4347" r:id="rId3897" display="https://webagentes.canaldirecto.com.ar/incidents/view/791224-5" xr:uid="{00000000-0004-0000-0100-0000380F0000}"/>
    <hyperlink ref="A4318" r:id="rId3898" display="https://webagentes.canaldirecto.com.ar/incidents/view/791004-3" xr:uid="{00000000-0004-0000-0100-0000390F0000}"/>
    <hyperlink ref="A4328" r:id="rId3899" display="https://webagentes.canaldirecto.com.ar/incidents/view/790393-7" xr:uid="{00000000-0004-0000-0100-00003A0F0000}"/>
    <hyperlink ref="A4367" r:id="rId3900" display="https://webagentes.canaldirecto.com.ar/incidents/view/790371-5" xr:uid="{00000000-0004-0000-0100-00003B0F0000}"/>
    <hyperlink ref="A4368" r:id="rId3901" display="https://webagentes.canaldirecto.com.ar/incidents/view/790370-6" xr:uid="{00000000-0004-0000-0100-00003C0F0000}"/>
    <hyperlink ref="A4369" r:id="rId3902" display="https://webagentes.canaldirecto.com.ar/incidents/view/790369-0" xr:uid="{00000000-0004-0000-0100-00003D0F0000}"/>
    <hyperlink ref="A4363" r:id="rId3903" display="https://webagentes.canaldirecto.com.ar/incidents/view/790361-8" xr:uid="{00000000-0004-0000-0100-00003E0F0000}"/>
    <hyperlink ref="A4323" r:id="rId3904" display="https://webagentes.canaldirecto.com.ar/incidents/view/786302-8" xr:uid="{00000000-0004-0000-0100-00003F0F0000}"/>
    <hyperlink ref="A4370" r:id="rId3905" display="https://webagentes.canaldirecto.com.ar/incidents/view/785345-6" xr:uid="{00000000-0004-0000-0100-0000400F0000}"/>
    <hyperlink ref="A4518" r:id="rId3906" display="https://webagentes.canaldirecto.com.ar/incidents/view/797584-6" xr:uid="{00000000-0004-0000-0100-0000410F0000}"/>
    <hyperlink ref="A4519" r:id="rId3907" display="https://webagentes.canaldirecto.com.ar/incidents/view/797583-7" xr:uid="{00000000-0004-0000-0100-0000420F0000}"/>
    <hyperlink ref="A4520" r:id="rId3908" display="https://webagentes.canaldirecto.com.ar/incidents/view/797582-8" xr:uid="{00000000-0004-0000-0100-0000430F0000}"/>
    <hyperlink ref="A4513" r:id="rId3909" display="https://webagentes.canaldirecto.com.ar/incidents/view/797581-9" xr:uid="{00000000-0004-0000-0100-0000440F0000}"/>
    <hyperlink ref="A4514" r:id="rId3910" display="https://webagentes.canaldirecto.com.ar/incidents/view/797578-5" xr:uid="{00000000-0004-0000-0100-0000450F0000}"/>
    <hyperlink ref="A4515" r:id="rId3911" display="https://webagentes.canaldirecto.com.ar/incidents/view/797577-6" xr:uid="{00000000-0004-0000-0100-0000460F0000}"/>
    <hyperlink ref="A4521" r:id="rId3912" display="https://webagentes.canaldirecto.com.ar/incidents/view/797576-7" xr:uid="{00000000-0004-0000-0100-0000470F0000}"/>
    <hyperlink ref="A4516" r:id="rId3913" display="https://webagentes.canaldirecto.com.ar/incidents/view/797575-8" xr:uid="{00000000-0004-0000-0100-0000480F0000}"/>
    <hyperlink ref="A4517" r:id="rId3914" display="https://webagentes.canaldirecto.com.ar/incidents/view/797574-9" xr:uid="{00000000-0004-0000-0100-0000490F0000}"/>
    <hyperlink ref="A4451" r:id="rId3915" display="https://webagentes.canaldirecto.com.ar/incidents/view/797408-7" xr:uid="{00000000-0004-0000-0100-00004A0F0000}"/>
    <hyperlink ref="A4450" r:id="rId3916" display="https://webagentes.canaldirecto.com.ar/incidents/view/797191-0" xr:uid="{00000000-0004-0000-0100-00004B0F0000}"/>
    <hyperlink ref="A4449" r:id="rId3917" display="https://webagentes.canaldirecto.com.ar/incidents/view/797185-9" xr:uid="{00000000-0004-0000-0100-00004C0F0000}"/>
    <hyperlink ref="A4512" r:id="rId3918" display="https://webagentes.canaldirecto.com.ar/incidents/view/797122-0" xr:uid="{00000000-0004-0000-0100-00004D0F0000}"/>
    <hyperlink ref="A4447" r:id="rId3919" display="https://webagentes.canaldirecto.com.ar/incidents/view/797118-7" xr:uid="{00000000-0004-0000-0100-00004E0F0000}"/>
    <hyperlink ref="A4448" r:id="rId3920" display="https://webagentes.canaldirecto.com.ar/incidents/view/797011-5" xr:uid="{00000000-0004-0000-0100-00004F0F0000}"/>
    <hyperlink ref="A4510" r:id="rId3921" display="https://webagentes.canaldirecto.com.ar/incidents/view/796669-9" xr:uid="{00000000-0004-0000-0100-0000500F0000}"/>
    <hyperlink ref="A4446" r:id="rId3922" display="https://webagentes.canaldirecto.com.ar/incidents/view/796636-1" xr:uid="{00000000-0004-0000-0100-0000510F0000}"/>
    <hyperlink ref="A4444" r:id="rId3923" display="https://webagentes.canaldirecto.com.ar/incidents/view/796570-6" xr:uid="{00000000-0004-0000-0100-0000520F0000}"/>
    <hyperlink ref="A4443" r:id="rId3924" display="https://webagentes.canaldirecto.com.ar/incidents/view/796554-8" xr:uid="{00000000-0004-0000-0100-0000530F0000}"/>
    <hyperlink ref="A4432" r:id="rId3925" display="https://webagentes.canaldirecto.com.ar/incidents/view/796465-5" xr:uid="{00000000-0004-0000-0100-0000540F0000}"/>
    <hyperlink ref="A4445" r:id="rId3926" display="https://webagentes.canaldirecto.com.ar/incidents/view/796262-0" xr:uid="{00000000-0004-0000-0100-0000550F0000}"/>
    <hyperlink ref="A4431" r:id="rId3927" display="https://webagentes.canaldirecto.com.ar/incidents/view/796157-9" xr:uid="{00000000-0004-0000-0100-0000560F0000}"/>
    <hyperlink ref="A4460" r:id="rId3928" display="https://webagentes.canaldirecto.com.ar/incidents/view/796149-0" xr:uid="{00000000-0004-0000-0100-0000570F0000}"/>
    <hyperlink ref="A4461" r:id="rId3929" display="https://webagentes.canaldirecto.com.ar/incidents/view/796117-1" xr:uid="{00000000-0004-0000-0100-0000580F0000}"/>
    <hyperlink ref="A4441" r:id="rId3930" display="https://webagentes.canaldirecto.com.ar/incidents/view/796031-2" xr:uid="{00000000-0004-0000-0100-0000590F0000}"/>
    <hyperlink ref="A4524" r:id="rId3931" display="https://webagentes.canaldirecto.com.ar/incidents/view/796030-3" xr:uid="{00000000-0004-0000-0100-00005A0F0000}"/>
    <hyperlink ref="A4526" r:id="rId3932" display="https://webagentes.canaldirecto.com.ar/incidents/view/796029-7" xr:uid="{00000000-0004-0000-0100-00005B0F0000}"/>
    <hyperlink ref="A4528" r:id="rId3933" display="https://webagentes.canaldirecto.com.ar/incidents/view/796015-4" xr:uid="{00000000-0004-0000-0100-00005C0F0000}"/>
    <hyperlink ref="A4525" r:id="rId3934" display="https://webagentes.canaldirecto.com.ar/incidents/view/796014-5" xr:uid="{00000000-0004-0000-0100-00005D0F0000}"/>
    <hyperlink ref="A4527" r:id="rId3935" display="https://webagentes.canaldirecto.com.ar/incidents/view/796013-6" xr:uid="{00000000-0004-0000-0100-00005E0F0000}"/>
    <hyperlink ref="A4476" r:id="rId3936" display="https://webagentes.canaldirecto.com.ar/incidents/view/795972-3" xr:uid="{00000000-0004-0000-0100-00005F0F0000}"/>
    <hyperlink ref="A4511" r:id="rId3937" display="https://webagentes.canaldirecto.com.ar/incidents/view/795910-3" xr:uid="{00000000-0004-0000-0100-0000600F0000}"/>
    <hyperlink ref="A4437" r:id="rId3938" display="https://webagentes.canaldirecto.com.ar/incidents/view/795808-9" xr:uid="{00000000-0004-0000-0100-0000610F0000}"/>
    <hyperlink ref="A4438" r:id="rId3939" display="https://webagentes.canaldirecto.com.ar/incidents/view/795807-0" xr:uid="{00000000-0004-0000-0100-0000620F0000}"/>
    <hyperlink ref="A4439" r:id="rId3940" display="https://webagentes.canaldirecto.com.ar/incidents/view/795806-1" xr:uid="{00000000-0004-0000-0100-0000630F0000}"/>
    <hyperlink ref="A4442" r:id="rId3941" display="https://webagentes.canaldirecto.com.ar/incidents/view/795754-9" xr:uid="{00000000-0004-0000-0100-0000640F0000}"/>
    <hyperlink ref="A4477" r:id="rId3942" display="https://webagentes.canaldirecto.com.ar/incidents/view/795679-9" xr:uid="{00000000-0004-0000-0100-0000650F0000}"/>
    <hyperlink ref="A4478" r:id="rId3943" display="https://webagentes.canaldirecto.com.ar/incidents/view/795678-0" xr:uid="{00000000-0004-0000-0100-0000660F0000}"/>
    <hyperlink ref="A4459" r:id="rId3944" display="https://webagentes.canaldirecto.com.ar/incidents/view/795565-7" xr:uid="{00000000-0004-0000-0100-0000670F0000}"/>
    <hyperlink ref="A4463" r:id="rId3945" display="https://webagentes.canaldirecto.com.ar/incidents/view/795547-1" xr:uid="{00000000-0004-0000-0100-0000680F0000}"/>
    <hyperlink ref="A4464" r:id="rId3946" display="https://webagentes.canaldirecto.com.ar/incidents/view/795546-2" xr:uid="{00000000-0004-0000-0100-0000690F0000}"/>
    <hyperlink ref="A4462" r:id="rId3947" display="https://webagentes.canaldirecto.com.ar/incidents/view/795407-4" xr:uid="{00000000-0004-0000-0100-00006A0F0000}"/>
    <hyperlink ref="A4467" r:id="rId3948" display="https://webagentes.canaldirecto.com.ar/incidents/view/795406-5" xr:uid="{00000000-0004-0000-0100-00006B0F0000}"/>
    <hyperlink ref="A4468" r:id="rId3949" display="https://webagentes.canaldirecto.com.ar/incidents/view/795405-6" xr:uid="{00000000-0004-0000-0100-00006C0F0000}"/>
    <hyperlink ref="A4428" r:id="rId3950" display="https://webagentes.canaldirecto.com.ar/incidents/view/795397-8" xr:uid="{00000000-0004-0000-0100-00006D0F0000}"/>
    <hyperlink ref="A4509" r:id="rId3951" display="https://webagentes.canaldirecto.com.ar/incidents/view/795394-1" xr:uid="{00000000-0004-0000-0100-00006E0F0000}"/>
    <hyperlink ref="A4504" r:id="rId3952" display="https://webagentes.canaldirecto.com.ar/incidents/view/795393-2" xr:uid="{00000000-0004-0000-0100-00006F0F0000}"/>
    <hyperlink ref="A4505" r:id="rId3953" display="https://webagentes.canaldirecto.com.ar/incidents/view/795392-3" xr:uid="{00000000-0004-0000-0100-0000700F0000}"/>
    <hyperlink ref="A4506" r:id="rId3954" display="https://webagentes.canaldirecto.com.ar/incidents/view/795391-4" xr:uid="{00000000-0004-0000-0100-0000710F0000}"/>
    <hyperlink ref="A4507" r:id="rId3955" display="https://webagentes.canaldirecto.com.ar/incidents/view/795390-5" xr:uid="{00000000-0004-0000-0100-0000720F0000}"/>
    <hyperlink ref="A4440" r:id="rId3956" display="https://webagentes.canaldirecto.com.ar/incidents/view/795388-0" xr:uid="{00000000-0004-0000-0100-0000730F0000}"/>
    <hyperlink ref="A4466" r:id="rId3957" display="https://webagentes.canaldirecto.com.ar/incidents/view/795328-8" xr:uid="{00000000-0004-0000-0100-0000740F0000}"/>
    <hyperlink ref="A4469" r:id="rId3958" display="https://webagentes.canaldirecto.com.ar/incidents/view/795327-9" xr:uid="{00000000-0004-0000-0100-0000750F0000}"/>
    <hyperlink ref="A4465" r:id="rId3959" display="https://webagentes.canaldirecto.com.ar/incidents/view/795281-8" xr:uid="{00000000-0004-0000-0100-0000760F0000}"/>
    <hyperlink ref="A4491" r:id="rId3960" display="https://webagentes.canaldirecto.com.ar/incidents/view/795088-3" xr:uid="{00000000-0004-0000-0100-0000770F0000}"/>
    <hyperlink ref="A4501" r:id="rId3961" display="https://webagentes.canaldirecto.com.ar/incidents/view/795087-4" xr:uid="{00000000-0004-0000-0100-0000780F0000}"/>
    <hyperlink ref="A4492" r:id="rId3962" display="https://webagentes.canaldirecto.com.ar/incidents/view/795086-5" xr:uid="{00000000-0004-0000-0100-0000790F0000}"/>
    <hyperlink ref="A4493" r:id="rId3963" display="https://webagentes.canaldirecto.com.ar/incidents/view/795085-6" xr:uid="{00000000-0004-0000-0100-00007A0F0000}"/>
    <hyperlink ref="A4494" r:id="rId3964" display="https://webagentes.canaldirecto.com.ar/incidents/view/795084-7" xr:uid="{00000000-0004-0000-0100-00007B0F0000}"/>
    <hyperlink ref="A4495" r:id="rId3965" display="https://webagentes.canaldirecto.com.ar/incidents/view/795083-8" xr:uid="{00000000-0004-0000-0100-00007C0F0000}"/>
    <hyperlink ref="A4496" r:id="rId3966" display="https://webagentes.canaldirecto.com.ar/incidents/view/795082-9" xr:uid="{00000000-0004-0000-0100-00007D0F0000}"/>
    <hyperlink ref="A4427" r:id="rId3967" display="https://webagentes.canaldirecto.com.ar/incidents/view/795031-5" xr:uid="{00000000-0004-0000-0100-00007E0F0000}"/>
    <hyperlink ref="A4484" r:id="rId3968" display="https://webagentes.canaldirecto.com.ar/incidents/view/794916-0" xr:uid="{00000000-0004-0000-0100-00007F0F0000}"/>
    <hyperlink ref="A4485" r:id="rId3969" display="https://webagentes.canaldirecto.com.ar/incidents/view/794915-1" xr:uid="{00000000-0004-0000-0100-0000800F0000}"/>
    <hyperlink ref="A4499" r:id="rId3970" display="https://webagentes.canaldirecto.com.ar/incidents/view/794914-2" xr:uid="{00000000-0004-0000-0100-0000810F0000}"/>
    <hyperlink ref="A4486" r:id="rId3971" display="https://webagentes.canaldirecto.com.ar/incidents/view/794913-3" xr:uid="{00000000-0004-0000-0100-0000820F0000}"/>
    <hyperlink ref="A4487" r:id="rId3972" display="https://webagentes.canaldirecto.com.ar/incidents/view/794912-4" xr:uid="{00000000-0004-0000-0100-0000830F0000}"/>
    <hyperlink ref="A4488" r:id="rId3973" display="https://webagentes.canaldirecto.com.ar/incidents/view/794911-5" xr:uid="{00000000-0004-0000-0100-0000840F0000}"/>
    <hyperlink ref="A4500" r:id="rId3974" display="https://webagentes.canaldirecto.com.ar/incidents/view/794910-6" xr:uid="{00000000-0004-0000-0100-0000850F0000}"/>
    <hyperlink ref="A4458" r:id="rId3975" display="https://webagentes.canaldirecto.com.ar/incidents/view/794787-0" xr:uid="{00000000-0004-0000-0100-0000860F0000}"/>
    <hyperlink ref="A4425" r:id="rId3976" display="https://webagentes.canaldirecto.com.ar/incidents/view/794650-7" xr:uid="{00000000-0004-0000-0100-0000870F0000}"/>
    <hyperlink ref="A4497" r:id="rId3977" display="https://webagentes.canaldirecto.com.ar/incidents/view/794628-8" xr:uid="{00000000-0004-0000-0100-0000880F0000}"/>
    <hyperlink ref="A4498" r:id="rId3978" display="https://webagentes.canaldirecto.com.ar/incidents/view/794627-9" xr:uid="{00000000-0004-0000-0100-0000890F0000}"/>
    <hyperlink ref="A4502" r:id="rId3979" display="https://webagentes.canaldirecto.com.ar/incidents/view/794615-4" xr:uid="{00000000-0004-0000-0100-00008A0F0000}"/>
    <hyperlink ref="A4503" r:id="rId3980" display="https://webagentes.canaldirecto.com.ar/incidents/view/794614-5" xr:uid="{00000000-0004-0000-0100-00008B0F0000}"/>
    <hyperlink ref="A4472" r:id="rId3981" display="https://webagentes.canaldirecto.com.ar/incidents/view/794613-6" xr:uid="{00000000-0004-0000-0100-00008C0F0000}"/>
    <hyperlink ref="A4473" r:id="rId3982" display="https://webagentes.canaldirecto.com.ar/incidents/view/794612-7" xr:uid="{00000000-0004-0000-0100-00008D0F0000}"/>
    <hyperlink ref="A4474" r:id="rId3983" display="https://webagentes.canaldirecto.com.ar/incidents/view/794611-8" xr:uid="{00000000-0004-0000-0100-00008E0F0000}"/>
    <hyperlink ref="A4455" r:id="rId3984" display="https://webagentes.canaldirecto.com.ar/incidents/view/794479-4" xr:uid="{00000000-0004-0000-0100-00008F0F0000}"/>
    <hyperlink ref="A4436" r:id="rId3985" display="https://webagentes.canaldirecto.com.ar/incidents/view/794426-2" xr:uid="{00000000-0004-0000-0100-0000900F0000}"/>
    <hyperlink ref="A4457" r:id="rId3986" display="https://webagentes.canaldirecto.com.ar/incidents/view/794295-4" xr:uid="{00000000-0004-0000-0100-0000910F0000}"/>
    <hyperlink ref="A4430" r:id="rId3987" display="https://webagentes.canaldirecto.com.ar/incidents/view/794255-6" xr:uid="{00000000-0004-0000-0100-0000920F0000}"/>
    <hyperlink ref="A4489" r:id="rId3988" display="https://webagentes.canaldirecto.com.ar/incidents/view/794198-2" xr:uid="{00000000-0004-0000-0100-0000930F0000}"/>
    <hyperlink ref="A4490" r:id="rId3989" display="https://webagentes.canaldirecto.com.ar/incidents/view/794197-3" xr:uid="{00000000-0004-0000-0100-0000940F0000}"/>
    <hyperlink ref="A4456" r:id="rId3990" display="https://webagentes.canaldirecto.com.ar/incidents/view/794009-9" xr:uid="{00000000-0004-0000-0100-0000950F0000}"/>
    <hyperlink ref="A4426" r:id="rId3991" display="https://webagentes.canaldirecto.com.ar/incidents/view/793707-7" xr:uid="{00000000-0004-0000-0100-0000960F0000}"/>
    <hyperlink ref="A4508" r:id="rId3992" display="https://webagentes.canaldirecto.com.ar/incidents/view/793614-8" xr:uid="{00000000-0004-0000-0100-0000970F0000}"/>
    <hyperlink ref="A4435" r:id="rId3993" display="https://webagentes.canaldirecto.com.ar/incidents/view/793585-7" xr:uid="{00000000-0004-0000-0100-0000980F0000}"/>
    <hyperlink ref="A4429" r:id="rId3994" display="https://webagentes.canaldirecto.com.ar/incidents/view/792884-8" xr:uid="{00000000-0004-0000-0100-0000990F0000}"/>
    <hyperlink ref="A4452" r:id="rId3995" display="https://webagentes.canaldirecto.com.ar/incidents/view/792138-6" xr:uid="{00000000-0004-0000-0100-00009A0F0000}"/>
    <hyperlink ref="A4479" r:id="rId3996" display="https://webagentes.canaldirecto.com.ar/incidents/view/785347-4" xr:uid="{00000000-0004-0000-0100-00009B0F0000}"/>
    <hyperlink ref="A4480" r:id="rId3997" display="https://webagentes.canaldirecto.com.ar/incidents/view/785346-5" xr:uid="{00000000-0004-0000-0100-00009C0F0000}"/>
    <hyperlink ref="A4481" r:id="rId3998" display="https://webagentes.canaldirecto.com.ar/incidents/view/785339-5" xr:uid="{00000000-0004-0000-0100-00009D0F0000}"/>
    <hyperlink ref="A4584" r:id="rId3999" display="https://webagentes.canaldirecto.com.ar/incidents/view/800564-9" xr:uid="{00000000-0004-0000-0100-00009E0F0000}"/>
    <hyperlink ref="A4565" r:id="rId4000" display="https://webagentes.canaldirecto.com.ar/incidents/view/800040-4" xr:uid="{00000000-0004-0000-0100-00009F0F0000}"/>
    <hyperlink ref="A4566" r:id="rId4001" display="https://webagentes.canaldirecto.com.ar/incidents/view/799993-4" xr:uid="{00000000-0004-0000-0100-0000A00F0000}"/>
    <hyperlink ref="A4581" r:id="rId4002" display="https://webagentes.canaldirecto.com.ar/incidents/view/799956-3" xr:uid="{00000000-0004-0000-0100-0000A10F0000}"/>
    <hyperlink ref="A4582" r:id="rId4003" display="https://webagentes.canaldirecto.com.ar/incidents/view/799955-4" xr:uid="{00000000-0004-0000-0100-0000A20F0000}"/>
    <hyperlink ref="A4585" r:id="rId4004" display="https://webagentes.canaldirecto.com.ar/incidents/view/799948-4" xr:uid="{00000000-0004-0000-0100-0000A30F0000}"/>
    <hyperlink ref="A4579" r:id="rId4005" display="https://webagentes.canaldirecto.com.ar/incidents/view/799941-1" xr:uid="{00000000-0004-0000-0100-0000A40F0000}"/>
    <hyperlink ref="A4580" r:id="rId4006" display="https://webagentes.canaldirecto.com.ar/incidents/view/799940-2" xr:uid="{00000000-0004-0000-0100-0000A50F0000}"/>
    <hyperlink ref="A4562" r:id="rId4007" display="https://webagentes.canaldirecto.com.ar/incidents/view/799823-6" xr:uid="{00000000-0004-0000-0100-0000A60F0000}"/>
    <hyperlink ref="A4553" r:id="rId4008" display="https://webagentes.canaldirecto.com.ar/incidents/view/799785-7" xr:uid="{00000000-0004-0000-0100-0000A70F0000}"/>
    <hyperlink ref="A4556" r:id="rId4009" display="https://webagentes.canaldirecto.com.ar/incidents/view/799624-7" xr:uid="{00000000-0004-0000-0100-0000A80F0000}"/>
    <hyperlink ref="A4561" r:id="rId4010" display="https://webagentes.canaldirecto.com.ar/incidents/view/799567-3" xr:uid="{00000000-0004-0000-0100-0000A90F0000}"/>
    <hyperlink ref="A4546" r:id="rId4011" display="https://webagentes.canaldirecto.com.ar/incidents/view/799344-4" xr:uid="{00000000-0004-0000-0100-0000AA0F0000}"/>
    <hyperlink ref="A4563" r:id="rId4012" display="https://webagentes.canaldirecto.com.ar/incidents/view/799234-8" xr:uid="{00000000-0004-0000-0100-0000AB0F0000}"/>
    <hyperlink ref="A4550" r:id="rId4013" display="https://webagentes.canaldirecto.com.ar/incidents/view/799154-3" xr:uid="{00000000-0004-0000-0100-0000AC0F0000}"/>
    <hyperlink ref="A4551" r:id="rId4014" display="https://webagentes.canaldirecto.com.ar/incidents/view/799113-6" xr:uid="{00000000-0004-0000-0100-0000AD0F0000}"/>
    <hyperlink ref="A4555" r:id="rId4015" display="https://webagentes.canaldirecto.com.ar/incidents/view/799101-1" xr:uid="{00000000-0004-0000-0100-0000AE0F0000}"/>
    <hyperlink ref="A4560" r:id="rId4016" display="https://webagentes.canaldirecto.com.ar/incidents/view/799087-2" xr:uid="{00000000-0004-0000-0100-0000AF0F0000}"/>
    <hyperlink ref="A4559" r:id="rId4017" display="https://webagentes.canaldirecto.com.ar/incidents/view/798985-8" xr:uid="{00000000-0004-0000-0100-0000B00F0000}"/>
    <hyperlink ref="A4578" r:id="rId4018" display="https://webagentes.canaldirecto.com.ar/incidents/view/798899-2" xr:uid="{00000000-0004-0000-0100-0000B10F0000}"/>
    <hyperlink ref="A4547" r:id="rId4019" display="https://webagentes.canaldirecto.com.ar/incidents/view/798892-9" xr:uid="{00000000-0004-0000-0100-0000B20F0000}"/>
    <hyperlink ref="A4564" r:id="rId4020" display="https://webagentes.canaldirecto.com.ar/incidents/view/798785-0" xr:uid="{00000000-0004-0000-0100-0000B30F0000}"/>
    <hyperlink ref="A4558" r:id="rId4021" display="https://webagentes.canaldirecto.com.ar/incidents/view/798529-6" xr:uid="{00000000-0004-0000-0100-0000B40F0000}"/>
    <hyperlink ref="A4533" r:id="rId4022" display="https://webagentes.canaldirecto.com.ar/incidents/view/798450-7" xr:uid="{00000000-0004-0000-0100-0000B50F0000}"/>
    <hyperlink ref="A4577" r:id="rId4023" display="https://webagentes.canaldirecto.com.ar/incidents/view/798394-2" xr:uid="{00000000-0004-0000-0100-0000B60F0000}"/>
    <hyperlink ref="A4569" r:id="rId4024" display="https://webagentes.canaldirecto.com.ar/incidents/view/798390-6" xr:uid="{00000000-0004-0000-0100-0000B70F0000}"/>
    <hyperlink ref="A4570" r:id="rId4025" display="https://webagentes.canaldirecto.com.ar/incidents/view/798389-0" xr:uid="{00000000-0004-0000-0100-0000B80F0000}"/>
    <hyperlink ref="A4554" r:id="rId4026" display="https://webagentes.canaldirecto.com.ar/incidents/view/798325-2" xr:uid="{00000000-0004-0000-0100-0000B90F0000}"/>
    <hyperlink ref="A4548" r:id="rId4027" display="https://webagentes.canaldirecto.com.ar/incidents/view/798310-0" xr:uid="{00000000-0004-0000-0100-0000BA0F0000}"/>
    <hyperlink ref="A4552" r:id="rId4028" display="https://webagentes.canaldirecto.com.ar/incidents/view/798207-7" xr:uid="{00000000-0004-0000-0100-0000BB0F0000}"/>
    <hyperlink ref="A4574" r:id="rId4029" display="https://webagentes.canaldirecto.com.ar/incidents/view/798058-3" xr:uid="{00000000-0004-0000-0100-0000BC0F0000}"/>
    <hyperlink ref="A4575" r:id="rId4030" display="https://webagentes.canaldirecto.com.ar/incidents/view/798057-4" xr:uid="{00000000-0004-0000-0100-0000BD0F0000}"/>
    <hyperlink ref="A4576" r:id="rId4031" display="https://webagentes.canaldirecto.com.ar/incidents/view/798056-5" xr:uid="{00000000-0004-0000-0100-0000BE0F0000}"/>
    <hyperlink ref="A4534" r:id="rId4032" display="https://webagentes.canaldirecto.com.ar/incidents/view/798022-8" xr:uid="{00000000-0004-0000-0100-0000BF0F0000}"/>
    <hyperlink ref="A4542" r:id="rId4033" display="https://webagentes.canaldirecto.com.ar/incidents/view/797950-5" xr:uid="{00000000-0004-0000-0100-0000C00F0000}"/>
    <hyperlink ref="A4536" r:id="rId4034" display="https://webagentes.canaldirecto.com.ar/incidents/view/797752-5" xr:uid="{00000000-0004-0000-0100-0000C10F0000}"/>
    <hyperlink ref="A4543" r:id="rId4035" display="https://webagentes.canaldirecto.com.ar/incidents/view/797628-9" xr:uid="{00000000-0004-0000-0100-0000C20F0000}"/>
    <hyperlink ref="A4544" r:id="rId4036" display="https://webagentes.canaldirecto.com.ar/incidents/view/797443-0" xr:uid="{00000000-0004-0000-0100-0000C30F0000}"/>
    <hyperlink ref="A4545" r:id="rId4037" display="https://webagentes.canaldirecto.com.ar/incidents/view/797301-5" xr:uid="{00000000-0004-0000-0100-0000C40F0000}"/>
    <hyperlink ref="A4549" r:id="rId4038" display="https://webagentes.canaldirecto.com.ar/incidents/view/797183-1" xr:uid="{00000000-0004-0000-0100-0000C50F0000}"/>
    <hyperlink ref="A4537" r:id="rId4039" display="https://webagentes.canaldirecto.com.ar/incidents/view/797138-1" xr:uid="{00000000-0004-0000-0100-0000C60F0000}"/>
    <hyperlink ref="A4541" r:id="rId4040" display="https://webagentes.canaldirecto.com.ar/incidents/view/797134-5" xr:uid="{00000000-0004-0000-0100-0000C70F0000}"/>
    <hyperlink ref="A4538" r:id="rId4041" display="https://webagentes.canaldirecto.com.ar/incidents/view/797115-0" xr:uid="{00000000-0004-0000-0100-0000C80F0000}"/>
    <hyperlink ref="A4539" r:id="rId4042" display="https://webagentes.canaldirecto.com.ar/incidents/view/796707-8" xr:uid="{00000000-0004-0000-0100-0000C90F0000}"/>
    <hyperlink ref="A4540" r:id="rId4043" display="https://webagentes.canaldirecto.com.ar/incidents/view/796373-5" xr:uid="{00000000-0004-0000-0100-0000CA0F0000}"/>
    <hyperlink ref="A4571" r:id="rId4044" display="https://webagentes.canaldirecto.com.ar/incidents/view/785352-6" xr:uid="{00000000-0004-0000-0100-0000CB0F0000}"/>
    <hyperlink ref="A4572" r:id="rId4045" display="https://webagentes.canaldirecto.com.ar/incidents/view/784270-6" xr:uid="{00000000-0004-0000-0100-0000CC0F0000}"/>
    <hyperlink ref="A4630" r:id="rId4046" display="https://webagentes.canaldirecto.com.ar/incidents/view/803615-3" xr:uid="{00000000-0004-0000-0100-0000CD0F0000}"/>
    <hyperlink ref="A4628" r:id="rId4047" display="https://webagentes.canaldirecto.com.ar/incidents/view/803407-6" xr:uid="{00000000-0004-0000-0100-0000CE0F0000}"/>
    <hyperlink ref="A4639" r:id="rId4048" display="https://webagentes.canaldirecto.com.ar/incidents/view/803392-5" xr:uid="{00000000-0004-0000-0100-0000CF0F0000}"/>
    <hyperlink ref="A4694" r:id="rId4049" display="https://webagentes.canaldirecto.com.ar/incidents/view/803374-9" xr:uid="{00000000-0004-0000-0100-0000D00F0000}"/>
    <hyperlink ref="A4693" r:id="rId4050" display="https://webagentes.canaldirecto.com.ar/incidents/view/803373-0" xr:uid="{00000000-0004-0000-0100-0000D10F0000}"/>
    <hyperlink ref="A4692" r:id="rId4051" display="https://webagentes.canaldirecto.com.ar/incidents/view/803372-1" xr:uid="{00000000-0004-0000-0100-0000D20F0000}"/>
    <hyperlink ref="A4691" r:id="rId4052" display="https://webagentes.canaldirecto.com.ar/incidents/view/803371-2" xr:uid="{00000000-0004-0000-0100-0000D30F0000}"/>
    <hyperlink ref="A4690" r:id="rId4053" display="https://webagentes.canaldirecto.com.ar/incidents/view/803370-3" xr:uid="{00000000-0004-0000-0100-0000D40F0000}"/>
    <hyperlink ref="A4638" r:id="rId4054" display="https://webagentes.canaldirecto.com.ar/incidents/view/803019-5" xr:uid="{00000000-0004-0000-0100-0000D50F0000}"/>
    <hyperlink ref="A4680" r:id="rId4055" display="https://webagentes.canaldirecto.com.ar/incidents/view/802943-6" xr:uid="{00000000-0004-0000-0100-0000D60F0000}"/>
    <hyperlink ref="A4683" r:id="rId4056" display="https://webagentes.canaldirecto.com.ar/incidents/view/802942-7" xr:uid="{00000000-0004-0000-0100-0000D70F0000}"/>
    <hyperlink ref="A4682" r:id="rId4057" display="https://webagentes.canaldirecto.com.ar/incidents/view/802941-8" xr:uid="{00000000-0004-0000-0100-0000D80F0000}"/>
    <hyperlink ref="A4698" r:id="rId4058" display="https://webagentes.canaldirecto.com.ar/incidents/view/802940-9" xr:uid="{00000000-0004-0000-0100-0000D90F0000}"/>
    <hyperlink ref="A4697" r:id="rId4059" display="https://webagentes.canaldirecto.com.ar/incidents/view/802939-3" xr:uid="{00000000-0004-0000-0100-0000DA0F0000}"/>
    <hyperlink ref="A4684" r:id="rId4060" display="https://webagentes.canaldirecto.com.ar/incidents/view/802938-4" xr:uid="{00000000-0004-0000-0100-0000DB0F0000}"/>
    <hyperlink ref="A4679" r:id="rId4061" display="https://webagentes.canaldirecto.com.ar/incidents/view/802937-5" xr:uid="{00000000-0004-0000-0100-0000DC0F0000}"/>
    <hyperlink ref="A4699" r:id="rId4062" display="https://webagentes.canaldirecto.com.ar/incidents/view/802936-6" xr:uid="{00000000-0004-0000-0100-0000DD0F0000}"/>
    <hyperlink ref="A4688" r:id="rId4063" display="https://webagentes.canaldirecto.com.ar/incidents/view/802935-7" xr:uid="{00000000-0004-0000-0100-0000DE0F0000}"/>
    <hyperlink ref="A4687" r:id="rId4064" display="https://webagentes.canaldirecto.com.ar/incidents/view/802934-8" xr:uid="{00000000-0004-0000-0100-0000DF0F0000}"/>
    <hyperlink ref="A4686" r:id="rId4065" display="https://webagentes.canaldirecto.com.ar/incidents/view/802933-9" xr:uid="{00000000-0004-0000-0100-0000E00F0000}"/>
    <hyperlink ref="A4685" r:id="rId4066" display="https://webagentes.canaldirecto.com.ar/incidents/view/802932-0" xr:uid="{00000000-0004-0000-0100-0000E10F0000}"/>
    <hyperlink ref="A4674" r:id="rId4067" display="https://webagentes.canaldirecto.com.ar/incidents/view/802931-1" xr:uid="{00000000-0004-0000-0100-0000E20F0000}"/>
    <hyperlink ref="A4596" r:id="rId4068" display="https://webagentes.canaldirecto.com.ar/incidents/view/802835-8" xr:uid="{00000000-0004-0000-0100-0000E30F0000}"/>
    <hyperlink ref="A4624" r:id="rId4069" display="https://webagentes.canaldirecto.com.ar/incidents/view/802401-5" xr:uid="{00000000-0004-0000-0100-0000E40F0000}"/>
    <hyperlink ref="A4721" r:id="rId4070" display="https://webagentes.canaldirecto.com.ar/incidents/view/802279-8" xr:uid="{00000000-0004-0000-0100-0000E50F0000}"/>
    <hyperlink ref="A4636" r:id="rId4071" display="https://webagentes.canaldirecto.com.ar/incidents/view/802251-2" xr:uid="{00000000-0004-0000-0100-0000E60F0000}"/>
    <hyperlink ref="A4594" r:id="rId4072" display="https://webagentes.canaldirecto.com.ar/incidents/view/802214-1" xr:uid="{00000000-0004-0000-0100-0000E70F0000}"/>
    <hyperlink ref="A4620" r:id="rId4073" display="https://webagentes.canaldirecto.com.ar/incidents/view/802175-3" xr:uid="{00000000-0004-0000-0100-0000E80F0000}"/>
    <hyperlink ref="A4621" r:id="rId4074" display="https://webagentes.canaldirecto.com.ar/incidents/view/802157-7" xr:uid="{00000000-0004-0000-0100-0000E90F0000}"/>
    <hyperlink ref="A4629" r:id="rId4075" display="https://webagentes.canaldirecto.com.ar/incidents/view/802099-4" xr:uid="{00000000-0004-0000-0100-0000EA0F0000}"/>
    <hyperlink ref="A4635" r:id="rId4076" display="https://webagentes.canaldirecto.com.ar/incidents/view/802084-2" xr:uid="{00000000-0004-0000-0100-0000EB0F0000}"/>
    <hyperlink ref="A4617" r:id="rId4077" display="https://webagentes.canaldirecto.com.ar/incidents/view/802066-6" xr:uid="{00000000-0004-0000-0100-0000EC0F0000}"/>
    <hyperlink ref="A4625" r:id="rId4078" display="https://webagentes.canaldirecto.com.ar/incidents/view/802036-5" xr:uid="{00000000-0004-0000-0100-0000ED0F0000}"/>
    <hyperlink ref="A4615" r:id="rId4079" display="https://webagentes.canaldirecto.com.ar/incidents/view/801918-3" xr:uid="{00000000-0004-0000-0100-0000EE0F0000}"/>
    <hyperlink ref="A4667" r:id="rId4080" display="https://webagentes.canaldirecto.com.ar/incidents/view/801898-0" xr:uid="{00000000-0004-0000-0100-0000EF0F0000}"/>
    <hyperlink ref="A4728" r:id="rId4081" display="https://webagentes.canaldirecto.com.ar/incidents/view/801893-5" xr:uid="{00000000-0004-0000-0100-0000F00F0000}"/>
    <hyperlink ref="A4730" r:id="rId4082" display="https://webagentes.canaldirecto.com.ar/incidents/view/801892-6" xr:uid="{00000000-0004-0000-0100-0000F10F0000}"/>
    <hyperlink ref="A4670" r:id="rId4083" display="https://webagentes.canaldirecto.com.ar/incidents/view/801891-7" xr:uid="{00000000-0004-0000-0100-0000F20F0000}"/>
    <hyperlink ref="A4669" r:id="rId4084" display="https://webagentes.canaldirecto.com.ar/incidents/view/801890-8" xr:uid="{00000000-0004-0000-0100-0000F30F0000}"/>
    <hyperlink ref="A4668" r:id="rId4085" display="https://webagentes.canaldirecto.com.ar/incidents/view/801889-2" xr:uid="{00000000-0004-0000-0100-0000F40F0000}"/>
    <hyperlink ref="A4729" r:id="rId4086" display="https://webagentes.canaldirecto.com.ar/incidents/view/801888-3" xr:uid="{00000000-0004-0000-0100-0000F50F0000}"/>
    <hyperlink ref="A4626" r:id="rId4087" display="https://webagentes.canaldirecto.com.ar/incidents/view/801840-3" xr:uid="{00000000-0004-0000-0100-0000F60F0000}"/>
    <hyperlink ref="A4614" r:id="rId4088" display="https://webagentes.canaldirecto.com.ar/incidents/view/801767-1" xr:uid="{00000000-0004-0000-0100-0000F70F0000}"/>
    <hyperlink ref="A4611" r:id="rId4089" display="https://webagentes.canaldirecto.com.ar/incidents/view/801702-4" xr:uid="{00000000-0004-0000-0100-0000F80F0000}"/>
    <hyperlink ref="A4610" r:id="rId4090" display="https://webagentes.canaldirecto.com.ar/incidents/view/801672-4" xr:uid="{00000000-0004-0000-0100-0000F90F0000}"/>
    <hyperlink ref="A4616" r:id="rId4091" display="https://webagentes.canaldirecto.com.ar/incidents/view/801648-7" xr:uid="{00000000-0004-0000-0100-0000FA0F0000}"/>
    <hyperlink ref="A4592" r:id="rId4092" display="https://webagentes.canaldirecto.com.ar/incidents/view/801647-8" xr:uid="{00000000-0004-0000-0100-0000FB0F0000}"/>
    <hyperlink ref="A4627" r:id="rId4093" display="https://webagentes.canaldirecto.com.ar/incidents/view/801491-1" xr:uid="{00000000-0004-0000-0100-0000FC0F0000}"/>
    <hyperlink ref="A4609" r:id="rId4094" display="https://webagentes.canaldirecto.com.ar/incidents/view/801394-9" xr:uid="{00000000-0004-0000-0100-0000FD0F0000}"/>
    <hyperlink ref="A4731" r:id="rId4095" display="https://webagentes.canaldirecto.com.ar/incidents/view/801291-3" xr:uid="{00000000-0004-0000-0100-0000FE0F0000}"/>
    <hyperlink ref="A4706" r:id="rId4096" display="https://webagentes.canaldirecto.com.ar/incidents/view/801290-4" xr:uid="{00000000-0004-0000-0100-0000FF0F0000}"/>
    <hyperlink ref="A4707" r:id="rId4097" display="https://webagentes.canaldirecto.com.ar/incidents/view/801289-8" xr:uid="{00000000-0004-0000-0100-000000100000}"/>
    <hyperlink ref="A4655" r:id="rId4098" display="https://webagentes.canaldirecto.com.ar/incidents/view/801286-1" xr:uid="{00000000-0004-0000-0100-000001100000}"/>
    <hyperlink ref="A4710" r:id="rId4099" display="https://webagentes.canaldirecto.com.ar/incidents/view/801284-3" xr:uid="{00000000-0004-0000-0100-000002100000}"/>
    <hyperlink ref="A4673" r:id="rId4100" display="https://webagentes.canaldirecto.com.ar/incidents/view/801282-5" xr:uid="{00000000-0004-0000-0100-000003100000}"/>
    <hyperlink ref="A4702" r:id="rId4101" display="https://webagentes.canaldirecto.com.ar/incidents/view/801281-6" xr:uid="{00000000-0004-0000-0100-000004100000}"/>
    <hyperlink ref="A4703" r:id="rId4102" display="https://webagentes.canaldirecto.com.ar/incidents/view/801280-7" xr:uid="{00000000-0004-0000-0100-000005100000}"/>
    <hyperlink ref="A4732" r:id="rId4103" display="https://webagentes.canaldirecto.com.ar/incidents/view/801279-1" xr:uid="{00000000-0004-0000-0100-000006100000}"/>
    <hyperlink ref="A4643" r:id="rId4104" display="https://webagentes.canaldirecto.com.ar/incidents/view/801278-2" xr:uid="{00000000-0004-0000-0100-000007100000}"/>
    <hyperlink ref="A4711" r:id="rId4105" display="https://webagentes.canaldirecto.com.ar/incidents/view/801277-3" xr:uid="{00000000-0004-0000-0100-000008100000}"/>
    <hyperlink ref="A4675" r:id="rId4106" display="https://webagentes.canaldirecto.com.ar/incidents/view/801275-5" xr:uid="{00000000-0004-0000-0100-000009100000}"/>
    <hyperlink ref="A4722" r:id="rId4107" display="https://webagentes.canaldirecto.com.ar/incidents/view/801274-6" xr:uid="{00000000-0004-0000-0100-00000A100000}"/>
    <hyperlink ref="A4676" r:id="rId4108" display="https://webagentes.canaldirecto.com.ar/incidents/view/801271-9" xr:uid="{00000000-0004-0000-0100-00000B100000}"/>
    <hyperlink ref="A4704" r:id="rId4109" display="https://webagentes.canaldirecto.com.ar/incidents/view/801270-0" xr:uid="{00000000-0004-0000-0100-00000C100000}"/>
    <hyperlink ref="A4689" r:id="rId4110" display="https://webagentes.canaldirecto.com.ar/incidents/view/801269-4" xr:uid="{00000000-0004-0000-0100-00000D100000}"/>
    <hyperlink ref="A4677" r:id="rId4111" display="https://webagentes.canaldirecto.com.ar/incidents/view/801267-6" xr:uid="{00000000-0004-0000-0100-00000E100000}"/>
    <hyperlink ref="A4672" r:id="rId4112" display="https://webagentes.canaldirecto.com.ar/incidents/view/801194-1" xr:uid="{00000000-0004-0000-0100-00000F100000}"/>
    <hyperlink ref="A4671" r:id="rId4113" display="https://webagentes.canaldirecto.com.ar/incidents/view/801193-2" xr:uid="{00000000-0004-0000-0100-000010100000}"/>
    <hyperlink ref="A4662" r:id="rId4114" display="https://webagentes.canaldirecto.com.ar/incidents/view/801192-3" xr:uid="{00000000-0004-0000-0100-000011100000}"/>
    <hyperlink ref="A4663" r:id="rId4115" display="https://webagentes.canaldirecto.com.ar/incidents/view/801153-4" xr:uid="{00000000-0004-0000-0100-000012100000}"/>
    <hyperlink ref="A4603" r:id="rId4116" display="https://webagentes.canaldirecto.com.ar/incidents/view/801140-0" xr:uid="{00000000-0004-0000-0100-000013100000}"/>
    <hyperlink ref="A4659" r:id="rId4117" display="https://webagentes.canaldirecto.com.ar/incidents/view/801095-1" xr:uid="{00000000-0004-0000-0100-000014100000}"/>
    <hyperlink ref="A4658" r:id="rId4118" display="https://webagentes.canaldirecto.com.ar/incidents/view/801094-2" xr:uid="{00000000-0004-0000-0100-000015100000}"/>
    <hyperlink ref="A4657" r:id="rId4119" display="https://webagentes.canaldirecto.com.ar/incidents/view/801093-3" xr:uid="{00000000-0004-0000-0100-000016100000}"/>
    <hyperlink ref="A4656" r:id="rId4120" display="https://webagentes.canaldirecto.com.ar/incidents/view/801092-4" xr:uid="{00000000-0004-0000-0100-000017100000}"/>
    <hyperlink ref="A4642" r:id="rId4121" display="https://webagentes.canaldirecto.com.ar/incidents/view/801075-7" xr:uid="{00000000-0004-0000-0100-000018100000}"/>
    <hyperlink ref="A4705" r:id="rId4122" display="https://webagentes.canaldirecto.com.ar/incidents/view/801074-8" xr:uid="{00000000-0004-0000-0100-000019100000}"/>
    <hyperlink ref="A4712" r:id="rId4123" display="https://webagentes.canaldirecto.com.ar/incidents/view/801073-9" xr:uid="{00000000-0004-0000-0100-00001A100000}"/>
    <hyperlink ref="A4713" r:id="rId4124" display="https://webagentes.canaldirecto.com.ar/incidents/view/801071-1" xr:uid="{00000000-0004-0000-0100-00001B100000}"/>
    <hyperlink ref="A4714" r:id="rId4125" display="https://webagentes.canaldirecto.com.ar/incidents/view/801070-2" xr:uid="{00000000-0004-0000-0100-00001C100000}"/>
    <hyperlink ref="A4715" r:id="rId4126" display="https://webagentes.canaldirecto.com.ar/incidents/view/801069-6" xr:uid="{00000000-0004-0000-0100-00001D100000}"/>
    <hyperlink ref="A4716" r:id="rId4127" display="https://webagentes.canaldirecto.com.ar/incidents/view/801068-7" xr:uid="{00000000-0004-0000-0100-00001E100000}"/>
    <hyperlink ref="A4717" r:id="rId4128" display="https://webagentes.canaldirecto.com.ar/incidents/view/801067-8" xr:uid="{00000000-0004-0000-0100-00001F100000}"/>
    <hyperlink ref="A4644" r:id="rId4129" display="https://webagentes.canaldirecto.com.ar/incidents/view/801026-1" xr:uid="{00000000-0004-0000-0100-000020100000}"/>
    <hyperlink ref="A4678" r:id="rId4130" display="https://webagentes.canaldirecto.com.ar/incidents/view/800786-9" xr:uid="{00000000-0004-0000-0100-000021100000}"/>
    <hyperlink ref="A4681" r:id="rId4131" display="https://webagentes.canaldirecto.com.ar/incidents/view/800785-0" xr:uid="{00000000-0004-0000-0100-000022100000}"/>
    <hyperlink ref="A4701" r:id="rId4132" display="https://webagentes.canaldirecto.com.ar/incidents/view/800780-5" xr:uid="{00000000-0004-0000-0100-000023100000}"/>
    <hyperlink ref="A4718" r:id="rId4133" display="https://webagentes.canaldirecto.com.ar/incidents/view/800778-0" xr:uid="{00000000-0004-0000-0100-000024100000}"/>
    <hyperlink ref="A4719" r:id="rId4134" display="https://webagentes.canaldirecto.com.ar/incidents/view/800777-1" xr:uid="{00000000-0004-0000-0100-000025100000}"/>
    <hyperlink ref="A4720" r:id="rId4135" display="https://webagentes.canaldirecto.com.ar/incidents/view/800776-2" xr:uid="{00000000-0004-0000-0100-000026100000}"/>
    <hyperlink ref="A4709" r:id="rId4136" display="https://webagentes.canaldirecto.com.ar/incidents/view/800775-3" xr:uid="{00000000-0004-0000-0100-000027100000}"/>
    <hyperlink ref="A4733" r:id="rId4137" display="https://webagentes.canaldirecto.com.ar/incidents/view/800724-9" xr:uid="{00000000-0004-0000-0100-000028100000}"/>
    <hyperlink ref="A4734" r:id="rId4138" display="https://webagentes.canaldirecto.com.ar/incidents/view/800723-0" xr:uid="{00000000-0004-0000-0100-000029100000}"/>
    <hyperlink ref="A4735" r:id="rId4139" display="https://webagentes.canaldirecto.com.ar/incidents/view/800722-1" xr:uid="{00000000-0004-0000-0100-00002A100000}"/>
    <hyperlink ref="A4708" r:id="rId4140" display="https://webagentes.canaldirecto.com.ar/incidents/view/800721-2" xr:uid="{00000000-0004-0000-0100-00002B100000}"/>
    <hyperlink ref="A4660" r:id="rId4141" display="https://webagentes.canaldirecto.com.ar/incidents/view/800715-1" xr:uid="{00000000-0004-0000-0100-00002C100000}"/>
    <hyperlink ref="A4723" r:id="rId4142" display="https://webagentes.canaldirecto.com.ar/incidents/view/800711-5" xr:uid="{00000000-0004-0000-0100-00002D100000}"/>
    <hyperlink ref="A4724" r:id="rId4143" display="https://webagentes.canaldirecto.com.ar/incidents/view/800709-0" xr:uid="{00000000-0004-0000-0100-00002E100000}"/>
    <hyperlink ref="A4725" r:id="rId4144" display="https://webagentes.canaldirecto.com.ar/incidents/view/800705-4" xr:uid="{00000000-0004-0000-0100-00002F100000}"/>
    <hyperlink ref="A4726" r:id="rId4145" display="https://webagentes.canaldirecto.com.ar/incidents/view/800703-6" xr:uid="{00000000-0004-0000-0100-000030100000}"/>
    <hyperlink ref="A4727" r:id="rId4146" display="https://webagentes.canaldirecto.com.ar/incidents/view/800700-9" xr:uid="{00000000-0004-0000-0100-000031100000}"/>
    <hyperlink ref="A4607" r:id="rId4147" display="https://webagentes.canaldirecto.com.ar/incidents/view/800549-0" xr:uid="{00000000-0004-0000-0100-000032100000}"/>
    <hyperlink ref="A4591" r:id="rId4148" display="https://webagentes.canaldirecto.com.ar/incidents/view/800507-4" xr:uid="{00000000-0004-0000-0100-000033100000}"/>
    <hyperlink ref="A4654" r:id="rId4149" display="https://webagentes.canaldirecto.com.ar/incidents/view/800471-0" xr:uid="{00000000-0004-0000-0100-000034100000}"/>
    <hyperlink ref="A4619" r:id="rId4150" display="https://webagentes.canaldirecto.com.ar/incidents/view/800382-7" xr:uid="{00000000-0004-0000-0100-000035100000}"/>
    <hyperlink ref="A4605" r:id="rId4151" display="https://webagentes.canaldirecto.com.ar/incidents/view/800291-6" xr:uid="{00000000-0004-0000-0100-000036100000}"/>
    <hyperlink ref="A4601" r:id="rId4152" display="https://webagentes.canaldirecto.com.ar/incidents/view/800247-5" xr:uid="{00000000-0004-0000-0100-000037100000}"/>
    <hyperlink ref="A4602" r:id="rId4153" display="https://webagentes.canaldirecto.com.ar/incidents/view/800207-7" xr:uid="{00000000-0004-0000-0100-000038100000}"/>
    <hyperlink ref="A4590" r:id="rId4154" display="https://webagentes.canaldirecto.com.ar/incidents/view/800189-2" xr:uid="{00000000-0004-0000-0100-000039100000}"/>
    <hyperlink ref="A4593" r:id="rId4155" display="https://webagentes.canaldirecto.com.ar/incidents/view/800119-3" xr:uid="{00000000-0004-0000-0100-00003A100000}"/>
    <hyperlink ref="A4637" r:id="rId4156" display="https://webagentes.canaldirecto.com.ar/incidents/view/800039-8" xr:uid="{00000000-0004-0000-0100-00003B100000}"/>
    <hyperlink ref="A4664" r:id="rId4157" display="https://webagentes.canaldirecto.com.ar/incidents/view/799954-5" xr:uid="{00000000-0004-0000-0100-00003C100000}"/>
    <hyperlink ref="A4661" r:id="rId4158" display="https://webagentes.canaldirecto.com.ar/incidents/view/799951-8" xr:uid="{00000000-0004-0000-0100-00003D100000}"/>
    <hyperlink ref="A4666" r:id="rId4159" display="https://webagentes.canaldirecto.com.ar/incidents/view/799950-9" xr:uid="{00000000-0004-0000-0100-00003E100000}"/>
    <hyperlink ref="A4665" r:id="rId4160" display="https://webagentes.canaldirecto.com.ar/incidents/view/799946-6" xr:uid="{00000000-0004-0000-0100-00003F100000}"/>
    <hyperlink ref="A4649" r:id="rId4161" display="https://webagentes.canaldirecto.com.ar/incidents/view/799945-7" xr:uid="{00000000-0004-0000-0100-000040100000}"/>
    <hyperlink ref="A4648" r:id="rId4162" display="https://webagentes.canaldirecto.com.ar/incidents/view/799944-8" xr:uid="{00000000-0004-0000-0100-000041100000}"/>
    <hyperlink ref="A4647" r:id="rId4163" display="https://webagentes.canaldirecto.com.ar/incidents/view/799943-9" xr:uid="{00000000-0004-0000-0100-000042100000}"/>
    <hyperlink ref="A4651" r:id="rId4164" display="https://webagentes.canaldirecto.com.ar/incidents/view/799939-6" xr:uid="{00000000-0004-0000-0100-000043100000}"/>
    <hyperlink ref="A4652" r:id="rId4165" display="https://webagentes.canaldirecto.com.ar/incidents/view/799938-7" xr:uid="{00000000-0004-0000-0100-000044100000}"/>
    <hyperlink ref="A4650" r:id="rId4166" display="https://webagentes.canaldirecto.com.ar/incidents/view/799937-8" xr:uid="{00000000-0004-0000-0100-000045100000}"/>
    <hyperlink ref="A4600" r:id="rId4167" display="https://webagentes.canaldirecto.com.ar/incidents/view/799874-0" xr:uid="{00000000-0004-0000-0100-000046100000}"/>
    <hyperlink ref="A4622" r:id="rId4168" display="https://webagentes.canaldirecto.com.ar/incidents/view/799872-2" xr:uid="{00000000-0004-0000-0100-000047100000}"/>
    <hyperlink ref="A4634" r:id="rId4169" display="https://webagentes.canaldirecto.com.ar/incidents/view/799795-4" xr:uid="{00000000-0004-0000-0100-000048100000}"/>
    <hyperlink ref="A4623" r:id="rId4170" display="https://webagentes.canaldirecto.com.ar/incidents/view/799778-7" xr:uid="{00000000-0004-0000-0100-000049100000}"/>
    <hyperlink ref="A4606" r:id="rId4171" display="https://webagentes.canaldirecto.com.ar/incidents/view/799349-9" xr:uid="{00000000-0004-0000-0100-00004A100000}"/>
    <hyperlink ref="A4618" r:id="rId4172" display="https://webagentes.canaldirecto.com.ar/incidents/view/799337-4" xr:uid="{00000000-0004-0000-0100-00004B100000}"/>
    <hyperlink ref="A4604" r:id="rId4173" display="https://webagentes.canaldirecto.com.ar/incidents/view/799315-2" xr:uid="{00000000-0004-0000-0100-00004C100000}"/>
    <hyperlink ref="A4633" r:id="rId4174" display="https://webagentes.canaldirecto.com.ar/incidents/view/799193-2" xr:uid="{00000000-0004-0000-0100-00004D100000}"/>
    <hyperlink ref="A4613" r:id="rId4175" display="https://webagentes.canaldirecto.com.ar/incidents/view/798981-2" xr:uid="{00000000-0004-0000-0100-00004E100000}"/>
    <hyperlink ref="A4653" r:id="rId4176" display="https://webagentes.canaldirecto.com.ar/incidents/view/798900-7" xr:uid="{00000000-0004-0000-0100-00004F100000}"/>
    <hyperlink ref="A4612" r:id="rId4177" display="https://webagentes.canaldirecto.com.ar/incidents/view/798718-8" xr:uid="{00000000-0004-0000-0100-000050100000}"/>
    <hyperlink ref="A4599" r:id="rId4178" display="https://webagentes.canaldirecto.com.ar/incidents/view/798717-9" xr:uid="{00000000-0004-0000-0100-000051100000}"/>
    <hyperlink ref="A4598" r:id="rId4179" display="https://webagentes.canaldirecto.com.ar/incidents/view/798710-6" xr:uid="{00000000-0004-0000-0100-000052100000}"/>
    <hyperlink ref="A4595" r:id="rId4180" display="https://webagentes.canaldirecto.com.ar/incidents/view/798203-1" xr:uid="{00000000-0004-0000-0100-000053100000}"/>
    <hyperlink ref="A4608" r:id="rId4181" display="https://webagentes.canaldirecto.com.ar/incidents/view/797586-4" xr:uid="{00000000-0004-0000-0100-000054100000}"/>
    <hyperlink ref="A4695" r:id="rId4182" display="https://webagentes.canaldirecto.com.ar/incidents/view/793269-2" xr:uid="{00000000-0004-0000-0100-000055100000}"/>
    <hyperlink ref="A4696" r:id="rId4183" display="https://webagentes.canaldirecto.com.ar/incidents/view/790983-4" xr:uid="{00000000-0004-0000-0100-000056100000}"/>
    <hyperlink ref="A4774" r:id="rId4184" display="https://webagentes.canaldirecto.com.ar/incidents/view/806845-3" xr:uid="{00000000-0004-0000-0100-000057100000}"/>
    <hyperlink ref="A4792" r:id="rId4185" display="https://webagentes.canaldirecto.com.ar/incidents/view/806687-1" xr:uid="{00000000-0004-0000-0100-000058100000}"/>
    <hyperlink ref="A4790" r:id="rId4186" display="https://webagentes.canaldirecto.com.ar/incidents/view/806355-5" xr:uid="{00000000-0004-0000-0100-000059100000}"/>
    <hyperlink ref="A4815" r:id="rId4187" display="https://webagentes.canaldirecto.com.ar/incidents/view/806288-4" xr:uid="{00000000-0004-0000-0100-00005A100000}"/>
    <hyperlink ref="A4816" r:id="rId4188" display="https://webagentes.canaldirecto.com.ar/incidents/view/806287-5" xr:uid="{00000000-0004-0000-0100-00005B100000}"/>
    <hyperlink ref="A4817" r:id="rId4189" display="https://webagentes.canaldirecto.com.ar/incidents/view/806285-7" xr:uid="{00000000-0004-0000-0100-00005C100000}"/>
    <hyperlink ref="A4818" r:id="rId4190" display="https://webagentes.canaldirecto.com.ar/incidents/view/806284-8" xr:uid="{00000000-0004-0000-0100-00005D100000}"/>
    <hyperlink ref="A4819" r:id="rId4191" display="https://webagentes.canaldirecto.com.ar/incidents/view/806283-9" xr:uid="{00000000-0004-0000-0100-00005E100000}"/>
    <hyperlink ref="A4810" r:id="rId4192" display="https://webagentes.canaldirecto.com.ar/incidents/view/806136-2" xr:uid="{00000000-0004-0000-0100-00005F100000}"/>
    <hyperlink ref="A4775" r:id="rId4193" display="https://webagentes.canaldirecto.com.ar/incidents/view/806057-6" xr:uid="{00000000-0004-0000-0100-000060100000}"/>
    <hyperlink ref="A4773" r:id="rId4194" display="https://webagentes.canaldirecto.com.ar/incidents/view/806015-0" xr:uid="{00000000-0004-0000-0100-000061100000}"/>
    <hyperlink ref="A4791" r:id="rId4195" display="https://webagentes.canaldirecto.com.ar/incidents/view/805821-6" xr:uid="{00000000-0004-0000-0100-000062100000}"/>
    <hyperlink ref="A4788" r:id="rId4196" display="https://webagentes.canaldirecto.com.ar/incidents/view/805728-0" xr:uid="{00000000-0004-0000-0100-000063100000}"/>
    <hyperlink ref="A4776" r:id="rId4197" display="https://webagentes.canaldirecto.com.ar/incidents/view/805638-8" xr:uid="{00000000-0004-0000-0100-000064100000}"/>
    <hyperlink ref="A4765" r:id="rId4198" display="https://webagentes.canaldirecto.com.ar/incidents/view/805594-5" xr:uid="{00000000-0004-0000-0100-000065100000}"/>
    <hyperlink ref="A4789" r:id="rId4199" display="https://webagentes.canaldirecto.com.ar/incidents/view/805517-6" xr:uid="{00000000-0004-0000-0100-000066100000}"/>
    <hyperlink ref="A4766" r:id="rId4200" display="https://webagentes.canaldirecto.com.ar/incidents/view/805307-1" xr:uid="{00000000-0004-0000-0100-000067100000}"/>
    <hyperlink ref="A4777" r:id="rId4201" display="https://webagentes.canaldirecto.com.ar/incidents/view/805115-2" xr:uid="{00000000-0004-0000-0100-000068100000}"/>
    <hyperlink ref="A4767" r:id="rId4202" display="https://webagentes.canaldirecto.com.ar/incidents/view/805039-3" xr:uid="{00000000-0004-0000-0100-000069100000}"/>
    <hyperlink ref="A4768" r:id="rId4203" display="https://webagentes.canaldirecto.com.ar/incidents/view/804962-5" xr:uid="{00000000-0004-0000-0100-00006A100000}"/>
    <hyperlink ref="A4811" r:id="rId4204" display="https://webagentes.canaldirecto.com.ar/incidents/view/804825-5" xr:uid="{00000000-0004-0000-0100-00006B100000}"/>
    <hyperlink ref="A4812" r:id="rId4205" display="https://webagentes.canaldirecto.com.ar/incidents/view/804824-6" xr:uid="{00000000-0004-0000-0100-00006C100000}"/>
    <hyperlink ref="A4808" r:id="rId4206" display="https://webagentes.canaldirecto.com.ar/incidents/view/804823-7" xr:uid="{00000000-0004-0000-0100-00006D100000}"/>
    <hyperlink ref="A4809" r:id="rId4207" display="https://webagentes.canaldirecto.com.ar/incidents/view/804822-8" xr:uid="{00000000-0004-0000-0100-00006E100000}"/>
    <hyperlink ref="A4752" r:id="rId4208" display="https://webagentes.canaldirecto.com.ar/incidents/view/804808-8" xr:uid="{00000000-0004-0000-0100-00006F100000}"/>
    <hyperlink ref="A4754" r:id="rId4209" display="https://webagentes.canaldirecto.com.ar/incidents/view/804794-6" xr:uid="{00000000-0004-0000-0100-000070100000}"/>
    <hyperlink ref="A4820" r:id="rId4210" display="https://webagentes.canaldirecto.com.ar/incidents/view/804699-2" xr:uid="{00000000-0004-0000-0100-000071100000}"/>
    <hyperlink ref="A4821" r:id="rId4211" display="https://webagentes.canaldirecto.com.ar/incidents/view/804698-3" xr:uid="{00000000-0004-0000-0100-000072100000}"/>
    <hyperlink ref="A4822" r:id="rId4212" display="https://webagentes.canaldirecto.com.ar/incidents/view/804697-4" xr:uid="{00000000-0004-0000-0100-000073100000}"/>
    <hyperlink ref="A4823" r:id="rId4213" display="https://webagentes.canaldirecto.com.ar/incidents/view/804696-5" xr:uid="{00000000-0004-0000-0100-000074100000}"/>
    <hyperlink ref="A4824" r:id="rId4214" display="https://webagentes.canaldirecto.com.ar/incidents/view/804695-6" xr:uid="{00000000-0004-0000-0100-000075100000}"/>
    <hyperlink ref="A4825" r:id="rId4215" display="https://webagentes.canaldirecto.com.ar/incidents/view/804694-7" xr:uid="{00000000-0004-0000-0100-000076100000}"/>
    <hyperlink ref="A4769" r:id="rId4216" display="https://webagentes.canaldirecto.com.ar/incidents/view/804574-4" xr:uid="{00000000-0004-0000-0100-000077100000}"/>
    <hyperlink ref="A4761" r:id="rId4217" display="https://webagentes.canaldirecto.com.ar/incidents/view/804533-7" xr:uid="{00000000-0004-0000-0100-000078100000}"/>
    <hyperlink ref="A4833" r:id="rId4218" display="https://webagentes.canaldirecto.com.ar/incidents/view/804415-2" xr:uid="{00000000-0004-0000-0100-000079100000}"/>
    <hyperlink ref="A4786" r:id="rId4219" display="https://webagentes.canaldirecto.com.ar/incidents/view/804401-9" xr:uid="{00000000-0004-0000-0100-00007A100000}"/>
    <hyperlink ref="A4787" r:id="rId4220" display="https://webagentes.canaldirecto.com.ar/incidents/view/804355-1" xr:uid="{00000000-0004-0000-0100-00007B100000}"/>
    <hyperlink ref="A4785" r:id="rId4221" display="https://webagentes.canaldirecto.com.ar/incidents/view/804157-1" xr:uid="{00000000-0004-0000-0100-00007C100000}"/>
    <hyperlink ref="A4755" r:id="rId4222" display="https://webagentes.canaldirecto.com.ar/incidents/view/804093-4" xr:uid="{00000000-0004-0000-0100-00007D100000}"/>
    <hyperlink ref="A4762" r:id="rId4223" display="https://webagentes.canaldirecto.com.ar/incidents/view/804004-0" xr:uid="{00000000-0004-0000-0100-00007E100000}"/>
    <hyperlink ref="A4831" r:id="rId4224" display="https://webagentes.canaldirecto.com.ar/incidents/view/803980-4" xr:uid="{00000000-0004-0000-0100-00007F100000}"/>
    <hyperlink ref="A4837" r:id="rId4225" display="https://webagentes.canaldirecto.com.ar/incidents/view/803979-8" xr:uid="{00000000-0004-0000-0100-000080100000}"/>
    <hyperlink ref="A4832" r:id="rId4226" display="https://webagentes.canaldirecto.com.ar/incidents/view/803978-9" xr:uid="{00000000-0004-0000-0100-000081100000}"/>
    <hyperlink ref="A4807" r:id="rId4227" display="https://webagentes.canaldirecto.com.ar/incidents/view/803977-0" xr:uid="{00000000-0004-0000-0100-000082100000}"/>
    <hyperlink ref="A4805" r:id="rId4228" display="https://webagentes.canaldirecto.com.ar/incidents/view/803976-1" xr:uid="{00000000-0004-0000-0100-000083100000}"/>
    <hyperlink ref="A4806" r:id="rId4229" display="https://webagentes.canaldirecto.com.ar/incidents/view/803975-2" xr:uid="{00000000-0004-0000-0100-000084100000}"/>
    <hyperlink ref="A4782" r:id="rId4230" display="https://webagentes.canaldirecto.com.ar/incidents/view/803855-9" xr:uid="{00000000-0004-0000-0100-000085100000}"/>
    <hyperlink ref="A4804" r:id="rId4231" display="https://webagentes.canaldirecto.com.ar/incidents/view/803787-9" xr:uid="{00000000-0004-0000-0100-000086100000}"/>
    <hyperlink ref="A4826" r:id="rId4232" display="https://webagentes.canaldirecto.com.ar/incidents/view/803775-4" xr:uid="{00000000-0004-0000-0100-000087100000}"/>
    <hyperlink ref="A4827" r:id="rId4233" display="https://webagentes.canaldirecto.com.ar/incidents/view/803774-5" xr:uid="{00000000-0004-0000-0100-000088100000}"/>
    <hyperlink ref="A4813" r:id="rId4234" display="https://webagentes.canaldirecto.com.ar/incidents/view/803773-6" xr:uid="{00000000-0004-0000-0100-000089100000}"/>
    <hyperlink ref="A4834" r:id="rId4235" display="https://webagentes.canaldirecto.com.ar/incidents/view/803770-9" xr:uid="{00000000-0004-0000-0100-00008A100000}"/>
    <hyperlink ref="A4835" r:id="rId4236" display="https://webagentes.canaldirecto.com.ar/incidents/view/803769-3" xr:uid="{00000000-0004-0000-0100-00008B100000}"/>
    <hyperlink ref="A4836" r:id="rId4237" display="https://webagentes.canaldirecto.com.ar/incidents/view/803768-4" xr:uid="{00000000-0004-0000-0100-00008C100000}"/>
    <hyperlink ref="A4814" r:id="rId4238" display="https://webagentes.canaldirecto.com.ar/incidents/view/803765-7" xr:uid="{00000000-0004-0000-0100-00008D100000}"/>
    <hyperlink ref="A4756" r:id="rId4239" display="https://webagentes.canaldirecto.com.ar/incidents/view/803546-4" xr:uid="{00000000-0004-0000-0100-00008E100000}"/>
    <hyperlink ref="A4753" r:id="rId4240" display="https://webagentes.canaldirecto.com.ar/incidents/view/803444-7" xr:uid="{00000000-0004-0000-0100-00008F100000}"/>
    <hyperlink ref="A4771" r:id="rId4241" display="https://webagentes.canaldirecto.com.ar/incidents/view/803387-3" xr:uid="{00000000-0004-0000-0100-000090100000}"/>
    <hyperlink ref="A4800" r:id="rId4242" display="https://webagentes.canaldirecto.com.ar/incidents/view/803378-5" xr:uid="{00000000-0004-0000-0100-000091100000}"/>
    <hyperlink ref="A4801" r:id="rId4243" display="https://webagentes.canaldirecto.com.ar/incidents/view/803377-6" xr:uid="{00000000-0004-0000-0100-000092100000}"/>
    <hyperlink ref="A4802" r:id="rId4244" display="https://webagentes.canaldirecto.com.ar/incidents/view/803376-7" xr:uid="{00000000-0004-0000-0100-000093100000}"/>
    <hyperlink ref="A4803" r:id="rId4245" display="https://webagentes.canaldirecto.com.ar/incidents/view/803375-8" xr:uid="{00000000-0004-0000-0100-000094100000}"/>
    <hyperlink ref="A4760" r:id="rId4246" display="https://webagentes.canaldirecto.com.ar/incidents/view/803326-2" xr:uid="{00000000-0004-0000-0100-000095100000}"/>
    <hyperlink ref="A4757" r:id="rId4247" display="https://webagentes.canaldirecto.com.ar/incidents/view/802968-5" xr:uid="{00000000-0004-0000-0100-000096100000}"/>
    <hyperlink ref="A4758" r:id="rId4248" display="https://webagentes.canaldirecto.com.ar/incidents/view/802855-2" xr:uid="{00000000-0004-0000-0100-000097100000}"/>
    <hyperlink ref="A4745" r:id="rId4249" display="https://webagentes.canaldirecto.com.ar/incidents/view/802637-8" xr:uid="{00000000-0004-0000-0100-000098100000}"/>
    <hyperlink ref="A4746" r:id="rId4250" display="https://webagentes.canaldirecto.com.ar/incidents/view/802635-0" xr:uid="{00000000-0004-0000-0100-000099100000}"/>
    <hyperlink ref="A4747" r:id="rId4251" display="https://webagentes.canaldirecto.com.ar/incidents/view/802634-1" xr:uid="{00000000-0004-0000-0100-00009A100000}"/>
    <hyperlink ref="A4770" r:id="rId4252" display="https://webagentes.canaldirecto.com.ar/incidents/view/802619-2" xr:uid="{00000000-0004-0000-0100-00009B100000}"/>
    <hyperlink ref="A4784" r:id="rId4253" display="https://webagentes.canaldirecto.com.ar/incidents/view/802607-7" xr:uid="{00000000-0004-0000-0100-00009C100000}"/>
    <hyperlink ref="A4748" r:id="rId4254" display="https://webagentes.canaldirecto.com.ar/incidents/view/802440-4" xr:uid="{00000000-0004-0000-0100-00009D100000}"/>
    <hyperlink ref="A4778" r:id="rId4255" display="https://webagentes.canaldirecto.com.ar/incidents/view/802410-3" xr:uid="{00000000-0004-0000-0100-00009E100000}"/>
    <hyperlink ref="A4759" r:id="rId4256" display="https://webagentes.canaldirecto.com.ar/incidents/view/802387-6" xr:uid="{00000000-0004-0000-0100-00009F100000}"/>
    <hyperlink ref="A4749" r:id="rId4257" display="https://webagentes.canaldirecto.com.ar/incidents/view/802385-8" xr:uid="{00000000-0004-0000-0100-0000A0100000}"/>
    <hyperlink ref="A4772" r:id="rId4258" display="https://webagentes.canaldirecto.com.ar/incidents/view/802223-9" xr:uid="{00000000-0004-0000-0100-0000A1100000}"/>
    <hyperlink ref="A4783" r:id="rId4259" display="https://webagentes.canaldirecto.com.ar/incidents/view/801962-4" xr:uid="{00000000-0004-0000-0100-0000A2100000}"/>
    <hyperlink ref="A4740" r:id="rId4260" display="https://webagentes.canaldirecto.com.ar/incidents/view/801732-5" xr:uid="{00000000-0004-0000-0100-0000A3100000}"/>
    <hyperlink ref="A4750" r:id="rId4261" display="https://webagentes.canaldirecto.com.ar/incidents/view/801649-6" xr:uid="{00000000-0004-0000-0100-0000A4100000}"/>
    <hyperlink ref="A4741" r:id="rId4262" display="https://webagentes.canaldirecto.com.ar/incidents/view/801402-7" xr:uid="{00000000-0004-0000-0100-0000A5100000}"/>
    <hyperlink ref="A4838" r:id="rId4263" display="https://webagentes.canaldirecto.com.ar/incidents/view/801288-9" xr:uid="{00000000-0004-0000-0100-0000A6100000}"/>
    <hyperlink ref="A4796" r:id="rId4264" display="https://webagentes.canaldirecto.com.ar/incidents/view/801076-6" xr:uid="{00000000-0004-0000-0100-0000A7100000}"/>
    <hyperlink ref="A4751" r:id="rId4265" display="https://webagentes.canaldirecto.com.ar/incidents/view/799826-3" xr:uid="{00000000-0004-0000-0100-0000A8100000}"/>
    <hyperlink ref="A4839" r:id="rId4266" display="https://webagentes.canaldirecto.com.ar/incidents/view/777304-4" xr:uid="{00000000-0004-0000-0100-0000A9100000}"/>
    <hyperlink ref="A4763" r:id="rId4267" display="https://webagentes.canaldirecto.com.ar/incidents/view/803271-3" xr:uid="{00000000-0004-0000-0100-0000AA100000}"/>
    <hyperlink ref="A4764" r:id="rId4268" display="https://webagentes.canaldirecto.com.ar/incidents/view/802633-2" xr:uid="{00000000-0004-0000-0100-0000AB100000}"/>
    <hyperlink ref="A4957" r:id="rId4269" display="https://webagentes.canaldirecto.com.ar/incidents/view/810074-0" xr:uid="{00000000-0004-0000-0100-0000AC100000}"/>
    <hyperlink ref="A4958" r:id="rId4270" display="https://webagentes.canaldirecto.com.ar/incidents/view/810073-1" xr:uid="{00000000-0004-0000-0100-0000AD100000}"/>
    <hyperlink ref="A4959" r:id="rId4271" display="https://webagentes.canaldirecto.com.ar/incidents/view/810072-2" xr:uid="{00000000-0004-0000-0100-0000AE100000}"/>
    <hyperlink ref="A4949" r:id="rId4272" display="https://webagentes.canaldirecto.com.ar/incidents/view/809813-5" xr:uid="{00000000-0004-0000-0100-0000AF100000}"/>
    <hyperlink ref="A4950" r:id="rId4273" display="https://webagentes.canaldirecto.com.ar/incidents/view/809812-6" xr:uid="{00000000-0004-0000-0100-0000B0100000}"/>
    <hyperlink ref="A4951" r:id="rId4274" display="https://webagentes.canaldirecto.com.ar/incidents/view/809811-7" xr:uid="{00000000-0004-0000-0100-0000B1100000}"/>
    <hyperlink ref="A4942" r:id="rId4275" display="https://webagentes.canaldirecto.com.ar/incidents/view/809777-4" xr:uid="{00000000-0004-0000-0100-0000B2100000}"/>
    <hyperlink ref="A4943" r:id="rId4276" display="https://webagentes.canaldirecto.com.ar/incidents/view/809776-5" xr:uid="{00000000-0004-0000-0100-0000B3100000}"/>
    <hyperlink ref="A4944" r:id="rId4277" display="https://webagentes.canaldirecto.com.ar/incidents/view/809683-6" xr:uid="{00000000-0004-0000-0100-0000B4100000}"/>
    <hyperlink ref="A4945" r:id="rId4278" display="https://webagentes.canaldirecto.com.ar/incidents/view/809682-7" xr:uid="{00000000-0004-0000-0100-0000B5100000}"/>
    <hyperlink ref="A4946" r:id="rId4279" display="https://webagentes.canaldirecto.com.ar/incidents/view/809681-8" xr:uid="{00000000-0004-0000-0100-0000B6100000}"/>
    <hyperlink ref="A4947" r:id="rId4280" display="https://webagentes.canaldirecto.com.ar/incidents/view/809680-9" xr:uid="{00000000-0004-0000-0100-0000B7100000}"/>
    <hyperlink ref="A4948" r:id="rId4281" display="https://webagentes.canaldirecto.com.ar/incidents/view/809679-3" xr:uid="{00000000-0004-0000-0100-0000B8100000}"/>
    <hyperlink ref="A4952" r:id="rId4282" display="https://webagentes.canaldirecto.com.ar/incidents/view/809672-0" xr:uid="{00000000-0004-0000-0100-0000B9100000}"/>
    <hyperlink ref="A4953" r:id="rId4283" display="https://webagentes.canaldirecto.com.ar/incidents/view/809671-1" xr:uid="{00000000-0004-0000-0100-0000BA100000}"/>
    <hyperlink ref="A4954" r:id="rId4284" display="https://webagentes.canaldirecto.com.ar/incidents/view/809670-2" xr:uid="{00000000-0004-0000-0100-0000BB100000}"/>
    <hyperlink ref="A4955" r:id="rId4285" display="https://webagentes.canaldirecto.com.ar/incidents/view/809669-6" xr:uid="{00000000-0004-0000-0100-0000BC100000}"/>
    <hyperlink ref="A4956" r:id="rId4286" display="https://webagentes.canaldirecto.com.ar/incidents/view/809668-7" xr:uid="{00000000-0004-0000-0100-0000BD100000}"/>
    <hyperlink ref="A4882" r:id="rId4287" display="https://webagentes.canaldirecto.com.ar/incidents/view/809560-6" xr:uid="{00000000-0004-0000-0100-0000BE100000}"/>
    <hyperlink ref="A4897" r:id="rId4288" display="https://webagentes.canaldirecto.com.ar/incidents/view/809458-2" xr:uid="{00000000-0004-0000-0100-0000BF100000}"/>
    <hyperlink ref="A4896" r:id="rId4289" display="https://webagentes.canaldirecto.com.ar/incidents/view/809407-8" xr:uid="{00000000-0004-0000-0100-0000C0100000}"/>
    <hyperlink ref="A4879" r:id="rId4290" display="https://webagentes.canaldirecto.com.ar/incidents/view/809261-8" xr:uid="{00000000-0004-0000-0100-0000C1100000}"/>
    <hyperlink ref="A4934" r:id="rId4291" display="https://webagentes.canaldirecto.com.ar/incidents/view/809191-0" xr:uid="{00000000-0004-0000-0100-0000C2100000}"/>
    <hyperlink ref="A4908" r:id="rId4292" display="https://webagentes.canaldirecto.com.ar/incidents/view/809181-3" xr:uid="{00000000-0004-0000-0100-0000C3100000}"/>
    <hyperlink ref="A4938" r:id="rId4293" display="https://webagentes.canaldirecto.com.ar/incidents/view/809170-7" xr:uid="{00000000-0004-0000-0100-0000C4100000}"/>
    <hyperlink ref="A4939" r:id="rId4294" display="https://webagentes.canaldirecto.com.ar/incidents/view/809169-1" xr:uid="{00000000-0004-0000-0100-0000C5100000}"/>
    <hyperlink ref="A4936" r:id="rId4295" display="https://webagentes.canaldirecto.com.ar/incidents/view/809167-3" xr:uid="{00000000-0004-0000-0100-0000C6100000}"/>
    <hyperlink ref="A4937" r:id="rId4296" display="https://webagentes.canaldirecto.com.ar/incidents/view/809166-4" xr:uid="{00000000-0004-0000-0100-0000C7100000}"/>
    <hyperlink ref="A4941" r:id="rId4297" display="https://webagentes.canaldirecto.com.ar/incidents/view/809164-6" xr:uid="{00000000-0004-0000-0100-0000C8100000}"/>
    <hyperlink ref="A4940" r:id="rId4298" display="https://webagentes.canaldirecto.com.ar/incidents/view/809163-7" xr:uid="{00000000-0004-0000-0100-0000C9100000}"/>
    <hyperlink ref="A4906" r:id="rId4299" display="https://webagentes.canaldirecto.com.ar/incidents/view/809120-2" xr:uid="{00000000-0004-0000-0100-0000CA100000}"/>
    <hyperlink ref="A4880" r:id="rId4300" display="https://webagentes.canaldirecto.com.ar/incidents/view/809031-9" xr:uid="{00000000-0004-0000-0100-0000CB100000}"/>
    <hyperlink ref="A4881" r:id="rId4301" display="https://webagentes.canaldirecto.com.ar/incidents/view/808991-5" xr:uid="{00000000-0004-0000-0100-0000CC100000}"/>
    <hyperlink ref="A4884" r:id="rId4302" display="https://webagentes.canaldirecto.com.ar/incidents/view/808954-4" xr:uid="{00000000-0004-0000-0100-0000CD100000}"/>
    <hyperlink ref="A4932" r:id="rId4303" display="https://webagentes.canaldirecto.com.ar/incidents/view/808934-0" xr:uid="{00000000-0004-0000-0100-0000CE100000}"/>
    <hyperlink ref="A4933" r:id="rId4304" display="https://webagentes.canaldirecto.com.ar/incidents/view/808933-1" xr:uid="{00000000-0004-0000-0100-0000CF100000}"/>
    <hyperlink ref="A4976" r:id="rId4305" display="https://webagentes.canaldirecto.com.ar/incidents/view/808903-0" xr:uid="{00000000-0004-0000-0100-0000D0100000}"/>
    <hyperlink ref="A4877" r:id="rId4306" display="https://webagentes.canaldirecto.com.ar/incidents/view/808834-1" xr:uid="{00000000-0004-0000-0100-0000D1100000}"/>
    <hyperlink ref="A4969" r:id="rId4307" display="https://webagentes.canaldirecto.com.ar/incidents/view/808726-3" xr:uid="{00000000-0004-0000-0100-0000D2100000}"/>
    <hyperlink ref="A4854" r:id="rId4308" display="https://webagentes.canaldirecto.com.ar/incidents/view/808701-4" xr:uid="{00000000-0004-0000-0100-0000D3100000}"/>
    <hyperlink ref="A4929" r:id="rId4309" display="https://webagentes.canaldirecto.com.ar/incidents/view/808615-8" xr:uid="{00000000-0004-0000-0100-0000D4100000}"/>
    <hyperlink ref="A4930" r:id="rId4310" display="https://webagentes.canaldirecto.com.ar/incidents/view/808614-9" xr:uid="{00000000-0004-0000-0100-0000D5100000}"/>
    <hyperlink ref="A4928" r:id="rId4311" display="https://webagentes.canaldirecto.com.ar/incidents/view/808564-5" xr:uid="{00000000-0004-0000-0100-0000D6100000}"/>
    <hyperlink ref="A4968" r:id="rId4312" display="https://webagentes.canaldirecto.com.ar/incidents/view/808563-6" xr:uid="{00000000-0004-0000-0100-0000D7100000}"/>
    <hyperlink ref="A4883" r:id="rId4313" display="https://webagentes.canaldirecto.com.ar/incidents/view/808534-4" xr:uid="{00000000-0004-0000-0100-0000D8100000}"/>
    <hyperlink ref="A4977" r:id="rId4314" display="https://webagentes.canaldirecto.com.ar/incidents/view/808496-5" xr:uid="{00000000-0004-0000-0100-0000D9100000}"/>
    <hyperlink ref="A4970" r:id="rId4315" display="https://webagentes.canaldirecto.com.ar/incidents/view/808495-6" xr:uid="{00000000-0004-0000-0100-0000DA100000}"/>
    <hyperlink ref="A4975" r:id="rId4316" display="https://webagentes.canaldirecto.com.ar/incidents/view/808493-8" xr:uid="{00000000-0004-0000-0100-0000DB100000}"/>
    <hyperlink ref="A4978" r:id="rId4317" display="https://webagentes.canaldirecto.com.ar/incidents/view/808484-0" xr:uid="{00000000-0004-0000-0100-0000DC100000}"/>
    <hyperlink ref="A4974" r:id="rId4318" display="https://webagentes.canaldirecto.com.ar/incidents/view/808483-1" xr:uid="{00000000-0004-0000-0100-0000DD100000}"/>
    <hyperlink ref="A4979" r:id="rId4319" display="https://webagentes.canaldirecto.com.ar/incidents/view/808482-2" xr:uid="{00000000-0004-0000-0100-0000DE100000}"/>
    <hyperlink ref="A4910" r:id="rId4320" display="https://webagentes.canaldirecto.com.ar/incidents/view/808477-0" xr:uid="{00000000-0004-0000-0100-0000DF100000}"/>
    <hyperlink ref="A4980" r:id="rId4321" display="https://webagentes.canaldirecto.com.ar/incidents/view/808474-3" xr:uid="{00000000-0004-0000-0100-0000E0100000}"/>
    <hyperlink ref="A4935" r:id="rId4322" display="https://webagentes.canaldirecto.com.ar/incidents/view/808473-4" xr:uid="{00000000-0004-0000-0100-0000E1100000}"/>
    <hyperlink ref="A4971" r:id="rId4323" display="https://webagentes.canaldirecto.com.ar/incidents/view/808470-7" xr:uid="{00000000-0004-0000-0100-0000E2100000}"/>
    <hyperlink ref="A4972" r:id="rId4324" display="https://webagentes.canaldirecto.com.ar/incidents/view/808469-1" xr:uid="{00000000-0004-0000-0100-0000E3100000}"/>
    <hyperlink ref="A4973" r:id="rId4325" display="https://webagentes.canaldirecto.com.ar/incidents/view/808468-2" xr:uid="{00000000-0004-0000-0100-0000E4100000}"/>
    <hyperlink ref="A4925" r:id="rId4326" display="https://webagentes.canaldirecto.com.ar/incidents/view/808461-9" xr:uid="{00000000-0004-0000-0100-0000E5100000}"/>
    <hyperlink ref="A4909" r:id="rId4327" display="https://webagentes.canaldirecto.com.ar/incidents/view/808368-3" xr:uid="{00000000-0004-0000-0100-0000E6100000}"/>
    <hyperlink ref="A4924" r:id="rId4328" display="https://webagentes.canaldirecto.com.ar/incidents/view/808363-8" xr:uid="{00000000-0004-0000-0100-0000E7100000}"/>
    <hyperlink ref="A4905" r:id="rId4329" display="https://webagentes.canaldirecto.com.ar/incidents/view/808362-9" xr:uid="{00000000-0004-0000-0100-0000E8100000}"/>
    <hyperlink ref="A4926" r:id="rId4330" display="https://webagentes.canaldirecto.com.ar/incidents/view/808361-0" xr:uid="{00000000-0004-0000-0100-0000E9100000}"/>
    <hyperlink ref="A4922" r:id="rId4331" display="https://webagentes.canaldirecto.com.ar/incidents/view/808358-6" xr:uid="{00000000-0004-0000-0100-0000EA100000}"/>
    <hyperlink ref="A4927" r:id="rId4332" display="https://webagentes.canaldirecto.com.ar/incidents/view/808357-7" xr:uid="{00000000-0004-0000-0100-0000EB100000}"/>
    <hyperlink ref="A4923" r:id="rId4333" display="https://webagentes.canaldirecto.com.ar/incidents/view/808356-8" xr:uid="{00000000-0004-0000-0100-0000EC100000}"/>
    <hyperlink ref="A4892" r:id="rId4334" display="https://webagentes.canaldirecto.com.ar/incidents/view/808285-1" xr:uid="{00000000-0004-0000-0100-0000ED100000}"/>
    <hyperlink ref="A4872" r:id="rId4335" display="https://webagentes.canaldirecto.com.ar/incidents/view/808182-5" xr:uid="{00000000-0004-0000-0100-0000EE100000}"/>
    <hyperlink ref="A4967" r:id="rId4336" display="https://webagentes.canaldirecto.com.ar/incidents/view/808176-4" xr:uid="{00000000-0004-0000-0100-0000EF100000}"/>
    <hyperlink ref="A4894" r:id="rId4337" display="https://webagentes.canaldirecto.com.ar/incidents/view/808174-6" xr:uid="{00000000-0004-0000-0100-0000F0100000}"/>
    <hyperlink ref="A4856" r:id="rId4338" display="https://webagentes.canaldirecto.com.ar/incidents/view/808075-6" xr:uid="{00000000-0004-0000-0100-0000F1100000}"/>
    <hyperlink ref="A4857" r:id="rId4339" display="https://webagentes.canaldirecto.com.ar/incidents/view/808064-0" xr:uid="{00000000-0004-0000-0100-0000F2100000}"/>
    <hyperlink ref="A4895" r:id="rId4340" display="https://webagentes.canaldirecto.com.ar/incidents/view/807950-1" xr:uid="{00000000-0004-0000-0100-0000F3100000}"/>
    <hyperlink ref="A4893" r:id="rId4341" display="https://webagentes.canaldirecto.com.ar/incidents/view/807908-8" xr:uid="{00000000-0004-0000-0100-0000F4100000}"/>
    <hyperlink ref="A4853" r:id="rId4342" display="https://webagentes.canaldirecto.com.ar/incidents/view/807738-1" xr:uid="{00000000-0004-0000-0100-0000F5100000}"/>
    <hyperlink ref="A4878" r:id="rId4343" display="https://webagentes.canaldirecto.com.ar/incidents/view/807682-3" xr:uid="{00000000-0004-0000-0100-0000F6100000}"/>
    <hyperlink ref="A4869" r:id="rId4344" display="https://webagentes.canaldirecto.com.ar/incidents/view/807581-5" xr:uid="{00000000-0004-0000-0100-0000F7100000}"/>
    <hyperlink ref="A4865" r:id="rId4345" display="https://webagentes.canaldirecto.com.ar/incidents/view/807574-5" xr:uid="{00000000-0004-0000-0100-0000F8100000}"/>
    <hyperlink ref="A4931" r:id="rId4346" display="https://webagentes.canaldirecto.com.ar/incidents/view/807569-3" xr:uid="{00000000-0004-0000-0100-0000F9100000}"/>
    <hyperlink ref="A4907" r:id="rId4347" display="https://webagentes.canaldirecto.com.ar/incidents/view/807568-4" xr:uid="{00000000-0004-0000-0100-0000FA100000}"/>
    <hyperlink ref="A4917" r:id="rId4348" display="https://webagentes.canaldirecto.com.ar/incidents/view/807566-6" xr:uid="{00000000-0004-0000-0100-0000FB100000}"/>
    <hyperlink ref="A4875" r:id="rId4349" display="https://webagentes.canaldirecto.com.ar/incidents/view/807496-8" xr:uid="{00000000-0004-0000-0100-0000FC100000}"/>
    <hyperlink ref="A4874" r:id="rId4350" display="https://webagentes.canaldirecto.com.ar/incidents/view/807487-0" xr:uid="{00000000-0004-0000-0100-0000FD100000}"/>
    <hyperlink ref="A4871" r:id="rId4351" display="https://webagentes.canaldirecto.com.ar/incidents/view/807485-2" xr:uid="{00000000-0004-0000-0100-0000FE100000}"/>
    <hyperlink ref="A4866" r:id="rId4352" display="https://webagentes.canaldirecto.com.ar/incidents/view/807452-4" xr:uid="{00000000-0004-0000-0100-0000FF100000}"/>
    <hyperlink ref="A4966" r:id="rId4353" display="https://webagentes.canaldirecto.com.ar/incidents/view/807446-3" xr:uid="{00000000-0004-0000-0100-000000110000}"/>
    <hyperlink ref="A4963" r:id="rId4354" display="https://webagentes.canaldirecto.com.ar/incidents/view/807445-4" xr:uid="{00000000-0004-0000-0100-000001110000}"/>
    <hyperlink ref="A4964" r:id="rId4355" display="https://webagentes.canaldirecto.com.ar/incidents/view/807444-5" xr:uid="{00000000-0004-0000-0100-000002110000}"/>
    <hyperlink ref="A4965" r:id="rId4356" display="https://webagentes.canaldirecto.com.ar/incidents/view/807443-6" xr:uid="{00000000-0004-0000-0100-000003110000}"/>
    <hyperlink ref="A4916" r:id="rId4357" display="https://webagentes.canaldirecto.com.ar/incidents/view/807436-6" xr:uid="{00000000-0004-0000-0100-000004110000}"/>
    <hyperlink ref="A4918" r:id="rId4358" display="https://webagentes.canaldirecto.com.ar/incidents/view/807433-9" xr:uid="{00000000-0004-0000-0100-000005110000}"/>
    <hyperlink ref="A4919" r:id="rId4359" display="https://webagentes.canaldirecto.com.ar/incidents/view/807432-0" xr:uid="{00000000-0004-0000-0100-000006110000}"/>
    <hyperlink ref="A4891" r:id="rId4360" display="https://webagentes.canaldirecto.com.ar/incidents/view/807332-1" xr:uid="{00000000-0004-0000-0100-000007110000}"/>
    <hyperlink ref="A4876" r:id="rId4361" display="https://webagentes.canaldirecto.com.ar/incidents/view/807331-2" xr:uid="{00000000-0004-0000-0100-000008110000}"/>
    <hyperlink ref="A4867" r:id="rId4362" display="https://webagentes.canaldirecto.com.ar/incidents/view/807285-4" xr:uid="{00000000-0004-0000-0100-000009110000}"/>
    <hyperlink ref="A4901" r:id="rId4363" display="https://webagentes.canaldirecto.com.ar/incidents/view/807240-1" xr:uid="{00000000-0004-0000-0100-00000A110000}"/>
    <hyperlink ref="A4902" r:id="rId4364" display="https://webagentes.canaldirecto.com.ar/incidents/view/807239-5" xr:uid="{00000000-0004-0000-0100-00000B110000}"/>
    <hyperlink ref="A4903" r:id="rId4365" display="https://webagentes.canaldirecto.com.ar/incidents/view/807238-6" xr:uid="{00000000-0004-0000-0100-00000C110000}"/>
    <hyperlink ref="A4904" r:id="rId4366" display="https://webagentes.canaldirecto.com.ar/incidents/view/807237-7" xr:uid="{00000000-0004-0000-0100-00000D110000}"/>
    <hyperlink ref="A4915" r:id="rId4367" display="https://webagentes.canaldirecto.com.ar/incidents/view/807226-1" xr:uid="{00000000-0004-0000-0100-00000E110000}"/>
    <hyperlink ref="A4914" r:id="rId4368" display="https://webagentes.canaldirecto.com.ar/incidents/view/807225-2" xr:uid="{00000000-0004-0000-0100-00000F110000}"/>
    <hyperlink ref="A4851" r:id="rId4369" display="https://webagentes.canaldirecto.com.ar/incidents/view/807112-9" xr:uid="{00000000-0004-0000-0100-000010110000}"/>
    <hyperlink ref="A4855" r:id="rId4370" display="https://webagentes.canaldirecto.com.ar/incidents/view/807103-1" xr:uid="{00000000-0004-0000-0100-000011110000}"/>
    <hyperlink ref="A4862" r:id="rId4371" display="https://webagentes.canaldirecto.com.ar/incidents/view/807083-8" xr:uid="{00000000-0004-0000-0100-000012110000}"/>
    <hyperlink ref="A4861" r:id="rId4372" display="https://webagentes.canaldirecto.com.ar/incidents/view/807052-8" xr:uid="{00000000-0004-0000-0100-000013110000}"/>
    <hyperlink ref="A4913" r:id="rId4373" display="https://webagentes.canaldirecto.com.ar/incidents/view/807047-6" xr:uid="{00000000-0004-0000-0100-000014110000}"/>
    <hyperlink ref="A4868" r:id="rId4374" display="https://webagentes.canaldirecto.com.ar/incidents/view/806977-1" xr:uid="{00000000-0004-0000-0100-000015110000}"/>
    <hyperlink ref="A4873" r:id="rId4375" display="https://webagentes.canaldirecto.com.ar/incidents/view/806894-9" xr:uid="{00000000-0004-0000-0100-000016110000}"/>
    <hyperlink ref="A4852" r:id="rId4376" display="https://webagentes.canaldirecto.com.ar/incidents/view/806869-3" xr:uid="{00000000-0004-0000-0100-000017110000}"/>
    <hyperlink ref="A4850" r:id="rId4377" display="https://webagentes.canaldirecto.com.ar/incidents/view/806772-8" xr:uid="{00000000-0004-0000-0100-000018110000}"/>
    <hyperlink ref="A4849" r:id="rId4378" display="https://webagentes.canaldirecto.com.ar/incidents/view/806505-8" xr:uid="{00000000-0004-0000-0100-000019110000}"/>
    <hyperlink ref="A4860" r:id="rId4379" display="https://webagentes.canaldirecto.com.ar/incidents/view/806485-5" xr:uid="{00000000-0004-0000-0100-00001A110000}"/>
    <hyperlink ref="A4848" r:id="rId4380" display="https://webagentes.canaldirecto.com.ar/incidents/view/806238-9" xr:uid="{00000000-0004-0000-0100-00001B110000}"/>
    <hyperlink ref="A4887" r:id="rId4381" display="https://webagentes.canaldirecto.com.ar/incidents/view/805886-3" xr:uid="{00000000-0004-0000-0100-00001C110000}"/>
    <hyperlink ref="A4889" r:id="rId4382" display="https://webagentes.canaldirecto.com.ar/incidents/view/805812-8" xr:uid="{00000000-0004-0000-0100-00001D110000}"/>
    <hyperlink ref="A4890" r:id="rId4383" display="https://webagentes.canaldirecto.com.ar/incidents/view/805739-6" xr:uid="{00000000-0004-0000-0100-00001E110000}"/>
    <hyperlink ref="A4888" r:id="rId4384" display="https://webagentes.canaldirecto.com.ar/incidents/view/805721-7" xr:uid="{00000000-0004-0000-0100-00001F110000}"/>
    <hyperlink ref="A4846" r:id="rId4385" display="https://webagentes.canaldirecto.com.ar/incidents/view/805676-8" xr:uid="{00000000-0004-0000-0100-000020110000}"/>
    <hyperlink ref="A4864" r:id="rId4386" display="https://webagentes.canaldirecto.com.ar/incidents/view/805640-3" xr:uid="{00000000-0004-0000-0100-000021110000}"/>
    <hyperlink ref="A4870" r:id="rId4387" display="https://webagentes.canaldirecto.com.ar/incidents/view/805252-2" xr:uid="{00000000-0004-0000-0100-000022110000}"/>
    <hyperlink ref="A4847" r:id="rId4388" display="https://webagentes.canaldirecto.com.ar/incidents/view/804961-6" xr:uid="{00000000-0004-0000-0100-000023110000}"/>
    <hyperlink ref="A4962" r:id="rId4389" display="https://webagentes.canaldirecto.com.ar/incidents/view/803970-7" xr:uid="{00000000-0004-0000-0100-000024110000}"/>
    <hyperlink ref="A4863" r:id="rId4390" display="https://webagentes.canaldirecto.com.ar/incidents/view/803877-1" xr:uid="{00000000-0004-0000-0100-000025110000}"/>
    <hyperlink ref="A4886" r:id="rId4391" display="https://webagentes.canaldirecto.com.ar/incidents/view/803313-8" xr:uid="{00000000-0004-0000-0100-000026110000}"/>
    <hyperlink ref="A4900" r:id="rId4392" display="https://webagentes.canaldirecto.com.ar/incidents/view/800717-9" xr:uid="{00000000-0004-0000-0100-000027110000}"/>
    <hyperlink ref="A4920" r:id="rId4393" display="https://webagentes.canaldirecto.com.ar/incidents/view/799942-0" xr:uid="{00000000-0004-0000-0100-000028110000}"/>
    <hyperlink ref="A4921" r:id="rId4394" display="https://webagentes.canaldirecto.com.ar/incidents/view/799936-9" xr:uid="{00000000-0004-0000-0100-000029110000}"/>
    <hyperlink ref="A4859" r:id="rId4395" display="https://webagentes.canaldirecto.com.ar/incidents/view/803391-6" xr:uid="{00000000-0004-0000-0100-00002A110000}"/>
    <hyperlink ref="A5078" r:id="rId4396" display="https://webagentes.canaldirecto.com.ar/incidents/view/813785-0" xr:uid="{00000000-0004-0000-0100-00002B110000}"/>
    <hyperlink ref="A5138" r:id="rId4397" display="https://webagentes.canaldirecto.com.ar/incidents/view/813783-2" xr:uid="{00000000-0004-0000-0100-00002C110000}"/>
    <hyperlink ref="A5136" r:id="rId4398" display="https://webagentes.canaldirecto.com.ar/incidents/view/813782-3" xr:uid="{00000000-0004-0000-0100-00002D110000}"/>
    <hyperlink ref="A5137" r:id="rId4399" display="https://webagentes.canaldirecto.com.ar/incidents/view/813781-4" xr:uid="{00000000-0004-0000-0100-00002E110000}"/>
    <hyperlink ref="A5073" r:id="rId4400" display="https://webagentes.canaldirecto.com.ar/incidents/view/813777-1" xr:uid="{00000000-0004-0000-0100-00002F110000}"/>
    <hyperlink ref="A5074" r:id="rId4401" display="https://webagentes.canaldirecto.com.ar/incidents/view/813776-2" xr:uid="{00000000-0004-0000-0100-000030110000}"/>
    <hyperlink ref="A5063" r:id="rId4402" display="https://webagentes.canaldirecto.com.ar/incidents/view/813775-3" xr:uid="{00000000-0004-0000-0100-000031110000}"/>
    <hyperlink ref="A5064" r:id="rId4403" display="https://webagentes.canaldirecto.com.ar/incidents/view/813774-4" xr:uid="{00000000-0004-0000-0100-000032110000}"/>
    <hyperlink ref="A5065" r:id="rId4404" display="https://webagentes.canaldirecto.com.ar/incidents/view/813773-5" xr:uid="{00000000-0004-0000-0100-000033110000}"/>
    <hyperlink ref="A5075" r:id="rId4405" display="https://webagentes.canaldirecto.com.ar/incidents/view/813772-6" xr:uid="{00000000-0004-0000-0100-000034110000}"/>
    <hyperlink ref="A5076" r:id="rId4406" display="https://webagentes.canaldirecto.com.ar/incidents/view/813771-7" xr:uid="{00000000-0004-0000-0100-000035110000}"/>
    <hyperlink ref="A5066" r:id="rId4407" display="https://webagentes.canaldirecto.com.ar/incidents/view/813733-7" xr:uid="{00000000-0004-0000-0100-000036110000}"/>
    <hyperlink ref="A5067" r:id="rId4408" display="https://webagentes.canaldirecto.com.ar/incidents/view/813732-8" xr:uid="{00000000-0004-0000-0100-000037110000}"/>
    <hyperlink ref="A5068" r:id="rId4409" display="https://webagentes.canaldirecto.com.ar/incidents/view/813731-9" xr:uid="{00000000-0004-0000-0100-000038110000}"/>
    <hyperlink ref="A5069" r:id="rId4410" display="https://webagentes.canaldirecto.com.ar/incidents/view/813730-0" xr:uid="{00000000-0004-0000-0100-000039110000}"/>
    <hyperlink ref="A5070" r:id="rId4411" display="https://webagentes.canaldirecto.com.ar/incidents/view/813729-4" xr:uid="{00000000-0004-0000-0100-00003A110000}"/>
    <hyperlink ref="A5071" r:id="rId4412" display="https://webagentes.canaldirecto.com.ar/incidents/view/813728-5" xr:uid="{00000000-0004-0000-0100-00003B110000}"/>
    <hyperlink ref="A5114" r:id="rId4413" display="https://webagentes.canaldirecto.com.ar/incidents/view/813727-6" xr:uid="{00000000-0004-0000-0100-00003C110000}"/>
    <hyperlink ref="A5072" r:id="rId4414" display="https://webagentes.canaldirecto.com.ar/incidents/view/813726-7" xr:uid="{00000000-0004-0000-0100-00003D110000}"/>
    <hyperlink ref="A5112" r:id="rId4415" display="https://webagentes.canaldirecto.com.ar/incidents/view/813725-8" xr:uid="{00000000-0004-0000-0100-00003E110000}"/>
    <hyperlink ref="A5113" r:id="rId4416" display="https://webagentes.canaldirecto.com.ar/incidents/view/813724-9" xr:uid="{00000000-0004-0000-0100-00003F110000}"/>
    <hyperlink ref="A5110" r:id="rId4417" display="https://webagentes.canaldirecto.com.ar/incidents/view/813723-0" xr:uid="{00000000-0004-0000-0100-000040110000}"/>
    <hyperlink ref="A5050" r:id="rId4418" display="https://webagentes.canaldirecto.com.ar/incidents/view/813563-0" xr:uid="{00000000-0004-0000-0100-000041110000}"/>
    <hyperlink ref="A5051" r:id="rId4419" display="https://webagentes.canaldirecto.com.ar/incidents/view/813562-1" xr:uid="{00000000-0004-0000-0100-000042110000}"/>
    <hyperlink ref="A5052" r:id="rId4420" display="https://webagentes.canaldirecto.com.ar/incidents/view/813561-2" xr:uid="{00000000-0004-0000-0100-000043110000}"/>
    <hyperlink ref="A5107" r:id="rId4421" display="https://webagentes.canaldirecto.com.ar/incidents/view/813519-9" xr:uid="{00000000-0004-0000-0100-000044110000}"/>
    <hyperlink ref="A5115" r:id="rId4422" display="https://webagentes.canaldirecto.com.ar/incidents/view/813518-0" xr:uid="{00000000-0004-0000-0100-000045110000}"/>
    <hyperlink ref="A5116" r:id="rId4423" display="https://webagentes.canaldirecto.com.ar/incidents/view/813517-1" xr:uid="{00000000-0004-0000-0100-000046110000}"/>
    <hyperlink ref="A5117" r:id="rId4424" display="https://webagentes.canaldirecto.com.ar/incidents/view/813516-2" xr:uid="{00000000-0004-0000-0100-000047110000}"/>
    <hyperlink ref="A5118" r:id="rId4425" display="https://webagentes.canaldirecto.com.ar/incidents/view/813515-3" xr:uid="{00000000-0004-0000-0100-000048110000}"/>
    <hyperlink ref="A5119" r:id="rId4426" display="https://webagentes.canaldirecto.com.ar/incidents/view/813514-4" xr:uid="{00000000-0004-0000-0100-000049110000}"/>
    <hyperlink ref="A5120" r:id="rId4427" display="https://webagentes.canaldirecto.com.ar/incidents/view/813513-5" xr:uid="{00000000-0004-0000-0100-00004A110000}"/>
    <hyperlink ref="A5121" r:id="rId4428" display="https://webagentes.canaldirecto.com.ar/incidents/view/813512-6" xr:uid="{00000000-0004-0000-0100-00004B110000}"/>
    <hyperlink ref="A5122" r:id="rId4429" display="https://webagentes.canaldirecto.com.ar/incidents/view/813511-7" xr:uid="{00000000-0004-0000-0100-00004C110000}"/>
    <hyperlink ref="A5123" r:id="rId4430" display="https://webagentes.canaldirecto.com.ar/incidents/view/813510-8" xr:uid="{00000000-0004-0000-0100-00004D110000}"/>
    <hyperlink ref="A5124" r:id="rId4431" display="https://webagentes.canaldirecto.com.ar/incidents/view/813508-3" xr:uid="{00000000-0004-0000-0100-00004E110000}"/>
    <hyperlink ref="A5125" r:id="rId4432" display="https://webagentes.canaldirecto.com.ar/incidents/view/813507-4" xr:uid="{00000000-0004-0000-0100-00004F110000}"/>
    <hyperlink ref="A5126" r:id="rId4433" display="https://webagentes.canaldirecto.com.ar/incidents/view/813506-5" xr:uid="{00000000-0004-0000-0100-000050110000}"/>
    <hyperlink ref="A5127" r:id="rId4434" display="https://webagentes.canaldirecto.com.ar/incidents/view/813502-9" xr:uid="{00000000-0004-0000-0100-000051110000}"/>
    <hyperlink ref="A5128" r:id="rId4435" display="https://webagentes.canaldirecto.com.ar/incidents/view/813498-7" xr:uid="{00000000-0004-0000-0100-000052110000}"/>
    <hyperlink ref="A5111" r:id="rId4436" display="https://webagentes.canaldirecto.com.ar/incidents/view/813496-9" xr:uid="{00000000-0004-0000-0100-000053110000}"/>
    <hyperlink ref="A5108" r:id="rId4437" display="https://webagentes.canaldirecto.com.ar/incidents/view/813495-0" xr:uid="{00000000-0004-0000-0100-000054110000}"/>
    <hyperlink ref="A5109" r:id="rId4438" display="https://webagentes.canaldirecto.com.ar/incidents/view/813494-1" xr:uid="{00000000-0004-0000-0100-000055110000}"/>
    <hyperlink ref="A5032" r:id="rId4439" display="https://webagentes.canaldirecto.com.ar/incidents/view/813329-8" xr:uid="{00000000-0004-0000-0100-000056110000}"/>
    <hyperlink ref="A5021" r:id="rId4440" display="https://webagentes.canaldirecto.com.ar/incidents/view/812921-3" xr:uid="{00000000-0004-0000-0100-000057110000}"/>
    <hyperlink ref="A5022" r:id="rId4441" display="https://webagentes.canaldirecto.com.ar/incidents/view/812920-4" xr:uid="{00000000-0004-0000-0100-000058110000}"/>
    <hyperlink ref="A5023" r:id="rId4442" display="https://webagentes.canaldirecto.com.ar/incidents/view/812919-8" xr:uid="{00000000-0004-0000-0100-000059110000}"/>
    <hyperlink ref="A5028" r:id="rId4443" display="https://webagentes.canaldirecto.com.ar/incidents/view/812918-9" xr:uid="{00000000-0004-0000-0100-00005A110000}"/>
    <hyperlink ref="A5024" r:id="rId4444" display="https://webagentes.canaldirecto.com.ar/incidents/view/812917-0" xr:uid="{00000000-0004-0000-0100-00005B110000}"/>
    <hyperlink ref="A5025" r:id="rId4445" display="https://webagentes.canaldirecto.com.ar/incidents/view/812916-1" xr:uid="{00000000-0004-0000-0100-00005C110000}"/>
    <hyperlink ref="A5135" r:id="rId4446" display="https://webagentes.canaldirecto.com.ar/incidents/view/812839-3" xr:uid="{00000000-0004-0000-0100-00005D110000}"/>
    <hyperlink ref="A5016" r:id="rId4447" display="https://webagentes.canaldirecto.com.ar/incidents/view/812746-4" xr:uid="{00000000-0004-0000-0100-00005E110000}"/>
    <hyperlink ref="A5017" r:id="rId4448" display="https://webagentes.canaldirecto.com.ar/incidents/view/812741-9" xr:uid="{00000000-0004-0000-0100-00005F110000}"/>
    <hyperlink ref="A5100" r:id="rId4449" display="https://webagentes.canaldirecto.com.ar/incidents/view/812457-3" xr:uid="{00000000-0004-0000-0100-000060110000}"/>
    <hyperlink ref="A5018" r:id="rId4450" display="https://webagentes.canaldirecto.com.ar/incidents/view/812401-4" xr:uid="{00000000-0004-0000-0100-000061110000}"/>
    <hyperlink ref="A5101" r:id="rId4451" display="https://webagentes.canaldirecto.com.ar/incidents/view/812397-2" xr:uid="{00000000-0004-0000-0100-000062110000}"/>
    <hyperlink ref="A5102" r:id="rId4452" display="https://webagentes.canaldirecto.com.ar/incidents/view/812396-3" xr:uid="{00000000-0004-0000-0100-000063110000}"/>
    <hyperlink ref="A5103" r:id="rId4453" display="https://webagentes.canaldirecto.com.ar/incidents/view/812395-4" xr:uid="{00000000-0004-0000-0100-000064110000}"/>
    <hyperlink ref="A5104" r:id="rId4454" display="https://webagentes.canaldirecto.com.ar/incidents/view/812394-5" xr:uid="{00000000-0004-0000-0100-000065110000}"/>
    <hyperlink ref="A5105" r:id="rId4455" display="https://webagentes.canaldirecto.com.ar/incidents/view/812393-6" xr:uid="{00000000-0004-0000-0100-000066110000}"/>
    <hyperlink ref="A5106" r:id="rId4456" display="https://webagentes.canaldirecto.com.ar/incidents/view/812392-7" xr:uid="{00000000-0004-0000-0100-000067110000}"/>
    <hyperlink ref="A5033" r:id="rId4457" display="https://webagentes.canaldirecto.com.ar/incidents/view/812374-1" xr:uid="{00000000-0004-0000-0100-000068110000}"/>
    <hyperlink ref="A5053" r:id="rId4458" display="https://webagentes.canaldirecto.com.ar/incidents/view/812213-1" xr:uid="{00000000-0004-0000-0100-000069110000}"/>
    <hyperlink ref="A5054" r:id="rId4459" display="https://webagentes.canaldirecto.com.ar/incidents/view/812211-3" xr:uid="{00000000-0004-0000-0100-00006A110000}"/>
    <hyperlink ref="A5055" r:id="rId4460" display="https://webagentes.canaldirecto.com.ar/incidents/view/812209-8" xr:uid="{00000000-0004-0000-0100-00006B110000}"/>
    <hyperlink ref="A5019" r:id="rId4461" display="https://webagentes.canaldirecto.com.ar/incidents/view/812200-7" xr:uid="{00000000-0004-0000-0100-00006C110000}"/>
    <hyperlink ref="A5049" r:id="rId4462" display="https://webagentes.canaldirecto.com.ar/incidents/view/812196-5" xr:uid="{00000000-0004-0000-0100-00006D110000}"/>
    <hyperlink ref="A5059" r:id="rId4463" display="https://webagentes.canaldirecto.com.ar/incidents/view/812189-5" xr:uid="{00000000-0004-0000-0100-00006E110000}"/>
    <hyperlink ref="A4987" r:id="rId4464" display="https://webagentes.canaldirecto.com.ar/incidents/view/812159-4" xr:uid="{00000000-0004-0000-0100-00006F110000}"/>
    <hyperlink ref="A5056" r:id="rId4465" display="https://webagentes.canaldirecto.com.ar/incidents/view/812058-6" xr:uid="{00000000-0004-0000-0100-000070110000}"/>
    <hyperlink ref="A5057" r:id="rId4466" display="https://webagentes.canaldirecto.com.ar/incidents/view/812057-7" xr:uid="{00000000-0004-0000-0100-000071110000}"/>
    <hyperlink ref="A5058" r:id="rId4467" display="https://webagentes.canaldirecto.com.ar/incidents/view/812056-8" xr:uid="{00000000-0004-0000-0100-000072110000}"/>
    <hyperlink ref="A5027" r:id="rId4468" display="https://webagentes.canaldirecto.com.ar/incidents/view/811910-0" xr:uid="{00000000-0004-0000-0100-000073110000}"/>
    <hyperlink ref="A5026" r:id="rId4469" display="https://webagentes.canaldirecto.com.ar/incidents/view/811801-3" xr:uid="{00000000-0004-0000-0100-000074110000}"/>
    <hyperlink ref="A5030" r:id="rId4470" display="https://webagentes.canaldirecto.com.ar/incidents/view/811729-0" xr:uid="{00000000-0004-0000-0100-000075110000}"/>
    <hyperlink ref="A5031" r:id="rId4471" display="https://webagentes.canaldirecto.com.ar/incidents/view/811728-1" xr:uid="{00000000-0004-0000-0100-000076110000}"/>
    <hyperlink ref="A5029" r:id="rId4472" display="https://webagentes.canaldirecto.com.ar/incidents/view/811727-2" xr:uid="{00000000-0004-0000-0100-000077110000}"/>
    <hyperlink ref="A5090" r:id="rId4473" display="https://webagentes.canaldirecto.com.ar/incidents/view/811628-2" xr:uid="{00000000-0004-0000-0100-000078110000}"/>
    <hyperlink ref="A5020" r:id="rId4474" display="https://webagentes.canaldirecto.com.ar/incidents/view/811627-3" xr:uid="{00000000-0004-0000-0100-000079110000}"/>
    <hyperlink ref="A5091" r:id="rId4475" display="https://webagentes.canaldirecto.com.ar/incidents/view/811625-5" xr:uid="{00000000-0004-0000-0100-00007A110000}"/>
    <hyperlink ref="A5092" r:id="rId4476" display="https://webagentes.canaldirecto.com.ar/incidents/view/811624-6" xr:uid="{00000000-0004-0000-0100-00007B110000}"/>
    <hyperlink ref="A5093" r:id="rId4477" display="https://webagentes.canaldirecto.com.ar/incidents/view/811623-7" xr:uid="{00000000-0004-0000-0100-00007C110000}"/>
    <hyperlink ref="A5094" r:id="rId4478" display="https://webagentes.canaldirecto.com.ar/incidents/view/811622-8" xr:uid="{00000000-0004-0000-0100-00007D110000}"/>
    <hyperlink ref="A5095" r:id="rId4479" display="https://webagentes.canaldirecto.com.ar/incidents/view/811621-9" xr:uid="{00000000-0004-0000-0100-00007E110000}"/>
    <hyperlink ref="A5099" r:id="rId4480" display="https://webagentes.canaldirecto.com.ar/incidents/view/811619-4" xr:uid="{00000000-0004-0000-0100-00007F110000}"/>
    <hyperlink ref="A5096" r:id="rId4481" display="https://webagentes.canaldirecto.com.ar/incidents/view/811618-5" xr:uid="{00000000-0004-0000-0100-000080110000}"/>
    <hyperlink ref="A5044" r:id="rId4482" display="https://webagentes.canaldirecto.com.ar/incidents/view/811612-1" xr:uid="{00000000-0004-0000-0100-000081110000}"/>
    <hyperlink ref="A5013" r:id="rId4483" display="https://webagentes.canaldirecto.com.ar/incidents/view/811557-5" xr:uid="{00000000-0004-0000-0100-000082110000}"/>
    <hyperlink ref="A5011" r:id="rId4484" display="https://webagentes.canaldirecto.com.ar/incidents/view/811554-8" xr:uid="{00000000-0004-0000-0100-000083110000}"/>
    <hyperlink ref="A5046" r:id="rId4485" display="https://webagentes.canaldirecto.com.ar/incidents/view/811392-0" xr:uid="{00000000-0004-0000-0100-000084110000}"/>
    <hyperlink ref="A5047" r:id="rId4486" display="https://webagentes.canaldirecto.com.ar/incidents/view/811391-1" xr:uid="{00000000-0004-0000-0100-000085110000}"/>
    <hyperlink ref="A5048" r:id="rId4487" display="https://webagentes.canaldirecto.com.ar/incidents/view/811390-2" xr:uid="{00000000-0004-0000-0100-000086110000}"/>
    <hyperlink ref="A5012" r:id="rId4488" display="https://webagentes.canaldirecto.com.ar/incidents/view/811379-9" xr:uid="{00000000-0004-0000-0100-000087110000}"/>
    <hyperlink ref="A5043" r:id="rId4489" display="https://webagentes.canaldirecto.com.ar/incidents/view/811357-7" xr:uid="{00000000-0004-0000-0100-000088110000}"/>
    <hyperlink ref="A5001" r:id="rId4490" display="https://webagentes.canaldirecto.com.ar/incidents/view/811269-3" xr:uid="{00000000-0004-0000-0100-000089110000}"/>
    <hyperlink ref="A5014" r:id="rId4491" display="https://webagentes.canaldirecto.com.ar/incidents/view/811244-4" xr:uid="{00000000-0004-0000-0100-00008A110000}"/>
    <hyperlink ref="A5009" r:id="rId4492" display="https://webagentes.canaldirecto.com.ar/incidents/view/811085-3" xr:uid="{00000000-0004-0000-0100-00008B110000}"/>
    <hyperlink ref="A4985" r:id="rId4493" display="https://webagentes.canaldirecto.com.ar/incidents/view/811084-4" xr:uid="{00000000-0004-0000-0100-00008C110000}"/>
    <hyperlink ref="A5010" r:id="rId4494" display="https://webagentes.canaldirecto.com.ar/incidents/view/811083-5" xr:uid="{00000000-0004-0000-0100-00008D110000}"/>
    <hyperlink ref="A5082" r:id="rId4495" display="https://webagentes.canaldirecto.com.ar/incidents/view/811005-7" xr:uid="{00000000-0004-0000-0100-00008E110000}"/>
    <hyperlink ref="A5097" r:id="rId4496" display="https://webagentes.canaldirecto.com.ar/incidents/view/810911-2" xr:uid="{00000000-0004-0000-0100-00008F110000}"/>
    <hyperlink ref="A5098" r:id="rId4497" display="https://webagentes.canaldirecto.com.ar/incidents/view/810910-3" xr:uid="{00000000-0004-0000-0100-000090110000}"/>
    <hyperlink ref="A5085" r:id="rId4498" display="https://webagentes.canaldirecto.com.ar/incidents/view/810909-7" xr:uid="{00000000-0004-0000-0100-000091110000}"/>
    <hyperlink ref="A5086" r:id="rId4499" display="https://webagentes.canaldirecto.com.ar/incidents/view/810908-8" xr:uid="{00000000-0004-0000-0100-000092110000}"/>
    <hyperlink ref="A5087" r:id="rId4500" display="https://webagentes.canaldirecto.com.ar/incidents/view/810907-9" xr:uid="{00000000-0004-0000-0100-000093110000}"/>
    <hyperlink ref="A5088" r:id="rId4501" display="https://webagentes.canaldirecto.com.ar/incidents/view/810906-0" xr:uid="{00000000-0004-0000-0100-000094110000}"/>
    <hyperlink ref="A5089" r:id="rId4502" display="https://webagentes.canaldirecto.com.ar/incidents/view/810905-1" xr:uid="{00000000-0004-0000-0100-000095110000}"/>
    <hyperlink ref="A4988" r:id="rId4503" display="https://webagentes.canaldirecto.com.ar/incidents/view/810865-4" xr:uid="{00000000-0004-0000-0100-000096110000}"/>
    <hyperlink ref="A5015" r:id="rId4504" display="https://webagentes.canaldirecto.com.ar/incidents/view/810825-6" xr:uid="{00000000-0004-0000-0100-000097110000}"/>
    <hyperlink ref="A4991" r:id="rId4505" display="https://webagentes.canaldirecto.com.ar/incidents/view/810572-7" xr:uid="{00000000-0004-0000-0100-000098110000}"/>
    <hyperlink ref="A5131" r:id="rId4506" display="https://webagentes.canaldirecto.com.ar/incidents/view/810476-4" xr:uid="{00000000-0004-0000-0100-000099110000}"/>
    <hyperlink ref="A5132" r:id="rId4507" display="https://webagentes.canaldirecto.com.ar/incidents/view/810468-5" xr:uid="{00000000-0004-0000-0100-00009A110000}"/>
    <hyperlink ref="A5133" r:id="rId4508" display="https://webagentes.canaldirecto.com.ar/incidents/view/810464-9" xr:uid="{00000000-0004-0000-0100-00009B110000}"/>
    <hyperlink ref="A5134" r:id="rId4509" display="https://webagentes.canaldirecto.com.ar/incidents/view/810447-2" xr:uid="{00000000-0004-0000-0100-00009C110000}"/>
    <hyperlink ref="A5004" r:id="rId4510" display="https://webagentes.canaldirecto.com.ar/incidents/view/810428-7" xr:uid="{00000000-0004-0000-0100-00009D110000}"/>
    <hyperlink ref="A5005" r:id="rId4511" display="https://webagentes.canaldirecto.com.ar/incidents/view/810427-8" xr:uid="{00000000-0004-0000-0100-00009E110000}"/>
    <hyperlink ref="A5006" r:id="rId4512" display="https://webagentes.canaldirecto.com.ar/incidents/view/810423-2" xr:uid="{00000000-0004-0000-0100-00009F110000}"/>
    <hyperlink ref="A5007" r:id="rId4513" display="https://webagentes.canaldirecto.com.ar/incidents/view/810422-3" xr:uid="{00000000-0004-0000-0100-0000A0110000}"/>
    <hyperlink ref="A5008" r:id="rId4514" display="https://webagentes.canaldirecto.com.ar/incidents/view/810421-4" xr:uid="{00000000-0004-0000-0100-0000A1110000}"/>
    <hyperlink ref="A5083" r:id="rId4515" display="https://webagentes.canaldirecto.com.ar/incidents/view/810372-9" xr:uid="{00000000-0004-0000-0100-0000A2110000}"/>
    <hyperlink ref="A5084" r:id="rId4516" display="https://webagentes.canaldirecto.com.ar/incidents/view/810371-0" xr:uid="{00000000-0004-0000-0100-0000A3110000}"/>
    <hyperlink ref="A5130" r:id="rId4517" display="https://webagentes.canaldirecto.com.ar/incidents/view/810302-0" xr:uid="{00000000-0004-0000-0100-0000A4110000}"/>
    <hyperlink ref="A5081" r:id="rId4518" display="https://webagentes.canaldirecto.com.ar/incidents/view/810284-5" xr:uid="{00000000-0004-0000-0100-0000A5110000}"/>
    <hyperlink ref="A5036" r:id="rId4519" display="https://webagentes.canaldirecto.com.ar/incidents/view/810214-6" xr:uid="{00000000-0004-0000-0100-0000A6110000}"/>
    <hyperlink ref="A5003" r:id="rId4520" display="https://webagentes.canaldirecto.com.ar/incidents/view/810186-4" xr:uid="{00000000-0004-0000-0100-0000A7110000}"/>
    <hyperlink ref="A5045" r:id="rId4521" display="https://webagentes.canaldirecto.com.ar/incidents/view/810180-0" xr:uid="{00000000-0004-0000-0100-0000A8110000}"/>
    <hyperlink ref="A5040" r:id="rId4522" display="https://webagentes.canaldirecto.com.ar/incidents/view/810170-3" xr:uid="{00000000-0004-0000-0100-0000A9110000}"/>
    <hyperlink ref="A5041" r:id="rId4523" display="https://webagentes.canaldirecto.com.ar/incidents/view/810169-7" xr:uid="{00000000-0004-0000-0100-0000AA110000}"/>
    <hyperlink ref="A5042" r:id="rId4524" display="https://webagentes.canaldirecto.com.ar/incidents/view/810168-8" xr:uid="{00000000-0004-0000-0100-0000AB110000}"/>
    <hyperlink ref="A5002" r:id="rId4525" display="https://webagentes.canaldirecto.com.ar/incidents/view/810136-9" xr:uid="{00000000-0004-0000-0100-0000AC110000}"/>
    <hyperlink ref="A4984" r:id="rId4526" display="https://webagentes.canaldirecto.com.ar/incidents/view/809919-8" xr:uid="{00000000-0004-0000-0100-0000AD110000}"/>
    <hyperlink ref="A4999" r:id="rId4527" display="https://webagentes.canaldirecto.com.ar/incidents/view/809816-2" xr:uid="{00000000-0004-0000-0100-0000AE110000}"/>
    <hyperlink ref="A5035" r:id="rId4528" display="https://webagentes.canaldirecto.com.ar/incidents/view/809665-0" xr:uid="{00000000-0004-0000-0100-0000AF110000}"/>
    <hyperlink ref="A5039" r:id="rId4529" display="https://webagentes.canaldirecto.com.ar/incidents/view/809594-3" xr:uid="{00000000-0004-0000-0100-0000B0110000}"/>
    <hyperlink ref="A5037" r:id="rId4530" display="https://webagentes.canaldirecto.com.ar/incidents/view/809593-4" xr:uid="{00000000-0004-0000-0100-0000B1110000}"/>
    <hyperlink ref="A5038" r:id="rId4531" display="https://webagentes.canaldirecto.com.ar/incidents/view/809592-5" xr:uid="{00000000-0004-0000-0100-0000B2110000}"/>
    <hyperlink ref="A4992" r:id="rId4532" display="https://webagentes.canaldirecto.com.ar/incidents/view/809559-0" xr:uid="{00000000-0004-0000-0100-0000B3110000}"/>
    <hyperlink ref="A4997" r:id="rId4533" display="https://webagentes.canaldirecto.com.ar/incidents/view/809486-5" xr:uid="{00000000-0004-0000-0100-0000B4110000}"/>
    <hyperlink ref="A4994" r:id="rId4534" display="https://webagentes.canaldirecto.com.ar/incidents/view/809461-6" xr:uid="{00000000-0004-0000-0100-0000B5110000}"/>
    <hyperlink ref="A4995" r:id="rId4535" display="https://webagentes.canaldirecto.com.ar/incidents/view/809460-7" xr:uid="{00000000-0004-0000-0100-0000B6110000}"/>
    <hyperlink ref="A4996" r:id="rId4536" display="https://webagentes.canaldirecto.com.ar/incidents/view/809459-1" xr:uid="{00000000-0004-0000-0100-0000B7110000}"/>
    <hyperlink ref="A5000" r:id="rId4537" display="https://webagentes.canaldirecto.com.ar/incidents/view/809457-3" xr:uid="{00000000-0004-0000-0100-0000B8110000}"/>
    <hyperlink ref="A4990" r:id="rId4538" display="https://webagentes.canaldirecto.com.ar/incidents/view/809454-6" xr:uid="{00000000-0004-0000-0100-0000B9110000}"/>
    <hyperlink ref="A4993" r:id="rId4539" display="https://webagentes.canaldirecto.com.ar/incidents/view/809260-9" xr:uid="{00000000-0004-0000-0100-0000BA110000}"/>
    <hyperlink ref="A4998" r:id="rId4540" display="https://webagentes.canaldirecto.com.ar/incidents/view/809172-5" xr:uid="{00000000-0004-0000-0100-0000BB110000}"/>
    <hyperlink ref="A5061" r:id="rId4541" display="https://webagentes.canaldirecto.com.ar/incidents/view/808366-5" xr:uid="{00000000-0004-0000-0100-0000BC110000}"/>
    <hyperlink ref="A5062" r:id="rId4542" display="https://webagentes.canaldirecto.com.ar/incidents/view/808364-7" xr:uid="{00000000-0004-0000-0100-0000BD110000}"/>
    <hyperlink ref="A4986" r:id="rId4543" display="https://webagentes.canaldirecto.com.ar/incidents/view/808113-5" xr:uid="{00000000-0004-0000-0100-0000BE110000}"/>
    <hyperlink ref="A5080" r:id="rId4544" display="https://webagentes.canaldirecto.com.ar/incidents/view/801287-0" xr:uid="{00000000-0004-0000-0100-0000BF110000}"/>
    <hyperlink ref="A5181" r:id="rId4545" display="https://webagentes.canaldirecto.com.ar/incidents/view/816406-7" xr:uid="{00000000-0004-0000-0100-0000C0110000}"/>
    <hyperlink ref="A5180" r:id="rId4546" display="https://webagentes.canaldirecto.com.ar/incidents/view/815928-7" xr:uid="{00000000-0004-0000-0100-0000C1110000}"/>
    <hyperlink ref="A5182" r:id="rId4547" display="https://webagentes.canaldirecto.com.ar/incidents/view/815870-1" xr:uid="{00000000-0004-0000-0100-0000C2110000}"/>
    <hyperlink ref="A5183" r:id="rId4548" display="https://webagentes.canaldirecto.com.ar/incidents/view/815839-4" xr:uid="{00000000-0004-0000-0100-0000C3110000}"/>
    <hyperlink ref="A5235" r:id="rId4549" display="https://webagentes.canaldirecto.com.ar/incidents/view/815806-6" xr:uid="{00000000-0004-0000-0100-0000C4110000}"/>
    <hyperlink ref="A5236" r:id="rId4550" display="https://webagentes.canaldirecto.com.ar/incidents/view/815805-7" xr:uid="{00000000-0004-0000-0100-0000C5110000}"/>
    <hyperlink ref="A5237" r:id="rId4551" display="https://webagentes.canaldirecto.com.ar/incidents/view/815804-8" xr:uid="{00000000-0004-0000-0100-0000C6110000}"/>
    <hyperlink ref="A5238" r:id="rId4552" display="https://webagentes.canaldirecto.com.ar/incidents/view/815803-9" xr:uid="{00000000-0004-0000-0100-0000C7110000}"/>
    <hyperlink ref="A5239" r:id="rId4553" display="https://webagentes.canaldirecto.com.ar/incidents/view/815802-0" xr:uid="{00000000-0004-0000-0100-0000C8110000}"/>
    <hyperlink ref="A5210" r:id="rId4554" display="https://webagentes.canaldirecto.com.ar/incidents/view/815695-2" xr:uid="{00000000-0004-0000-0100-0000C9110000}"/>
    <hyperlink ref="A5211" r:id="rId4555" display="https://webagentes.canaldirecto.com.ar/incidents/view/815694-3" xr:uid="{00000000-0004-0000-0100-0000CA110000}"/>
    <hyperlink ref="A5212" r:id="rId4556" display="https://webagentes.canaldirecto.com.ar/incidents/view/815693-4" xr:uid="{00000000-0004-0000-0100-0000CB110000}"/>
    <hyperlink ref="A5213" r:id="rId4557" display="https://webagentes.canaldirecto.com.ar/incidents/view/815692-5" xr:uid="{00000000-0004-0000-0100-0000CC110000}"/>
    <hyperlink ref="A5186" r:id="rId4558" display="https://webagentes.canaldirecto.com.ar/incidents/view/815672-1" xr:uid="{00000000-0004-0000-0100-0000CD110000}"/>
    <hyperlink ref="A5187" r:id="rId4559" display="https://webagentes.canaldirecto.com.ar/incidents/view/815671-2" xr:uid="{00000000-0004-0000-0100-0000CE110000}"/>
    <hyperlink ref="A5188" r:id="rId4560" display="https://webagentes.canaldirecto.com.ar/incidents/view/815670-3" xr:uid="{00000000-0004-0000-0100-0000CF110000}"/>
    <hyperlink ref="A5214" r:id="rId4561" display="https://webagentes.canaldirecto.com.ar/incidents/view/815669-7" xr:uid="{00000000-0004-0000-0100-0000D0110000}"/>
    <hyperlink ref="A5215" r:id="rId4562" display="https://webagentes.canaldirecto.com.ar/incidents/view/815668-8" xr:uid="{00000000-0004-0000-0100-0000D1110000}"/>
    <hyperlink ref="A5220" r:id="rId4563" display="https://webagentes.canaldirecto.com.ar/incidents/view/815667-9" xr:uid="{00000000-0004-0000-0100-0000D2110000}"/>
    <hyperlink ref="A5221" r:id="rId4564" display="https://webagentes.canaldirecto.com.ar/incidents/view/815664-2" xr:uid="{00000000-0004-0000-0100-0000D3110000}"/>
    <hyperlink ref="A5223" r:id="rId4565" display="https://webagentes.canaldirecto.com.ar/incidents/view/815663-3" xr:uid="{00000000-0004-0000-0100-0000D4110000}"/>
    <hyperlink ref="A5224" r:id="rId4566" display="https://webagentes.canaldirecto.com.ar/incidents/view/815656-3" xr:uid="{00000000-0004-0000-0100-0000D5110000}"/>
    <hyperlink ref="A5225" r:id="rId4567" display="https://webagentes.canaldirecto.com.ar/incidents/view/815655-4" xr:uid="{00000000-0004-0000-0100-0000D6110000}"/>
    <hyperlink ref="A5226" r:id="rId4568" display="https://webagentes.canaldirecto.com.ar/incidents/view/815654-5" xr:uid="{00000000-0004-0000-0100-0000D7110000}"/>
    <hyperlink ref="A5227" r:id="rId4569" display="https://webagentes.canaldirecto.com.ar/incidents/view/815653-6" xr:uid="{00000000-0004-0000-0100-0000D8110000}"/>
    <hyperlink ref="A5228" r:id="rId4570" display="https://webagentes.canaldirecto.com.ar/incidents/view/815652-7" xr:uid="{00000000-0004-0000-0100-0000D9110000}"/>
    <hyperlink ref="A5229" r:id="rId4571" display="https://webagentes.canaldirecto.com.ar/incidents/view/815651-8" xr:uid="{00000000-0004-0000-0100-0000DA110000}"/>
    <hyperlink ref="A5216" r:id="rId4572" display="https://webagentes.canaldirecto.com.ar/incidents/view/815648-4" xr:uid="{00000000-0004-0000-0100-0000DB110000}"/>
    <hyperlink ref="A5217" r:id="rId4573" display="https://webagentes.canaldirecto.com.ar/incidents/view/815647-5" xr:uid="{00000000-0004-0000-0100-0000DC110000}"/>
    <hyperlink ref="A5218" r:id="rId4574" display="https://webagentes.canaldirecto.com.ar/incidents/view/815644-8" xr:uid="{00000000-0004-0000-0100-0000DD110000}"/>
    <hyperlink ref="A5234" r:id="rId4575" display="https://webagentes.canaldirecto.com.ar/incidents/view/815638-7" xr:uid="{00000000-0004-0000-0100-0000DE110000}"/>
    <hyperlink ref="A5219" r:id="rId4576" display="https://webagentes.canaldirecto.com.ar/incidents/view/815631-4" xr:uid="{00000000-0004-0000-0100-0000DF110000}"/>
    <hyperlink ref="A5179" r:id="rId4577" display="https://webagentes.canaldirecto.com.ar/incidents/view/815414-9" xr:uid="{00000000-0004-0000-0100-0000E0110000}"/>
    <hyperlink ref="A5152" r:id="rId4578" display="https://webagentes.canaldirecto.com.ar/incidents/view/815401-5" xr:uid="{00000000-0004-0000-0100-0000E1110000}"/>
    <hyperlink ref="A5153" r:id="rId4579" display="https://webagentes.canaldirecto.com.ar/incidents/view/815400-6" xr:uid="{00000000-0004-0000-0100-0000E2110000}"/>
    <hyperlink ref="A5166" r:id="rId4580" display="https://webagentes.canaldirecto.com.ar/incidents/view/815227-5" xr:uid="{00000000-0004-0000-0100-0000E3110000}"/>
    <hyperlink ref="A5231" r:id="rId4581" display="https://webagentes.canaldirecto.com.ar/incidents/view/815034-7" xr:uid="{00000000-0004-0000-0100-0000E4110000}"/>
    <hyperlink ref="A5232" r:id="rId4582" display="https://webagentes.canaldirecto.com.ar/incidents/view/815032-9" xr:uid="{00000000-0004-0000-0100-0000E5110000}"/>
    <hyperlink ref="A5233" r:id="rId4583" display="https://webagentes.canaldirecto.com.ar/incidents/view/815031-0" xr:uid="{00000000-0004-0000-0100-0000E6110000}"/>
    <hyperlink ref="A5163" r:id="rId4584" display="https://webagentes.canaldirecto.com.ar/incidents/view/814970-3" xr:uid="{00000000-0004-0000-0100-0000E7110000}"/>
    <hyperlink ref="A5151" r:id="rId4585" display="https://webagentes.canaldirecto.com.ar/incidents/view/814813-9" xr:uid="{00000000-0004-0000-0100-0000E8110000}"/>
    <hyperlink ref="A5184" r:id="rId4586" display="https://webagentes.canaldirecto.com.ar/incidents/view/814666-3" xr:uid="{00000000-0004-0000-0100-0000E9110000}"/>
    <hyperlink ref="A5208" r:id="rId4587" display="https://webagentes.canaldirecto.com.ar/incidents/view/814663-6" xr:uid="{00000000-0004-0000-0100-0000EA110000}"/>
    <hyperlink ref="A5205" r:id="rId4588" display="https://webagentes.canaldirecto.com.ar/incidents/view/814661-8" xr:uid="{00000000-0004-0000-0100-0000EB110000}"/>
    <hyperlink ref="A5207" r:id="rId4589" display="https://webagentes.canaldirecto.com.ar/incidents/view/814660-9" xr:uid="{00000000-0004-0000-0100-0000EC110000}"/>
    <hyperlink ref="A5206" r:id="rId4590" display="https://webagentes.canaldirecto.com.ar/incidents/view/814659-3" xr:uid="{00000000-0004-0000-0100-0000ED110000}"/>
    <hyperlink ref="A5209" r:id="rId4591" display="https://webagentes.canaldirecto.com.ar/incidents/view/814657-5" xr:uid="{00000000-0004-0000-0100-0000EE110000}"/>
    <hyperlink ref="A5167" r:id="rId4592" display="https://webagentes.canaldirecto.com.ar/incidents/view/814654-8" xr:uid="{00000000-0004-0000-0100-0000EF110000}"/>
    <hyperlink ref="A5168" r:id="rId4593" display="https://webagentes.canaldirecto.com.ar/incidents/view/814653-9" xr:uid="{00000000-0004-0000-0100-0000F0110000}"/>
    <hyperlink ref="A5169" r:id="rId4594" display="https://webagentes.canaldirecto.com.ar/incidents/view/814652-0" xr:uid="{00000000-0004-0000-0100-0000F1110000}"/>
    <hyperlink ref="A5185" r:id="rId4595" display="https://webagentes.canaldirecto.com.ar/incidents/view/814645-0" xr:uid="{00000000-0004-0000-0100-0000F2110000}"/>
    <hyperlink ref="A5164" r:id="rId4596" display="https://webagentes.canaldirecto.com.ar/incidents/view/814561-9" xr:uid="{00000000-0004-0000-0100-0000F3110000}"/>
    <hyperlink ref="A5165" r:id="rId4597" display="https://webagentes.canaldirecto.com.ar/incidents/view/814560-0" xr:uid="{00000000-0004-0000-0100-0000F4110000}"/>
    <hyperlink ref="A5171" r:id="rId4598" display="https://webagentes.canaldirecto.com.ar/incidents/view/814531-8" xr:uid="{00000000-0004-0000-0100-0000F5110000}"/>
    <hyperlink ref="A5172" r:id="rId4599" display="https://webagentes.canaldirecto.com.ar/incidents/view/814462-9" xr:uid="{00000000-0004-0000-0100-0000F6110000}"/>
    <hyperlink ref="A5204" r:id="rId4600" display="https://webagentes.canaldirecto.com.ar/incidents/view/814324-0" xr:uid="{00000000-0004-0000-0100-0000F7110000}"/>
    <hyperlink ref="A5155" r:id="rId4601" display="https://webagentes.canaldirecto.com.ar/incidents/view/814309-1" xr:uid="{00000000-0004-0000-0100-0000F8110000}"/>
    <hyperlink ref="A5147" r:id="rId4602" display="https://webagentes.canaldirecto.com.ar/incidents/view/814077-5" xr:uid="{00000000-0004-0000-0100-0000F9110000}"/>
    <hyperlink ref="A5148" r:id="rId4603" display="https://webagentes.canaldirecto.com.ar/incidents/view/814074-8" xr:uid="{00000000-0004-0000-0100-0000FA110000}"/>
    <hyperlink ref="A5199" r:id="rId4604" display="https://webagentes.canaldirecto.com.ar/incidents/view/814073-9" xr:uid="{00000000-0004-0000-0100-0000FB110000}"/>
    <hyperlink ref="A5195" r:id="rId4605" display="https://webagentes.canaldirecto.com.ar/incidents/view/813990-0" xr:uid="{00000000-0004-0000-0100-0000FC110000}"/>
    <hyperlink ref="A5196" r:id="rId4606" display="https://webagentes.canaldirecto.com.ar/incidents/view/813989-4" xr:uid="{00000000-0004-0000-0100-0000FD110000}"/>
    <hyperlink ref="A5197" r:id="rId4607" display="https://webagentes.canaldirecto.com.ar/incidents/view/813988-5" xr:uid="{00000000-0004-0000-0100-0000FE110000}"/>
    <hyperlink ref="A5156" r:id="rId4608" display="https://webagentes.canaldirecto.com.ar/incidents/view/813891-0" xr:uid="{00000000-0004-0000-0100-0000FF110000}"/>
    <hyperlink ref="A5160" r:id="rId4609" display="https://webagentes.canaldirecto.com.ar/incidents/view/813887-7" xr:uid="{00000000-0004-0000-0100-000000120000}"/>
    <hyperlink ref="A5170" r:id="rId4610" display="https://webagentes.canaldirecto.com.ar/incidents/view/813855-8" xr:uid="{00000000-0004-0000-0100-000001120000}"/>
    <hyperlink ref="A5146" r:id="rId4611" display="https://webagentes.canaldirecto.com.ar/incidents/view/813429-7" xr:uid="{00000000-0004-0000-0100-000002120000}"/>
    <hyperlink ref="A5143" r:id="rId4612" display="https://webagentes.canaldirecto.com.ar/incidents/view/813383-6" xr:uid="{00000000-0004-0000-0100-000003120000}"/>
    <hyperlink ref="A5194" r:id="rId4613" display="https://webagentes.canaldirecto.com.ar/incidents/view/813382-7" xr:uid="{00000000-0004-0000-0100-000004120000}"/>
    <hyperlink ref="A5157" r:id="rId4614" display="https://webagentes.canaldirecto.com.ar/incidents/view/813378-4" xr:uid="{00000000-0004-0000-0100-000005120000}"/>
    <hyperlink ref="A5158" r:id="rId4615" display="https://webagentes.canaldirecto.com.ar/incidents/view/813224-4" xr:uid="{00000000-0004-0000-0100-000006120000}"/>
    <hyperlink ref="A5200" r:id="rId4616" display="https://webagentes.canaldirecto.com.ar/incidents/view/813089-3" xr:uid="{00000000-0004-0000-0100-000007120000}"/>
    <hyperlink ref="A5201" r:id="rId4617" display="https://webagentes.canaldirecto.com.ar/incidents/view/813058-3" xr:uid="{00000000-0004-0000-0100-000008120000}"/>
    <hyperlink ref="A5144" r:id="rId4618" display="https://webagentes.canaldirecto.com.ar/incidents/view/813057-4" xr:uid="{00000000-0004-0000-0100-000009120000}"/>
    <hyperlink ref="A5161" r:id="rId4619" display="https://webagentes.canaldirecto.com.ar/incidents/view/813015-8" xr:uid="{00000000-0004-0000-0100-00000A120000}"/>
    <hyperlink ref="A5145" r:id="rId4620" display="https://webagentes.canaldirecto.com.ar/incidents/view/812927-7" xr:uid="{00000000-0004-0000-0100-00000B120000}"/>
    <hyperlink ref="A5191" r:id="rId4621" display="https://webagentes.canaldirecto.com.ar/incidents/view/812759-8" xr:uid="{00000000-0004-0000-0100-00000C120000}"/>
    <hyperlink ref="A5192" r:id="rId4622" display="https://webagentes.canaldirecto.com.ar/incidents/view/812758-9" xr:uid="{00000000-0004-0000-0100-00000D120000}"/>
    <hyperlink ref="A5193" r:id="rId4623" display="https://webagentes.canaldirecto.com.ar/incidents/view/812757-0" xr:uid="{00000000-0004-0000-0100-00000E120000}"/>
    <hyperlink ref="A5149" r:id="rId4624" display="https://webagentes.canaldirecto.com.ar/incidents/view/812643-8" xr:uid="{00000000-0004-0000-0100-00000F120000}"/>
    <hyperlink ref="A5150" r:id="rId4625" display="https://webagentes.canaldirecto.com.ar/incidents/view/812641-0" xr:uid="{00000000-0004-0000-0100-000010120000}"/>
    <hyperlink ref="A5222" r:id="rId4626" display="https://webagentes.canaldirecto.com.ar/incidents/view/812409-6" xr:uid="{00000000-0004-0000-0100-000011120000}"/>
    <hyperlink ref="A5189" r:id="rId4627" display="https://webagentes.canaldirecto.com.ar/incidents/view/812362-6" xr:uid="{00000000-0004-0000-0100-000012120000}"/>
    <hyperlink ref="A5198" r:id="rId4628" display="https://webagentes.canaldirecto.com.ar/incidents/view/812349-5" xr:uid="{00000000-0004-0000-0100-000013120000}"/>
    <hyperlink ref="A5159" r:id="rId4629" display="https://webagentes.canaldirecto.com.ar/incidents/view/812047-0" xr:uid="{00000000-0004-0000-0100-000014120000}"/>
    <hyperlink ref="A5202" r:id="rId4630" display="https://webagentes.canaldirecto.com.ar/incidents/view/810562-0" xr:uid="{00000000-0004-0000-0100-000015120000}"/>
    <hyperlink ref="A5162" r:id="rId4631" display="https://webagentes.canaldirecto.com.ar/incidents/view/810424-1" xr:uid="{00000000-0004-0000-0100-000016120000}"/>
    <hyperlink ref="A5178" r:id="rId4632" display="https://webagentes.canaldirecto.com.ar/incidents/view/815415-8" xr:uid="{00000000-0004-0000-0100-000017120000}"/>
    <hyperlink ref="A5174" r:id="rId4633" display="https://webagentes.canaldirecto.com.ar/incidents/view/815081-5" xr:uid="{00000000-0004-0000-0100-000018120000}"/>
    <hyperlink ref="A5175" r:id="rId4634" display="https://webagentes.canaldirecto.com.ar/incidents/view/814967-9" xr:uid="{00000000-0004-0000-0100-000019120000}"/>
    <hyperlink ref="A5176" r:id="rId4635" display="https://webagentes.canaldirecto.com.ar/incidents/view/813677-2" xr:uid="{00000000-0004-0000-0100-00001A120000}"/>
    <hyperlink ref="A5177" r:id="rId4636" display="https://webagentes.canaldirecto.com.ar/incidents/view/813341-0" xr:uid="{00000000-0004-0000-0100-00001B120000}"/>
    <hyperlink ref="A5173" r:id="rId4637" display="https://webagentes.canaldirecto.com.ar/incidents/view/812027-6" xr:uid="{00000000-0004-0000-0100-00001C120000}"/>
    <hyperlink ref="A5282" r:id="rId4638" display="https://webagentes.canaldirecto.com.ar/incidents/view/820043-9" xr:uid="{0ACF113B-C084-4551-9C9D-3F91B2CA1A1F}"/>
    <hyperlink ref="A5283" r:id="rId4639" display="https://webagentes.canaldirecto.com.ar/incidents/view/820042-0" xr:uid="{ED55F16E-29E0-424B-8334-ABADC9F707E6}"/>
    <hyperlink ref="A5410" r:id="rId4640" display="https://webagentes.canaldirecto.com.ar/incidents/view/819799-5" xr:uid="{4940A7E1-27CB-4A65-B066-8BDD70A19402}"/>
    <hyperlink ref="A5411" r:id="rId4641" display="https://webagentes.canaldirecto.com.ar/incidents/view/819798-6" xr:uid="{33C533CB-25EF-49BE-9978-DB5CC9822630}"/>
    <hyperlink ref="A5409" r:id="rId4642" display="https://webagentes.canaldirecto.com.ar/incidents/view/819797-7" xr:uid="{B0E47FAA-44ED-49D6-9283-8B89664F9E39}"/>
    <hyperlink ref="A5370" r:id="rId4643" display="https://webagentes.canaldirecto.com.ar/incidents/view/819792-2" xr:uid="{4C31C97C-F64F-4D99-8A35-B9D585F29922}"/>
    <hyperlink ref="A5281" r:id="rId4644" display="https://webagentes.canaldirecto.com.ar/incidents/view/819689-9" xr:uid="{A76D5C06-F605-4CEA-8AC9-AA903946679B}"/>
    <hyperlink ref="A5371" r:id="rId4645" display="https://webagentes.canaldirecto.com.ar/incidents/view/819687-1" xr:uid="{91C09426-7EF0-454E-B75F-78C7D2B92D5F}"/>
    <hyperlink ref="A5372" r:id="rId4646" display="https://webagentes.canaldirecto.com.ar/incidents/view/819686-2" xr:uid="{0DEACD1B-B70A-49CE-8142-5582089F465D}"/>
    <hyperlink ref="A5373" r:id="rId4647" display="https://webagentes.canaldirecto.com.ar/incidents/view/819685-3" xr:uid="{9586AF6E-5BA8-48A6-B9C0-F693FFDA834E}"/>
    <hyperlink ref="A5374" r:id="rId4648" display="https://webagentes.canaldirecto.com.ar/incidents/view/819684-4" xr:uid="{40D48843-CFFB-4545-B509-22599948CE7F}"/>
    <hyperlink ref="A5367" r:id="rId4649" display="https://webagentes.canaldirecto.com.ar/incidents/view/819560-5" xr:uid="{B04B51AB-82FF-41D1-9BDC-618873E0D5EA}"/>
    <hyperlink ref="A5277" r:id="rId4650" display="https://webagentes.canaldirecto.com.ar/incidents/view/819360-7" xr:uid="{1875D88B-570D-4342-A0BC-63DF6BBCD9C5}"/>
    <hyperlink ref="A5278" r:id="rId4651" display="https://webagentes.canaldirecto.com.ar/incidents/view/819359-1" xr:uid="{8E6427A4-47CF-4A02-8149-D957C7EEA492}"/>
    <hyperlink ref="A5296" r:id="rId4652" display="https://webagentes.canaldirecto.com.ar/incidents/view/819341-2" xr:uid="{811E857C-40B3-4913-9219-110F948E817D}"/>
    <hyperlink ref="A5279" r:id="rId4653" display="https://webagentes.canaldirecto.com.ar/incidents/view/819298-1" xr:uid="{3F07CA28-4264-412C-BE09-ED2387CFC9DA}"/>
    <hyperlink ref="A5280" r:id="rId4654" display="https://webagentes.canaldirecto.com.ar/incidents/view/819223-7" xr:uid="{D5E25BF8-B3FB-4168-92EA-80E02E9FE9AA}"/>
    <hyperlink ref="A5284" r:id="rId4655" display="https://webagentes.canaldirecto.com.ar/incidents/view/819186-7" xr:uid="{FBE260AB-A51B-4494-AE93-A12874A023E5}"/>
    <hyperlink ref="A5285" r:id="rId4656" display="https://webagentes.canaldirecto.com.ar/incidents/view/819185-8" xr:uid="{524FB04E-F26D-42A2-A523-37D4AB90C747}"/>
    <hyperlink ref="A5286" r:id="rId4657" display="https://webagentes.canaldirecto.com.ar/incidents/view/819173-3" xr:uid="{E8114ECE-914B-4348-8205-57C64C37E821}"/>
    <hyperlink ref="A5287" r:id="rId4658" display="https://webagentes.canaldirecto.com.ar/incidents/view/819172-4" xr:uid="{D2AC1B8E-FA78-4FAE-B9F1-67EB1ED65270}"/>
    <hyperlink ref="A5288" r:id="rId4659" display="https://webagentes.canaldirecto.com.ar/incidents/view/819171-5" xr:uid="{8F53F302-86E4-41F4-9E31-717E70327652}"/>
    <hyperlink ref="A5289" r:id="rId4660" display="https://webagentes.canaldirecto.com.ar/incidents/view/819170-6" xr:uid="{A558A016-8450-4719-90E2-A8EF1D14BA92}"/>
    <hyperlink ref="A5275" r:id="rId4661" display="https://webagentes.canaldirecto.com.ar/incidents/view/819161-8" xr:uid="{FB713254-B5A7-41F1-8C4B-EA8D621BBF25}"/>
    <hyperlink ref="A5273" r:id="rId4662" display="https://webagentes.canaldirecto.com.ar/incidents/view/819003-5" xr:uid="{C717A20E-B2A8-4205-959E-67C9D1002D39}"/>
    <hyperlink ref="A5274" r:id="rId4663" display="https://webagentes.canaldirecto.com.ar/incidents/view/818998-7" xr:uid="{96AB3613-171B-4ED0-A608-2888D36F2402}"/>
    <hyperlink ref="A5294" r:id="rId4664" display="https://webagentes.canaldirecto.com.ar/incidents/view/818664-3" xr:uid="{9DCB0DE2-928A-4DAF-96F8-4F326CE02A27}"/>
    <hyperlink ref="A5269" r:id="rId4665" display="https://webagentes.canaldirecto.com.ar/incidents/view/818626-3" xr:uid="{923C6E42-D6C9-49BB-AC5B-FF751A7165BD}"/>
    <hyperlink ref="A5348" r:id="rId4666" display="https://webagentes.canaldirecto.com.ar/incidents/view/818542-2" xr:uid="{9C548D95-8182-47B2-9829-48695035E44E}"/>
    <hyperlink ref="A5349" r:id="rId4667" display="https://webagentes.canaldirecto.com.ar/incidents/view/818541-3" xr:uid="{087AA2F5-533D-4D47-BCA8-A7EC1E4E0094}"/>
    <hyperlink ref="A5265" r:id="rId4668" display="https://webagentes.canaldirecto.com.ar/incidents/view/818385-9" xr:uid="{A746345D-76BC-4328-B509-53BB663562D9}"/>
    <hyperlink ref="A5266" r:id="rId4669" display="https://webagentes.canaldirecto.com.ar/incidents/view/818384-0" xr:uid="{C515AACB-6727-4379-A7E3-C9D7D0B88F95}"/>
    <hyperlink ref="A5267" r:id="rId4670" display="https://webagentes.canaldirecto.com.ar/incidents/view/818324-8" xr:uid="{76787D09-E547-486E-8AFC-A2205E0E011C}"/>
    <hyperlink ref="A5248" r:id="rId4671" display="https://webagentes.canaldirecto.com.ar/incidents/view/818231-9" xr:uid="{A2397571-F042-4D53-B3FA-DD588F0B836A}"/>
    <hyperlink ref="A5249" r:id="rId4672" display="https://webagentes.canaldirecto.com.ar/incidents/view/818230-0" xr:uid="{326774C3-3214-4969-B578-A82418019CB3}"/>
    <hyperlink ref="A5268" r:id="rId4673" display="https://webagentes.canaldirecto.com.ar/incidents/view/818152-3" xr:uid="{D82DF171-281F-477F-83FB-9A6FDF404107}"/>
    <hyperlink ref="A5270" r:id="rId4674" display="https://webagentes.canaldirecto.com.ar/incidents/view/818016-2" xr:uid="{1106633B-234C-4857-A28F-8A944D190973}"/>
    <hyperlink ref="A5271" r:id="rId4675" display="https://webagentes.canaldirecto.com.ar/incidents/view/817657-6" xr:uid="{EF4DCA5E-7DDF-41EB-ABD5-AE733714E393}"/>
    <hyperlink ref="A5260" r:id="rId4676" display="https://webagentes.canaldirecto.com.ar/incidents/view/817631-8" xr:uid="{7D458CA4-5F39-47AD-8A02-DBDF984C57BD}"/>
    <hyperlink ref="A5359" r:id="rId4677" display="https://webagentes.canaldirecto.com.ar/incidents/view/817623-9" xr:uid="{7548BB85-A72A-4729-A298-6DFC4B58C8AE}"/>
    <hyperlink ref="A5400" r:id="rId4678" display="https://webagentes.canaldirecto.com.ar/incidents/view/817622-0" xr:uid="{98C96CC0-8EDE-4796-BE44-40B600DC3012}"/>
    <hyperlink ref="A5401" r:id="rId4679" display="https://webagentes.canaldirecto.com.ar/incidents/view/817617-8" xr:uid="{76C787C9-DD15-4B42-A071-0572CD65B897}"/>
    <hyperlink ref="A5399" r:id="rId4680" display="https://webagentes.canaldirecto.com.ar/incidents/view/817613-2" xr:uid="{DB9D7788-47DB-4784-A87C-CE52C199A695}"/>
    <hyperlink ref="A5263" r:id="rId4681" display="https://webagentes.canaldirecto.com.ar/incidents/view/817575-3" xr:uid="{BD805010-AD24-4713-8F28-2AEA964D4062}"/>
    <hyperlink ref="A5261" r:id="rId4682" display="https://webagentes.canaldirecto.com.ar/incidents/view/817572-6" xr:uid="{445C984B-8556-4726-A100-2E20731DBD8A}"/>
    <hyperlink ref="A5327" r:id="rId4683" display="https://webagentes.canaldirecto.com.ar/incidents/view/817571-7" xr:uid="{7AF850B7-4526-4E67-8DB9-06D082EC5843}"/>
    <hyperlink ref="A5334" r:id="rId4684" display="https://webagentes.canaldirecto.com.ar/incidents/view/817570-8" xr:uid="{7EBDD96D-0871-4695-9F5A-7AD9B016F1FC}"/>
    <hyperlink ref="A5335" r:id="rId4685" display="https://webagentes.canaldirecto.com.ar/incidents/view/817568-3" xr:uid="{D19405F2-1167-4D95-9351-76A74BA3C002}"/>
    <hyperlink ref="A5317" r:id="rId4686" display="https://webagentes.canaldirecto.com.ar/incidents/view/817482-4" xr:uid="{76062CF6-DEF0-4080-9CB2-2C36E4051CA6}"/>
    <hyperlink ref="A5318" r:id="rId4687" display="https://webagentes.canaldirecto.com.ar/incidents/view/817481-5" xr:uid="{B65F1963-0759-44B1-9E34-497208145249}"/>
    <hyperlink ref="A5350" r:id="rId4688" display="https://webagentes.canaldirecto.com.ar/incidents/view/817459-6" xr:uid="{4CB50BCB-7681-4515-88BA-80DE576B67CD}"/>
    <hyperlink ref="A5351" r:id="rId4689" display="https://webagentes.canaldirecto.com.ar/incidents/view/817458-7" xr:uid="{A0BC5452-C261-454C-9BB8-472287969464}"/>
    <hyperlink ref="A5352" r:id="rId4690" display="https://webagentes.canaldirecto.com.ar/incidents/view/817457-8" xr:uid="{31C07ACD-DE2F-44CD-9C33-DF2BCBD6ACE0}"/>
    <hyperlink ref="A5353" r:id="rId4691" display="https://webagentes.canaldirecto.com.ar/incidents/view/817456-9" xr:uid="{C83C2A96-5897-4BD3-983C-996FEC4E480B}"/>
    <hyperlink ref="A5295" r:id="rId4692" display="https://webagentes.canaldirecto.com.ar/incidents/view/817454-1" xr:uid="{5C960552-E522-4520-9BF6-294AE4BD8A0C}"/>
    <hyperlink ref="A5332" r:id="rId4693" display="https://webagentes.canaldirecto.com.ar/incidents/view/817443-5" xr:uid="{545EF632-44AC-44BD-88D1-F780CA43EB7B}"/>
    <hyperlink ref="A5333" r:id="rId4694" display="https://webagentes.canaldirecto.com.ar/incidents/view/817441-7" xr:uid="{79846F0E-E647-46D5-9224-0318700EAE58}"/>
    <hyperlink ref="A5339" r:id="rId4695" display="https://webagentes.canaldirecto.com.ar/incidents/view/817439-2" xr:uid="{04DD6DD8-49F3-4F9B-8EB9-E6C6DB1054B3}"/>
    <hyperlink ref="A5366" r:id="rId4696" display="https://webagentes.canaldirecto.com.ar/incidents/view/817425-9" xr:uid="{869AD92B-8AC9-4FEC-8A1C-4D1203E3BA2D}"/>
    <hyperlink ref="A5385" r:id="rId4697" display="https://webagentes.canaldirecto.com.ar/incidents/view/817424-0" xr:uid="{B02755ED-3ED9-4632-9FEF-EB0F904276DA}"/>
    <hyperlink ref="A5342" r:id="rId4698" display="https://webagentes.canaldirecto.com.ar/incidents/view/817421-3" xr:uid="{15E8E482-56DE-4739-A234-3B10E232A58D}"/>
    <hyperlink ref="A5343" r:id="rId4699" display="https://webagentes.canaldirecto.com.ar/incidents/view/817420-4" xr:uid="{65B4379A-D8C1-4A12-94FB-A00BA3BF7012}"/>
    <hyperlink ref="A5369" r:id="rId4700" display="https://webagentes.canaldirecto.com.ar/incidents/view/817419-8" xr:uid="{C33D22DC-2FF1-48ED-9AB9-37B87F3AAC9B}"/>
    <hyperlink ref="A5396" r:id="rId4701" display="https://webagentes.canaldirecto.com.ar/incidents/view/817418-9" xr:uid="{9D7B05D1-0917-4D89-B97C-0D87BEBA1236}"/>
    <hyperlink ref="A5397" r:id="rId4702" display="https://webagentes.canaldirecto.com.ar/incidents/view/817314-4" xr:uid="{4CAE9B7C-E2FE-40D9-8164-7D3EA2C3EBF4}"/>
    <hyperlink ref="A5398" r:id="rId4703" display="https://webagentes.canaldirecto.com.ar/incidents/view/817313-5" xr:uid="{C21FC793-F5E6-4463-9684-8B21E1D21DAA}"/>
    <hyperlink ref="A5390" r:id="rId4704" display="https://webagentes.canaldirecto.com.ar/incidents/view/817312-6" xr:uid="{02B72BFC-3F7A-4042-A6C4-299A9E4A58D9}"/>
    <hyperlink ref="A5360" r:id="rId4705" display="https://webagentes.canaldirecto.com.ar/incidents/view/817284-4" xr:uid="{C6D6BD5C-4299-4C42-8257-08E29DB2817A}"/>
    <hyperlink ref="A5361" r:id="rId4706" display="https://webagentes.canaldirecto.com.ar/incidents/view/817281-7" xr:uid="{5B8DC5C3-4ED3-4F4D-8C14-73C892246863}"/>
    <hyperlink ref="A5362" r:id="rId4707" display="https://webagentes.canaldirecto.com.ar/incidents/view/817280-8" xr:uid="{DC518FFA-DC28-450B-96BF-76EFFEF9A1B7}"/>
    <hyperlink ref="A5363" r:id="rId4708" display="https://webagentes.canaldirecto.com.ar/incidents/view/817279-2" xr:uid="{A9929E05-3BE5-4939-901E-42C8D1E3F39D}"/>
    <hyperlink ref="A5364" r:id="rId4709" display="https://webagentes.canaldirecto.com.ar/incidents/view/817272-9" xr:uid="{368EE6F5-A912-4CC2-89B6-C9F158EE0855}"/>
    <hyperlink ref="A5387" r:id="rId4710" display="https://webagentes.canaldirecto.com.ar/incidents/view/817266-8" xr:uid="{D9E92997-75B4-4388-B33E-7F8181BD6195}"/>
    <hyperlink ref="A5383" r:id="rId4711" display="https://webagentes.canaldirecto.com.ar/incidents/view/817265-9" xr:uid="{3A8A6A90-F614-4BDF-8D00-8032A2602A26}"/>
    <hyperlink ref="A5384" r:id="rId4712" display="https://webagentes.canaldirecto.com.ar/incidents/view/817264-0" xr:uid="{F0412E06-4968-4D18-A89D-E88EC0FD1930}"/>
    <hyperlink ref="A5305" r:id="rId4713" display="https://webagentes.canaldirecto.com.ar/incidents/view/817262-2" xr:uid="{041BD9EC-C40B-461B-B293-409DEDF43AE9}"/>
    <hyperlink ref="A5292" r:id="rId4714" display="https://webagentes.canaldirecto.com.ar/incidents/view/817238-5" xr:uid="{E1BB097D-1B08-4D7D-AE0C-7D4E5D36D084}"/>
    <hyperlink ref="A5276" r:id="rId4715" display="https://webagentes.canaldirecto.com.ar/incidents/view/817233-0" xr:uid="{01644680-F6C3-40CB-BBC3-114BE3257AA4}"/>
    <hyperlink ref="A5258" r:id="rId4716" display="https://webagentes.canaldirecto.com.ar/incidents/view/817169-6" xr:uid="{9DB3B10E-EDAB-4039-9199-C4391B9FE113}"/>
    <hyperlink ref="A5354" r:id="rId4717" display="https://webagentes.canaldirecto.com.ar/incidents/view/817155-3" xr:uid="{BE397CDE-F643-4FA3-A546-339E57051354}"/>
    <hyperlink ref="A5355" r:id="rId4718" display="https://webagentes.canaldirecto.com.ar/incidents/view/817154-4" xr:uid="{BDBE713B-80CE-4414-ADC0-DC5930D88A75}"/>
    <hyperlink ref="A5347" r:id="rId4719" display="https://webagentes.canaldirecto.com.ar/incidents/view/817153-5" xr:uid="{BE2ADD9A-19AA-4BD1-AF3E-DAF863536192}"/>
    <hyperlink ref="A5356" r:id="rId4720" display="https://webagentes.canaldirecto.com.ar/incidents/view/817152-6" xr:uid="{D8E89D18-BD7C-4DDE-9B76-BF74B27485D4}"/>
    <hyperlink ref="A5386" r:id="rId4721" display="https://webagentes.canaldirecto.com.ar/incidents/view/817151-7" xr:uid="{5E1AED18-A4A7-47DE-B881-9DBEB12DE6E7}"/>
    <hyperlink ref="A5380" r:id="rId4722" display="https://webagentes.canaldirecto.com.ar/incidents/view/817150-8" xr:uid="{4D976ACA-316A-4218-8574-74AFDF65F0E1}"/>
    <hyperlink ref="A5381" r:id="rId4723" display="https://webagentes.canaldirecto.com.ar/incidents/view/817149-2" xr:uid="{53E6436C-9A5F-4A7D-A710-D1E9852460E7}"/>
    <hyperlink ref="A5382" r:id="rId4724" display="https://webagentes.canaldirecto.com.ar/incidents/view/817148-3" xr:uid="{B41CC9B5-A5FF-43B0-BB86-540803E0C7EB}"/>
    <hyperlink ref="A5314" r:id="rId4725" display="https://webagentes.canaldirecto.com.ar/incidents/view/817147-4" xr:uid="{EEAC8879-BFEA-4DD6-A54A-B6BDB6E84C9E}"/>
    <hyperlink ref="A5315" r:id="rId4726" display="https://webagentes.canaldirecto.com.ar/incidents/view/817146-5" xr:uid="{CABB2704-CF57-4A02-8D53-415DBE2051E8}"/>
    <hyperlink ref="A5344" r:id="rId4727" display="https://webagentes.canaldirecto.com.ar/incidents/view/817139-5" xr:uid="{0F17FD6C-6C86-4FA7-A3AF-8C166B98B390}"/>
    <hyperlink ref="A5340" r:id="rId4728" display="https://webagentes.canaldirecto.com.ar/incidents/view/817138-6" xr:uid="{6C95F835-7E06-4373-8FB6-016108F4CD54}"/>
    <hyperlink ref="A5323" r:id="rId4729" display="https://webagentes.canaldirecto.com.ar/incidents/view/817134-0" xr:uid="{4919AD22-731F-4E94-9B7B-EB038E6FCE5A}"/>
    <hyperlink ref="A5336" r:id="rId4730" display="https://webagentes.canaldirecto.com.ar/incidents/view/817133-1" xr:uid="{D634BC20-61AE-46FB-82DE-5BE6DAA15AA2}"/>
    <hyperlink ref="A5391" r:id="rId4731" display="https://webagentes.canaldirecto.com.ar/incidents/view/817101-2" xr:uid="{941C83CC-FCC5-48D9-8A78-2DC1C8A82673}"/>
    <hyperlink ref="A5392" r:id="rId4732" display="https://webagentes.canaldirecto.com.ar/incidents/view/817100-3" xr:uid="{0DD3EF96-5D39-4446-86EE-1A13B84FD9C2}"/>
    <hyperlink ref="A5393" r:id="rId4733" display="https://webagentes.canaldirecto.com.ar/incidents/view/817099-8" xr:uid="{F9977A16-6FDA-4745-B913-5929D2A23850}"/>
    <hyperlink ref="A5394" r:id="rId4734" display="https://webagentes.canaldirecto.com.ar/incidents/view/817098-9" xr:uid="{B2D60FF4-EDC3-4419-B101-C18F7868BF6E}"/>
    <hyperlink ref="A5395" r:id="rId4735" display="https://webagentes.canaldirecto.com.ar/incidents/view/817097-0" xr:uid="{CE243A8A-B2AD-4460-AE37-85698194BC40}"/>
    <hyperlink ref="A5406" r:id="rId4736" display="https://webagentes.canaldirecto.com.ar/incidents/view/817096-1" xr:uid="{F4F0FEA0-85A0-4AF1-A12D-77E22D425564}"/>
    <hyperlink ref="A5328" r:id="rId4737" display="https://webagentes.canaldirecto.com.ar/incidents/view/817095-2" xr:uid="{13C51B3E-DDB7-41E2-AA67-389AFF2739FA}"/>
    <hyperlink ref="A5329" r:id="rId4738" display="https://webagentes.canaldirecto.com.ar/incidents/view/817094-3" xr:uid="{B137C4BE-9A1B-4E8C-B437-9F93A3289FD9}"/>
    <hyperlink ref="A5324" r:id="rId4739" display="https://webagentes.canaldirecto.com.ar/incidents/view/817093-4" xr:uid="{7200F1F4-E890-443A-8BC8-468AAAAF828B}"/>
    <hyperlink ref="A5325" r:id="rId4740" display="https://webagentes.canaldirecto.com.ar/incidents/view/817092-5" xr:uid="{E35D2D47-F109-4204-B39C-D0C013A49843}"/>
    <hyperlink ref="A5306" r:id="rId4741" display="https://webagentes.canaldirecto.com.ar/incidents/view/817087-3" xr:uid="{890C82C7-DCC2-41E4-9E5C-6E9B8888CB0C}"/>
    <hyperlink ref="A5307" r:id="rId4742" display="https://webagentes.canaldirecto.com.ar/incidents/view/817086-4" xr:uid="{0B6B7348-0E68-4A7E-95F6-0BB7BC73DBC1}"/>
    <hyperlink ref="A5345" r:id="rId4743" display="https://webagentes.canaldirecto.com.ar/incidents/view/817085-5" xr:uid="{AEF4FBA9-B546-4BD5-83D1-E87E6D5DF46E}"/>
    <hyperlink ref="A5319" r:id="rId4744" display="https://webagentes.canaldirecto.com.ar/incidents/view/817084-6" xr:uid="{8C90FE7A-7645-4A10-B12C-AE575DAECE8B}"/>
    <hyperlink ref="A5337" r:id="rId4745" display="https://webagentes.canaldirecto.com.ar/incidents/view/817083-7" xr:uid="{44B80B9A-8CD6-42C3-A541-45665AE8E45A}"/>
    <hyperlink ref="A5357" r:id="rId4746" display="https://webagentes.canaldirecto.com.ar/incidents/view/817078-5" xr:uid="{FDE822BD-42DC-4B15-94B4-CB30027FEBF7}"/>
    <hyperlink ref="A5368" r:id="rId4747" display="https://webagentes.canaldirecto.com.ar/incidents/view/817076-7" xr:uid="{6F95F8FD-5AE8-42EB-B36C-7F23CDEAE14E}"/>
    <hyperlink ref="A5298" r:id="rId4748" display="https://webagentes.canaldirecto.com.ar/incidents/view/817074-9" xr:uid="{4B147368-8C43-4657-8020-24089CB8CC24}"/>
    <hyperlink ref="A5299" r:id="rId4749" display="https://webagentes.canaldirecto.com.ar/incidents/view/817073-0" xr:uid="{F46142FA-CC68-4AFF-A29F-22C40E79795A}"/>
    <hyperlink ref="A5300" r:id="rId4750" display="https://webagentes.canaldirecto.com.ar/incidents/view/817072-1" xr:uid="{2790E075-8B69-480F-B188-8E17C0986143}"/>
    <hyperlink ref="A5301" r:id="rId4751" display="https://webagentes.canaldirecto.com.ar/incidents/view/817066-0" xr:uid="{14A5CF39-2EB4-4991-8AED-1D9153528593}"/>
    <hyperlink ref="A5346" r:id="rId4752" display="https://webagentes.canaldirecto.com.ar/incidents/view/816963-7" xr:uid="{67607810-D7E6-421E-B6F6-E5AB3B195395}"/>
    <hyperlink ref="A5309" r:id="rId4753" display="https://webagentes.canaldirecto.com.ar/incidents/view/816962-8" xr:uid="{9B793625-63A6-45F6-A2E2-0E8DF42CD610}"/>
    <hyperlink ref="A5310" r:id="rId4754" display="https://webagentes.canaldirecto.com.ar/incidents/view/816961-9" xr:uid="{965B1760-1C49-4C16-9F48-0FACA7C1498A}"/>
    <hyperlink ref="A5311" r:id="rId4755" display="https://webagentes.canaldirecto.com.ar/incidents/view/816960-0" xr:uid="{B3529D29-7FB8-4C3D-B3DF-BCDF1FB218A8}"/>
    <hyperlink ref="A5312" r:id="rId4756" display="https://webagentes.canaldirecto.com.ar/incidents/view/816959-4" xr:uid="{99E127F5-61E5-470F-A9B3-97C25A5A6D9A}"/>
    <hyperlink ref="A5272" r:id="rId4757" display="https://webagentes.canaldirecto.com.ar/incidents/view/816958-5" xr:uid="{B2079F11-3FCE-45B9-85D1-65E9879BB39A}"/>
    <hyperlink ref="A5308" r:id="rId4758" display="https://webagentes.canaldirecto.com.ar/incidents/view/816950-3" xr:uid="{3CED69F1-265B-4C96-8E86-A95313BC616A}"/>
    <hyperlink ref="A5379" r:id="rId4759" display="https://webagentes.canaldirecto.com.ar/incidents/view/816949-7" xr:uid="{C64072C5-6EDE-4E40-A1EA-970C8899BA40}"/>
    <hyperlink ref="A5365" r:id="rId4760" display="https://webagentes.canaldirecto.com.ar/incidents/view/816948-8" xr:uid="{12E8938B-6ADD-490F-B04B-E5317DA9203C}"/>
    <hyperlink ref="A5376" r:id="rId4761" display="https://webagentes.canaldirecto.com.ar/incidents/view/816944-2" xr:uid="{94A39D9C-4DFE-49E8-9BE5-8676CA03488E}"/>
    <hyperlink ref="A5358" r:id="rId4762" display="https://webagentes.canaldirecto.com.ar/incidents/view/816906-2" xr:uid="{1EA13462-7A6C-4457-ABE2-8690CE4146A8}"/>
    <hyperlink ref="A5388" r:id="rId4763" display="https://webagentes.canaldirecto.com.ar/incidents/view/816905-3" xr:uid="{D7F21212-0FBA-4735-AB2B-509CE0E58FD7}"/>
    <hyperlink ref="A5254" r:id="rId4764" display="https://webagentes.canaldirecto.com.ar/incidents/view/816583-5" xr:uid="{BC50330B-DC9E-48FE-B67A-93E357848CDF}"/>
    <hyperlink ref="A5262" r:id="rId4765" display="https://webagentes.canaldirecto.com.ar/incidents/view/816278-6" xr:uid="{B6D1E44E-DF89-43A9-AE5C-D7E2F39CB104}"/>
    <hyperlink ref="A5251" r:id="rId4766" display="https://webagentes.canaldirecto.com.ar/incidents/view/816238-8" xr:uid="{D12AC071-6FF1-443F-B3BB-3F296C696257}"/>
    <hyperlink ref="A5252" r:id="rId4767" display="https://webagentes.canaldirecto.com.ar/incidents/view/816237-9" xr:uid="{3BD0F77E-9B96-4D80-8FD4-69E0BEAA808A}"/>
    <hyperlink ref="A5250" r:id="rId4768" display="https://webagentes.canaldirecto.com.ar/incidents/view/816236-0" xr:uid="{1D5A0CC1-2D59-49DC-AFF5-46EADD371CF8}"/>
    <hyperlink ref="A5246" r:id="rId4769" display="https://webagentes.canaldirecto.com.ar/incidents/view/816182-0" xr:uid="{26354547-D2DD-47AD-A12A-297FFB58FA4B}"/>
    <hyperlink ref="A5320" r:id="rId4770" display="https://webagentes.canaldirecto.com.ar/incidents/view/816171-4" xr:uid="{E188FDB6-5B0D-4EA2-B036-8927883F3851}"/>
    <hyperlink ref="A5338" r:id="rId4771" display="https://webagentes.canaldirecto.com.ar/incidents/view/816128-2" xr:uid="{BFAB81C7-F408-45A1-9FCB-C4D01471D919}"/>
    <hyperlink ref="A5377" r:id="rId4772" display="https://webagentes.canaldirecto.com.ar/incidents/view/816124-6" xr:uid="{AB69EF92-724E-4F97-9073-1D55FA22B7E3}"/>
    <hyperlink ref="A5259" r:id="rId4773" display="https://webagentes.canaldirecto.com.ar/incidents/view/815932-0" xr:uid="{6D03E4DD-CA6E-41B3-8042-91BFA98CF3F6}"/>
    <hyperlink ref="A5407" r:id="rId4774" display="https://webagentes.canaldirecto.com.ar/incidents/view/815815-4" xr:uid="{E3E70B87-A60E-4D78-9B1B-A79B581AEAB0}"/>
    <hyperlink ref="A5408" r:id="rId4775" display="https://webagentes.canaldirecto.com.ar/incidents/view/815812-7" xr:uid="{507D2315-2DF8-49AD-8E84-76678FB31C0D}"/>
    <hyperlink ref="A5378" r:id="rId4776" display="https://webagentes.canaldirecto.com.ar/incidents/view/815801-1" xr:uid="{D2EAA995-6F15-4A30-A07B-39C24F9123E0}"/>
    <hyperlink ref="A5326" r:id="rId4777" display="https://webagentes.canaldirecto.com.ar/incidents/view/815691-6" xr:uid="{93C6D752-98D6-42D6-96D5-B83F6BCFE13A}"/>
    <hyperlink ref="A5316" r:id="rId4778" display="https://webagentes.canaldirecto.com.ar/incidents/view/815684-6" xr:uid="{D54058CE-0358-4265-9EA6-8B1E1A9430AD}"/>
    <hyperlink ref="A5303" r:id="rId4779" display="https://webagentes.canaldirecto.com.ar/incidents/view/815683-7" xr:uid="{77744878-A1A6-447C-AA2E-1AAC50DAC330}"/>
    <hyperlink ref="A5341" r:id="rId4780" display="https://webagentes.canaldirecto.com.ar/incidents/view/815666-0" xr:uid="{5B02BAFF-D9E8-41BD-8B72-44A1D7B1907B}"/>
    <hyperlink ref="A5330" r:id="rId4781" display="https://webagentes.canaldirecto.com.ar/incidents/view/815657-2" xr:uid="{6F664253-5FFA-4C5F-918F-20AE14C9D6F7}"/>
    <hyperlink ref="A5304" r:id="rId4782" display="https://webagentes.canaldirecto.com.ar/incidents/view/815646-6" xr:uid="{A9F93667-821C-4F43-8A70-C3CEDF7FB63C}"/>
    <hyperlink ref="A5313" r:id="rId4783" display="https://webagentes.canaldirecto.com.ar/incidents/view/815645-7" xr:uid="{5828C60F-55D3-4D59-8EF5-46D1227EEB33}"/>
    <hyperlink ref="A5331" r:id="rId4784" display="https://webagentes.canaldirecto.com.ar/incidents/view/815641-1" xr:uid="{6D5A2C22-AE4A-4CF5-86EF-07A7197D3EBD}"/>
    <hyperlink ref="A5321" r:id="rId4785" display="https://webagentes.canaldirecto.com.ar/incidents/view/815632-3" xr:uid="{C3B74C27-2693-4ADD-9A25-93DE6B286389}"/>
    <hyperlink ref="A5322" r:id="rId4786" display="https://webagentes.canaldirecto.com.ar/incidents/view/815618-3" xr:uid="{736DC782-EB1E-465C-B264-0046DECD4282}"/>
    <hyperlink ref="A5247" r:id="rId4787" display="https://webagentes.canaldirecto.com.ar/incidents/view/815033-8" xr:uid="{7E6BF8B2-75BC-42DB-8D29-519360E2130D}"/>
    <hyperlink ref="A5264" r:id="rId4788" display="https://webagentes.canaldirecto.com.ar/incidents/view/814480-5" xr:uid="{161DB40B-8F4E-4C6E-857B-BDF508962B82}"/>
    <hyperlink ref="A5255" r:id="rId4789" display="https://webagentes.canaldirecto.com.ar/incidents/view/814454-0" xr:uid="{40E7278A-7E93-4DD6-A538-8973A37B36A5}"/>
    <hyperlink ref="A5256" r:id="rId4790" display="https://webagentes.canaldirecto.com.ar/incidents/view/814453-1" xr:uid="{01F6633C-3E53-4DBD-BE6D-DEECFA7F6CBB}"/>
    <hyperlink ref="A5257" r:id="rId4791" display="https://webagentes.canaldirecto.com.ar/incidents/view/814452-2" xr:uid="{D1F90BFB-B21B-4FFA-9557-74E59927493B}"/>
    <hyperlink ref="A5389" r:id="rId4792" display="https://webagentes.canaldirecto.com.ar/incidents/view/812411-1" xr:uid="{8A69D9D8-B087-4465-B6FB-32DD75CD49D0}"/>
    <hyperlink ref="A5402" r:id="rId4793" display="https://webagentes.canaldirecto.com.ar/incidents/view/812410-2" xr:uid="{B9E09BA1-879A-4641-BD09-FB65358EAD21}"/>
    <hyperlink ref="A5403" r:id="rId4794" display="https://webagentes.canaldirecto.com.ar/incidents/view/812408-7" xr:uid="{EA89E510-8CD2-4F90-88D5-24F0843A5CF2}"/>
    <hyperlink ref="A5404" r:id="rId4795" display="https://webagentes.canaldirecto.com.ar/incidents/view/812407-8" xr:uid="{E3425375-4C89-4724-93E1-AF877A6CA62E}"/>
    <hyperlink ref="A5405" r:id="rId4796" display="https://webagentes.canaldirecto.com.ar/incidents/view/812406-9" xr:uid="{AFE358DA-D89A-4B96-B184-407DDCD5C2CC}"/>
    <hyperlink ref="A5291" r:id="rId4797" display="https://webagentes.canaldirecto.com.ar/incidents/view/810864-5" xr:uid="{3B7D628E-C423-4709-86EC-8109EA309947}"/>
    <hyperlink ref="A5293" r:id="rId4798" display="https://webagentes.canaldirecto.com.ar/incidents/view/810863-6" xr:uid="{8E3F0364-0298-4831-A4C1-9C2EB14C9F14}"/>
    <hyperlink ref="A5243" r:id="rId4799" display="https://webagentes.canaldirecto.com.ar/incidents/view/816277-7" xr:uid="{98CE3859-36A4-4F88-8BE7-47996DE1CFFF}"/>
    <hyperlink ref="A5468" r:id="rId4800" display="https://webagentes.canaldirecto.com.ar/incidents/view/822867-5" xr:uid="{3B9CFA12-5615-4181-BCB4-588424935D8D}"/>
    <hyperlink ref="A5462" r:id="rId4801" display="https://webagentes.canaldirecto.com.ar/incidents/view/822658-9" xr:uid="{2B58EDE2-49E0-4EAE-8D8C-4310DA07328E}"/>
    <hyperlink ref="A5463" r:id="rId4802" display="https://webagentes.canaldirecto.com.ar/incidents/view/822568-7" xr:uid="{48966D6C-E8FB-4E3B-93E1-85339CEA940C}"/>
    <hyperlink ref="A5469" r:id="rId4803" display="https://webagentes.canaldirecto.com.ar/incidents/view/822483-7" xr:uid="{3D768CE4-4766-44CA-B33C-B6C347ADC5C3}"/>
    <hyperlink ref="A5470" r:id="rId4804" display="https://webagentes.canaldirecto.com.ar/incidents/view/822482-8" xr:uid="{EFC92A2F-1C0B-474D-B085-6ABEF22E0C71}"/>
    <hyperlink ref="A5465" r:id="rId4805" display="https://webagentes.canaldirecto.com.ar/incidents/view/822462-4" xr:uid="{83CEB570-C38B-4815-9B16-AADC1F0F62EF}"/>
    <hyperlink ref="A5427" r:id="rId4806" display="https://webagentes.canaldirecto.com.ar/incidents/view/822232-5" xr:uid="{7DF12D72-4AD0-49FA-8F44-E61F2FB4F432}"/>
    <hyperlink ref="A5457" r:id="rId4807" display="https://webagentes.canaldirecto.com.ar/incidents/view/822107-0" xr:uid="{CD88F73E-E5D3-4C29-A119-D9C259F84A6F}"/>
    <hyperlink ref="A5517" r:id="rId4808" display="https://webagentes.canaldirecto.com.ar/incidents/view/822088-6" xr:uid="{70E15B71-B411-433F-A005-A3E99542C1AC}"/>
    <hyperlink ref="A5518" r:id="rId4809" display="https://webagentes.canaldirecto.com.ar/incidents/view/822087-7" xr:uid="{95365C26-6443-4F0C-801A-0F728ADFA8EE}"/>
    <hyperlink ref="A5519" r:id="rId4810" display="https://webagentes.canaldirecto.com.ar/incidents/view/822080-4" xr:uid="{2CDB0C12-98CE-47E8-9308-811A16C90DF2}"/>
    <hyperlink ref="A5520" r:id="rId4811" display="https://webagentes.canaldirecto.com.ar/incidents/view/822079-8" xr:uid="{C68C71AF-A4A4-4289-864A-20C448A50B59}"/>
    <hyperlink ref="A5429" r:id="rId4812" display="https://webagentes.canaldirecto.com.ar/incidents/view/821998-7" xr:uid="{2D5FA750-846A-4DE7-95B8-D54C43467237}"/>
    <hyperlink ref="A5455" r:id="rId4813" display="https://webagentes.canaldirecto.com.ar/incidents/view/821983-5" xr:uid="{E54B3215-9E75-4522-91E2-1EE0DAE683AF}"/>
    <hyperlink ref="A5453" r:id="rId4814" display="https://webagentes.canaldirecto.com.ar/incidents/view/821951-6" xr:uid="{FD504744-C968-426C-A1E2-A7851043A7AD}"/>
    <hyperlink ref="A5456" r:id="rId4815" display="https://webagentes.canaldirecto.com.ar/incidents/view/821866-9" xr:uid="{1BA0B9D5-3BC7-4E9D-A617-78999B005B91}"/>
    <hyperlink ref="A5454" r:id="rId4816" display="https://webagentes.canaldirecto.com.ar/incidents/view/821865-0" xr:uid="{B04662AA-26C5-4F8F-8381-664DE49A2872}"/>
    <hyperlink ref="A5464" r:id="rId4817" display="https://webagentes.canaldirecto.com.ar/incidents/view/821704-0" xr:uid="{046F6E75-4E0B-4AF7-A325-41A97C8309B6}"/>
    <hyperlink ref="A5449" r:id="rId4818" display="https://webagentes.canaldirecto.com.ar/incidents/view/821532-5" xr:uid="{A0B5091C-E37E-44FE-ABB8-E92A44E8850A}"/>
    <hyperlink ref="A5483" r:id="rId4819" display="https://webagentes.canaldirecto.com.ar/incidents/view/821530-7" xr:uid="{A6600A60-9C54-46F0-BDD4-B85F237B3D10}"/>
    <hyperlink ref="A5482" r:id="rId4820" display="https://webagentes.canaldirecto.com.ar/incidents/view/821528-2" xr:uid="{F11C8325-B1F3-4980-AEAA-BAC623CC6074}"/>
    <hyperlink ref="A5481" r:id="rId4821" display="https://webagentes.canaldirecto.com.ar/incidents/view/821527-3" xr:uid="{6A2D791A-1BD2-4807-B516-A322C34998D3}"/>
    <hyperlink ref="A5448" r:id="rId4822" display="https://webagentes.canaldirecto.com.ar/incidents/view/821473-3" xr:uid="{3ABDD5BB-7A21-4FEB-9B12-4433F925B7D9}"/>
    <hyperlink ref="A5450" r:id="rId4823" display="https://webagentes.canaldirecto.com.ar/incidents/view/821464-5" xr:uid="{F366A8A3-63EF-4938-BD84-6E3928BF1175}"/>
    <hyperlink ref="A5521" r:id="rId4824" display="https://webagentes.canaldirecto.com.ar/incidents/view/821457-5" xr:uid="{4A7D8735-A42C-40B0-AD59-7974CFC9E761}"/>
    <hyperlink ref="A5522" r:id="rId4825" display="https://webagentes.canaldirecto.com.ar/incidents/view/821456-6" xr:uid="{498D2AC5-A557-44B8-9946-765B3D476455}"/>
    <hyperlink ref="A5523" r:id="rId4826" display="https://webagentes.canaldirecto.com.ar/incidents/view/821455-7" xr:uid="{425AABBE-76FC-4BD9-A4D9-8729EC94D717}"/>
    <hyperlink ref="A5512" r:id="rId4827" display="https://webagentes.canaldirecto.com.ar/incidents/view/821445-0" xr:uid="{1C1D2B33-B85D-4620-BB3C-5667C01F7DE3}"/>
    <hyperlink ref="A5513" r:id="rId4828" display="https://webagentes.canaldirecto.com.ar/incidents/view/821444-1" xr:uid="{258E382A-2FF9-492F-BD57-504292C6E136}"/>
    <hyperlink ref="A5451" r:id="rId4829" display="https://webagentes.canaldirecto.com.ar/incidents/view/821440-5" xr:uid="{45309551-C638-4D5E-B125-E7929C727310}"/>
    <hyperlink ref="A5467" r:id="rId4830" display="https://webagentes.canaldirecto.com.ar/incidents/view/821439-9" xr:uid="{0E7BB6BB-EA28-43B7-BC3A-7CFF6481C9E4}"/>
    <hyperlink ref="A5428" r:id="rId4831" display="https://webagentes.canaldirecto.com.ar/incidents/view/821388-6" xr:uid="{39705118-0197-4156-84FE-7C4601231671}"/>
    <hyperlink ref="A5425" r:id="rId4832" display="https://webagentes.canaldirecto.com.ar/incidents/view/821387-7" xr:uid="{95F2D218-B657-4344-8C45-CFB3AF34789E}"/>
    <hyperlink ref="A5514" r:id="rId4833" display="https://webagentes.canaldirecto.com.ar/incidents/view/821347-9" xr:uid="{3D083C03-4949-47C2-874F-D1DA5B9567D3}"/>
    <hyperlink ref="A5515" r:id="rId4834" display="https://webagentes.canaldirecto.com.ar/incidents/view/821345-1" xr:uid="{2D12ED66-D146-41CC-8CB5-F9AAE3712072}"/>
    <hyperlink ref="A5510" r:id="rId4835" display="https://webagentes.canaldirecto.com.ar/incidents/view/821339-0" xr:uid="{6C179C23-89ED-4051-B3FD-DCD1C1FEC76A}"/>
    <hyperlink ref="A5422" r:id="rId4836" display="https://webagentes.canaldirecto.com.ar/incidents/view/821305-3" xr:uid="{52B2790E-824D-44DE-B3C2-DF7E076A6ECC}"/>
    <hyperlink ref="A5444" r:id="rId4837" display="https://webagentes.canaldirecto.com.ar/incidents/view/821276-2" xr:uid="{C95E4F56-3A1D-4B62-871C-EE39AEADA333}"/>
    <hyperlink ref="A5447" r:id="rId4838" display="https://webagentes.canaldirecto.com.ar/incidents/view/821249-8" xr:uid="{1A861A54-2889-48BF-B5B7-05EB2E46AD9A}"/>
    <hyperlink ref="A5446" r:id="rId4839" display="https://webagentes.canaldirecto.com.ar/incidents/view/821233-7" xr:uid="{C3CE0276-DB69-4890-8F3B-D96C5F136051}"/>
    <hyperlink ref="A5475" r:id="rId4840" display="https://webagentes.canaldirecto.com.ar/incidents/view/821223-0" xr:uid="{FA84F485-9E43-4C6C-99A3-9C1AE9717F75}"/>
    <hyperlink ref="A5507" r:id="rId4841" display="https://webagentes.canaldirecto.com.ar/incidents/view/821217-9" xr:uid="{A6F50925-CAAF-4A17-B822-A1F33AB68F24}"/>
    <hyperlink ref="A5508" r:id="rId4842" display="https://webagentes.canaldirecto.com.ar/incidents/view/821216-0" xr:uid="{E5314155-98FE-4493-BE7C-FE108DAE473F}"/>
    <hyperlink ref="A5480" r:id="rId4843" display="https://webagentes.canaldirecto.com.ar/incidents/view/821131-0" xr:uid="{825C8BB0-6416-4AFA-8EFD-18BDEF2D9683}"/>
    <hyperlink ref="A5478" r:id="rId4844" display="https://webagentes.canaldirecto.com.ar/incidents/view/821122-2" xr:uid="{AAC1BF75-CE78-431D-A678-FB978802BA42}"/>
    <hyperlink ref="A5530" r:id="rId4845" display="https://webagentes.canaldirecto.com.ar/incidents/view/821120-4" xr:uid="{DFB96021-E59D-4EA8-9B18-D2107BB3835F}"/>
    <hyperlink ref="A5509" r:id="rId4846" display="https://webagentes.canaldirecto.com.ar/incidents/view/821091-3" xr:uid="{D998E025-3862-40AA-B814-E2583552E641}"/>
    <hyperlink ref="A5479" r:id="rId4847" display="https://webagentes.canaldirecto.com.ar/incidents/view/821081-6" xr:uid="{1D605D59-AAB7-42E5-BC2E-344A4FAA6D4E}"/>
    <hyperlink ref="A5443" r:id="rId4848" display="https://webagentes.canaldirecto.com.ar/incidents/view/820983-8" xr:uid="{536CEB87-D098-4E8E-92E4-F0A00CC894FA}"/>
    <hyperlink ref="A5421" r:id="rId4849" display="https://webagentes.canaldirecto.com.ar/incidents/view/820925-4" xr:uid="{D488D305-7F8A-4328-9944-42D1B76921B1}"/>
    <hyperlink ref="A5502" r:id="rId4850" display="https://webagentes.canaldirecto.com.ar/incidents/view/820896-3" xr:uid="{ADC717AE-8461-4B33-8F95-A85DF814A162}"/>
    <hyperlink ref="A5503" r:id="rId4851" display="https://webagentes.canaldirecto.com.ar/incidents/view/820895-4" xr:uid="{D96C51AA-EBCE-41EC-9C40-9D8A685BE6B2}"/>
    <hyperlink ref="A5504" r:id="rId4852" display="https://webagentes.canaldirecto.com.ar/incidents/view/820893-6" xr:uid="{CE4D152C-21B6-451B-8199-EEDF581558B3}"/>
    <hyperlink ref="A5505" r:id="rId4853" display="https://webagentes.canaldirecto.com.ar/incidents/view/820892-7" xr:uid="{35950FE1-C797-44C2-8DFA-FAC80B9B0011}"/>
    <hyperlink ref="A5528" r:id="rId4854" display="https://webagentes.canaldirecto.com.ar/incidents/view/820890-9" xr:uid="{84B4A3D2-9974-4058-9B40-A97E4DA6C97C}"/>
    <hyperlink ref="A5490" r:id="rId4855" display="https://webagentes.canaldirecto.com.ar/incidents/view/820845-9" xr:uid="{00A1A8C1-28A8-40F1-AA8A-A2C397DB8434}"/>
    <hyperlink ref="A5498" r:id="rId4856" display="https://webagentes.canaldirecto.com.ar/incidents/view/820823-7" xr:uid="{BB41EF8D-F17D-477A-88EB-7BB61FF1A4E7}"/>
    <hyperlink ref="A5437" r:id="rId4857" display="https://webagentes.canaldirecto.com.ar/incidents/view/820790-0" xr:uid="{BAA7048F-A2D0-48BA-A70A-F6F958F5602F}"/>
    <hyperlink ref="A5415" r:id="rId4858" display="https://webagentes.canaldirecto.com.ar/incidents/view/820789-4" xr:uid="{AE5480D4-E977-49DF-81CD-A1B4C11838BA}"/>
    <hyperlink ref="A5511" r:id="rId4859" display="https://webagentes.canaldirecto.com.ar/incidents/view/820785-8" xr:uid="{B3EC6042-B091-4070-AF3F-C5C87B8AF18B}"/>
    <hyperlink ref="A5440" r:id="rId4860" display="https://webagentes.canaldirecto.com.ar/incidents/view/820701-6" xr:uid="{5A5DA445-3177-4CF3-8BF4-603F423296E7}"/>
    <hyperlink ref="A5441" r:id="rId4861" display="https://webagentes.canaldirecto.com.ar/incidents/view/820700-7" xr:uid="{494965AF-D4D5-40A6-9C10-A2D4D36A2492}"/>
    <hyperlink ref="A5445" r:id="rId4862" display="https://webagentes.canaldirecto.com.ar/incidents/view/820696-5" xr:uid="{0BDF0200-7B9C-412F-BF48-290F8A71FA3E}"/>
    <hyperlink ref="A5458" r:id="rId4863" display="https://webagentes.canaldirecto.com.ar/incidents/view/820658-5" xr:uid="{AA766089-47F7-467E-8E6B-A663BC435D06}"/>
    <hyperlink ref="A5476" r:id="rId4864" display="https://webagentes.canaldirecto.com.ar/incidents/view/820653-0" xr:uid="{722A4EFC-1233-4B00-AA8D-BA6BC5EB3ABA}"/>
    <hyperlink ref="A5531" r:id="rId4865" display="https://webagentes.canaldirecto.com.ar/incidents/view/820595-7" xr:uid="{8079CB4B-584E-4D80-AF46-D48C4B25172E}"/>
    <hyperlink ref="A5532" r:id="rId4866" display="https://webagentes.canaldirecto.com.ar/incidents/view/820594-8" xr:uid="{6307B1ED-5274-42A3-8B4C-2B6F49712BAA}"/>
    <hyperlink ref="A5487" r:id="rId4867" display="https://webagentes.canaldirecto.com.ar/incidents/view/820589-6" xr:uid="{FB66F816-7243-4B09-A9FC-988481A2A635}"/>
    <hyperlink ref="A5499" r:id="rId4868" display="https://webagentes.canaldirecto.com.ar/incidents/view/820588-7" xr:uid="{EB864688-3EDF-4DE7-8FFF-5525320CC1C6}"/>
    <hyperlink ref="A5452" r:id="rId4869" display="https://webagentes.canaldirecto.com.ar/incidents/view/820577-1" xr:uid="{0FE13F73-DA9A-4DD4-9D40-0C3606B8B7E2}"/>
    <hyperlink ref="A5426" r:id="rId4870" display="https://webagentes.canaldirecto.com.ar/incidents/view/820572-6" xr:uid="{A2F1E4A0-7196-4683-A5F6-99F0ECF79D55}"/>
    <hyperlink ref="A5477" r:id="rId4871" display="https://webagentes.canaldirecto.com.ar/incidents/view/820566-5" xr:uid="{8C939348-CB9C-482D-B713-7A291AFDBB78}"/>
    <hyperlink ref="A5438" r:id="rId4872" display="https://webagentes.canaldirecto.com.ar/incidents/view/820505-4" xr:uid="{F542B0CC-0277-4858-94CE-6802FDBD599E}"/>
    <hyperlink ref="A5494" r:id="rId4873" display="https://webagentes.canaldirecto.com.ar/incidents/view/820489-7" xr:uid="{41B8006C-D452-4DCB-A05E-B28071ACAF8D}"/>
    <hyperlink ref="A5488" r:id="rId4874" display="https://webagentes.canaldirecto.com.ar/incidents/view/820487-9" xr:uid="{C3406E8C-6860-4016-93A0-380450818B6E}"/>
    <hyperlink ref="A5489" r:id="rId4875" display="https://webagentes.canaldirecto.com.ar/incidents/view/820486-0" xr:uid="{AD17B166-22DC-4279-B11F-51AE721622E4}"/>
    <hyperlink ref="A5500" r:id="rId4876" display="https://webagentes.canaldirecto.com.ar/incidents/view/820474-5" xr:uid="{06FCA9DA-AA29-4A83-8554-ED2B65010BF2}"/>
    <hyperlink ref="A5459" r:id="rId4877" display="https://webagentes.canaldirecto.com.ar/incidents/view/820384-3" xr:uid="{A63A3B3D-2C39-424F-A790-154DE312D7C7}"/>
    <hyperlink ref="A5460" r:id="rId4878" display="https://webagentes.canaldirecto.com.ar/incidents/view/820383-4" xr:uid="{159BAF3D-A3A6-490A-9048-576C8FB1BF5E}"/>
    <hyperlink ref="A5461" r:id="rId4879" display="https://webagentes.canaldirecto.com.ar/incidents/view/820382-5" xr:uid="{BE1ED37D-58EF-4182-BAA3-5BBCF7B069EA}"/>
    <hyperlink ref="A5529" r:id="rId4880" display="https://webagentes.canaldirecto.com.ar/incidents/view/820349-0" xr:uid="{F561ADB5-5B74-4B97-876D-FB86AF1EF0FD}"/>
    <hyperlink ref="A5436" r:id="rId4881" display="https://webagentes.canaldirecto.com.ar/incidents/view/820283-5" xr:uid="{314DA578-4BCE-4AEC-B888-5E96D09FEAF7}"/>
    <hyperlink ref="A5496" r:id="rId4882" display="https://webagentes.canaldirecto.com.ar/incidents/view/820278-3" xr:uid="{D9352592-F746-463E-828E-C51F46724474}"/>
    <hyperlink ref="A5497" r:id="rId4883" display="https://webagentes.canaldirecto.com.ar/incidents/view/820276-5" xr:uid="{CFBE51A8-8543-4888-90EB-CFA066345CFF}"/>
    <hyperlink ref="A5524" r:id="rId4884" display="https://webagentes.canaldirecto.com.ar/incidents/view/820274-7" xr:uid="{AFE9BD96-7630-404F-80E5-2E7896376E22}"/>
    <hyperlink ref="A5424" r:id="rId4885" display="https://webagentes.canaldirecto.com.ar/incidents/view/820179-3" xr:uid="{31F70868-83DD-426D-A259-652310992E7A}"/>
    <hyperlink ref="A5491" r:id="rId4886" display="https://webagentes.canaldirecto.com.ar/incidents/view/820141-0" xr:uid="{DB5C253F-3AA9-497F-88FF-F2115682B0D9}"/>
    <hyperlink ref="A5435" r:id="rId4887" display="https://webagentes.canaldirecto.com.ar/incidents/view/820140-1" xr:uid="{D45EC639-DA2A-4B32-B46D-02619639B970}"/>
    <hyperlink ref="A5473" r:id="rId4888" display="https://webagentes.canaldirecto.com.ar/incidents/view/820131-3" xr:uid="{F8334476-37B9-4528-A969-2E9A4ECF038C}"/>
    <hyperlink ref="A5442" r:id="rId4889" display="https://webagentes.canaldirecto.com.ar/incidents/view/820017-4" xr:uid="{B7DEF801-B31B-458D-9A0B-2F6B3421AAC3}"/>
    <hyperlink ref="A5423" r:id="rId4890" display="https://webagentes.canaldirecto.com.ar/incidents/view/819919-7" xr:uid="{2428019E-1D0B-45B3-800F-9B71F48DC162}"/>
    <hyperlink ref="A5535" r:id="rId4891" display="https://webagentes.canaldirecto.com.ar/incidents/view/819783-4" xr:uid="{4029CB20-7C97-4948-8B93-0D110B5AA1E0}"/>
    <hyperlink ref="A5420" r:id="rId4892" display="https://webagentes.canaldirecto.com.ar/incidents/view/819770-0" xr:uid="{D178E8B9-E5F7-44F2-9DC2-09058B917D19}"/>
    <hyperlink ref="A5501" r:id="rId4893" display="https://webagentes.canaldirecto.com.ar/incidents/view/819766-7" xr:uid="{2130E1F2-D281-439B-8863-4176095E501B}"/>
    <hyperlink ref="A5439" r:id="rId4894" display="https://webagentes.canaldirecto.com.ar/incidents/view/819715-3" xr:uid="{FB2A6523-508D-415B-BF43-4CF2C5BB14C9}"/>
    <hyperlink ref="A5516" r:id="rId4895" display="https://webagentes.canaldirecto.com.ar/incidents/view/819653-4" xr:uid="{C894C003-DDF5-40EC-80DD-B592564E4524}"/>
    <hyperlink ref="A5419" r:id="rId4896" display="https://webagentes.canaldirecto.com.ar/incidents/view/819578-4" xr:uid="{2B0DE88C-36E6-4B65-AF89-4D3AC9771B9F}"/>
    <hyperlink ref="A5416" r:id="rId4897" display="https://webagentes.canaldirecto.com.ar/incidents/view/818926-0" xr:uid="{E39FFF06-372B-42AE-8406-2D43C473345E}"/>
    <hyperlink ref="A5533" r:id="rId4898" display="https://webagentes.canaldirecto.com.ar/incidents/view/818905-7" xr:uid="{11DC4398-B56D-4F54-8A76-E2045ED781CA}"/>
    <hyperlink ref="A5534" r:id="rId4899" display="https://webagentes.canaldirecto.com.ar/incidents/view/818904-8" xr:uid="{AB72F326-6F02-41CB-9CEF-103063DEFE5E}"/>
    <hyperlink ref="A5493" r:id="rId4900" display="https://webagentes.canaldirecto.com.ar/incidents/view/817561-0" xr:uid="{1084740B-5A29-4007-894D-1517A6003804}"/>
    <hyperlink ref="A5484" r:id="rId4901" display="https://webagentes.canaldirecto.com.ar/incidents/view/817520-3" xr:uid="{060CC2EB-D808-4DFE-908B-0492CCFB3E31}"/>
    <hyperlink ref="A5525" r:id="rId4902" display="https://webagentes.canaldirecto.com.ar/incidents/view/817442-6" xr:uid="{ACA4D3B2-C63B-4AD0-985E-DA7A1BD63183}"/>
    <hyperlink ref="A5414" r:id="rId4903" display="https://webagentes.canaldirecto.com.ar/incidents/view/817402-8" xr:uid="{0D7182ED-B2D4-4DE3-AADE-0A941E42C25D}"/>
    <hyperlink ref="A5506" r:id="rId4904" display="https://webagentes.canaldirecto.com.ar/incidents/view/816164-4" xr:uid="{459AE7DE-A21F-4B61-8A13-9BE204FC7D1E}"/>
    <hyperlink ref="A5431" r:id="rId4905" display="https://webagentes.canaldirecto.com.ar/incidents/view/815677-6" xr:uid="{15203B08-9AFC-48EC-8893-7E5485C5887E}"/>
    <hyperlink ref="A5432" r:id="rId4906" display="https://webagentes.canaldirecto.com.ar/incidents/view/815676-7" xr:uid="{2B9466B1-0131-4F9C-B5A6-3863E12F4E15}"/>
    <hyperlink ref="A5433" r:id="rId4907" display="https://webagentes.canaldirecto.com.ar/incidents/view/815675-8" xr:uid="{E95563C6-AB86-44A1-BF2E-DD1CD5E08F10}"/>
    <hyperlink ref="A5466" r:id="rId4908" display="https://webagentes.canaldirecto.com.ar/incidents/view/820789-4" xr:uid="{249281B8-51FD-4F5B-88D3-94307F669DBD}"/>
    <hyperlink ref="A5474" r:id="rId4909" display="https://webagentes.canaldirecto.com.ar/incidents/view/818926-0" xr:uid="{91C2050B-707C-4A19-BEC3-C29B87423B98}"/>
    <hyperlink ref="A5552" r:id="rId4910" display="https://webagentes.canaldirecto.com.ar/incidents/view/824841-1" xr:uid="{471F65A2-D403-45C1-8EE7-8FD074568DC2}"/>
    <hyperlink ref="A5583" r:id="rId4911" display="https://webagentes.canaldirecto.com.ar/incidents/view/824711-1" xr:uid="{AD478BB6-798D-4DEA-B128-FE39325C1833}"/>
    <hyperlink ref="A5582" r:id="rId4912" display="https://webagentes.canaldirecto.com.ar/incidents/view/824710-2" xr:uid="{2BB4FDE5-9D1D-4993-BA1A-4689F6CDD3F8}"/>
    <hyperlink ref="A5581" r:id="rId4913" display="https://webagentes.canaldirecto.com.ar/incidents/view/824709-6" xr:uid="{34A5914A-2750-4CDE-85D7-3750E0062F5E}"/>
    <hyperlink ref="A5569" r:id="rId4914" display="https://webagentes.canaldirecto.com.ar/incidents/view/824677-8" xr:uid="{B1ED3345-F8E5-43EA-837F-A66058AA42DA}"/>
    <hyperlink ref="A5602" r:id="rId4915" display="https://webagentes.canaldirecto.com.ar/incidents/view/824623-7" xr:uid="{9D676087-F2CA-4A91-9CD5-98E2AA90AA2C}"/>
    <hyperlink ref="A5571" r:id="rId4916" display="https://webagentes.canaldirecto.com.ar/incidents/view/824339-1" xr:uid="{13EB5669-AF31-4E6C-9193-A469EC0CD0AE}"/>
    <hyperlink ref="A5540" r:id="rId4917" display="https://webagentes.canaldirecto.com.ar/incidents/view/824212-5" xr:uid="{06600049-37C7-406D-B604-5463783D454C}"/>
    <hyperlink ref="A5570" r:id="rId4918" display="https://webagentes.canaldirecto.com.ar/incidents/view/824062-2" xr:uid="{D8D26D7A-C359-4069-AB53-CE73BB505B3F}"/>
    <hyperlink ref="A5612" r:id="rId4919" display="https://webagentes.canaldirecto.com.ar/incidents/view/824015-4" xr:uid="{E85AAF74-6894-4C2A-9A36-DAC4C344A2A5}"/>
    <hyperlink ref="A5611" r:id="rId4920" display="https://webagentes.canaldirecto.com.ar/incidents/view/824014-5" xr:uid="{713F75D3-4F9D-473F-97EB-812162EC2842}"/>
    <hyperlink ref="A5610" r:id="rId4921" display="https://webagentes.canaldirecto.com.ar/incidents/view/824013-6" xr:uid="{27C12AF2-4929-4C9E-973B-56A754BCEF1C}"/>
    <hyperlink ref="A5609" r:id="rId4922" display="https://webagentes.canaldirecto.com.ar/incidents/view/824012-7" xr:uid="{52853BAD-E9C9-433A-BEAD-A5EFF14B4134}"/>
    <hyperlink ref="A5553" r:id="rId4923" display="https://webagentes.canaldirecto.com.ar/incidents/view/823952-9" xr:uid="{9F08E4C6-B42E-446A-96BB-C0A5B4EE6BB2}"/>
    <hyperlink ref="A5564" r:id="rId4924" display="https://webagentes.canaldirecto.com.ar/incidents/view/823659-5" xr:uid="{321CA6FB-0A4C-4FDB-84E3-6777F81640E2}"/>
    <hyperlink ref="A5567" r:id="rId4925" display="https://webagentes.canaldirecto.com.ar/incidents/view/823658-6" xr:uid="{A615DF53-9E31-4F2C-8350-1A7E05C05784}"/>
    <hyperlink ref="A5566" r:id="rId4926" display="https://webagentes.canaldirecto.com.ar/incidents/view/823657-7" xr:uid="{FD48FED3-2487-496D-B863-51FC2C37CDE6}"/>
    <hyperlink ref="A5565" r:id="rId4927" display="https://webagentes.canaldirecto.com.ar/incidents/view/823656-8" xr:uid="{954AAE34-60BE-4F63-8DD9-7AAE0AB85DDD}"/>
    <hyperlink ref="A5608" r:id="rId4928" display="https://webagentes.canaldirecto.com.ar/incidents/view/823579-0" xr:uid="{D81A7E18-3DA4-4F33-A7FB-EC9C3D607C91}"/>
    <hyperlink ref="A5541" r:id="rId4929" display="https://webagentes.canaldirecto.com.ar/incidents/view/823524-0" xr:uid="{F1EC0E8D-58BC-4D3D-BFE7-FB38ADD54D33}"/>
    <hyperlink ref="A5568" r:id="rId4930" display="https://webagentes.canaldirecto.com.ar/incidents/view/823513-4" xr:uid="{F69B86C9-2944-4C1C-8846-B3052BCCE95E}"/>
    <hyperlink ref="A5559" r:id="rId4931" display="https://webagentes.canaldirecto.com.ar/incidents/view/823488-9" xr:uid="{6C789FE1-FF17-41C1-9700-C193DFD7BA0C}"/>
    <hyperlink ref="A5548" r:id="rId4932" display="https://webagentes.canaldirecto.com.ar/incidents/view/823333-0" xr:uid="{68E56962-DD34-493C-84FD-15F9F4816D30}"/>
    <hyperlink ref="A5600" r:id="rId4933" display="https://webagentes.canaldirecto.com.ar/incidents/view/823287-2" xr:uid="{2E7DBA17-D2ED-4E45-AC91-4947908682F4}"/>
    <hyperlink ref="A5599" r:id="rId4934" display="https://webagentes.canaldirecto.com.ar/incidents/view/823286-3" xr:uid="{DDDA7412-79E0-4656-8EC8-F982C28DB594}"/>
    <hyperlink ref="A5598" r:id="rId4935" display="https://webagentes.canaldirecto.com.ar/incidents/view/823285-4" xr:uid="{73BEA51A-692A-4E5C-9DE3-55056ECC6414}"/>
    <hyperlink ref="A5597" r:id="rId4936" display="https://webagentes.canaldirecto.com.ar/incidents/view/823284-5" xr:uid="{D865AEAC-8467-473F-8883-B7E71B13093B}"/>
    <hyperlink ref="A5596" r:id="rId4937" display="https://webagentes.canaldirecto.com.ar/incidents/view/823283-6" xr:uid="{59882BA4-6173-445D-9D17-9BF32015BAD2}"/>
    <hyperlink ref="A5595" r:id="rId4938" display="https://webagentes.canaldirecto.com.ar/incidents/view/823282-7" xr:uid="{3EC59BFB-1FA8-4ADD-9ADE-59295B9D5A46}"/>
    <hyperlink ref="A5547" r:id="rId4939" display="https://webagentes.canaldirecto.com.ar/incidents/view/823257-1" xr:uid="{B2D11446-082C-4366-899E-639E3D40E3F7}"/>
    <hyperlink ref="A5551" r:id="rId4940" display="https://webagentes.canaldirecto.com.ar/incidents/view/823200-3" xr:uid="{FC70EDFB-D950-4F94-A944-BB57CC8BCC65}"/>
    <hyperlink ref="A5557" r:id="rId4941" display="https://webagentes.canaldirecto.com.ar/incidents/view/823107-7" xr:uid="{AF3CD4B7-0CE2-41E3-A7A9-0C3306428C97}"/>
    <hyperlink ref="A5543" r:id="rId4942" display="https://webagentes.canaldirecto.com.ar/incidents/view/823093-5" xr:uid="{8C652E76-C873-4024-94B2-87179813F0F2}"/>
    <hyperlink ref="A5563" r:id="rId4943" display="https://webagentes.canaldirecto.com.ar/incidents/view/823041-2" xr:uid="{7A36EFE6-E7C3-4ACF-A471-BB52DF12144F}"/>
    <hyperlink ref="A5607" r:id="rId4944" display="https://webagentes.canaldirecto.com.ar/incidents/view/823037-9" xr:uid="{0BAC0408-E168-4E64-B28C-B40962B777CF}"/>
    <hyperlink ref="A5606" r:id="rId4945" display="https://webagentes.canaldirecto.com.ar/incidents/view/823036-0" xr:uid="{B14986B8-EFE0-4A04-A02B-0366FEEFDE74}"/>
    <hyperlink ref="A5560" r:id="rId4946" display="https://webagentes.canaldirecto.com.ar/incidents/view/822946-1" xr:uid="{71661626-EE52-46D5-A5EF-A1D443C2F410}"/>
    <hyperlink ref="A5588" r:id="rId4947" display="https://webagentes.canaldirecto.com.ar/incidents/view/822860-2" xr:uid="{481B3B19-D5A8-41EA-ABFB-0055EAAFB30C}"/>
    <hyperlink ref="A5587" r:id="rId4948" display="https://webagentes.canaldirecto.com.ar/incidents/view/822859-6" xr:uid="{05646951-1C6D-4F53-A59D-4A9BA32D6F80}"/>
    <hyperlink ref="A5586" r:id="rId4949" display="https://webagentes.canaldirecto.com.ar/incidents/view/822858-7" xr:uid="{EE8C6994-1F3A-4A82-9911-98AFE3E93729}"/>
    <hyperlink ref="A5580" r:id="rId4950" display="https://webagentes.canaldirecto.com.ar/incidents/view/822855-0" xr:uid="{46FE7423-8F20-44CB-B997-A505DDB492AC}"/>
    <hyperlink ref="A5573" r:id="rId4951" display="https://webagentes.canaldirecto.com.ar/incidents/view/822854-1" xr:uid="{120DB46A-33B9-4818-94CE-494A254010C0}"/>
    <hyperlink ref="A5579" r:id="rId4952" display="https://webagentes.canaldirecto.com.ar/incidents/view/822835-6" xr:uid="{A9864ACA-DB26-482C-9BDA-62C10C67EBEF}"/>
    <hyperlink ref="A5578" r:id="rId4953" display="https://webagentes.canaldirecto.com.ar/incidents/view/822834-7" xr:uid="{5EB88D84-A908-4AB4-B216-59AB820C2F7F}"/>
    <hyperlink ref="A5576" r:id="rId4954" display="https://webagentes.canaldirecto.com.ar/incidents/view/822833-8" xr:uid="{2CF1F551-F351-4249-90B4-7B4A44975AF2}"/>
    <hyperlink ref="A5575" r:id="rId4955" display="https://webagentes.canaldirecto.com.ar/incidents/view/822832-9" xr:uid="{7A8A3A50-66F0-4E6D-A178-E215702CE609}"/>
    <hyperlink ref="A5574" r:id="rId4956" display="https://webagentes.canaldirecto.com.ar/incidents/view/822831-0" xr:uid="{5D405114-99F4-4886-A23B-E02267B45F6A}"/>
    <hyperlink ref="A5577" r:id="rId4957" display="https://webagentes.canaldirecto.com.ar/incidents/view/822829-5" xr:uid="{4FB4FD68-349E-4525-A4BA-092324F7FD4E}"/>
    <hyperlink ref="A5601" r:id="rId4958" display="https://webagentes.canaldirecto.com.ar/incidents/view/822827-7" xr:uid="{04FBDB5F-5095-4A70-90B3-454666E3DE1E}"/>
    <hyperlink ref="A5594" r:id="rId4959" display="https://webagentes.canaldirecto.com.ar/incidents/view/822826-8" xr:uid="{9D337C65-F887-4DB5-9C56-55B37C4CC055}"/>
    <hyperlink ref="A5593" r:id="rId4960" display="https://webagentes.canaldirecto.com.ar/incidents/view/822825-9" xr:uid="{23D92DAA-CE7C-4166-BE33-FECF4202F792}"/>
    <hyperlink ref="A5544" r:id="rId4961" display="https://webagentes.canaldirecto.com.ar/incidents/view/822805-5" xr:uid="{0FE4D29A-53DF-4B26-BF84-01FF5503ED7F}"/>
    <hyperlink ref="A5549" r:id="rId4962" display="https://webagentes.canaldirecto.com.ar/incidents/view/822716-2" xr:uid="{D5090204-0272-4E28-9248-5166019143FD}"/>
    <hyperlink ref="A5589" r:id="rId4963" display="https://webagentes.canaldirecto.com.ar/incidents/view/822710-8" xr:uid="{53131120-989F-4EC6-BF82-ECF6CC441F39}"/>
    <hyperlink ref="A5590" r:id="rId4964" display="https://webagentes.canaldirecto.com.ar/incidents/view/822709-2" xr:uid="{04C60FE0-D0D7-4031-ABC1-3C968DF29B8A}"/>
    <hyperlink ref="A5558" r:id="rId4965" display="https://webagentes.canaldirecto.com.ar/incidents/view/822657-0" xr:uid="{3028668E-2972-4529-BD55-5578F7A6F20C}"/>
    <hyperlink ref="A5556" r:id="rId4966" display="https://webagentes.canaldirecto.com.ar/incidents/view/822552-6" xr:uid="{0E1484A4-659D-4FCC-8823-0B9FA9AED497}"/>
    <hyperlink ref="A5555" r:id="rId4967" display="https://webagentes.canaldirecto.com.ar/incidents/view/822550-8" xr:uid="{B774AC1F-CF12-41DC-AF4E-153CE63B5858}"/>
    <hyperlink ref="A5561" r:id="rId4968" display="https://webagentes.canaldirecto.com.ar/incidents/view/822487-3" xr:uid="{FC21FB10-A1A8-44A5-85B7-F3ECCFAE546E}"/>
    <hyperlink ref="A5545" r:id="rId4969" display="https://webagentes.canaldirecto.com.ar/incidents/view/822268-0" xr:uid="{02338695-F0AC-49A2-AE87-9B2AEE373AF1}"/>
    <hyperlink ref="A5592" r:id="rId4970" display="https://webagentes.canaldirecto.com.ar/incidents/view/822192-8" xr:uid="{32E3A59A-5754-4516-B994-365FC9E3C24F}"/>
    <hyperlink ref="A5591" r:id="rId4971" display="https://webagentes.canaldirecto.com.ar/incidents/view/822191-9" xr:uid="{240F36BB-7E70-4D6A-A9A7-664C81AE98E3}"/>
    <hyperlink ref="A5546" r:id="rId4972" display="https://webagentes.canaldirecto.com.ar/incidents/view/822076-1" xr:uid="{30E7E43E-959F-4B44-882B-C0D87EE29585}"/>
    <hyperlink ref="A5550" r:id="rId4973" display="https://webagentes.canaldirecto.com.ar/incidents/view/821343-3" xr:uid="{BB608990-0E73-43E6-8D92-16E358637011}"/>
    <hyperlink ref="A5585" r:id="rId4974" display="https://webagentes.canaldirecto.com.ar/incidents/view/820895-4" xr:uid="{2D8257F7-B69E-402F-AE84-9F6D42D16A22}"/>
    <hyperlink ref="A5613" r:id="rId4975" display="https://webagentes.canaldirecto.com.ar/incidents/view/820597-5" xr:uid="{3B6EA8FE-048B-41AA-972A-80B4A15B4DE9}"/>
    <hyperlink ref="A5603" r:id="rId4976" display="https://webagentes.canaldirecto.com.ar/incidents/view/820485-1" xr:uid="{47156355-B0DB-41F4-B08D-926678B9086E}"/>
    <hyperlink ref="A5562" r:id="rId4977" display="https://webagentes.canaldirecto.com.ar/incidents/view/817828-2" xr:uid="{034002DD-4B34-486C-B19E-866818EF036E}"/>
    <hyperlink ref="A5690" r:id="rId4978" display="https://webagentes.canaldirecto.com.ar/incidents/view/828661-5" xr:uid="{11D15B4D-5C0F-4903-AA07-B973CB78A4A5}"/>
    <hyperlink ref="A5691" r:id="rId4979" display="https://webagentes.canaldirecto.com.ar/incidents/view/828568-9" xr:uid="{C0834DF2-4E6C-4CC0-A7F4-FE3B53285698}"/>
    <hyperlink ref="A5692" r:id="rId4980" display="https://webagentes.canaldirecto.com.ar/incidents/view/828567-0" xr:uid="{133EADAE-A8C5-4319-987D-D22518A935FB}"/>
    <hyperlink ref="A5664" r:id="rId4981" display="https://webagentes.canaldirecto.com.ar/incidents/view/827933-2" xr:uid="{21BCB521-9A0C-490C-82E0-65CB148A9889}"/>
    <hyperlink ref="A5660" r:id="rId4982" display="https://webagentes.canaldirecto.com.ar/incidents/view/827888-3" xr:uid="{696C383E-277A-44A4-BF40-5F280DA97176}"/>
    <hyperlink ref="A5669" r:id="rId4983" display="https://webagentes.canaldirecto.com.ar/incidents/view/827837-9" xr:uid="{B572FC43-8AF2-41F4-8AD3-7ED5E65C0F8B}"/>
    <hyperlink ref="A5668" r:id="rId4984" display="https://webagentes.canaldirecto.com.ar/incidents/view/827836-0" xr:uid="{E4FCE92B-F9D9-4A7A-8678-9A6EC052A682}"/>
    <hyperlink ref="A5686" r:id="rId4985" display="https://webagentes.canaldirecto.com.ar/incidents/view/827812-0" xr:uid="{889A627B-50A7-4493-8A6B-27FE222F235E}"/>
    <hyperlink ref="A5667" r:id="rId4986" display="https://webagentes.canaldirecto.com.ar/incidents/view/827799-0" xr:uid="{2CD5AA88-0C78-4DAF-8A4B-4FB265478B1B}"/>
    <hyperlink ref="A5659" r:id="rId4987" display="https://webagentes.canaldirecto.com.ar/incidents/view/827796-3" xr:uid="{A6D0973B-A293-481F-8560-51DCCB19562B}"/>
    <hyperlink ref="A5642" r:id="rId4988" display="https://webagentes.canaldirecto.com.ar/incidents/view/827461-0" xr:uid="{024EC353-0FD7-48DB-938C-B7D694AC7CDB}"/>
    <hyperlink ref="A5658" r:id="rId4989" display="https://webagentes.canaldirecto.com.ar/incidents/view/827329-5" xr:uid="{4FE0BA05-1D74-447F-93D7-E4120DE64DCB}"/>
    <hyperlink ref="A5637" r:id="rId4990" display="https://webagentes.canaldirecto.com.ar/incidents/view/827129-7" xr:uid="{C309A7C1-73E7-4B9A-AB3D-3A69A3EDE3ED}"/>
    <hyperlink ref="A5640" r:id="rId4991" display="https://webagentes.canaldirecto.com.ar/incidents/view/826996-4" xr:uid="{4E5BB766-0CC8-4B40-B443-4B966C838A6C}"/>
    <hyperlink ref="A5651" r:id="rId4992" display="https://webagentes.canaldirecto.com.ar/incidents/view/826984-9" xr:uid="{DFA9DC97-10EC-4BD9-BEBE-79D6994FAFE7}"/>
    <hyperlink ref="A5634" r:id="rId4993" display="https://webagentes.canaldirecto.com.ar/incidents/view/826974-2" xr:uid="{7CBFD571-8B94-4F9D-97A5-60051620F855}"/>
    <hyperlink ref="A5639" r:id="rId4994" display="https://webagentes.canaldirecto.com.ar/incidents/view/826873-4" xr:uid="{1C669244-2002-47FB-A09F-EE9ED134FD76}"/>
    <hyperlink ref="A5695" r:id="rId4995" display="https://webagentes.canaldirecto.com.ar/incidents/view/826575-5" xr:uid="{5CB692F9-CE7B-4D30-B690-99DED9CD427D}"/>
    <hyperlink ref="A5696" r:id="rId4996" display="https://webagentes.canaldirecto.com.ar/incidents/view/826574-6" xr:uid="{29B07269-F2C2-4943-90F2-0F1A957E5010}"/>
    <hyperlink ref="A5697" r:id="rId4997" display="https://webagentes.canaldirecto.com.ar/incidents/view/826573-7" xr:uid="{2F5FFEF6-09BA-4E92-AD2D-56979E609862}"/>
    <hyperlink ref="A5694" r:id="rId4998" display="https://webagentes.canaldirecto.com.ar/incidents/view/826571-9" xr:uid="{EEB956DA-D0C3-46BA-9028-D2F2ABACEB21}"/>
    <hyperlink ref="A5628" r:id="rId4999" display="https://webagentes.canaldirecto.com.ar/incidents/view/826407-5" xr:uid="{24DF2BD3-7A5D-4688-BDEB-2E70CB0D9A50}"/>
    <hyperlink ref="A5638" r:id="rId5000" display="https://webagentes.canaldirecto.com.ar/incidents/view/826354-4" xr:uid="{4D6DA5BA-2F95-4130-B465-B89116B56E45}"/>
    <hyperlink ref="A5635" r:id="rId5001" display="https://webagentes.canaldirecto.com.ar/incidents/view/826320-7" xr:uid="{3765AFF6-56F1-4E69-B6D0-7D8D9463548F}"/>
    <hyperlink ref="A5641" r:id="rId5002" display="https://webagentes.canaldirecto.com.ar/incidents/view/826240-2" xr:uid="{42670AA4-6281-447E-89E0-76A360A32DE1}"/>
    <hyperlink ref="A5681" r:id="rId5003" display="https://webagentes.canaldirecto.com.ar/incidents/view/826225-3" xr:uid="{2C428C03-E14B-4F5E-9C7A-D4E209F1C5CB}"/>
    <hyperlink ref="A5632" r:id="rId5004" display="https://webagentes.canaldirecto.com.ar/incidents/view/826198-0" xr:uid="{EC9308A4-5DEC-4B9D-9B8B-4C97EB5604BF}"/>
    <hyperlink ref="A5627" r:id="rId5005" display="https://webagentes.canaldirecto.com.ar/incidents/view/826091-8" xr:uid="{88276FA9-5110-4ACF-BD5F-A3067AAEEC8E}"/>
    <hyperlink ref="A5626" r:id="rId5006" display="https://webagentes.canaldirecto.com.ar/incidents/view/826045-9" xr:uid="{4ADF5D4A-255B-404D-8382-D29D0F29FDA7}"/>
    <hyperlink ref="A5619" r:id="rId5007" display="https://webagentes.canaldirecto.com.ar/incidents/view/825984-2" xr:uid="{A6355E15-237B-4F2F-911F-0365D05FD520}"/>
    <hyperlink ref="A5661" r:id="rId5008" display="https://webagentes.canaldirecto.com.ar/incidents/view/825967-5" xr:uid="{03118B92-CEDE-4B29-BE3B-515D7A1EA632}"/>
    <hyperlink ref="A5680" r:id="rId5009" display="https://webagentes.canaldirecto.com.ar/incidents/view/825964-8" xr:uid="{5C4F19DC-DEC9-4CC2-95E2-733B7D89DFC0}"/>
    <hyperlink ref="A5679" r:id="rId5010" display="https://webagentes.canaldirecto.com.ar/incidents/view/825963-9" xr:uid="{691591C3-5157-4F28-A9FA-420C9015147D}"/>
    <hyperlink ref="A5678" r:id="rId5011" display="https://webagentes.canaldirecto.com.ar/incidents/view/825936-5" xr:uid="{71CC7809-9817-4FE8-BEB7-18B34FB618BA}"/>
    <hyperlink ref="A5677" r:id="rId5012" display="https://webagentes.canaldirecto.com.ar/incidents/view/825935-6" xr:uid="{85135F41-E276-4FED-AC2D-856A065A6DE8}"/>
    <hyperlink ref="A5701" r:id="rId5013" display="https://webagentes.canaldirecto.com.ar/incidents/view/825623-4" xr:uid="{A5632F32-0A72-4B37-9DAD-014D92A86F49}"/>
    <hyperlink ref="A5644" r:id="rId5014" display="https://webagentes.canaldirecto.com.ar/incidents/view/825564-2" xr:uid="{56AE9AFF-8D8B-45D8-91EE-7EB7F2BFD33D}"/>
    <hyperlink ref="A5700" r:id="rId5015" display="https://webagentes.canaldirecto.com.ar/incidents/view/825532-3" xr:uid="{AF929921-FE2A-45AB-AA46-4B18ED9C8497}"/>
    <hyperlink ref="A5698" r:id="rId5016" display="https://webagentes.canaldirecto.com.ar/incidents/view/825531-4" xr:uid="{952C8B5E-3B25-439E-BD6B-1CE45EC0E5AE}"/>
    <hyperlink ref="A5699" r:id="rId5017" display="https://webagentes.canaldirecto.com.ar/incidents/view/825530-5" xr:uid="{E2E2125B-2027-41F1-B357-8ED99A83CC69}"/>
    <hyperlink ref="A5684" r:id="rId5018" display="https://webagentes.canaldirecto.com.ar/incidents/view/825527-1" xr:uid="{982DA13C-E1A1-4F10-A0B3-33D6092568D0}"/>
    <hyperlink ref="A5621" r:id="rId5019" display="https://webagentes.canaldirecto.com.ar/incidents/view/825508-6" xr:uid="{549F0954-945B-4A33-B558-C45B272F2BCB}"/>
    <hyperlink ref="A5620" r:id="rId5020" display="https://webagentes.canaldirecto.com.ar/incidents/view/825507-7" xr:uid="{BFE74EA5-AA81-4FA3-9AA6-A21EF5D8EC65}"/>
    <hyperlink ref="A5655" r:id="rId5021" display="https://webagentes.canaldirecto.com.ar/incidents/view/825490-8" xr:uid="{D0EBBCDB-93C4-4253-B5B2-306A1B8E4821}"/>
    <hyperlink ref="A5656" r:id="rId5022" display="https://webagentes.canaldirecto.com.ar/incidents/view/825489-2" xr:uid="{8ECD90EB-8947-462B-94F6-B31E4A495AAD}"/>
    <hyperlink ref="A5652" r:id="rId5023" display="https://webagentes.canaldirecto.com.ar/incidents/view/825488-3" xr:uid="{8DE3B8A1-3050-4BF7-9DC6-456F2130398A}"/>
    <hyperlink ref="A5654" r:id="rId5024" display="https://webagentes.canaldirecto.com.ar/incidents/view/825487-4" xr:uid="{2EE73938-BD11-4C15-A770-4754AA6E85B9}"/>
    <hyperlink ref="A5657" r:id="rId5025" display="https://webagentes.canaldirecto.com.ar/incidents/view/825486-5" xr:uid="{25A40F46-4A97-4F4D-8A68-E476286015C2}"/>
    <hyperlink ref="A5653" r:id="rId5026" display="https://webagentes.canaldirecto.com.ar/incidents/view/825485-6" xr:uid="{A8F1F643-2684-4FDC-A630-EB63A6F1FE38}"/>
    <hyperlink ref="A5630" r:id="rId5027" display="https://webagentes.canaldirecto.com.ar/incidents/view/825468-9" xr:uid="{DCFDA69C-08E2-4D84-B4DE-9568199357C4}"/>
    <hyperlink ref="A5622" r:id="rId5028" display="https://webagentes.canaldirecto.com.ar/incidents/view/825467-0" xr:uid="{E5D08082-3898-4EC8-8488-5A936AEE25D0}"/>
    <hyperlink ref="A5636" r:id="rId5029" display="https://webagentes.canaldirecto.com.ar/incidents/view/825445-8" xr:uid="{D453CFDD-D13C-49E2-B96A-567BA4581FAF}"/>
    <hyperlink ref="A5672" r:id="rId5030" display="https://webagentes.canaldirecto.com.ar/incidents/view/825371-4" xr:uid="{145F450E-E682-4B5D-9573-7BB64D9F9EE9}"/>
    <hyperlink ref="A5671" r:id="rId5031" display="https://webagentes.canaldirecto.com.ar/incidents/view/825370-5" xr:uid="{FA94F9C5-FB71-4A2C-BB3E-90D5F03265EA}"/>
    <hyperlink ref="A5629" r:id="rId5032" display="https://webagentes.canaldirecto.com.ar/incidents/view/825366-2" xr:uid="{82054B05-CEBB-46CA-AA71-CF2B4469F3A6}"/>
    <hyperlink ref="A5688" r:id="rId5033" display="https://webagentes.canaldirecto.com.ar/incidents/view/825360-8" xr:uid="{5C01C68A-D9B7-4103-B38D-B5C07F995C70}"/>
    <hyperlink ref="A5687" r:id="rId5034" display="https://webagentes.canaldirecto.com.ar/incidents/view/825359-2" xr:uid="{992636AF-C772-4678-B1A0-200FBEC2797A}"/>
    <hyperlink ref="A5683" r:id="rId5035" display="https://webagentes.canaldirecto.com.ar/incidents/view/825358-3" xr:uid="{8EBA162C-2069-4DFD-B01E-A95B0635652E}"/>
    <hyperlink ref="A5682" r:id="rId5036" display="https://webagentes.canaldirecto.com.ar/incidents/view/825357-4" xr:uid="{5C37A4C1-D9BB-4B30-9376-79535ACD0216}"/>
    <hyperlink ref="A5685" r:id="rId5037" display="https://webagentes.canaldirecto.com.ar/incidents/view/825356-5" xr:uid="{F0C2FB44-F79D-46BD-80B7-27398E7AAC1A}"/>
    <hyperlink ref="A5675" r:id="rId5038" display="https://webagentes.canaldirecto.com.ar/incidents/view/825349-5" xr:uid="{7D656B60-41F7-4E01-965C-66D7768D813D}"/>
    <hyperlink ref="A5674" r:id="rId5039" display="https://webagentes.canaldirecto.com.ar/incidents/view/825347-7" xr:uid="{0265B6A0-A8E2-4D0D-8990-BE4B56D84BBA}"/>
    <hyperlink ref="A5673" r:id="rId5040" display="https://webagentes.canaldirecto.com.ar/incidents/view/825346-8" xr:uid="{95C66E8E-7B97-4F15-92ED-56CD38055E2C}"/>
    <hyperlink ref="A5676" r:id="rId5041" display="https://webagentes.canaldirecto.com.ar/incidents/view/825345-9" xr:uid="{DABA8CD2-7B96-4D1E-9637-5D87C503FB39}"/>
    <hyperlink ref="A5704" r:id="rId5042" display="https://webagentes.canaldirecto.com.ar/incidents/view/825343-1" xr:uid="{90FC0BE1-DC60-41C4-A103-D8E86453AFE9}"/>
    <hyperlink ref="A5705" r:id="rId5043" display="https://webagentes.canaldirecto.com.ar/incidents/view/825342-2" xr:uid="{58B0BB8C-7DF9-496A-BD9B-6A098BA81BC9}"/>
    <hyperlink ref="A5703" r:id="rId5044" display="https://webagentes.canaldirecto.com.ar/incidents/view/825341-3" xr:uid="{4775F9B5-4506-4C39-934C-5AE0061C4EEC}"/>
    <hyperlink ref="A5702" r:id="rId5045" display="https://webagentes.canaldirecto.com.ar/incidents/view/825340-4" xr:uid="{AD9377A4-1297-4C41-BB71-F91246F49FA9}"/>
    <hyperlink ref="A5633" r:id="rId5046" display="https://webagentes.canaldirecto.com.ar/incidents/view/825177-0" xr:uid="{EA3B4DB8-61E0-45D8-A404-8246701A46E2}"/>
    <hyperlink ref="A5650" r:id="rId5047" display="https://webagentes.canaldirecto.com.ar/incidents/view/824964-1" xr:uid="{8979D7AD-5B26-4388-9F2F-92DBAFC9FD18}"/>
    <hyperlink ref="A5646" r:id="rId5048" display="https://webagentes.canaldirecto.com.ar/incidents/view/824963-2" xr:uid="{1A1D311E-33F2-4D01-AFB9-ECC5579612DD}"/>
    <hyperlink ref="A5645" r:id="rId5049" display="https://webagentes.canaldirecto.com.ar/incidents/view/824962-3" xr:uid="{5506DD65-6869-4734-BA69-E86FCC310EAC}"/>
    <hyperlink ref="A5648" r:id="rId5050" display="https://webagentes.canaldirecto.com.ar/incidents/view/824961-4" xr:uid="{62D64E4C-DF3D-4621-AB3D-4F3F6E680225}"/>
    <hyperlink ref="A5649" r:id="rId5051" display="https://webagentes.canaldirecto.com.ar/incidents/view/824960-5" xr:uid="{1FA6B57E-FECC-4D66-885A-D37F557AA3F6}"/>
    <hyperlink ref="A5647" r:id="rId5052" display="https://webagentes.canaldirecto.com.ar/incidents/view/824959-9" xr:uid="{80029835-5A38-4AF9-949A-D3EB61C91CF7}"/>
    <hyperlink ref="A5666" r:id="rId5053" display="https://webagentes.canaldirecto.com.ar/incidents/view/824712-0" xr:uid="{64DB8469-01B2-4B9B-9379-82A82CB76F7B}"/>
    <hyperlink ref="A5631" r:id="rId5054" display="https://webagentes.canaldirecto.com.ar/incidents/view/824428-4" xr:uid="{5E54931B-A518-4FAA-A5E3-5376D63A3ED1}"/>
    <hyperlink ref="A5618" r:id="rId5055" display="https://webagentes.canaldirecto.com.ar/incidents/view/824103-8" xr:uid="{8701EA66-A3E9-4801-8E72-F6E9020E9E5B}"/>
    <hyperlink ref="A5625" r:id="rId5056" display="https://webagentes.canaldirecto.com.ar/incidents/view/823528-6" xr:uid="{A1DDF25C-1066-4BDE-BA6F-54541477AB5C}"/>
    <hyperlink ref="A5623" r:id="rId5057" display="https://webagentes.canaldirecto.com.ar/incidents/view/823527-7" xr:uid="{25D085A5-D8FC-4E2D-981C-42321612B762}"/>
    <hyperlink ref="A5624" r:id="rId5058" display="https://webagentes.canaldirecto.com.ar/incidents/view/823526-8" xr:uid="{DBE5CFC0-16F6-408C-9440-643B8F6921F5}"/>
    <hyperlink ref="A5663" r:id="rId5059" display="https://webagentes.canaldirecto.com.ar/incidents/view/823216-4" xr:uid="{0DDEE834-3442-4400-B7AF-E5B9A165DFBD}"/>
    <hyperlink ref="A5662" r:id="rId5060" display="https://webagentes.canaldirecto.com.ar/incidents/view/823215-5" xr:uid="{A3902A3B-EF0F-4903-96A0-928EE512DDD5}"/>
    <hyperlink ref="A5689" r:id="rId5061" display="https://webagentes.canaldirecto.com.ar/incidents/view/822379-5" xr:uid="{B376E919-3881-4316-B696-D2745A13626F}"/>
    <hyperlink ref="A5851" r:id="rId5062" display="https://webagentes.canaldirecto.com.ar/incidents/view/831951-5" xr:uid="{E6486406-5436-4885-8FBC-0CC59A74287D}"/>
    <hyperlink ref="A5852" r:id="rId5063" display="https://webagentes.canaldirecto.com.ar/incidents/view/831834-9" xr:uid="{782BB495-0C7B-4B67-9BFF-1030D103D07F}"/>
    <hyperlink ref="A5853" r:id="rId5064" display="https://webagentes.canaldirecto.com.ar/incidents/view/831832-1" xr:uid="{F389CA20-EDC7-4AC0-8988-7B37B085D990}"/>
    <hyperlink ref="A5849" r:id="rId5065" display="https://webagentes.canaldirecto.com.ar/incidents/view/831673-0" xr:uid="{699E1B99-D559-454E-AA09-B0DF39337EFB}"/>
    <hyperlink ref="A5850" r:id="rId5066" display="https://webagentes.canaldirecto.com.ar/incidents/view/831667-9" xr:uid="{B07E4557-521C-4EE1-833B-9F6A2D2F38E8}"/>
    <hyperlink ref="A5737" r:id="rId5067" display="https://webagentes.canaldirecto.com.ar/incidents/view/831529-0" xr:uid="{32AB4DC8-2E89-4657-8980-1880A14C5E42}"/>
    <hyperlink ref="A5750" r:id="rId5068" display="https://webagentes.canaldirecto.com.ar/incidents/view/831235-4" xr:uid="{0169ABFC-A1B1-4485-ADBA-489CAF463BAC}"/>
    <hyperlink ref="A5730" r:id="rId5069" display="https://webagentes.canaldirecto.com.ar/incidents/view/831034-7" xr:uid="{E4202010-8BE7-486B-AC5C-698F3FFD6BDB}"/>
    <hyperlink ref="A5843" r:id="rId5070" display="https://webagentes.canaldirecto.com.ar/incidents/view/831030-1" xr:uid="{99AD98E7-6D8B-4B55-A071-B9EC9458F2FD}"/>
    <hyperlink ref="A5844" r:id="rId5071" display="https://webagentes.canaldirecto.com.ar/incidents/view/831029-5" xr:uid="{7D43CF7F-7BEC-49B4-9073-637F937C5855}"/>
    <hyperlink ref="A5824" r:id="rId5072" display="https://webagentes.canaldirecto.com.ar/incidents/view/830952-7" xr:uid="{30EB08D5-A7E4-4277-9AFF-6D512ECEF153}"/>
    <hyperlink ref="A5825" r:id="rId5073" display="https://webagentes.canaldirecto.com.ar/incidents/view/830951-8" xr:uid="{E5D78A9A-D7A8-4F90-9035-836EABAE364E}"/>
    <hyperlink ref="A5826" r:id="rId5074" display="https://webagentes.canaldirecto.com.ar/incidents/view/830950-9" xr:uid="{AE942C25-D85F-4903-824E-CD1433EB021F}"/>
    <hyperlink ref="A5827" r:id="rId5075" display="https://webagentes.canaldirecto.com.ar/incidents/view/830949-3" xr:uid="{7C7F011A-62B4-48BF-85ED-061A42E1314E}"/>
    <hyperlink ref="A5828" r:id="rId5076" display="https://webagentes.canaldirecto.com.ar/incidents/view/830948-4" xr:uid="{82CB07A9-2BB6-4CEA-9151-C7CE04E67B6A}"/>
    <hyperlink ref="A5829" r:id="rId5077" display="https://webagentes.canaldirecto.com.ar/incidents/view/830947-5" xr:uid="{245694A4-DDB9-4938-948C-294E48C9F65E}"/>
    <hyperlink ref="A5830" r:id="rId5078" display="https://webagentes.canaldirecto.com.ar/incidents/view/830937-8" xr:uid="{158D1862-6186-4942-8CC0-3E559C0F0B1C}"/>
    <hyperlink ref="A5831" r:id="rId5079" display="https://webagentes.canaldirecto.com.ar/incidents/view/830936-9" xr:uid="{44B94B0F-5225-4BA6-9623-748EFE43C2C6}"/>
    <hyperlink ref="A5832" r:id="rId5080" display="https://webagentes.canaldirecto.com.ar/incidents/view/830935-0" xr:uid="{233D2313-826F-4710-A1F2-ACE2FF763C25}"/>
    <hyperlink ref="A5833" r:id="rId5081" display="https://webagentes.canaldirecto.com.ar/incidents/view/830934-1" xr:uid="{895CF989-61E4-42C4-AA84-E4163595AE34}"/>
    <hyperlink ref="A5845" r:id="rId5082" display="https://webagentes.canaldirecto.com.ar/incidents/view/830924-4" xr:uid="{B588AB5C-3522-4EDD-B42F-BFF30E3942D9}"/>
    <hyperlink ref="A5846" r:id="rId5083" display="https://webagentes.canaldirecto.com.ar/incidents/view/830923-5" xr:uid="{C8CFDA43-97A8-40DB-A6E7-E82DB4113D45}"/>
    <hyperlink ref="A5847" r:id="rId5084" display="https://webagentes.canaldirecto.com.ar/incidents/view/830921-7" xr:uid="{66495156-735E-4437-BA84-637027B6A226}"/>
    <hyperlink ref="A5848" r:id="rId5085" display="https://webagentes.canaldirecto.com.ar/incidents/view/830920-8" xr:uid="{4D74CD70-9822-43A4-A266-D3B706B75FB1}"/>
    <hyperlink ref="A5760" r:id="rId5086" display="https://webagentes.canaldirecto.com.ar/incidents/view/830917-4" xr:uid="{C9231DDC-8671-432C-958A-88E3C35B16EA}"/>
    <hyperlink ref="A5761" r:id="rId5087" display="https://webagentes.canaldirecto.com.ar/incidents/view/830916-5" xr:uid="{BF9B37F6-AA89-4458-9E7A-0DC51ABCE76C}"/>
    <hyperlink ref="A5762" r:id="rId5088" display="https://webagentes.canaldirecto.com.ar/incidents/view/830915-6" xr:uid="{660F2558-2CBF-4A30-8CE1-936EDEDA996C}"/>
    <hyperlink ref="A5763" r:id="rId5089" display="https://webagentes.canaldirecto.com.ar/incidents/view/830914-7" xr:uid="{EE1E1B80-564D-4D7D-82F8-25671610E62D}"/>
    <hyperlink ref="A5764" r:id="rId5090" display="https://webagentes.canaldirecto.com.ar/incidents/view/830913-8" xr:uid="{138881ED-5EFE-4D0E-A04D-A429904A5B0C}"/>
    <hyperlink ref="A5765" r:id="rId5091" display="https://webagentes.canaldirecto.com.ar/incidents/view/830912-9" xr:uid="{3C3D8C95-65C6-42B7-A35F-1596177EF618}"/>
    <hyperlink ref="A5766" r:id="rId5092" display="https://webagentes.canaldirecto.com.ar/incidents/view/830911-0" xr:uid="{A0A207C7-9E34-44C9-A371-CEC836F745D4}"/>
    <hyperlink ref="A5767" r:id="rId5093" display="https://webagentes.canaldirecto.com.ar/incidents/view/830910-1" xr:uid="{99253551-A6DD-4134-8697-247E008C9269}"/>
    <hyperlink ref="A5768" r:id="rId5094" display="https://webagentes.canaldirecto.com.ar/incidents/view/830909-5" xr:uid="{F54BA7E0-DB70-42DC-AB9F-D5937189A309}"/>
    <hyperlink ref="A5738" r:id="rId5095" display="https://webagentes.canaldirecto.com.ar/incidents/view/830724-6" xr:uid="{3F42FF0B-407A-49F6-BD1A-496C4693B061}"/>
    <hyperlink ref="A5747" r:id="rId5096" display="https://webagentes.canaldirecto.com.ar/incidents/view/830715-8" xr:uid="{1BDB957D-D071-4380-96FA-AF55E5D70446}"/>
    <hyperlink ref="A5748" r:id="rId5097" display="https://webagentes.canaldirecto.com.ar/incidents/view/830606-1" xr:uid="{027F8057-DD9F-4607-98BC-151E0032EC94}"/>
    <hyperlink ref="A5731" r:id="rId5098" display="https://webagentes.canaldirecto.com.ar/incidents/view/830504-4" xr:uid="{92423DC6-CBFB-4CD0-B6AC-C366D084A9AC}"/>
    <hyperlink ref="A5728" r:id="rId5099" display="https://webagentes.canaldirecto.com.ar/incidents/view/830348-0" xr:uid="{352109DD-F022-4575-A942-5E86CD524425}"/>
    <hyperlink ref="A5736" r:id="rId5100" display="https://webagentes.canaldirecto.com.ar/incidents/view/830329-5" xr:uid="{BCC484CA-17A1-49A2-97D1-BB36C03C957C}"/>
    <hyperlink ref="A5751" r:id="rId5101" display="https://webagentes.canaldirecto.com.ar/incidents/view/830289-8" xr:uid="{F1F226F4-074E-4A41-A242-DCBD065F8A84}"/>
    <hyperlink ref="A5817" r:id="rId5102" display="https://webagentes.canaldirecto.com.ar/incidents/view/830276-4" xr:uid="{FF35C466-313E-4E28-89E5-617B12914809}"/>
    <hyperlink ref="A5749" r:id="rId5103" display="https://webagentes.canaldirecto.com.ar/incidents/view/830273-7" xr:uid="{E18580F5-181C-4282-ACD4-3FD611444ED6}"/>
    <hyperlink ref="A5818" r:id="rId5104" display="https://webagentes.canaldirecto.com.ar/incidents/view/830124-2" xr:uid="{214BF552-2D06-4631-8A21-FC5DC429533E}"/>
    <hyperlink ref="A5819" r:id="rId5105" display="https://webagentes.canaldirecto.com.ar/incidents/view/830123-3" xr:uid="{027E3109-98BF-4F82-9972-FDF3C770C577}"/>
    <hyperlink ref="A5746" r:id="rId5106" display="https://webagentes.canaldirecto.com.ar/incidents/view/830035-9" xr:uid="{F81471B7-AF9C-44DE-B18F-CF80B7F779FE}"/>
    <hyperlink ref="A5757" r:id="rId5107" display="https://webagentes.canaldirecto.com.ar/incidents/view/829995-6" xr:uid="{78E3B1A2-A6A6-4ED1-8B21-2BC38BF2043E}"/>
    <hyperlink ref="A5823" r:id="rId5108" display="https://webagentes.canaldirecto.com.ar/incidents/view/829987-7" xr:uid="{585271DB-6D64-4F2B-A848-8A6FE2989B13}"/>
    <hyperlink ref="A5735" r:id="rId5109" display="https://webagentes.canaldirecto.com.ar/incidents/view/829856-8" xr:uid="{1FAB49EF-E3B3-4A58-8CE4-1891E7A2E83B}"/>
    <hyperlink ref="A5733" r:id="rId5110" display="https://webagentes.canaldirecto.com.ar/incidents/view/829834-6" xr:uid="{6DB09E31-06CF-4719-83F7-6D197AEAA417}"/>
    <hyperlink ref="A5745" r:id="rId5111" display="https://webagentes.canaldirecto.com.ar/incidents/view/829817-9" xr:uid="{B7615795-E122-40CF-BB1C-CED940A97C22}"/>
    <hyperlink ref="A5727" r:id="rId5112" display="https://webagentes.canaldirecto.com.ar/incidents/view/829737-4" xr:uid="{30785297-C2B8-4EB1-9D45-CD3D0A77227A}"/>
    <hyperlink ref="A5744" r:id="rId5113" display="https://webagentes.canaldirecto.com.ar/incidents/view/829695-9" xr:uid="{223140D5-203D-4C6D-9A0B-9CA2B560B669}"/>
    <hyperlink ref="A5758" r:id="rId5114" display="https://webagentes.canaldirecto.com.ar/incidents/view/829685-2" xr:uid="{0D162111-5018-4D8C-A8C7-FB0223AEC547}"/>
    <hyperlink ref="A5729" r:id="rId5115" display="https://webagentes.canaldirecto.com.ar/incidents/view/829679-1" xr:uid="{0C3B72CE-34D1-4C62-98B4-9A2A7CD06728}"/>
    <hyperlink ref="A5796" r:id="rId5116" display="https://webagentes.canaldirecto.com.ar/incidents/view/829591-4" xr:uid="{62532B46-84AE-4034-B153-ACD327BF872E}"/>
    <hyperlink ref="A5797" r:id="rId5117" display="https://webagentes.canaldirecto.com.ar/incidents/view/829589-9" xr:uid="{4D43E0D3-334A-459D-A2E9-B9BF8190472E}"/>
    <hyperlink ref="A5798" r:id="rId5118" display="https://webagentes.canaldirecto.com.ar/incidents/view/829588-0" xr:uid="{576B4F35-5303-4581-9EFC-35A19332C46A}"/>
    <hyperlink ref="A5799" r:id="rId5119" display="https://webagentes.canaldirecto.com.ar/incidents/view/829587-1" xr:uid="{0E66DF47-B71C-40F3-A3AE-30FC88823481}"/>
    <hyperlink ref="A5800" r:id="rId5120" display="https://webagentes.canaldirecto.com.ar/incidents/view/829586-2" xr:uid="{24509D33-6D3E-4CA4-8877-6B11277D7096}"/>
    <hyperlink ref="A5801" r:id="rId5121" display="https://webagentes.canaldirecto.com.ar/incidents/view/829585-3" xr:uid="{2517F6AF-2245-4BF1-9C9D-1EBCE58A5A48}"/>
    <hyperlink ref="A5802" r:id="rId5122" display="https://webagentes.canaldirecto.com.ar/incidents/view/829584-4" xr:uid="{BC9AF60B-8EDF-4DB2-9AB9-32493691431A}"/>
    <hyperlink ref="A5803" r:id="rId5123" display="https://webagentes.canaldirecto.com.ar/incidents/view/829583-5" xr:uid="{ABA3CE55-8864-43A2-84D6-C5AD357EC3CE}"/>
    <hyperlink ref="A5804" r:id="rId5124" display="https://webagentes.canaldirecto.com.ar/incidents/view/829582-6" xr:uid="{03F07C26-3F72-440D-880A-CA3CB3D01E93}"/>
    <hyperlink ref="A5805" r:id="rId5125" display="https://webagentes.canaldirecto.com.ar/incidents/view/829581-7" xr:uid="{E8EF7F33-B715-4362-8B1A-76D68939605D}"/>
    <hyperlink ref="A5806" r:id="rId5126" display="https://webagentes.canaldirecto.com.ar/incidents/view/829580-8" xr:uid="{727F1AE3-1089-4C73-807E-ED7EA39EC337}"/>
    <hyperlink ref="A5807" r:id="rId5127" display="https://webagentes.canaldirecto.com.ar/incidents/view/829575-6" xr:uid="{8257B56E-E9A8-4366-B5D7-10213A114111}"/>
    <hyperlink ref="A5713" r:id="rId5128" display="https://webagentes.canaldirecto.com.ar/incidents/view/829539-4" xr:uid="{4A4C10BE-89BF-43D5-B25A-453C9BEAC679}"/>
    <hyperlink ref="A5840" r:id="rId5129" display="https://webagentes.canaldirecto.com.ar/incidents/view/829524-2" xr:uid="{DA7A27B7-05CC-47DB-915C-40A26B17E18D}"/>
    <hyperlink ref="A5712" r:id="rId5130" display="https://webagentes.canaldirecto.com.ar/incidents/view/829519-0" xr:uid="{822A85C1-193D-4714-BBA4-B3198EF05ECD}"/>
    <hyperlink ref="A5809" r:id="rId5131" display="https://webagentes.canaldirecto.com.ar/incidents/view/829516-3" xr:uid="{1EE84545-3A62-466F-A47E-FFCC90A01C30}"/>
    <hyperlink ref="A5810" r:id="rId5132" display="https://webagentes.canaldirecto.com.ar/incidents/view/829515-4" xr:uid="{7035F970-E264-4C35-82AD-80D966B372B7}"/>
    <hyperlink ref="A5811" r:id="rId5133" display="https://webagentes.canaldirecto.com.ar/incidents/view/829514-5" xr:uid="{9F9C4994-B401-4AB0-93FB-3DE0C2AEF3BB}"/>
    <hyperlink ref="A5812" r:id="rId5134" display="https://webagentes.canaldirecto.com.ar/incidents/view/829513-6" xr:uid="{7B670A3A-2E22-4416-8A4C-961ABCBA81EB}"/>
    <hyperlink ref="A5813" r:id="rId5135" display="https://webagentes.canaldirecto.com.ar/incidents/view/829512-7" xr:uid="{BAA60A4F-3792-4B93-AD4D-BBDEA552C375}"/>
    <hyperlink ref="A5814" r:id="rId5136" display="https://webagentes.canaldirecto.com.ar/incidents/view/829511-8" xr:uid="{7F04F038-35FC-4478-A02F-2DEB741D4891}"/>
    <hyperlink ref="A5815" r:id="rId5137" display="https://webagentes.canaldirecto.com.ar/incidents/view/829510-9" xr:uid="{15FB84EF-7A4F-4003-9318-12A723C17B7E}"/>
    <hyperlink ref="A5816" r:id="rId5138" display="https://webagentes.canaldirecto.com.ar/incidents/view/829509-3" xr:uid="{72E424D5-732D-4638-B3E8-7DEAF85CF2AE}"/>
    <hyperlink ref="A5820" r:id="rId5139" display="https://webagentes.canaldirecto.com.ar/incidents/view/829454-4" xr:uid="{452F359B-6376-4B4D-ACC4-17765F96C9A6}"/>
    <hyperlink ref="A5821" r:id="rId5140" display="https://webagentes.canaldirecto.com.ar/incidents/view/829453-5" xr:uid="{4E24C427-466D-44A4-AB6F-81B8D3EA870E}"/>
    <hyperlink ref="A5734" r:id="rId5141" display="https://webagentes.canaldirecto.com.ar/incidents/view/829409-4" xr:uid="{603B04F7-D8AD-431C-8A1B-7FED6FF8DFEC}"/>
    <hyperlink ref="A5794" r:id="rId5142" display="https://webagentes.canaldirecto.com.ar/incidents/view/829393-4" xr:uid="{D4322C7C-8FB4-4F70-9225-22163B34EBFB}"/>
    <hyperlink ref="A5779" r:id="rId5143" display="https://webagentes.canaldirecto.com.ar/incidents/view/829280-1" xr:uid="{72BE3634-D19C-42EA-95CC-9EB717FBA478}"/>
    <hyperlink ref="A5780" r:id="rId5144" display="https://webagentes.canaldirecto.com.ar/incidents/view/829279-5" xr:uid="{560EC182-8D3D-440D-902A-23E098E2E5F7}"/>
    <hyperlink ref="A5781" r:id="rId5145" display="https://webagentes.canaldirecto.com.ar/incidents/view/829278-6" xr:uid="{B037FC6D-F4E1-4BC5-A4C0-9CCCFAFFA369}"/>
    <hyperlink ref="A5808" r:id="rId5146" display="https://webagentes.canaldirecto.com.ar/incidents/view/829277-7" xr:uid="{16D20F64-E2A1-4610-B522-87BC9B40A419}"/>
    <hyperlink ref="A5782" r:id="rId5147" display="https://webagentes.canaldirecto.com.ar/incidents/view/829275-9" xr:uid="{4F622C2A-8309-4267-9939-512FB46C81A0}"/>
    <hyperlink ref="A5783" r:id="rId5148" display="https://webagentes.canaldirecto.com.ar/incidents/view/829274-0" xr:uid="{7599F4A1-B4F2-47E4-8494-BCE6E3006284}"/>
    <hyperlink ref="A5732" r:id="rId5149" display="https://webagentes.canaldirecto.com.ar/incidents/view/829246-7" xr:uid="{D4F2A741-0B83-4A5A-830E-4F22B8A7E58C}"/>
    <hyperlink ref="A5718" r:id="rId5150" display="https://webagentes.canaldirecto.com.ar/incidents/view/829239-7" xr:uid="{13B39EB0-C057-4956-8C04-C0A1CB926C4F}"/>
    <hyperlink ref="A5742" r:id="rId5151" display="https://webagentes.canaldirecto.com.ar/incidents/view/829174-1" xr:uid="{B70C916A-A959-448B-AEB7-2B02E5CF45D9}"/>
    <hyperlink ref="A5842" r:id="rId5152" display="https://webagentes.canaldirecto.com.ar/incidents/view/828984-3" xr:uid="{72471BF1-3067-4FEF-BEA3-67BCBA064CF8}"/>
    <hyperlink ref="A5841" r:id="rId5153" display="https://webagentes.canaldirecto.com.ar/incidents/view/828983-4" xr:uid="{1F8EB7C5-E38A-4516-B72C-0F47B00D14F7}"/>
    <hyperlink ref="A5773" r:id="rId5154" display="https://webagentes.canaldirecto.com.ar/incidents/view/828981-6" xr:uid="{93BAE1F3-9967-4FA4-815F-BCDC7E0E175D}"/>
    <hyperlink ref="A5774" r:id="rId5155" display="https://webagentes.canaldirecto.com.ar/incidents/view/828980-7" xr:uid="{0892FAB9-D5E9-45C0-973F-24CF67E495C8}"/>
    <hyperlink ref="A5755" r:id="rId5156" display="https://webagentes.canaldirecto.com.ar/incidents/view/828976-4" xr:uid="{9244A7BA-EA72-46EB-BF25-62733D3AF858}"/>
    <hyperlink ref="A5775" r:id="rId5157" display="https://webagentes.canaldirecto.com.ar/incidents/view/828970-0" xr:uid="{72706BE7-3828-4F4C-B1F4-72431E1B96ED}"/>
    <hyperlink ref="A5719" r:id="rId5158" display="https://webagentes.canaldirecto.com.ar/incidents/view/828902-9" xr:uid="{CC7A24F9-FCE9-42B4-9929-A8738D1C84BE}"/>
    <hyperlink ref="A5726" r:id="rId5159" display="https://webagentes.canaldirecto.com.ar/incidents/view/828866-8" xr:uid="{F3D4F50D-9939-4774-A68F-9119458A160F}"/>
    <hyperlink ref="A5721" r:id="rId5160" display="https://webagentes.canaldirecto.com.ar/incidents/view/828787-2" xr:uid="{8F5BE8F3-4445-44F2-B863-F44CC056C4BC}"/>
    <hyperlink ref="A5790" r:id="rId5161" display="https://webagentes.canaldirecto.com.ar/incidents/view/828772-0" xr:uid="{0F3569D1-9FEF-4316-93EC-28646BFEA1CC}"/>
    <hyperlink ref="A5791" r:id="rId5162" display="https://webagentes.canaldirecto.com.ar/incidents/view/828771-1" xr:uid="{E837337E-7389-4D09-AFDC-5D45530E149E}"/>
    <hyperlink ref="A5784" r:id="rId5163" display="https://webagentes.canaldirecto.com.ar/incidents/view/828770-2" xr:uid="{F42FB463-F26A-4873-B7D5-392739C8F55D}"/>
    <hyperlink ref="A5792" r:id="rId5164" display="https://webagentes.canaldirecto.com.ar/incidents/view/828769-6" xr:uid="{7E328A39-8B02-4CF6-80FF-F2B3319549DC}"/>
    <hyperlink ref="A5793" r:id="rId5165" display="https://webagentes.canaldirecto.com.ar/incidents/view/828768-7" xr:uid="{195D6324-5768-46B1-8359-C5BC2E61C857}"/>
    <hyperlink ref="A5786" r:id="rId5166" display="https://webagentes.canaldirecto.com.ar/incidents/view/828767-8" xr:uid="{55DB3862-DE11-4D15-B2A4-CAF99FF74078}"/>
    <hyperlink ref="A5787" r:id="rId5167" display="https://webagentes.canaldirecto.com.ar/incidents/view/828766-9" xr:uid="{490042EF-3401-4D5F-98B1-7F39AB8CC11B}"/>
    <hyperlink ref="A5776" r:id="rId5168" display="https://webagentes.canaldirecto.com.ar/incidents/view/828756-2" xr:uid="{4B548C7C-F52A-4352-9714-DEC6D447C2E7}"/>
    <hyperlink ref="A5770" r:id="rId5169" display="https://webagentes.canaldirecto.com.ar/incidents/view/828755-3" xr:uid="{7866777A-F962-40E9-88E0-D5AE05D0DA6F}"/>
    <hyperlink ref="A5771" r:id="rId5170" display="https://webagentes.canaldirecto.com.ar/incidents/view/828754-4" xr:uid="{9BA82A3C-709F-437F-A908-805AA4BF1D2B}"/>
    <hyperlink ref="A5772" r:id="rId5171" display="https://webagentes.canaldirecto.com.ar/incidents/view/828753-5" xr:uid="{AA4799A0-8970-49C4-99D9-EE06A8A66CDE}"/>
    <hyperlink ref="A5785" r:id="rId5172" display="https://webagentes.canaldirecto.com.ar/incidents/view/828752-6" xr:uid="{39C97598-E704-45DD-BFEF-8DE2FAD0B263}"/>
    <hyperlink ref="A5777" r:id="rId5173" display="https://webagentes.canaldirecto.com.ar/incidents/view/828751-7" xr:uid="{48851384-5B9E-4F37-97AE-E0911E9F5ACC}"/>
    <hyperlink ref="A5778" r:id="rId5174" display="https://webagentes.canaldirecto.com.ar/incidents/view/828750-8" xr:uid="{D8669254-4DB6-433E-BF80-FB3E519E19BD}"/>
    <hyperlink ref="A5753" r:id="rId5175" display="https://webagentes.canaldirecto.com.ar/incidents/view/828727-0" xr:uid="{07A72453-6EF1-4F08-A750-FBE482FF8DD4}"/>
    <hyperlink ref="A5754" r:id="rId5176" display="https://webagentes.canaldirecto.com.ar/incidents/view/828726-1" xr:uid="{7EDEBF30-5E2B-4C2F-A0D1-77A6F941F976}"/>
    <hyperlink ref="A5838" r:id="rId5177" display="https://webagentes.canaldirecto.com.ar/incidents/view/828721-6" xr:uid="{562841B8-0BCF-4AEA-9772-2CE9B374C71A}"/>
    <hyperlink ref="A5835" r:id="rId5178" display="https://webagentes.canaldirecto.com.ar/incidents/view/828720-7" xr:uid="{DBC9AC96-CC57-4999-B235-884EBA13F6D9}"/>
    <hyperlink ref="A5836" r:id="rId5179" display="https://webagentes.canaldirecto.com.ar/incidents/view/828719-1" xr:uid="{A427A976-2334-4BC4-A55E-0273B3CFC117}"/>
    <hyperlink ref="A5837" r:id="rId5180" display="https://webagentes.canaldirecto.com.ar/incidents/view/828718-2" xr:uid="{E40DABD2-3E9A-48B9-8CA2-F588727098FC}"/>
    <hyperlink ref="A5723" r:id="rId5181" display="https://webagentes.canaldirecto.com.ar/incidents/view/828670-3" xr:uid="{07DBF628-2645-4199-A4CD-D825E0AE368F}"/>
    <hyperlink ref="A5743" r:id="rId5182" display="https://webagentes.canaldirecto.com.ar/incidents/view/828566-1" xr:uid="{078CD94C-AA5E-420F-8508-9310B6EFBC81}"/>
    <hyperlink ref="A5711" r:id="rId5183" display="https://webagentes.canaldirecto.com.ar/incidents/view/828564-3" xr:uid="{8512D07F-3930-47DC-9945-C2F82D1C37C2}"/>
    <hyperlink ref="A5714" r:id="rId5184" display="https://webagentes.canaldirecto.com.ar/incidents/view/828563-4" xr:uid="{F40F917A-DFE6-42F2-A5BD-8A4D03E11BB8}"/>
    <hyperlink ref="A5720" r:id="rId5185" display="https://webagentes.canaldirecto.com.ar/incidents/view/828538-8" xr:uid="{CDEF5E93-0AED-4599-AF13-D320C73BA88D}"/>
    <hyperlink ref="A5839" r:id="rId5186" display="https://webagentes.canaldirecto.com.ar/incidents/view/828410-3" xr:uid="{251C0515-DED0-4AB3-B340-0B3098FF92DB}"/>
    <hyperlink ref="A5740" r:id="rId5187" display="https://webagentes.canaldirecto.com.ar/incidents/view/828134-6" xr:uid="{A4AA2CB6-533E-4AFE-B0F1-67A623819F25}"/>
    <hyperlink ref="A5724" r:id="rId5188" display="https://webagentes.canaldirecto.com.ar/incidents/view/828078-1" xr:uid="{9641078A-D43C-449C-8894-514560AF5FCA}"/>
    <hyperlink ref="A5741" r:id="rId5189" display="https://webagentes.canaldirecto.com.ar/incidents/view/828038-3" xr:uid="{B3199A0D-959E-4CFD-AB13-5D9483E0C994}"/>
    <hyperlink ref="A5725" r:id="rId5190" display="https://webagentes.canaldirecto.com.ar/incidents/view/827982-8" xr:uid="{B13A4486-1456-4934-A85C-F6D02276FAC6}"/>
    <hyperlink ref="A5716" r:id="rId5191" display="https://webagentes.canaldirecto.com.ar/incidents/view/827875-9" xr:uid="{39E42078-6EFD-4968-8210-35FE646882C4}"/>
    <hyperlink ref="A5717" r:id="rId5192" display="https://webagentes.canaldirecto.com.ar/incidents/view/827338-3" xr:uid="{53597F37-669A-4CA0-A81E-24B80CBD891D}"/>
    <hyperlink ref="A5722" r:id="rId5193" display="https://webagentes.canaldirecto.com.ar/incidents/view/827243-6" xr:uid="{F3640F0B-0DA2-470B-A1DF-50DFFD91B789}"/>
    <hyperlink ref="A5822" r:id="rId5194" display="https://webagentes.canaldirecto.com.ar/incidents/view/825667-8" xr:uid="{AF899392-2DE6-44DF-B9A3-3A78A26A0375}"/>
    <hyperlink ref="A5789" r:id="rId5195" display="https://webagentes.canaldirecto.com.ar/incidents/view/825525-3" xr:uid="{F91C0C87-C891-41FC-A70A-48BFD35E9C58}"/>
    <hyperlink ref="A5788" r:id="rId5196" display="https://webagentes.canaldirecto.com.ar/incidents/view/825524-4" xr:uid="{E15F3C48-E930-469B-B4E6-112A474E89CA}"/>
    <hyperlink ref="A5759" r:id="rId5197" display="https://webagentes.canaldirecto.com.ar/incidents/view/815800-2" xr:uid="{E0045B7D-EC06-414C-B034-4A1A5557B588}"/>
    <hyperlink ref="A5795" r:id="rId5198" display="https://webagentes.canaldirecto.com.ar/incidents/view/814658-4" xr:uid="{87F8D23B-EFF8-4950-BC5E-E00C4C699B01}"/>
    <hyperlink ref="A5945" r:id="rId5199" display="https://webagentes.canaldirecto.com.ar/incidents/view/835030-9" xr:uid="{5CBFD146-A1BB-4606-BEAA-D504C483F479}"/>
    <hyperlink ref="A5944" r:id="rId5200" display="https://webagentes.canaldirecto.com.ar/incidents/view/834994-1" xr:uid="{DA41250B-2688-4FBD-8E16-1E9E9E934B13}"/>
    <hyperlink ref="A5946" r:id="rId5201" display="https://webagentes.canaldirecto.com.ar/incidents/view/834934-9" xr:uid="{C5B2E799-CD09-483A-AF5B-D64F7D1F7B96}"/>
    <hyperlink ref="A5942" r:id="rId5202" display="https://webagentes.canaldirecto.com.ar/incidents/view/834933-0" xr:uid="{B76FA2FD-6A19-46D5-A67A-A1AE35A57092}"/>
    <hyperlink ref="A5941" r:id="rId5203" display="https://webagentes.canaldirecto.com.ar/incidents/view/834932-1" xr:uid="{D88A544B-537F-406A-B7E9-6F24244A491C}"/>
    <hyperlink ref="A5943" r:id="rId5204" display="https://webagentes.canaldirecto.com.ar/incidents/view/834929-7" xr:uid="{0917D7B7-0E73-4A03-AA45-AF1161A869D4}"/>
    <hyperlink ref="A5940" r:id="rId5205" display="https://webagentes.canaldirecto.com.ar/incidents/view/834928-8" xr:uid="{1450D1FD-E86F-48DF-92BA-1971E6117C72}"/>
    <hyperlink ref="A5953" r:id="rId5206" display="https://webagentes.canaldirecto.com.ar/incidents/view/834685-6" xr:uid="{00669B9C-9DB6-462D-8313-A8AF2D86500A}"/>
    <hyperlink ref="A5910" r:id="rId5207" display="https://webagentes.canaldirecto.com.ar/incidents/view/834428-3" xr:uid="{067A94CC-9F62-441A-8EEE-98E3C9F6AFEB}"/>
    <hyperlink ref="A5911" r:id="rId5208" display="https://webagentes.canaldirecto.com.ar/incidents/view/834427-4" xr:uid="{07D0389C-2939-4362-AAB3-9D98256B6BFF}"/>
    <hyperlink ref="A5912" r:id="rId5209" display="https://webagentes.canaldirecto.com.ar/incidents/view/834426-5" xr:uid="{CB01A1D4-EF6C-4ACF-B6E8-D079080EF7BB}"/>
    <hyperlink ref="A5901" r:id="rId5210" display="https://webagentes.canaldirecto.com.ar/incidents/view/834268-3" xr:uid="{CE8437AE-7092-48DF-9401-D3A59ED4CAAA}"/>
    <hyperlink ref="A5888" r:id="rId5211" display="https://webagentes.canaldirecto.com.ar/incidents/view/834093-1" xr:uid="{0F0AB13D-3A09-4CE4-976B-D4C17D0258C5}"/>
    <hyperlink ref="A5937" r:id="rId5212" display="https://webagentes.canaldirecto.com.ar/incidents/view/834029-6" xr:uid="{54F4F76D-A077-4A2C-8793-5482C59FDCA3}"/>
    <hyperlink ref="A5939" r:id="rId5213" display="https://webagentes.canaldirecto.com.ar/incidents/view/834028-7" xr:uid="{9A51ECF2-2005-466A-A8D2-ACCE9D340E8C}"/>
    <hyperlink ref="A5886" r:id="rId5214" display="https://webagentes.canaldirecto.com.ar/incidents/view/834001-0" xr:uid="{2F75C26F-444F-460E-85F7-8B2E8EDB1A43}"/>
    <hyperlink ref="A5900" r:id="rId5215" display="https://webagentes.canaldirecto.com.ar/incidents/view/833950-0" xr:uid="{FFA0ED89-19C1-4F1C-9104-B32DA15E3704}"/>
    <hyperlink ref="A5889" r:id="rId5216" display="https://webagentes.canaldirecto.com.ar/incidents/view/833923-6" xr:uid="{C91374C2-AD04-438C-9B47-EB5EE041EB64}"/>
    <hyperlink ref="A5884" r:id="rId5217" display="https://webagentes.canaldirecto.com.ar/incidents/view/833842-2" xr:uid="{DC5CC52A-26A5-4311-BB6D-4310A5E27964}"/>
    <hyperlink ref="A5935" r:id="rId5218" display="https://webagentes.canaldirecto.com.ar/incidents/view/833712-2" xr:uid="{10855586-8F39-4B26-958C-029EF88151EB}"/>
    <hyperlink ref="A5936" r:id="rId5219" display="https://webagentes.canaldirecto.com.ar/incidents/view/833711-3" xr:uid="{96BD6991-D0B3-4CEE-BDCB-A8461C527D16}"/>
    <hyperlink ref="A5881" r:id="rId5220" display="https://webagentes.canaldirecto.com.ar/incidents/view/833703-4" xr:uid="{C29F897D-4F3D-496E-90A1-D5B810E7556E}"/>
    <hyperlink ref="A5933" r:id="rId5221" display="https://webagentes.canaldirecto.com.ar/incidents/view/833686-8" xr:uid="{452D9C82-DB4D-4FA5-A859-C8CC8EB1F8BB}"/>
    <hyperlink ref="A5934" r:id="rId5222" display="https://webagentes.canaldirecto.com.ar/incidents/view/833658-5" xr:uid="{0C5688C5-3C34-4073-A867-5969CC4485A5}"/>
    <hyperlink ref="A5885" r:id="rId5223" display="https://webagentes.canaldirecto.com.ar/incidents/view/833507-2" xr:uid="{F9A4F0AC-0CF6-4FBA-A93F-A0F3B0249141}"/>
    <hyperlink ref="A5875" r:id="rId5224" display="https://webagentes.canaldirecto.com.ar/incidents/view/833287-1" xr:uid="{03B1CE27-7986-49B1-A737-4D0B8F2A2A56}"/>
    <hyperlink ref="A5897" r:id="rId5225" display="https://webagentes.canaldirecto.com.ar/incidents/view/833103-0" xr:uid="{F744C27B-E692-4832-A0C5-9AF985109E47}"/>
    <hyperlink ref="A5867" r:id="rId5226" display="https://webagentes.canaldirecto.com.ar/incidents/view/833082-8" xr:uid="{C0525B5E-F4CD-457F-987C-9CEEF37D1A9A}"/>
    <hyperlink ref="A5873" r:id="rId5227" display="https://webagentes.canaldirecto.com.ar/incidents/view/832992-9" xr:uid="{969652EC-E748-4094-8B86-9FA399CA07C2}"/>
    <hyperlink ref="A5903" r:id="rId5228" display="https://webagentes.canaldirecto.com.ar/incidents/view/832988-6" xr:uid="{96B44175-8E3A-4770-B3B2-3E74CDE20F9D}"/>
    <hyperlink ref="A5879" r:id="rId5229" display="https://webagentes.canaldirecto.com.ar/incidents/view/832973-4" xr:uid="{5DA6E212-9162-4BB6-8594-C8CD7BB840E4}"/>
    <hyperlink ref="A5898" r:id="rId5230" display="https://webagentes.canaldirecto.com.ar/incidents/view/832953-0" xr:uid="{93AF091D-60E7-47C8-9106-DF42D266268D}"/>
    <hyperlink ref="A5883" r:id="rId5231" display="https://webagentes.canaldirecto.com.ar/incidents/view/832900-8" xr:uid="{3C33761C-1049-46DC-8EAB-C925C324D795}"/>
    <hyperlink ref="A5866" r:id="rId5232" display="https://webagentes.canaldirecto.com.ar/incidents/view/832883-2" xr:uid="{989A8A0E-D359-43F6-BFA1-ED5F163A2770}"/>
    <hyperlink ref="A5880" r:id="rId5233" display="https://webagentes.canaldirecto.com.ar/incidents/view/832877-1" xr:uid="{12039C35-F73F-4D1E-BB4C-437471532757}"/>
    <hyperlink ref="A5932" r:id="rId5234" display="https://webagentes.canaldirecto.com.ar/incidents/view/832856-8" xr:uid="{F8FA474A-CCA0-4C0B-9F5F-B25003895220}"/>
    <hyperlink ref="A5931" r:id="rId5235" display="https://webagentes.canaldirecto.com.ar/incidents/view/832855-9" xr:uid="{9C83AD6E-7CE9-4726-8101-55B81C90E264}"/>
    <hyperlink ref="A5930" r:id="rId5236" display="https://webagentes.canaldirecto.com.ar/incidents/view/832854-0" xr:uid="{EA3EB85C-5220-4CC0-8DD9-D316B5A657D0}"/>
    <hyperlink ref="A5929" r:id="rId5237" display="https://webagentes.canaldirecto.com.ar/incidents/view/832853-1" xr:uid="{7163D6B5-0DBB-4E82-920E-74F3A298EC2E}"/>
    <hyperlink ref="A5928" r:id="rId5238" display="https://webagentes.canaldirecto.com.ar/incidents/view/832852-2" xr:uid="{0C942D84-8AAD-4B93-91B0-6AB7239000D5}"/>
    <hyperlink ref="A5927" r:id="rId5239" display="https://webagentes.canaldirecto.com.ar/incidents/view/832851-3" xr:uid="{804261F4-6E62-46D0-A464-50C6E7131611}"/>
    <hyperlink ref="A5899" r:id="rId5240" display="https://webagentes.canaldirecto.com.ar/incidents/view/832844-3" xr:uid="{81CDC186-49F8-48F0-9FF8-4E982DFBB824}"/>
    <hyperlink ref="A5905" r:id="rId5241" display="https://webagentes.canaldirecto.com.ar/incidents/view/832737-4" xr:uid="{BCB5EAF3-B88A-4187-989C-EFA4B357C2FB}"/>
    <hyperlink ref="A5920" r:id="rId5242" display="https://webagentes.canaldirecto.com.ar/incidents/view/832652-4" xr:uid="{D9898120-C80D-4EFA-B499-A2D6C68BC8C3}"/>
    <hyperlink ref="A5919" r:id="rId5243" display="https://webagentes.canaldirecto.com.ar/incidents/view/832651-5" xr:uid="{ACC08C48-66E9-4A7D-A98E-57ED8F3A84F8}"/>
    <hyperlink ref="A5938" r:id="rId5244" display="https://webagentes.canaldirecto.com.ar/incidents/view/832650-6" xr:uid="{9DAF4F58-67AA-4EEA-B833-DB209A94B9D4}"/>
    <hyperlink ref="A5918" r:id="rId5245" display="https://webagentes.canaldirecto.com.ar/incidents/view/832649-0" xr:uid="{3DB7C1D2-C2AE-48FF-9486-56336B09E748}"/>
    <hyperlink ref="A5917" r:id="rId5246" display="https://webagentes.canaldirecto.com.ar/incidents/view/832648-1" xr:uid="{0A573096-8627-4FDC-B1B8-AD1F50FCBC30}"/>
    <hyperlink ref="A5916" r:id="rId5247" display="https://webagentes.canaldirecto.com.ar/incidents/view/832646-3" xr:uid="{BFFD4398-2FE3-4DB0-B87C-0F7D821381E2}"/>
    <hyperlink ref="A5915" r:id="rId5248" display="https://webagentes.canaldirecto.com.ar/incidents/view/832645-4" xr:uid="{ED9AA93D-C0F7-400C-99B2-3AA263FC4BB8}"/>
    <hyperlink ref="A5914" r:id="rId5249" display="https://webagentes.canaldirecto.com.ar/incidents/view/832644-5" xr:uid="{97186964-9E22-4308-9A82-E72CBBFE7DEC}"/>
    <hyperlink ref="A5924" r:id="rId5250" display="https://webagentes.canaldirecto.com.ar/incidents/view/832540-0" xr:uid="{A6E1141B-48F3-4981-B6C7-1F68A5A7E370}"/>
    <hyperlink ref="A5923" r:id="rId5251" display="https://webagentes.canaldirecto.com.ar/incidents/view/832539-4" xr:uid="{25AC8030-EFB9-4A38-9B28-4E796A5AEF5F}"/>
    <hyperlink ref="A5922" r:id="rId5252" display="https://webagentes.canaldirecto.com.ar/incidents/view/832538-5" xr:uid="{2A2F21BC-7DD6-4449-90BB-B8EE021BE67C}"/>
    <hyperlink ref="A5921" r:id="rId5253" display="https://webagentes.canaldirecto.com.ar/incidents/view/832537-6" xr:uid="{B5639EF9-5909-425C-998A-255071ACA3CD}"/>
    <hyperlink ref="A5878" r:id="rId5254" display="https://webagentes.canaldirecto.com.ar/incidents/view/832531-2" xr:uid="{E203A673-C658-42D8-A456-601FCC395159}"/>
    <hyperlink ref="A5896" r:id="rId5255" display="https://webagentes.canaldirecto.com.ar/incidents/view/832522-4" xr:uid="{6C49396A-4112-4AC4-966C-00AFBBA28DFE}"/>
    <hyperlink ref="A5906" r:id="rId5256" display="https://webagentes.canaldirecto.com.ar/incidents/view/832413-7" xr:uid="{DFE72E4C-F2EC-4CB0-85BB-BB1BF0440927}"/>
    <hyperlink ref="A5909" r:id="rId5257" display="https://webagentes.canaldirecto.com.ar/incidents/view/832412-8" xr:uid="{11F51B82-4B4B-4EC9-8951-C989D77A2FE1}"/>
    <hyperlink ref="A5907" r:id="rId5258" display="https://webagentes.canaldirecto.com.ar/incidents/view/832411-9" xr:uid="{F2749985-994C-44CC-B921-A33B81BAB7A7}"/>
    <hyperlink ref="A5908" r:id="rId5259" display="https://webagentes.canaldirecto.com.ar/incidents/view/832410-0" xr:uid="{11994586-8A4D-476D-960D-CD6AE4A74754}"/>
    <hyperlink ref="A5874" r:id="rId5260" display="https://webagentes.canaldirecto.com.ar/incidents/view/832400-3" xr:uid="{AD371DEE-B3F5-4696-8F84-C7C0E993837D}"/>
    <hyperlink ref="A5926" r:id="rId5261" display="https://webagentes.canaldirecto.com.ar/incidents/view/832367-9" xr:uid="{681F4BEA-AEF5-48CA-92C2-89B449F2F810}"/>
    <hyperlink ref="A5925" r:id="rId5262" display="https://webagentes.canaldirecto.com.ar/incidents/view/832366-0" xr:uid="{6241C90F-3035-4318-AEC9-372F99796C85}"/>
    <hyperlink ref="A5882" r:id="rId5263" display="https://webagentes.canaldirecto.com.ar/incidents/view/832327-1" xr:uid="{C3E413D9-33CD-4D90-9533-E6C2CA62EC7B}"/>
    <hyperlink ref="A5952" r:id="rId5264" display="https://webagentes.canaldirecto.com.ar/incidents/view/832249-4" xr:uid="{1DBF68C4-0AB9-4CD5-AA6C-614EA55B58BF}"/>
    <hyperlink ref="A5877" r:id="rId5265" display="https://webagentes.canaldirecto.com.ar/incidents/view/832109-7" xr:uid="{B547B248-94BA-4D7D-AA4B-6C1394E4CBC2}"/>
    <hyperlink ref="A5948" r:id="rId5266" display="https://webagentes.canaldirecto.com.ar/incidents/view/832052-0" xr:uid="{AA248E8E-081D-4FE7-B65B-A86AA3160BAC}"/>
    <hyperlink ref="A5949" r:id="rId5267" display="https://webagentes.canaldirecto.com.ar/incidents/view/832051-1" xr:uid="{7DACFB94-75F9-424C-A03E-C35B665978F4}"/>
    <hyperlink ref="A5871" r:id="rId5268" display="https://webagentes.canaldirecto.com.ar/incidents/view/831549-4" xr:uid="{7FD5218B-26C1-45C4-A505-BB105399A1F4}"/>
    <hyperlink ref="A5892" r:id="rId5269" display="https://webagentes.canaldirecto.com.ar/incidents/view/831334-4" xr:uid="{B2309197-6056-43B8-928F-4E60853A5A12}"/>
    <hyperlink ref="A5887" r:id="rId5270" display="https://webagentes.canaldirecto.com.ar/incidents/view/831328-3" xr:uid="{E2687696-2A39-494B-87E5-B7E36DC45543}"/>
    <hyperlink ref="A5861" r:id="rId5271" display="https://webagentes.canaldirecto.com.ar/incidents/view/831327-4" xr:uid="{17387293-8AF5-4536-BEF2-5BA67450BFD2}"/>
    <hyperlink ref="A5865" r:id="rId5272" display="https://webagentes.canaldirecto.com.ar/incidents/view/831228-4" xr:uid="{AB448675-5DD4-4017-93CA-31AD2097676D}"/>
    <hyperlink ref="A5876" r:id="rId5273" display="https://webagentes.canaldirecto.com.ar/incidents/view/830823-6" xr:uid="{86C0143B-5B2E-41D5-BD16-3EA324019BE1}"/>
    <hyperlink ref="A5862" r:id="rId5274" display="https://webagentes.canaldirecto.com.ar/incidents/view/830822-7" xr:uid="{47B8B794-36ED-482F-99C7-B19810590A3E}"/>
    <hyperlink ref="A5863" r:id="rId5275" display="https://webagentes.canaldirecto.com.ar/incidents/view/830820-9" xr:uid="{144C3307-5184-4FE0-B784-89E8A99BA1AA}"/>
    <hyperlink ref="A5872" r:id="rId5276" display="https://webagentes.canaldirecto.com.ar/incidents/view/830819-3" xr:uid="{7CDF22CA-7762-43E2-9A99-4FE8A0E2DBEE}"/>
    <hyperlink ref="A5864" r:id="rId5277" display="https://webagentes.canaldirecto.com.ar/incidents/view/830818-4" xr:uid="{F7A54C06-F917-4358-ADB5-F2D4E8CB1EDF}"/>
    <hyperlink ref="A5859" r:id="rId5278" display="https://webagentes.canaldirecto.com.ar/incidents/view/830815-7" xr:uid="{347CF678-8DC6-4FEB-ABCC-D77275428D29}"/>
    <hyperlink ref="A5860" r:id="rId5279" display="https://webagentes.canaldirecto.com.ar/incidents/view/830814-8" xr:uid="{AD0153FB-7000-4023-8F6D-47C2BFF10F01}"/>
    <hyperlink ref="A5893" r:id="rId5280" display="https://webagentes.canaldirecto.com.ar/incidents/view/830705-1" xr:uid="{4557B854-586C-4D48-88BF-CD85A57A4929}"/>
    <hyperlink ref="A5894" r:id="rId5281" display="https://webagentes.canaldirecto.com.ar/incidents/view/830704-2" xr:uid="{4BD0063F-8D35-4DF6-811F-AA1BA715531F}"/>
    <hyperlink ref="A5869" r:id="rId5282" display="https://webagentes.canaldirecto.com.ar/incidents/view/830694-6" xr:uid="{B46255F2-B9A5-4F44-83D9-E7846D77B9C5}"/>
    <hyperlink ref="A5870" r:id="rId5283" display="https://webagentes.canaldirecto.com.ar/incidents/view/830693-7" xr:uid="{951A6F69-5317-4508-903C-B93524BBABD7}"/>
    <hyperlink ref="A5951" r:id="rId5284" display="https://webagentes.canaldirecto.com.ar/incidents/view/830127-9" xr:uid="{6A832330-32EA-4A02-BE31-CB0B44A22E79}"/>
    <hyperlink ref="A5950" r:id="rId5285" display="https://webagentes.canaldirecto.com.ar/incidents/view/830126-0" xr:uid="{5613CA5E-57BE-4512-A59F-D19668C9DA82}"/>
    <hyperlink ref="A5895" r:id="rId5286" display="https://webagentes.canaldirecto.com.ar/incidents/view/830713-0" xr:uid="{69B0553D-F60E-4C41-ABC7-9A4DF10113F4}"/>
  </hyperlinks>
  <pageMargins left="0.7" right="0.7" top="0.75" bottom="0.75" header="0.3" footer="0.3"/>
  <pageSetup paperSize="9" orientation="portrait" r:id="rId5287"/>
  <drawing r:id="rId5288"/>
  <legacyDrawing r:id="rId528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EZ5034"/>
  <sheetViews>
    <sheetView topLeftCell="A627" zoomScale="90" zoomScaleNormal="90" workbookViewId="0">
      <selection activeCell="D652" sqref="D652"/>
    </sheetView>
  </sheetViews>
  <sheetFormatPr baseColWidth="10" defaultColWidth="11.42578125" defaultRowHeight="15" x14ac:dyDescent="0.25"/>
  <cols>
    <col min="1" max="1" width="15.140625" style="143" customWidth="1"/>
    <col min="2" max="2" width="1.85546875" style="143" hidden="1" customWidth="1"/>
    <col min="3" max="3" width="33" style="143" bestFit="1" customWidth="1"/>
    <col min="4" max="4" width="41" style="143" bestFit="1" customWidth="1"/>
    <col min="5" max="5" width="20.28515625" style="143" hidden="1" customWidth="1"/>
    <col min="6" max="6" width="2.28515625" style="143" hidden="1" customWidth="1"/>
    <col min="7" max="7" width="10.28515625" style="143" hidden="1" customWidth="1"/>
    <col min="8" max="8" width="5.7109375" style="143" bestFit="1" customWidth="1"/>
    <col min="9" max="9" width="7.7109375" style="143" hidden="1" customWidth="1"/>
    <col min="10" max="10" width="11.42578125" style="143" hidden="1" customWidth="1"/>
    <col min="11" max="11" width="4.7109375" style="143" hidden="1" customWidth="1"/>
    <col min="12" max="12" width="10.28515625" style="143" customWidth="1"/>
    <col min="13" max="13" width="4.42578125" style="143" hidden="1" customWidth="1"/>
    <col min="14" max="14" width="5" style="143" hidden="1" customWidth="1"/>
    <col min="15" max="15" width="26.85546875" style="143" bestFit="1" customWidth="1"/>
    <col min="16" max="16" width="26.85546875" style="143" hidden="1" customWidth="1"/>
    <col min="17" max="17" width="38.28515625" style="144" bestFit="1" customWidth="1"/>
    <col min="18" max="18" width="11.5703125" style="144" bestFit="1" customWidth="1"/>
    <col min="19" max="19" width="111.7109375" style="143" bestFit="1" customWidth="1"/>
    <col min="20" max="16384" width="11.42578125" style="143"/>
  </cols>
  <sheetData>
    <row r="1" spans="1:18" x14ac:dyDescent="0.25">
      <c r="A1" s="145" t="s">
        <v>43</v>
      </c>
      <c r="B1" s="145" t="s">
        <v>11</v>
      </c>
      <c r="C1" s="145" t="s">
        <v>36</v>
      </c>
      <c r="D1" s="145" t="s">
        <v>37</v>
      </c>
      <c r="E1" s="145" t="s">
        <v>44</v>
      </c>
      <c r="F1" s="145">
        <v>1</v>
      </c>
      <c r="G1" s="146">
        <v>942</v>
      </c>
      <c r="H1" s="145">
        <v>324</v>
      </c>
      <c r="I1" s="146">
        <v>12</v>
      </c>
      <c r="J1" s="147">
        <f>I1*H1</f>
        <v>3888</v>
      </c>
      <c r="K1" s="146">
        <f>J1+G1</f>
        <v>4830</v>
      </c>
      <c r="L1" s="145">
        <v>20190809</v>
      </c>
    </row>
    <row r="2" spans="1:18" x14ac:dyDescent="0.25">
      <c r="A2" s="145" t="s">
        <v>40</v>
      </c>
      <c r="B2" s="145" t="s">
        <v>25</v>
      </c>
      <c r="C2" s="145" t="s">
        <v>36</v>
      </c>
      <c r="D2" s="145" t="s">
        <v>41</v>
      </c>
      <c r="E2" s="145" t="s">
        <v>42</v>
      </c>
      <c r="F2" s="145">
        <v>1</v>
      </c>
      <c r="G2" s="146">
        <v>520</v>
      </c>
      <c r="H2" s="145">
        <v>290</v>
      </c>
      <c r="I2" s="146">
        <v>12</v>
      </c>
      <c r="J2" s="147">
        <v>3480</v>
      </c>
      <c r="K2" s="146">
        <v>4000</v>
      </c>
      <c r="L2" s="145">
        <v>20190823</v>
      </c>
    </row>
    <row r="3" spans="1:18" x14ac:dyDescent="0.25">
      <c r="A3" s="145" t="s">
        <v>38</v>
      </c>
      <c r="B3" s="145" t="s">
        <v>25</v>
      </c>
      <c r="C3" s="145" t="s">
        <v>36</v>
      </c>
      <c r="D3" s="145" t="s">
        <v>37</v>
      </c>
      <c r="E3" s="145" t="s">
        <v>39</v>
      </c>
      <c r="F3" s="145">
        <v>1</v>
      </c>
      <c r="G3" s="148">
        <v>520</v>
      </c>
      <c r="H3" s="145">
        <v>324</v>
      </c>
      <c r="I3" s="146">
        <v>12</v>
      </c>
      <c r="J3" s="147">
        <v>3888</v>
      </c>
      <c r="K3" s="146">
        <v>4408</v>
      </c>
      <c r="L3" s="145">
        <v>20190823</v>
      </c>
    </row>
    <row r="5" spans="1:18" x14ac:dyDescent="0.25">
      <c r="A5" s="149" t="s">
        <v>45</v>
      </c>
      <c r="B5" s="150" t="s">
        <v>11</v>
      </c>
      <c r="C5" s="150" t="s">
        <v>35</v>
      </c>
      <c r="D5" s="150" t="s">
        <v>46</v>
      </c>
      <c r="E5" s="150" t="s">
        <v>47</v>
      </c>
      <c r="F5" s="150">
        <v>1</v>
      </c>
      <c r="G5" s="151">
        <v>720</v>
      </c>
      <c r="H5" s="150">
        <v>80</v>
      </c>
      <c r="I5" s="151">
        <v>12</v>
      </c>
      <c r="J5" s="152">
        <f>I5*H5</f>
        <v>960</v>
      </c>
      <c r="K5" s="151">
        <f>J5+G5</f>
        <v>1680</v>
      </c>
      <c r="L5" s="153">
        <v>20190916</v>
      </c>
    </row>
    <row r="6" spans="1:18" ht="15.75" thickBot="1" x14ac:dyDescent="0.3">
      <c r="A6" s="154" t="s">
        <v>48</v>
      </c>
      <c r="B6" s="155" t="s">
        <v>25</v>
      </c>
      <c r="C6" s="155" t="s">
        <v>36</v>
      </c>
      <c r="D6" s="155" t="s">
        <v>37</v>
      </c>
      <c r="E6" s="155" t="s">
        <v>44</v>
      </c>
      <c r="F6" s="155">
        <v>1</v>
      </c>
      <c r="G6" s="156">
        <v>520</v>
      </c>
      <c r="H6" s="155">
        <v>324</v>
      </c>
      <c r="I6" s="157">
        <v>12</v>
      </c>
      <c r="J6" s="158">
        <f>I6*H6</f>
        <v>3888</v>
      </c>
      <c r="K6" s="157">
        <f>J6+G6</f>
        <v>4408</v>
      </c>
      <c r="L6" s="159">
        <v>20190927</v>
      </c>
      <c r="M6" s="143" t="s">
        <v>49</v>
      </c>
    </row>
    <row r="8" spans="1:18" x14ac:dyDescent="0.25">
      <c r="A8" s="160" t="s">
        <v>54</v>
      </c>
      <c r="B8" s="160" t="s">
        <v>25</v>
      </c>
      <c r="C8" s="160" t="s">
        <v>35</v>
      </c>
      <c r="D8" s="160" t="s">
        <v>46</v>
      </c>
      <c r="E8" s="160" t="s">
        <v>47</v>
      </c>
      <c r="F8" s="160">
        <v>1</v>
      </c>
      <c r="G8" s="161">
        <v>420</v>
      </c>
      <c r="H8" s="160">
        <v>80</v>
      </c>
      <c r="I8" s="162">
        <v>12</v>
      </c>
      <c r="J8" s="163">
        <v>960</v>
      </c>
      <c r="K8" s="164">
        <v>1380</v>
      </c>
      <c r="L8" s="160">
        <v>20191002</v>
      </c>
    </row>
    <row r="9" spans="1:18" s="169" customFormat="1" x14ac:dyDescent="0.25">
      <c r="A9" s="165" t="s">
        <v>50</v>
      </c>
      <c r="B9" s="165" t="s">
        <v>11</v>
      </c>
      <c r="C9" s="165" t="s">
        <v>51</v>
      </c>
      <c r="D9" s="165" t="s">
        <v>52</v>
      </c>
      <c r="E9" s="165" t="s">
        <v>53</v>
      </c>
      <c r="F9" s="165">
        <v>1</v>
      </c>
      <c r="G9" s="166">
        <v>770</v>
      </c>
      <c r="H9" s="165">
        <v>322</v>
      </c>
      <c r="I9" s="167">
        <v>12</v>
      </c>
      <c r="J9" s="168">
        <v>3864</v>
      </c>
      <c r="K9" s="167">
        <v>4634</v>
      </c>
      <c r="L9" s="165">
        <v>20191007</v>
      </c>
      <c r="Q9" s="170"/>
      <c r="R9" s="170"/>
    </row>
    <row r="10" spans="1:18" s="169" customFormat="1" x14ac:dyDescent="0.25">
      <c r="A10" s="165" t="s">
        <v>58</v>
      </c>
      <c r="B10" s="165" t="s">
        <v>11</v>
      </c>
      <c r="C10" s="165" t="s">
        <v>36</v>
      </c>
      <c r="D10" s="165" t="s">
        <v>59</v>
      </c>
      <c r="E10" s="165" t="s">
        <v>60</v>
      </c>
      <c r="F10" s="165">
        <v>1</v>
      </c>
      <c r="G10" s="166">
        <v>845</v>
      </c>
      <c r="H10" s="165">
        <v>733</v>
      </c>
      <c r="I10" s="167">
        <v>12</v>
      </c>
      <c r="J10" s="168">
        <v>8796</v>
      </c>
      <c r="K10" s="167">
        <v>9641</v>
      </c>
      <c r="L10" s="165">
        <v>20191007</v>
      </c>
      <c r="Q10" s="170"/>
      <c r="R10" s="170"/>
    </row>
    <row r="11" spans="1:18" x14ac:dyDescent="0.25">
      <c r="A11" s="160" t="s">
        <v>55</v>
      </c>
      <c r="B11" s="160" t="s">
        <v>25</v>
      </c>
      <c r="C11" s="160" t="s">
        <v>36</v>
      </c>
      <c r="D11" s="160" t="s">
        <v>56</v>
      </c>
      <c r="E11" s="160" t="s">
        <v>57</v>
      </c>
      <c r="F11" s="160">
        <v>1</v>
      </c>
      <c r="G11" s="161">
        <v>520</v>
      </c>
      <c r="H11" s="160">
        <v>438</v>
      </c>
      <c r="I11" s="162">
        <v>12</v>
      </c>
      <c r="J11" s="163">
        <v>5256</v>
      </c>
      <c r="K11" s="164">
        <v>5776</v>
      </c>
      <c r="L11" s="160">
        <v>20191025</v>
      </c>
    </row>
    <row r="12" spans="1:18" ht="15.75" thickBot="1" x14ac:dyDescent="0.3"/>
    <row r="13" spans="1:18" x14ac:dyDescent="0.25">
      <c r="A13" s="171" t="s">
        <v>63</v>
      </c>
      <c r="B13" s="172" t="s">
        <v>11</v>
      </c>
      <c r="C13" s="172" t="s">
        <v>64</v>
      </c>
      <c r="D13" s="172" t="s">
        <v>65</v>
      </c>
      <c r="E13" s="172" t="s">
        <v>66</v>
      </c>
      <c r="F13" s="172">
        <v>1</v>
      </c>
      <c r="G13" s="173">
        <v>1116</v>
      </c>
      <c r="H13" s="172">
        <v>80</v>
      </c>
      <c r="I13" s="173">
        <v>17.5</v>
      </c>
      <c r="J13" s="174">
        <v>1400</v>
      </c>
      <c r="K13" s="173">
        <v>2516</v>
      </c>
      <c r="L13" s="175">
        <v>20201209</v>
      </c>
    </row>
    <row r="14" spans="1:18" x14ac:dyDescent="0.25">
      <c r="A14" s="149" t="s">
        <v>71</v>
      </c>
      <c r="B14" s="150" t="s">
        <v>25</v>
      </c>
      <c r="C14" s="150" t="s">
        <v>70</v>
      </c>
      <c r="D14" s="150" t="s">
        <v>72</v>
      </c>
      <c r="E14" s="150" t="s">
        <v>73</v>
      </c>
      <c r="F14" s="150">
        <v>1</v>
      </c>
      <c r="G14" s="151">
        <v>806</v>
      </c>
      <c r="H14" s="150">
        <v>322</v>
      </c>
      <c r="I14" s="151">
        <v>17.5</v>
      </c>
      <c r="J14" s="152">
        <v>5635</v>
      </c>
      <c r="K14" s="151">
        <v>6441</v>
      </c>
      <c r="L14" s="176">
        <v>20201204</v>
      </c>
    </row>
    <row r="15" spans="1:18" x14ac:dyDescent="0.25">
      <c r="A15" s="149" t="s">
        <v>67</v>
      </c>
      <c r="B15" s="150" t="s">
        <v>25</v>
      </c>
      <c r="C15" s="150" t="s">
        <v>29</v>
      </c>
      <c r="D15" s="150" t="s">
        <v>68</v>
      </c>
      <c r="E15" s="150" t="s">
        <v>69</v>
      </c>
      <c r="F15" s="150">
        <v>1</v>
      </c>
      <c r="G15" s="151">
        <v>806</v>
      </c>
      <c r="H15" s="150">
        <v>322</v>
      </c>
      <c r="I15" s="151">
        <v>17.5</v>
      </c>
      <c r="J15" s="152">
        <v>5635</v>
      </c>
      <c r="K15" s="151">
        <v>6441</v>
      </c>
      <c r="L15" s="176">
        <v>20201214</v>
      </c>
    </row>
    <row r="17" spans="1:15" ht="15.75" thickBot="1" x14ac:dyDescent="0.3">
      <c r="A17" s="154" t="s">
        <v>74</v>
      </c>
      <c r="B17" s="155" t="s">
        <v>11</v>
      </c>
      <c r="C17" s="155" t="s">
        <v>36</v>
      </c>
      <c r="D17" s="155" t="s">
        <v>75</v>
      </c>
      <c r="E17" s="155" t="s">
        <v>76</v>
      </c>
      <c r="F17" s="177">
        <v>1</v>
      </c>
      <c r="G17" s="157">
        <v>1782</v>
      </c>
      <c r="H17" s="155">
        <v>322</v>
      </c>
      <c r="I17" s="157">
        <v>23</v>
      </c>
      <c r="J17" s="158">
        <v>7406</v>
      </c>
      <c r="K17" s="157">
        <v>9188</v>
      </c>
      <c r="L17" s="159">
        <v>20210126</v>
      </c>
      <c r="M17" s="143">
        <v>322</v>
      </c>
      <c r="N17" s="143">
        <f>M17-H17</f>
        <v>0</v>
      </c>
    </row>
    <row r="18" spans="1:15" x14ac:dyDescent="0.25">
      <c r="A18" s="149" t="s">
        <v>79</v>
      </c>
      <c r="B18" s="150" t="s">
        <v>25</v>
      </c>
      <c r="C18" s="150" t="s">
        <v>36</v>
      </c>
      <c r="D18" s="150" t="s">
        <v>37</v>
      </c>
      <c r="E18" s="150" t="s">
        <v>80</v>
      </c>
      <c r="F18" s="150">
        <v>1</v>
      </c>
      <c r="G18" s="151">
        <v>1096</v>
      </c>
      <c r="H18" s="150">
        <v>310</v>
      </c>
      <c r="I18" s="151">
        <v>23</v>
      </c>
      <c r="J18" s="152">
        <v>7130</v>
      </c>
      <c r="K18" s="151">
        <v>8226</v>
      </c>
      <c r="L18" s="153">
        <v>20210113</v>
      </c>
      <c r="M18" s="143">
        <v>324</v>
      </c>
      <c r="N18" s="143">
        <f>M18-H18</f>
        <v>14</v>
      </c>
    </row>
    <row r="19" spans="1:15" ht="15.75" thickBot="1" x14ac:dyDescent="0.3">
      <c r="A19" s="154" t="s">
        <v>81</v>
      </c>
      <c r="B19" s="155" t="s">
        <v>25</v>
      </c>
      <c r="C19" s="155" t="s">
        <v>36</v>
      </c>
      <c r="D19" s="155" t="s">
        <v>82</v>
      </c>
      <c r="E19" s="155" t="s">
        <v>83</v>
      </c>
      <c r="F19" s="155">
        <v>1</v>
      </c>
      <c r="G19" s="157">
        <v>1096</v>
      </c>
      <c r="H19" s="155">
        <v>288</v>
      </c>
      <c r="I19" s="157">
        <v>23</v>
      </c>
      <c r="J19" s="158">
        <v>6624</v>
      </c>
      <c r="K19" s="157">
        <v>7720</v>
      </c>
      <c r="L19" s="159">
        <v>20210129</v>
      </c>
      <c r="M19" s="143">
        <v>224</v>
      </c>
      <c r="N19" s="143">
        <f>M19-H19</f>
        <v>-64</v>
      </c>
    </row>
    <row r="21" spans="1:15" x14ac:dyDescent="0.25">
      <c r="A21" s="145" t="s">
        <v>102</v>
      </c>
      <c r="B21" s="145" t="s">
        <v>11</v>
      </c>
      <c r="C21" s="145" t="s">
        <v>36</v>
      </c>
      <c r="D21" s="145" t="s">
        <v>59</v>
      </c>
      <c r="E21" s="145" t="s">
        <v>60</v>
      </c>
      <c r="F21" s="145"/>
      <c r="G21" s="146">
        <v>1782</v>
      </c>
      <c r="H21" s="145">
        <v>636</v>
      </c>
      <c r="I21" s="146">
        <v>23</v>
      </c>
      <c r="J21" s="147">
        <v>14628</v>
      </c>
      <c r="K21" s="146">
        <v>16410</v>
      </c>
      <c r="L21" s="145">
        <v>20210301</v>
      </c>
      <c r="M21" s="143">
        <v>636</v>
      </c>
      <c r="N21" s="143">
        <f t="shared" ref="N21:N38" si="0">M21-H21</f>
        <v>0</v>
      </c>
      <c r="O21" s="143" t="s">
        <v>106</v>
      </c>
    </row>
    <row r="22" spans="1:15" x14ac:dyDescent="0.25">
      <c r="A22" s="145" t="s">
        <v>104</v>
      </c>
      <c r="B22" s="145" t="s">
        <v>11</v>
      </c>
      <c r="C22" s="145" t="s">
        <v>29</v>
      </c>
      <c r="D22" s="145" t="s">
        <v>88</v>
      </c>
      <c r="E22" s="145" t="s">
        <v>89</v>
      </c>
      <c r="F22" s="145"/>
      <c r="G22" s="146">
        <v>1622</v>
      </c>
      <c r="H22" s="145">
        <v>80</v>
      </c>
      <c r="I22" s="146">
        <v>23</v>
      </c>
      <c r="J22" s="147">
        <v>1840</v>
      </c>
      <c r="K22" s="146">
        <v>3462</v>
      </c>
      <c r="L22" s="145">
        <v>20210303</v>
      </c>
      <c r="M22" s="143">
        <v>80</v>
      </c>
      <c r="N22" s="143">
        <f t="shared" si="0"/>
        <v>0</v>
      </c>
      <c r="O22" s="143" t="s">
        <v>105</v>
      </c>
    </row>
    <row r="23" spans="1:15" x14ac:dyDescent="0.25">
      <c r="A23" s="145" t="s">
        <v>93</v>
      </c>
      <c r="B23" s="145" t="s">
        <v>11</v>
      </c>
      <c r="C23" s="145" t="s">
        <v>29</v>
      </c>
      <c r="D23" s="145" t="s">
        <v>88</v>
      </c>
      <c r="E23" s="145" t="s">
        <v>89</v>
      </c>
      <c r="F23" s="145"/>
      <c r="G23" s="146">
        <v>1622</v>
      </c>
      <c r="H23" s="145">
        <v>80</v>
      </c>
      <c r="I23" s="146">
        <v>23</v>
      </c>
      <c r="J23" s="147">
        <v>1840</v>
      </c>
      <c r="K23" s="146">
        <v>3462</v>
      </c>
      <c r="L23" s="145">
        <v>20210311</v>
      </c>
      <c r="M23" s="143">
        <v>80</v>
      </c>
      <c r="N23" s="143">
        <f t="shared" si="0"/>
        <v>0</v>
      </c>
      <c r="O23" s="143" t="s">
        <v>105</v>
      </c>
    </row>
    <row r="24" spans="1:15" x14ac:dyDescent="0.25">
      <c r="A24" s="145" t="s">
        <v>94</v>
      </c>
      <c r="B24" s="145" t="s">
        <v>25</v>
      </c>
      <c r="C24" s="145" t="s">
        <v>36</v>
      </c>
      <c r="D24" s="145" t="s">
        <v>95</v>
      </c>
      <c r="E24" s="145" t="s">
        <v>96</v>
      </c>
      <c r="F24" s="145"/>
      <c r="G24" s="146">
        <v>1096</v>
      </c>
      <c r="H24" s="145">
        <v>316</v>
      </c>
      <c r="I24" s="146">
        <v>23</v>
      </c>
      <c r="J24" s="147">
        <v>7268</v>
      </c>
      <c r="K24" s="146">
        <v>8364</v>
      </c>
      <c r="L24" s="145">
        <v>20210312</v>
      </c>
      <c r="M24" s="143">
        <v>316</v>
      </c>
      <c r="N24" s="143">
        <f t="shared" si="0"/>
        <v>0</v>
      </c>
      <c r="O24" s="143" t="s">
        <v>105</v>
      </c>
    </row>
    <row r="25" spans="1:15" x14ac:dyDescent="0.25">
      <c r="A25" s="145" t="s">
        <v>92</v>
      </c>
      <c r="B25" s="145" t="s">
        <v>11</v>
      </c>
      <c r="C25" s="145" t="s">
        <v>29</v>
      </c>
      <c r="D25" s="145" t="s">
        <v>88</v>
      </c>
      <c r="E25" s="145" t="s">
        <v>89</v>
      </c>
      <c r="F25" s="145"/>
      <c r="G25" s="146">
        <v>1622</v>
      </c>
      <c r="H25" s="145">
        <v>80</v>
      </c>
      <c r="I25" s="146">
        <v>23</v>
      </c>
      <c r="J25" s="147">
        <v>1840</v>
      </c>
      <c r="K25" s="146">
        <v>3462</v>
      </c>
      <c r="L25" s="145">
        <v>20210315</v>
      </c>
      <c r="M25" s="143">
        <v>80</v>
      </c>
      <c r="N25" s="143">
        <f t="shared" si="0"/>
        <v>0</v>
      </c>
      <c r="O25" s="143" t="s">
        <v>105</v>
      </c>
    </row>
    <row r="26" spans="1:15" x14ac:dyDescent="0.25">
      <c r="A26" s="145" t="s">
        <v>97</v>
      </c>
      <c r="B26" s="145" t="s">
        <v>25</v>
      </c>
      <c r="C26" s="145" t="s">
        <v>98</v>
      </c>
      <c r="D26" s="145" t="s">
        <v>72</v>
      </c>
      <c r="E26" s="145" t="s">
        <v>99</v>
      </c>
      <c r="F26" s="145"/>
      <c r="G26" s="146">
        <v>1096</v>
      </c>
      <c r="H26" s="145">
        <v>322</v>
      </c>
      <c r="I26" s="146">
        <v>23</v>
      </c>
      <c r="J26" s="147">
        <v>7406</v>
      </c>
      <c r="K26" s="146">
        <v>8502</v>
      </c>
      <c r="L26" s="145">
        <v>20210319</v>
      </c>
      <c r="M26" s="143">
        <v>322</v>
      </c>
      <c r="N26" s="143">
        <f t="shared" si="0"/>
        <v>0</v>
      </c>
      <c r="O26" s="143" t="s">
        <v>105</v>
      </c>
    </row>
    <row r="28" spans="1:15" x14ac:dyDescent="0.25">
      <c r="A28" s="145" t="s">
        <v>115</v>
      </c>
      <c r="B28" s="145" t="s">
        <v>85</v>
      </c>
      <c r="C28" s="145" t="s">
        <v>116</v>
      </c>
      <c r="D28" s="145" t="s">
        <v>117</v>
      </c>
      <c r="E28" s="145" t="s">
        <v>118</v>
      </c>
      <c r="F28" s="145">
        <v>1</v>
      </c>
      <c r="G28" s="146">
        <v>1622</v>
      </c>
      <c r="H28" s="145">
        <v>80</v>
      </c>
      <c r="I28" s="146">
        <v>23</v>
      </c>
      <c r="J28" s="147">
        <v>1840</v>
      </c>
      <c r="K28" s="146">
        <v>3462</v>
      </c>
      <c r="L28" s="145">
        <v>20210409</v>
      </c>
      <c r="M28" s="143">
        <v>80</v>
      </c>
      <c r="N28" s="143">
        <f t="shared" si="0"/>
        <v>0</v>
      </c>
      <c r="O28" s="143" t="s">
        <v>105</v>
      </c>
    </row>
    <row r="29" spans="1:15" x14ac:dyDescent="0.25">
      <c r="A29" s="145" t="s">
        <v>110</v>
      </c>
      <c r="B29" s="145" t="s">
        <v>25</v>
      </c>
      <c r="C29" s="145" t="s">
        <v>36</v>
      </c>
      <c r="D29" s="145" t="s">
        <v>56</v>
      </c>
      <c r="E29" s="145" t="s">
        <v>111</v>
      </c>
      <c r="F29" s="145">
        <v>1</v>
      </c>
      <c r="G29" s="146">
        <v>1096</v>
      </c>
      <c r="H29" s="145">
        <v>522</v>
      </c>
      <c r="I29" s="146">
        <v>23</v>
      </c>
      <c r="J29" s="147">
        <v>12006</v>
      </c>
      <c r="K29" s="146">
        <v>13102</v>
      </c>
      <c r="L29" s="145">
        <v>20210430</v>
      </c>
      <c r="M29" s="143">
        <v>516</v>
      </c>
      <c r="N29" s="143">
        <f t="shared" si="0"/>
        <v>-6</v>
      </c>
      <c r="O29" s="143" t="s">
        <v>120</v>
      </c>
    </row>
    <row r="30" spans="1:15" x14ac:dyDescent="0.25">
      <c r="A30" s="145" t="s">
        <v>108</v>
      </c>
      <c r="B30" s="145" t="s">
        <v>25</v>
      </c>
      <c r="C30" s="145" t="s">
        <v>109</v>
      </c>
      <c r="D30" s="145" t="s">
        <v>65</v>
      </c>
      <c r="E30" s="145" t="s">
        <v>66</v>
      </c>
      <c r="F30" s="145">
        <v>1</v>
      </c>
      <c r="G30" s="146">
        <v>885</v>
      </c>
      <c r="H30" s="145">
        <v>80</v>
      </c>
      <c r="I30" s="146">
        <v>23</v>
      </c>
      <c r="J30" s="147">
        <v>1840</v>
      </c>
      <c r="K30" s="146">
        <v>2725</v>
      </c>
      <c r="L30" s="145">
        <v>20210426</v>
      </c>
      <c r="M30" s="143">
        <v>80</v>
      </c>
      <c r="N30" s="143">
        <f t="shared" si="0"/>
        <v>0</v>
      </c>
      <c r="O30" s="143" t="s">
        <v>119</v>
      </c>
    </row>
    <row r="31" spans="1:15" x14ac:dyDescent="0.25">
      <c r="A31" s="145" t="s">
        <v>112</v>
      </c>
      <c r="B31" s="145" t="s">
        <v>25</v>
      </c>
      <c r="C31" s="145" t="s">
        <v>35</v>
      </c>
      <c r="D31" s="145" t="s">
        <v>46</v>
      </c>
      <c r="E31" s="145" t="s">
        <v>47</v>
      </c>
      <c r="F31" s="145">
        <v>1</v>
      </c>
      <c r="G31" s="146">
        <v>885</v>
      </c>
      <c r="H31" s="145">
        <v>80</v>
      </c>
      <c r="I31" s="146">
        <v>23</v>
      </c>
      <c r="J31" s="147">
        <v>1840</v>
      </c>
      <c r="K31" s="146">
        <v>2725</v>
      </c>
      <c r="L31" s="145">
        <v>20210426</v>
      </c>
      <c r="M31" s="143">
        <v>80</v>
      </c>
      <c r="N31" s="143">
        <f t="shared" si="0"/>
        <v>0</v>
      </c>
      <c r="O31" s="143" t="s">
        <v>26</v>
      </c>
    </row>
    <row r="32" spans="1:15" x14ac:dyDescent="0.25">
      <c r="A32" s="145"/>
      <c r="B32" s="145"/>
      <c r="C32" s="145"/>
      <c r="D32" s="145"/>
      <c r="E32" s="145"/>
      <c r="F32" s="145"/>
      <c r="G32" s="146"/>
      <c r="H32" s="145"/>
      <c r="I32" s="146"/>
      <c r="J32" s="147"/>
      <c r="K32" s="146"/>
      <c r="L32" s="145"/>
    </row>
    <row r="33" spans="1:18" x14ac:dyDescent="0.25">
      <c r="A33" s="145"/>
      <c r="B33" s="145"/>
      <c r="C33" s="145"/>
      <c r="D33" s="145"/>
      <c r="E33" s="145"/>
      <c r="F33" s="145"/>
      <c r="G33" s="146"/>
      <c r="H33" s="145"/>
      <c r="I33" s="146"/>
      <c r="J33" s="147"/>
      <c r="K33" s="146"/>
      <c r="L33" s="145"/>
    </row>
    <row r="34" spans="1:18" x14ac:dyDescent="0.25">
      <c r="A34" s="145" t="s">
        <v>172</v>
      </c>
      <c r="B34" s="145" t="s">
        <v>25</v>
      </c>
      <c r="C34" s="145" t="s">
        <v>36</v>
      </c>
      <c r="D34" s="145" t="s">
        <v>75</v>
      </c>
      <c r="E34" s="145" t="s">
        <v>76</v>
      </c>
      <c r="F34" s="145">
        <v>1</v>
      </c>
      <c r="G34" s="146">
        <v>940</v>
      </c>
      <c r="H34" s="145">
        <v>322</v>
      </c>
      <c r="I34" s="146">
        <v>23</v>
      </c>
      <c r="J34" s="147">
        <v>7406</v>
      </c>
      <c r="K34" s="146">
        <v>8346</v>
      </c>
      <c r="L34" s="145">
        <v>20210511</v>
      </c>
      <c r="M34" s="143">
        <v>322</v>
      </c>
      <c r="N34" s="143">
        <f t="shared" si="0"/>
        <v>0</v>
      </c>
      <c r="O34" s="143" t="s">
        <v>105</v>
      </c>
    </row>
    <row r="35" spans="1:18" x14ac:dyDescent="0.25">
      <c r="A35" s="145" t="s">
        <v>139</v>
      </c>
      <c r="B35" s="145" t="s">
        <v>85</v>
      </c>
      <c r="C35" s="145" t="s">
        <v>140</v>
      </c>
      <c r="D35" s="145" t="s">
        <v>141</v>
      </c>
      <c r="E35" s="145" t="s">
        <v>142</v>
      </c>
      <c r="F35" s="145">
        <v>1</v>
      </c>
      <c r="G35" s="146">
        <v>1622</v>
      </c>
      <c r="H35" s="145">
        <v>50</v>
      </c>
      <c r="I35" s="146">
        <v>23</v>
      </c>
      <c r="J35" s="147">
        <v>1150</v>
      </c>
      <c r="K35" s="146">
        <v>2772</v>
      </c>
      <c r="L35" s="145">
        <v>20210517</v>
      </c>
      <c r="M35" s="143">
        <v>50</v>
      </c>
      <c r="N35" s="143">
        <f t="shared" si="0"/>
        <v>0</v>
      </c>
      <c r="O35" s="143" t="s">
        <v>105</v>
      </c>
    </row>
    <row r="36" spans="1:18" s="178" customFormat="1" x14ac:dyDescent="0.25">
      <c r="A36" s="160" t="s">
        <v>173</v>
      </c>
      <c r="B36" s="160" t="s">
        <v>25</v>
      </c>
      <c r="C36" s="160" t="s">
        <v>36</v>
      </c>
      <c r="D36" s="160" t="s">
        <v>59</v>
      </c>
      <c r="E36" s="160" t="s">
        <v>60</v>
      </c>
      <c r="F36" s="160">
        <v>1</v>
      </c>
      <c r="G36" s="164">
        <v>1096</v>
      </c>
      <c r="H36" s="160">
        <v>695</v>
      </c>
      <c r="I36" s="164">
        <v>23</v>
      </c>
      <c r="J36" s="163">
        <v>15985</v>
      </c>
      <c r="K36" s="164">
        <v>17081</v>
      </c>
      <c r="L36" s="160">
        <v>20210517</v>
      </c>
      <c r="M36" s="178">
        <v>636</v>
      </c>
      <c r="N36" s="178">
        <f t="shared" si="0"/>
        <v>-59</v>
      </c>
      <c r="O36" s="178" t="s">
        <v>106</v>
      </c>
      <c r="P36" s="178" t="s">
        <v>191</v>
      </c>
      <c r="Q36" s="179"/>
      <c r="R36" s="179"/>
    </row>
    <row r="37" spans="1:18" x14ac:dyDescent="0.25">
      <c r="A37" s="145" t="s">
        <v>130</v>
      </c>
      <c r="B37" s="145" t="s">
        <v>11</v>
      </c>
      <c r="C37" s="145" t="s">
        <v>77</v>
      </c>
      <c r="D37" s="145" t="s">
        <v>113</v>
      </c>
      <c r="E37" s="145" t="s">
        <v>114</v>
      </c>
      <c r="F37" s="145">
        <v>1</v>
      </c>
      <c r="G37" s="146">
        <v>1622</v>
      </c>
      <c r="H37" s="145">
        <v>80</v>
      </c>
      <c r="I37" s="146">
        <v>23</v>
      </c>
      <c r="J37" s="147">
        <v>1840</v>
      </c>
      <c r="K37" s="146">
        <v>3462</v>
      </c>
      <c r="L37" s="145">
        <v>20210528</v>
      </c>
      <c r="M37" s="143">
        <v>80</v>
      </c>
      <c r="N37" s="143">
        <f t="shared" si="0"/>
        <v>0</v>
      </c>
      <c r="O37" s="143" t="s">
        <v>105</v>
      </c>
    </row>
    <row r="38" spans="1:18" x14ac:dyDescent="0.25">
      <c r="A38" s="145" t="s">
        <v>143</v>
      </c>
      <c r="B38" s="145" t="s">
        <v>25</v>
      </c>
      <c r="C38" s="145" t="s">
        <v>144</v>
      </c>
      <c r="D38" s="145" t="s">
        <v>145</v>
      </c>
      <c r="E38" s="145" t="s">
        <v>146</v>
      </c>
      <c r="F38" s="145">
        <v>1</v>
      </c>
      <c r="G38" s="146">
        <v>940</v>
      </c>
      <c r="H38" s="145">
        <v>80</v>
      </c>
      <c r="I38" s="146">
        <v>23</v>
      </c>
      <c r="J38" s="147">
        <v>1840</v>
      </c>
      <c r="K38" s="146">
        <v>2780</v>
      </c>
      <c r="L38" s="145">
        <v>20210531</v>
      </c>
      <c r="M38" s="143">
        <v>80</v>
      </c>
      <c r="N38" s="143">
        <f t="shared" si="0"/>
        <v>0</v>
      </c>
      <c r="O38" s="143" t="s">
        <v>105</v>
      </c>
    </row>
    <row r="40" spans="1:18" x14ac:dyDescent="0.25">
      <c r="A40" s="145" t="s">
        <v>260</v>
      </c>
      <c r="B40" s="145" t="s">
        <v>25</v>
      </c>
      <c r="C40" s="145" t="s">
        <v>70</v>
      </c>
      <c r="D40" s="145" t="s">
        <v>72</v>
      </c>
      <c r="E40" s="145" t="s">
        <v>261</v>
      </c>
      <c r="F40" s="145">
        <v>1</v>
      </c>
      <c r="G40" s="146">
        <v>940</v>
      </c>
      <c r="H40" s="145">
        <v>322</v>
      </c>
      <c r="I40" s="146">
        <v>23</v>
      </c>
      <c r="J40" s="147">
        <v>7406</v>
      </c>
      <c r="K40" s="146">
        <v>8346</v>
      </c>
      <c r="L40" s="145">
        <v>20210604</v>
      </c>
      <c r="M40" s="143">
        <v>322</v>
      </c>
      <c r="N40" s="143">
        <f t="shared" ref="N40:N46" si="1">M40-H40</f>
        <v>0</v>
      </c>
      <c r="O40" s="143" t="s">
        <v>105</v>
      </c>
    </row>
    <row r="41" spans="1:18" x14ac:dyDescent="0.25">
      <c r="A41" s="145" t="s">
        <v>272</v>
      </c>
      <c r="B41" s="145" t="s">
        <v>11</v>
      </c>
      <c r="C41" s="145" t="s">
        <v>199</v>
      </c>
      <c r="D41" s="145" t="s">
        <v>206</v>
      </c>
      <c r="E41" s="145" t="s">
        <v>207</v>
      </c>
      <c r="F41" s="145">
        <v>1</v>
      </c>
      <c r="G41" s="146">
        <v>1622</v>
      </c>
      <c r="H41" s="145">
        <v>80</v>
      </c>
      <c r="I41" s="146">
        <v>23</v>
      </c>
      <c r="J41" s="147">
        <v>1840</v>
      </c>
      <c r="K41" s="146">
        <v>3462</v>
      </c>
      <c r="L41" s="145">
        <v>20210607</v>
      </c>
      <c r="M41" s="143">
        <v>80</v>
      </c>
      <c r="N41" s="143">
        <f t="shared" si="1"/>
        <v>0</v>
      </c>
      <c r="O41" s="143" t="s">
        <v>105</v>
      </c>
    </row>
    <row r="42" spans="1:18" x14ac:dyDescent="0.25">
      <c r="A42" s="169" t="s">
        <v>211</v>
      </c>
      <c r="B42" s="169" t="s">
        <v>25</v>
      </c>
      <c r="C42" s="169" t="s">
        <v>212</v>
      </c>
      <c r="D42" s="169" t="s">
        <v>213</v>
      </c>
      <c r="E42" s="169" t="s">
        <v>214</v>
      </c>
      <c r="F42" s="169">
        <v>1</v>
      </c>
      <c r="G42" s="180">
        <v>1622</v>
      </c>
      <c r="H42" s="169">
        <v>120</v>
      </c>
      <c r="I42" s="180">
        <v>23</v>
      </c>
      <c r="J42" s="181">
        <v>2760</v>
      </c>
      <c r="K42" s="180">
        <v>4382</v>
      </c>
      <c r="L42" s="169">
        <v>20210611</v>
      </c>
      <c r="M42" s="169">
        <v>91</v>
      </c>
      <c r="N42" s="169">
        <f t="shared" si="1"/>
        <v>-29</v>
      </c>
      <c r="O42" s="169" t="s">
        <v>105</v>
      </c>
    </row>
    <row r="43" spans="1:18" x14ac:dyDescent="0.25">
      <c r="A43" s="145" t="s">
        <v>198</v>
      </c>
      <c r="B43" s="145" t="s">
        <v>11</v>
      </c>
      <c r="C43" s="145" t="s">
        <v>199</v>
      </c>
      <c r="D43" s="145" t="s">
        <v>200</v>
      </c>
      <c r="E43" s="145" t="s">
        <v>201</v>
      </c>
      <c r="F43" s="145">
        <v>1</v>
      </c>
      <c r="G43" s="146">
        <v>1622</v>
      </c>
      <c r="H43" s="145">
        <v>322</v>
      </c>
      <c r="I43" s="146">
        <v>23</v>
      </c>
      <c r="J43" s="147">
        <v>7406</v>
      </c>
      <c r="K43" s="146">
        <v>9028</v>
      </c>
      <c r="L43" s="145">
        <v>20210622</v>
      </c>
      <c r="M43" s="143">
        <v>322</v>
      </c>
      <c r="N43" s="143">
        <f t="shared" si="1"/>
        <v>0</v>
      </c>
      <c r="O43" s="143" t="s">
        <v>105</v>
      </c>
    </row>
    <row r="44" spans="1:18" x14ac:dyDescent="0.25">
      <c r="A44" s="145" t="s">
        <v>194</v>
      </c>
      <c r="B44" s="145" t="s">
        <v>11</v>
      </c>
      <c r="C44" s="145" t="s">
        <v>195</v>
      </c>
      <c r="D44" s="145" t="s">
        <v>196</v>
      </c>
      <c r="E44" s="145" t="s">
        <v>197</v>
      </c>
      <c r="F44" s="145">
        <v>1</v>
      </c>
      <c r="G44" s="146">
        <v>1622</v>
      </c>
      <c r="H44" s="145">
        <v>420</v>
      </c>
      <c r="I44" s="146">
        <v>23</v>
      </c>
      <c r="J44" s="147">
        <v>9660</v>
      </c>
      <c r="K44" s="146">
        <v>11282</v>
      </c>
      <c r="L44" s="145">
        <v>20210625</v>
      </c>
      <c r="M44" s="143">
        <v>420</v>
      </c>
      <c r="N44" s="143">
        <f t="shared" si="1"/>
        <v>0</v>
      </c>
      <c r="O44" s="143" t="s">
        <v>105</v>
      </c>
    </row>
    <row r="45" spans="1:18" x14ac:dyDescent="0.25">
      <c r="A45" s="145" t="s">
        <v>205</v>
      </c>
      <c r="B45" s="145" t="s">
        <v>11</v>
      </c>
      <c r="C45" s="145" t="s">
        <v>199</v>
      </c>
      <c r="D45" s="145" t="s">
        <v>206</v>
      </c>
      <c r="E45" s="145" t="s">
        <v>207</v>
      </c>
      <c r="F45" s="145">
        <v>1</v>
      </c>
      <c r="G45" s="146">
        <v>1622</v>
      </c>
      <c r="H45" s="145">
        <v>80</v>
      </c>
      <c r="I45" s="146">
        <v>23</v>
      </c>
      <c r="J45" s="147">
        <v>1840</v>
      </c>
      <c r="K45" s="146">
        <v>3462</v>
      </c>
      <c r="L45" s="145">
        <v>20210630</v>
      </c>
      <c r="M45" s="143">
        <v>80</v>
      </c>
      <c r="N45" s="143">
        <f t="shared" si="1"/>
        <v>0</v>
      </c>
      <c r="O45" s="143" t="s">
        <v>105</v>
      </c>
    </row>
    <row r="46" spans="1:18" x14ac:dyDescent="0.25">
      <c r="A46" s="145" t="s">
        <v>253</v>
      </c>
      <c r="B46" s="145" t="s">
        <v>25</v>
      </c>
      <c r="C46" s="145" t="s">
        <v>51</v>
      </c>
      <c r="D46" s="145" t="s">
        <v>52</v>
      </c>
      <c r="E46" s="145" t="s">
        <v>254</v>
      </c>
      <c r="F46" s="145">
        <v>1</v>
      </c>
      <c r="G46" s="146">
        <v>940</v>
      </c>
      <c r="H46" s="145">
        <v>322</v>
      </c>
      <c r="I46" s="146">
        <v>23</v>
      </c>
      <c r="J46" s="147">
        <v>7406</v>
      </c>
      <c r="K46" s="146">
        <v>8346</v>
      </c>
      <c r="L46" s="145">
        <v>20210630</v>
      </c>
      <c r="M46" s="143">
        <v>322</v>
      </c>
      <c r="N46" s="143">
        <f t="shared" si="1"/>
        <v>0</v>
      </c>
      <c r="O46" s="143" t="s">
        <v>105</v>
      </c>
    </row>
    <row r="48" spans="1:18" s="178" customFormat="1" x14ac:dyDescent="0.25">
      <c r="A48" s="160" t="s">
        <v>378</v>
      </c>
      <c r="B48" s="160" t="s">
        <v>25</v>
      </c>
      <c r="C48" s="160" t="s">
        <v>36</v>
      </c>
      <c r="D48" s="160" t="s">
        <v>37</v>
      </c>
      <c r="E48" s="160" t="s">
        <v>80</v>
      </c>
      <c r="F48" s="160">
        <v>1</v>
      </c>
      <c r="G48" s="164">
        <v>1096</v>
      </c>
      <c r="H48" s="160">
        <v>310</v>
      </c>
      <c r="I48" s="164">
        <v>23</v>
      </c>
      <c r="J48" s="163">
        <v>7130</v>
      </c>
      <c r="K48" s="164">
        <v>8226</v>
      </c>
      <c r="L48" s="160">
        <v>20210823</v>
      </c>
      <c r="M48" s="178">
        <v>324</v>
      </c>
      <c r="N48" s="178">
        <f>M48-H48</f>
        <v>14</v>
      </c>
      <c r="O48" s="178" t="s">
        <v>106</v>
      </c>
      <c r="Q48" s="179"/>
      <c r="R48" s="179"/>
    </row>
    <row r="49" spans="1:18" x14ac:dyDescent="0.25">
      <c r="A49" s="145" t="s">
        <v>334</v>
      </c>
      <c r="B49" s="145" t="s">
        <v>11</v>
      </c>
      <c r="C49" s="145" t="s">
        <v>29</v>
      </c>
      <c r="D49" s="145" t="s">
        <v>68</v>
      </c>
      <c r="E49" s="145" t="s">
        <v>252</v>
      </c>
      <c r="F49" s="145">
        <v>1</v>
      </c>
      <c r="G49" s="146">
        <v>1622</v>
      </c>
      <c r="H49" s="145">
        <v>322</v>
      </c>
      <c r="I49" s="146">
        <v>23</v>
      </c>
      <c r="J49" s="147">
        <v>7406</v>
      </c>
      <c r="K49" s="146">
        <v>9028</v>
      </c>
      <c r="L49" s="145">
        <v>20210825</v>
      </c>
      <c r="M49" s="143">
        <v>322</v>
      </c>
      <c r="N49" s="143">
        <f>M49-H49</f>
        <v>0</v>
      </c>
      <c r="O49" s="143" t="s">
        <v>105</v>
      </c>
    </row>
    <row r="50" spans="1:18" s="178" customFormat="1" x14ac:dyDescent="0.25">
      <c r="A50" s="160" t="s">
        <v>331</v>
      </c>
      <c r="B50" s="160" t="s">
        <v>11</v>
      </c>
      <c r="C50" s="160" t="s">
        <v>36</v>
      </c>
      <c r="D50" s="160" t="s">
        <v>37</v>
      </c>
      <c r="E50" s="160" t="s">
        <v>80</v>
      </c>
      <c r="F50" s="160">
        <v>1</v>
      </c>
      <c r="G50" s="164">
        <v>1782</v>
      </c>
      <c r="H50" s="160">
        <v>310</v>
      </c>
      <c r="I50" s="164">
        <v>23</v>
      </c>
      <c r="J50" s="163">
        <v>7130</v>
      </c>
      <c r="K50" s="164">
        <v>8912</v>
      </c>
      <c r="L50" s="160">
        <v>20210830</v>
      </c>
      <c r="M50" s="178">
        <v>324</v>
      </c>
      <c r="N50" s="178">
        <f>M50-H50</f>
        <v>14</v>
      </c>
      <c r="O50" s="178" t="s">
        <v>106</v>
      </c>
      <c r="Q50" s="179"/>
      <c r="R50" s="179"/>
    </row>
    <row r="52" spans="1:18" x14ac:dyDescent="0.25">
      <c r="A52" s="145" t="s">
        <v>413</v>
      </c>
      <c r="B52" s="145" t="s">
        <v>25</v>
      </c>
      <c r="C52" s="145" t="s">
        <v>51</v>
      </c>
      <c r="D52" s="145" t="s">
        <v>52</v>
      </c>
      <c r="E52" s="145" t="s">
        <v>414</v>
      </c>
      <c r="F52" s="145">
        <v>1</v>
      </c>
      <c r="G52" s="146">
        <v>940</v>
      </c>
      <c r="H52" s="145">
        <v>322</v>
      </c>
      <c r="I52" s="146">
        <v>23</v>
      </c>
      <c r="J52" s="147">
        <v>7406</v>
      </c>
      <c r="K52" s="146">
        <v>8346</v>
      </c>
      <c r="L52" s="145">
        <v>20210907</v>
      </c>
      <c r="M52" s="178">
        <v>322</v>
      </c>
      <c r="N52" s="143">
        <f>M52-H52</f>
        <v>0</v>
      </c>
    </row>
    <row r="53" spans="1:18" x14ac:dyDescent="0.25">
      <c r="A53" s="145" t="s">
        <v>390</v>
      </c>
      <c r="B53" s="145" t="s">
        <v>11</v>
      </c>
      <c r="C53" s="145" t="s">
        <v>36</v>
      </c>
      <c r="D53" s="145" t="s">
        <v>37</v>
      </c>
      <c r="E53" s="145" t="s">
        <v>80</v>
      </c>
      <c r="F53" s="145">
        <v>1</v>
      </c>
      <c r="G53" s="146">
        <v>1782</v>
      </c>
      <c r="H53" s="145">
        <v>324</v>
      </c>
      <c r="I53" s="146">
        <v>23</v>
      </c>
      <c r="J53" s="147">
        <v>7452</v>
      </c>
      <c r="K53" s="146">
        <v>9234</v>
      </c>
      <c r="L53" s="145">
        <v>20210924</v>
      </c>
      <c r="M53" s="143">
        <v>324</v>
      </c>
      <c r="N53" s="143">
        <f t="shared" ref="N53:N67" si="2">M53-H53</f>
        <v>0</v>
      </c>
    </row>
    <row r="54" spans="1:18" x14ac:dyDescent="0.25">
      <c r="A54" s="145" t="s">
        <v>387</v>
      </c>
      <c r="B54" s="145" t="s">
        <v>388</v>
      </c>
      <c r="C54" s="145" t="s">
        <v>77</v>
      </c>
      <c r="D54" s="145" t="s">
        <v>113</v>
      </c>
      <c r="E54" s="145" t="s">
        <v>389</v>
      </c>
      <c r="F54" s="145">
        <v>1</v>
      </c>
      <c r="G54" s="146">
        <v>1622</v>
      </c>
      <c r="H54" s="145">
        <v>80</v>
      </c>
      <c r="I54" s="146">
        <v>23</v>
      </c>
      <c r="J54" s="147">
        <v>1840</v>
      </c>
      <c r="K54" s="146">
        <v>3462</v>
      </c>
      <c r="L54" s="145">
        <v>20210924</v>
      </c>
      <c r="M54" s="178">
        <v>80</v>
      </c>
      <c r="N54" s="143">
        <f t="shared" si="2"/>
        <v>0</v>
      </c>
    </row>
    <row r="55" spans="1:18" x14ac:dyDescent="0.25">
      <c r="A55" s="145" t="s">
        <v>384</v>
      </c>
      <c r="B55" s="145" t="s">
        <v>11</v>
      </c>
      <c r="C55" s="145" t="s">
        <v>199</v>
      </c>
      <c r="D55" s="145" t="s">
        <v>206</v>
      </c>
      <c r="E55" s="145" t="s">
        <v>207</v>
      </c>
      <c r="F55" s="145">
        <v>1</v>
      </c>
      <c r="G55" s="146">
        <v>1518</v>
      </c>
      <c r="H55" s="145">
        <v>80</v>
      </c>
      <c r="I55" s="146">
        <v>23</v>
      </c>
      <c r="J55" s="147">
        <v>1840</v>
      </c>
      <c r="K55" s="146">
        <v>3358</v>
      </c>
      <c r="L55" s="145">
        <v>20210928</v>
      </c>
      <c r="M55" s="143">
        <v>80</v>
      </c>
      <c r="N55" s="143">
        <f t="shared" si="2"/>
        <v>0</v>
      </c>
    </row>
    <row r="56" spans="1:18" x14ac:dyDescent="0.25">
      <c r="A56" s="145" t="s">
        <v>381</v>
      </c>
      <c r="B56" s="145" t="s">
        <v>11</v>
      </c>
      <c r="C56" s="145" t="s">
        <v>29</v>
      </c>
      <c r="D56" s="145" t="s">
        <v>88</v>
      </c>
      <c r="E56" s="145" t="s">
        <v>89</v>
      </c>
      <c r="F56" s="145">
        <v>1</v>
      </c>
      <c r="G56" s="146">
        <v>1622</v>
      </c>
      <c r="H56" s="145">
        <v>80</v>
      </c>
      <c r="I56" s="146">
        <v>23</v>
      </c>
      <c r="J56" s="147">
        <v>1840</v>
      </c>
      <c r="K56" s="146">
        <v>3462</v>
      </c>
      <c r="L56" s="145">
        <v>20210930</v>
      </c>
      <c r="M56" s="178">
        <v>80</v>
      </c>
      <c r="N56" s="143">
        <f t="shared" si="2"/>
        <v>0</v>
      </c>
    </row>
    <row r="57" spans="1:18" x14ac:dyDescent="0.25">
      <c r="A57" s="145"/>
      <c r="B57" s="145"/>
      <c r="C57" s="145"/>
      <c r="D57" s="145"/>
      <c r="E57" s="145"/>
      <c r="F57" s="145"/>
      <c r="G57" s="146"/>
      <c r="H57" s="145"/>
      <c r="I57" s="146"/>
      <c r="J57" s="147"/>
      <c r="K57" s="146"/>
      <c r="L57" s="145"/>
    </row>
    <row r="58" spans="1:18" x14ac:dyDescent="0.25">
      <c r="A58" s="145"/>
      <c r="B58" s="145"/>
      <c r="C58" s="145"/>
      <c r="D58" s="145"/>
      <c r="E58" s="145"/>
      <c r="F58" s="145"/>
      <c r="G58" s="146"/>
      <c r="H58" s="145"/>
      <c r="I58" s="146"/>
      <c r="J58" s="147"/>
      <c r="K58" s="146"/>
      <c r="L58" s="145"/>
    </row>
    <row r="59" spans="1:18" x14ac:dyDescent="0.25">
      <c r="A59" s="145" t="s">
        <v>488</v>
      </c>
      <c r="B59" s="145" t="s">
        <v>11</v>
      </c>
      <c r="C59" s="145" t="s">
        <v>29</v>
      </c>
      <c r="D59" s="145" t="s">
        <v>88</v>
      </c>
      <c r="E59" s="145" t="s">
        <v>345</v>
      </c>
      <c r="F59" s="145">
        <v>1</v>
      </c>
      <c r="G59" s="146">
        <v>1622</v>
      </c>
      <c r="H59" s="145">
        <v>80</v>
      </c>
      <c r="I59" s="146">
        <v>23</v>
      </c>
      <c r="J59" s="147">
        <v>1840</v>
      </c>
      <c r="K59" s="146">
        <v>3462</v>
      </c>
      <c r="L59" s="145">
        <v>20211012</v>
      </c>
      <c r="M59" s="143">
        <v>80</v>
      </c>
      <c r="N59" s="143">
        <f t="shared" si="2"/>
        <v>0</v>
      </c>
      <c r="O59" s="143" t="s">
        <v>490</v>
      </c>
    </row>
    <row r="60" spans="1:18" x14ac:dyDescent="0.25">
      <c r="A60" s="145" t="s">
        <v>445</v>
      </c>
      <c r="B60" s="145" t="s">
        <v>11</v>
      </c>
      <c r="C60" s="145" t="s">
        <v>36</v>
      </c>
      <c r="D60" s="145" t="s">
        <v>37</v>
      </c>
      <c r="E60" s="145" t="s">
        <v>80</v>
      </c>
      <c r="F60" s="145">
        <v>1</v>
      </c>
      <c r="G60" s="146">
        <v>1782</v>
      </c>
      <c r="H60" s="145">
        <v>310</v>
      </c>
      <c r="I60" s="146">
        <v>23</v>
      </c>
      <c r="J60" s="147">
        <v>7130</v>
      </c>
      <c r="K60" s="146">
        <v>8912</v>
      </c>
      <c r="L60" s="145">
        <v>20211015</v>
      </c>
      <c r="M60" s="143">
        <v>324</v>
      </c>
      <c r="N60" s="143">
        <f t="shared" si="2"/>
        <v>14</v>
      </c>
      <c r="O60" s="143" t="s">
        <v>106</v>
      </c>
    </row>
    <row r="61" spans="1:18" s="182" customFormat="1" x14ac:dyDescent="0.25">
      <c r="A61" s="182" t="s">
        <v>487</v>
      </c>
      <c r="B61" s="182" t="s">
        <v>11</v>
      </c>
      <c r="C61" s="182" t="s">
        <v>29</v>
      </c>
      <c r="D61" s="182" t="s">
        <v>88</v>
      </c>
      <c r="E61" s="182" t="s">
        <v>223</v>
      </c>
      <c r="F61" s="182">
        <v>1</v>
      </c>
      <c r="G61" s="183">
        <v>1622</v>
      </c>
      <c r="H61" s="182">
        <v>80</v>
      </c>
      <c r="I61" s="183">
        <v>23</v>
      </c>
      <c r="J61" s="184">
        <v>1840</v>
      </c>
      <c r="K61" s="183">
        <v>3462</v>
      </c>
      <c r="L61" s="182">
        <v>20211015</v>
      </c>
      <c r="M61" s="182">
        <v>80</v>
      </c>
      <c r="N61" s="182">
        <f t="shared" si="2"/>
        <v>0</v>
      </c>
      <c r="O61" s="182" t="s">
        <v>490</v>
      </c>
      <c r="Q61" s="185"/>
      <c r="R61" s="185"/>
    </row>
    <row r="62" spans="1:18" s="189" customFormat="1" x14ac:dyDescent="0.25">
      <c r="A62" s="186" t="s">
        <v>441</v>
      </c>
      <c r="B62" s="186" t="s">
        <v>11</v>
      </c>
      <c r="C62" s="186" t="s">
        <v>29</v>
      </c>
      <c r="D62" s="186" t="s">
        <v>68</v>
      </c>
      <c r="E62" s="186" t="s">
        <v>252</v>
      </c>
      <c r="F62" s="186">
        <v>1</v>
      </c>
      <c r="G62" s="187">
        <v>1622</v>
      </c>
      <c r="H62" s="186">
        <v>322</v>
      </c>
      <c r="I62" s="187">
        <v>23</v>
      </c>
      <c r="J62" s="188">
        <v>7406</v>
      </c>
      <c r="K62" s="187">
        <v>9028</v>
      </c>
      <c r="L62" s="186">
        <v>20211015</v>
      </c>
      <c r="M62" s="189">
        <v>322</v>
      </c>
      <c r="N62" s="189">
        <f t="shared" si="2"/>
        <v>0</v>
      </c>
      <c r="O62" s="189" t="s">
        <v>490</v>
      </c>
      <c r="Q62" s="190"/>
      <c r="R62" s="190"/>
    </row>
    <row r="63" spans="1:18" x14ac:dyDescent="0.25">
      <c r="A63" s="145" t="s">
        <v>481</v>
      </c>
      <c r="B63" s="145" t="s">
        <v>25</v>
      </c>
      <c r="C63" s="145" t="s">
        <v>77</v>
      </c>
      <c r="D63" s="145" t="s">
        <v>113</v>
      </c>
      <c r="E63" s="145" t="s">
        <v>482</v>
      </c>
      <c r="F63" s="145">
        <v>1</v>
      </c>
      <c r="G63" s="146">
        <v>940</v>
      </c>
      <c r="H63" s="145">
        <v>80</v>
      </c>
      <c r="I63" s="146">
        <v>23</v>
      </c>
      <c r="J63" s="147">
        <v>1840</v>
      </c>
      <c r="K63" s="146">
        <v>2780</v>
      </c>
      <c r="L63" s="145">
        <v>20211018</v>
      </c>
      <c r="M63" s="143">
        <v>80</v>
      </c>
      <c r="N63" s="143">
        <f t="shared" si="2"/>
        <v>0</v>
      </c>
      <c r="O63" s="143" t="s">
        <v>490</v>
      </c>
    </row>
    <row r="64" spans="1:18" s="182" customFormat="1" x14ac:dyDescent="0.25">
      <c r="A64" s="182" t="s">
        <v>449</v>
      </c>
      <c r="B64" s="182" t="s">
        <v>25</v>
      </c>
      <c r="C64" s="182" t="s">
        <v>36</v>
      </c>
      <c r="D64" s="182" t="s">
        <v>56</v>
      </c>
      <c r="E64" s="182" t="s">
        <v>111</v>
      </c>
      <c r="F64" s="182">
        <v>1</v>
      </c>
      <c r="G64" s="183">
        <v>1096</v>
      </c>
      <c r="H64" s="182">
        <v>522</v>
      </c>
      <c r="I64" s="183">
        <v>23</v>
      </c>
      <c r="J64" s="184">
        <v>12006</v>
      </c>
      <c r="K64" s="183">
        <v>13102</v>
      </c>
      <c r="L64" s="182">
        <v>20211022</v>
      </c>
      <c r="M64" s="182">
        <v>438</v>
      </c>
      <c r="N64" s="182">
        <f t="shared" si="2"/>
        <v>-84</v>
      </c>
      <c r="O64" s="182" t="s">
        <v>106</v>
      </c>
      <c r="Q64" s="185" t="s">
        <v>491</v>
      </c>
      <c r="R64" s="185"/>
    </row>
    <row r="65" spans="1:18" s="178" customFormat="1" x14ac:dyDescent="0.25">
      <c r="A65" s="160" t="s">
        <v>433</v>
      </c>
      <c r="B65" s="160" t="s">
        <v>11</v>
      </c>
      <c r="C65" s="160" t="s">
        <v>36</v>
      </c>
      <c r="D65" s="160" t="s">
        <v>434</v>
      </c>
      <c r="E65" s="160" t="s">
        <v>435</v>
      </c>
      <c r="F65" s="160">
        <v>1</v>
      </c>
      <c r="G65" s="164">
        <v>1782</v>
      </c>
      <c r="H65" s="160">
        <v>360</v>
      </c>
      <c r="I65" s="164">
        <v>23</v>
      </c>
      <c r="J65" s="163">
        <v>8280</v>
      </c>
      <c r="K65" s="164">
        <v>10062</v>
      </c>
      <c r="L65" s="160">
        <v>20211025</v>
      </c>
      <c r="M65" s="143">
        <v>360</v>
      </c>
      <c r="N65" s="143">
        <f t="shared" si="2"/>
        <v>0</v>
      </c>
      <c r="O65" s="143" t="s">
        <v>106</v>
      </c>
      <c r="P65" s="143"/>
      <c r="Q65" s="144"/>
      <c r="R65" s="144"/>
    </row>
    <row r="66" spans="1:18" s="178" customFormat="1" x14ac:dyDescent="0.25">
      <c r="A66" s="160" t="s">
        <v>428</v>
      </c>
      <c r="B66" s="160" t="s">
        <v>11</v>
      </c>
      <c r="C66" s="160" t="s">
        <v>70</v>
      </c>
      <c r="D66" s="160" t="s">
        <v>72</v>
      </c>
      <c r="E66" s="160" t="s">
        <v>261</v>
      </c>
      <c r="F66" s="160">
        <v>1</v>
      </c>
      <c r="G66" s="164">
        <v>1622</v>
      </c>
      <c r="H66" s="160">
        <v>322</v>
      </c>
      <c r="I66" s="164">
        <v>23</v>
      </c>
      <c r="J66" s="163">
        <v>7406</v>
      </c>
      <c r="K66" s="164">
        <v>9028</v>
      </c>
      <c r="L66" s="160">
        <v>20211025</v>
      </c>
      <c r="M66" s="143">
        <v>322</v>
      </c>
      <c r="N66" s="143">
        <f t="shared" si="2"/>
        <v>0</v>
      </c>
      <c r="O66" s="143" t="s">
        <v>490</v>
      </c>
      <c r="P66" s="143"/>
      <c r="Q66" s="144"/>
      <c r="R66" s="144"/>
    </row>
    <row r="67" spans="1:18" x14ac:dyDescent="0.25">
      <c r="A67" s="145" t="s">
        <v>432</v>
      </c>
      <c r="B67" s="145" t="s">
        <v>11</v>
      </c>
      <c r="C67" s="145" t="s">
        <v>29</v>
      </c>
      <c r="D67" s="145" t="s">
        <v>88</v>
      </c>
      <c r="E67" s="145" t="s">
        <v>89</v>
      </c>
      <c r="F67" s="145">
        <v>1</v>
      </c>
      <c r="G67" s="146">
        <v>1622</v>
      </c>
      <c r="H67" s="145">
        <v>80</v>
      </c>
      <c r="I67" s="146">
        <v>23</v>
      </c>
      <c r="J67" s="147">
        <v>1840</v>
      </c>
      <c r="K67" s="146">
        <v>3462</v>
      </c>
      <c r="L67" s="145">
        <v>20211029</v>
      </c>
      <c r="M67" s="143">
        <v>80</v>
      </c>
      <c r="N67" s="143">
        <f t="shared" si="2"/>
        <v>0</v>
      </c>
      <c r="O67" s="143" t="s">
        <v>490</v>
      </c>
    </row>
    <row r="69" spans="1:18" x14ac:dyDescent="0.25">
      <c r="A69" s="145" t="s">
        <v>565</v>
      </c>
      <c r="B69" s="145" t="s">
        <v>25</v>
      </c>
      <c r="C69" s="145" t="s">
        <v>36</v>
      </c>
      <c r="D69" s="145" t="s">
        <v>561</v>
      </c>
      <c r="E69" s="145" t="s">
        <v>566</v>
      </c>
      <c r="F69" s="145">
        <v>1</v>
      </c>
      <c r="G69" s="146">
        <v>940</v>
      </c>
      <c r="H69" s="145">
        <v>120</v>
      </c>
      <c r="I69" s="146">
        <v>23</v>
      </c>
      <c r="J69" s="147">
        <v>2760</v>
      </c>
      <c r="K69" s="146">
        <v>3700</v>
      </c>
      <c r="L69" s="145">
        <v>20211102</v>
      </c>
      <c r="M69" s="143">
        <v>120</v>
      </c>
      <c r="N69" s="143">
        <f t="shared" ref="N69:N103" si="3">M69-H69</f>
        <v>0</v>
      </c>
      <c r="O69" s="143" t="s">
        <v>490</v>
      </c>
    </row>
    <row r="70" spans="1:18" x14ac:dyDescent="0.25">
      <c r="A70" s="145" t="s">
        <v>547</v>
      </c>
      <c r="B70" s="145" t="s">
        <v>25</v>
      </c>
      <c r="C70" s="145" t="s">
        <v>36</v>
      </c>
      <c r="D70" s="145" t="s">
        <v>75</v>
      </c>
      <c r="E70" s="145" t="s">
        <v>76</v>
      </c>
      <c r="F70" s="145">
        <v>1</v>
      </c>
      <c r="G70" s="146">
        <v>940</v>
      </c>
      <c r="H70" s="145">
        <v>322</v>
      </c>
      <c r="I70" s="146">
        <v>23</v>
      </c>
      <c r="J70" s="147">
        <v>7406</v>
      </c>
      <c r="K70" s="146">
        <v>8346</v>
      </c>
      <c r="L70" s="145">
        <v>20211105</v>
      </c>
      <c r="M70" s="143">
        <v>322</v>
      </c>
      <c r="N70" s="143">
        <f t="shared" si="3"/>
        <v>0</v>
      </c>
      <c r="O70" s="143" t="s">
        <v>490</v>
      </c>
    </row>
    <row r="71" spans="1:18" s="178" customFormat="1" x14ac:dyDescent="0.25">
      <c r="A71" s="160" t="s">
        <v>513</v>
      </c>
      <c r="B71" s="160" t="s">
        <v>25</v>
      </c>
      <c r="C71" s="160" t="s">
        <v>36</v>
      </c>
      <c r="D71" s="160" t="s">
        <v>514</v>
      </c>
      <c r="E71" s="160" t="s">
        <v>515</v>
      </c>
      <c r="F71" s="160">
        <v>1</v>
      </c>
      <c r="G71" s="164">
        <v>1096</v>
      </c>
      <c r="H71" s="160">
        <v>510</v>
      </c>
      <c r="I71" s="164">
        <v>23</v>
      </c>
      <c r="J71" s="163">
        <v>11730</v>
      </c>
      <c r="K71" s="164">
        <v>12826</v>
      </c>
      <c r="L71" s="160">
        <v>20211119</v>
      </c>
      <c r="M71" s="178">
        <v>447</v>
      </c>
      <c r="N71" s="178">
        <f t="shared" si="3"/>
        <v>-63</v>
      </c>
      <c r="O71" s="178" t="s">
        <v>106</v>
      </c>
      <c r="Q71" s="179" t="s">
        <v>571</v>
      </c>
      <c r="R71" s="179"/>
    </row>
    <row r="72" spans="1:18" s="178" customFormat="1" x14ac:dyDescent="0.25">
      <c r="A72" s="160" t="s">
        <v>519</v>
      </c>
      <c r="B72" s="160" t="s">
        <v>25</v>
      </c>
      <c r="C72" s="160" t="s">
        <v>36</v>
      </c>
      <c r="D72" s="160" t="s">
        <v>520</v>
      </c>
      <c r="E72" s="160" t="s">
        <v>521</v>
      </c>
      <c r="F72" s="160">
        <v>1</v>
      </c>
      <c r="G72" s="164">
        <v>1096</v>
      </c>
      <c r="H72" s="160">
        <v>588</v>
      </c>
      <c r="I72" s="164">
        <v>23</v>
      </c>
      <c r="J72" s="163">
        <v>13524</v>
      </c>
      <c r="K72" s="164">
        <v>14620</v>
      </c>
      <c r="L72" s="160">
        <v>20211126</v>
      </c>
      <c r="M72" s="178">
        <v>512</v>
      </c>
      <c r="N72" s="178">
        <f t="shared" si="3"/>
        <v>-76</v>
      </c>
      <c r="O72" s="178" t="s">
        <v>106</v>
      </c>
      <c r="Q72" s="179" t="s">
        <v>572</v>
      </c>
      <c r="R72" s="179"/>
    </row>
    <row r="73" spans="1:18" x14ac:dyDescent="0.25">
      <c r="A73" s="145" t="s">
        <v>541</v>
      </c>
      <c r="B73" s="145" t="s">
        <v>25</v>
      </c>
      <c r="C73" s="145" t="s">
        <v>29</v>
      </c>
      <c r="D73" s="145" t="s">
        <v>539</v>
      </c>
      <c r="E73" s="145" t="s">
        <v>542</v>
      </c>
      <c r="F73" s="145">
        <v>1</v>
      </c>
      <c r="G73" s="146">
        <v>940</v>
      </c>
      <c r="H73" s="145">
        <v>364</v>
      </c>
      <c r="I73" s="146">
        <v>23</v>
      </c>
      <c r="J73" s="147">
        <v>8372</v>
      </c>
      <c r="K73" s="146">
        <v>9312</v>
      </c>
      <c r="L73" s="145">
        <v>20211126</v>
      </c>
      <c r="M73" s="143">
        <v>364</v>
      </c>
      <c r="N73" s="143">
        <f t="shared" si="3"/>
        <v>0</v>
      </c>
      <c r="O73" s="143" t="s">
        <v>490</v>
      </c>
    </row>
    <row r="74" spans="1:18" s="178" customFormat="1" x14ac:dyDescent="0.25">
      <c r="A74" s="160" t="s">
        <v>522</v>
      </c>
      <c r="B74" s="160" t="s">
        <v>25</v>
      </c>
      <c r="C74" s="160" t="s">
        <v>36</v>
      </c>
      <c r="D74" s="160" t="s">
        <v>523</v>
      </c>
      <c r="E74" s="160" t="s">
        <v>524</v>
      </c>
      <c r="F74" s="160">
        <v>1</v>
      </c>
      <c r="G74" s="164">
        <v>1096</v>
      </c>
      <c r="H74" s="160">
        <v>502</v>
      </c>
      <c r="I74" s="164">
        <v>23</v>
      </c>
      <c r="J74" s="163">
        <v>11546</v>
      </c>
      <c r="K74" s="164">
        <v>12642</v>
      </c>
      <c r="L74" s="160">
        <v>20211129</v>
      </c>
      <c r="M74" s="178">
        <v>440</v>
      </c>
      <c r="N74" s="143">
        <f t="shared" si="3"/>
        <v>-62</v>
      </c>
      <c r="O74" s="178" t="s">
        <v>106</v>
      </c>
      <c r="Q74" s="179" t="s">
        <v>570</v>
      </c>
      <c r="R74" s="179"/>
    </row>
    <row r="75" spans="1:18" x14ac:dyDescent="0.25">
      <c r="A75" s="145"/>
      <c r="B75" s="145"/>
      <c r="C75" s="145"/>
      <c r="D75" s="145"/>
      <c r="E75" s="145"/>
      <c r="F75" s="145"/>
      <c r="G75" s="146"/>
      <c r="H75" s="145"/>
      <c r="I75" s="146"/>
      <c r="J75" s="147"/>
      <c r="K75" s="146"/>
      <c r="L75" s="145"/>
    </row>
    <row r="76" spans="1:18" x14ac:dyDescent="0.25">
      <c r="A76" s="145" t="s">
        <v>582</v>
      </c>
      <c r="B76" s="145" t="s">
        <v>25</v>
      </c>
      <c r="C76" s="145" t="s">
        <v>29</v>
      </c>
      <c r="D76" s="145" t="s">
        <v>88</v>
      </c>
      <c r="E76" s="145" t="s">
        <v>223</v>
      </c>
      <c r="F76" s="145">
        <v>1</v>
      </c>
      <c r="G76" s="146">
        <v>940</v>
      </c>
      <c r="H76" s="145">
        <v>80</v>
      </c>
      <c r="I76" s="146">
        <v>23</v>
      </c>
      <c r="J76" s="147">
        <v>1840</v>
      </c>
      <c r="K76" s="146">
        <v>2780</v>
      </c>
      <c r="L76" s="145">
        <v>20211209</v>
      </c>
      <c r="M76" s="178">
        <v>80</v>
      </c>
      <c r="N76" s="143">
        <f t="shared" si="3"/>
        <v>0</v>
      </c>
      <c r="O76" s="178" t="s">
        <v>490</v>
      </c>
    </row>
    <row r="77" spans="1:18" x14ac:dyDescent="0.25">
      <c r="A77" s="145" t="s">
        <v>595</v>
      </c>
      <c r="B77" s="145" t="s">
        <v>25</v>
      </c>
      <c r="C77" s="145" t="s">
        <v>70</v>
      </c>
      <c r="D77" s="145" t="s">
        <v>72</v>
      </c>
      <c r="E77" s="145" t="s">
        <v>73</v>
      </c>
      <c r="F77" s="145">
        <v>1</v>
      </c>
      <c r="G77" s="146">
        <v>940</v>
      </c>
      <c r="H77" s="145">
        <v>322</v>
      </c>
      <c r="I77" s="146">
        <v>23</v>
      </c>
      <c r="J77" s="147">
        <v>7406</v>
      </c>
      <c r="K77" s="146">
        <v>8346</v>
      </c>
      <c r="L77" s="145">
        <v>20211213</v>
      </c>
      <c r="M77" s="143">
        <v>322</v>
      </c>
      <c r="N77" s="143">
        <f t="shared" si="3"/>
        <v>0</v>
      </c>
      <c r="O77" s="143" t="s">
        <v>613</v>
      </c>
    </row>
    <row r="78" spans="1:18" x14ac:dyDescent="0.25">
      <c r="A78" s="145" t="s">
        <v>573</v>
      </c>
      <c r="B78" s="145" t="s">
        <v>85</v>
      </c>
      <c r="C78" s="145" t="s">
        <v>574</v>
      </c>
      <c r="D78" s="145" t="s">
        <v>575</v>
      </c>
      <c r="E78" s="145" t="s">
        <v>576</v>
      </c>
      <c r="F78" s="145">
        <v>1</v>
      </c>
      <c r="G78" s="146">
        <v>1622</v>
      </c>
      <c r="H78" s="145">
        <v>80</v>
      </c>
      <c r="I78" s="146">
        <v>23</v>
      </c>
      <c r="J78" s="147">
        <v>1840</v>
      </c>
      <c r="K78" s="146">
        <v>3462</v>
      </c>
      <c r="L78" s="145">
        <v>20211214</v>
      </c>
      <c r="M78" s="178">
        <v>80</v>
      </c>
      <c r="N78" s="143">
        <f t="shared" si="3"/>
        <v>0</v>
      </c>
      <c r="O78" s="178" t="s">
        <v>613</v>
      </c>
    </row>
    <row r="79" spans="1:18" x14ac:dyDescent="0.25">
      <c r="A79" s="145" t="s">
        <v>609</v>
      </c>
      <c r="B79" s="145" t="s">
        <v>25</v>
      </c>
      <c r="C79" s="145" t="s">
        <v>140</v>
      </c>
      <c r="D79" s="145" t="s">
        <v>141</v>
      </c>
      <c r="E79" s="145" t="s">
        <v>142</v>
      </c>
      <c r="F79" s="145">
        <v>1</v>
      </c>
      <c r="G79" s="146">
        <v>940</v>
      </c>
      <c r="H79" s="145">
        <v>50</v>
      </c>
      <c r="I79" s="146">
        <v>23</v>
      </c>
      <c r="J79" s="147">
        <v>1150</v>
      </c>
      <c r="K79" s="146">
        <v>2090</v>
      </c>
      <c r="L79" s="145">
        <v>20211216</v>
      </c>
      <c r="M79" s="143">
        <v>50</v>
      </c>
      <c r="N79" s="143">
        <f t="shared" si="3"/>
        <v>0</v>
      </c>
      <c r="O79" s="143" t="s">
        <v>613</v>
      </c>
    </row>
    <row r="80" spans="1:18" x14ac:dyDescent="0.25">
      <c r="A80" s="145" t="s">
        <v>610</v>
      </c>
      <c r="B80" s="145" t="s">
        <v>25</v>
      </c>
      <c r="C80" s="145" t="s">
        <v>109</v>
      </c>
      <c r="D80" s="145" t="s">
        <v>65</v>
      </c>
      <c r="E80" s="145" t="s">
        <v>66</v>
      </c>
      <c r="F80" s="145">
        <v>1</v>
      </c>
      <c r="G80" s="146">
        <v>885</v>
      </c>
      <c r="H80" s="145">
        <v>80</v>
      </c>
      <c r="I80" s="146">
        <v>23</v>
      </c>
      <c r="J80" s="147">
        <v>1840</v>
      </c>
      <c r="K80" s="146">
        <v>2725</v>
      </c>
      <c r="L80" s="145">
        <v>20211217</v>
      </c>
      <c r="M80" s="178">
        <v>80</v>
      </c>
      <c r="N80" s="143">
        <f t="shared" si="3"/>
        <v>0</v>
      </c>
      <c r="O80" s="178" t="s">
        <v>614</v>
      </c>
    </row>
    <row r="81" spans="1:18" x14ac:dyDescent="0.25">
      <c r="A81" s="145" t="s">
        <v>577</v>
      </c>
      <c r="B81" s="145" t="s">
        <v>11</v>
      </c>
      <c r="C81" s="145" t="s">
        <v>29</v>
      </c>
      <c r="D81" s="145" t="s">
        <v>68</v>
      </c>
      <c r="E81" s="145" t="s">
        <v>69</v>
      </c>
      <c r="F81" s="145">
        <v>1</v>
      </c>
      <c r="G81" s="146">
        <v>1622</v>
      </c>
      <c r="H81" s="145">
        <v>644</v>
      </c>
      <c r="I81" s="146">
        <v>23</v>
      </c>
      <c r="J81" s="147">
        <v>14812</v>
      </c>
      <c r="K81" s="146">
        <v>16434</v>
      </c>
      <c r="L81" s="145">
        <v>20211224</v>
      </c>
      <c r="M81" s="143">
        <v>322</v>
      </c>
      <c r="N81" s="143">
        <f t="shared" si="3"/>
        <v>-322</v>
      </c>
      <c r="O81" s="143" t="s">
        <v>613</v>
      </c>
      <c r="P81" s="191">
        <v>44901</v>
      </c>
      <c r="Q81" s="144">
        <v>44919</v>
      </c>
    </row>
    <row r="82" spans="1:18" x14ac:dyDescent="0.25">
      <c r="A82" s="145" t="s">
        <v>590</v>
      </c>
      <c r="B82" s="145" t="s">
        <v>25</v>
      </c>
      <c r="C82" s="145" t="s">
        <v>36</v>
      </c>
      <c r="D82" s="145" t="s">
        <v>37</v>
      </c>
      <c r="E82" s="145" t="s">
        <v>591</v>
      </c>
      <c r="F82" s="145">
        <v>1</v>
      </c>
      <c r="G82" s="146">
        <v>1096</v>
      </c>
      <c r="H82" s="145">
        <v>323</v>
      </c>
      <c r="I82" s="146">
        <v>23</v>
      </c>
      <c r="J82" s="147">
        <v>7429</v>
      </c>
      <c r="K82" s="146">
        <v>8525</v>
      </c>
      <c r="L82" s="145">
        <v>20211227</v>
      </c>
      <c r="M82" s="178">
        <v>324</v>
      </c>
      <c r="N82" s="143">
        <f t="shared" si="3"/>
        <v>1</v>
      </c>
      <c r="O82" s="178" t="s">
        <v>615</v>
      </c>
    </row>
    <row r="83" spans="1:18" x14ac:dyDescent="0.25">
      <c r="A83" s="145" t="s">
        <v>604</v>
      </c>
      <c r="B83" s="145" t="s">
        <v>388</v>
      </c>
      <c r="C83" s="145" t="s">
        <v>532</v>
      </c>
      <c r="D83" s="145" t="s">
        <v>533</v>
      </c>
      <c r="E83" s="145" t="s">
        <v>534</v>
      </c>
      <c r="F83" s="145">
        <v>1</v>
      </c>
      <c r="G83" s="146">
        <v>1622</v>
      </c>
      <c r="H83" s="145">
        <v>120</v>
      </c>
      <c r="I83" s="146">
        <v>23</v>
      </c>
      <c r="J83" s="147">
        <v>2760</v>
      </c>
      <c r="K83" s="146">
        <v>4382</v>
      </c>
      <c r="L83" s="145">
        <v>20211228</v>
      </c>
      <c r="M83" s="143">
        <v>121</v>
      </c>
      <c r="N83" s="143">
        <f t="shared" si="3"/>
        <v>1</v>
      </c>
      <c r="O83" s="143" t="s">
        <v>613</v>
      </c>
    </row>
    <row r="84" spans="1:18" x14ac:dyDescent="0.25">
      <c r="A84" s="145" t="s">
        <v>606</v>
      </c>
      <c r="B84" s="145" t="s">
        <v>25</v>
      </c>
      <c r="C84" s="145" t="s">
        <v>36</v>
      </c>
      <c r="D84" s="145" t="s">
        <v>607</v>
      </c>
      <c r="E84" s="145" t="s">
        <v>608</v>
      </c>
      <c r="F84" s="145">
        <v>1</v>
      </c>
      <c r="G84" s="146">
        <v>1096</v>
      </c>
      <c r="H84" s="145">
        <v>435</v>
      </c>
      <c r="I84" s="146">
        <v>23</v>
      </c>
      <c r="J84" s="147">
        <v>10005</v>
      </c>
      <c r="K84" s="146">
        <v>11101</v>
      </c>
      <c r="L84" s="145">
        <v>20211228</v>
      </c>
      <c r="M84" s="178">
        <v>379</v>
      </c>
      <c r="N84" s="143">
        <f t="shared" si="3"/>
        <v>-56</v>
      </c>
      <c r="O84" s="178" t="s">
        <v>616</v>
      </c>
      <c r="Q84" s="144" t="s">
        <v>617</v>
      </c>
    </row>
    <row r="86" spans="1:18" x14ac:dyDescent="0.25">
      <c r="A86" s="143" t="s">
        <v>696</v>
      </c>
      <c r="B86" s="143" t="s">
        <v>11</v>
      </c>
      <c r="C86" s="143" t="s">
        <v>36</v>
      </c>
      <c r="D86" s="143" t="s">
        <v>37</v>
      </c>
      <c r="E86" s="143" t="s">
        <v>80</v>
      </c>
      <c r="F86" s="143">
        <v>1</v>
      </c>
      <c r="G86" s="143">
        <v>2673</v>
      </c>
      <c r="H86" s="143">
        <v>323</v>
      </c>
      <c r="I86" s="143">
        <v>30</v>
      </c>
      <c r="J86" s="143">
        <v>9690</v>
      </c>
      <c r="K86" s="143">
        <v>12363</v>
      </c>
      <c r="L86" s="143">
        <v>20220118</v>
      </c>
      <c r="M86" s="178">
        <v>323</v>
      </c>
      <c r="N86" s="143">
        <f t="shared" si="3"/>
        <v>0</v>
      </c>
    </row>
    <row r="87" spans="1:18" x14ac:dyDescent="0.25">
      <c r="A87" s="143" t="s">
        <v>695</v>
      </c>
      <c r="B87" s="143" t="s">
        <v>11</v>
      </c>
      <c r="C87" s="143" t="s">
        <v>36</v>
      </c>
      <c r="D87" s="143" t="s">
        <v>175</v>
      </c>
      <c r="E87" s="143" t="s">
        <v>176</v>
      </c>
      <c r="F87" s="143">
        <v>1</v>
      </c>
      <c r="G87" s="143">
        <v>2277</v>
      </c>
      <c r="H87" s="143">
        <v>590</v>
      </c>
      <c r="I87" s="143">
        <v>30</v>
      </c>
      <c r="J87" s="143">
        <v>17700</v>
      </c>
      <c r="K87" s="143">
        <v>19977</v>
      </c>
      <c r="L87" s="143">
        <v>20220113</v>
      </c>
      <c r="M87" s="143">
        <v>590</v>
      </c>
      <c r="N87" s="143">
        <f t="shared" si="3"/>
        <v>0</v>
      </c>
    </row>
    <row r="88" spans="1:18" x14ac:dyDescent="0.25">
      <c r="A88" s="192" t="s">
        <v>620</v>
      </c>
      <c r="B88" s="192" t="s">
        <v>85</v>
      </c>
      <c r="C88" s="192" t="s">
        <v>621</v>
      </c>
      <c r="D88" s="192" t="s">
        <v>622</v>
      </c>
      <c r="E88" s="192" t="s">
        <v>623</v>
      </c>
      <c r="F88" s="192">
        <v>1</v>
      </c>
      <c r="G88" s="192">
        <v>2433</v>
      </c>
      <c r="H88" s="192">
        <v>100</v>
      </c>
      <c r="I88" s="192">
        <v>30</v>
      </c>
      <c r="J88" s="192">
        <v>3000</v>
      </c>
      <c r="K88" s="192">
        <v>5433</v>
      </c>
      <c r="L88" s="192">
        <v>20220124</v>
      </c>
      <c r="M88" s="192">
        <v>94</v>
      </c>
      <c r="N88" s="192">
        <f t="shared" si="3"/>
        <v>-6</v>
      </c>
    </row>
    <row r="89" spans="1:18" x14ac:dyDescent="0.25">
      <c r="A89" s="192" t="s">
        <v>709</v>
      </c>
      <c r="B89" s="192" t="s">
        <v>25</v>
      </c>
      <c r="C89" s="192" t="s">
        <v>36</v>
      </c>
      <c r="D89" s="192" t="s">
        <v>41</v>
      </c>
      <c r="E89" s="192" t="s">
        <v>42</v>
      </c>
      <c r="F89" s="192">
        <v>1</v>
      </c>
      <c r="G89" s="192">
        <v>1644</v>
      </c>
      <c r="H89" s="192">
        <v>288</v>
      </c>
      <c r="I89" s="192">
        <v>30</v>
      </c>
      <c r="J89" s="192">
        <v>8640</v>
      </c>
      <c r="K89" s="192">
        <v>10284</v>
      </c>
      <c r="L89" s="192">
        <v>20220128</v>
      </c>
      <c r="M89" s="192">
        <v>290</v>
      </c>
      <c r="N89" s="143">
        <f t="shared" si="3"/>
        <v>2</v>
      </c>
    </row>
    <row r="92" spans="1:18" s="196" customFormat="1" x14ac:dyDescent="0.25">
      <c r="A92" s="193" t="s">
        <v>864</v>
      </c>
      <c r="B92" s="193" t="s">
        <v>862</v>
      </c>
      <c r="C92" s="193" t="s">
        <v>621</v>
      </c>
      <c r="D92" s="193" t="s">
        <v>865</v>
      </c>
      <c r="E92" s="193" t="s">
        <v>866</v>
      </c>
      <c r="F92" s="193">
        <v>1</v>
      </c>
      <c r="G92" s="194">
        <v>2673</v>
      </c>
      <c r="H92" s="193">
        <v>370</v>
      </c>
      <c r="I92" s="194">
        <v>30</v>
      </c>
      <c r="J92" s="195">
        <v>11100</v>
      </c>
      <c r="K92" s="194">
        <v>13773</v>
      </c>
      <c r="L92" s="193">
        <v>20220201</v>
      </c>
      <c r="M92" s="196">
        <v>364</v>
      </c>
      <c r="N92" s="196">
        <f t="shared" si="3"/>
        <v>-6</v>
      </c>
      <c r="O92" s="196" t="s">
        <v>105</v>
      </c>
      <c r="Q92" s="197"/>
      <c r="R92" s="197"/>
    </row>
    <row r="93" spans="1:18" x14ac:dyDescent="0.25">
      <c r="A93" s="145" t="s">
        <v>856</v>
      </c>
      <c r="B93" s="145" t="s">
        <v>11</v>
      </c>
      <c r="C93" s="145" t="s">
        <v>36</v>
      </c>
      <c r="D93" s="145" t="s">
        <v>37</v>
      </c>
      <c r="E93" s="145" t="s">
        <v>591</v>
      </c>
      <c r="F93" s="145">
        <v>1</v>
      </c>
      <c r="G93" s="146">
        <v>2673</v>
      </c>
      <c r="H93" s="145">
        <v>323</v>
      </c>
      <c r="I93" s="146">
        <v>30</v>
      </c>
      <c r="J93" s="147">
        <v>9690</v>
      </c>
      <c r="K93" s="146">
        <v>12363</v>
      </c>
      <c r="L93" s="145">
        <v>20220201</v>
      </c>
      <c r="M93" s="143">
        <v>324</v>
      </c>
      <c r="N93" s="143">
        <f t="shared" si="3"/>
        <v>1</v>
      </c>
      <c r="O93" s="143" t="s">
        <v>106</v>
      </c>
    </row>
    <row r="94" spans="1:18" x14ac:dyDescent="0.25">
      <c r="A94" s="145"/>
      <c r="B94" s="145"/>
      <c r="C94" s="145"/>
      <c r="D94" s="145"/>
      <c r="E94" s="145"/>
      <c r="F94" s="145"/>
      <c r="G94" s="146"/>
      <c r="H94" s="145"/>
      <c r="I94" s="146"/>
      <c r="J94" s="147"/>
      <c r="K94" s="146"/>
      <c r="L94" s="145"/>
    </row>
    <row r="95" spans="1:18" s="196" customFormat="1" x14ac:dyDescent="0.25">
      <c r="A95" s="193" t="s">
        <v>809</v>
      </c>
      <c r="B95" s="193" t="s">
        <v>25</v>
      </c>
      <c r="C95" s="193" t="s">
        <v>36</v>
      </c>
      <c r="D95" s="193" t="s">
        <v>175</v>
      </c>
      <c r="E95" s="193" t="s">
        <v>176</v>
      </c>
      <c r="F95" s="193">
        <v>1</v>
      </c>
      <c r="G95" s="194">
        <v>1644</v>
      </c>
      <c r="H95" s="193">
        <v>686</v>
      </c>
      <c r="I95" s="194">
        <v>30</v>
      </c>
      <c r="J95" s="195">
        <v>20580</v>
      </c>
      <c r="K95" s="194">
        <v>22224</v>
      </c>
      <c r="L95" s="193">
        <v>20220204</v>
      </c>
      <c r="M95" s="196">
        <v>590</v>
      </c>
      <c r="N95" s="196">
        <f t="shared" si="3"/>
        <v>-96</v>
      </c>
      <c r="O95" s="196" t="s">
        <v>106</v>
      </c>
      <c r="Q95" s="197"/>
      <c r="R95" s="197"/>
    </row>
    <row r="96" spans="1:18" x14ac:dyDescent="0.25">
      <c r="A96" s="145"/>
      <c r="B96" s="145"/>
      <c r="C96" s="145"/>
      <c r="D96" s="145"/>
      <c r="E96" s="145"/>
      <c r="F96" s="145"/>
      <c r="G96" s="146"/>
      <c r="H96" s="145"/>
      <c r="I96" s="146"/>
      <c r="J96" s="147"/>
      <c r="K96" s="146"/>
      <c r="L96" s="145"/>
    </row>
    <row r="97" spans="1:18" x14ac:dyDescent="0.25">
      <c r="A97" s="145" t="s">
        <v>770</v>
      </c>
      <c r="B97" s="145" t="s">
        <v>11</v>
      </c>
      <c r="C97" s="145" t="s">
        <v>29</v>
      </c>
      <c r="D97" s="145" t="s">
        <v>88</v>
      </c>
      <c r="E97" s="145" t="s">
        <v>345</v>
      </c>
      <c r="F97" s="145">
        <v>1</v>
      </c>
      <c r="G97" s="146">
        <v>2433</v>
      </c>
      <c r="H97" s="145">
        <v>80</v>
      </c>
      <c r="I97" s="146">
        <v>30</v>
      </c>
      <c r="J97" s="147">
        <v>2400</v>
      </c>
      <c r="K97" s="146">
        <v>4833</v>
      </c>
      <c r="L97" s="145">
        <v>20220208</v>
      </c>
      <c r="M97" s="143">
        <v>80</v>
      </c>
      <c r="N97" s="143">
        <f t="shared" si="3"/>
        <v>0</v>
      </c>
      <c r="O97" s="143" t="s">
        <v>105</v>
      </c>
    </row>
    <row r="98" spans="1:18" x14ac:dyDescent="0.25">
      <c r="A98" s="145"/>
      <c r="B98" s="145"/>
      <c r="C98" s="145"/>
      <c r="D98" s="145"/>
      <c r="E98" s="145"/>
      <c r="F98" s="145"/>
      <c r="G98" s="146"/>
      <c r="H98" s="145"/>
      <c r="I98" s="146"/>
      <c r="J98" s="147"/>
      <c r="K98" s="146"/>
      <c r="L98" s="145"/>
    </row>
    <row r="99" spans="1:18" x14ac:dyDescent="0.25">
      <c r="A99" s="145" t="s">
        <v>760</v>
      </c>
      <c r="B99" s="145" t="s">
        <v>25</v>
      </c>
      <c r="C99" s="145" t="s">
        <v>199</v>
      </c>
      <c r="D99" s="145" t="s">
        <v>200</v>
      </c>
      <c r="E99" s="145" t="s">
        <v>201</v>
      </c>
      <c r="F99" s="145">
        <v>1</v>
      </c>
      <c r="G99" s="146">
        <v>1410</v>
      </c>
      <c r="H99" s="145">
        <v>322</v>
      </c>
      <c r="I99" s="146">
        <v>30</v>
      </c>
      <c r="J99" s="147">
        <v>9660</v>
      </c>
      <c r="K99" s="146">
        <v>11070</v>
      </c>
      <c r="L99" s="145">
        <v>20220210</v>
      </c>
      <c r="M99" s="143">
        <v>322</v>
      </c>
      <c r="N99" s="143">
        <f t="shared" si="3"/>
        <v>0</v>
      </c>
      <c r="O99" s="143" t="s">
        <v>105</v>
      </c>
    </row>
    <row r="100" spans="1:18" x14ac:dyDescent="0.25">
      <c r="A100" s="145"/>
      <c r="B100" s="145"/>
      <c r="C100" s="145"/>
      <c r="D100" s="145"/>
      <c r="E100" s="145"/>
      <c r="F100" s="145"/>
      <c r="G100" s="146"/>
      <c r="H100" s="145"/>
      <c r="I100" s="146"/>
      <c r="J100" s="147"/>
      <c r="K100" s="146"/>
      <c r="L100" s="145"/>
    </row>
    <row r="101" spans="1:18" x14ac:dyDescent="0.25">
      <c r="A101" s="145" t="s">
        <v>745</v>
      </c>
      <c r="B101" s="145" t="s">
        <v>11</v>
      </c>
      <c r="C101" s="145" t="s">
        <v>199</v>
      </c>
      <c r="D101" s="145" t="s">
        <v>206</v>
      </c>
      <c r="E101" s="145" t="s">
        <v>207</v>
      </c>
      <c r="F101" s="145">
        <v>1</v>
      </c>
      <c r="G101" s="146">
        <v>2433</v>
      </c>
      <c r="H101" s="145">
        <v>80</v>
      </c>
      <c r="I101" s="146">
        <v>30</v>
      </c>
      <c r="J101" s="147">
        <v>2400</v>
      </c>
      <c r="K101" s="146">
        <v>4833</v>
      </c>
      <c r="L101" s="145">
        <v>20220224</v>
      </c>
      <c r="M101" s="143">
        <v>80</v>
      </c>
      <c r="N101" s="143">
        <f t="shared" si="3"/>
        <v>0</v>
      </c>
      <c r="O101" s="143" t="s">
        <v>105</v>
      </c>
    </row>
    <row r="102" spans="1:18" x14ac:dyDescent="0.25">
      <c r="A102" s="145"/>
      <c r="B102" s="145"/>
      <c r="C102" s="145"/>
      <c r="D102" s="145"/>
      <c r="E102" s="145"/>
      <c r="F102" s="145"/>
      <c r="G102" s="146"/>
      <c r="H102" s="145"/>
      <c r="I102" s="146"/>
      <c r="J102" s="147"/>
      <c r="K102" s="146"/>
      <c r="L102" s="145"/>
    </row>
    <row r="103" spans="1:18" s="196" customFormat="1" x14ac:dyDescent="0.25">
      <c r="A103" s="193" t="s">
        <v>779</v>
      </c>
      <c r="B103" s="193" t="s">
        <v>25</v>
      </c>
      <c r="C103" s="193" t="s">
        <v>36</v>
      </c>
      <c r="D103" s="193" t="s">
        <v>37</v>
      </c>
      <c r="E103" s="193" t="s">
        <v>80</v>
      </c>
      <c r="F103" s="193">
        <v>1</v>
      </c>
      <c r="G103" s="194">
        <v>1644</v>
      </c>
      <c r="H103" s="193">
        <v>332</v>
      </c>
      <c r="I103" s="194">
        <v>30</v>
      </c>
      <c r="J103" s="195">
        <v>9960</v>
      </c>
      <c r="K103" s="194">
        <v>11604</v>
      </c>
      <c r="L103" s="193">
        <v>20220225</v>
      </c>
      <c r="M103" s="196">
        <v>324</v>
      </c>
      <c r="N103" s="196">
        <f t="shared" si="3"/>
        <v>-8</v>
      </c>
      <c r="O103" s="196" t="s">
        <v>106</v>
      </c>
      <c r="Q103" s="197"/>
      <c r="R103" s="197"/>
    </row>
    <row r="106" spans="1:18" x14ac:dyDescent="0.25">
      <c r="A106" s="145" t="s">
        <v>940</v>
      </c>
      <c r="B106" s="145" t="s">
        <v>11</v>
      </c>
      <c r="C106" s="145" t="s">
        <v>36</v>
      </c>
      <c r="D106" s="145" t="s">
        <v>781</v>
      </c>
      <c r="E106" s="145" t="s">
        <v>39</v>
      </c>
      <c r="F106" s="145">
        <v>1</v>
      </c>
      <c r="G106" s="146">
        <v>2673</v>
      </c>
      <c r="H106" s="145">
        <v>323</v>
      </c>
      <c r="I106" s="146">
        <v>30</v>
      </c>
      <c r="J106" s="147">
        <v>9690</v>
      </c>
      <c r="K106" s="146">
        <v>12363</v>
      </c>
      <c r="L106" s="145">
        <v>20220303</v>
      </c>
      <c r="M106" s="143">
        <v>324</v>
      </c>
      <c r="N106" s="143">
        <f>M106-H106</f>
        <v>1</v>
      </c>
      <c r="O106" s="143" t="s">
        <v>106</v>
      </c>
    </row>
    <row r="107" spans="1:18" x14ac:dyDescent="0.25">
      <c r="A107" s="145" t="s">
        <v>963</v>
      </c>
      <c r="B107" s="145" t="s">
        <v>25</v>
      </c>
      <c r="C107" s="145" t="s">
        <v>51</v>
      </c>
      <c r="D107" s="145" t="s">
        <v>52</v>
      </c>
      <c r="E107" s="145" t="s">
        <v>254</v>
      </c>
      <c r="F107" s="145">
        <v>1</v>
      </c>
      <c r="G107" s="146">
        <v>1644</v>
      </c>
      <c r="H107" s="145">
        <v>322</v>
      </c>
      <c r="I107" s="146">
        <v>30</v>
      </c>
      <c r="J107" s="147">
        <v>9660</v>
      </c>
      <c r="K107" s="146">
        <v>11304</v>
      </c>
      <c r="L107" s="145">
        <v>20220308</v>
      </c>
      <c r="M107" s="143">
        <v>322</v>
      </c>
      <c r="N107" s="143">
        <f t="shared" ref="N107:N116" si="4">M107-H107</f>
        <v>0</v>
      </c>
      <c r="O107" s="143" t="s">
        <v>105</v>
      </c>
    </row>
    <row r="108" spans="1:18" s="201" customFormat="1" x14ac:dyDescent="0.25">
      <c r="A108" s="198" t="s">
        <v>968</v>
      </c>
      <c r="B108" s="198" t="s">
        <v>11</v>
      </c>
      <c r="C108" s="198" t="s">
        <v>29</v>
      </c>
      <c r="D108" s="198" t="s">
        <v>969</v>
      </c>
      <c r="E108" s="198" t="s">
        <v>970</v>
      </c>
      <c r="F108" s="198">
        <v>1</v>
      </c>
      <c r="G108" s="199">
        <v>2433</v>
      </c>
      <c r="H108" s="198">
        <v>644</v>
      </c>
      <c r="I108" s="199">
        <v>30</v>
      </c>
      <c r="J108" s="200">
        <v>19320</v>
      </c>
      <c r="K108" s="199">
        <v>21753</v>
      </c>
      <c r="L108" s="198">
        <v>20220309</v>
      </c>
      <c r="M108" s="201">
        <v>321</v>
      </c>
      <c r="N108" s="201">
        <f t="shared" si="4"/>
        <v>-323</v>
      </c>
      <c r="O108" s="201" t="s">
        <v>930</v>
      </c>
      <c r="Q108" s="202"/>
      <c r="R108" s="202"/>
    </row>
    <row r="109" spans="1:18" x14ac:dyDescent="0.25">
      <c r="A109" s="145" t="s">
        <v>912</v>
      </c>
      <c r="B109" s="145" t="s">
        <v>11</v>
      </c>
      <c r="C109" s="145" t="s">
        <v>199</v>
      </c>
      <c r="D109" s="145" t="s">
        <v>206</v>
      </c>
      <c r="E109" s="145" t="s">
        <v>207</v>
      </c>
      <c r="F109" s="145">
        <v>1</v>
      </c>
      <c r="G109" s="146">
        <v>2433</v>
      </c>
      <c r="H109" s="145">
        <v>80</v>
      </c>
      <c r="I109" s="146">
        <v>30</v>
      </c>
      <c r="J109" s="147">
        <v>2400</v>
      </c>
      <c r="K109" s="146">
        <v>4833</v>
      </c>
      <c r="L109" s="145">
        <v>20220310</v>
      </c>
      <c r="M109" s="143">
        <v>80</v>
      </c>
      <c r="N109" s="143">
        <f t="shared" si="4"/>
        <v>0</v>
      </c>
      <c r="O109" s="143" t="s">
        <v>105</v>
      </c>
    </row>
    <row r="110" spans="1:18" x14ac:dyDescent="0.25">
      <c r="A110" s="145" t="s">
        <v>917</v>
      </c>
      <c r="B110" s="145" t="s">
        <v>862</v>
      </c>
      <c r="C110" s="145" t="s">
        <v>36</v>
      </c>
      <c r="D110" s="145" t="s">
        <v>918</v>
      </c>
      <c r="E110" s="145" t="s">
        <v>591</v>
      </c>
      <c r="F110" s="145">
        <v>1</v>
      </c>
      <c r="G110" s="146">
        <v>2673</v>
      </c>
      <c r="H110" s="145">
        <v>478</v>
      </c>
      <c r="I110" s="146">
        <v>30</v>
      </c>
      <c r="J110" s="147">
        <v>14340</v>
      </c>
      <c r="K110" s="146">
        <v>17013</v>
      </c>
      <c r="L110" s="145">
        <v>20220311</v>
      </c>
      <c r="M110" s="143">
        <v>472</v>
      </c>
      <c r="N110" s="143">
        <f t="shared" si="4"/>
        <v>-6</v>
      </c>
      <c r="O110" s="143" t="s">
        <v>105</v>
      </c>
    </row>
    <row r="111" spans="1:18" x14ac:dyDescent="0.25">
      <c r="A111" s="145" t="s">
        <v>928</v>
      </c>
      <c r="B111" s="145" t="s">
        <v>692</v>
      </c>
      <c r="C111" s="145" t="s">
        <v>70</v>
      </c>
      <c r="D111" s="145" t="s">
        <v>72</v>
      </c>
      <c r="E111" s="145" t="s">
        <v>261</v>
      </c>
      <c r="F111" s="145">
        <v>1</v>
      </c>
      <c r="G111" s="146">
        <v>2673</v>
      </c>
      <c r="H111" s="145">
        <v>322</v>
      </c>
      <c r="I111" s="146">
        <v>30</v>
      </c>
      <c r="J111" s="147">
        <v>9660</v>
      </c>
      <c r="K111" s="146">
        <v>12333</v>
      </c>
      <c r="L111" s="145">
        <v>20220314</v>
      </c>
      <c r="M111" s="143">
        <v>322</v>
      </c>
      <c r="N111" s="143">
        <f t="shared" si="4"/>
        <v>0</v>
      </c>
      <c r="O111" s="143" t="s">
        <v>105</v>
      </c>
    </row>
    <row r="112" spans="1:18" x14ac:dyDescent="0.25">
      <c r="A112" s="145" t="s">
        <v>909</v>
      </c>
      <c r="B112" s="145" t="s">
        <v>862</v>
      </c>
      <c r="C112" s="145" t="s">
        <v>109</v>
      </c>
      <c r="D112" s="145" t="s">
        <v>65</v>
      </c>
      <c r="E112" s="145" t="s">
        <v>910</v>
      </c>
      <c r="F112" s="145">
        <v>1</v>
      </c>
      <c r="G112" s="146">
        <v>2277</v>
      </c>
      <c r="H112" s="145">
        <v>80</v>
      </c>
      <c r="I112" s="146">
        <v>30</v>
      </c>
      <c r="J112" s="147">
        <v>2400</v>
      </c>
      <c r="K112" s="146">
        <v>4677</v>
      </c>
      <c r="L112" s="145">
        <v>20220314</v>
      </c>
      <c r="M112" s="143">
        <v>80</v>
      </c>
      <c r="N112" s="143">
        <f t="shared" si="4"/>
        <v>0</v>
      </c>
      <c r="O112" s="143" t="s">
        <v>974</v>
      </c>
    </row>
    <row r="113" spans="1:18" x14ac:dyDescent="0.25">
      <c r="A113" s="145" t="s">
        <v>907</v>
      </c>
      <c r="B113" s="145" t="s">
        <v>388</v>
      </c>
      <c r="C113" s="145" t="s">
        <v>98</v>
      </c>
      <c r="D113" s="145" t="s">
        <v>145</v>
      </c>
      <c r="E113" s="145" t="s">
        <v>348</v>
      </c>
      <c r="F113" s="145">
        <v>1</v>
      </c>
      <c r="G113" s="146">
        <v>2433</v>
      </c>
      <c r="H113" s="145">
        <v>80</v>
      </c>
      <c r="I113" s="146">
        <v>30</v>
      </c>
      <c r="J113" s="147">
        <v>2400</v>
      </c>
      <c r="K113" s="146">
        <v>4833</v>
      </c>
      <c r="L113" s="145">
        <v>20220315</v>
      </c>
      <c r="M113" s="143">
        <v>80</v>
      </c>
      <c r="N113" s="143">
        <f t="shared" si="4"/>
        <v>0</v>
      </c>
      <c r="O113" s="143" t="s">
        <v>105</v>
      </c>
    </row>
    <row r="114" spans="1:18" s="201" customFormat="1" x14ac:dyDescent="0.25">
      <c r="A114" s="198" t="s">
        <v>925</v>
      </c>
      <c r="B114" s="198" t="s">
        <v>692</v>
      </c>
      <c r="C114" s="198" t="s">
        <v>70</v>
      </c>
      <c r="D114" s="198" t="s">
        <v>926</v>
      </c>
      <c r="E114" s="198" t="s">
        <v>927</v>
      </c>
      <c r="F114" s="198">
        <v>1</v>
      </c>
      <c r="G114" s="199">
        <v>2433</v>
      </c>
      <c r="H114" s="198">
        <v>244</v>
      </c>
      <c r="I114" s="199">
        <v>30</v>
      </c>
      <c r="J114" s="200">
        <v>7320</v>
      </c>
      <c r="K114" s="199">
        <v>9753</v>
      </c>
      <c r="L114" s="198">
        <v>20220315</v>
      </c>
      <c r="M114" s="201">
        <v>243</v>
      </c>
      <c r="N114" s="201">
        <f t="shared" si="4"/>
        <v>-1</v>
      </c>
      <c r="O114" s="201" t="s">
        <v>930</v>
      </c>
      <c r="Q114" s="202"/>
      <c r="R114" s="202"/>
    </row>
    <row r="115" spans="1:18" x14ac:dyDescent="0.25">
      <c r="A115" s="145" t="s">
        <v>902</v>
      </c>
      <c r="B115" s="145" t="s">
        <v>11</v>
      </c>
      <c r="C115" s="145" t="s">
        <v>29</v>
      </c>
      <c r="D115" s="145" t="s">
        <v>88</v>
      </c>
      <c r="E115" s="145" t="s">
        <v>89</v>
      </c>
      <c r="F115" s="145">
        <v>1</v>
      </c>
      <c r="G115" s="146">
        <v>2433</v>
      </c>
      <c r="H115" s="145">
        <v>80</v>
      </c>
      <c r="I115" s="146">
        <v>30</v>
      </c>
      <c r="J115" s="147">
        <v>2400</v>
      </c>
      <c r="K115" s="146">
        <v>4833</v>
      </c>
      <c r="L115" s="145">
        <v>20220316</v>
      </c>
      <c r="M115" s="143">
        <v>80</v>
      </c>
      <c r="N115" s="143">
        <f t="shared" si="4"/>
        <v>0</v>
      </c>
      <c r="O115" s="143" t="s">
        <v>105</v>
      </c>
    </row>
    <row r="116" spans="1:18" x14ac:dyDescent="0.25">
      <c r="A116" s="145" t="s">
        <v>911</v>
      </c>
      <c r="B116" s="145" t="s">
        <v>11</v>
      </c>
      <c r="C116" s="145" t="s">
        <v>29</v>
      </c>
      <c r="D116" s="145" t="s">
        <v>539</v>
      </c>
      <c r="E116" s="145" t="s">
        <v>542</v>
      </c>
      <c r="F116" s="145">
        <v>1</v>
      </c>
      <c r="G116" s="146">
        <v>2673</v>
      </c>
      <c r="H116" s="145">
        <v>728</v>
      </c>
      <c r="I116" s="146">
        <v>30</v>
      </c>
      <c r="J116" s="147">
        <v>21840</v>
      </c>
      <c r="K116" s="146">
        <v>24513</v>
      </c>
      <c r="L116" s="145">
        <v>20220323</v>
      </c>
      <c r="M116" s="143">
        <v>364</v>
      </c>
      <c r="N116" s="143">
        <f t="shared" si="4"/>
        <v>-364</v>
      </c>
      <c r="O116" s="143" t="s">
        <v>105</v>
      </c>
    </row>
    <row r="118" spans="1:18" x14ac:dyDescent="0.25">
      <c r="A118" s="145" t="s">
        <v>1000</v>
      </c>
      <c r="B118" s="145" t="s">
        <v>11</v>
      </c>
      <c r="C118" s="145" t="s">
        <v>36</v>
      </c>
      <c r="D118" s="145" t="s">
        <v>37</v>
      </c>
      <c r="E118" s="145" t="s">
        <v>1001</v>
      </c>
      <c r="F118" s="145">
        <v>1</v>
      </c>
      <c r="G118" s="146">
        <v>2673</v>
      </c>
      <c r="H118" s="145">
        <v>323</v>
      </c>
      <c r="I118" s="146">
        <v>30</v>
      </c>
      <c r="J118" s="147">
        <v>9690</v>
      </c>
      <c r="K118" s="146">
        <v>12363</v>
      </c>
      <c r="L118" s="145">
        <v>20220405</v>
      </c>
      <c r="M118" s="143">
        <v>324</v>
      </c>
      <c r="N118" s="143">
        <f t="shared" ref="N118:N129" si="5">M118-H118</f>
        <v>1</v>
      </c>
      <c r="O118" s="143" t="s">
        <v>106</v>
      </c>
    </row>
    <row r="119" spans="1:18" x14ac:dyDescent="0.25">
      <c r="A119" s="145" t="s">
        <v>1089</v>
      </c>
      <c r="B119" s="145" t="s">
        <v>692</v>
      </c>
      <c r="C119" s="145" t="s">
        <v>914</v>
      </c>
      <c r="D119" s="145" t="s">
        <v>1090</v>
      </c>
      <c r="E119" s="145" t="s">
        <v>1091</v>
      </c>
      <c r="F119" s="145">
        <v>1</v>
      </c>
      <c r="G119" s="146">
        <v>2277</v>
      </c>
      <c r="H119" s="145">
        <v>180</v>
      </c>
      <c r="I119" s="146">
        <v>30</v>
      </c>
      <c r="J119" s="147">
        <v>5400</v>
      </c>
      <c r="K119" s="146">
        <v>7677</v>
      </c>
      <c r="L119" s="145">
        <v>20220406</v>
      </c>
      <c r="M119" s="143">
        <v>174</v>
      </c>
      <c r="N119" s="143">
        <f t="shared" si="5"/>
        <v>-6</v>
      </c>
      <c r="O119" s="143" t="s">
        <v>886</v>
      </c>
    </row>
    <row r="120" spans="1:18" x14ac:dyDescent="0.25">
      <c r="A120" s="145" t="s">
        <v>996</v>
      </c>
      <c r="B120" s="145" t="s">
        <v>11</v>
      </c>
      <c r="C120" s="145" t="s">
        <v>885</v>
      </c>
      <c r="D120" s="145" t="s">
        <v>997</v>
      </c>
      <c r="E120" s="145" t="s">
        <v>998</v>
      </c>
      <c r="F120" s="145">
        <v>1</v>
      </c>
      <c r="G120" s="146">
        <v>2277</v>
      </c>
      <c r="H120" s="145">
        <v>280</v>
      </c>
      <c r="I120" s="146">
        <v>30</v>
      </c>
      <c r="J120" s="147">
        <v>8400</v>
      </c>
      <c r="K120" s="146">
        <v>10677</v>
      </c>
      <c r="L120" s="145">
        <v>20220408</v>
      </c>
      <c r="M120" s="143">
        <v>277</v>
      </c>
      <c r="N120" s="143">
        <f t="shared" si="5"/>
        <v>-3</v>
      </c>
      <c r="O120" s="143" t="s">
        <v>886</v>
      </c>
    </row>
    <row r="121" spans="1:18" x14ac:dyDescent="0.25">
      <c r="A121" s="145" t="s">
        <v>1066</v>
      </c>
      <c r="B121" s="145" t="s">
        <v>25</v>
      </c>
      <c r="C121" s="145" t="s">
        <v>70</v>
      </c>
      <c r="D121" s="145" t="s">
        <v>920</v>
      </c>
      <c r="E121" s="145" t="s">
        <v>921</v>
      </c>
      <c r="F121" s="145">
        <v>1</v>
      </c>
      <c r="G121" s="146">
        <v>1410</v>
      </c>
      <c r="H121" s="145">
        <v>472</v>
      </c>
      <c r="I121" s="146">
        <v>30</v>
      </c>
      <c r="J121" s="147">
        <v>14160</v>
      </c>
      <c r="K121" s="146">
        <v>15570</v>
      </c>
      <c r="L121" s="145">
        <v>20220409</v>
      </c>
      <c r="M121" s="143">
        <v>472</v>
      </c>
      <c r="N121" s="143">
        <f t="shared" si="5"/>
        <v>0</v>
      </c>
      <c r="O121" s="143" t="s">
        <v>1092</v>
      </c>
    </row>
    <row r="122" spans="1:18" x14ac:dyDescent="0.25">
      <c r="A122" s="145" t="s">
        <v>987</v>
      </c>
      <c r="B122" s="145" t="s">
        <v>11</v>
      </c>
      <c r="C122" s="145" t="s">
        <v>29</v>
      </c>
      <c r="D122" s="145" t="s">
        <v>68</v>
      </c>
      <c r="E122" s="145" t="s">
        <v>252</v>
      </c>
      <c r="F122" s="145">
        <v>1</v>
      </c>
      <c r="G122" s="146">
        <v>2433</v>
      </c>
      <c r="H122" s="145">
        <v>322</v>
      </c>
      <c r="I122" s="146">
        <v>30</v>
      </c>
      <c r="J122" s="147">
        <v>9660</v>
      </c>
      <c r="K122" s="146">
        <v>12093</v>
      </c>
      <c r="L122" s="145">
        <v>20220420</v>
      </c>
      <c r="M122" s="143">
        <v>322</v>
      </c>
      <c r="N122" s="143">
        <f t="shared" si="5"/>
        <v>0</v>
      </c>
      <c r="O122" s="143" t="s">
        <v>105</v>
      </c>
    </row>
    <row r="123" spans="1:18" x14ac:dyDescent="0.25">
      <c r="A123" s="145" t="s">
        <v>1002</v>
      </c>
      <c r="B123" s="145" t="s">
        <v>25</v>
      </c>
      <c r="C123" s="145" t="s">
        <v>885</v>
      </c>
      <c r="D123" s="145" t="s">
        <v>1003</v>
      </c>
      <c r="E123" s="145" t="s">
        <v>1004</v>
      </c>
      <c r="F123" s="145">
        <v>1</v>
      </c>
      <c r="G123" s="146">
        <v>1328</v>
      </c>
      <c r="H123" s="145">
        <v>180</v>
      </c>
      <c r="I123" s="146">
        <v>30</v>
      </c>
      <c r="J123" s="147">
        <v>5400</v>
      </c>
      <c r="K123" s="146">
        <v>6728</v>
      </c>
      <c r="L123" s="145">
        <v>20220420</v>
      </c>
      <c r="M123" s="143">
        <v>174</v>
      </c>
      <c r="N123" s="143">
        <f t="shared" si="5"/>
        <v>-6</v>
      </c>
      <c r="O123" s="143" t="s">
        <v>886</v>
      </c>
    </row>
    <row r="124" spans="1:18" x14ac:dyDescent="0.25">
      <c r="A124" s="145" t="s">
        <v>979</v>
      </c>
      <c r="B124" s="145" t="s">
        <v>11</v>
      </c>
      <c r="C124" s="145" t="s">
        <v>29</v>
      </c>
      <c r="D124" s="145" t="s">
        <v>88</v>
      </c>
      <c r="E124" s="145" t="s">
        <v>223</v>
      </c>
      <c r="F124" s="145">
        <v>1</v>
      </c>
      <c r="G124" s="146">
        <v>2433</v>
      </c>
      <c r="H124" s="145">
        <v>90</v>
      </c>
      <c r="I124" s="146">
        <v>30</v>
      </c>
      <c r="J124" s="147">
        <v>2700</v>
      </c>
      <c r="K124" s="146">
        <v>5133</v>
      </c>
      <c r="L124" s="145">
        <v>20220422</v>
      </c>
      <c r="M124" s="143">
        <v>80</v>
      </c>
      <c r="N124" s="143">
        <f t="shared" si="5"/>
        <v>-10</v>
      </c>
      <c r="O124" s="143" t="s">
        <v>1092</v>
      </c>
    </row>
    <row r="125" spans="1:18" x14ac:dyDescent="0.25">
      <c r="A125" s="145" t="s">
        <v>1008</v>
      </c>
      <c r="B125" s="145" t="s">
        <v>25</v>
      </c>
      <c r="C125" s="145" t="s">
        <v>885</v>
      </c>
      <c r="D125" s="145" t="s">
        <v>997</v>
      </c>
      <c r="E125" s="145" t="s">
        <v>1009</v>
      </c>
      <c r="F125" s="145">
        <v>1</v>
      </c>
      <c r="G125" s="146">
        <v>1328</v>
      </c>
      <c r="H125" s="145">
        <v>280</v>
      </c>
      <c r="I125" s="146">
        <v>30</v>
      </c>
      <c r="J125" s="147">
        <v>8400</v>
      </c>
      <c r="K125" s="146">
        <v>9728</v>
      </c>
      <c r="L125" s="145">
        <v>20220422</v>
      </c>
      <c r="M125" s="143">
        <v>277</v>
      </c>
      <c r="N125" s="143">
        <f t="shared" si="5"/>
        <v>-3</v>
      </c>
      <c r="O125" s="143" t="s">
        <v>886</v>
      </c>
    </row>
    <row r="126" spans="1:18" x14ac:dyDescent="0.25">
      <c r="A126" s="145" t="s">
        <v>1057</v>
      </c>
      <c r="B126" s="145" t="s">
        <v>25</v>
      </c>
      <c r="C126" s="145" t="s">
        <v>199</v>
      </c>
      <c r="D126" s="145" t="s">
        <v>1058</v>
      </c>
      <c r="E126" s="145" t="s">
        <v>1059</v>
      </c>
      <c r="F126" s="145">
        <v>1</v>
      </c>
      <c r="G126" s="146">
        <v>1328</v>
      </c>
      <c r="H126" s="145">
        <v>180</v>
      </c>
      <c r="I126" s="146">
        <v>30</v>
      </c>
      <c r="J126" s="147">
        <v>5400</v>
      </c>
      <c r="K126" s="146">
        <v>6728</v>
      </c>
      <c r="L126" s="145">
        <v>20220427</v>
      </c>
      <c r="M126" s="143">
        <v>174</v>
      </c>
      <c r="N126" s="143">
        <f t="shared" si="5"/>
        <v>-6</v>
      </c>
      <c r="O126" s="143" t="s">
        <v>886</v>
      </c>
    </row>
    <row r="127" spans="1:18" x14ac:dyDescent="0.25">
      <c r="A127" s="145" t="s">
        <v>1014</v>
      </c>
      <c r="B127" s="145" t="s">
        <v>25</v>
      </c>
      <c r="C127" s="145" t="s">
        <v>885</v>
      </c>
      <c r="D127" s="145" t="s">
        <v>1015</v>
      </c>
      <c r="E127" s="145" t="s">
        <v>1016</v>
      </c>
      <c r="F127" s="145">
        <v>1</v>
      </c>
      <c r="G127" s="146">
        <v>1328</v>
      </c>
      <c r="H127" s="145">
        <v>280</v>
      </c>
      <c r="I127" s="146">
        <v>30</v>
      </c>
      <c r="J127" s="147">
        <v>8400</v>
      </c>
      <c r="K127" s="146">
        <v>9728</v>
      </c>
      <c r="L127" s="145">
        <v>20220427</v>
      </c>
      <c r="M127" s="143">
        <v>277</v>
      </c>
      <c r="N127" s="143">
        <f t="shared" si="5"/>
        <v>-3</v>
      </c>
      <c r="O127" s="143" t="s">
        <v>886</v>
      </c>
    </row>
    <row r="128" spans="1:18" x14ac:dyDescent="0.25">
      <c r="A128" s="145" t="s">
        <v>975</v>
      </c>
      <c r="B128" s="145" t="s">
        <v>11</v>
      </c>
      <c r="C128" s="145" t="s">
        <v>77</v>
      </c>
      <c r="D128" s="145" t="s">
        <v>976</v>
      </c>
      <c r="E128" s="145" t="s">
        <v>977</v>
      </c>
      <c r="F128" s="145">
        <v>1</v>
      </c>
      <c r="G128" s="146">
        <v>2433</v>
      </c>
      <c r="H128" s="145">
        <v>120</v>
      </c>
      <c r="I128" s="146">
        <v>30</v>
      </c>
      <c r="J128" s="147">
        <v>3600</v>
      </c>
      <c r="K128" s="146">
        <v>6033</v>
      </c>
      <c r="L128" s="145">
        <v>20220429</v>
      </c>
      <c r="M128" s="143">
        <v>120</v>
      </c>
      <c r="N128" s="143">
        <f t="shared" si="5"/>
        <v>0</v>
      </c>
      <c r="O128" s="143" t="s">
        <v>1092</v>
      </c>
    </row>
    <row r="129" spans="1:19" x14ac:dyDescent="0.25">
      <c r="A129" s="145" t="s">
        <v>1019</v>
      </c>
      <c r="B129" s="145" t="s">
        <v>25</v>
      </c>
      <c r="C129" s="145" t="s">
        <v>885</v>
      </c>
      <c r="D129" s="145" t="s">
        <v>997</v>
      </c>
      <c r="E129" s="145" t="s">
        <v>1020</v>
      </c>
      <c r="F129" s="145">
        <v>1</v>
      </c>
      <c r="G129" s="146">
        <v>1328</v>
      </c>
      <c r="H129" s="145">
        <v>280</v>
      </c>
      <c r="I129" s="146">
        <v>30</v>
      </c>
      <c r="J129" s="147">
        <v>8400</v>
      </c>
      <c r="K129" s="146">
        <v>9728</v>
      </c>
      <c r="L129" s="145">
        <v>20220429</v>
      </c>
      <c r="M129" s="143">
        <v>277</v>
      </c>
      <c r="N129" s="143">
        <f t="shared" si="5"/>
        <v>-3</v>
      </c>
      <c r="O129" s="143" t="s">
        <v>886</v>
      </c>
    </row>
    <row r="130" spans="1:19" x14ac:dyDescent="0.25">
      <c r="A130" s="145"/>
      <c r="B130" s="145"/>
      <c r="C130" s="145"/>
      <c r="D130" s="145"/>
      <c r="E130" s="145"/>
      <c r="F130" s="145"/>
      <c r="G130" s="146"/>
      <c r="H130" s="145"/>
      <c r="I130" s="146"/>
      <c r="J130" s="147"/>
      <c r="K130" s="146"/>
      <c r="L130" s="145"/>
    </row>
    <row r="131" spans="1:19" x14ac:dyDescent="0.25">
      <c r="A131" s="204" t="s">
        <v>1563</v>
      </c>
      <c r="B131" s="204"/>
      <c r="C131" s="205" t="s">
        <v>1562</v>
      </c>
      <c r="D131" s="205" t="s">
        <v>3</v>
      </c>
      <c r="E131" s="204"/>
      <c r="F131" s="204"/>
      <c r="G131" s="204"/>
      <c r="H131" s="204" t="s">
        <v>1561</v>
      </c>
      <c r="I131" s="204"/>
      <c r="J131" s="204"/>
      <c r="K131" s="204"/>
      <c r="L131" s="204" t="s">
        <v>1568</v>
      </c>
      <c r="M131" s="204"/>
      <c r="N131" s="204"/>
      <c r="O131" s="204" t="s">
        <v>1270</v>
      </c>
      <c r="P131" s="204"/>
      <c r="Q131" s="137" t="s">
        <v>1559</v>
      </c>
      <c r="R131" s="137" t="s">
        <v>1560</v>
      </c>
      <c r="S131" s="204" t="s">
        <v>1567</v>
      </c>
    </row>
    <row r="132" spans="1:19" x14ac:dyDescent="0.25">
      <c r="A132" s="145" t="s">
        <v>1262</v>
      </c>
      <c r="B132" s="145" t="s">
        <v>11</v>
      </c>
      <c r="C132" s="145" t="s">
        <v>36</v>
      </c>
      <c r="D132" s="145" t="s">
        <v>37</v>
      </c>
      <c r="E132" s="145" t="s">
        <v>1001</v>
      </c>
      <c r="F132" s="145">
        <v>1</v>
      </c>
      <c r="G132" s="146">
        <v>2673</v>
      </c>
      <c r="H132" s="145">
        <v>323</v>
      </c>
      <c r="I132" s="146">
        <v>30</v>
      </c>
      <c r="J132" s="147">
        <v>9690</v>
      </c>
      <c r="K132" s="146">
        <v>12363</v>
      </c>
      <c r="L132" s="145">
        <v>20220502</v>
      </c>
      <c r="M132" s="143">
        <v>323</v>
      </c>
      <c r="N132" s="143">
        <f>M132-H132</f>
        <v>0</v>
      </c>
      <c r="O132" s="143" t="s">
        <v>106</v>
      </c>
      <c r="Q132" s="144">
        <f>VLOOKUP(D132,tablakms,11,)</f>
        <v>326</v>
      </c>
      <c r="R132" s="144">
        <f>Q132-M132</f>
        <v>3</v>
      </c>
    </row>
    <row r="133" spans="1:19" x14ac:dyDescent="0.25">
      <c r="A133" s="145" t="s">
        <v>1261</v>
      </c>
      <c r="B133" s="145" t="s">
        <v>11</v>
      </c>
      <c r="C133" s="145" t="s">
        <v>29</v>
      </c>
      <c r="D133" s="145" t="s">
        <v>68</v>
      </c>
      <c r="E133" s="145" t="s">
        <v>69</v>
      </c>
      <c r="F133" s="145">
        <v>1</v>
      </c>
      <c r="G133" s="146">
        <v>2673</v>
      </c>
      <c r="H133" s="145">
        <v>322</v>
      </c>
      <c r="I133" s="146">
        <v>30</v>
      </c>
      <c r="J133" s="147">
        <v>9660</v>
      </c>
      <c r="K133" s="146">
        <v>12333</v>
      </c>
      <c r="L133" s="145">
        <v>20220504</v>
      </c>
      <c r="M133" s="143">
        <v>322</v>
      </c>
      <c r="N133" s="143">
        <f t="shared" ref="N133:N151" si="6">M133-H133</f>
        <v>0</v>
      </c>
      <c r="O133" s="143" t="s">
        <v>105</v>
      </c>
      <c r="Q133" s="144">
        <f>VLOOKUP(D133,tablakms,11,)</f>
        <v>330</v>
      </c>
      <c r="R133" s="208">
        <f t="shared" ref="R133:R151" si="7">Q133-M133</f>
        <v>8</v>
      </c>
    </row>
    <row r="134" spans="1:19" x14ac:dyDescent="0.25">
      <c r="A134" s="145" t="s">
        <v>1110</v>
      </c>
      <c r="B134" s="145" t="s">
        <v>862</v>
      </c>
      <c r="C134" s="145" t="s">
        <v>36</v>
      </c>
      <c r="D134" s="145" t="s">
        <v>1111</v>
      </c>
      <c r="E134" s="145" t="s">
        <v>1112</v>
      </c>
      <c r="F134" s="145">
        <v>1</v>
      </c>
      <c r="G134" s="146">
        <v>2433</v>
      </c>
      <c r="H134" s="145">
        <v>380</v>
      </c>
      <c r="I134" s="146">
        <v>30</v>
      </c>
      <c r="J134" s="147">
        <v>11400</v>
      </c>
      <c r="K134" s="146">
        <v>13833</v>
      </c>
      <c r="L134" s="145">
        <v>20220506</v>
      </c>
      <c r="M134" s="143">
        <v>322</v>
      </c>
      <c r="N134" s="143">
        <f t="shared" si="6"/>
        <v>-58</v>
      </c>
      <c r="O134" s="143" t="s">
        <v>930</v>
      </c>
      <c r="Q134" s="144">
        <f>VLOOKUP(D134,tablakms,11,)</f>
        <v>370</v>
      </c>
      <c r="R134" s="208">
        <f t="shared" si="7"/>
        <v>48</v>
      </c>
    </row>
    <row r="135" spans="1:19" x14ac:dyDescent="0.25">
      <c r="A135" s="145" t="s">
        <v>1212</v>
      </c>
      <c r="B135" s="145" t="s">
        <v>25</v>
      </c>
      <c r="C135" s="145" t="s">
        <v>29</v>
      </c>
      <c r="D135" s="145" t="s">
        <v>88</v>
      </c>
      <c r="E135" s="145" t="s">
        <v>223</v>
      </c>
      <c r="F135" s="145">
        <v>1</v>
      </c>
      <c r="G135" s="146">
        <v>1410</v>
      </c>
      <c r="H135" s="145">
        <v>80</v>
      </c>
      <c r="I135" s="146">
        <v>30</v>
      </c>
      <c r="J135" s="147">
        <v>2400</v>
      </c>
      <c r="K135" s="146">
        <v>3810</v>
      </c>
      <c r="L135" s="145">
        <v>20220506</v>
      </c>
      <c r="M135" s="145">
        <v>80</v>
      </c>
      <c r="N135" s="145">
        <f t="shared" si="6"/>
        <v>0</v>
      </c>
      <c r="O135" s="145" t="s">
        <v>105</v>
      </c>
      <c r="P135" s="145"/>
      <c r="Q135" s="206">
        <v>90</v>
      </c>
      <c r="R135" s="208">
        <f t="shared" si="7"/>
        <v>10</v>
      </c>
    </row>
    <row r="136" spans="1:19" x14ac:dyDescent="0.25">
      <c r="A136" s="145" t="s">
        <v>1108</v>
      </c>
      <c r="B136" s="145" t="s">
        <v>11</v>
      </c>
      <c r="C136" s="145" t="s">
        <v>36</v>
      </c>
      <c r="D136" s="145" t="s">
        <v>37</v>
      </c>
      <c r="E136" s="145" t="s">
        <v>1109</v>
      </c>
      <c r="F136" s="145">
        <v>1</v>
      </c>
      <c r="G136" s="146">
        <v>2673</v>
      </c>
      <c r="H136" s="145">
        <v>323</v>
      </c>
      <c r="I136" s="146">
        <v>30</v>
      </c>
      <c r="J136" s="147">
        <v>9690</v>
      </c>
      <c r="K136" s="146">
        <v>12363</v>
      </c>
      <c r="L136" s="145">
        <v>20220509</v>
      </c>
      <c r="M136" s="145">
        <v>323</v>
      </c>
      <c r="N136" s="145">
        <f t="shared" si="6"/>
        <v>0</v>
      </c>
      <c r="O136" s="145" t="s">
        <v>106</v>
      </c>
      <c r="P136" s="145"/>
      <c r="Q136" s="206">
        <f t="shared" ref="Q136:Q151" si="8">VLOOKUP(D136,tablakms,11,)</f>
        <v>326</v>
      </c>
      <c r="R136" s="144">
        <f t="shared" si="7"/>
        <v>3</v>
      </c>
    </row>
    <row r="137" spans="1:19" s="169" customFormat="1" x14ac:dyDescent="0.25">
      <c r="A137" s="145" t="s">
        <v>1258</v>
      </c>
      <c r="B137" s="145" t="s">
        <v>11</v>
      </c>
      <c r="C137" s="145" t="s">
        <v>70</v>
      </c>
      <c r="D137" s="145" t="s">
        <v>926</v>
      </c>
      <c r="E137" s="145" t="s">
        <v>927</v>
      </c>
      <c r="F137" s="145">
        <v>1</v>
      </c>
      <c r="G137" s="146">
        <v>2433</v>
      </c>
      <c r="H137" s="145">
        <v>500</v>
      </c>
      <c r="I137" s="146">
        <v>30</v>
      </c>
      <c r="J137" s="147">
        <v>15000</v>
      </c>
      <c r="K137" s="146">
        <v>17433</v>
      </c>
      <c r="L137" s="145">
        <v>20220510</v>
      </c>
      <c r="M137" s="145">
        <v>244</v>
      </c>
      <c r="N137" s="145">
        <f t="shared" si="6"/>
        <v>-256</v>
      </c>
      <c r="O137" s="145" t="s">
        <v>930</v>
      </c>
      <c r="P137" s="145">
        <f>244*2</f>
        <v>488</v>
      </c>
      <c r="Q137" s="206">
        <f t="shared" si="8"/>
        <v>256</v>
      </c>
      <c r="R137" s="206">
        <f t="shared" si="7"/>
        <v>12</v>
      </c>
      <c r="S137" s="203" t="s">
        <v>1566</v>
      </c>
    </row>
    <row r="138" spans="1:19" x14ac:dyDescent="0.25">
      <c r="A138" s="145" t="s">
        <v>1208</v>
      </c>
      <c r="B138" s="145" t="s">
        <v>25</v>
      </c>
      <c r="C138" s="145" t="s">
        <v>36</v>
      </c>
      <c r="D138" s="145" t="s">
        <v>75</v>
      </c>
      <c r="E138" s="145" t="s">
        <v>76</v>
      </c>
      <c r="F138" s="145">
        <v>1</v>
      </c>
      <c r="G138" s="146">
        <v>1410</v>
      </c>
      <c r="H138" s="145">
        <v>322</v>
      </c>
      <c r="I138" s="146">
        <v>30</v>
      </c>
      <c r="J138" s="147">
        <v>9660</v>
      </c>
      <c r="K138" s="146">
        <v>11070</v>
      </c>
      <c r="L138" s="145">
        <v>20220510</v>
      </c>
      <c r="M138" s="145">
        <v>322</v>
      </c>
      <c r="N138" s="145">
        <f t="shared" si="6"/>
        <v>0</v>
      </c>
      <c r="O138" s="145" t="s">
        <v>105</v>
      </c>
      <c r="P138" s="145"/>
      <c r="Q138" s="206">
        <f t="shared" si="8"/>
        <v>331</v>
      </c>
      <c r="R138" s="208">
        <f t="shared" si="7"/>
        <v>9</v>
      </c>
    </row>
    <row r="139" spans="1:19" s="169" customFormat="1" x14ac:dyDescent="0.25">
      <c r="A139" s="145" t="s">
        <v>1128</v>
      </c>
      <c r="B139" s="145" t="s">
        <v>25</v>
      </c>
      <c r="C139" s="145" t="s">
        <v>36</v>
      </c>
      <c r="D139" s="145" t="s">
        <v>1129</v>
      </c>
      <c r="E139" s="145" t="s">
        <v>1130</v>
      </c>
      <c r="F139" s="145">
        <v>1</v>
      </c>
      <c r="G139" s="146">
        <v>1410</v>
      </c>
      <c r="H139" s="145">
        <v>190</v>
      </c>
      <c r="I139" s="146">
        <v>30</v>
      </c>
      <c r="J139" s="147">
        <v>5700</v>
      </c>
      <c r="K139" s="146">
        <v>7110</v>
      </c>
      <c r="L139" s="145">
        <v>20220511</v>
      </c>
      <c r="M139" s="145">
        <v>185</v>
      </c>
      <c r="N139" s="145">
        <f t="shared" si="6"/>
        <v>-5</v>
      </c>
      <c r="O139" s="145" t="s">
        <v>930</v>
      </c>
      <c r="P139" s="145"/>
      <c r="Q139" s="206">
        <f t="shared" si="8"/>
        <v>187</v>
      </c>
      <c r="R139" s="208">
        <f t="shared" si="7"/>
        <v>2</v>
      </c>
    </row>
    <row r="140" spans="1:19" s="169" customFormat="1" x14ac:dyDescent="0.25">
      <c r="A140" s="145" t="s">
        <v>1200</v>
      </c>
      <c r="B140" s="145" t="s">
        <v>25</v>
      </c>
      <c r="C140" s="145" t="s">
        <v>36</v>
      </c>
      <c r="D140" s="145" t="s">
        <v>1201</v>
      </c>
      <c r="E140" s="145" t="s">
        <v>1202</v>
      </c>
      <c r="F140" s="145">
        <v>1</v>
      </c>
      <c r="G140" s="146">
        <v>1410</v>
      </c>
      <c r="H140" s="145">
        <v>450</v>
      </c>
      <c r="I140" s="146">
        <v>30</v>
      </c>
      <c r="J140" s="147">
        <v>13500</v>
      </c>
      <c r="K140" s="146">
        <v>14910</v>
      </c>
      <c r="L140" s="145">
        <v>20220513</v>
      </c>
      <c r="M140" s="145">
        <v>442</v>
      </c>
      <c r="N140" s="145">
        <f t="shared" si="6"/>
        <v>-8</v>
      </c>
      <c r="O140" s="145" t="s">
        <v>930</v>
      </c>
      <c r="P140" s="145"/>
      <c r="Q140" s="206">
        <f t="shared" si="8"/>
        <v>461</v>
      </c>
      <c r="R140" s="208">
        <f t="shared" si="7"/>
        <v>19</v>
      </c>
    </row>
    <row r="141" spans="1:19" x14ac:dyDescent="0.25">
      <c r="A141" s="145" t="s">
        <v>1134</v>
      </c>
      <c r="B141" s="145" t="s">
        <v>25</v>
      </c>
      <c r="C141" s="145" t="s">
        <v>914</v>
      </c>
      <c r="D141" s="145" t="s">
        <v>1090</v>
      </c>
      <c r="E141" s="145" t="s">
        <v>1091</v>
      </c>
      <c r="F141" s="145">
        <v>1</v>
      </c>
      <c r="G141" s="146">
        <v>1328</v>
      </c>
      <c r="H141" s="145">
        <v>180</v>
      </c>
      <c r="I141" s="146">
        <v>30</v>
      </c>
      <c r="J141" s="147">
        <v>5400</v>
      </c>
      <c r="K141" s="146">
        <v>6728</v>
      </c>
      <c r="L141" s="145">
        <v>20220513</v>
      </c>
      <c r="M141" s="145">
        <v>180</v>
      </c>
      <c r="N141" s="145">
        <f t="shared" si="6"/>
        <v>0</v>
      </c>
      <c r="O141" s="145" t="s">
        <v>886</v>
      </c>
      <c r="P141" s="145"/>
      <c r="Q141" s="206">
        <f t="shared" si="8"/>
        <v>0</v>
      </c>
      <c r="R141" s="207">
        <f t="shared" si="7"/>
        <v>-180</v>
      </c>
    </row>
    <row r="142" spans="1:19" x14ac:dyDescent="0.25">
      <c r="A142" s="145" t="s">
        <v>1105</v>
      </c>
      <c r="B142" s="145" t="s">
        <v>11</v>
      </c>
      <c r="C142" s="145" t="s">
        <v>885</v>
      </c>
      <c r="D142" s="145" t="s">
        <v>997</v>
      </c>
      <c r="E142" s="145" t="s">
        <v>998</v>
      </c>
      <c r="F142" s="145">
        <v>1</v>
      </c>
      <c r="G142" s="146">
        <v>2277</v>
      </c>
      <c r="H142" s="145">
        <v>280</v>
      </c>
      <c r="I142" s="146">
        <v>30</v>
      </c>
      <c r="J142" s="147">
        <v>8400</v>
      </c>
      <c r="K142" s="146">
        <v>10677</v>
      </c>
      <c r="L142" s="145">
        <v>20220520</v>
      </c>
      <c r="M142" s="145">
        <v>280</v>
      </c>
      <c r="N142" s="145">
        <f t="shared" si="6"/>
        <v>0</v>
      </c>
      <c r="O142" s="145" t="s">
        <v>886</v>
      </c>
      <c r="P142" s="145"/>
      <c r="Q142" s="206">
        <f t="shared" si="8"/>
        <v>125</v>
      </c>
      <c r="R142" s="208">
        <f t="shared" si="7"/>
        <v>-155</v>
      </c>
    </row>
    <row r="143" spans="1:19" x14ac:dyDescent="0.25">
      <c r="A143" s="145" t="s">
        <v>1209</v>
      </c>
      <c r="B143" s="145" t="s">
        <v>25</v>
      </c>
      <c r="C143" s="145" t="s">
        <v>36</v>
      </c>
      <c r="D143" s="145" t="s">
        <v>95</v>
      </c>
      <c r="E143" s="145" t="s">
        <v>96</v>
      </c>
      <c r="F143" s="145">
        <v>1</v>
      </c>
      <c r="G143" s="146">
        <v>1410</v>
      </c>
      <c r="H143" s="145">
        <v>322</v>
      </c>
      <c r="I143" s="146">
        <v>30</v>
      </c>
      <c r="J143" s="147">
        <v>9660</v>
      </c>
      <c r="K143" s="146">
        <v>11070</v>
      </c>
      <c r="L143" s="145">
        <v>20220520</v>
      </c>
      <c r="M143" s="145">
        <v>316</v>
      </c>
      <c r="N143" s="145">
        <f t="shared" si="6"/>
        <v>-6</v>
      </c>
      <c r="O143" s="145" t="s">
        <v>105</v>
      </c>
      <c r="P143" s="145"/>
      <c r="Q143" s="206">
        <f t="shared" si="8"/>
        <v>329</v>
      </c>
      <c r="R143" s="208">
        <f t="shared" si="7"/>
        <v>13</v>
      </c>
    </row>
    <row r="144" spans="1:19" x14ac:dyDescent="0.25">
      <c r="A144" s="145" t="s">
        <v>1150</v>
      </c>
      <c r="B144" s="145" t="s">
        <v>25</v>
      </c>
      <c r="C144" s="145" t="s">
        <v>29</v>
      </c>
      <c r="D144" s="145" t="s">
        <v>969</v>
      </c>
      <c r="E144" s="145" t="s">
        <v>970</v>
      </c>
      <c r="F144" s="145">
        <v>1</v>
      </c>
      <c r="G144" s="146">
        <v>1410</v>
      </c>
      <c r="H144" s="145">
        <v>380</v>
      </c>
      <c r="I144" s="146">
        <v>30</v>
      </c>
      <c r="J144" s="147">
        <v>11400</v>
      </c>
      <c r="K144" s="146">
        <v>12810</v>
      </c>
      <c r="L144" s="145">
        <v>20220520</v>
      </c>
      <c r="M144" s="145">
        <v>322</v>
      </c>
      <c r="N144" s="145">
        <f t="shared" si="6"/>
        <v>-58</v>
      </c>
      <c r="O144" s="145" t="s">
        <v>930</v>
      </c>
      <c r="P144" s="145"/>
      <c r="Q144" s="206">
        <f t="shared" si="8"/>
        <v>371</v>
      </c>
      <c r="R144" s="208">
        <f t="shared" si="7"/>
        <v>49</v>
      </c>
    </row>
    <row r="145" spans="1:19" s="169" customFormat="1" x14ac:dyDescent="0.25">
      <c r="A145" s="145" t="s">
        <v>1211</v>
      </c>
      <c r="B145" s="145" t="s">
        <v>25</v>
      </c>
      <c r="C145" s="145" t="s">
        <v>36</v>
      </c>
      <c r="D145" s="145" t="s">
        <v>451</v>
      </c>
      <c r="E145" s="145" t="s">
        <v>452</v>
      </c>
      <c r="F145" s="145">
        <v>1</v>
      </c>
      <c r="G145" s="146">
        <v>1644</v>
      </c>
      <c r="H145" s="145">
        <v>600</v>
      </c>
      <c r="I145" s="146">
        <v>30</v>
      </c>
      <c r="J145" s="147">
        <v>18000</v>
      </c>
      <c r="K145" s="146">
        <v>19644</v>
      </c>
      <c r="L145" s="145">
        <v>20220524</v>
      </c>
      <c r="M145" s="145">
        <v>415</v>
      </c>
      <c r="N145" s="145">
        <f t="shared" si="6"/>
        <v>-185</v>
      </c>
      <c r="O145" s="145" t="s">
        <v>106</v>
      </c>
      <c r="P145" s="145" t="s">
        <v>1266</v>
      </c>
      <c r="Q145" s="206">
        <f t="shared" si="8"/>
        <v>432</v>
      </c>
      <c r="R145" s="144">
        <f t="shared" si="7"/>
        <v>17</v>
      </c>
      <c r="S145" s="203" t="s">
        <v>1565</v>
      </c>
    </row>
    <row r="146" spans="1:19" x14ac:dyDescent="0.25">
      <c r="A146" s="145" t="s">
        <v>1213</v>
      </c>
      <c r="B146" s="145" t="s">
        <v>25</v>
      </c>
      <c r="C146" s="145" t="s">
        <v>574</v>
      </c>
      <c r="D146" s="145" t="s">
        <v>575</v>
      </c>
      <c r="E146" s="145" t="s">
        <v>1214</v>
      </c>
      <c r="F146" s="145">
        <v>1</v>
      </c>
      <c r="G146" s="146">
        <v>1410</v>
      </c>
      <c r="H146" s="145">
        <v>80</v>
      </c>
      <c r="I146" s="146">
        <v>30</v>
      </c>
      <c r="J146" s="147">
        <v>2400</v>
      </c>
      <c r="K146" s="146">
        <v>3810</v>
      </c>
      <c r="L146" s="145">
        <v>20220524</v>
      </c>
      <c r="M146" s="145">
        <v>80</v>
      </c>
      <c r="N146" s="145">
        <f t="shared" si="6"/>
        <v>0</v>
      </c>
      <c r="O146" s="145" t="s">
        <v>105</v>
      </c>
      <c r="P146" s="145"/>
      <c r="Q146" s="206">
        <f t="shared" si="8"/>
        <v>92.4</v>
      </c>
      <c r="R146" s="208">
        <f t="shared" si="7"/>
        <v>12.400000000000006</v>
      </c>
    </row>
    <row r="147" spans="1:19" x14ac:dyDescent="0.25">
      <c r="A147" s="145" t="s">
        <v>1216</v>
      </c>
      <c r="B147" s="145" t="s">
        <v>25</v>
      </c>
      <c r="C147" s="145" t="s">
        <v>36</v>
      </c>
      <c r="D147" s="145" t="s">
        <v>561</v>
      </c>
      <c r="E147" s="145" t="s">
        <v>562</v>
      </c>
      <c r="F147" s="145">
        <v>1</v>
      </c>
      <c r="G147" s="146">
        <v>1410</v>
      </c>
      <c r="H147" s="145">
        <v>60</v>
      </c>
      <c r="I147" s="146">
        <v>30</v>
      </c>
      <c r="J147" s="147">
        <v>1800</v>
      </c>
      <c r="K147" s="146">
        <v>3210</v>
      </c>
      <c r="L147" s="145">
        <v>20220526</v>
      </c>
      <c r="M147" s="145">
        <v>120</v>
      </c>
      <c r="N147" s="145">
        <f t="shared" si="6"/>
        <v>60</v>
      </c>
      <c r="O147" s="145" t="s">
        <v>105</v>
      </c>
      <c r="P147" s="145"/>
      <c r="Q147" s="206">
        <f t="shared" si="8"/>
        <v>128</v>
      </c>
      <c r="R147" s="208">
        <f t="shared" si="7"/>
        <v>8</v>
      </c>
    </row>
    <row r="148" spans="1:19" s="169" customFormat="1" x14ac:dyDescent="0.25">
      <c r="A148" s="145" t="s">
        <v>1131</v>
      </c>
      <c r="B148" s="145" t="s">
        <v>25</v>
      </c>
      <c r="C148" s="145" t="s">
        <v>36</v>
      </c>
      <c r="D148" s="145" t="s">
        <v>1132</v>
      </c>
      <c r="E148" s="145" t="s">
        <v>1133</v>
      </c>
      <c r="F148" s="145">
        <v>1</v>
      </c>
      <c r="G148" s="146">
        <v>1410</v>
      </c>
      <c r="H148" s="145">
        <v>200</v>
      </c>
      <c r="I148" s="146">
        <v>30</v>
      </c>
      <c r="J148" s="147">
        <v>6000</v>
      </c>
      <c r="K148" s="146">
        <v>7410</v>
      </c>
      <c r="L148" s="145">
        <v>20220526</v>
      </c>
      <c r="M148" s="145">
        <v>200</v>
      </c>
      <c r="N148" s="145">
        <f t="shared" si="6"/>
        <v>0</v>
      </c>
      <c r="O148" s="145" t="s">
        <v>930</v>
      </c>
      <c r="P148" s="145"/>
      <c r="Q148" s="206">
        <f t="shared" si="8"/>
        <v>249</v>
      </c>
      <c r="R148" s="208">
        <f t="shared" si="7"/>
        <v>49</v>
      </c>
    </row>
    <row r="149" spans="1:19" s="169" customFormat="1" x14ac:dyDescent="0.25">
      <c r="A149" s="145" t="s">
        <v>1117</v>
      </c>
      <c r="B149" s="145" t="s">
        <v>25</v>
      </c>
      <c r="C149" s="145" t="s">
        <v>1118</v>
      </c>
      <c r="D149" s="145" t="s">
        <v>1119</v>
      </c>
      <c r="E149" s="145" t="s">
        <v>1120</v>
      </c>
      <c r="F149" s="145">
        <v>1</v>
      </c>
      <c r="G149" s="146">
        <v>1410</v>
      </c>
      <c r="H149" s="145">
        <v>520</v>
      </c>
      <c r="I149" s="146">
        <v>30</v>
      </c>
      <c r="J149" s="147">
        <v>15600</v>
      </c>
      <c r="K149" s="146">
        <v>17010</v>
      </c>
      <c r="L149" s="145">
        <v>20220527</v>
      </c>
      <c r="M149" s="145">
        <v>511</v>
      </c>
      <c r="N149" s="145">
        <f t="shared" si="6"/>
        <v>-9</v>
      </c>
      <c r="O149" s="145" t="s">
        <v>930</v>
      </c>
      <c r="P149" s="145"/>
      <c r="Q149" s="206">
        <f t="shared" si="8"/>
        <v>34.799999999999997</v>
      </c>
      <c r="R149" s="207">
        <f t="shared" si="7"/>
        <v>-476.2</v>
      </c>
    </row>
    <row r="150" spans="1:19" s="169" customFormat="1" x14ac:dyDescent="0.25">
      <c r="A150" s="145" t="s">
        <v>1153</v>
      </c>
      <c r="B150" s="145" t="s">
        <v>25</v>
      </c>
      <c r="C150" s="145" t="s">
        <v>885</v>
      </c>
      <c r="D150" s="145" t="s">
        <v>1154</v>
      </c>
      <c r="E150" s="145" t="s">
        <v>1155</v>
      </c>
      <c r="F150" s="145">
        <v>1</v>
      </c>
      <c r="G150" s="146">
        <v>1328</v>
      </c>
      <c r="H150" s="145">
        <v>350</v>
      </c>
      <c r="I150" s="146">
        <v>30</v>
      </c>
      <c r="J150" s="147">
        <v>10500</v>
      </c>
      <c r="K150" s="146">
        <v>11828</v>
      </c>
      <c r="L150" s="145">
        <v>20220527</v>
      </c>
      <c r="M150" s="145">
        <v>346</v>
      </c>
      <c r="N150" s="145">
        <f t="shared" si="6"/>
        <v>-4</v>
      </c>
      <c r="O150" s="145" t="s">
        <v>886</v>
      </c>
      <c r="P150" s="145"/>
      <c r="Q150" s="206">
        <f t="shared" si="8"/>
        <v>0</v>
      </c>
      <c r="R150" s="207">
        <f t="shared" si="7"/>
        <v>-346</v>
      </c>
    </row>
    <row r="151" spans="1:19" s="169" customFormat="1" x14ac:dyDescent="0.25">
      <c r="A151" s="145" t="s">
        <v>1205</v>
      </c>
      <c r="B151" s="145" t="s">
        <v>25</v>
      </c>
      <c r="C151" s="145" t="s">
        <v>36</v>
      </c>
      <c r="D151" s="145" t="s">
        <v>511</v>
      </c>
      <c r="E151" s="145" t="s">
        <v>512</v>
      </c>
      <c r="F151" s="145">
        <v>1</v>
      </c>
      <c r="G151" s="146">
        <v>1644</v>
      </c>
      <c r="H151" s="145">
        <v>600</v>
      </c>
      <c r="I151" s="146">
        <v>30</v>
      </c>
      <c r="J151" s="147">
        <v>18000</v>
      </c>
      <c r="K151" s="146">
        <v>19644</v>
      </c>
      <c r="L151" s="145">
        <v>20220531</v>
      </c>
      <c r="M151" s="145">
        <v>578</v>
      </c>
      <c r="N151" s="145">
        <f t="shared" si="6"/>
        <v>-22</v>
      </c>
      <c r="O151" s="145" t="s">
        <v>106</v>
      </c>
      <c r="P151" s="145" t="s">
        <v>1265</v>
      </c>
      <c r="Q151" s="206">
        <f t="shared" si="8"/>
        <v>577</v>
      </c>
      <c r="R151" s="144">
        <f t="shared" si="7"/>
        <v>-1</v>
      </c>
      <c r="S151" s="203" t="s">
        <v>1564</v>
      </c>
    </row>
    <row r="152" spans="1:19" x14ac:dyDescent="0.25">
      <c r="Q152" s="206"/>
    </row>
    <row r="153" spans="1:19" x14ac:dyDescent="0.25">
      <c r="Q153" s="206"/>
    </row>
    <row r="154" spans="1:19" x14ac:dyDescent="0.25">
      <c r="Q154" s="206"/>
    </row>
    <row r="155" spans="1:19" x14ac:dyDescent="0.25">
      <c r="A155" s="25" t="s">
        <v>1631</v>
      </c>
      <c r="B155" s="25" t="s">
        <v>25</v>
      </c>
      <c r="C155" s="25" t="s">
        <v>70</v>
      </c>
      <c r="D155" s="25" t="s">
        <v>926</v>
      </c>
      <c r="E155" s="25" t="s">
        <v>927</v>
      </c>
      <c r="F155" s="25">
        <v>1</v>
      </c>
      <c r="G155" s="26">
        <v>1410</v>
      </c>
      <c r="H155" s="25">
        <v>240</v>
      </c>
      <c r="I155" s="26">
        <v>30</v>
      </c>
      <c r="J155" s="27">
        <v>7200</v>
      </c>
      <c r="K155" s="26">
        <v>8610</v>
      </c>
      <c r="L155" s="25">
        <v>20220606</v>
      </c>
      <c r="O155" s="143" t="str">
        <f t="shared" ref="O155:O165" si="9">VLOOKUP(D155,tablakms,8,)</f>
        <v>Rio Negro</v>
      </c>
      <c r="Q155" s="206">
        <f>VLOOKUP(D155,tablakms,11,)</f>
        <v>256</v>
      </c>
      <c r="R155" s="144">
        <f>Q155-H155</f>
        <v>16</v>
      </c>
    </row>
    <row r="156" spans="1:19" x14ac:dyDescent="0.25">
      <c r="A156" s="25" t="s">
        <v>1619</v>
      </c>
      <c r="B156" s="25" t="s">
        <v>11</v>
      </c>
      <c r="C156" s="25" t="s">
        <v>885</v>
      </c>
      <c r="D156" s="25" t="s">
        <v>1003</v>
      </c>
      <c r="E156" s="25" t="s">
        <v>1004</v>
      </c>
      <c r="F156" s="25">
        <v>1</v>
      </c>
      <c r="G156" s="26">
        <v>2277</v>
      </c>
      <c r="H156" s="25">
        <v>160</v>
      </c>
      <c r="I156" s="26">
        <v>30</v>
      </c>
      <c r="J156" s="27">
        <v>4800</v>
      </c>
      <c r="K156" s="26">
        <v>7077</v>
      </c>
      <c r="L156" s="25">
        <v>20220607</v>
      </c>
      <c r="O156" s="143" t="str">
        <f t="shared" si="9"/>
        <v>Buenos Aires</v>
      </c>
      <c r="Q156" s="206">
        <f t="shared" ref="Q156:Q165" si="10">VLOOKUP(D156,tablakms,11,)</f>
        <v>0</v>
      </c>
      <c r="R156" s="144">
        <f t="shared" ref="R156:R165" si="11">Q156-H156</f>
        <v>-160</v>
      </c>
    </row>
    <row r="157" spans="1:19" x14ac:dyDescent="0.25">
      <c r="A157" s="25" t="s">
        <v>1639</v>
      </c>
      <c r="B157" s="25" t="s">
        <v>25</v>
      </c>
      <c r="C157" s="25" t="s">
        <v>70</v>
      </c>
      <c r="D157" s="25" t="s">
        <v>72</v>
      </c>
      <c r="E157" s="25" t="s">
        <v>259</v>
      </c>
      <c r="F157" s="25">
        <v>1</v>
      </c>
      <c r="G157" s="26">
        <v>1410</v>
      </c>
      <c r="H157" s="25">
        <v>336</v>
      </c>
      <c r="I157" s="26">
        <v>30</v>
      </c>
      <c r="J157" s="27">
        <v>10080</v>
      </c>
      <c r="K157" s="26">
        <v>11490</v>
      </c>
      <c r="L157" s="25">
        <v>20220607</v>
      </c>
      <c r="O157" s="143" t="str">
        <f t="shared" si="9"/>
        <v>Rio Negro</v>
      </c>
      <c r="Q157" s="206">
        <f t="shared" si="10"/>
        <v>336</v>
      </c>
      <c r="R157" s="144">
        <f t="shared" si="11"/>
        <v>0</v>
      </c>
    </row>
    <row r="158" spans="1:19" s="165" customFormat="1" x14ac:dyDescent="0.25">
      <c r="A158" s="210" t="s">
        <v>1633</v>
      </c>
      <c r="B158" s="210" t="s">
        <v>25</v>
      </c>
      <c r="C158" s="210" t="s">
        <v>109</v>
      </c>
      <c r="D158" s="210" t="s">
        <v>65</v>
      </c>
      <c r="E158" s="210" t="s">
        <v>612</v>
      </c>
      <c r="F158" s="210">
        <v>1</v>
      </c>
      <c r="G158" s="211">
        <v>1328</v>
      </c>
      <c r="H158" s="210">
        <v>80</v>
      </c>
      <c r="I158" s="211">
        <v>30</v>
      </c>
      <c r="J158" s="212">
        <v>2400</v>
      </c>
      <c r="K158" s="211">
        <v>3728</v>
      </c>
      <c r="L158" s="210">
        <v>20220607</v>
      </c>
      <c r="O158" s="178" t="str">
        <f t="shared" si="9"/>
        <v>San Luis</v>
      </c>
      <c r="Q158" s="213">
        <f t="shared" si="10"/>
        <v>72</v>
      </c>
      <c r="R158" s="213">
        <f t="shared" si="11"/>
        <v>-8</v>
      </c>
    </row>
    <row r="159" spans="1:19" x14ac:dyDescent="0.25">
      <c r="A159" s="25" t="s">
        <v>1629</v>
      </c>
      <c r="B159" s="25" t="s">
        <v>25</v>
      </c>
      <c r="C159" s="25" t="s">
        <v>70</v>
      </c>
      <c r="D159" s="25" t="s">
        <v>1354</v>
      </c>
      <c r="E159" s="25" t="s">
        <v>1630</v>
      </c>
      <c r="F159" s="25">
        <v>1</v>
      </c>
      <c r="G159" s="26">
        <v>1410</v>
      </c>
      <c r="H159" s="25">
        <v>457</v>
      </c>
      <c r="I159" s="26">
        <v>30</v>
      </c>
      <c r="J159" s="27">
        <v>13710</v>
      </c>
      <c r="K159" s="26">
        <v>15120</v>
      </c>
      <c r="L159" s="25">
        <v>20220613</v>
      </c>
      <c r="O159" s="143" t="str">
        <f t="shared" si="9"/>
        <v>Neuquen</v>
      </c>
      <c r="Q159" s="206">
        <f t="shared" si="10"/>
        <v>76</v>
      </c>
      <c r="R159" s="144">
        <f t="shared" si="11"/>
        <v>-381</v>
      </c>
    </row>
    <row r="160" spans="1:19" s="165" customFormat="1" x14ac:dyDescent="0.25">
      <c r="A160" s="210" t="s">
        <v>1655</v>
      </c>
      <c r="B160" s="210" t="s">
        <v>11</v>
      </c>
      <c r="C160" s="210" t="s">
        <v>212</v>
      </c>
      <c r="D160" s="210" t="s">
        <v>213</v>
      </c>
      <c r="E160" s="210" t="s">
        <v>214</v>
      </c>
      <c r="F160" s="210">
        <v>1</v>
      </c>
      <c r="G160" s="211">
        <v>2433</v>
      </c>
      <c r="H160" s="210">
        <v>120</v>
      </c>
      <c r="I160" s="211">
        <v>32</v>
      </c>
      <c r="J160" s="212">
        <v>3840</v>
      </c>
      <c r="K160" s="211">
        <v>6273</v>
      </c>
      <c r="L160" s="210">
        <v>20220614</v>
      </c>
      <c r="O160" s="178" t="str">
        <f t="shared" si="9"/>
        <v>Rio Negro</v>
      </c>
      <c r="Q160" s="213">
        <f t="shared" si="10"/>
        <v>117</v>
      </c>
      <c r="R160" s="213">
        <f t="shared" si="11"/>
        <v>-3</v>
      </c>
    </row>
    <row r="161" spans="1:18" x14ac:dyDescent="0.25">
      <c r="A161" s="25" t="s">
        <v>1620</v>
      </c>
      <c r="B161" s="25" t="s">
        <v>11</v>
      </c>
      <c r="C161" s="25" t="s">
        <v>29</v>
      </c>
      <c r="D161" s="25" t="s">
        <v>88</v>
      </c>
      <c r="E161" s="25" t="s">
        <v>89</v>
      </c>
      <c r="F161" s="25">
        <v>1</v>
      </c>
      <c r="G161" s="26">
        <v>2433</v>
      </c>
      <c r="H161" s="25">
        <v>90</v>
      </c>
      <c r="I161" s="26">
        <v>30</v>
      </c>
      <c r="J161" s="27">
        <v>2700</v>
      </c>
      <c r="K161" s="26">
        <v>5133</v>
      </c>
      <c r="L161" s="25">
        <v>20220621</v>
      </c>
      <c r="O161" s="143" t="str">
        <f t="shared" si="9"/>
        <v>Rio Negro</v>
      </c>
      <c r="Q161" s="206">
        <v>90</v>
      </c>
      <c r="R161" s="144">
        <f t="shared" si="11"/>
        <v>0</v>
      </c>
    </row>
    <row r="162" spans="1:18" x14ac:dyDescent="0.25">
      <c r="A162" s="25" t="s">
        <v>1579</v>
      </c>
      <c r="B162" s="25" t="s">
        <v>25</v>
      </c>
      <c r="C162" s="25" t="s">
        <v>29</v>
      </c>
      <c r="D162" s="25" t="s">
        <v>68</v>
      </c>
      <c r="E162" s="25" t="s">
        <v>69</v>
      </c>
      <c r="F162" s="25">
        <v>1</v>
      </c>
      <c r="G162" s="26">
        <v>1410</v>
      </c>
      <c r="H162" s="25">
        <v>330</v>
      </c>
      <c r="I162" s="26">
        <v>30</v>
      </c>
      <c r="J162" s="27">
        <v>9900</v>
      </c>
      <c r="K162" s="26">
        <v>11310</v>
      </c>
      <c r="L162" s="25">
        <v>20220624</v>
      </c>
      <c r="O162" s="143" t="str">
        <f t="shared" si="9"/>
        <v>Rio Negro</v>
      </c>
      <c r="Q162" s="206">
        <f t="shared" si="10"/>
        <v>330</v>
      </c>
      <c r="R162" s="144">
        <f t="shared" si="11"/>
        <v>0</v>
      </c>
    </row>
    <row r="163" spans="1:18" x14ac:dyDescent="0.25">
      <c r="A163" s="25" t="s">
        <v>1570</v>
      </c>
      <c r="B163" s="25" t="s">
        <v>862</v>
      </c>
      <c r="C163" s="25" t="s">
        <v>51</v>
      </c>
      <c r="D163" s="25" t="s">
        <v>52</v>
      </c>
      <c r="E163" s="25" t="s">
        <v>254</v>
      </c>
      <c r="F163" s="25">
        <v>1</v>
      </c>
      <c r="G163" s="26">
        <v>2433</v>
      </c>
      <c r="H163" s="25">
        <v>328</v>
      </c>
      <c r="I163" s="26">
        <v>30</v>
      </c>
      <c r="J163" s="27">
        <v>9840</v>
      </c>
      <c r="K163" s="26">
        <v>12273</v>
      </c>
      <c r="L163" s="25">
        <v>20220629</v>
      </c>
      <c r="O163" s="143" t="str">
        <f t="shared" si="9"/>
        <v>Rio Negro</v>
      </c>
      <c r="Q163" s="206">
        <f t="shared" si="10"/>
        <v>328</v>
      </c>
      <c r="R163" s="144">
        <f t="shared" si="11"/>
        <v>0</v>
      </c>
    </row>
    <row r="164" spans="1:18" x14ac:dyDescent="0.25">
      <c r="A164" s="25" t="s">
        <v>1634</v>
      </c>
      <c r="B164" s="25" t="s">
        <v>25</v>
      </c>
      <c r="C164" s="25" t="s">
        <v>36</v>
      </c>
      <c r="D164" s="25" t="s">
        <v>434</v>
      </c>
      <c r="E164" s="25" t="s">
        <v>435</v>
      </c>
      <c r="F164" s="25">
        <v>1</v>
      </c>
      <c r="G164" s="26">
        <v>1644</v>
      </c>
      <c r="H164" s="25">
        <v>360</v>
      </c>
      <c r="I164" s="26">
        <v>30</v>
      </c>
      <c r="J164" s="27">
        <v>10800</v>
      </c>
      <c r="K164" s="26">
        <v>12444</v>
      </c>
      <c r="L164" s="25">
        <v>20220629</v>
      </c>
      <c r="O164" s="143" t="str">
        <f t="shared" si="9"/>
        <v>Neuquen</v>
      </c>
      <c r="Q164" s="206">
        <f t="shared" si="10"/>
        <v>360</v>
      </c>
      <c r="R164" s="144">
        <f t="shared" si="11"/>
        <v>0</v>
      </c>
    </row>
    <row r="165" spans="1:18" x14ac:dyDescent="0.25">
      <c r="A165" s="25" t="s">
        <v>1635</v>
      </c>
      <c r="B165" s="25" t="s">
        <v>25</v>
      </c>
      <c r="C165" s="25" t="s">
        <v>36</v>
      </c>
      <c r="D165" s="25" t="s">
        <v>607</v>
      </c>
      <c r="E165" s="25" t="s">
        <v>608</v>
      </c>
      <c r="F165" s="25">
        <v>1</v>
      </c>
      <c r="G165" s="26">
        <v>1644</v>
      </c>
      <c r="H165" s="25">
        <v>379</v>
      </c>
      <c r="I165" s="26">
        <v>30</v>
      </c>
      <c r="J165" s="27">
        <v>11370</v>
      </c>
      <c r="K165" s="26">
        <v>13014</v>
      </c>
      <c r="L165" s="25">
        <v>20220630</v>
      </c>
      <c r="O165" s="143" t="str">
        <f t="shared" si="9"/>
        <v>Neuquen</v>
      </c>
      <c r="Q165" s="206">
        <f t="shared" si="10"/>
        <v>379</v>
      </c>
      <c r="R165" s="144">
        <f t="shared" si="11"/>
        <v>0</v>
      </c>
    </row>
    <row r="166" spans="1:18" x14ac:dyDescent="0.25">
      <c r="Q166" s="206"/>
    </row>
    <row r="167" spans="1:18" x14ac:dyDescent="0.25">
      <c r="Q167" s="206"/>
    </row>
    <row r="168" spans="1:18" x14ac:dyDescent="0.25">
      <c r="Q168" s="206"/>
    </row>
    <row r="169" spans="1:18" x14ac:dyDescent="0.25">
      <c r="A169" s="25" t="s">
        <v>1808</v>
      </c>
      <c r="B169" s="25" t="s">
        <v>388</v>
      </c>
      <c r="C169" s="25" t="s">
        <v>532</v>
      </c>
      <c r="D169" s="25" t="s">
        <v>533</v>
      </c>
      <c r="E169" s="25" t="s">
        <v>534</v>
      </c>
      <c r="F169" s="25">
        <v>1</v>
      </c>
      <c r="G169" s="26">
        <v>3200</v>
      </c>
      <c r="H169" s="25">
        <v>128</v>
      </c>
      <c r="I169" s="26">
        <v>40</v>
      </c>
      <c r="J169" s="27">
        <v>5120</v>
      </c>
      <c r="K169" s="26">
        <v>8320</v>
      </c>
      <c r="L169" s="25">
        <v>20220704</v>
      </c>
      <c r="O169" s="143" t="str">
        <f t="shared" ref="O169:O179" si="12">VLOOKUP(D169,tablakms,8,)</f>
        <v>Rio Negro</v>
      </c>
      <c r="Q169" s="206">
        <f t="shared" ref="Q169:Q179" si="13">VLOOKUP(D169,tablakms,11,)</f>
        <v>128</v>
      </c>
      <c r="R169" s="144">
        <f t="shared" ref="R169:R179" si="14">Q169-H169</f>
        <v>0</v>
      </c>
    </row>
    <row r="170" spans="1:18" x14ac:dyDescent="0.25">
      <c r="A170" s="25" t="s">
        <v>1803</v>
      </c>
      <c r="B170" s="25" t="s">
        <v>11</v>
      </c>
      <c r="C170" s="25" t="s">
        <v>885</v>
      </c>
      <c r="D170" s="25" t="s">
        <v>997</v>
      </c>
      <c r="E170" s="25" t="s">
        <v>1030</v>
      </c>
      <c r="F170" s="25">
        <v>1</v>
      </c>
      <c r="G170" s="26">
        <v>3000</v>
      </c>
      <c r="H170" s="25">
        <v>283</v>
      </c>
      <c r="I170" s="26">
        <v>40</v>
      </c>
      <c r="J170" s="27">
        <v>11320</v>
      </c>
      <c r="K170" s="26">
        <v>14320</v>
      </c>
      <c r="L170" s="25">
        <v>20220706</v>
      </c>
      <c r="O170" s="143" t="str">
        <f t="shared" si="12"/>
        <v>Buenos Aires</v>
      </c>
      <c r="Q170" s="206">
        <f t="shared" si="13"/>
        <v>125</v>
      </c>
      <c r="R170" s="144">
        <f t="shared" si="14"/>
        <v>-158</v>
      </c>
    </row>
    <row r="171" spans="1:18" x14ac:dyDescent="0.25">
      <c r="A171" s="25" t="s">
        <v>1715</v>
      </c>
      <c r="B171" s="25" t="s">
        <v>11</v>
      </c>
      <c r="C171" s="25" t="s">
        <v>98</v>
      </c>
      <c r="D171" s="25" t="s">
        <v>145</v>
      </c>
      <c r="E171" s="25" t="s">
        <v>348</v>
      </c>
      <c r="F171" s="25">
        <v>1</v>
      </c>
      <c r="G171" s="26">
        <v>3200</v>
      </c>
      <c r="H171" s="25">
        <v>90</v>
      </c>
      <c r="I171" s="26">
        <v>40</v>
      </c>
      <c r="J171" s="27">
        <v>3600</v>
      </c>
      <c r="K171" s="26">
        <v>6800</v>
      </c>
      <c r="L171" s="25">
        <v>20220708</v>
      </c>
      <c r="O171" s="143" t="str">
        <f t="shared" si="12"/>
        <v>Rio Negro</v>
      </c>
      <c r="Q171" s="206">
        <v>90</v>
      </c>
      <c r="R171" s="144">
        <f t="shared" si="14"/>
        <v>0</v>
      </c>
    </row>
    <row r="172" spans="1:18" x14ac:dyDescent="0.25">
      <c r="A172" s="25" t="s">
        <v>1807</v>
      </c>
      <c r="B172" s="25" t="s">
        <v>25</v>
      </c>
      <c r="C172" s="25" t="s">
        <v>140</v>
      </c>
      <c r="D172" s="25" t="s">
        <v>141</v>
      </c>
      <c r="E172" s="25" t="s">
        <v>142</v>
      </c>
      <c r="F172" s="25">
        <v>1</v>
      </c>
      <c r="G172" s="26">
        <v>1600</v>
      </c>
      <c r="H172" s="25">
        <v>53</v>
      </c>
      <c r="I172" s="26">
        <v>40</v>
      </c>
      <c r="J172" s="27">
        <v>2120</v>
      </c>
      <c r="K172" s="26">
        <v>3720</v>
      </c>
      <c r="L172" s="25">
        <v>20220711</v>
      </c>
      <c r="O172" s="143" t="str">
        <f t="shared" si="12"/>
        <v>Rio Negro</v>
      </c>
      <c r="Q172" s="206">
        <f t="shared" si="13"/>
        <v>53.2</v>
      </c>
      <c r="R172" s="144">
        <f t="shared" si="14"/>
        <v>0.20000000000000284</v>
      </c>
    </row>
    <row r="173" spans="1:18" x14ac:dyDescent="0.25">
      <c r="A173" s="25" t="s">
        <v>1761</v>
      </c>
      <c r="B173" s="25" t="s">
        <v>25</v>
      </c>
      <c r="C173" s="25" t="s">
        <v>51</v>
      </c>
      <c r="D173" s="25" t="s">
        <v>1392</v>
      </c>
      <c r="E173" s="25" t="s">
        <v>1762</v>
      </c>
      <c r="F173" s="25">
        <v>1</v>
      </c>
      <c r="G173" s="26">
        <v>1600</v>
      </c>
      <c r="H173" s="25">
        <v>370</v>
      </c>
      <c r="I173" s="26">
        <v>40</v>
      </c>
      <c r="J173" s="27">
        <v>14800</v>
      </c>
      <c r="K173" s="26">
        <v>16400</v>
      </c>
      <c r="L173" s="25">
        <v>20220711</v>
      </c>
      <c r="O173" s="143" t="str">
        <f t="shared" si="12"/>
        <v>Rio Negro</v>
      </c>
      <c r="Q173" s="206">
        <f t="shared" si="13"/>
        <v>370</v>
      </c>
      <c r="R173" s="144">
        <f t="shared" si="14"/>
        <v>0</v>
      </c>
    </row>
    <row r="174" spans="1:18" x14ac:dyDescent="0.25">
      <c r="A174" s="25" t="s">
        <v>1737</v>
      </c>
      <c r="B174" s="25" t="s">
        <v>25</v>
      </c>
      <c r="C174" s="25" t="s">
        <v>1406</v>
      </c>
      <c r="D174" s="25" t="s">
        <v>1407</v>
      </c>
      <c r="E174" s="25" t="s">
        <v>1738</v>
      </c>
      <c r="F174" s="25">
        <v>1</v>
      </c>
      <c r="G174" s="26">
        <v>1500</v>
      </c>
      <c r="H174" s="25">
        <v>159</v>
      </c>
      <c r="I174" s="26">
        <v>40</v>
      </c>
      <c r="J174" s="27">
        <v>6360</v>
      </c>
      <c r="K174" s="26">
        <v>7860</v>
      </c>
      <c r="L174" s="25">
        <v>20220711</v>
      </c>
      <c r="O174" s="143" t="str">
        <f t="shared" si="12"/>
        <v>Buenos Aires</v>
      </c>
      <c r="Q174" s="206">
        <f t="shared" si="13"/>
        <v>0</v>
      </c>
      <c r="R174" s="144">
        <f t="shared" si="14"/>
        <v>-159</v>
      </c>
    </row>
    <row r="175" spans="1:18" x14ac:dyDescent="0.25">
      <c r="A175" s="25" t="s">
        <v>1733</v>
      </c>
      <c r="B175" s="25" t="s">
        <v>25</v>
      </c>
      <c r="C175" s="25" t="s">
        <v>1406</v>
      </c>
      <c r="D175" s="25" t="s">
        <v>1407</v>
      </c>
      <c r="E175" s="25" t="s">
        <v>1734</v>
      </c>
      <c r="F175" s="25">
        <v>1</v>
      </c>
      <c r="G175" s="26">
        <v>1500</v>
      </c>
      <c r="H175" s="25">
        <v>159</v>
      </c>
      <c r="I175" s="26">
        <v>40</v>
      </c>
      <c r="J175" s="27">
        <v>6360</v>
      </c>
      <c r="K175" s="26">
        <v>7860</v>
      </c>
      <c r="L175" s="25">
        <v>20220721</v>
      </c>
      <c r="O175" s="143" t="str">
        <f t="shared" si="12"/>
        <v>Buenos Aires</v>
      </c>
      <c r="Q175" s="206">
        <f t="shared" si="13"/>
        <v>0</v>
      </c>
      <c r="R175" s="144">
        <f t="shared" si="14"/>
        <v>-159</v>
      </c>
    </row>
    <row r="176" spans="1:18" s="165" customFormat="1" x14ac:dyDescent="0.25">
      <c r="A176" s="210" t="s">
        <v>1686</v>
      </c>
      <c r="B176" s="210" t="s">
        <v>11</v>
      </c>
      <c r="C176" s="210" t="s">
        <v>914</v>
      </c>
      <c r="D176" s="210" t="s">
        <v>1289</v>
      </c>
      <c r="E176" s="210" t="s">
        <v>1687</v>
      </c>
      <c r="F176" s="210">
        <v>1</v>
      </c>
      <c r="G176" s="211">
        <v>3000</v>
      </c>
      <c r="H176" s="210">
        <v>140</v>
      </c>
      <c r="I176" s="211">
        <v>40</v>
      </c>
      <c r="J176" s="212">
        <v>5600</v>
      </c>
      <c r="K176" s="211">
        <v>8600</v>
      </c>
      <c r="L176" s="210">
        <v>20220722</v>
      </c>
      <c r="O176" s="165" t="str">
        <f t="shared" si="12"/>
        <v>Buenos Aires</v>
      </c>
      <c r="Q176" s="213">
        <f t="shared" si="13"/>
        <v>137</v>
      </c>
      <c r="R176" s="213">
        <f t="shared" si="14"/>
        <v>-3</v>
      </c>
    </row>
    <row r="177" spans="1:19" s="236" customFormat="1" x14ac:dyDescent="0.25">
      <c r="A177" s="233" t="s">
        <v>1670</v>
      </c>
      <c r="B177" s="233" t="s">
        <v>11</v>
      </c>
      <c r="C177" s="233" t="s">
        <v>70</v>
      </c>
      <c r="D177" s="233" t="s">
        <v>1364</v>
      </c>
      <c r="E177" s="233" t="s">
        <v>1671</v>
      </c>
      <c r="F177" s="233">
        <v>1</v>
      </c>
      <c r="G177" s="234">
        <v>3000</v>
      </c>
      <c r="H177" s="233">
        <v>174</v>
      </c>
      <c r="I177" s="234">
        <v>40</v>
      </c>
      <c r="J177" s="235">
        <v>6960</v>
      </c>
      <c r="K177" s="234">
        <v>9960</v>
      </c>
      <c r="L177" s="233">
        <v>20220728</v>
      </c>
      <c r="O177" s="236" t="str">
        <f t="shared" si="12"/>
        <v>Buenos Aires</v>
      </c>
      <c r="Q177" s="237">
        <f t="shared" si="13"/>
        <v>0</v>
      </c>
      <c r="R177" s="238">
        <f t="shared" si="14"/>
        <v>-174</v>
      </c>
    </row>
    <row r="178" spans="1:19" s="236" customFormat="1" x14ac:dyDescent="0.25">
      <c r="A178" s="239" t="s">
        <v>1702</v>
      </c>
      <c r="B178" s="239" t="s">
        <v>11</v>
      </c>
      <c r="C178" s="239" t="s">
        <v>70</v>
      </c>
      <c r="D178" s="239" t="s">
        <v>1364</v>
      </c>
      <c r="E178" s="239" t="s">
        <v>1703</v>
      </c>
      <c r="F178" s="239">
        <v>1</v>
      </c>
      <c r="G178" s="240">
        <v>6000</v>
      </c>
      <c r="H178" s="239">
        <v>174</v>
      </c>
      <c r="I178" s="240">
        <v>40</v>
      </c>
      <c r="J178" s="241">
        <v>6960</v>
      </c>
      <c r="K178" s="240">
        <v>12960</v>
      </c>
      <c r="L178" s="239">
        <v>20220728</v>
      </c>
      <c r="O178" s="236" t="str">
        <f t="shared" si="12"/>
        <v>Buenos Aires</v>
      </c>
      <c r="Q178" s="237">
        <f t="shared" si="13"/>
        <v>0</v>
      </c>
      <c r="R178" s="238">
        <f t="shared" si="14"/>
        <v>-174</v>
      </c>
      <c r="S178" s="236" t="s">
        <v>1817</v>
      </c>
    </row>
    <row r="179" spans="1:19" s="178" customFormat="1" x14ac:dyDescent="0.25">
      <c r="A179" s="229" t="s">
        <v>1732</v>
      </c>
      <c r="B179" s="229" t="s">
        <v>25</v>
      </c>
      <c r="C179" s="229" t="s">
        <v>36</v>
      </c>
      <c r="D179" s="229" t="s">
        <v>41</v>
      </c>
      <c r="E179" s="229" t="s">
        <v>42</v>
      </c>
      <c r="F179" s="229">
        <v>1</v>
      </c>
      <c r="G179" s="230">
        <v>1850</v>
      </c>
      <c r="H179" s="229">
        <v>291</v>
      </c>
      <c r="I179" s="230">
        <v>40</v>
      </c>
      <c r="J179" s="231">
        <v>11640</v>
      </c>
      <c r="K179" s="230">
        <v>13490</v>
      </c>
      <c r="L179" s="229">
        <v>20220729</v>
      </c>
      <c r="O179" s="178" t="str">
        <f t="shared" si="12"/>
        <v>Neuquen</v>
      </c>
      <c r="Q179" s="232">
        <f t="shared" si="13"/>
        <v>290</v>
      </c>
      <c r="R179" s="179">
        <f t="shared" si="14"/>
        <v>-1</v>
      </c>
      <c r="S179" s="178" t="s">
        <v>1816</v>
      </c>
    </row>
    <row r="180" spans="1:19" x14ac:dyDescent="0.25">
      <c r="Q180" s="206"/>
    </row>
    <row r="181" spans="1:19" s="178" customFormat="1" x14ac:dyDescent="0.25">
      <c r="A181" s="229" t="s">
        <v>1967</v>
      </c>
      <c r="B181" s="229" t="s">
        <v>11</v>
      </c>
      <c r="C181" s="229" t="s">
        <v>29</v>
      </c>
      <c r="D181" s="229" t="s">
        <v>1362</v>
      </c>
      <c r="E181" s="229" t="s">
        <v>1968</v>
      </c>
      <c r="F181" s="229">
        <v>1</v>
      </c>
      <c r="G181" s="230">
        <v>3700</v>
      </c>
      <c r="H181" s="229">
        <v>476</v>
      </c>
      <c r="I181" s="230">
        <v>40</v>
      </c>
      <c r="J181" s="231">
        <v>19040</v>
      </c>
      <c r="K181" s="230">
        <v>22740</v>
      </c>
      <c r="L181" s="229">
        <v>20220803</v>
      </c>
      <c r="O181" s="178" t="str">
        <f t="shared" ref="O181:O191" si="15">VLOOKUP(D181,tablakms,8,)</f>
        <v>neuquen</v>
      </c>
      <c r="Q181" s="232">
        <f>VLOOKUP(D181,tablakms,11,)</f>
        <v>149</v>
      </c>
      <c r="R181" s="179">
        <f>Q181-H181</f>
        <v>-327</v>
      </c>
    </row>
    <row r="182" spans="1:19" x14ac:dyDescent="0.25">
      <c r="A182" s="25" t="s">
        <v>1952</v>
      </c>
      <c r="B182" s="25" t="s">
        <v>11</v>
      </c>
      <c r="C182" s="25" t="s">
        <v>70</v>
      </c>
      <c r="D182" s="25" t="s">
        <v>1364</v>
      </c>
      <c r="E182" s="25" t="s">
        <v>1703</v>
      </c>
      <c r="F182" s="25">
        <v>1</v>
      </c>
      <c r="G182" s="26">
        <v>3000</v>
      </c>
      <c r="H182" s="25">
        <v>174</v>
      </c>
      <c r="I182" s="26">
        <v>40</v>
      </c>
      <c r="J182" s="27">
        <v>6960</v>
      </c>
      <c r="K182" s="26">
        <v>9960</v>
      </c>
      <c r="L182" s="25">
        <v>20220803</v>
      </c>
      <c r="O182" s="143" t="str">
        <f t="shared" si="15"/>
        <v>Buenos Aires</v>
      </c>
      <c r="Q182" s="206">
        <f>VLOOKUP(D182,tablakms,11,)</f>
        <v>0</v>
      </c>
      <c r="R182" s="144">
        <f t="shared" ref="R182:R191" si="16">Q182-H182</f>
        <v>-174</v>
      </c>
    </row>
    <row r="183" spans="1:19" x14ac:dyDescent="0.25">
      <c r="A183" s="25" t="s">
        <v>1961</v>
      </c>
      <c r="B183" s="25" t="s">
        <v>11</v>
      </c>
      <c r="C183" s="25" t="s">
        <v>914</v>
      </c>
      <c r="D183" s="25" t="s">
        <v>1289</v>
      </c>
      <c r="E183" s="25" t="s">
        <v>1962</v>
      </c>
      <c r="F183" s="25">
        <v>1</v>
      </c>
      <c r="G183" s="26">
        <v>3000</v>
      </c>
      <c r="H183" s="25">
        <v>131</v>
      </c>
      <c r="I183" s="26">
        <v>40</v>
      </c>
      <c r="J183" s="27">
        <v>5240</v>
      </c>
      <c r="K183" s="26">
        <v>8240</v>
      </c>
      <c r="L183" s="25">
        <v>20220804</v>
      </c>
      <c r="O183" s="143" t="str">
        <f t="shared" si="15"/>
        <v>Buenos Aires</v>
      </c>
      <c r="Q183" s="206">
        <f>VLOOKUP(D183,tablakms,11,)</f>
        <v>137</v>
      </c>
      <c r="R183" s="144">
        <f t="shared" si="16"/>
        <v>6</v>
      </c>
    </row>
    <row r="184" spans="1:19" x14ac:dyDescent="0.25">
      <c r="A184" s="25" t="s">
        <v>1853</v>
      </c>
      <c r="B184" s="25" t="s">
        <v>11</v>
      </c>
      <c r="C184" s="25" t="s">
        <v>199</v>
      </c>
      <c r="D184" s="25" t="s">
        <v>206</v>
      </c>
      <c r="E184" s="25" t="s">
        <v>207</v>
      </c>
      <c r="F184" s="25">
        <v>1</v>
      </c>
      <c r="G184" s="26">
        <v>3200</v>
      </c>
      <c r="H184" s="25">
        <v>89</v>
      </c>
      <c r="I184" s="26">
        <v>40</v>
      </c>
      <c r="J184" s="27">
        <v>3560</v>
      </c>
      <c r="K184" s="26">
        <v>6760</v>
      </c>
      <c r="L184" s="25">
        <v>20220809</v>
      </c>
      <c r="O184" s="143" t="str">
        <f t="shared" si="15"/>
        <v>Rio Negro</v>
      </c>
      <c r="Q184" s="206">
        <f>VLOOKUP(D184,tablakms,11,)</f>
        <v>89.1</v>
      </c>
      <c r="R184" s="144">
        <f t="shared" si="16"/>
        <v>9.9999999999994316E-2</v>
      </c>
    </row>
    <row r="185" spans="1:19" x14ac:dyDescent="0.25">
      <c r="A185" s="25" t="s">
        <v>1895</v>
      </c>
      <c r="B185" s="25" t="s">
        <v>11</v>
      </c>
      <c r="C185" s="25" t="s">
        <v>36</v>
      </c>
      <c r="D185" s="25" t="s">
        <v>781</v>
      </c>
      <c r="E185" s="25" t="s">
        <v>39</v>
      </c>
      <c r="F185" s="25">
        <v>1</v>
      </c>
      <c r="G185" s="26">
        <v>3700</v>
      </c>
      <c r="H185" s="25">
        <v>323</v>
      </c>
      <c r="I185" s="26">
        <v>40</v>
      </c>
      <c r="J185" s="27">
        <v>12920</v>
      </c>
      <c r="K185" s="26">
        <v>16620</v>
      </c>
      <c r="L185" s="25">
        <v>20220816</v>
      </c>
      <c r="O185" s="143" t="str">
        <f t="shared" si="15"/>
        <v>Neuquen</v>
      </c>
      <c r="Q185" s="206">
        <f>VLOOKUP(D185,tablakms,11,)</f>
        <v>326</v>
      </c>
      <c r="R185" s="144">
        <f t="shared" si="16"/>
        <v>3</v>
      </c>
    </row>
    <row r="186" spans="1:19" x14ac:dyDescent="0.25">
      <c r="A186" s="25" t="s">
        <v>1836</v>
      </c>
      <c r="B186" s="25" t="s">
        <v>11</v>
      </c>
      <c r="C186" s="25" t="s">
        <v>29</v>
      </c>
      <c r="D186" s="25" t="s">
        <v>88</v>
      </c>
      <c r="E186" s="25" t="s">
        <v>223</v>
      </c>
      <c r="F186" s="25">
        <v>1</v>
      </c>
      <c r="G186" s="26">
        <v>3200</v>
      </c>
      <c r="H186" s="25">
        <v>90</v>
      </c>
      <c r="I186" s="26">
        <v>40</v>
      </c>
      <c r="J186" s="27">
        <v>3600</v>
      </c>
      <c r="K186" s="26">
        <v>6800</v>
      </c>
      <c r="L186" s="25">
        <v>20220816</v>
      </c>
      <c r="O186" s="143" t="str">
        <f t="shared" si="15"/>
        <v>Rio Negro</v>
      </c>
      <c r="Q186" s="206">
        <v>90</v>
      </c>
      <c r="R186" s="144">
        <f t="shared" si="16"/>
        <v>0</v>
      </c>
    </row>
    <row r="187" spans="1:19" x14ac:dyDescent="0.25">
      <c r="A187" s="25" t="s">
        <v>1837</v>
      </c>
      <c r="B187" s="25" t="s">
        <v>11</v>
      </c>
      <c r="C187" s="25" t="s">
        <v>70</v>
      </c>
      <c r="D187" s="25" t="s">
        <v>1364</v>
      </c>
      <c r="E187" s="25" t="s">
        <v>1666</v>
      </c>
      <c r="F187" s="25">
        <v>1</v>
      </c>
      <c r="G187" s="26">
        <v>3000</v>
      </c>
      <c r="H187" s="25">
        <v>174</v>
      </c>
      <c r="I187" s="26">
        <v>40</v>
      </c>
      <c r="J187" s="27">
        <v>6960</v>
      </c>
      <c r="K187" s="26">
        <v>9960</v>
      </c>
      <c r="L187" s="25">
        <v>20220817</v>
      </c>
      <c r="O187" s="143" t="str">
        <f t="shared" si="15"/>
        <v>Buenos Aires</v>
      </c>
      <c r="Q187" s="206">
        <f>VLOOKUP(D187,tablakms,11,)</f>
        <v>0</v>
      </c>
      <c r="R187" s="144">
        <f t="shared" si="16"/>
        <v>-174</v>
      </c>
    </row>
    <row r="188" spans="1:19" x14ac:dyDescent="0.25">
      <c r="A188" s="25" t="s">
        <v>1833</v>
      </c>
      <c r="B188" s="25" t="s">
        <v>11</v>
      </c>
      <c r="C188" s="25" t="s">
        <v>70</v>
      </c>
      <c r="D188" s="25" t="s">
        <v>1364</v>
      </c>
      <c r="E188" s="25" t="s">
        <v>1671</v>
      </c>
      <c r="F188" s="25">
        <v>1</v>
      </c>
      <c r="G188" s="26">
        <v>3000</v>
      </c>
      <c r="H188" s="25">
        <v>174</v>
      </c>
      <c r="I188" s="26">
        <v>40</v>
      </c>
      <c r="J188" s="27">
        <v>6960</v>
      </c>
      <c r="K188" s="26">
        <v>9960</v>
      </c>
      <c r="L188" s="25">
        <v>20220825</v>
      </c>
      <c r="O188" s="143" t="str">
        <f t="shared" si="15"/>
        <v>Buenos Aires</v>
      </c>
      <c r="Q188" s="206">
        <f>VLOOKUP(D188,tablakms,11,)</f>
        <v>0</v>
      </c>
      <c r="R188" s="144">
        <f t="shared" si="16"/>
        <v>-174</v>
      </c>
    </row>
    <row r="189" spans="1:19" s="178" customFormat="1" x14ac:dyDescent="0.25">
      <c r="A189" s="229" t="s">
        <v>1842</v>
      </c>
      <c r="B189" s="229" t="s">
        <v>862</v>
      </c>
      <c r="C189" s="229" t="s">
        <v>621</v>
      </c>
      <c r="D189" s="229" t="s">
        <v>1843</v>
      </c>
      <c r="E189" s="229" t="s">
        <v>1844</v>
      </c>
      <c r="F189" s="229">
        <v>1</v>
      </c>
      <c r="G189" s="230">
        <v>3700</v>
      </c>
      <c r="H189" s="229">
        <v>480</v>
      </c>
      <c r="I189" s="230">
        <v>40</v>
      </c>
      <c r="J189" s="231">
        <v>19200</v>
      </c>
      <c r="K189" s="230">
        <v>22900</v>
      </c>
      <c r="L189" s="229">
        <v>20220829</v>
      </c>
      <c r="O189" s="178" t="str">
        <f t="shared" si="15"/>
        <v>Rio Negro</v>
      </c>
      <c r="Q189" s="232">
        <f>VLOOKUP(D189,tablakms,11,)</f>
        <v>481</v>
      </c>
      <c r="R189" s="179">
        <f t="shared" si="16"/>
        <v>1</v>
      </c>
    </row>
    <row r="190" spans="1:19" x14ac:dyDescent="0.25">
      <c r="A190" s="25" t="s">
        <v>1821</v>
      </c>
      <c r="B190" s="25" t="s">
        <v>862</v>
      </c>
      <c r="C190" s="25" t="s">
        <v>914</v>
      </c>
      <c r="D190" s="25" t="s">
        <v>1090</v>
      </c>
      <c r="E190" s="25" t="s">
        <v>1822</v>
      </c>
      <c r="F190" s="25">
        <v>1</v>
      </c>
      <c r="G190" s="26">
        <v>3000</v>
      </c>
      <c r="H190" s="25">
        <v>167</v>
      </c>
      <c r="I190" s="26">
        <v>40</v>
      </c>
      <c r="J190" s="27">
        <v>6680</v>
      </c>
      <c r="K190" s="26">
        <v>9680</v>
      </c>
      <c r="L190" s="25">
        <v>20220831</v>
      </c>
      <c r="O190" s="143" t="str">
        <f t="shared" si="15"/>
        <v>Buenos Aires</v>
      </c>
      <c r="Q190" s="206">
        <f>VLOOKUP(D190,tablakms,11,)</f>
        <v>0</v>
      </c>
      <c r="R190" s="144">
        <f t="shared" si="16"/>
        <v>-167</v>
      </c>
    </row>
    <row r="191" spans="1:19" s="178" customFormat="1" x14ac:dyDescent="0.25">
      <c r="A191" s="229" t="s">
        <v>1826</v>
      </c>
      <c r="B191" s="229" t="s">
        <v>862</v>
      </c>
      <c r="C191" s="229" t="s">
        <v>621</v>
      </c>
      <c r="D191" s="229" t="s">
        <v>1827</v>
      </c>
      <c r="E191" s="229" t="s">
        <v>1828</v>
      </c>
      <c r="F191" s="229">
        <v>1</v>
      </c>
      <c r="G191" s="230">
        <v>3000</v>
      </c>
      <c r="H191" s="229">
        <v>90</v>
      </c>
      <c r="I191" s="230">
        <v>40</v>
      </c>
      <c r="J191" s="231">
        <v>3600</v>
      </c>
      <c r="K191" s="230">
        <v>6600</v>
      </c>
      <c r="L191" s="229">
        <v>20220831</v>
      </c>
      <c r="O191" s="178" t="str">
        <f t="shared" si="15"/>
        <v>San Luis</v>
      </c>
      <c r="Q191" s="232">
        <f>VLOOKUP(D191,tablakms,11,)</f>
        <v>93.7</v>
      </c>
      <c r="R191" s="179">
        <f t="shared" si="16"/>
        <v>3.7000000000000028</v>
      </c>
    </row>
    <row r="192" spans="1:19" x14ac:dyDescent="0.25">
      <c r="Q192" s="206"/>
    </row>
    <row r="193" spans="1:18" x14ac:dyDescent="0.25">
      <c r="Q193" s="206"/>
    </row>
    <row r="194" spans="1:18" x14ac:dyDescent="0.25">
      <c r="A194" s="47" t="s">
        <v>2116</v>
      </c>
      <c r="B194" s="44" t="s">
        <v>862</v>
      </c>
      <c r="C194" s="44" t="s">
        <v>621</v>
      </c>
      <c r="D194" s="44" t="s">
        <v>1843</v>
      </c>
      <c r="E194" s="44" t="s">
        <v>1844</v>
      </c>
      <c r="F194" s="44">
        <v>1</v>
      </c>
      <c r="G194" s="45">
        <v>3700</v>
      </c>
      <c r="H194" s="44">
        <v>480</v>
      </c>
      <c r="I194" s="45">
        <v>40</v>
      </c>
      <c r="J194" s="46">
        <v>19200</v>
      </c>
      <c r="K194" s="45">
        <v>22900</v>
      </c>
      <c r="L194" s="63">
        <v>20220906</v>
      </c>
      <c r="O194" s="143" t="str">
        <f>VLOOKUP(D194,tablakms,8,)</f>
        <v>Rio Negro</v>
      </c>
      <c r="Q194" s="206">
        <f>VLOOKUP(D194,tablakms,11,)</f>
        <v>481</v>
      </c>
      <c r="R194" s="144">
        <f>Q194-H194</f>
        <v>1</v>
      </c>
    </row>
    <row r="195" spans="1:18" x14ac:dyDescent="0.25">
      <c r="A195" s="47" t="s">
        <v>2017</v>
      </c>
      <c r="B195" s="44" t="s">
        <v>11</v>
      </c>
      <c r="C195" s="44" t="s">
        <v>36</v>
      </c>
      <c r="D195" s="44" t="s">
        <v>1126</v>
      </c>
      <c r="E195" s="44" t="s">
        <v>1127</v>
      </c>
      <c r="F195" s="44">
        <v>1</v>
      </c>
      <c r="G195" s="45">
        <v>3200</v>
      </c>
      <c r="H195" s="44">
        <v>190</v>
      </c>
      <c r="I195" s="45">
        <v>40</v>
      </c>
      <c r="J195" s="46">
        <v>7600</v>
      </c>
      <c r="K195" s="45">
        <v>10800</v>
      </c>
      <c r="L195" s="63">
        <v>20220915</v>
      </c>
      <c r="O195" s="143" t="str">
        <f>VLOOKUP(D195,tablakms,8,)</f>
        <v>Rio Negro</v>
      </c>
      <c r="Q195" s="206">
        <f>VLOOKUP(D195,tablakms,11,)</f>
        <v>190</v>
      </c>
      <c r="R195" s="144">
        <f>Q195-H195</f>
        <v>0</v>
      </c>
    </row>
    <row r="196" spans="1:18" x14ac:dyDescent="0.25">
      <c r="A196" s="47" t="s">
        <v>2011</v>
      </c>
      <c r="B196" s="44" t="s">
        <v>11</v>
      </c>
      <c r="C196" s="44" t="s">
        <v>70</v>
      </c>
      <c r="D196" s="44" t="s">
        <v>920</v>
      </c>
      <c r="E196" s="44" t="s">
        <v>921</v>
      </c>
      <c r="F196" s="44">
        <v>1</v>
      </c>
      <c r="G196" s="45">
        <v>3700</v>
      </c>
      <c r="H196" s="44">
        <v>477</v>
      </c>
      <c r="I196" s="45">
        <v>40</v>
      </c>
      <c r="J196" s="46">
        <v>19080</v>
      </c>
      <c r="K196" s="45">
        <v>22780</v>
      </c>
      <c r="L196" s="63">
        <v>20220919</v>
      </c>
      <c r="O196" s="143" t="str">
        <f>VLOOKUP(D196,tablakms,8,)</f>
        <v>neuquen</v>
      </c>
      <c r="Q196" s="206">
        <f>VLOOKUP(D196,tablakms,11,)</f>
        <v>149</v>
      </c>
      <c r="R196" s="144">
        <f>Q196-H196</f>
        <v>-328</v>
      </c>
    </row>
    <row r="197" spans="1:18" x14ac:dyDescent="0.25">
      <c r="A197" s="47" t="s">
        <v>2002</v>
      </c>
      <c r="B197" s="44" t="s">
        <v>11</v>
      </c>
      <c r="C197" s="44" t="s">
        <v>885</v>
      </c>
      <c r="D197" s="44" t="s">
        <v>997</v>
      </c>
      <c r="E197" s="44" t="s">
        <v>1030</v>
      </c>
      <c r="F197" s="44">
        <v>1</v>
      </c>
      <c r="G197" s="45">
        <v>3000</v>
      </c>
      <c r="H197" s="44">
        <v>283</v>
      </c>
      <c r="I197" s="45">
        <v>40</v>
      </c>
      <c r="J197" s="46">
        <v>11320</v>
      </c>
      <c r="K197" s="45">
        <v>14320</v>
      </c>
      <c r="L197" s="63">
        <v>20220921</v>
      </c>
      <c r="O197" s="143" t="str">
        <f>VLOOKUP(D197,tablakms,8,)</f>
        <v>Buenos Aires</v>
      </c>
      <c r="Q197" s="206">
        <f>VLOOKUP(D197,tablakms,11,)</f>
        <v>125</v>
      </c>
      <c r="R197" s="144">
        <f>Q197-H197</f>
        <v>-158</v>
      </c>
    </row>
    <row r="198" spans="1:18" x14ac:dyDescent="0.25">
      <c r="A198" s="47" t="s">
        <v>1991</v>
      </c>
      <c r="B198" s="44" t="s">
        <v>11</v>
      </c>
      <c r="C198" s="44" t="s">
        <v>885</v>
      </c>
      <c r="D198" s="44" t="s">
        <v>997</v>
      </c>
      <c r="E198" s="44" t="s">
        <v>1030</v>
      </c>
      <c r="F198" s="44">
        <v>1</v>
      </c>
      <c r="G198" s="45">
        <v>3000</v>
      </c>
      <c r="H198" s="44">
        <v>283</v>
      </c>
      <c r="I198" s="45">
        <v>40</v>
      </c>
      <c r="J198" s="46">
        <v>11320</v>
      </c>
      <c r="K198" s="45">
        <v>14320</v>
      </c>
      <c r="L198" s="63">
        <v>20220927</v>
      </c>
      <c r="O198" s="143" t="str">
        <f>VLOOKUP(D198,tablakms,8,)</f>
        <v>Buenos Aires</v>
      </c>
      <c r="Q198" s="206">
        <f>VLOOKUP(D198,tablakms,11,)</f>
        <v>125</v>
      </c>
      <c r="R198" s="144">
        <f>Q198-H198</f>
        <v>-158</v>
      </c>
    </row>
    <row r="199" spans="1:18" x14ac:dyDescent="0.25">
      <c r="A199" s="25"/>
      <c r="B199" s="25"/>
      <c r="C199" s="25"/>
      <c r="D199" s="25"/>
      <c r="E199" s="25"/>
      <c r="F199" s="25"/>
      <c r="G199" s="26"/>
      <c r="H199" s="25"/>
      <c r="I199" s="26"/>
      <c r="J199" s="27"/>
      <c r="K199" s="26"/>
      <c r="L199" s="25"/>
      <c r="Q199" s="206"/>
    </row>
    <row r="200" spans="1:18" x14ac:dyDescent="0.25">
      <c r="A200" s="25" t="s">
        <v>2312</v>
      </c>
      <c r="B200" s="25" t="s">
        <v>11</v>
      </c>
      <c r="C200" s="25" t="s">
        <v>36</v>
      </c>
      <c r="D200" s="25" t="s">
        <v>561</v>
      </c>
      <c r="E200" s="25" t="s">
        <v>1855</v>
      </c>
      <c r="F200" s="25">
        <v>1</v>
      </c>
      <c r="G200" s="26">
        <v>3200</v>
      </c>
      <c r="H200" s="25">
        <v>129</v>
      </c>
      <c r="I200" s="26">
        <v>40</v>
      </c>
      <c r="J200" s="27">
        <v>5160</v>
      </c>
      <c r="K200" s="26">
        <v>8360</v>
      </c>
      <c r="L200" s="25">
        <v>20221005</v>
      </c>
      <c r="O200" s="143" t="str">
        <f>VLOOKUP(D200,tablakms,8,)</f>
        <v>Rio Negro</v>
      </c>
      <c r="Q200" s="206">
        <f>VLOOKUP(D200,tablakms,11,)</f>
        <v>128</v>
      </c>
      <c r="R200" s="144">
        <f t="shared" ref="R200:R219" si="17">Q200-H200</f>
        <v>-1</v>
      </c>
    </row>
    <row r="201" spans="1:18" x14ac:dyDescent="0.25">
      <c r="A201" s="215" t="s">
        <v>2200</v>
      </c>
      <c r="B201" s="215" t="s">
        <v>25</v>
      </c>
      <c r="C201" s="215" t="s">
        <v>70</v>
      </c>
      <c r="D201" s="215" t="s">
        <v>2183</v>
      </c>
      <c r="E201" s="215" t="s">
        <v>2201</v>
      </c>
      <c r="F201" s="215">
        <v>1</v>
      </c>
      <c r="G201" s="216">
        <v>1600</v>
      </c>
      <c r="H201" s="215">
        <v>280</v>
      </c>
      <c r="I201" s="216">
        <v>40</v>
      </c>
      <c r="J201" s="250">
        <v>11200</v>
      </c>
      <c r="K201" s="216">
        <v>12800</v>
      </c>
      <c r="L201" s="215">
        <v>20221005</v>
      </c>
      <c r="M201" s="169"/>
      <c r="N201" s="169"/>
      <c r="O201" s="169" t="str">
        <f>VLOOKUP(D201,tablakms,8,)</f>
        <v>Rio Negro</v>
      </c>
      <c r="P201" s="169"/>
      <c r="Q201" s="170">
        <f>VLOOKUP(D201,tablakms,11,)</f>
        <v>294</v>
      </c>
      <c r="R201" s="170">
        <f t="shared" si="17"/>
        <v>14</v>
      </c>
    </row>
    <row r="202" spans="1:18" x14ac:dyDescent="0.25">
      <c r="A202" s="215"/>
      <c r="B202" s="215"/>
      <c r="C202" s="215"/>
      <c r="D202" s="215"/>
      <c r="E202" s="215"/>
      <c r="F202" s="215"/>
      <c r="G202" s="216"/>
      <c r="H202" s="215"/>
      <c r="I202" s="216"/>
      <c r="J202" s="250"/>
      <c r="K202" s="216"/>
      <c r="L202" s="215"/>
      <c r="M202" s="169"/>
      <c r="N202" s="169"/>
      <c r="O202" s="169"/>
      <c r="P202" s="169"/>
      <c r="Q202" s="170"/>
      <c r="R202" s="170"/>
    </row>
    <row r="203" spans="1:18" x14ac:dyDescent="0.25">
      <c r="A203" s="25" t="s">
        <v>2206</v>
      </c>
      <c r="B203" s="25" t="s">
        <v>25</v>
      </c>
      <c r="C203" s="25" t="s">
        <v>885</v>
      </c>
      <c r="D203" s="25" t="s">
        <v>997</v>
      </c>
      <c r="E203" s="25" t="s">
        <v>1020</v>
      </c>
      <c r="F203" s="25">
        <v>1</v>
      </c>
      <c r="G203" s="26">
        <v>1500</v>
      </c>
      <c r="H203" s="25">
        <v>283</v>
      </c>
      <c r="I203" s="26">
        <v>40</v>
      </c>
      <c r="J203" s="27">
        <v>11320</v>
      </c>
      <c r="K203" s="26">
        <v>12820</v>
      </c>
      <c r="L203" s="25">
        <v>20221006</v>
      </c>
      <c r="O203" s="143" t="str">
        <f>VLOOKUP(D203,tablakms,8,)</f>
        <v>Buenos Aires</v>
      </c>
      <c r="Q203" s="206">
        <f>VLOOKUP(D203,tablakms,11,)</f>
        <v>125</v>
      </c>
      <c r="R203" s="144">
        <f t="shared" si="17"/>
        <v>-158</v>
      </c>
    </row>
    <row r="204" spans="1:18" x14ac:dyDescent="0.25">
      <c r="A204" s="25"/>
      <c r="B204" s="25"/>
      <c r="C204" s="25"/>
      <c r="D204" s="25"/>
      <c r="E204" s="25"/>
      <c r="F204" s="25"/>
      <c r="G204" s="26"/>
      <c r="H204" s="25"/>
      <c r="I204" s="26"/>
      <c r="J204" s="27"/>
      <c r="K204" s="26"/>
      <c r="L204" s="25"/>
      <c r="Q204" s="206"/>
    </row>
    <row r="205" spans="1:18" x14ac:dyDescent="0.25">
      <c r="A205" s="25" t="s">
        <v>2168</v>
      </c>
      <c r="B205" s="25" t="s">
        <v>11</v>
      </c>
      <c r="C205" s="25" t="s">
        <v>70</v>
      </c>
      <c r="D205" s="25" t="s">
        <v>1364</v>
      </c>
      <c r="E205" s="25" t="s">
        <v>1668</v>
      </c>
      <c r="F205" s="25">
        <v>1</v>
      </c>
      <c r="G205" s="26">
        <v>3000</v>
      </c>
      <c r="H205" s="25">
        <v>174</v>
      </c>
      <c r="I205" s="26">
        <v>40</v>
      </c>
      <c r="J205" s="27">
        <v>6960</v>
      </c>
      <c r="K205" s="26">
        <v>9960</v>
      </c>
      <c r="L205" s="25">
        <v>20221014</v>
      </c>
      <c r="O205" s="143" t="str">
        <f>VLOOKUP(D205,tablakms,8,)</f>
        <v>Buenos Aires</v>
      </c>
      <c r="Q205" s="206">
        <f>VLOOKUP(D205,tablakms,11,)</f>
        <v>0</v>
      </c>
      <c r="R205" s="144">
        <f t="shared" si="17"/>
        <v>-174</v>
      </c>
    </row>
    <row r="206" spans="1:18" x14ac:dyDescent="0.25">
      <c r="A206" s="25"/>
      <c r="B206" s="25"/>
      <c r="C206" s="25"/>
      <c r="D206" s="25"/>
      <c r="E206" s="25"/>
      <c r="F206" s="25"/>
      <c r="G206" s="26"/>
      <c r="H206" s="25"/>
      <c r="I206" s="26"/>
      <c r="J206" s="27"/>
      <c r="K206" s="26"/>
      <c r="L206" s="25"/>
      <c r="Q206" s="206"/>
    </row>
    <row r="207" spans="1:18" x14ac:dyDescent="0.25">
      <c r="A207" s="25" t="s">
        <v>2179</v>
      </c>
      <c r="B207" s="25" t="s">
        <v>11</v>
      </c>
      <c r="C207" s="25" t="s">
        <v>532</v>
      </c>
      <c r="D207" s="25" t="s">
        <v>533</v>
      </c>
      <c r="E207" s="25" t="s">
        <v>534</v>
      </c>
      <c r="F207" s="25">
        <v>1</v>
      </c>
      <c r="G207" s="26">
        <v>3200</v>
      </c>
      <c r="H207" s="25">
        <v>128</v>
      </c>
      <c r="I207" s="26">
        <v>40</v>
      </c>
      <c r="J207" s="27">
        <v>5120</v>
      </c>
      <c r="K207" s="26">
        <v>8320</v>
      </c>
      <c r="L207" s="25">
        <v>20221017</v>
      </c>
      <c r="O207" s="143" t="str">
        <f>VLOOKUP(D207,tablakms,8,)</f>
        <v>Rio Negro</v>
      </c>
      <c r="Q207" s="206">
        <f>VLOOKUP(D207,tablakms,11,)</f>
        <v>128</v>
      </c>
      <c r="R207" s="144">
        <f t="shared" si="17"/>
        <v>0</v>
      </c>
    </row>
    <row r="208" spans="1:18" x14ac:dyDescent="0.25">
      <c r="A208" s="25"/>
      <c r="B208" s="25"/>
      <c r="C208" s="25"/>
      <c r="D208" s="25"/>
      <c r="E208" s="25"/>
      <c r="F208" s="25"/>
      <c r="G208" s="26"/>
      <c r="H208" s="25"/>
      <c r="I208" s="26"/>
      <c r="J208" s="27"/>
      <c r="K208" s="26"/>
      <c r="L208" s="25"/>
      <c r="Q208" s="206"/>
    </row>
    <row r="209" spans="1:19" x14ac:dyDescent="0.25">
      <c r="A209" s="25" t="s">
        <v>2153</v>
      </c>
      <c r="B209" s="25" t="s">
        <v>11</v>
      </c>
      <c r="C209" s="25" t="s">
        <v>70</v>
      </c>
      <c r="D209" s="25" t="s">
        <v>1364</v>
      </c>
      <c r="E209" s="25" t="s">
        <v>1666</v>
      </c>
      <c r="F209" s="25">
        <v>1</v>
      </c>
      <c r="G209" s="26">
        <v>3000</v>
      </c>
      <c r="H209" s="25">
        <v>174</v>
      </c>
      <c r="I209" s="26">
        <v>40</v>
      </c>
      <c r="J209" s="27">
        <v>6960</v>
      </c>
      <c r="K209" s="26">
        <v>9960</v>
      </c>
      <c r="L209" s="25">
        <v>20221019</v>
      </c>
      <c r="O209" s="143" t="str">
        <f>VLOOKUP(D209,tablakms,8,)</f>
        <v>Buenos Aires</v>
      </c>
      <c r="Q209" s="206">
        <f>VLOOKUP(D209,tablakms,11,)</f>
        <v>0</v>
      </c>
      <c r="R209" s="144">
        <f t="shared" si="17"/>
        <v>-174</v>
      </c>
    </row>
    <row r="210" spans="1:19" x14ac:dyDescent="0.25">
      <c r="A210" s="25"/>
      <c r="B210" s="25"/>
      <c r="C210" s="25"/>
      <c r="D210" s="25"/>
      <c r="E210" s="25"/>
      <c r="F210" s="25"/>
      <c r="G210" s="26"/>
      <c r="H210" s="25"/>
      <c r="I210" s="26"/>
      <c r="J210" s="27"/>
      <c r="K210" s="26"/>
      <c r="L210" s="25"/>
      <c r="Q210" s="206"/>
    </row>
    <row r="211" spans="1:19" x14ac:dyDescent="0.25">
      <c r="A211" s="215" t="s">
        <v>2182</v>
      </c>
      <c r="B211" s="215" t="s">
        <v>11</v>
      </c>
      <c r="C211" s="215" t="s">
        <v>70</v>
      </c>
      <c r="D211" s="215" t="s">
        <v>2183</v>
      </c>
      <c r="E211" s="215" t="s">
        <v>2184</v>
      </c>
      <c r="F211" s="215">
        <v>1</v>
      </c>
      <c r="G211" s="216">
        <v>3200</v>
      </c>
      <c r="H211" s="215">
        <v>280</v>
      </c>
      <c r="I211" s="216">
        <v>40</v>
      </c>
      <c r="J211" s="250">
        <v>11200</v>
      </c>
      <c r="K211" s="216">
        <v>14400</v>
      </c>
      <c r="L211" s="215">
        <v>20221021</v>
      </c>
      <c r="M211" s="169"/>
      <c r="N211" s="169"/>
      <c r="O211" s="169" t="str">
        <f>VLOOKUP(D211,tablakms,8,)</f>
        <v>Rio Negro</v>
      </c>
      <c r="P211" s="169"/>
      <c r="Q211" s="170">
        <f>VLOOKUP(D211,tablakms,11,)</f>
        <v>294</v>
      </c>
      <c r="R211" s="170">
        <f t="shared" si="17"/>
        <v>14</v>
      </c>
    </row>
    <row r="212" spans="1:19" x14ac:dyDescent="0.25">
      <c r="A212" s="215"/>
      <c r="B212" s="215"/>
      <c r="C212" s="215"/>
      <c r="D212" s="215"/>
      <c r="E212" s="215"/>
      <c r="F212" s="215"/>
      <c r="G212" s="216"/>
      <c r="H212" s="215"/>
      <c r="I212" s="216"/>
      <c r="J212" s="250"/>
      <c r="K212" s="216"/>
      <c r="L212" s="215"/>
      <c r="M212" s="169"/>
      <c r="N212" s="169"/>
      <c r="O212" s="169"/>
      <c r="P212" s="169"/>
      <c r="Q212" s="170"/>
      <c r="R212" s="170"/>
    </row>
    <row r="213" spans="1:19" s="178" customFormat="1" x14ac:dyDescent="0.25">
      <c r="A213" s="210" t="s">
        <v>2316</v>
      </c>
      <c r="B213" s="210" t="s">
        <v>11</v>
      </c>
      <c r="C213" s="210" t="s">
        <v>36</v>
      </c>
      <c r="D213" s="210" t="s">
        <v>520</v>
      </c>
      <c r="E213" s="210" t="s">
        <v>521</v>
      </c>
      <c r="F213" s="210">
        <v>1</v>
      </c>
      <c r="G213" s="211">
        <v>7400</v>
      </c>
      <c r="H213" s="210">
        <v>1368</v>
      </c>
      <c r="I213" s="211">
        <v>40</v>
      </c>
      <c r="J213" s="212">
        <v>54720</v>
      </c>
      <c r="K213" s="211">
        <v>62120</v>
      </c>
      <c r="L213" s="210">
        <v>20221025</v>
      </c>
      <c r="M213" s="165"/>
      <c r="N213" s="165"/>
      <c r="O213" s="165" t="str">
        <f>VLOOKUP(D213,tablakms,8,)</f>
        <v>Neuquen</v>
      </c>
      <c r="P213" s="165"/>
      <c r="Q213" s="213">
        <f>VLOOKUP(D213,tablakms,11,)</f>
        <v>507</v>
      </c>
      <c r="R213" s="213">
        <f t="shared" si="17"/>
        <v>-861</v>
      </c>
      <c r="S213" s="178" t="s">
        <v>2344</v>
      </c>
    </row>
    <row r="214" spans="1:19" x14ac:dyDescent="0.25">
      <c r="A214" s="25" t="s">
        <v>2144</v>
      </c>
      <c r="B214" s="25" t="s">
        <v>11</v>
      </c>
      <c r="C214" s="25" t="s">
        <v>70</v>
      </c>
      <c r="D214" s="25" t="s">
        <v>1364</v>
      </c>
      <c r="E214" s="25" t="s">
        <v>1668</v>
      </c>
      <c r="F214" s="25">
        <v>1</v>
      </c>
      <c r="G214" s="26">
        <v>3000</v>
      </c>
      <c r="H214" s="25">
        <v>174</v>
      </c>
      <c r="I214" s="26">
        <v>40</v>
      </c>
      <c r="J214" s="27">
        <v>6960</v>
      </c>
      <c r="K214" s="26">
        <v>9960</v>
      </c>
      <c r="L214" s="25">
        <v>20221025</v>
      </c>
      <c r="O214" s="143" t="str">
        <f>VLOOKUP(D214,tablakms,8,)</f>
        <v>Buenos Aires</v>
      </c>
      <c r="Q214" s="206">
        <f>VLOOKUP(D214,tablakms,11,)</f>
        <v>0</v>
      </c>
      <c r="R214" s="144">
        <f t="shared" si="17"/>
        <v>-174</v>
      </c>
    </row>
    <row r="215" spans="1:19" x14ac:dyDescent="0.25">
      <c r="A215" s="25"/>
      <c r="B215" s="25"/>
      <c r="C215" s="25"/>
      <c r="D215" s="25"/>
      <c r="E215" s="25"/>
      <c r="F215" s="25"/>
      <c r="G215" s="26"/>
      <c r="H215" s="25"/>
      <c r="I215" s="26"/>
      <c r="J215" s="27"/>
      <c r="K215" s="26"/>
      <c r="L215" s="25"/>
      <c r="Q215" s="206"/>
    </row>
    <row r="216" spans="1:19" x14ac:dyDescent="0.25">
      <c r="A216" s="25" t="s">
        <v>2145</v>
      </c>
      <c r="B216" s="25" t="s">
        <v>11</v>
      </c>
      <c r="C216" s="25" t="s">
        <v>532</v>
      </c>
      <c r="D216" s="25" t="s">
        <v>533</v>
      </c>
      <c r="E216" s="25" t="s">
        <v>534</v>
      </c>
      <c r="F216" s="25">
        <v>1</v>
      </c>
      <c r="G216" s="26">
        <v>3200</v>
      </c>
      <c r="H216" s="25">
        <v>128</v>
      </c>
      <c r="I216" s="26">
        <v>40</v>
      </c>
      <c r="J216" s="27">
        <v>5120</v>
      </c>
      <c r="K216" s="26">
        <v>8320</v>
      </c>
      <c r="L216" s="25">
        <v>20221026</v>
      </c>
      <c r="O216" s="143" t="str">
        <f>VLOOKUP(D216,tablakms,8,)</f>
        <v>Rio Negro</v>
      </c>
      <c r="Q216" s="206">
        <f>VLOOKUP(D216,tablakms,11,)</f>
        <v>128</v>
      </c>
      <c r="R216" s="144">
        <f t="shared" si="17"/>
        <v>0</v>
      </c>
    </row>
    <row r="217" spans="1:19" ht="15.75" thickBot="1" x14ac:dyDescent="0.3">
      <c r="A217" s="25"/>
      <c r="B217" s="25"/>
      <c r="C217" s="25"/>
      <c r="D217" s="25"/>
      <c r="E217" s="25"/>
      <c r="F217" s="25"/>
      <c r="G217" s="26"/>
      <c r="H217" s="25"/>
      <c r="I217" s="26"/>
      <c r="J217" s="27"/>
      <c r="K217" s="26"/>
      <c r="L217" s="25"/>
      <c r="Q217" s="206"/>
    </row>
    <row r="218" spans="1:19" s="178" customFormat="1" x14ac:dyDescent="0.25">
      <c r="A218" s="210" t="s">
        <v>2151</v>
      </c>
      <c r="B218" s="210" t="s">
        <v>862</v>
      </c>
      <c r="C218" s="210" t="s">
        <v>36</v>
      </c>
      <c r="D218" s="210" t="s">
        <v>75</v>
      </c>
      <c r="E218" s="210" t="s">
        <v>76</v>
      </c>
      <c r="F218" s="210">
        <v>1</v>
      </c>
      <c r="G218" s="211">
        <v>3700</v>
      </c>
      <c r="H218" s="210">
        <v>472</v>
      </c>
      <c r="I218" s="211">
        <v>40</v>
      </c>
      <c r="J218" s="212">
        <v>18880</v>
      </c>
      <c r="K218" s="211">
        <v>22580</v>
      </c>
      <c r="L218" s="210">
        <v>20221027</v>
      </c>
      <c r="M218" s="165"/>
      <c r="N218" s="165"/>
      <c r="O218" s="165" t="str">
        <f>VLOOKUP(D218,tablakms,8,)</f>
        <v>Rio Negro</v>
      </c>
      <c r="P218" s="165"/>
      <c r="Q218" s="213">
        <v>482</v>
      </c>
      <c r="R218" s="213">
        <f t="shared" si="17"/>
        <v>10</v>
      </c>
      <c r="S218" s="251" t="s">
        <v>2343</v>
      </c>
    </row>
    <row r="219" spans="1:19" s="145" customFormat="1" x14ac:dyDescent="0.25">
      <c r="A219" s="25" t="s">
        <v>2136</v>
      </c>
      <c r="B219" s="25" t="s">
        <v>11</v>
      </c>
      <c r="C219" s="25" t="s">
        <v>98</v>
      </c>
      <c r="D219" s="25" t="s">
        <v>145</v>
      </c>
      <c r="E219" s="25" t="s">
        <v>348</v>
      </c>
      <c r="F219" s="25">
        <v>1</v>
      </c>
      <c r="G219" s="26">
        <v>3200</v>
      </c>
      <c r="H219" s="25">
        <v>90</v>
      </c>
      <c r="I219" s="26">
        <v>40</v>
      </c>
      <c r="J219" s="27">
        <v>3600</v>
      </c>
      <c r="K219" s="26">
        <v>6800</v>
      </c>
      <c r="L219" s="25">
        <v>20221027</v>
      </c>
      <c r="O219" s="145" t="str">
        <f>VLOOKUP(D219,tablakms,8,)</f>
        <v>Rio Negro</v>
      </c>
      <c r="Q219" s="206">
        <v>90</v>
      </c>
      <c r="R219" s="206">
        <f t="shared" si="17"/>
        <v>0</v>
      </c>
    </row>
    <row r="220" spans="1:19" x14ac:dyDescent="0.25">
      <c r="A220" s="215"/>
      <c r="B220" s="215"/>
      <c r="C220" s="215"/>
      <c r="D220" s="215"/>
      <c r="E220" s="215"/>
      <c r="F220" s="215"/>
      <c r="G220" s="216"/>
      <c r="H220" s="215"/>
      <c r="I220" s="216"/>
      <c r="J220" s="250"/>
      <c r="K220" s="216"/>
      <c r="L220" s="215"/>
      <c r="M220" s="169"/>
      <c r="N220" s="169"/>
      <c r="O220" s="169"/>
      <c r="P220" s="169"/>
      <c r="Q220" s="170"/>
      <c r="R220" s="170"/>
    </row>
    <row r="221" spans="1:19" x14ac:dyDescent="0.25">
      <c r="A221" s="25" t="s">
        <v>2219</v>
      </c>
      <c r="B221" s="25" t="s">
        <v>25</v>
      </c>
      <c r="C221" s="25" t="s">
        <v>36</v>
      </c>
      <c r="D221" s="25" t="s">
        <v>341</v>
      </c>
      <c r="E221" s="25" t="s">
        <v>342</v>
      </c>
      <c r="F221" s="25">
        <v>1</v>
      </c>
      <c r="G221" s="26">
        <v>1600</v>
      </c>
      <c r="H221" s="25">
        <v>90</v>
      </c>
      <c r="I221" s="26">
        <v>40</v>
      </c>
      <c r="J221" s="27">
        <v>3600</v>
      </c>
      <c r="K221" s="26">
        <v>5200</v>
      </c>
      <c r="L221" s="25">
        <v>20221028</v>
      </c>
      <c r="O221" s="143" t="str">
        <f>VLOOKUP(D221,tablakms,8,)</f>
        <v>Rio Negro</v>
      </c>
      <c r="Q221" s="206">
        <f>VLOOKUP(D221,tablakms,11,)</f>
        <v>89.6</v>
      </c>
      <c r="R221" s="144">
        <f>Q221-H221</f>
        <v>-0.40000000000000568</v>
      </c>
    </row>
    <row r="222" spans="1:19" x14ac:dyDescent="0.25">
      <c r="A222" s="25"/>
      <c r="B222" s="25"/>
      <c r="C222" s="25"/>
      <c r="D222" s="25"/>
      <c r="E222" s="25"/>
      <c r="F222" s="25"/>
      <c r="G222" s="26"/>
      <c r="H222" s="25"/>
      <c r="I222" s="26"/>
      <c r="J222" s="27"/>
      <c r="K222" s="26"/>
      <c r="L222" s="25"/>
      <c r="Q222" s="206"/>
    </row>
    <row r="223" spans="1:19" x14ac:dyDescent="0.25">
      <c r="A223" s="215" t="s">
        <v>2308</v>
      </c>
      <c r="B223" s="215" t="s">
        <v>11</v>
      </c>
      <c r="C223" s="215" t="s">
        <v>2159</v>
      </c>
      <c r="D223" s="215" t="s">
        <v>2160</v>
      </c>
      <c r="E223" s="215" t="s">
        <v>2309</v>
      </c>
      <c r="F223" s="215">
        <v>1</v>
      </c>
      <c r="G223" s="216">
        <v>3700</v>
      </c>
      <c r="H223" s="215">
        <v>550</v>
      </c>
      <c r="I223" s="216">
        <v>40</v>
      </c>
      <c r="J223" s="250">
        <v>22000</v>
      </c>
      <c r="K223" s="216">
        <v>25700</v>
      </c>
      <c r="L223" s="215">
        <v>20221031</v>
      </c>
      <c r="M223" s="169"/>
      <c r="N223" s="169"/>
      <c r="O223" s="169" t="str">
        <f>VLOOKUP(D223,tablakms,8,)</f>
        <v>Neuquen</v>
      </c>
      <c r="P223" s="169"/>
      <c r="Q223" s="170">
        <f>VLOOKUP(D223,tablakms,11,)</f>
        <v>350</v>
      </c>
      <c r="R223" s="170">
        <f>Q223-H223</f>
        <v>-200</v>
      </c>
    </row>
    <row r="224" spans="1:19" x14ac:dyDescent="0.25">
      <c r="A224" s="215" t="s">
        <v>2166</v>
      </c>
      <c r="B224" s="215" t="s">
        <v>25</v>
      </c>
      <c r="C224" s="215" t="s">
        <v>2159</v>
      </c>
      <c r="D224" s="215" t="s">
        <v>2160</v>
      </c>
      <c r="E224" s="215" t="s">
        <v>2167</v>
      </c>
      <c r="F224" s="215">
        <v>1</v>
      </c>
      <c r="G224" s="216">
        <v>1850</v>
      </c>
      <c r="H224" s="215">
        <v>554</v>
      </c>
      <c r="I224" s="216">
        <v>40</v>
      </c>
      <c r="J224" s="250">
        <v>22160</v>
      </c>
      <c r="K224" s="216">
        <v>24010</v>
      </c>
      <c r="L224" s="215">
        <v>20221031</v>
      </c>
      <c r="M224" s="169"/>
      <c r="N224" s="169"/>
      <c r="O224" s="169" t="str">
        <f>VLOOKUP(D224,tablakms,8,)</f>
        <v>Neuquen</v>
      </c>
      <c r="P224" s="169"/>
      <c r="Q224" s="170">
        <f>VLOOKUP(D224,tablakms,11,)</f>
        <v>350</v>
      </c>
      <c r="R224" s="170">
        <f>Q224-H224</f>
        <v>-204</v>
      </c>
    </row>
    <row r="225" spans="1:18" x14ac:dyDescent="0.25">
      <c r="O225" s="169"/>
      <c r="P225" s="169"/>
      <c r="Q225" s="170"/>
      <c r="R225" s="170"/>
    </row>
    <row r="226" spans="1:18" x14ac:dyDescent="0.25">
      <c r="O226" s="169"/>
      <c r="P226" s="169"/>
      <c r="Q226" s="170"/>
      <c r="R226" s="170"/>
    </row>
    <row r="227" spans="1:18" x14ac:dyDescent="0.25">
      <c r="O227" s="169"/>
      <c r="P227" s="169"/>
      <c r="Q227" s="170"/>
      <c r="R227" s="170"/>
    </row>
    <row r="228" spans="1:18" x14ac:dyDescent="0.25">
      <c r="O228" s="169"/>
      <c r="P228" s="169"/>
      <c r="Q228" s="170"/>
      <c r="R228" s="170"/>
    </row>
    <row r="229" spans="1:18" s="178" customFormat="1" x14ac:dyDescent="0.25">
      <c r="A229" s="229" t="s">
        <v>2501</v>
      </c>
      <c r="B229" s="229" t="s">
        <v>11</v>
      </c>
      <c r="C229" s="229" t="s">
        <v>77</v>
      </c>
      <c r="D229" s="229" t="s">
        <v>1338</v>
      </c>
      <c r="E229" s="229" t="s">
        <v>2502</v>
      </c>
      <c r="F229" s="229">
        <v>1</v>
      </c>
      <c r="G229" s="230">
        <v>3000</v>
      </c>
      <c r="H229" s="229">
        <v>250</v>
      </c>
      <c r="I229" s="230">
        <v>40</v>
      </c>
      <c r="J229" s="231">
        <v>10000</v>
      </c>
      <c r="K229" s="230">
        <v>13000</v>
      </c>
      <c r="L229" s="229">
        <v>20221103</v>
      </c>
      <c r="O229" s="165" t="str">
        <f>VLOOKUP(D229,tablakms,8,)</f>
        <v>Buenos Aires</v>
      </c>
      <c r="P229" s="165"/>
      <c r="Q229" s="213">
        <f>VLOOKUP(D229,tablakms,11,)</f>
        <v>279</v>
      </c>
      <c r="R229" s="213">
        <f t="shared" ref="R229:R241" si="18">Q229-H229</f>
        <v>29</v>
      </c>
    </row>
    <row r="230" spans="1:18" x14ac:dyDescent="0.25">
      <c r="A230" s="25"/>
      <c r="B230" s="25"/>
      <c r="C230" s="25"/>
      <c r="D230" s="25"/>
      <c r="E230" s="25"/>
      <c r="F230" s="25"/>
      <c r="G230" s="26"/>
      <c r="H230" s="25"/>
      <c r="I230" s="26"/>
      <c r="J230" s="27"/>
      <c r="K230" s="26"/>
      <c r="L230" s="25"/>
      <c r="O230" s="169"/>
      <c r="P230" s="169"/>
      <c r="Q230" s="170"/>
      <c r="R230" s="170"/>
    </row>
    <row r="231" spans="1:18" x14ac:dyDescent="0.25">
      <c r="A231" s="25" t="s">
        <v>2398</v>
      </c>
      <c r="B231" s="25" t="s">
        <v>11</v>
      </c>
      <c r="C231" s="25" t="s">
        <v>70</v>
      </c>
      <c r="D231" s="25" t="s">
        <v>1364</v>
      </c>
      <c r="E231" s="25" t="s">
        <v>1666</v>
      </c>
      <c r="F231" s="25">
        <v>1</v>
      </c>
      <c r="G231" s="26">
        <v>3000</v>
      </c>
      <c r="H231" s="25">
        <v>174</v>
      </c>
      <c r="I231" s="26">
        <v>40</v>
      </c>
      <c r="J231" s="27">
        <v>6960</v>
      </c>
      <c r="K231" s="26">
        <v>9960</v>
      </c>
      <c r="L231" s="25">
        <v>20221104</v>
      </c>
      <c r="O231" s="169" t="str">
        <f>VLOOKUP(D231,tablakms,8,)</f>
        <v>Buenos Aires</v>
      </c>
      <c r="P231" s="169"/>
      <c r="Q231" s="170">
        <f>VLOOKUP(D231,tablakms,11,)</f>
        <v>0</v>
      </c>
      <c r="R231" s="170">
        <f t="shared" si="18"/>
        <v>-174</v>
      </c>
    </row>
    <row r="232" spans="1:18" x14ac:dyDescent="0.25">
      <c r="A232" s="25" t="s">
        <v>2480</v>
      </c>
      <c r="B232" s="25" t="s">
        <v>25</v>
      </c>
      <c r="C232" s="25" t="s">
        <v>36</v>
      </c>
      <c r="D232" s="25" t="s">
        <v>561</v>
      </c>
      <c r="E232" s="25" t="s">
        <v>564</v>
      </c>
      <c r="F232" s="25">
        <v>1</v>
      </c>
      <c r="G232" s="26">
        <v>1600</v>
      </c>
      <c r="H232" s="25">
        <v>129</v>
      </c>
      <c r="I232" s="26">
        <v>40</v>
      </c>
      <c r="J232" s="27">
        <v>5160</v>
      </c>
      <c r="K232" s="26">
        <v>6760</v>
      </c>
      <c r="L232" s="25">
        <v>20221107</v>
      </c>
      <c r="O232" s="169" t="str">
        <f>VLOOKUP(D232,tablakms,8,)</f>
        <v>Rio Negro</v>
      </c>
      <c r="P232" s="169"/>
      <c r="Q232" s="170">
        <f>VLOOKUP(D232,tablakms,11,)</f>
        <v>128</v>
      </c>
      <c r="R232" s="170">
        <f t="shared" si="18"/>
        <v>-1</v>
      </c>
    </row>
    <row r="233" spans="1:18" x14ac:dyDescent="0.25">
      <c r="A233" s="25" t="s">
        <v>2461</v>
      </c>
      <c r="B233" s="25" t="s">
        <v>25</v>
      </c>
      <c r="C233" s="25" t="s">
        <v>574</v>
      </c>
      <c r="D233" s="25" t="s">
        <v>575</v>
      </c>
      <c r="E233" s="25" t="s">
        <v>1214</v>
      </c>
      <c r="F233" s="25">
        <v>1</v>
      </c>
      <c r="G233" s="26">
        <v>1600</v>
      </c>
      <c r="H233" s="25">
        <v>92</v>
      </c>
      <c r="I233" s="26">
        <v>40</v>
      </c>
      <c r="J233" s="27">
        <v>3680</v>
      </c>
      <c r="K233" s="26">
        <v>5280</v>
      </c>
      <c r="L233" s="25">
        <v>20221110</v>
      </c>
      <c r="O233" s="169" t="str">
        <f>VLOOKUP(D233,tablakms,8,)</f>
        <v>Rio Negro</v>
      </c>
      <c r="P233" s="169"/>
      <c r="Q233" s="170">
        <f>VLOOKUP(D233,tablakms,11,)</f>
        <v>92.4</v>
      </c>
      <c r="R233" s="170">
        <f t="shared" si="18"/>
        <v>0.40000000000000568</v>
      </c>
    </row>
    <row r="234" spans="1:18" x14ac:dyDescent="0.25">
      <c r="A234" s="25" t="s">
        <v>2384</v>
      </c>
      <c r="B234" s="25" t="s">
        <v>862</v>
      </c>
      <c r="C234" s="25" t="s">
        <v>1537</v>
      </c>
      <c r="D234" s="25" t="s">
        <v>1538</v>
      </c>
      <c r="E234" s="25" t="s">
        <v>2385</v>
      </c>
      <c r="F234" s="25">
        <v>1</v>
      </c>
      <c r="G234" s="26">
        <v>3200</v>
      </c>
      <c r="H234" s="25">
        <v>90</v>
      </c>
      <c r="I234" s="26">
        <v>40</v>
      </c>
      <c r="J234" s="27">
        <v>3600</v>
      </c>
      <c r="K234" s="26">
        <v>6800</v>
      </c>
      <c r="L234" s="25">
        <v>20221114</v>
      </c>
      <c r="O234" s="169" t="str">
        <f>VLOOKUP(D234,tablakms,8,)</f>
        <v>Rio Negro</v>
      </c>
      <c r="P234" s="169"/>
      <c r="Q234" s="170">
        <f>VLOOKUP(D234,tablakms,11,)</f>
        <v>89.6</v>
      </c>
      <c r="R234" s="170">
        <f t="shared" si="18"/>
        <v>-0.40000000000000568</v>
      </c>
    </row>
    <row r="235" spans="1:18" x14ac:dyDescent="0.25">
      <c r="A235" s="25" t="s">
        <v>2458</v>
      </c>
      <c r="B235" s="25" t="s">
        <v>25</v>
      </c>
      <c r="C235" s="25" t="s">
        <v>36</v>
      </c>
      <c r="D235" s="25" t="s">
        <v>1111</v>
      </c>
      <c r="E235" s="25" t="s">
        <v>1142</v>
      </c>
      <c r="F235" s="25">
        <v>1</v>
      </c>
      <c r="G235" s="26">
        <v>1600</v>
      </c>
      <c r="H235" s="25">
        <v>370</v>
      </c>
      <c r="I235" s="26">
        <v>40</v>
      </c>
      <c r="J235" s="27">
        <v>14800</v>
      </c>
      <c r="K235" s="26">
        <v>16400</v>
      </c>
      <c r="L235" s="25">
        <v>20221128</v>
      </c>
      <c r="O235" s="169" t="str">
        <f>VLOOKUP(D235,tablakms,8,)</f>
        <v>Rio Negro</v>
      </c>
      <c r="P235" s="169"/>
      <c r="Q235" s="170">
        <f>VLOOKUP(D235,tablakms,11,)</f>
        <v>370</v>
      </c>
      <c r="R235" s="170">
        <f t="shared" si="18"/>
        <v>0</v>
      </c>
    </row>
    <row r="236" spans="1:18" x14ac:dyDescent="0.25">
      <c r="A236" s="25"/>
      <c r="B236" s="25"/>
      <c r="C236" s="25"/>
      <c r="D236" s="25"/>
      <c r="E236" s="25"/>
      <c r="F236" s="25"/>
      <c r="G236" s="26"/>
      <c r="H236" s="25"/>
      <c r="I236" s="26"/>
      <c r="J236" s="27"/>
      <c r="K236" s="26"/>
      <c r="L236" s="25"/>
      <c r="O236" s="169"/>
      <c r="P236" s="169"/>
      <c r="Q236" s="170"/>
      <c r="R236" s="170"/>
    </row>
    <row r="237" spans="1:18" s="178" customFormat="1" x14ac:dyDescent="0.25">
      <c r="A237" s="229" t="s">
        <v>2413</v>
      </c>
      <c r="B237" s="229" t="s">
        <v>25</v>
      </c>
      <c r="C237" s="229" t="s">
        <v>70</v>
      </c>
      <c r="D237" s="229" t="s">
        <v>920</v>
      </c>
      <c r="E237" s="229" t="s">
        <v>1061</v>
      </c>
      <c r="F237" s="229">
        <v>1</v>
      </c>
      <c r="G237" s="230">
        <v>1850</v>
      </c>
      <c r="H237" s="229">
        <v>470</v>
      </c>
      <c r="I237" s="230">
        <v>40</v>
      </c>
      <c r="J237" s="231">
        <v>18800</v>
      </c>
      <c r="K237" s="230">
        <v>20650</v>
      </c>
      <c r="L237" s="229">
        <v>20221129</v>
      </c>
      <c r="O237" s="165" t="str">
        <f>VLOOKUP(D237,tablakms,8,)</f>
        <v>neuquen</v>
      </c>
      <c r="P237" s="165"/>
      <c r="Q237" s="213">
        <f>VLOOKUP(D237,tablakms,11,)</f>
        <v>149</v>
      </c>
      <c r="R237" s="213">
        <f t="shared" si="18"/>
        <v>-321</v>
      </c>
    </row>
    <row r="238" spans="1:18" x14ac:dyDescent="0.25">
      <c r="A238" s="25"/>
      <c r="B238" s="25"/>
      <c r="C238" s="25"/>
      <c r="D238" s="25"/>
      <c r="E238" s="25"/>
      <c r="F238" s="25"/>
      <c r="G238" s="26"/>
      <c r="H238" s="25"/>
      <c r="I238" s="26"/>
      <c r="J238" s="27"/>
      <c r="K238" s="26"/>
      <c r="L238" s="25"/>
      <c r="O238" s="169"/>
      <c r="P238" s="169"/>
      <c r="Q238" s="170"/>
      <c r="R238" s="170"/>
    </row>
    <row r="239" spans="1:18" s="178" customFormat="1" x14ac:dyDescent="0.25">
      <c r="A239" s="229" t="s">
        <v>2422</v>
      </c>
      <c r="B239" s="229" t="s">
        <v>25</v>
      </c>
      <c r="C239" s="229" t="s">
        <v>70</v>
      </c>
      <c r="D239" s="229" t="s">
        <v>2183</v>
      </c>
      <c r="E239" s="229" t="s">
        <v>2184</v>
      </c>
      <c r="F239" s="229">
        <v>1</v>
      </c>
      <c r="G239" s="230">
        <v>1600</v>
      </c>
      <c r="H239" s="229">
        <v>350</v>
      </c>
      <c r="I239" s="230">
        <v>40</v>
      </c>
      <c r="J239" s="231">
        <v>14000</v>
      </c>
      <c r="K239" s="230">
        <v>15600</v>
      </c>
      <c r="L239" s="229">
        <v>20221129</v>
      </c>
      <c r="O239" s="165" t="str">
        <f>VLOOKUP(D239,tablakms,8,)</f>
        <v>Rio Negro</v>
      </c>
      <c r="P239" s="165"/>
      <c r="Q239" s="213">
        <f>VLOOKUP(D239,tablakms,11,)</f>
        <v>294</v>
      </c>
      <c r="R239" s="213">
        <f t="shared" si="18"/>
        <v>-56</v>
      </c>
    </row>
    <row r="240" spans="1:18" x14ac:dyDescent="0.25">
      <c r="A240" s="25"/>
      <c r="B240" s="25"/>
      <c r="C240" s="25"/>
      <c r="D240" s="25"/>
      <c r="E240" s="25"/>
      <c r="F240" s="25"/>
      <c r="G240" s="26"/>
      <c r="H240" s="25"/>
      <c r="I240" s="26"/>
      <c r="J240" s="27"/>
      <c r="K240" s="26"/>
      <c r="L240" s="25"/>
      <c r="O240" s="169"/>
      <c r="P240" s="169"/>
      <c r="Q240" s="170"/>
      <c r="R240" s="170"/>
    </row>
    <row r="241" spans="1:19" s="178" customFormat="1" x14ac:dyDescent="0.25">
      <c r="A241" s="229" t="s">
        <v>2454</v>
      </c>
      <c r="B241" s="229" t="s">
        <v>25</v>
      </c>
      <c r="C241" s="229" t="s">
        <v>29</v>
      </c>
      <c r="D241" s="229" t="s">
        <v>969</v>
      </c>
      <c r="E241" s="229" t="s">
        <v>2455</v>
      </c>
      <c r="F241" s="229">
        <v>1</v>
      </c>
      <c r="G241" s="230">
        <v>1600</v>
      </c>
      <c r="H241" s="229">
        <v>380</v>
      </c>
      <c r="I241" s="230">
        <v>40</v>
      </c>
      <c r="J241" s="231">
        <v>15200</v>
      </c>
      <c r="K241" s="230">
        <v>16800</v>
      </c>
      <c r="L241" s="229">
        <v>20221130</v>
      </c>
      <c r="O241" s="165" t="str">
        <f>VLOOKUP(D241,tablakms,8,)</f>
        <v>Rio Negro</v>
      </c>
      <c r="P241" s="165"/>
      <c r="Q241" s="213">
        <f>VLOOKUP(D241,tablakms,11,)</f>
        <v>371</v>
      </c>
      <c r="R241" s="213">
        <f t="shared" si="18"/>
        <v>-9</v>
      </c>
    </row>
    <row r="242" spans="1:19" s="178" customFormat="1" x14ac:dyDescent="0.25">
      <c r="A242" s="229"/>
      <c r="B242" s="229"/>
      <c r="C242" s="229"/>
      <c r="D242" s="229"/>
      <c r="E242" s="229"/>
      <c r="F242" s="229"/>
      <c r="G242" s="230"/>
      <c r="H242" s="229"/>
      <c r="I242" s="230"/>
      <c r="J242" s="231"/>
      <c r="K242" s="230"/>
      <c r="L242" s="229"/>
      <c r="O242" s="165"/>
      <c r="P242" s="165"/>
      <c r="Q242" s="213"/>
      <c r="R242" s="213"/>
    </row>
    <row r="243" spans="1:19" x14ac:dyDescent="0.25">
      <c r="O243" s="169"/>
      <c r="P243" s="169"/>
      <c r="Q243" s="170"/>
      <c r="R243" s="170"/>
    </row>
    <row r="244" spans="1:19" x14ac:dyDescent="0.25">
      <c r="A244" s="215" t="s">
        <v>2562</v>
      </c>
      <c r="B244" s="215" t="s">
        <v>11</v>
      </c>
      <c r="C244" s="215" t="s">
        <v>36</v>
      </c>
      <c r="D244" s="215" t="s">
        <v>2563</v>
      </c>
      <c r="E244" s="215" t="s">
        <v>377</v>
      </c>
      <c r="F244" s="215">
        <v>1</v>
      </c>
      <c r="G244" s="216">
        <v>6400</v>
      </c>
      <c r="H244" s="215">
        <v>369</v>
      </c>
      <c r="I244" s="216">
        <v>40</v>
      </c>
      <c r="J244" s="250">
        <v>14760</v>
      </c>
      <c r="K244" s="216">
        <v>21160</v>
      </c>
      <c r="L244" s="215">
        <v>20221201</v>
      </c>
      <c r="O244" s="145" t="str">
        <f t="shared" ref="O244:O251" si="19">VLOOKUP(D244,tablakms,8,)</f>
        <v>Rio Negro</v>
      </c>
      <c r="P244" s="145"/>
      <c r="Q244" s="206">
        <f>VLOOKUP(D244,tablakms,11,)</f>
        <v>517</v>
      </c>
      <c r="R244" s="206">
        <f t="shared" ref="R244:R251" si="20">Q244-H244</f>
        <v>148</v>
      </c>
      <c r="S244" s="143">
        <f>Q244/2</f>
        <v>258.5</v>
      </c>
    </row>
    <row r="245" spans="1:19" x14ac:dyDescent="0.25">
      <c r="A245" s="25" t="s">
        <v>2531</v>
      </c>
      <c r="B245" s="25" t="s">
        <v>11</v>
      </c>
      <c r="C245" s="25" t="s">
        <v>29</v>
      </c>
      <c r="D245" s="25" t="s">
        <v>88</v>
      </c>
      <c r="E245" s="25" t="s">
        <v>223</v>
      </c>
      <c r="F245" s="25">
        <v>1</v>
      </c>
      <c r="G245" s="26">
        <v>3200</v>
      </c>
      <c r="H245" s="25">
        <v>80</v>
      </c>
      <c r="I245" s="26">
        <v>40</v>
      </c>
      <c r="J245" s="27">
        <v>3200</v>
      </c>
      <c r="K245" s="26">
        <v>6400</v>
      </c>
      <c r="L245" s="25">
        <v>20221205</v>
      </c>
      <c r="O245" s="145" t="str">
        <f t="shared" si="19"/>
        <v>Rio Negro</v>
      </c>
      <c r="P245" s="145"/>
      <c r="Q245" s="206">
        <v>90</v>
      </c>
      <c r="R245" s="170">
        <f t="shared" si="20"/>
        <v>10</v>
      </c>
    </row>
    <row r="246" spans="1:19" x14ac:dyDescent="0.25">
      <c r="A246" s="25" t="s">
        <v>2535</v>
      </c>
      <c r="B246" s="25" t="s">
        <v>25</v>
      </c>
      <c r="C246" s="25" t="s">
        <v>109</v>
      </c>
      <c r="D246" s="25" t="s">
        <v>65</v>
      </c>
      <c r="E246" s="25" t="s">
        <v>612</v>
      </c>
      <c r="F246" s="25">
        <v>1</v>
      </c>
      <c r="G246" s="26">
        <v>1500</v>
      </c>
      <c r="H246" s="25">
        <v>80</v>
      </c>
      <c r="I246" s="26">
        <v>40</v>
      </c>
      <c r="J246" s="27">
        <v>3200</v>
      </c>
      <c r="K246" s="26">
        <v>4700</v>
      </c>
      <c r="L246" s="25">
        <v>20221207</v>
      </c>
      <c r="O246" s="145" t="str">
        <f t="shared" si="19"/>
        <v>San Luis</v>
      </c>
      <c r="P246" s="145"/>
      <c r="Q246" s="206">
        <f>VLOOKUP(D246,tablakms,11,)</f>
        <v>72</v>
      </c>
      <c r="R246" s="170">
        <f t="shared" si="20"/>
        <v>-8</v>
      </c>
    </row>
    <row r="247" spans="1:19" x14ac:dyDescent="0.25">
      <c r="A247" s="25" t="s">
        <v>2557</v>
      </c>
      <c r="B247" s="25" t="s">
        <v>11</v>
      </c>
      <c r="C247" s="25" t="s">
        <v>885</v>
      </c>
      <c r="D247" s="25" t="s">
        <v>997</v>
      </c>
      <c r="E247" s="25" t="s">
        <v>1028</v>
      </c>
      <c r="F247" s="25">
        <v>1</v>
      </c>
      <c r="G247" s="26">
        <v>3000</v>
      </c>
      <c r="H247" s="25">
        <v>283</v>
      </c>
      <c r="I247" s="26">
        <v>40</v>
      </c>
      <c r="J247" s="27">
        <v>11320</v>
      </c>
      <c r="K247" s="26">
        <v>14320</v>
      </c>
      <c r="L247" s="25">
        <v>20221214</v>
      </c>
      <c r="O247" s="145" t="str">
        <f t="shared" si="19"/>
        <v>Buenos Aires</v>
      </c>
      <c r="P247" s="145"/>
      <c r="Q247" s="206">
        <f>VLOOKUP(D247,tablakms,11,)</f>
        <v>125</v>
      </c>
      <c r="R247" s="206">
        <f t="shared" si="20"/>
        <v>-158</v>
      </c>
    </row>
    <row r="248" spans="1:19" x14ac:dyDescent="0.25">
      <c r="A248" s="25" t="s">
        <v>2569</v>
      </c>
      <c r="B248" s="25" t="s">
        <v>25</v>
      </c>
      <c r="C248" s="25" t="s">
        <v>914</v>
      </c>
      <c r="D248" s="25" t="s">
        <v>1289</v>
      </c>
      <c r="E248" s="25" t="s">
        <v>1962</v>
      </c>
      <c r="F248" s="25">
        <v>1</v>
      </c>
      <c r="G248" s="26">
        <v>1500</v>
      </c>
      <c r="H248" s="25">
        <v>131</v>
      </c>
      <c r="I248" s="26">
        <v>40</v>
      </c>
      <c r="J248" s="27">
        <v>5240</v>
      </c>
      <c r="K248" s="26">
        <v>6740</v>
      </c>
      <c r="L248" s="25">
        <v>20221215</v>
      </c>
      <c r="O248" s="145" t="str">
        <f t="shared" si="19"/>
        <v>Buenos Aires</v>
      </c>
      <c r="P248" s="145"/>
      <c r="Q248" s="206">
        <f>VLOOKUP(D248,tablakms,11,)</f>
        <v>137</v>
      </c>
      <c r="R248" s="206">
        <f t="shared" si="20"/>
        <v>6</v>
      </c>
    </row>
    <row r="249" spans="1:19" x14ac:dyDescent="0.25">
      <c r="A249" s="25" t="s">
        <v>2541</v>
      </c>
      <c r="B249" s="25" t="s">
        <v>25</v>
      </c>
      <c r="C249" s="25" t="s">
        <v>29</v>
      </c>
      <c r="D249" s="25" t="s">
        <v>68</v>
      </c>
      <c r="E249" s="25" t="s">
        <v>252</v>
      </c>
      <c r="F249" s="25">
        <v>1</v>
      </c>
      <c r="G249" s="26">
        <v>1850</v>
      </c>
      <c r="H249" s="25">
        <v>330</v>
      </c>
      <c r="I249" s="26">
        <v>40</v>
      </c>
      <c r="J249" s="27">
        <v>13200</v>
      </c>
      <c r="K249" s="26">
        <v>15050</v>
      </c>
      <c r="L249" s="25">
        <v>20221223</v>
      </c>
      <c r="O249" s="145" t="str">
        <f t="shared" si="19"/>
        <v>Rio Negro</v>
      </c>
      <c r="P249" s="145"/>
      <c r="Q249" s="206">
        <f>VLOOKUP(D249,tablakms,11,)</f>
        <v>330</v>
      </c>
      <c r="R249" s="206">
        <f t="shared" si="20"/>
        <v>0</v>
      </c>
    </row>
    <row r="250" spans="1:19" x14ac:dyDescent="0.25">
      <c r="A250" s="25" t="s">
        <v>2529</v>
      </c>
      <c r="B250" s="25" t="s">
        <v>388</v>
      </c>
      <c r="C250" s="25" t="s">
        <v>29</v>
      </c>
      <c r="D250" s="25" t="s">
        <v>88</v>
      </c>
      <c r="E250" s="25" t="s">
        <v>89</v>
      </c>
      <c r="F250" s="25">
        <v>1</v>
      </c>
      <c r="G250" s="26">
        <v>3200</v>
      </c>
      <c r="H250" s="25">
        <v>80</v>
      </c>
      <c r="I250" s="26">
        <v>40</v>
      </c>
      <c r="J250" s="27">
        <v>3200</v>
      </c>
      <c r="K250" s="26">
        <v>6400</v>
      </c>
      <c r="L250" s="25">
        <v>20221226</v>
      </c>
      <c r="O250" s="145" t="str">
        <f t="shared" si="19"/>
        <v>Rio Negro</v>
      </c>
      <c r="P250" s="145"/>
      <c r="Q250" s="206">
        <v>90</v>
      </c>
      <c r="R250" s="170">
        <f t="shared" si="20"/>
        <v>10</v>
      </c>
    </row>
    <row r="251" spans="1:19" x14ac:dyDescent="0.25">
      <c r="A251" s="25" t="s">
        <v>2521</v>
      </c>
      <c r="B251" s="25" t="s">
        <v>11</v>
      </c>
      <c r="C251" s="25" t="s">
        <v>36</v>
      </c>
      <c r="D251" s="25" t="s">
        <v>2522</v>
      </c>
      <c r="E251" s="25" t="s">
        <v>2523</v>
      </c>
      <c r="F251" s="25">
        <v>1</v>
      </c>
      <c r="G251" s="26">
        <v>3700</v>
      </c>
      <c r="H251" s="25">
        <v>382</v>
      </c>
      <c r="I251" s="26">
        <v>40</v>
      </c>
      <c r="J251" s="27">
        <v>15280</v>
      </c>
      <c r="K251" s="26">
        <v>18980</v>
      </c>
      <c r="L251" s="25">
        <v>20221228</v>
      </c>
      <c r="O251" s="145" t="str">
        <f t="shared" si="19"/>
        <v>Rio Negro</v>
      </c>
      <c r="P251" s="145"/>
      <c r="Q251" s="206">
        <f>VLOOKUP(D251,tablakms,11,)</f>
        <v>271</v>
      </c>
      <c r="R251" s="206">
        <f t="shared" si="20"/>
        <v>-111</v>
      </c>
      <c r="S251" s="143" t="s">
        <v>2579</v>
      </c>
    </row>
    <row r="252" spans="1:19" x14ac:dyDescent="0.25">
      <c r="O252" s="145"/>
      <c r="P252" s="145"/>
      <c r="Q252" s="206"/>
      <c r="R252" s="206"/>
    </row>
    <row r="253" spans="1:19" x14ac:dyDescent="0.25">
      <c r="O253" s="145"/>
      <c r="P253" s="145"/>
      <c r="Q253" s="206"/>
      <c r="R253" s="206"/>
    </row>
    <row r="254" spans="1:19" x14ac:dyDescent="0.25">
      <c r="A254" s="25" t="s">
        <v>2702</v>
      </c>
      <c r="B254" s="25" t="s">
        <v>11</v>
      </c>
      <c r="C254" s="25" t="s">
        <v>29</v>
      </c>
      <c r="D254" s="25" t="s">
        <v>88</v>
      </c>
      <c r="E254" s="25" t="s">
        <v>89</v>
      </c>
      <c r="F254" s="25">
        <v>1</v>
      </c>
      <c r="G254" s="26">
        <v>9600</v>
      </c>
      <c r="H254" s="25">
        <v>90</v>
      </c>
      <c r="I254" s="26">
        <v>56.6</v>
      </c>
      <c r="J254" s="27">
        <v>5094</v>
      </c>
      <c r="K254" s="26">
        <v>14694</v>
      </c>
      <c r="L254" s="25">
        <v>20230105</v>
      </c>
      <c r="O254" s="145" t="str">
        <f>VLOOKUP(D254,tablakms,8,)</f>
        <v>Rio Negro</v>
      </c>
      <c r="P254" s="145"/>
      <c r="Q254" s="206">
        <v>90</v>
      </c>
      <c r="R254" s="170">
        <f>Q254-H254</f>
        <v>0</v>
      </c>
    </row>
    <row r="255" spans="1:19" s="178" customFormat="1" x14ac:dyDescent="0.25">
      <c r="A255" s="229" t="s">
        <v>2622</v>
      </c>
      <c r="B255" s="229" t="s">
        <v>11</v>
      </c>
      <c r="C255" s="229" t="s">
        <v>77</v>
      </c>
      <c r="D255" s="229" t="s">
        <v>113</v>
      </c>
      <c r="E255" s="229" t="s">
        <v>482</v>
      </c>
      <c r="F255" s="229">
        <v>1</v>
      </c>
      <c r="G255" s="230">
        <v>4800</v>
      </c>
      <c r="H255" s="229">
        <v>90</v>
      </c>
      <c r="I255" s="230">
        <v>56.6</v>
      </c>
      <c r="J255" s="231">
        <v>5094</v>
      </c>
      <c r="K255" s="230">
        <v>9894</v>
      </c>
      <c r="L255" s="229">
        <v>20230111</v>
      </c>
      <c r="O255" s="160" t="str">
        <f t="shared" ref="O255:O260" si="21">VLOOKUP(D255,tablakms,8,)</f>
        <v>Rio Negro</v>
      </c>
      <c r="P255" s="160"/>
      <c r="Q255" s="232">
        <v>89</v>
      </c>
      <c r="R255" s="213">
        <f t="shared" ref="R255:R260" si="22">Q255-H255</f>
        <v>-1</v>
      </c>
      <c r="S255" s="178" t="s">
        <v>2720</v>
      </c>
    </row>
    <row r="256" spans="1:19" x14ac:dyDescent="0.25">
      <c r="A256" s="25" t="s">
        <v>2703</v>
      </c>
      <c r="B256" s="25" t="s">
        <v>388</v>
      </c>
      <c r="C256" s="25" t="s">
        <v>885</v>
      </c>
      <c r="D256" s="25" t="s">
        <v>997</v>
      </c>
      <c r="E256" s="25" t="s">
        <v>1026</v>
      </c>
      <c r="F256" s="25">
        <v>1</v>
      </c>
      <c r="G256" s="26">
        <v>4500</v>
      </c>
      <c r="H256" s="25">
        <v>283</v>
      </c>
      <c r="I256" s="26">
        <v>56.6</v>
      </c>
      <c r="J256" s="27">
        <v>16017.800000000001</v>
      </c>
      <c r="K256" s="26">
        <v>20517.800000000003</v>
      </c>
      <c r="L256" s="25">
        <v>20230111</v>
      </c>
      <c r="O256" s="145" t="str">
        <f t="shared" si="21"/>
        <v>Buenos Aires</v>
      </c>
      <c r="P256" s="145"/>
      <c r="Q256" s="206">
        <f>VLOOKUP(D256,tablakms,11,)</f>
        <v>125</v>
      </c>
      <c r="R256" s="170">
        <f t="shared" si="22"/>
        <v>-158</v>
      </c>
    </row>
    <row r="257" spans="1:19" s="178" customFormat="1" x14ac:dyDescent="0.25">
      <c r="A257" s="229" t="s">
        <v>2610</v>
      </c>
      <c r="B257" s="229" t="s">
        <v>692</v>
      </c>
      <c r="C257" s="229" t="s">
        <v>621</v>
      </c>
      <c r="D257" s="229" t="s">
        <v>1380</v>
      </c>
      <c r="E257" s="229" t="s">
        <v>2611</v>
      </c>
      <c r="F257" s="229">
        <v>1</v>
      </c>
      <c r="G257" s="230">
        <v>4800</v>
      </c>
      <c r="H257" s="229">
        <v>457</v>
      </c>
      <c r="I257" s="230">
        <v>56.6</v>
      </c>
      <c r="J257" s="231">
        <v>25866.2</v>
      </c>
      <c r="K257" s="230">
        <v>30666.2</v>
      </c>
      <c r="L257" s="229">
        <v>20230125</v>
      </c>
      <c r="O257" s="160" t="str">
        <f t="shared" si="21"/>
        <v>Rio Negro</v>
      </c>
      <c r="P257" s="160"/>
      <c r="Q257" s="232">
        <f>VLOOKUP(D257,tablakms,11,)</f>
        <v>369</v>
      </c>
      <c r="R257" s="213">
        <f t="shared" si="22"/>
        <v>-88</v>
      </c>
      <c r="S257" t="s">
        <v>2719</v>
      </c>
    </row>
    <row r="258" spans="1:19" x14ac:dyDescent="0.25">
      <c r="A258" s="25" t="s">
        <v>2581</v>
      </c>
      <c r="B258" s="25" t="s">
        <v>11</v>
      </c>
      <c r="C258" s="25" t="s">
        <v>29</v>
      </c>
      <c r="D258" s="25" t="s">
        <v>88</v>
      </c>
      <c r="E258" s="25" t="s">
        <v>2582</v>
      </c>
      <c r="F258" s="25">
        <v>1</v>
      </c>
      <c r="G258" s="26">
        <v>4800</v>
      </c>
      <c r="H258" s="25">
        <v>90</v>
      </c>
      <c r="I258" s="26">
        <v>56.6</v>
      </c>
      <c r="J258" s="27">
        <v>5094</v>
      </c>
      <c r="K258" s="26">
        <v>9894</v>
      </c>
      <c r="L258" s="25">
        <v>20230127</v>
      </c>
      <c r="O258" s="145" t="str">
        <f t="shared" si="21"/>
        <v>Rio Negro</v>
      </c>
      <c r="P258" s="145"/>
      <c r="Q258" s="206">
        <v>90</v>
      </c>
      <c r="R258" s="170">
        <f t="shared" si="22"/>
        <v>0</v>
      </c>
    </row>
    <row r="259" spans="1:19" s="165" customFormat="1" x14ac:dyDescent="0.25">
      <c r="A259" s="210" t="s">
        <v>2587</v>
      </c>
      <c r="B259" s="210" t="s">
        <v>11</v>
      </c>
      <c r="C259" s="210" t="s">
        <v>2588</v>
      </c>
      <c r="D259" s="210" t="s">
        <v>2589</v>
      </c>
      <c r="E259" s="210" t="s">
        <v>2590</v>
      </c>
      <c r="F259" s="210">
        <v>1</v>
      </c>
      <c r="G259" s="211">
        <v>4800</v>
      </c>
      <c r="H259" s="210">
        <v>170</v>
      </c>
      <c r="I259" s="211">
        <v>56.6</v>
      </c>
      <c r="J259" s="212">
        <v>9622</v>
      </c>
      <c r="K259" s="211">
        <v>14422</v>
      </c>
      <c r="L259" s="210">
        <v>20230130</v>
      </c>
      <c r="O259" s="165" t="str">
        <f t="shared" si="21"/>
        <v>Rio Negro</v>
      </c>
      <c r="Q259" s="213">
        <v>194</v>
      </c>
      <c r="R259" s="213">
        <f t="shared" si="22"/>
        <v>24</v>
      </c>
    </row>
    <row r="260" spans="1:19" x14ac:dyDescent="0.25">
      <c r="A260" s="25" t="s">
        <v>2709</v>
      </c>
      <c r="B260" s="25" t="s">
        <v>25</v>
      </c>
      <c r="C260" s="25" t="s">
        <v>914</v>
      </c>
      <c r="D260" s="25" t="s">
        <v>2710</v>
      </c>
      <c r="E260" s="25" t="s">
        <v>2711</v>
      </c>
      <c r="F260" s="25">
        <v>1</v>
      </c>
      <c r="G260" s="26">
        <v>2250</v>
      </c>
      <c r="H260" s="25">
        <v>50</v>
      </c>
      <c r="I260" s="26">
        <v>56.6</v>
      </c>
      <c r="J260" s="27">
        <v>2830</v>
      </c>
      <c r="K260" s="26">
        <v>5080</v>
      </c>
      <c r="L260" s="25">
        <v>20230131</v>
      </c>
      <c r="O260" s="145" t="str">
        <f t="shared" si="21"/>
        <v>Buenos Aires</v>
      </c>
      <c r="P260" s="145"/>
      <c r="Q260" s="206">
        <f>VLOOKUP(D260,tablakms,11,)</f>
        <v>50.1</v>
      </c>
      <c r="R260" s="170">
        <f t="shared" si="22"/>
        <v>0.10000000000000142</v>
      </c>
    </row>
    <row r="261" spans="1:19" x14ac:dyDescent="0.25">
      <c r="O261" s="145"/>
      <c r="P261" s="145"/>
      <c r="Q261" s="206"/>
      <c r="R261" s="170"/>
    </row>
    <row r="262" spans="1:19" x14ac:dyDescent="0.25">
      <c r="O262" s="145"/>
      <c r="P262" s="145"/>
      <c r="Q262" s="206"/>
      <c r="R262" s="170"/>
    </row>
    <row r="263" spans="1:19" x14ac:dyDescent="0.25">
      <c r="A263" s="28" t="s">
        <v>2783</v>
      </c>
      <c r="B263" s="22" t="s">
        <v>11</v>
      </c>
      <c r="C263" s="22" t="s">
        <v>1118</v>
      </c>
      <c r="D263" s="22" t="s">
        <v>1119</v>
      </c>
      <c r="E263" s="22" t="s">
        <v>1120</v>
      </c>
      <c r="F263" s="22">
        <v>1</v>
      </c>
      <c r="G263" s="23">
        <v>4800</v>
      </c>
      <c r="H263" s="22">
        <v>445</v>
      </c>
      <c r="I263" s="23">
        <v>56.6</v>
      </c>
      <c r="J263" s="24">
        <f>I263*H263</f>
        <v>25187</v>
      </c>
      <c r="K263" s="23">
        <f>J263+G263</f>
        <v>29987</v>
      </c>
      <c r="L263" s="29">
        <v>20230206</v>
      </c>
      <c r="O263" s="145" t="str">
        <f>VLOOKUP(D263,tablakms,8,)</f>
        <v>Neuquen</v>
      </c>
      <c r="P263" s="145"/>
      <c r="Q263" s="206">
        <f>VLOOKUP(D263,tablakms,11,)</f>
        <v>34.799999999999997</v>
      </c>
      <c r="R263" s="170">
        <f>Q263-H263</f>
        <v>-410.2</v>
      </c>
    </row>
    <row r="264" spans="1:19" x14ac:dyDescent="0.25">
      <c r="A264" s="28" t="s">
        <v>2721</v>
      </c>
      <c r="B264" s="22" t="s">
        <v>11</v>
      </c>
      <c r="C264" s="22" t="s">
        <v>885</v>
      </c>
      <c r="D264" s="22" t="s">
        <v>997</v>
      </c>
      <c r="E264" s="22" t="s">
        <v>998</v>
      </c>
      <c r="F264" s="22">
        <v>1</v>
      </c>
      <c r="G264" s="23">
        <v>4500</v>
      </c>
      <c r="H264" s="22">
        <v>283</v>
      </c>
      <c r="I264" s="23">
        <v>56.6</v>
      </c>
      <c r="J264" s="24">
        <f>I264*H264</f>
        <v>16017.800000000001</v>
      </c>
      <c r="K264" s="23">
        <f>J264+G264</f>
        <v>20517.800000000003</v>
      </c>
      <c r="L264" s="29">
        <v>20230228</v>
      </c>
      <c r="O264" s="145" t="str">
        <f>VLOOKUP(D264,tablakms,8,)</f>
        <v>Buenos Aires</v>
      </c>
      <c r="P264" s="145"/>
      <c r="Q264" s="206">
        <f>VLOOKUP(D264,tablakms,11,)</f>
        <v>125</v>
      </c>
      <c r="R264" s="170">
        <f>Q264-H264</f>
        <v>-158</v>
      </c>
    </row>
    <row r="265" spans="1:19" x14ac:dyDescent="0.25">
      <c r="A265" s="28" t="s">
        <v>2758</v>
      </c>
      <c r="B265" s="22" t="s">
        <v>25</v>
      </c>
      <c r="C265" s="22" t="s">
        <v>98</v>
      </c>
      <c r="D265" s="22" t="s">
        <v>145</v>
      </c>
      <c r="E265" s="22" t="s">
        <v>348</v>
      </c>
      <c r="F265" s="22">
        <v>1</v>
      </c>
      <c r="G265" s="23">
        <v>2400</v>
      </c>
      <c r="H265" s="22">
        <v>90</v>
      </c>
      <c r="I265" s="23">
        <v>56.6</v>
      </c>
      <c r="J265" s="24">
        <f>I265*H265</f>
        <v>5094</v>
      </c>
      <c r="K265" s="23">
        <f>J265+G265</f>
        <v>7494</v>
      </c>
      <c r="L265" s="29">
        <v>20230213</v>
      </c>
      <c r="O265" s="145" t="str">
        <f>VLOOKUP(D265,tablakms,8,)</f>
        <v>Rio Negro</v>
      </c>
      <c r="P265" s="145"/>
      <c r="Q265" s="206">
        <f>VLOOKUP(D265,tablakms,11,)</f>
        <v>87.7</v>
      </c>
      <c r="R265" s="170">
        <f>Q265-H265</f>
        <v>-2.2999999999999972</v>
      </c>
    </row>
    <row r="266" spans="1:19" x14ac:dyDescent="0.25">
      <c r="O266" s="145"/>
      <c r="P266" s="145"/>
      <c r="Q266" s="206"/>
      <c r="R266" s="170"/>
    </row>
    <row r="267" spans="1:19" x14ac:dyDescent="0.25">
      <c r="O267" s="145"/>
      <c r="P267" s="145"/>
      <c r="Q267" s="206"/>
      <c r="R267" s="170"/>
    </row>
    <row r="268" spans="1:19" s="169" customFormat="1" x14ac:dyDescent="0.25">
      <c r="A268" s="215" t="s">
        <v>2893</v>
      </c>
      <c r="B268" s="215" t="s">
        <v>11</v>
      </c>
      <c r="C268" s="215" t="s">
        <v>36</v>
      </c>
      <c r="D268" s="215" t="s">
        <v>561</v>
      </c>
      <c r="E268" s="215" t="s">
        <v>564</v>
      </c>
      <c r="F268" s="215">
        <v>1</v>
      </c>
      <c r="G268" s="216">
        <v>4800</v>
      </c>
      <c r="H268" s="215">
        <v>80</v>
      </c>
      <c r="I268" s="216">
        <v>56.6</v>
      </c>
      <c r="J268" s="250">
        <v>4528</v>
      </c>
      <c r="K268" s="216">
        <v>9328</v>
      </c>
      <c r="L268" s="215">
        <v>20230302</v>
      </c>
      <c r="O268" s="169" t="str">
        <f t="shared" ref="O268:O278" si="23">VLOOKUP(D268,tablakms,8,)</f>
        <v>Rio Negro</v>
      </c>
      <c r="Q268" s="170">
        <f t="shared" ref="Q268:Q275" si="24">VLOOKUP(D268,tablakms,11,)</f>
        <v>128</v>
      </c>
      <c r="R268" s="170">
        <f t="shared" ref="R268:R278" si="25">Q268-H268</f>
        <v>48</v>
      </c>
    </row>
    <row r="269" spans="1:19" s="169" customFormat="1" x14ac:dyDescent="0.25">
      <c r="A269" s="215" t="s">
        <v>2890</v>
      </c>
      <c r="B269" s="215" t="s">
        <v>862</v>
      </c>
      <c r="C269" s="215" t="s">
        <v>2604</v>
      </c>
      <c r="D269" s="215" t="s">
        <v>2841</v>
      </c>
      <c r="E269" s="215" t="s">
        <v>2891</v>
      </c>
      <c r="F269" s="215">
        <v>1</v>
      </c>
      <c r="G269" s="216">
        <v>5300</v>
      </c>
      <c r="H269" s="215">
        <v>316</v>
      </c>
      <c r="I269" s="216">
        <v>56.6</v>
      </c>
      <c r="J269" s="250">
        <v>17885.600000000002</v>
      </c>
      <c r="K269" s="216">
        <v>23185.600000000002</v>
      </c>
      <c r="L269" s="215">
        <v>20230307</v>
      </c>
      <c r="O269" s="169" t="str">
        <f t="shared" si="23"/>
        <v>Rio Negro</v>
      </c>
      <c r="Q269" s="170">
        <f t="shared" si="24"/>
        <v>324</v>
      </c>
      <c r="R269" s="170">
        <f t="shared" si="25"/>
        <v>8</v>
      </c>
    </row>
    <row r="270" spans="1:19" s="145" customFormat="1" x14ac:dyDescent="0.25">
      <c r="A270" s="25" t="s">
        <v>2862</v>
      </c>
      <c r="B270" s="25" t="s">
        <v>25</v>
      </c>
      <c r="C270" s="25" t="s">
        <v>77</v>
      </c>
      <c r="D270" s="25" t="s">
        <v>113</v>
      </c>
      <c r="E270" s="25" t="s">
        <v>482</v>
      </c>
      <c r="F270" s="25">
        <v>1</v>
      </c>
      <c r="G270" s="26">
        <v>2400</v>
      </c>
      <c r="H270" s="25">
        <v>90</v>
      </c>
      <c r="I270" s="26">
        <v>56.6</v>
      </c>
      <c r="J270" s="27">
        <v>5094</v>
      </c>
      <c r="K270" s="26">
        <v>7494</v>
      </c>
      <c r="L270" s="25">
        <v>20230310</v>
      </c>
      <c r="O270" s="145" t="str">
        <f t="shared" si="23"/>
        <v>Rio Negro</v>
      </c>
      <c r="Q270" s="206">
        <f t="shared" si="24"/>
        <v>87.6</v>
      </c>
      <c r="R270" s="206">
        <f t="shared" si="25"/>
        <v>-2.4000000000000057</v>
      </c>
    </row>
    <row r="271" spans="1:19" s="169" customFormat="1" ht="15.75" thickBot="1" x14ac:dyDescent="0.3">
      <c r="A271" s="215" t="s">
        <v>2894</v>
      </c>
      <c r="B271" s="215" t="s">
        <v>11</v>
      </c>
      <c r="C271" s="215" t="s">
        <v>2598</v>
      </c>
      <c r="D271" s="215" t="s">
        <v>2599</v>
      </c>
      <c r="E271" s="215" t="s">
        <v>2600</v>
      </c>
      <c r="F271" s="215">
        <v>1</v>
      </c>
      <c r="G271" s="216">
        <v>4800</v>
      </c>
      <c r="H271" s="215">
        <v>90</v>
      </c>
      <c r="I271" s="216">
        <v>56.6</v>
      </c>
      <c r="J271" s="250">
        <v>5094</v>
      </c>
      <c r="K271" s="216">
        <v>9894</v>
      </c>
      <c r="L271" s="215">
        <v>20230314</v>
      </c>
      <c r="O271" s="169" t="str">
        <f t="shared" si="23"/>
        <v>Rio Negro</v>
      </c>
      <c r="Q271" s="170">
        <f t="shared" si="24"/>
        <v>87.8</v>
      </c>
      <c r="R271" s="272">
        <f t="shared" si="25"/>
        <v>-2.2000000000000028</v>
      </c>
    </row>
    <row r="272" spans="1:19" s="273" customFormat="1" x14ac:dyDescent="0.25">
      <c r="A272" s="270" t="s">
        <v>2840</v>
      </c>
      <c r="B272" s="270" t="s">
        <v>862</v>
      </c>
      <c r="C272" s="270" t="s">
        <v>2604</v>
      </c>
      <c r="D272" s="270" t="s">
        <v>2841</v>
      </c>
      <c r="E272" s="270" t="s">
        <v>2842</v>
      </c>
      <c r="F272" s="270">
        <v>1</v>
      </c>
      <c r="G272" s="268">
        <v>5300</v>
      </c>
      <c r="H272" s="270">
        <v>330</v>
      </c>
      <c r="I272" s="268">
        <v>56.6</v>
      </c>
      <c r="J272" s="274">
        <v>18678</v>
      </c>
      <c r="K272" s="268">
        <v>23978</v>
      </c>
      <c r="L272" s="270">
        <v>20230316</v>
      </c>
      <c r="O272" s="273" t="str">
        <f t="shared" si="23"/>
        <v>Rio Negro</v>
      </c>
      <c r="Q272" s="271">
        <f t="shared" si="24"/>
        <v>324</v>
      </c>
      <c r="R272" s="271">
        <f t="shared" si="25"/>
        <v>-6</v>
      </c>
      <c r="S272" s="269" t="s">
        <v>2918</v>
      </c>
    </row>
    <row r="273" spans="1:19" s="169" customFormat="1" x14ac:dyDescent="0.25">
      <c r="A273" s="215" t="s">
        <v>2897</v>
      </c>
      <c r="B273" s="215" t="s">
        <v>11</v>
      </c>
      <c r="C273" s="215" t="s">
        <v>36</v>
      </c>
      <c r="D273" s="215" t="s">
        <v>1111</v>
      </c>
      <c r="E273" s="215" t="s">
        <v>1149</v>
      </c>
      <c r="F273" s="215">
        <v>1</v>
      </c>
      <c r="G273" s="216">
        <v>4800</v>
      </c>
      <c r="H273" s="210">
        <v>445</v>
      </c>
      <c r="I273" s="216">
        <v>56.6</v>
      </c>
      <c r="J273" s="250">
        <v>25187</v>
      </c>
      <c r="K273" s="216">
        <v>29987</v>
      </c>
      <c r="L273" s="215">
        <v>20230317</v>
      </c>
      <c r="O273" s="169" t="str">
        <f t="shared" si="23"/>
        <v>Rio Negro</v>
      </c>
      <c r="Q273" s="170">
        <f t="shared" si="24"/>
        <v>370</v>
      </c>
      <c r="R273" s="272">
        <f t="shared" si="25"/>
        <v>-75</v>
      </c>
    </row>
    <row r="274" spans="1:19" s="169" customFormat="1" x14ac:dyDescent="0.25">
      <c r="A274" s="215" t="s">
        <v>2834</v>
      </c>
      <c r="B274" s="215" t="s">
        <v>11</v>
      </c>
      <c r="C274" s="215" t="s">
        <v>36</v>
      </c>
      <c r="D274" s="215" t="s">
        <v>2835</v>
      </c>
      <c r="E274" s="215" t="s">
        <v>2836</v>
      </c>
      <c r="F274" s="215">
        <v>1</v>
      </c>
      <c r="G274" s="216">
        <v>4800</v>
      </c>
      <c r="H274" s="215">
        <v>80</v>
      </c>
      <c r="I274" s="216">
        <v>56.6</v>
      </c>
      <c r="J274" s="250">
        <v>4528</v>
      </c>
      <c r="K274" s="216">
        <v>9328</v>
      </c>
      <c r="L274" s="215">
        <v>20230320</v>
      </c>
      <c r="O274" s="169" t="str">
        <f t="shared" si="23"/>
        <v>Rio Negro</v>
      </c>
      <c r="Q274" s="170">
        <f t="shared" si="24"/>
        <v>127</v>
      </c>
      <c r="R274" s="170">
        <f t="shared" si="25"/>
        <v>47</v>
      </c>
    </row>
    <row r="275" spans="1:19" s="169" customFormat="1" x14ac:dyDescent="0.25">
      <c r="A275" s="215" t="s">
        <v>2823</v>
      </c>
      <c r="B275" s="215" t="s">
        <v>11</v>
      </c>
      <c r="C275" s="215" t="s">
        <v>885</v>
      </c>
      <c r="D275" s="215" t="s">
        <v>1003</v>
      </c>
      <c r="E275" s="215" t="s">
        <v>1004</v>
      </c>
      <c r="F275" s="215">
        <v>1</v>
      </c>
      <c r="G275" s="216">
        <v>4500</v>
      </c>
      <c r="H275" s="215">
        <v>180</v>
      </c>
      <c r="I275" s="216">
        <v>56.6</v>
      </c>
      <c r="J275" s="250">
        <v>10188</v>
      </c>
      <c r="K275" s="216">
        <v>14688</v>
      </c>
      <c r="L275" s="215">
        <v>20230320</v>
      </c>
      <c r="O275" s="169" t="str">
        <f t="shared" si="23"/>
        <v>Buenos Aires</v>
      </c>
      <c r="Q275" s="170">
        <f t="shared" si="24"/>
        <v>0</v>
      </c>
      <c r="R275" s="272">
        <f t="shared" si="25"/>
        <v>-180</v>
      </c>
      <c r="S275" s="169" t="s">
        <v>2914</v>
      </c>
    </row>
    <row r="276" spans="1:19" s="169" customFormat="1" x14ac:dyDescent="0.25">
      <c r="A276" s="215" t="s">
        <v>2829</v>
      </c>
      <c r="B276" s="215" t="s">
        <v>11</v>
      </c>
      <c r="C276" s="215" t="s">
        <v>98</v>
      </c>
      <c r="D276" s="215" t="s">
        <v>72</v>
      </c>
      <c r="E276" s="215" t="s">
        <v>418</v>
      </c>
      <c r="F276" s="215">
        <v>1</v>
      </c>
      <c r="G276" s="216">
        <v>5300</v>
      </c>
      <c r="H276" s="215">
        <v>330</v>
      </c>
      <c r="I276" s="216">
        <v>56.6</v>
      </c>
      <c r="J276" s="250">
        <v>18678</v>
      </c>
      <c r="K276" s="216">
        <v>23978</v>
      </c>
      <c r="L276" s="215">
        <v>20230328</v>
      </c>
      <c r="O276" s="169" t="str">
        <f t="shared" si="23"/>
        <v>Rio Negro</v>
      </c>
      <c r="Q276" s="170">
        <v>332</v>
      </c>
      <c r="R276" s="170">
        <f t="shared" si="25"/>
        <v>2</v>
      </c>
    </row>
    <row r="277" spans="1:19" s="169" customFormat="1" x14ac:dyDescent="0.25">
      <c r="A277" s="215" t="s">
        <v>2816</v>
      </c>
      <c r="B277" s="215" t="s">
        <v>11</v>
      </c>
      <c r="C277" s="215" t="s">
        <v>70</v>
      </c>
      <c r="D277" s="215" t="s">
        <v>1364</v>
      </c>
      <c r="E277" s="215" t="s">
        <v>1668</v>
      </c>
      <c r="F277" s="215">
        <v>1</v>
      </c>
      <c r="G277" s="216">
        <v>4500</v>
      </c>
      <c r="H277" s="215">
        <v>180</v>
      </c>
      <c r="I277" s="216">
        <v>56.6</v>
      </c>
      <c r="J277" s="250">
        <v>10188</v>
      </c>
      <c r="K277" s="216">
        <v>14688</v>
      </c>
      <c r="L277" s="215">
        <v>20230330</v>
      </c>
      <c r="O277" s="169" t="str">
        <f t="shared" si="23"/>
        <v>Buenos Aires</v>
      </c>
      <c r="Q277" s="170">
        <f>VLOOKUP(D277,tablakms,11,)</f>
        <v>0</v>
      </c>
      <c r="R277" s="272">
        <f t="shared" si="25"/>
        <v>-180</v>
      </c>
    </row>
    <row r="278" spans="1:19" s="169" customFormat="1" x14ac:dyDescent="0.25">
      <c r="A278" s="215" t="s">
        <v>2815</v>
      </c>
      <c r="B278" s="215" t="s">
        <v>11</v>
      </c>
      <c r="C278" s="215" t="s">
        <v>70</v>
      </c>
      <c r="D278" s="215" t="s">
        <v>72</v>
      </c>
      <c r="E278" s="215" t="s">
        <v>261</v>
      </c>
      <c r="F278" s="215">
        <v>1</v>
      </c>
      <c r="G278" s="216">
        <v>5300</v>
      </c>
      <c r="H278" s="215">
        <v>330</v>
      </c>
      <c r="I278" s="216">
        <v>56.6</v>
      </c>
      <c r="J278" s="250">
        <v>18678</v>
      </c>
      <c r="K278" s="216">
        <v>23978</v>
      </c>
      <c r="L278" s="215">
        <v>20230331</v>
      </c>
      <c r="O278" s="169" t="str">
        <f t="shared" si="23"/>
        <v>Rio Negro</v>
      </c>
      <c r="Q278" s="170">
        <f>VLOOKUP(D278,tablakms,11,)</f>
        <v>336</v>
      </c>
      <c r="R278" s="170">
        <f t="shared" si="25"/>
        <v>6</v>
      </c>
    </row>
    <row r="279" spans="1:19" s="169" customFormat="1" x14ac:dyDescent="0.25">
      <c r="A279" s="215"/>
      <c r="B279" s="215"/>
      <c r="C279" s="215"/>
      <c r="D279" s="215"/>
      <c r="E279" s="215"/>
      <c r="F279" s="215"/>
      <c r="G279" s="216"/>
      <c r="H279" s="215"/>
      <c r="I279" s="216"/>
      <c r="J279" s="250"/>
      <c r="K279" s="216"/>
      <c r="L279" s="215"/>
      <c r="Q279" s="170"/>
      <c r="R279" s="170"/>
    </row>
    <row r="280" spans="1:19" s="290" customFormat="1" x14ac:dyDescent="0.25">
      <c r="A280" s="287" t="s">
        <v>2999</v>
      </c>
      <c r="B280" s="287" t="s">
        <v>25</v>
      </c>
      <c r="C280" s="287" t="s">
        <v>36</v>
      </c>
      <c r="D280" s="287" t="s">
        <v>918</v>
      </c>
      <c r="E280" s="287" t="s">
        <v>763</v>
      </c>
      <c r="F280" s="287">
        <v>1</v>
      </c>
      <c r="G280" s="288">
        <v>2650</v>
      </c>
      <c r="H280" s="287">
        <v>480</v>
      </c>
      <c r="I280" s="288">
        <v>56.6</v>
      </c>
      <c r="J280" s="289">
        <v>27168</v>
      </c>
      <c r="K280" s="288">
        <v>29818</v>
      </c>
      <c r="L280" s="287">
        <v>20230419</v>
      </c>
      <c r="O280" s="291" t="str">
        <f t="shared" ref="O280:O285" si="26">VLOOKUP(D280,tablakms,8,)</f>
        <v>Neuquen</v>
      </c>
      <c r="P280" s="291"/>
      <c r="Q280" s="292">
        <f>VLOOKUP(D280,tablakms,11,)</f>
        <v>151</v>
      </c>
      <c r="R280" s="292">
        <f t="shared" ref="R280:R285" si="27">Q280-H280</f>
        <v>-329</v>
      </c>
    </row>
    <row r="281" spans="1:19" x14ac:dyDescent="0.25">
      <c r="A281" s="25" t="s">
        <v>2926</v>
      </c>
      <c r="B281" s="25" t="s">
        <v>11</v>
      </c>
      <c r="C281" s="25" t="s">
        <v>29</v>
      </c>
      <c r="D281" s="25" t="s">
        <v>88</v>
      </c>
      <c r="E281" s="25" t="s">
        <v>2582</v>
      </c>
      <c r="F281" s="25">
        <v>1</v>
      </c>
      <c r="G281" s="26">
        <v>4800</v>
      </c>
      <c r="H281" s="25">
        <v>90</v>
      </c>
      <c r="I281" s="26">
        <v>56.6</v>
      </c>
      <c r="J281" s="27">
        <v>5094</v>
      </c>
      <c r="K281" s="26">
        <v>9894</v>
      </c>
      <c r="L281" s="25">
        <v>20230424</v>
      </c>
      <c r="O281" s="169" t="str">
        <f t="shared" si="26"/>
        <v>Rio Negro</v>
      </c>
      <c r="P281" s="169"/>
      <c r="Q281" s="170">
        <v>90</v>
      </c>
      <c r="R281" s="170">
        <f t="shared" si="27"/>
        <v>0</v>
      </c>
    </row>
    <row r="282" spans="1:19" x14ac:dyDescent="0.25">
      <c r="A282" s="25" t="s">
        <v>2932</v>
      </c>
      <c r="B282" s="25" t="s">
        <v>11</v>
      </c>
      <c r="C282" s="25" t="s">
        <v>885</v>
      </c>
      <c r="D282" s="25" t="s">
        <v>1006</v>
      </c>
      <c r="E282" s="25" t="s">
        <v>1007</v>
      </c>
      <c r="F282" s="25">
        <v>1</v>
      </c>
      <c r="G282" s="26">
        <v>4500</v>
      </c>
      <c r="H282" s="25">
        <v>279</v>
      </c>
      <c r="I282" s="26">
        <v>56.6</v>
      </c>
      <c r="J282" s="27">
        <v>15791.4</v>
      </c>
      <c r="K282" s="26">
        <v>20291.400000000001</v>
      </c>
      <c r="L282" s="25">
        <v>20230425</v>
      </c>
      <c r="O282" s="169" t="str">
        <f t="shared" si="26"/>
        <v>Buenos Aires</v>
      </c>
      <c r="P282" s="169"/>
      <c r="Q282" s="170">
        <f>VLOOKUP(D282,tablakms,11,)</f>
        <v>124</v>
      </c>
      <c r="R282" s="170">
        <f t="shared" si="27"/>
        <v>-155</v>
      </c>
    </row>
    <row r="283" spans="1:19" s="284" customFormat="1" x14ac:dyDescent="0.25">
      <c r="A283" s="281" t="s">
        <v>2996</v>
      </c>
      <c r="B283" s="281" t="s">
        <v>11</v>
      </c>
      <c r="C283" s="281" t="s">
        <v>885</v>
      </c>
      <c r="D283" s="281" t="s">
        <v>1154</v>
      </c>
      <c r="E283" s="281" t="s">
        <v>1155</v>
      </c>
      <c r="F283" s="281">
        <v>1</v>
      </c>
      <c r="G283" s="282">
        <v>4500</v>
      </c>
      <c r="H283" s="281">
        <v>672</v>
      </c>
      <c r="I283" s="282">
        <v>56.6</v>
      </c>
      <c r="J283" s="283">
        <v>38035.200000000004</v>
      </c>
      <c r="K283" s="282">
        <v>42535.200000000004</v>
      </c>
      <c r="L283" s="281">
        <v>20230427</v>
      </c>
      <c r="O283" s="285" t="str">
        <f t="shared" si="26"/>
        <v>Buenos Aires</v>
      </c>
      <c r="P283" s="285"/>
      <c r="Q283" s="286">
        <f>VLOOKUP(D283,tablakms,11,)</f>
        <v>0</v>
      </c>
      <c r="R283" s="286">
        <f t="shared" si="27"/>
        <v>-672</v>
      </c>
    </row>
    <row r="284" spans="1:19" x14ac:dyDescent="0.25">
      <c r="A284" s="25" t="s">
        <v>2989</v>
      </c>
      <c r="B284" s="25" t="s">
        <v>11</v>
      </c>
      <c r="C284" s="25" t="s">
        <v>36</v>
      </c>
      <c r="D284" s="25" t="s">
        <v>1111</v>
      </c>
      <c r="E284" s="25" t="s">
        <v>1149</v>
      </c>
      <c r="F284" s="25">
        <v>1</v>
      </c>
      <c r="G284" s="26">
        <v>4800</v>
      </c>
      <c r="H284" s="25">
        <v>370</v>
      </c>
      <c r="I284" s="26">
        <v>56.6</v>
      </c>
      <c r="J284" s="27">
        <v>20942</v>
      </c>
      <c r="K284" s="26">
        <v>25742</v>
      </c>
      <c r="L284" s="25">
        <v>20230428</v>
      </c>
      <c r="O284" s="169" t="str">
        <f t="shared" si="26"/>
        <v>Rio Negro</v>
      </c>
      <c r="P284" s="169"/>
      <c r="Q284" s="170">
        <f>VLOOKUP(D284,tablakms,11,)</f>
        <v>370</v>
      </c>
      <c r="R284" s="170">
        <f t="shared" si="27"/>
        <v>0</v>
      </c>
    </row>
    <row r="285" spans="1:19" s="290" customFormat="1" x14ac:dyDescent="0.25">
      <c r="A285" s="287" t="s">
        <v>2925</v>
      </c>
      <c r="B285" s="287" t="s">
        <v>11</v>
      </c>
      <c r="C285" s="287" t="s">
        <v>914</v>
      </c>
      <c r="D285" s="287" t="s">
        <v>1289</v>
      </c>
      <c r="E285" s="287" t="s">
        <v>1687</v>
      </c>
      <c r="F285" s="287">
        <v>1</v>
      </c>
      <c r="G285" s="288">
        <v>4500</v>
      </c>
      <c r="H285" s="287">
        <v>140</v>
      </c>
      <c r="I285" s="288">
        <v>56.6</v>
      </c>
      <c r="J285" s="289">
        <v>7924</v>
      </c>
      <c r="K285" s="288">
        <v>12424</v>
      </c>
      <c r="L285" s="287">
        <v>20230428</v>
      </c>
      <c r="O285" s="291" t="str">
        <f t="shared" si="26"/>
        <v>Buenos Aires</v>
      </c>
      <c r="P285" s="291"/>
      <c r="Q285" s="292">
        <f>VLOOKUP(D285,tablakms,11,)</f>
        <v>137</v>
      </c>
      <c r="R285" s="292">
        <f t="shared" si="27"/>
        <v>-3</v>
      </c>
    </row>
    <row r="286" spans="1:19" x14ac:dyDescent="0.25">
      <c r="O286" s="293"/>
      <c r="P286" s="293"/>
      <c r="Q286" s="294"/>
      <c r="R286" s="294"/>
    </row>
    <row r="287" spans="1:19" x14ac:dyDescent="0.25">
      <c r="O287" s="293"/>
      <c r="P287" s="293"/>
      <c r="Q287" s="294"/>
      <c r="R287" s="294"/>
    </row>
    <row r="288" spans="1:19" s="160" customFormat="1" x14ac:dyDescent="0.25">
      <c r="A288" s="229" t="s">
        <v>3076</v>
      </c>
      <c r="B288" s="229" t="s">
        <v>11</v>
      </c>
      <c r="C288" s="229" t="s">
        <v>2598</v>
      </c>
      <c r="D288" s="229" t="s">
        <v>2599</v>
      </c>
      <c r="E288" s="229" t="s">
        <v>2600</v>
      </c>
      <c r="F288" s="229">
        <v>1</v>
      </c>
      <c r="G288" s="230">
        <v>4800</v>
      </c>
      <c r="H288" s="229">
        <v>90</v>
      </c>
      <c r="I288" s="230">
        <v>56.6</v>
      </c>
      <c r="J288" s="231">
        <v>5094</v>
      </c>
      <c r="K288" s="230">
        <v>9894</v>
      </c>
      <c r="L288" s="229">
        <v>20230502</v>
      </c>
      <c r="O288" s="160" t="str">
        <f t="shared" ref="O288:O297" si="28">VLOOKUP(D288,tablakms,8,)</f>
        <v>Rio Negro</v>
      </c>
      <c r="Q288" s="232">
        <f t="shared" ref="Q288:Q297" si="29">VLOOKUP(D288,tablakms,11,)</f>
        <v>87.8</v>
      </c>
      <c r="R288" s="232">
        <f t="shared" ref="R288:R297" si="30">Q288-H288</f>
        <v>-2.2000000000000028</v>
      </c>
      <c r="S288" s="160" t="s">
        <v>3104</v>
      </c>
    </row>
    <row r="289" spans="1:18" s="145" customFormat="1" x14ac:dyDescent="0.25">
      <c r="A289" s="25" t="s">
        <v>3077</v>
      </c>
      <c r="B289" s="25" t="s">
        <v>25</v>
      </c>
      <c r="C289" s="25" t="s">
        <v>29</v>
      </c>
      <c r="D289" s="25" t="s">
        <v>88</v>
      </c>
      <c r="E289" s="25" t="s">
        <v>345</v>
      </c>
      <c r="F289" s="25">
        <v>1</v>
      </c>
      <c r="G289" s="26">
        <v>2400</v>
      </c>
      <c r="H289" s="25">
        <v>90</v>
      </c>
      <c r="I289" s="26">
        <v>56.6</v>
      </c>
      <c r="J289" s="27">
        <v>5094</v>
      </c>
      <c r="K289" s="26">
        <v>7494</v>
      </c>
      <c r="L289" s="25">
        <v>20230502</v>
      </c>
      <c r="O289" s="145" t="str">
        <f t="shared" si="28"/>
        <v>Rio Negro</v>
      </c>
      <c r="Q289" s="206">
        <f t="shared" si="29"/>
        <v>87.7</v>
      </c>
      <c r="R289" s="206">
        <f t="shared" si="30"/>
        <v>-2.2999999999999972</v>
      </c>
    </row>
    <row r="290" spans="1:18" s="145" customFormat="1" x14ac:dyDescent="0.25">
      <c r="A290" s="25" t="s">
        <v>3092</v>
      </c>
      <c r="B290" s="25" t="s">
        <v>11</v>
      </c>
      <c r="C290" s="25" t="s">
        <v>70</v>
      </c>
      <c r="D290" s="25" t="s">
        <v>920</v>
      </c>
      <c r="E290" s="25" t="s">
        <v>921</v>
      </c>
      <c r="F290" s="25">
        <v>1</v>
      </c>
      <c r="G290" s="26">
        <v>5300</v>
      </c>
      <c r="H290" s="25">
        <v>477</v>
      </c>
      <c r="I290" s="26">
        <v>56.6</v>
      </c>
      <c r="J290" s="27">
        <v>26998.2</v>
      </c>
      <c r="K290" s="26">
        <v>32298.2</v>
      </c>
      <c r="L290" s="25">
        <v>20230508</v>
      </c>
      <c r="O290" s="145" t="str">
        <f t="shared" si="28"/>
        <v>neuquen</v>
      </c>
      <c r="Q290" s="206">
        <f t="shared" si="29"/>
        <v>149</v>
      </c>
      <c r="R290" s="206">
        <f t="shared" si="30"/>
        <v>-328</v>
      </c>
    </row>
    <row r="291" spans="1:18" s="145" customFormat="1" x14ac:dyDescent="0.25">
      <c r="A291" s="25" t="s">
        <v>3046</v>
      </c>
      <c r="B291" s="25" t="s">
        <v>11</v>
      </c>
      <c r="C291" s="25" t="s">
        <v>36</v>
      </c>
      <c r="D291" s="25" t="s">
        <v>341</v>
      </c>
      <c r="E291" s="25" t="s">
        <v>2852</v>
      </c>
      <c r="F291" s="25">
        <v>1</v>
      </c>
      <c r="G291" s="26">
        <v>4800</v>
      </c>
      <c r="H291" s="25">
        <v>90</v>
      </c>
      <c r="I291" s="26">
        <v>56.6</v>
      </c>
      <c r="J291" s="27">
        <v>5094</v>
      </c>
      <c r="K291" s="26">
        <v>9894</v>
      </c>
      <c r="L291" s="25">
        <v>20230508</v>
      </c>
      <c r="O291" s="145" t="str">
        <f t="shared" si="28"/>
        <v>Rio Negro</v>
      </c>
      <c r="Q291" s="206">
        <f t="shared" si="29"/>
        <v>89.6</v>
      </c>
      <c r="R291" s="206">
        <f t="shared" si="30"/>
        <v>-0.40000000000000568</v>
      </c>
    </row>
    <row r="292" spans="1:18" s="160" customFormat="1" x14ac:dyDescent="0.25">
      <c r="A292" s="229" t="s">
        <v>3047</v>
      </c>
      <c r="B292" s="229" t="s">
        <v>11</v>
      </c>
      <c r="C292" s="229" t="s">
        <v>36</v>
      </c>
      <c r="D292" s="229" t="s">
        <v>2835</v>
      </c>
      <c r="E292" s="229" t="s">
        <v>3048</v>
      </c>
      <c r="F292" s="229">
        <v>1</v>
      </c>
      <c r="G292" s="230">
        <v>4800</v>
      </c>
      <c r="H292" s="229">
        <v>120</v>
      </c>
      <c r="I292" s="230">
        <v>56.6</v>
      </c>
      <c r="J292" s="231">
        <v>6792</v>
      </c>
      <c r="K292" s="230">
        <v>11592</v>
      </c>
      <c r="L292" s="229">
        <v>20230509</v>
      </c>
      <c r="O292" s="160" t="str">
        <f t="shared" si="28"/>
        <v>Rio Negro</v>
      </c>
      <c r="Q292" s="232">
        <f t="shared" si="29"/>
        <v>127</v>
      </c>
      <c r="R292" s="232">
        <f t="shared" si="30"/>
        <v>7</v>
      </c>
    </row>
    <row r="293" spans="1:18" s="145" customFormat="1" x14ac:dyDescent="0.25">
      <c r="A293" s="25" t="s">
        <v>3045</v>
      </c>
      <c r="B293" s="25" t="s">
        <v>11</v>
      </c>
      <c r="C293" s="25" t="s">
        <v>885</v>
      </c>
      <c r="D293" s="25" t="s">
        <v>997</v>
      </c>
      <c r="E293" s="25" t="s">
        <v>1024</v>
      </c>
      <c r="F293" s="25">
        <v>1</v>
      </c>
      <c r="G293" s="26">
        <v>4500</v>
      </c>
      <c r="H293" s="25">
        <v>283</v>
      </c>
      <c r="I293" s="26">
        <v>56.6</v>
      </c>
      <c r="J293" s="27">
        <v>16017.800000000001</v>
      </c>
      <c r="K293" s="26">
        <v>20517.800000000003</v>
      </c>
      <c r="L293" s="25">
        <v>20230511</v>
      </c>
      <c r="O293" s="145" t="str">
        <f t="shared" si="28"/>
        <v>Buenos Aires</v>
      </c>
      <c r="Q293" s="206">
        <f t="shared" si="29"/>
        <v>125</v>
      </c>
      <c r="R293" s="206">
        <f t="shared" si="30"/>
        <v>-158</v>
      </c>
    </row>
    <row r="294" spans="1:18" s="145" customFormat="1" x14ac:dyDescent="0.25">
      <c r="A294" s="25" t="s">
        <v>3038</v>
      </c>
      <c r="B294" s="25" t="s">
        <v>11</v>
      </c>
      <c r="C294" s="25" t="s">
        <v>199</v>
      </c>
      <c r="D294" s="25" t="s">
        <v>1058</v>
      </c>
      <c r="E294" s="25" t="s">
        <v>1059</v>
      </c>
      <c r="F294" s="25">
        <v>1</v>
      </c>
      <c r="G294" s="26">
        <v>4500</v>
      </c>
      <c r="H294" s="25">
        <v>174</v>
      </c>
      <c r="I294" s="26">
        <v>56.6</v>
      </c>
      <c r="J294" s="27">
        <v>9848.4</v>
      </c>
      <c r="K294" s="26">
        <v>14348.4</v>
      </c>
      <c r="L294" s="25">
        <v>20230516</v>
      </c>
      <c r="O294" s="145" t="str">
        <f t="shared" si="28"/>
        <v>Buenos Aires</v>
      </c>
      <c r="Q294" s="206">
        <f t="shared" si="29"/>
        <v>0</v>
      </c>
      <c r="R294" s="206">
        <f t="shared" si="30"/>
        <v>-174</v>
      </c>
    </row>
    <row r="295" spans="1:18" s="145" customFormat="1" x14ac:dyDescent="0.25">
      <c r="A295" s="25" t="s">
        <v>3079</v>
      </c>
      <c r="B295" s="25" t="s">
        <v>25</v>
      </c>
      <c r="C295" s="25" t="s">
        <v>532</v>
      </c>
      <c r="D295" s="25" t="s">
        <v>533</v>
      </c>
      <c r="E295" s="25" t="s">
        <v>3080</v>
      </c>
      <c r="F295" s="25">
        <v>1</v>
      </c>
      <c r="G295" s="26">
        <v>2400</v>
      </c>
      <c r="H295" s="25">
        <v>128</v>
      </c>
      <c r="I295" s="26">
        <v>56.6</v>
      </c>
      <c r="J295" s="27">
        <v>7244.8</v>
      </c>
      <c r="K295" s="26">
        <v>9644.7999999999993</v>
      </c>
      <c r="L295" s="25">
        <v>20230518</v>
      </c>
      <c r="O295" s="145" t="str">
        <f t="shared" si="28"/>
        <v>Rio Negro</v>
      </c>
      <c r="Q295" s="206">
        <f t="shared" si="29"/>
        <v>128</v>
      </c>
      <c r="R295" s="206">
        <f t="shared" si="30"/>
        <v>0</v>
      </c>
    </row>
    <row r="296" spans="1:18" s="145" customFormat="1" x14ac:dyDescent="0.25">
      <c r="A296" s="25" t="s">
        <v>3022</v>
      </c>
      <c r="B296" s="25" t="s">
        <v>25</v>
      </c>
      <c r="C296" s="25" t="s">
        <v>70</v>
      </c>
      <c r="D296" s="25" t="s">
        <v>920</v>
      </c>
      <c r="E296" s="25" t="s">
        <v>1061</v>
      </c>
      <c r="F296" s="25">
        <v>1</v>
      </c>
      <c r="G296" s="26">
        <v>2650</v>
      </c>
      <c r="H296" s="25">
        <v>477</v>
      </c>
      <c r="I296" s="26">
        <v>56.6</v>
      </c>
      <c r="J296" s="27">
        <v>26998.2</v>
      </c>
      <c r="K296" s="26">
        <v>29648.2</v>
      </c>
      <c r="L296" s="25">
        <v>20230523</v>
      </c>
      <c r="O296" s="145" t="str">
        <f t="shared" si="28"/>
        <v>neuquen</v>
      </c>
      <c r="Q296" s="206">
        <f t="shared" si="29"/>
        <v>149</v>
      </c>
      <c r="R296" s="206">
        <f t="shared" si="30"/>
        <v>-328</v>
      </c>
    </row>
    <row r="297" spans="1:18" s="160" customFormat="1" x14ac:dyDescent="0.25">
      <c r="A297" s="229" t="s">
        <v>3020</v>
      </c>
      <c r="B297" s="229" t="s">
        <v>692</v>
      </c>
      <c r="C297" s="229" t="s">
        <v>2598</v>
      </c>
      <c r="D297" s="229" t="s">
        <v>2599</v>
      </c>
      <c r="E297" s="229" t="s">
        <v>2600</v>
      </c>
      <c r="F297" s="229">
        <v>1</v>
      </c>
      <c r="G297" s="230">
        <v>4800</v>
      </c>
      <c r="H297" s="229">
        <v>90</v>
      </c>
      <c r="I297" s="230">
        <v>56.6</v>
      </c>
      <c r="J297" s="231">
        <v>5094</v>
      </c>
      <c r="K297" s="230">
        <v>9894</v>
      </c>
      <c r="L297" s="229">
        <v>20230529</v>
      </c>
      <c r="O297" s="160" t="str">
        <f t="shared" si="28"/>
        <v>Rio Negro</v>
      </c>
      <c r="Q297" s="232">
        <f t="shared" si="29"/>
        <v>87.8</v>
      </c>
      <c r="R297" s="232">
        <f t="shared" si="30"/>
        <v>-2.2000000000000028</v>
      </c>
    </row>
    <row r="298" spans="1:18" x14ac:dyDescent="0.25">
      <c r="O298" s="145"/>
      <c r="P298" s="145"/>
      <c r="Q298" s="206"/>
      <c r="R298" s="206"/>
    </row>
    <row r="299" spans="1:18" x14ac:dyDescent="0.25">
      <c r="O299" s="145"/>
      <c r="P299" s="145"/>
      <c r="Q299" s="206"/>
      <c r="R299" s="206"/>
    </row>
    <row r="300" spans="1:18" x14ac:dyDescent="0.25">
      <c r="O300" s="145"/>
      <c r="P300" s="145"/>
      <c r="Q300" s="206"/>
      <c r="R300" s="206"/>
    </row>
    <row r="301" spans="1:18" x14ac:dyDescent="0.25">
      <c r="A301" s="25" t="s">
        <v>3184</v>
      </c>
      <c r="B301" s="25" t="s">
        <v>11</v>
      </c>
      <c r="C301" s="25" t="s">
        <v>199</v>
      </c>
      <c r="D301" s="25" t="s">
        <v>536</v>
      </c>
      <c r="E301" s="25" t="s">
        <v>537</v>
      </c>
      <c r="F301" s="25">
        <v>1</v>
      </c>
      <c r="G301" s="26">
        <v>4800</v>
      </c>
      <c r="H301" s="25">
        <v>128</v>
      </c>
      <c r="I301" s="26">
        <v>56.6</v>
      </c>
      <c r="J301" s="27">
        <v>7244.8</v>
      </c>
      <c r="K301" s="26">
        <v>12044.8</v>
      </c>
      <c r="L301" s="25">
        <v>20230602</v>
      </c>
      <c r="O301" s="145" t="str">
        <f t="shared" ref="O301:O316" si="31">VLOOKUP(D301,tablakms,8,)</f>
        <v>Rio Negro</v>
      </c>
      <c r="P301" s="145"/>
      <c r="Q301" s="206">
        <f>VLOOKUP(D301,tablakms,11,)</f>
        <v>128</v>
      </c>
      <c r="R301" s="206">
        <f>Q301-H301</f>
        <v>0</v>
      </c>
    </row>
    <row r="302" spans="1:18" x14ac:dyDescent="0.25">
      <c r="A302" s="25" t="s">
        <v>3180</v>
      </c>
      <c r="B302" s="25" t="s">
        <v>11</v>
      </c>
      <c r="C302" s="25" t="s">
        <v>98</v>
      </c>
      <c r="D302" s="25" t="s">
        <v>145</v>
      </c>
      <c r="E302" s="25" t="s">
        <v>348</v>
      </c>
      <c r="F302" s="25">
        <v>1</v>
      </c>
      <c r="G302" s="26">
        <v>4800</v>
      </c>
      <c r="H302" s="25">
        <v>90</v>
      </c>
      <c r="I302" s="26">
        <v>56.6</v>
      </c>
      <c r="J302" s="27">
        <v>5094</v>
      </c>
      <c r="K302" s="26">
        <v>9894</v>
      </c>
      <c r="L302" s="25">
        <v>20230605</v>
      </c>
      <c r="O302" s="145" t="str">
        <f t="shared" si="31"/>
        <v>Rio Negro</v>
      </c>
      <c r="P302" s="145"/>
      <c r="Q302" s="206">
        <v>90</v>
      </c>
      <c r="R302" s="206">
        <f t="shared" ref="R302:R316" si="32">Q302-H302</f>
        <v>0</v>
      </c>
    </row>
    <row r="303" spans="1:18" x14ac:dyDescent="0.25">
      <c r="A303" s="25" t="s">
        <v>3213</v>
      </c>
      <c r="B303" s="25" t="s">
        <v>25</v>
      </c>
      <c r="C303" s="25" t="s">
        <v>199</v>
      </c>
      <c r="D303" s="25" t="s">
        <v>206</v>
      </c>
      <c r="E303" s="25" t="s">
        <v>207</v>
      </c>
      <c r="F303" s="25">
        <v>1</v>
      </c>
      <c r="G303" s="26">
        <v>2400</v>
      </c>
      <c r="H303" s="25">
        <v>89</v>
      </c>
      <c r="I303" s="26">
        <v>56.6</v>
      </c>
      <c r="J303" s="27">
        <v>5037.4000000000005</v>
      </c>
      <c r="K303" s="26">
        <v>7437.4000000000005</v>
      </c>
      <c r="L303" s="25">
        <v>20230607</v>
      </c>
      <c r="O303" s="145" t="str">
        <f t="shared" si="31"/>
        <v>Rio Negro</v>
      </c>
      <c r="P303" s="145"/>
      <c r="Q303" s="206">
        <f t="shared" ref="Q303:Q316" si="33">VLOOKUP(D303,tablakms,11,)</f>
        <v>89.1</v>
      </c>
      <c r="R303" s="206">
        <f t="shared" si="32"/>
        <v>9.9999999999994316E-2</v>
      </c>
    </row>
    <row r="304" spans="1:18" x14ac:dyDescent="0.25">
      <c r="A304" s="25" t="s">
        <v>3186</v>
      </c>
      <c r="B304" s="25" t="s">
        <v>11</v>
      </c>
      <c r="C304" s="25" t="s">
        <v>70</v>
      </c>
      <c r="D304" s="25" t="s">
        <v>926</v>
      </c>
      <c r="E304" s="25" t="s">
        <v>927</v>
      </c>
      <c r="F304" s="25">
        <v>1</v>
      </c>
      <c r="G304" s="26">
        <v>4800</v>
      </c>
      <c r="H304" s="25">
        <v>240</v>
      </c>
      <c r="I304" s="26">
        <v>56.6</v>
      </c>
      <c r="J304" s="27">
        <v>13584</v>
      </c>
      <c r="K304" s="26">
        <v>18384</v>
      </c>
      <c r="L304" s="25">
        <v>20230608</v>
      </c>
      <c r="O304" s="145" t="str">
        <f t="shared" si="31"/>
        <v>Rio Negro</v>
      </c>
      <c r="P304" s="145"/>
      <c r="Q304" s="206">
        <f t="shared" si="33"/>
        <v>256</v>
      </c>
      <c r="R304" s="206">
        <f t="shared" si="32"/>
        <v>16</v>
      </c>
    </row>
    <row r="305" spans="1:19" s="165" customFormat="1" x14ac:dyDescent="0.25">
      <c r="A305" s="210" t="s">
        <v>3183</v>
      </c>
      <c r="B305" s="210" t="s">
        <v>11</v>
      </c>
      <c r="C305" s="210" t="s">
        <v>2598</v>
      </c>
      <c r="D305" s="210" t="s">
        <v>2599</v>
      </c>
      <c r="E305" s="210" t="s">
        <v>2600</v>
      </c>
      <c r="F305" s="210">
        <v>1</v>
      </c>
      <c r="G305" s="211">
        <v>4800</v>
      </c>
      <c r="H305" s="210">
        <v>80</v>
      </c>
      <c r="I305" s="211">
        <v>56.6</v>
      </c>
      <c r="J305" s="212">
        <v>4528</v>
      </c>
      <c r="K305" s="211">
        <v>9328</v>
      </c>
      <c r="L305" s="210">
        <v>20230612</v>
      </c>
      <c r="O305" s="165" t="str">
        <f t="shared" si="31"/>
        <v>Rio Negro</v>
      </c>
      <c r="Q305" s="213">
        <f t="shared" si="33"/>
        <v>87.8</v>
      </c>
      <c r="R305" s="213">
        <f t="shared" si="32"/>
        <v>7.7999999999999972</v>
      </c>
    </row>
    <row r="306" spans="1:19" s="165" customFormat="1" x14ac:dyDescent="0.25">
      <c r="A306" s="210" t="s">
        <v>3170</v>
      </c>
      <c r="B306" s="210" t="s">
        <v>862</v>
      </c>
      <c r="C306" s="210" t="s">
        <v>3122</v>
      </c>
      <c r="D306" s="210" t="s">
        <v>1388</v>
      </c>
      <c r="E306" s="210" t="s">
        <v>3171</v>
      </c>
      <c r="F306" s="210">
        <v>1</v>
      </c>
      <c r="G306" s="211">
        <v>4800</v>
      </c>
      <c r="H306" s="210">
        <v>100</v>
      </c>
      <c r="I306" s="211">
        <v>56.6</v>
      </c>
      <c r="J306" s="212">
        <v>5660</v>
      </c>
      <c r="K306" s="211">
        <v>10460</v>
      </c>
      <c r="L306" s="210">
        <v>20230614</v>
      </c>
      <c r="O306" s="165" t="str">
        <f t="shared" si="31"/>
        <v>Rio Negro</v>
      </c>
      <c r="Q306" s="213">
        <f t="shared" si="33"/>
        <v>90.3</v>
      </c>
      <c r="R306" s="213">
        <f t="shared" si="32"/>
        <v>-9.7000000000000028</v>
      </c>
    </row>
    <row r="307" spans="1:19" s="165" customFormat="1" x14ac:dyDescent="0.25">
      <c r="A307" s="210" t="s">
        <v>3138</v>
      </c>
      <c r="B307" s="210" t="s">
        <v>11</v>
      </c>
      <c r="C307" s="210" t="s">
        <v>2598</v>
      </c>
      <c r="D307" s="210" t="s">
        <v>2599</v>
      </c>
      <c r="E307" s="210" t="s">
        <v>2600</v>
      </c>
      <c r="F307" s="210">
        <v>1</v>
      </c>
      <c r="G307" s="211">
        <v>4800</v>
      </c>
      <c r="H307" s="210">
        <v>80</v>
      </c>
      <c r="I307" s="211">
        <v>56.6</v>
      </c>
      <c r="J307" s="212">
        <v>4528</v>
      </c>
      <c r="K307" s="211">
        <v>9328</v>
      </c>
      <c r="L307" s="210">
        <v>20230615</v>
      </c>
      <c r="O307" s="165" t="str">
        <f t="shared" si="31"/>
        <v>Rio Negro</v>
      </c>
      <c r="Q307" s="213">
        <f t="shared" si="33"/>
        <v>87.8</v>
      </c>
      <c r="R307" s="213">
        <f t="shared" si="32"/>
        <v>7.7999999999999972</v>
      </c>
    </row>
    <row r="308" spans="1:19" s="165" customFormat="1" x14ac:dyDescent="0.25">
      <c r="A308" s="210" t="s">
        <v>3135</v>
      </c>
      <c r="B308" s="210" t="s">
        <v>862</v>
      </c>
      <c r="C308" s="210" t="s">
        <v>3122</v>
      </c>
      <c r="D308" s="210" t="s">
        <v>3136</v>
      </c>
      <c r="E308" s="210" t="s">
        <v>3137</v>
      </c>
      <c r="F308" s="210">
        <v>1</v>
      </c>
      <c r="G308" s="211">
        <v>4800</v>
      </c>
      <c r="H308" s="210">
        <v>40</v>
      </c>
      <c r="I308" s="211">
        <v>56.6</v>
      </c>
      <c r="J308" s="212">
        <v>2264</v>
      </c>
      <c r="K308" s="211">
        <v>7064</v>
      </c>
      <c r="L308" s="210">
        <v>20230623</v>
      </c>
      <c r="O308" s="165" t="str">
        <f t="shared" si="31"/>
        <v>Rio Negro</v>
      </c>
      <c r="Q308" s="213">
        <f t="shared" si="33"/>
        <v>36.700000000000003</v>
      </c>
      <c r="R308" s="213">
        <f t="shared" si="32"/>
        <v>-3.2999999999999972</v>
      </c>
    </row>
    <row r="309" spans="1:19" s="165" customFormat="1" x14ac:dyDescent="0.25">
      <c r="A309" s="210" t="s">
        <v>3144</v>
      </c>
      <c r="B309" s="210" t="s">
        <v>862</v>
      </c>
      <c r="C309" s="210" t="s">
        <v>3122</v>
      </c>
      <c r="D309" s="210" t="s">
        <v>3145</v>
      </c>
      <c r="E309" s="210" t="s">
        <v>3146</v>
      </c>
      <c r="F309" s="210">
        <v>1</v>
      </c>
      <c r="G309" s="211">
        <v>4800</v>
      </c>
      <c r="H309" s="210">
        <v>110</v>
      </c>
      <c r="I309" s="211">
        <v>56.6</v>
      </c>
      <c r="J309" s="212">
        <v>6226</v>
      </c>
      <c r="K309" s="211">
        <v>11026</v>
      </c>
      <c r="L309" s="210">
        <v>20230623</v>
      </c>
      <c r="O309" s="165" t="str">
        <f t="shared" si="31"/>
        <v>Rio Negro</v>
      </c>
      <c r="Q309" s="213">
        <f t="shared" si="33"/>
        <v>118</v>
      </c>
      <c r="R309" s="213">
        <f t="shared" si="32"/>
        <v>8</v>
      </c>
    </row>
    <row r="310" spans="1:19" s="165" customFormat="1" x14ac:dyDescent="0.25">
      <c r="A310" s="210" t="s">
        <v>3189</v>
      </c>
      <c r="B310" s="210" t="s">
        <v>862</v>
      </c>
      <c r="C310" s="210" t="s">
        <v>885</v>
      </c>
      <c r="D310" s="210" t="s">
        <v>997</v>
      </c>
      <c r="E310" s="210" t="s">
        <v>998</v>
      </c>
      <c r="F310" s="210">
        <v>1</v>
      </c>
      <c r="G310" s="211">
        <v>4500</v>
      </c>
      <c r="H310" s="210">
        <v>280</v>
      </c>
      <c r="I310" s="211">
        <v>56.6</v>
      </c>
      <c r="J310" s="212">
        <v>15848</v>
      </c>
      <c r="K310" s="211">
        <v>20348</v>
      </c>
      <c r="L310" s="210">
        <v>20230623</v>
      </c>
      <c r="O310" s="165" t="str">
        <f t="shared" si="31"/>
        <v>Buenos Aires</v>
      </c>
      <c r="Q310" s="213">
        <f t="shared" si="33"/>
        <v>125</v>
      </c>
      <c r="R310" s="213">
        <f t="shared" si="32"/>
        <v>-155</v>
      </c>
    </row>
    <row r="311" spans="1:19" x14ac:dyDescent="0.25">
      <c r="A311" s="25" t="s">
        <v>3120</v>
      </c>
      <c r="B311" s="25" t="s">
        <v>11</v>
      </c>
      <c r="C311" s="25" t="s">
        <v>36</v>
      </c>
      <c r="D311" s="25" t="s">
        <v>561</v>
      </c>
      <c r="E311" s="25" t="s">
        <v>562</v>
      </c>
      <c r="F311" s="25">
        <v>1</v>
      </c>
      <c r="G311" s="26">
        <v>4800</v>
      </c>
      <c r="H311" s="25">
        <v>129</v>
      </c>
      <c r="I311" s="26">
        <v>56.6</v>
      </c>
      <c r="J311" s="27">
        <v>7301.4000000000005</v>
      </c>
      <c r="K311" s="26">
        <v>12101.400000000001</v>
      </c>
      <c r="L311" s="25">
        <v>20230626</v>
      </c>
      <c r="O311" s="145" t="str">
        <f t="shared" si="31"/>
        <v>Rio Negro</v>
      </c>
      <c r="P311" s="145"/>
      <c r="Q311" s="206">
        <f t="shared" si="33"/>
        <v>128</v>
      </c>
      <c r="R311" s="206">
        <f t="shared" si="32"/>
        <v>-1</v>
      </c>
    </row>
    <row r="312" spans="1:19" s="165" customFormat="1" x14ac:dyDescent="0.25">
      <c r="A312" s="210" t="s">
        <v>3158</v>
      </c>
      <c r="B312" s="210" t="s">
        <v>862</v>
      </c>
      <c r="C312" s="210" t="s">
        <v>3122</v>
      </c>
      <c r="D312" s="210" t="s">
        <v>3156</v>
      </c>
      <c r="E312" s="210" t="s">
        <v>3159</v>
      </c>
      <c r="F312" s="210">
        <v>1</v>
      </c>
      <c r="G312" s="211">
        <v>5300</v>
      </c>
      <c r="H312" s="210">
        <v>345</v>
      </c>
      <c r="I312" s="211">
        <v>56.6</v>
      </c>
      <c r="J312" s="212">
        <v>19527</v>
      </c>
      <c r="K312" s="211">
        <v>24827</v>
      </c>
      <c r="L312" s="210">
        <v>20230627</v>
      </c>
      <c r="O312" s="165" t="str">
        <f t="shared" si="31"/>
        <v>Rio Negro</v>
      </c>
      <c r="Q312" s="213">
        <f t="shared" si="33"/>
        <v>353</v>
      </c>
      <c r="R312" s="213">
        <f t="shared" si="32"/>
        <v>8</v>
      </c>
    </row>
    <row r="313" spans="1:19" s="165" customFormat="1" x14ac:dyDescent="0.25">
      <c r="A313" s="210" t="s">
        <v>3107</v>
      </c>
      <c r="B313" s="210" t="s">
        <v>11</v>
      </c>
      <c r="C313" s="210" t="s">
        <v>212</v>
      </c>
      <c r="D313" s="210" t="s">
        <v>213</v>
      </c>
      <c r="E313" s="210" t="s">
        <v>214</v>
      </c>
      <c r="F313" s="210">
        <v>1</v>
      </c>
      <c r="G313" s="211">
        <v>4800</v>
      </c>
      <c r="H313" s="210">
        <v>120</v>
      </c>
      <c r="I313" s="211">
        <v>56.6</v>
      </c>
      <c r="J313" s="212">
        <v>6792</v>
      </c>
      <c r="K313" s="211">
        <v>11592</v>
      </c>
      <c r="L313" s="210">
        <v>20230628</v>
      </c>
      <c r="O313" s="165" t="str">
        <f t="shared" si="31"/>
        <v>Rio Negro</v>
      </c>
      <c r="Q313" s="213">
        <f t="shared" si="33"/>
        <v>117</v>
      </c>
      <c r="R313" s="213">
        <f t="shared" si="32"/>
        <v>-3</v>
      </c>
    </row>
    <row r="314" spans="1:19" s="297" customFormat="1" x14ac:dyDescent="0.25">
      <c r="A314" s="296" t="s">
        <v>3181</v>
      </c>
      <c r="B314" s="210" t="s">
        <v>11</v>
      </c>
      <c r="C314" s="296" t="s">
        <v>36</v>
      </c>
      <c r="D314" s="296" t="s">
        <v>175</v>
      </c>
      <c r="E314" s="210" t="s">
        <v>176</v>
      </c>
      <c r="F314" s="210">
        <v>1</v>
      </c>
      <c r="G314" s="211">
        <v>5300</v>
      </c>
      <c r="H314" s="296">
        <v>800</v>
      </c>
      <c r="I314" s="211">
        <v>56.6</v>
      </c>
      <c r="J314" s="212">
        <v>45280</v>
      </c>
      <c r="K314" s="211">
        <v>50580</v>
      </c>
      <c r="L314" s="296">
        <v>20230629</v>
      </c>
      <c r="M314" s="165"/>
      <c r="N314" s="165"/>
      <c r="O314" s="297" t="str">
        <f t="shared" si="31"/>
        <v>Neuquen</v>
      </c>
      <c r="P314" s="165"/>
      <c r="Q314" s="272">
        <f t="shared" si="33"/>
        <v>590</v>
      </c>
      <c r="R314" s="272">
        <f t="shared" si="32"/>
        <v>-210</v>
      </c>
      <c r="S314" s="297" t="s">
        <v>3280</v>
      </c>
    </row>
    <row r="315" spans="1:19" s="165" customFormat="1" x14ac:dyDescent="0.25">
      <c r="A315" s="210" t="s">
        <v>3124</v>
      </c>
      <c r="B315" s="210" t="s">
        <v>862</v>
      </c>
      <c r="C315" s="210" t="s">
        <v>3122</v>
      </c>
      <c r="D315" s="210" t="s">
        <v>539</v>
      </c>
      <c r="E315" s="210" t="s">
        <v>3125</v>
      </c>
      <c r="F315" s="210">
        <v>1</v>
      </c>
      <c r="G315" s="211">
        <v>5300</v>
      </c>
      <c r="H315" s="210">
        <v>364</v>
      </c>
      <c r="I315" s="211">
        <v>56.6</v>
      </c>
      <c r="J315" s="212">
        <v>20602.400000000001</v>
      </c>
      <c r="K315" s="211">
        <v>25902.400000000001</v>
      </c>
      <c r="L315" s="210">
        <v>20230629</v>
      </c>
      <c r="O315" s="165" t="str">
        <f t="shared" si="31"/>
        <v>Río Negro</v>
      </c>
      <c r="Q315" s="213">
        <f t="shared" si="33"/>
        <v>361</v>
      </c>
      <c r="R315" s="213">
        <f t="shared" si="32"/>
        <v>-3</v>
      </c>
    </row>
    <row r="316" spans="1:19" x14ac:dyDescent="0.25">
      <c r="A316" s="25" t="s">
        <v>3194</v>
      </c>
      <c r="B316" s="25" t="s">
        <v>11</v>
      </c>
      <c r="C316" s="25" t="s">
        <v>914</v>
      </c>
      <c r="D316" s="25" t="s">
        <v>1289</v>
      </c>
      <c r="E316" s="25" t="s">
        <v>1687</v>
      </c>
      <c r="F316" s="25">
        <v>1</v>
      </c>
      <c r="G316" s="26">
        <v>4500</v>
      </c>
      <c r="H316" s="25">
        <v>262</v>
      </c>
      <c r="I316" s="26">
        <v>56.6</v>
      </c>
      <c r="J316" s="27">
        <v>14829.2</v>
      </c>
      <c r="K316" s="26">
        <v>19329.2</v>
      </c>
      <c r="L316" s="25">
        <v>20230630</v>
      </c>
      <c r="O316" s="145" t="str">
        <f t="shared" si="31"/>
        <v>Buenos Aires</v>
      </c>
      <c r="P316" s="145"/>
      <c r="Q316" s="206">
        <f t="shared" si="33"/>
        <v>137</v>
      </c>
      <c r="R316" s="206">
        <f t="shared" si="32"/>
        <v>-125</v>
      </c>
      <c r="S316" s="143" t="s">
        <v>3272</v>
      </c>
    </row>
    <row r="317" spans="1:19" x14ac:dyDescent="0.25">
      <c r="O317" s="169"/>
      <c r="Q317" s="170"/>
      <c r="R317" s="170"/>
    </row>
    <row r="318" spans="1:19" x14ac:dyDescent="0.25">
      <c r="O318" s="169"/>
      <c r="Q318" s="170"/>
      <c r="R318" s="170"/>
    </row>
    <row r="319" spans="1:19" x14ac:dyDescent="0.25">
      <c r="O319" s="169"/>
      <c r="Q319" s="170"/>
      <c r="R319" s="170"/>
    </row>
    <row r="320" spans="1:19" x14ac:dyDescent="0.25">
      <c r="O320" s="169"/>
      <c r="Q320" s="170"/>
      <c r="R320" s="170"/>
    </row>
    <row r="321" spans="1:19" x14ac:dyDescent="0.25">
      <c r="A321" s="210" t="s">
        <v>3189</v>
      </c>
      <c r="B321" s="210" t="s">
        <v>885</v>
      </c>
      <c r="C321" s="210" t="s">
        <v>997</v>
      </c>
      <c r="D321" s="210">
        <v>280</v>
      </c>
      <c r="E321" s="210">
        <v>20230623</v>
      </c>
      <c r="F321" s="165" t="s">
        <v>1279</v>
      </c>
      <c r="G321" s="213">
        <v>283</v>
      </c>
      <c r="H321" s="213">
        <v>3</v>
      </c>
      <c r="O321" s="169"/>
      <c r="Q321" s="170"/>
      <c r="R321" s="170"/>
    </row>
    <row r="322" spans="1:19" x14ac:dyDescent="0.25">
      <c r="A322" s="210" t="s">
        <v>3158</v>
      </c>
      <c r="B322" s="210" t="s">
        <v>3122</v>
      </c>
      <c r="C322" s="210" t="s">
        <v>3156</v>
      </c>
      <c r="D322" s="210">
        <v>345</v>
      </c>
      <c r="E322" s="210">
        <v>20230627</v>
      </c>
      <c r="F322" s="165" t="s">
        <v>1092</v>
      </c>
      <c r="G322" s="213">
        <v>353</v>
      </c>
      <c r="H322" s="213">
        <v>8</v>
      </c>
      <c r="O322" s="169"/>
      <c r="Q322" s="170"/>
      <c r="R322" s="170"/>
    </row>
    <row r="323" spans="1:19" x14ac:dyDescent="0.25">
      <c r="A323" s="210" t="s">
        <v>3135</v>
      </c>
      <c r="B323" s="210" t="s">
        <v>3122</v>
      </c>
      <c r="C323" s="210" t="s">
        <v>3136</v>
      </c>
      <c r="D323" s="210">
        <v>40</v>
      </c>
      <c r="E323" s="210">
        <v>20230623</v>
      </c>
      <c r="F323" s="165" t="s">
        <v>1092</v>
      </c>
      <c r="G323" s="213">
        <v>36.700000000000003</v>
      </c>
      <c r="H323" s="213">
        <v>-3.2999999999999972</v>
      </c>
      <c r="O323" s="169"/>
      <c r="Q323" s="170"/>
      <c r="R323" s="170"/>
    </row>
    <row r="324" spans="1:19" x14ac:dyDescent="0.25">
      <c r="A324" s="210" t="s">
        <v>3124</v>
      </c>
      <c r="B324" s="210" t="s">
        <v>3122</v>
      </c>
      <c r="C324" s="210" t="s">
        <v>539</v>
      </c>
      <c r="D324" s="210">
        <v>364</v>
      </c>
      <c r="E324" s="210">
        <v>20230629</v>
      </c>
      <c r="F324" s="165" t="s">
        <v>3228</v>
      </c>
      <c r="G324" s="213">
        <v>361</v>
      </c>
      <c r="H324" s="213">
        <v>-3</v>
      </c>
      <c r="O324" s="169"/>
      <c r="Q324" s="170"/>
      <c r="R324" s="170"/>
    </row>
    <row r="325" spans="1:19" x14ac:dyDescent="0.25">
      <c r="A325" s="210" t="s">
        <v>3144</v>
      </c>
      <c r="B325" s="210" t="s">
        <v>3122</v>
      </c>
      <c r="C325" s="210" t="s">
        <v>3145</v>
      </c>
      <c r="D325" s="210">
        <v>110</v>
      </c>
      <c r="E325" s="210">
        <v>20230623</v>
      </c>
      <c r="F325" s="165" t="s">
        <v>1092</v>
      </c>
      <c r="G325" s="213">
        <v>118</v>
      </c>
      <c r="H325" s="213">
        <v>8</v>
      </c>
      <c r="O325" s="169"/>
      <c r="Q325" s="170"/>
      <c r="R325" s="170"/>
    </row>
    <row r="326" spans="1:19" x14ac:dyDescent="0.25">
      <c r="A326" s="210" t="s">
        <v>3107</v>
      </c>
      <c r="B326" s="210" t="s">
        <v>212</v>
      </c>
      <c r="C326" s="210" t="s">
        <v>213</v>
      </c>
      <c r="D326" s="210">
        <v>120</v>
      </c>
      <c r="E326" s="210">
        <v>20230628</v>
      </c>
      <c r="F326" s="165" t="s">
        <v>1092</v>
      </c>
      <c r="G326" s="213">
        <v>117</v>
      </c>
      <c r="H326" s="213">
        <v>-3</v>
      </c>
      <c r="O326" s="169"/>
      <c r="Q326" s="170"/>
      <c r="R326" s="170"/>
    </row>
    <row r="327" spans="1:19" x14ac:dyDescent="0.25">
      <c r="A327" s="210" t="s">
        <v>3183</v>
      </c>
      <c r="B327" s="210" t="s">
        <v>2598</v>
      </c>
      <c r="C327" s="210" t="s">
        <v>2599</v>
      </c>
      <c r="D327" s="210">
        <v>80</v>
      </c>
      <c r="E327" s="210">
        <v>20230612</v>
      </c>
      <c r="F327" s="165" t="s">
        <v>1092</v>
      </c>
      <c r="G327" s="213">
        <v>87.8</v>
      </c>
      <c r="H327" s="213">
        <v>7.7999999999999972</v>
      </c>
      <c r="O327" s="169"/>
      <c r="Q327" s="170"/>
      <c r="R327" s="170"/>
    </row>
    <row r="328" spans="1:19" x14ac:dyDescent="0.25">
      <c r="A328" s="210" t="s">
        <v>3138</v>
      </c>
      <c r="B328" s="210" t="s">
        <v>2598</v>
      </c>
      <c r="C328" s="210" t="s">
        <v>2599</v>
      </c>
      <c r="D328" s="210">
        <v>80</v>
      </c>
      <c r="E328" s="210">
        <v>20230615</v>
      </c>
      <c r="F328" s="165" t="s">
        <v>1092</v>
      </c>
      <c r="G328" s="213">
        <v>87.8</v>
      </c>
      <c r="H328" s="213">
        <v>7.7999999999999972</v>
      </c>
      <c r="O328" s="169"/>
      <c r="Q328" s="170"/>
      <c r="R328" s="170"/>
    </row>
    <row r="329" spans="1:19" x14ac:dyDescent="0.25">
      <c r="A329" s="210" t="s">
        <v>3170</v>
      </c>
      <c r="B329" s="210" t="s">
        <v>3122</v>
      </c>
      <c r="C329" s="210" t="s">
        <v>1388</v>
      </c>
      <c r="D329" s="210">
        <v>100</v>
      </c>
      <c r="E329" s="210">
        <v>20230614</v>
      </c>
      <c r="F329" s="165" t="s">
        <v>1092</v>
      </c>
      <c r="G329" s="213">
        <v>90.3</v>
      </c>
      <c r="H329" s="213">
        <v>-9.7000000000000028</v>
      </c>
      <c r="O329" s="169"/>
      <c r="Q329" s="170"/>
      <c r="R329" s="170"/>
    </row>
    <row r="330" spans="1:19" x14ac:dyDescent="0.25">
      <c r="O330" s="169"/>
      <c r="Q330" s="170"/>
      <c r="R330" s="170"/>
    </row>
    <row r="331" spans="1:19" x14ac:dyDescent="0.25">
      <c r="O331" s="169"/>
      <c r="Q331" s="170"/>
      <c r="R331" s="170"/>
    </row>
    <row r="332" spans="1:19" x14ac:dyDescent="0.25">
      <c r="O332" s="169"/>
      <c r="Q332" s="170"/>
      <c r="R332" s="170"/>
    </row>
    <row r="333" spans="1:19" s="145" customFormat="1" x14ac:dyDescent="0.25">
      <c r="A333" s="25" t="s">
        <v>3291</v>
      </c>
      <c r="B333" s="298" t="s">
        <v>862</v>
      </c>
      <c r="C333" s="25" t="s">
        <v>195</v>
      </c>
      <c r="D333" s="25" t="s">
        <v>3292</v>
      </c>
      <c r="E333" s="298" t="s">
        <v>3293</v>
      </c>
      <c r="F333" s="22">
        <v>1</v>
      </c>
      <c r="G333" s="23">
        <v>6782</v>
      </c>
      <c r="H333" s="25">
        <v>150</v>
      </c>
      <c r="I333" s="299">
        <v>81.8</v>
      </c>
      <c r="J333" s="24">
        <v>12270</v>
      </c>
      <c r="K333" s="23">
        <v>19052</v>
      </c>
      <c r="L333" s="25">
        <v>20230726</v>
      </c>
      <c r="M333" s="143"/>
      <c r="N333" s="143"/>
      <c r="O333" s="145" t="str">
        <f>VLOOKUP(D333,tablakms,6,)</f>
        <v>Tandil</v>
      </c>
      <c r="P333" s="143"/>
      <c r="Q333" s="206">
        <f t="shared" ref="Q333:Q337" si="34">VLOOKUP(D333,tablakms,11,)</f>
        <v>140</v>
      </c>
      <c r="R333" s="206">
        <f t="shared" ref="R333:R337" si="35">Q333-H333</f>
        <v>-10</v>
      </c>
    </row>
    <row r="334" spans="1:19" s="301" customFormat="1" x14ac:dyDescent="0.25">
      <c r="A334" s="300" t="s">
        <v>3329</v>
      </c>
      <c r="B334" s="298" t="s">
        <v>11</v>
      </c>
      <c r="C334" s="300" t="s">
        <v>914</v>
      </c>
      <c r="D334" s="300" t="s">
        <v>1286</v>
      </c>
      <c r="E334" s="298" t="s">
        <v>3330</v>
      </c>
      <c r="F334" s="22">
        <v>1</v>
      </c>
      <c r="G334" s="23">
        <v>6782</v>
      </c>
      <c r="H334" s="300">
        <v>240</v>
      </c>
      <c r="I334" s="299">
        <v>81.8</v>
      </c>
      <c r="J334" s="24">
        <v>19632</v>
      </c>
      <c r="K334" s="23">
        <v>26414</v>
      </c>
      <c r="L334" s="300">
        <v>20230726</v>
      </c>
      <c r="M334" s="143"/>
      <c r="N334" s="143"/>
      <c r="O334" s="301" t="str">
        <f>VLOOKUP(D334,tablakms,6,)</f>
        <v>Trenque Lauquen</v>
      </c>
      <c r="P334" s="143"/>
      <c r="Q334" s="302">
        <f t="shared" si="34"/>
        <v>117</v>
      </c>
      <c r="R334" s="302">
        <f t="shared" si="35"/>
        <v>-123</v>
      </c>
      <c r="S334" s="301" t="s">
        <v>3358</v>
      </c>
    </row>
    <row r="335" spans="1:19" s="145" customFormat="1" x14ac:dyDescent="0.25">
      <c r="A335" s="25" t="s">
        <v>3336</v>
      </c>
      <c r="B335" s="298" t="s">
        <v>388</v>
      </c>
      <c r="C335" s="25" t="s">
        <v>36</v>
      </c>
      <c r="D335" s="25" t="s">
        <v>781</v>
      </c>
      <c r="E335" s="298" t="s">
        <v>39</v>
      </c>
      <c r="F335" s="22">
        <v>1</v>
      </c>
      <c r="G335" s="23">
        <v>7987</v>
      </c>
      <c r="H335" s="25">
        <v>323</v>
      </c>
      <c r="I335" s="299">
        <v>81.8</v>
      </c>
      <c r="J335" s="24">
        <v>26421.399999999998</v>
      </c>
      <c r="K335" s="23">
        <v>34408.399999999994</v>
      </c>
      <c r="L335" s="25">
        <v>20230724</v>
      </c>
      <c r="M335" s="143"/>
      <c r="N335" s="143"/>
      <c r="O335" s="145" t="str">
        <f>VLOOKUP(D335,tablakms,6,)</f>
        <v>Rincon de los Sauces</v>
      </c>
      <c r="P335" s="143"/>
      <c r="Q335" s="206">
        <f t="shared" si="34"/>
        <v>326</v>
      </c>
      <c r="R335" s="206">
        <f t="shared" si="35"/>
        <v>3</v>
      </c>
    </row>
    <row r="336" spans="1:19" s="301" customFormat="1" x14ac:dyDescent="0.25">
      <c r="A336" s="300" t="s">
        <v>3337</v>
      </c>
      <c r="B336" s="298" t="s">
        <v>11</v>
      </c>
      <c r="C336" s="300" t="s">
        <v>3122</v>
      </c>
      <c r="D336" s="300" t="s">
        <v>3240</v>
      </c>
      <c r="E336" s="298" t="s">
        <v>3338</v>
      </c>
      <c r="F336" s="22">
        <v>1</v>
      </c>
      <c r="G336" s="23">
        <v>7234</v>
      </c>
      <c r="H336" s="300">
        <v>82</v>
      </c>
      <c r="I336" s="299">
        <v>81.8</v>
      </c>
      <c r="J336" s="24">
        <v>6707.5999999999995</v>
      </c>
      <c r="K336" s="23">
        <v>13941.599999999999</v>
      </c>
      <c r="L336" s="300">
        <v>20230707</v>
      </c>
      <c r="M336" s="143"/>
      <c r="N336" s="143"/>
      <c r="O336" s="301" t="str">
        <f>VLOOKUP(D336,tablakms,6,)</f>
        <v>General Roca</v>
      </c>
      <c r="P336" s="143"/>
      <c r="Q336" s="302">
        <f t="shared" si="34"/>
        <v>87.4</v>
      </c>
      <c r="R336" s="302">
        <f t="shared" si="35"/>
        <v>5.4000000000000057</v>
      </c>
    </row>
    <row r="337" spans="1:16380" s="145" customFormat="1" x14ac:dyDescent="0.25">
      <c r="A337" s="25" t="s">
        <v>3339</v>
      </c>
      <c r="B337" s="298" t="s">
        <v>11</v>
      </c>
      <c r="C337" s="25" t="s">
        <v>212</v>
      </c>
      <c r="D337" s="25" t="s">
        <v>213</v>
      </c>
      <c r="E337" s="298" t="s">
        <v>216</v>
      </c>
      <c r="F337" s="22">
        <v>1</v>
      </c>
      <c r="G337" s="23">
        <v>7234</v>
      </c>
      <c r="H337" s="25">
        <v>117</v>
      </c>
      <c r="I337" s="299">
        <v>81.8</v>
      </c>
      <c r="J337" s="24">
        <v>9570.6</v>
      </c>
      <c r="K337" s="23">
        <v>16804.599999999999</v>
      </c>
      <c r="L337" s="25">
        <v>20230714</v>
      </c>
      <c r="M337" s="143"/>
      <c r="N337" s="143"/>
      <c r="O337" s="145" t="str">
        <f>VLOOKUP(D337,tablakms,6,)</f>
        <v>General Roca</v>
      </c>
      <c r="P337" s="143"/>
      <c r="Q337" s="206">
        <f t="shared" si="34"/>
        <v>117</v>
      </c>
      <c r="R337" s="206">
        <f t="shared" si="35"/>
        <v>0</v>
      </c>
    </row>
    <row r="338" spans="1:16380" s="145" customFormat="1" x14ac:dyDescent="0.25">
      <c r="B338" s="143"/>
      <c r="E338" s="143"/>
      <c r="F338" s="143"/>
      <c r="G338" s="143"/>
      <c r="I338" s="143"/>
      <c r="J338" s="143"/>
      <c r="K338" s="143"/>
      <c r="M338" s="143"/>
      <c r="N338" s="143"/>
      <c r="P338" s="143"/>
      <c r="Q338" s="206"/>
      <c r="R338" s="206"/>
    </row>
    <row r="339" spans="1:16380" s="145" customFormat="1" x14ac:dyDescent="0.25">
      <c r="A339" s="25" t="s">
        <v>3460</v>
      </c>
      <c r="B339" s="25" t="s">
        <v>11</v>
      </c>
      <c r="C339" s="25" t="s">
        <v>914</v>
      </c>
      <c r="D339" s="206" t="s">
        <v>1286</v>
      </c>
      <c r="E339" s="145" t="s">
        <v>3461</v>
      </c>
      <c r="F339" s="145">
        <v>1</v>
      </c>
      <c r="G339" s="145">
        <v>6782</v>
      </c>
      <c r="H339" s="145">
        <v>117</v>
      </c>
      <c r="I339" s="145">
        <v>81.8</v>
      </c>
      <c r="J339" s="145">
        <v>9570.6</v>
      </c>
      <c r="K339" s="145">
        <v>16352.6</v>
      </c>
      <c r="L339" s="145">
        <v>20230801</v>
      </c>
      <c r="O339" s="145" t="str">
        <f t="shared" ref="O339:O354" si="36">VLOOKUP(D339,tablakms,6,)</f>
        <v>Trenque Lauquen</v>
      </c>
      <c r="Q339" s="206">
        <f t="shared" ref="Q339:Q347" si="37">VLOOKUP(D339,tablakms,11,)</f>
        <v>117</v>
      </c>
      <c r="R339" s="206">
        <f t="shared" ref="R339:R347" si="38">Q339-H339</f>
        <v>0</v>
      </c>
      <c r="XEK339" s="25"/>
      <c r="XEL339" s="25"/>
      <c r="XEM339" s="25"/>
      <c r="XEN339" s="25"/>
      <c r="XEO339" s="25"/>
      <c r="XEU339" s="25"/>
      <c r="XEV339" s="25"/>
      <c r="XEW339" s="25"/>
      <c r="XEX339" s="206"/>
    </row>
    <row r="340" spans="1:16380" s="169" customFormat="1" x14ac:dyDescent="0.25">
      <c r="A340" s="215" t="s">
        <v>3452</v>
      </c>
      <c r="B340" s="206" t="s">
        <v>862</v>
      </c>
      <c r="C340" s="169" t="s">
        <v>195</v>
      </c>
      <c r="D340" s="169" t="s">
        <v>3292</v>
      </c>
      <c r="E340" s="145" t="s">
        <v>3293</v>
      </c>
      <c r="F340" s="145">
        <v>1</v>
      </c>
      <c r="G340" s="145">
        <v>21782</v>
      </c>
      <c r="H340" s="169">
        <v>90</v>
      </c>
      <c r="I340" s="145">
        <v>81.8</v>
      </c>
      <c r="J340" s="145">
        <v>7362</v>
      </c>
      <c r="K340" s="145">
        <v>29144</v>
      </c>
      <c r="L340" s="169">
        <v>20230802</v>
      </c>
      <c r="M340" s="145"/>
      <c r="N340" s="145"/>
      <c r="O340" s="169" t="str">
        <f t="shared" si="36"/>
        <v>Tandil</v>
      </c>
      <c r="P340" s="145"/>
      <c r="Q340" s="170">
        <f t="shared" si="37"/>
        <v>140</v>
      </c>
      <c r="R340" s="170">
        <f t="shared" si="38"/>
        <v>50</v>
      </c>
      <c r="S340" s="169" t="s">
        <v>3465</v>
      </c>
      <c r="XDQ340" s="215"/>
      <c r="XDR340" s="215"/>
      <c r="XDS340" s="215"/>
      <c r="XDT340" s="215"/>
      <c r="XDU340" s="215"/>
      <c r="XEA340" s="215"/>
      <c r="XEB340" s="215"/>
      <c r="XEC340" s="215"/>
      <c r="XED340" s="170"/>
      <c r="XEK340" s="215"/>
      <c r="XEL340" s="215"/>
      <c r="XEM340" s="170"/>
      <c r="XEU340" s="215"/>
      <c r="XEV340" s="170"/>
    </row>
    <row r="341" spans="1:16380" s="178" customFormat="1" x14ac:dyDescent="0.25">
      <c r="A341" s="229" t="s">
        <v>3454</v>
      </c>
      <c r="B341" s="145" t="s">
        <v>11</v>
      </c>
      <c r="C341" s="160" t="s">
        <v>3122</v>
      </c>
      <c r="D341" s="160" t="s">
        <v>3242</v>
      </c>
      <c r="E341" s="145" t="s">
        <v>3455</v>
      </c>
      <c r="F341" s="145">
        <v>1</v>
      </c>
      <c r="G341" s="145">
        <v>7234</v>
      </c>
      <c r="H341" s="160">
        <v>90</v>
      </c>
      <c r="I341" s="145">
        <v>81.8</v>
      </c>
      <c r="J341" s="145">
        <v>7362</v>
      </c>
      <c r="K341" s="145">
        <v>14596</v>
      </c>
      <c r="L341" s="160">
        <v>20230802</v>
      </c>
      <c r="M341" s="145"/>
      <c r="N341" s="145"/>
      <c r="O341" s="160" t="str">
        <f t="shared" si="36"/>
        <v>General Roca</v>
      </c>
      <c r="P341" s="145"/>
      <c r="Q341" s="232">
        <f t="shared" si="37"/>
        <v>89</v>
      </c>
      <c r="R341" s="232">
        <f t="shared" si="38"/>
        <v>-1</v>
      </c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60"/>
      <c r="BL341" s="160"/>
      <c r="BM341" s="160"/>
      <c r="BN341" s="160"/>
      <c r="BO341" s="160"/>
      <c r="BP341" s="160"/>
      <c r="BQ341" s="160"/>
      <c r="BR341" s="160"/>
      <c r="BS341" s="160"/>
      <c r="BT341" s="160"/>
      <c r="BU341" s="160"/>
      <c r="BV341" s="160"/>
      <c r="BW341" s="160"/>
      <c r="BX341" s="160"/>
      <c r="BY341" s="160"/>
      <c r="BZ341" s="160"/>
      <c r="CA341" s="160"/>
      <c r="CB341" s="160"/>
      <c r="CC341" s="160"/>
      <c r="CD341" s="160"/>
      <c r="CE341" s="160"/>
      <c r="CF341" s="160"/>
      <c r="CG341" s="160"/>
      <c r="CH341" s="160"/>
      <c r="CI341" s="160"/>
      <c r="CJ341" s="160"/>
      <c r="CK341" s="160"/>
      <c r="CL341" s="160"/>
      <c r="CM341" s="160"/>
      <c r="CN341" s="160"/>
      <c r="CO341" s="160"/>
      <c r="CP341" s="160"/>
      <c r="CQ341" s="160"/>
      <c r="CR341" s="160"/>
      <c r="CS341" s="160"/>
      <c r="CT341" s="160"/>
      <c r="CU341" s="160"/>
      <c r="CV341" s="160"/>
      <c r="CW341" s="160"/>
      <c r="CX341" s="160"/>
      <c r="CY341" s="160"/>
      <c r="CZ341" s="160"/>
      <c r="DA341" s="160"/>
      <c r="DB341" s="160"/>
      <c r="DC341" s="160"/>
      <c r="DD341" s="160"/>
      <c r="DE341" s="160"/>
      <c r="DF341" s="160"/>
      <c r="DG341" s="160"/>
      <c r="DH341" s="160"/>
      <c r="DI341" s="160"/>
      <c r="DJ341" s="160"/>
      <c r="DK341" s="160"/>
      <c r="DL341" s="160"/>
      <c r="DM341" s="160"/>
      <c r="DN341" s="160"/>
      <c r="DO341" s="160"/>
      <c r="DP341" s="160"/>
      <c r="DQ341" s="160"/>
      <c r="DR341" s="160"/>
      <c r="DS341" s="160"/>
      <c r="DT341" s="160"/>
      <c r="DU341" s="160"/>
      <c r="DV341" s="160"/>
      <c r="DW341" s="160"/>
      <c r="DX341" s="160"/>
      <c r="DY341" s="160"/>
      <c r="DZ341" s="160"/>
      <c r="EA341" s="160"/>
      <c r="EB341" s="160"/>
      <c r="EC341" s="160"/>
      <c r="ED341" s="160"/>
      <c r="EE341" s="160"/>
      <c r="EF341" s="160"/>
      <c r="EG341" s="160"/>
      <c r="EH341" s="160"/>
      <c r="EI341" s="160"/>
      <c r="EJ341" s="160"/>
      <c r="EK341" s="160"/>
      <c r="EL341" s="160"/>
      <c r="EM341" s="160"/>
      <c r="EN341" s="160"/>
      <c r="EO341" s="160"/>
      <c r="EP341" s="160"/>
      <c r="EQ341" s="160"/>
      <c r="ER341" s="160"/>
      <c r="ES341" s="160"/>
      <c r="ET341" s="160"/>
      <c r="EU341" s="160"/>
      <c r="EV341" s="160"/>
      <c r="EW341" s="160"/>
      <c r="EX341" s="160"/>
      <c r="EY341" s="160"/>
      <c r="EZ341" s="160"/>
      <c r="FA341" s="160"/>
      <c r="FB341" s="160"/>
      <c r="FC341" s="160"/>
      <c r="FD341" s="160"/>
      <c r="FE341" s="160"/>
      <c r="FF341" s="160"/>
      <c r="FG341" s="160"/>
      <c r="FH341" s="160"/>
      <c r="FI341" s="160"/>
      <c r="FJ341" s="160"/>
      <c r="FK341" s="160"/>
      <c r="FL341" s="160"/>
      <c r="FM341" s="160"/>
      <c r="FN341" s="160"/>
      <c r="FO341" s="160"/>
      <c r="FP341" s="160"/>
      <c r="FQ341" s="160"/>
      <c r="FR341" s="160"/>
      <c r="FS341" s="160"/>
      <c r="FT341" s="160"/>
      <c r="FU341" s="160"/>
      <c r="FV341" s="160"/>
      <c r="FW341" s="160"/>
      <c r="FX341" s="160"/>
      <c r="FY341" s="160"/>
      <c r="FZ341" s="160"/>
      <c r="GA341" s="160"/>
      <c r="GB341" s="160"/>
      <c r="GC341" s="160"/>
      <c r="GD341" s="160"/>
      <c r="GE341" s="160"/>
      <c r="GF341" s="160"/>
      <c r="GG341" s="160"/>
      <c r="GH341" s="160"/>
      <c r="GI341" s="160"/>
      <c r="GJ341" s="160"/>
      <c r="GK341" s="160"/>
      <c r="GL341" s="160"/>
      <c r="GM341" s="160"/>
      <c r="GN341" s="160"/>
      <c r="GO341" s="160"/>
      <c r="GP341" s="160"/>
      <c r="GQ341" s="160"/>
      <c r="GR341" s="160"/>
      <c r="GS341" s="160"/>
      <c r="GT341" s="160"/>
      <c r="GU341" s="160"/>
      <c r="GV341" s="160"/>
      <c r="GW341" s="160"/>
      <c r="GX341" s="160"/>
      <c r="GY341" s="160"/>
      <c r="GZ341" s="160"/>
      <c r="HA341" s="160"/>
      <c r="HB341" s="160"/>
      <c r="HC341" s="160"/>
      <c r="HD341" s="160"/>
      <c r="HE341" s="160"/>
      <c r="HF341" s="160"/>
      <c r="HG341" s="160"/>
      <c r="HH341" s="160"/>
      <c r="HI341" s="160"/>
      <c r="HJ341" s="160"/>
      <c r="HK341" s="160"/>
      <c r="HL341" s="160"/>
      <c r="HM341" s="160"/>
      <c r="HN341" s="160"/>
      <c r="HO341" s="160"/>
      <c r="HP341" s="160"/>
      <c r="HQ341" s="160"/>
      <c r="HR341" s="160"/>
      <c r="HS341" s="160"/>
      <c r="HT341" s="160"/>
      <c r="HU341" s="160"/>
      <c r="HV341" s="160"/>
      <c r="HW341" s="160"/>
      <c r="HX341" s="160"/>
      <c r="HY341" s="160"/>
      <c r="HZ341" s="160"/>
      <c r="IA341" s="160"/>
      <c r="IB341" s="160"/>
      <c r="IC341" s="160"/>
      <c r="ID341" s="160"/>
      <c r="IE341" s="160"/>
      <c r="IF341" s="160"/>
      <c r="IG341" s="160"/>
      <c r="IH341" s="160"/>
      <c r="II341" s="160"/>
      <c r="IJ341" s="160"/>
      <c r="IK341" s="160"/>
      <c r="IL341" s="160"/>
      <c r="IM341" s="160"/>
      <c r="IN341" s="160"/>
      <c r="IO341" s="160"/>
      <c r="IP341" s="160"/>
      <c r="IQ341" s="160"/>
      <c r="IR341" s="160"/>
      <c r="IS341" s="160"/>
      <c r="IT341" s="160"/>
      <c r="IU341" s="160"/>
      <c r="IV341" s="160"/>
      <c r="IW341" s="160"/>
      <c r="IX341" s="160"/>
      <c r="IY341" s="160"/>
      <c r="IZ341" s="160"/>
      <c r="JA341" s="160"/>
      <c r="JB341" s="160"/>
      <c r="JC341" s="160"/>
      <c r="JD341" s="160"/>
      <c r="JE341" s="160"/>
      <c r="JF341" s="160"/>
      <c r="JG341" s="160"/>
      <c r="JH341" s="160"/>
      <c r="JI341" s="160"/>
      <c r="JJ341" s="160"/>
      <c r="JK341" s="160"/>
      <c r="JL341" s="160"/>
      <c r="JM341" s="160"/>
      <c r="JN341" s="160"/>
      <c r="JO341" s="160"/>
      <c r="JP341" s="160"/>
      <c r="JQ341" s="160"/>
      <c r="JR341" s="160"/>
      <c r="JS341" s="160"/>
      <c r="JT341" s="160"/>
      <c r="JU341" s="160"/>
      <c r="JV341" s="160"/>
      <c r="JW341" s="160"/>
      <c r="JX341" s="160"/>
      <c r="JY341" s="160"/>
      <c r="JZ341" s="160"/>
      <c r="KA341" s="160"/>
      <c r="KB341" s="160"/>
      <c r="KC341" s="160"/>
      <c r="KD341" s="160"/>
      <c r="KE341" s="160"/>
      <c r="KF341" s="160"/>
      <c r="KG341" s="160"/>
      <c r="KH341" s="160"/>
      <c r="KI341" s="160"/>
      <c r="KJ341" s="160"/>
      <c r="KK341" s="160"/>
      <c r="KL341" s="160"/>
      <c r="KM341" s="160"/>
      <c r="KN341" s="160"/>
      <c r="KO341" s="160"/>
      <c r="KP341" s="160"/>
      <c r="KQ341" s="160"/>
      <c r="KR341" s="160"/>
      <c r="KS341" s="160"/>
      <c r="KT341" s="160"/>
      <c r="KU341" s="160"/>
      <c r="KV341" s="160"/>
      <c r="KW341" s="160"/>
      <c r="KX341" s="160"/>
      <c r="KY341" s="160"/>
      <c r="KZ341" s="160"/>
      <c r="LA341" s="160"/>
      <c r="LB341" s="160"/>
      <c r="LC341" s="160"/>
      <c r="LD341" s="160"/>
      <c r="LE341" s="160"/>
      <c r="LF341" s="160"/>
      <c r="LG341" s="160"/>
      <c r="LH341" s="160"/>
      <c r="LI341" s="160"/>
      <c r="LJ341" s="160"/>
      <c r="LK341" s="160"/>
      <c r="LL341" s="160"/>
      <c r="LM341" s="160"/>
      <c r="LN341" s="160"/>
      <c r="LO341" s="160"/>
      <c r="LP341" s="160"/>
      <c r="LQ341" s="160"/>
      <c r="LR341" s="160"/>
      <c r="LS341" s="160"/>
      <c r="LT341" s="160"/>
      <c r="LU341" s="160"/>
      <c r="LV341" s="160"/>
      <c r="LW341" s="160"/>
      <c r="LX341" s="160"/>
      <c r="LY341" s="160"/>
      <c r="LZ341" s="160"/>
      <c r="MA341" s="160"/>
      <c r="MB341" s="160"/>
      <c r="MC341" s="160"/>
      <c r="MD341" s="160"/>
      <c r="ME341" s="160"/>
      <c r="MF341" s="160"/>
      <c r="MG341" s="160"/>
      <c r="MH341" s="160"/>
      <c r="MI341" s="160"/>
      <c r="MJ341" s="160"/>
      <c r="MK341" s="160"/>
      <c r="ML341" s="160"/>
      <c r="MM341" s="160"/>
      <c r="MN341" s="160"/>
      <c r="MO341" s="160"/>
      <c r="MP341" s="160"/>
      <c r="MQ341" s="160"/>
      <c r="MR341" s="160"/>
      <c r="MS341" s="160"/>
      <c r="MT341" s="160"/>
      <c r="MU341" s="160"/>
      <c r="MV341" s="160"/>
      <c r="MW341" s="160"/>
      <c r="MX341" s="160"/>
      <c r="MY341" s="160"/>
      <c r="MZ341" s="160"/>
      <c r="NA341" s="160"/>
      <c r="NB341" s="160"/>
      <c r="NC341" s="160"/>
      <c r="ND341" s="160"/>
      <c r="NE341" s="160"/>
      <c r="NF341" s="160"/>
      <c r="NG341" s="160"/>
      <c r="NH341" s="160"/>
      <c r="NI341" s="160"/>
      <c r="NJ341" s="160"/>
      <c r="NK341" s="160"/>
      <c r="NL341" s="160"/>
      <c r="NM341" s="160"/>
      <c r="NN341" s="160"/>
      <c r="NO341" s="160"/>
      <c r="NP341" s="160"/>
      <c r="NQ341" s="160"/>
      <c r="NR341" s="160"/>
      <c r="NS341" s="160"/>
      <c r="NT341" s="160"/>
      <c r="NU341" s="160"/>
      <c r="NV341" s="160"/>
      <c r="NW341" s="160"/>
      <c r="NX341" s="160"/>
      <c r="NY341" s="160"/>
      <c r="NZ341" s="160"/>
      <c r="OA341" s="160"/>
      <c r="OB341" s="160"/>
      <c r="OC341" s="160"/>
      <c r="OD341" s="160"/>
      <c r="OE341" s="160"/>
      <c r="OF341" s="160"/>
      <c r="OG341" s="160"/>
      <c r="OH341" s="160"/>
      <c r="OI341" s="160"/>
      <c r="OJ341" s="160"/>
      <c r="OK341" s="160"/>
      <c r="OL341" s="160"/>
      <c r="OM341" s="160"/>
      <c r="ON341" s="160"/>
      <c r="OO341" s="160"/>
      <c r="OP341" s="160"/>
      <c r="OQ341" s="160"/>
      <c r="OR341" s="160"/>
      <c r="OS341" s="160"/>
      <c r="OT341" s="160"/>
      <c r="OU341" s="160"/>
      <c r="OV341" s="160"/>
      <c r="OW341" s="160"/>
      <c r="OX341" s="160"/>
      <c r="OY341" s="160"/>
      <c r="OZ341" s="160"/>
      <c r="PA341" s="160"/>
      <c r="PB341" s="160"/>
      <c r="PC341" s="160"/>
      <c r="PD341" s="160"/>
      <c r="PE341" s="160"/>
      <c r="PF341" s="160"/>
      <c r="PG341" s="160"/>
      <c r="PH341" s="160"/>
      <c r="PI341" s="160"/>
      <c r="PJ341" s="160"/>
      <c r="PK341" s="160"/>
      <c r="PL341" s="160"/>
      <c r="PM341" s="160"/>
      <c r="PN341" s="160"/>
      <c r="PO341" s="160"/>
      <c r="PP341" s="160"/>
      <c r="PQ341" s="160"/>
      <c r="PR341" s="160"/>
      <c r="PS341" s="160"/>
      <c r="PT341" s="160"/>
      <c r="PU341" s="160"/>
      <c r="PV341" s="160"/>
      <c r="PW341" s="160"/>
      <c r="PX341" s="160"/>
      <c r="PY341" s="160"/>
      <c r="PZ341" s="160"/>
      <c r="QA341" s="160"/>
      <c r="QB341" s="160"/>
      <c r="QC341" s="160"/>
      <c r="QD341" s="160"/>
      <c r="QE341" s="160"/>
      <c r="QF341" s="160"/>
      <c r="QG341" s="160"/>
      <c r="QH341" s="160"/>
      <c r="QI341" s="160"/>
      <c r="QJ341" s="160"/>
      <c r="QK341" s="160"/>
      <c r="QL341" s="160"/>
      <c r="QM341" s="160"/>
      <c r="QN341" s="160"/>
      <c r="QO341" s="160"/>
      <c r="QP341" s="160"/>
      <c r="QQ341" s="160"/>
      <c r="QR341" s="160"/>
      <c r="QS341" s="160"/>
      <c r="QT341" s="160"/>
      <c r="QU341" s="160"/>
      <c r="QV341" s="160"/>
      <c r="QW341" s="160"/>
      <c r="QX341" s="160"/>
      <c r="QY341" s="160"/>
      <c r="QZ341" s="160"/>
      <c r="RA341" s="160"/>
      <c r="RB341" s="160"/>
      <c r="RC341" s="160"/>
      <c r="RD341" s="160"/>
      <c r="RE341" s="160"/>
      <c r="RF341" s="160"/>
      <c r="RG341" s="160"/>
      <c r="RH341" s="160"/>
      <c r="RI341" s="160"/>
      <c r="RJ341" s="160"/>
      <c r="RK341" s="160"/>
      <c r="RL341" s="160"/>
      <c r="RM341" s="160"/>
      <c r="RN341" s="160"/>
      <c r="RO341" s="160"/>
      <c r="RP341" s="160"/>
      <c r="RQ341" s="160"/>
      <c r="RR341" s="160"/>
      <c r="RS341" s="160"/>
      <c r="RT341" s="160"/>
      <c r="RU341" s="160"/>
      <c r="RV341" s="160"/>
      <c r="RW341" s="160"/>
      <c r="RX341" s="160"/>
      <c r="RY341" s="160"/>
      <c r="RZ341" s="160"/>
      <c r="SA341" s="160"/>
      <c r="SB341" s="160"/>
      <c r="SC341" s="160"/>
      <c r="SD341" s="160"/>
      <c r="SE341" s="160"/>
      <c r="SF341" s="160"/>
      <c r="SG341" s="160"/>
      <c r="SH341" s="160"/>
      <c r="SI341" s="160"/>
      <c r="SJ341" s="160"/>
      <c r="SK341" s="160"/>
      <c r="SL341" s="160"/>
      <c r="SM341" s="160"/>
      <c r="SN341" s="160"/>
      <c r="SO341" s="160"/>
      <c r="SP341" s="160"/>
      <c r="SQ341" s="160"/>
      <c r="SR341" s="160"/>
      <c r="SS341" s="160"/>
      <c r="ST341" s="160"/>
      <c r="SU341" s="160"/>
      <c r="SV341" s="160"/>
      <c r="SW341" s="160"/>
      <c r="SX341" s="160"/>
      <c r="SY341" s="160"/>
      <c r="SZ341" s="160"/>
      <c r="TA341" s="160"/>
      <c r="TB341" s="160"/>
      <c r="TC341" s="160"/>
      <c r="TD341" s="160"/>
      <c r="TE341" s="160"/>
      <c r="TF341" s="160"/>
      <c r="TG341" s="160"/>
      <c r="TH341" s="160"/>
      <c r="TI341" s="160"/>
      <c r="TJ341" s="160"/>
      <c r="TK341" s="160"/>
      <c r="TL341" s="160"/>
      <c r="TM341" s="160"/>
      <c r="TN341" s="160"/>
      <c r="TO341" s="160"/>
      <c r="TP341" s="160"/>
      <c r="TQ341" s="160"/>
      <c r="TR341" s="160"/>
      <c r="TS341" s="160"/>
      <c r="TT341" s="160"/>
      <c r="TU341" s="160"/>
      <c r="TV341" s="160"/>
      <c r="TW341" s="160"/>
      <c r="TX341" s="160"/>
      <c r="TY341" s="160"/>
      <c r="TZ341" s="160"/>
      <c r="UA341" s="160"/>
      <c r="UB341" s="160"/>
      <c r="UC341" s="160"/>
      <c r="UD341" s="160"/>
      <c r="UE341" s="160"/>
      <c r="UF341" s="160"/>
      <c r="UG341" s="160"/>
      <c r="UH341" s="160"/>
      <c r="UI341" s="160"/>
      <c r="UJ341" s="160"/>
      <c r="UK341" s="160"/>
      <c r="UL341" s="160"/>
      <c r="UM341" s="160"/>
      <c r="UN341" s="160"/>
      <c r="UO341" s="160"/>
      <c r="UP341" s="160"/>
      <c r="UQ341" s="160"/>
      <c r="UR341" s="160"/>
      <c r="US341" s="160"/>
      <c r="UT341" s="160"/>
      <c r="UU341" s="160"/>
      <c r="UV341" s="160"/>
      <c r="UW341" s="160"/>
      <c r="UX341" s="160"/>
      <c r="UY341" s="160"/>
      <c r="UZ341" s="160"/>
      <c r="VA341" s="160"/>
      <c r="VB341" s="160"/>
      <c r="VC341" s="160"/>
      <c r="VD341" s="160"/>
      <c r="VE341" s="160"/>
      <c r="VF341" s="160"/>
      <c r="VG341" s="160"/>
      <c r="VH341" s="160"/>
      <c r="VI341" s="160"/>
      <c r="VJ341" s="160"/>
      <c r="VK341" s="160"/>
      <c r="VL341" s="160"/>
      <c r="VM341" s="160"/>
      <c r="VN341" s="160"/>
      <c r="VO341" s="160"/>
      <c r="VP341" s="160"/>
      <c r="VQ341" s="160"/>
      <c r="VR341" s="160"/>
      <c r="VS341" s="160"/>
      <c r="VT341" s="160"/>
      <c r="VU341" s="160"/>
      <c r="VV341" s="160"/>
      <c r="VW341" s="160"/>
      <c r="VX341" s="160"/>
      <c r="VY341" s="160"/>
      <c r="VZ341" s="160"/>
      <c r="WA341" s="160"/>
      <c r="WB341" s="160"/>
      <c r="WC341" s="160"/>
      <c r="WD341" s="160"/>
      <c r="WE341" s="160"/>
      <c r="WF341" s="160"/>
      <c r="WG341" s="160"/>
      <c r="WH341" s="160"/>
      <c r="WI341" s="160"/>
      <c r="WJ341" s="160"/>
      <c r="WK341" s="160"/>
      <c r="WL341" s="160"/>
      <c r="WM341" s="160"/>
      <c r="WN341" s="160"/>
      <c r="WO341" s="160"/>
      <c r="WP341" s="160"/>
      <c r="WQ341" s="160"/>
      <c r="WR341" s="160"/>
      <c r="WS341" s="160"/>
      <c r="WT341" s="160"/>
      <c r="WU341" s="160"/>
      <c r="WV341" s="160"/>
      <c r="WW341" s="160"/>
      <c r="WX341" s="160"/>
      <c r="WY341" s="160"/>
      <c r="WZ341" s="160"/>
      <c r="XA341" s="160"/>
      <c r="XB341" s="160"/>
      <c r="XC341" s="160"/>
      <c r="XD341" s="160"/>
      <c r="XE341" s="160"/>
      <c r="XF341" s="160"/>
      <c r="XG341" s="160"/>
      <c r="XH341" s="160"/>
      <c r="XI341" s="160"/>
      <c r="XJ341" s="160"/>
      <c r="XK341" s="160"/>
      <c r="XL341" s="160"/>
      <c r="XM341" s="160"/>
      <c r="XN341" s="160"/>
      <c r="XO341" s="160"/>
      <c r="XP341" s="160"/>
      <c r="XQ341" s="160"/>
      <c r="XR341" s="160"/>
      <c r="XS341" s="160"/>
      <c r="XT341" s="160"/>
      <c r="XU341" s="160"/>
      <c r="XV341" s="160"/>
      <c r="XW341" s="160"/>
      <c r="XX341" s="160"/>
      <c r="XY341" s="160"/>
      <c r="XZ341" s="160"/>
      <c r="YA341" s="160"/>
      <c r="YB341" s="160"/>
      <c r="YC341" s="160"/>
      <c r="YD341" s="160"/>
      <c r="YE341" s="160"/>
      <c r="YF341" s="160"/>
      <c r="YG341" s="160"/>
      <c r="YH341" s="160"/>
      <c r="YI341" s="160"/>
      <c r="YJ341" s="160"/>
      <c r="YK341" s="160"/>
      <c r="YL341" s="160"/>
      <c r="YM341" s="160"/>
      <c r="YN341" s="160"/>
      <c r="YO341" s="160"/>
      <c r="YP341" s="160"/>
      <c r="YQ341" s="160"/>
      <c r="YR341" s="160"/>
      <c r="YS341" s="160"/>
      <c r="YT341" s="160"/>
      <c r="YU341" s="160"/>
      <c r="YV341" s="160"/>
      <c r="YW341" s="160"/>
      <c r="YX341" s="160"/>
      <c r="YY341" s="160"/>
      <c r="YZ341" s="160"/>
      <c r="ZA341" s="160"/>
      <c r="ZB341" s="160"/>
      <c r="ZC341" s="160"/>
      <c r="ZD341" s="160"/>
      <c r="ZE341" s="160"/>
      <c r="ZF341" s="160"/>
      <c r="ZG341" s="160"/>
      <c r="ZH341" s="160"/>
      <c r="ZI341" s="160"/>
      <c r="ZJ341" s="160"/>
      <c r="ZK341" s="160"/>
      <c r="ZL341" s="160"/>
      <c r="ZM341" s="160"/>
      <c r="ZN341" s="160"/>
      <c r="ZO341" s="160"/>
      <c r="ZP341" s="160"/>
      <c r="ZQ341" s="160"/>
      <c r="ZR341" s="160"/>
      <c r="ZS341" s="160"/>
      <c r="ZT341" s="160"/>
      <c r="ZU341" s="160"/>
      <c r="ZV341" s="160"/>
      <c r="ZW341" s="160"/>
      <c r="ZX341" s="160"/>
      <c r="ZY341" s="160"/>
      <c r="ZZ341" s="160"/>
      <c r="AAA341" s="160"/>
      <c r="AAB341" s="160"/>
      <c r="AAC341" s="160"/>
      <c r="AAD341" s="160"/>
      <c r="AAE341" s="160"/>
      <c r="AAF341" s="160"/>
      <c r="AAG341" s="160"/>
      <c r="AAH341" s="160"/>
      <c r="AAI341" s="160"/>
      <c r="AAJ341" s="160"/>
      <c r="AAK341" s="160"/>
      <c r="AAL341" s="160"/>
      <c r="AAM341" s="160"/>
      <c r="AAN341" s="160"/>
      <c r="AAO341" s="160"/>
      <c r="AAP341" s="160"/>
      <c r="AAQ341" s="160"/>
      <c r="AAR341" s="160"/>
      <c r="AAS341" s="160"/>
      <c r="AAT341" s="160"/>
      <c r="AAU341" s="160"/>
      <c r="AAV341" s="160"/>
      <c r="AAW341" s="160"/>
      <c r="AAX341" s="160"/>
      <c r="AAY341" s="160"/>
      <c r="AAZ341" s="160"/>
      <c r="ABA341" s="160"/>
      <c r="ABB341" s="160"/>
      <c r="ABC341" s="160"/>
      <c r="ABD341" s="160"/>
      <c r="ABE341" s="160"/>
      <c r="ABF341" s="160"/>
      <c r="ABG341" s="160"/>
      <c r="ABH341" s="160"/>
      <c r="ABI341" s="160"/>
      <c r="ABJ341" s="160"/>
      <c r="ABK341" s="160"/>
      <c r="ABL341" s="160"/>
      <c r="ABM341" s="160"/>
      <c r="ABN341" s="160"/>
      <c r="ABO341" s="160"/>
      <c r="ABP341" s="160"/>
      <c r="ABQ341" s="160"/>
      <c r="ABR341" s="160"/>
      <c r="ABS341" s="160"/>
      <c r="ABT341" s="160"/>
      <c r="ABU341" s="160"/>
      <c r="ABV341" s="160"/>
      <c r="ABW341" s="160"/>
      <c r="ABX341" s="160"/>
      <c r="ABY341" s="160"/>
      <c r="ABZ341" s="160"/>
      <c r="ACA341" s="160"/>
      <c r="ACB341" s="160"/>
      <c r="ACC341" s="160"/>
      <c r="ACD341" s="160"/>
      <c r="ACE341" s="160"/>
      <c r="ACF341" s="160"/>
      <c r="ACG341" s="160"/>
      <c r="ACH341" s="160"/>
      <c r="ACI341" s="160"/>
      <c r="ACJ341" s="160"/>
      <c r="ACK341" s="160"/>
      <c r="ACL341" s="160"/>
      <c r="ACM341" s="160"/>
      <c r="ACN341" s="160"/>
      <c r="ACO341" s="160"/>
      <c r="ACP341" s="160"/>
      <c r="ACQ341" s="160"/>
      <c r="ACR341" s="160"/>
      <c r="ACS341" s="160"/>
      <c r="ACT341" s="160"/>
      <c r="ACU341" s="160"/>
      <c r="ACV341" s="160"/>
      <c r="ACW341" s="160"/>
      <c r="ACX341" s="160"/>
      <c r="ACY341" s="160"/>
      <c r="ACZ341" s="160"/>
      <c r="ADA341" s="160"/>
      <c r="ADB341" s="160"/>
      <c r="ADC341" s="160"/>
      <c r="ADD341" s="160"/>
      <c r="ADE341" s="160"/>
      <c r="ADF341" s="160"/>
      <c r="ADG341" s="160"/>
      <c r="ADH341" s="160"/>
      <c r="ADI341" s="160"/>
      <c r="ADJ341" s="160"/>
      <c r="ADK341" s="160"/>
      <c r="ADL341" s="160"/>
      <c r="ADM341" s="160"/>
      <c r="ADN341" s="160"/>
      <c r="ADO341" s="160"/>
      <c r="ADP341" s="160"/>
      <c r="ADQ341" s="160"/>
      <c r="ADR341" s="160"/>
      <c r="ADS341" s="160"/>
      <c r="ADT341" s="160"/>
      <c r="ADU341" s="160"/>
      <c r="ADV341" s="160"/>
      <c r="ADW341" s="160"/>
      <c r="ADX341" s="160"/>
      <c r="ADY341" s="160"/>
      <c r="ADZ341" s="160"/>
      <c r="AEA341" s="160"/>
      <c r="AEB341" s="160"/>
      <c r="AEC341" s="160"/>
      <c r="AED341" s="160"/>
      <c r="AEE341" s="160"/>
      <c r="AEF341" s="160"/>
      <c r="AEG341" s="160"/>
      <c r="AEH341" s="160"/>
      <c r="AEI341" s="160"/>
      <c r="AEJ341" s="160"/>
      <c r="AEK341" s="160"/>
      <c r="AEL341" s="160"/>
      <c r="AEM341" s="160"/>
      <c r="AEN341" s="160"/>
      <c r="AEO341" s="160"/>
      <c r="AEP341" s="160"/>
      <c r="AEQ341" s="160"/>
      <c r="AER341" s="160"/>
      <c r="AES341" s="160"/>
      <c r="AET341" s="160"/>
      <c r="AEU341" s="160"/>
      <c r="AEV341" s="160"/>
      <c r="AEW341" s="160"/>
      <c r="AEX341" s="160"/>
      <c r="AEY341" s="160"/>
      <c r="AEZ341" s="160"/>
      <c r="AFA341" s="160"/>
      <c r="AFB341" s="160"/>
      <c r="AFC341" s="160"/>
      <c r="AFD341" s="160"/>
      <c r="AFE341" s="160"/>
      <c r="AFF341" s="160"/>
      <c r="AFG341" s="160"/>
      <c r="AFH341" s="160"/>
      <c r="AFI341" s="160"/>
      <c r="AFJ341" s="160"/>
      <c r="AFK341" s="160"/>
      <c r="AFL341" s="160"/>
      <c r="AFM341" s="160"/>
      <c r="AFN341" s="160"/>
      <c r="AFO341" s="160"/>
      <c r="AFP341" s="160"/>
      <c r="AFQ341" s="160"/>
      <c r="AFR341" s="160"/>
      <c r="AFS341" s="160"/>
      <c r="AFT341" s="160"/>
      <c r="AFU341" s="160"/>
      <c r="AFV341" s="160"/>
      <c r="AFW341" s="160"/>
      <c r="AFX341" s="160"/>
      <c r="AFY341" s="160"/>
      <c r="AFZ341" s="160"/>
      <c r="AGA341" s="160"/>
      <c r="AGB341" s="160"/>
      <c r="AGC341" s="160"/>
      <c r="AGD341" s="160"/>
      <c r="AGE341" s="160"/>
      <c r="AGF341" s="160"/>
      <c r="AGG341" s="160"/>
      <c r="AGH341" s="160"/>
      <c r="AGI341" s="160"/>
      <c r="AGJ341" s="160"/>
      <c r="AGK341" s="160"/>
      <c r="AGL341" s="160"/>
      <c r="AGM341" s="160"/>
      <c r="AGN341" s="160"/>
      <c r="AGO341" s="160"/>
      <c r="AGP341" s="160"/>
      <c r="AGQ341" s="160"/>
      <c r="AGR341" s="160"/>
      <c r="AGS341" s="160"/>
      <c r="AGT341" s="160"/>
      <c r="AGU341" s="160"/>
      <c r="AGV341" s="160"/>
      <c r="AGW341" s="160"/>
      <c r="AGX341" s="160"/>
      <c r="AGY341" s="160"/>
      <c r="AGZ341" s="160"/>
      <c r="AHA341" s="160"/>
      <c r="AHB341" s="160"/>
      <c r="AHC341" s="160"/>
      <c r="AHD341" s="160"/>
      <c r="AHE341" s="160"/>
      <c r="AHF341" s="160"/>
      <c r="AHG341" s="160"/>
      <c r="AHH341" s="160"/>
      <c r="AHI341" s="160"/>
      <c r="AHJ341" s="160"/>
      <c r="AHK341" s="160"/>
      <c r="AHL341" s="160"/>
      <c r="AHM341" s="160"/>
      <c r="AHN341" s="160"/>
      <c r="AHO341" s="160"/>
      <c r="AHP341" s="160"/>
      <c r="AHQ341" s="160"/>
      <c r="AHR341" s="160"/>
      <c r="AHS341" s="160"/>
      <c r="AHT341" s="160"/>
      <c r="AHU341" s="160"/>
      <c r="AHV341" s="160"/>
      <c r="AHW341" s="160"/>
      <c r="AHX341" s="160"/>
      <c r="AHY341" s="160"/>
      <c r="AHZ341" s="160"/>
      <c r="AIA341" s="160"/>
      <c r="AIB341" s="160"/>
      <c r="AIC341" s="160"/>
      <c r="AID341" s="160"/>
      <c r="AIE341" s="160"/>
      <c r="AIF341" s="160"/>
      <c r="AIG341" s="160"/>
      <c r="AIH341" s="160"/>
      <c r="AII341" s="160"/>
      <c r="AIJ341" s="160"/>
      <c r="AIK341" s="160"/>
      <c r="AIL341" s="160"/>
      <c r="AIM341" s="160"/>
      <c r="AIN341" s="160"/>
      <c r="AIO341" s="160"/>
      <c r="AIP341" s="160"/>
      <c r="AIQ341" s="160"/>
      <c r="AIR341" s="160"/>
      <c r="AIS341" s="160"/>
      <c r="AIT341" s="160"/>
      <c r="AIU341" s="160"/>
      <c r="AIV341" s="160"/>
      <c r="AIW341" s="160"/>
      <c r="AIX341" s="160"/>
      <c r="AIY341" s="160"/>
      <c r="AIZ341" s="160"/>
      <c r="AJA341" s="160"/>
      <c r="AJB341" s="160"/>
      <c r="AJC341" s="160"/>
      <c r="AJD341" s="160"/>
      <c r="AJE341" s="160"/>
      <c r="AJF341" s="160"/>
      <c r="AJG341" s="160"/>
      <c r="AJH341" s="160"/>
      <c r="AJI341" s="160"/>
      <c r="AJJ341" s="160"/>
      <c r="AJK341" s="160"/>
      <c r="AJL341" s="160"/>
      <c r="AJM341" s="160"/>
      <c r="AJN341" s="160"/>
      <c r="AJO341" s="160"/>
      <c r="AJP341" s="160"/>
      <c r="AJQ341" s="160"/>
      <c r="AJR341" s="160"/>
      <c r="AJS341" s="160"/>
      <c r="AJT341" s="160"/>
      <c r="AJU341" s="160"/>
      <c r="AJV341" s="160"/>
      <c r="AJW341" s="160"/>
      <c r="AJX341" s="160"/>
      <c r="AJY341" s="160"/>
      <c r="AJZ341" s="160"/>
      <c r="AKA341" s="160"/>
      <c r="AKB341" s="160"/>
      <c r="AKC341" s="160"/>
      <c r="AKD341" s="160"/>
      <c r="AKE341" s="160"/>
      <c r="AKF341" s="160"/>
      <c r="AKG341" s="160"/>
      <c r="AKH341" s="160"/>
      <c r="AKI341" s="160"/>
      <c r="AKJ341" s="160"/>
      <c r="AKK341" s="160"/>
      <c r="AKL341" s="160"/>
      <c r="AKM341" s="160"/>
      <c r="AKN341" s="160"/>
      <c r="AKO341" s="160"/>
      <c r="AKP341" s="160"/>
      <c r="AKQ341" s="160"/>
      <c r="AKR341" s="160"/>
      <c r="AKS341" s="160"/>
      <c r="AKT341" s="160"/>
      <c r="AKU341" s="160"/>
      <c r="AKV341" s="160"/>
      <c r="AKW341" s="160"/>
      <c r="AKX341" s="160"/>
      <c r="AKY341" s="160"/>
      <c r="AKZ341" s="160"/>
      <c r="ALA341" s="160"/>
      <c r="ALB341" s="160"/>
      <c r="ALC341" s="160"/>
      <c r="ALD341" s="160"/>
      <c r="ALE341" s="160"/>
      <c r="ALF341" s="160"/>
      <c r="ALG341" s="160"/>
      <c r="ALH341" s="160"/>
      <c r="ALI341" s="160"/>
      <c r="ALJ341" s="160"/>
      <c r="ALK341" s="160"/>
      <c r="ALL341" s="160"/>
      <c r="ALM341" s="160"/>
      <c r="ALN341" s="160"/>
      <c r="ALO341" s="160"/>
      <c r="ALP341" s="160"/>
      <c r="ALQ341" s="160"/>
      <c r="ALR341" s="160"/>
      <c r="ALS341" s="160"/>
      <c r="ALT341" s="160"/>
      <c r="ALU341" s="160"/>
      <c r="ALV341" s="160"/>
      <c r="ALW341" s="160"/>
      <c r="ALX341" s="160"/>
      <c r="ALY341" s="160"/>
      <c r="ALZ341" s="160"/>
      <c r="AMA341" s="160"/>
      <c r="AMB341" s="160"/>
      <c r="AMC341" s="160"/>
      <c r="AMD341" s="160"/>
      <c r="AME341" s="160"/>
      <c r="AMF341" s="160"/>
      <c r="AMG341" s="160"/>
      <c r="AMH341" s="160"/>
      <c r="AMI341" s="160"/>
      <c r="AMJ341" s="160"/>
      <c r="AMK341" s="160"/>
      <c r="AML341" s="160"/>
      <c r="AMM341" s="160"/>
      <c r="AMN341" s="160"/>
      <c r="AMO341" s="160"/>
      <c r="AMP341" s="160"/>
      <c r="AMQ341" s="160"/>
      <c r="AMR341" s="160"/>
      <c r="AMS341" s="160"/>
      <c r="AMT341" s="160"/>
      <c r="AMU341" s="160"/>
      <c r="AMV341" s="160"/>
      <c r="AMW341" s="160"/>
      <c r="AMX341" s="160"/>
      <c r="AMY341" s="160"/>
      <c r="AMZ341" s="160"/>
      <c r="ANA341" s="160"/>
      <c r="ANB341" s="160"/>
      <c r="ANC341" s="160"/>
      <c r="AND341" s="160"/>
      <c r="ANE341" s="160"/>
      <c r="ANF341" s="160"/>
      <c r="ANG341" s="160"/>
      <c r="ANH341" s="160"/>
      <c r="ANI341" s="160"/>
      <c r="ANJ341" s="160"/>
      <c r="ANK341" s="160"/>
      <c r="ANL341" s="160"/>
      <c r="ANM341" s="160"/>
      <c r="ANN341" s="160"/>
      <c r="ANO341" s="160"/>
      <c r="ANP341" s="160"/>
      <c r="ANQ341" s="160"/>
      <c r="ANR341" s="160"/>
      <c r="ANS341" s="160"/>
      <c r="ANT341" s="160"/>
      <c r="ANU341" s="160"/>
      <c r="ANV341" s="160"/>
      <c r="ANW341" s="160"/>
      <c r="ANX341" s="160"/>
      <c r="ANY341" s="160"/>
      <c r="ANZ341" s="160"/>
      <c r="AOA341" s="160"/>
      <c r="AOB341" s="160"/>
      <c r="AOC341" s="160"/>
      <c r="AOD341" s="160"/>
      <c r="AOE341" s="160"/>
      <c r="AOF341" s="160"/>
      <c r="AOG341" s="160"/>
      <c r="AOH341" s="160"/>
      <c r="AOI341" s="160"/>
      <c r="AOJ341" s="160"/>
      <c r="AOK341" s="160"/>
      <c r="AOL341" s="160"/>
      <c r="AOM341" s="160"/>
      <c r="AON341" s="160"/>
      <c r="AOO341" s="160"/>
      <c r="AOP341" s="160"/>
      <c r="AOQ341" s="160"/>
      <c r="AOR341" s="160"/>
      <c r="AOS341" s="160"/>
      <c r="AOT341" s="160"/>
      <c r="AOU341" s="160"/>
      <c r="AOV341" s="160"/>
      <c r="AOW341" s="160"/>
      <c r="AOX341" s="160"/>
      <c r="AOY341" s="160"/>
      <c r="AOZ341" s="160"/>
      <c r="APA341" s="160"/>
      <c r="APB341" s="160"/>
      <c r="APC341" s="160"/>
      <c r="APD341" s="160"/>
      <c r="APE341" s="160"/>
      <c r="APF341" s="160"/>
      <c r="APG341" s="160"/>
      <c r="APH341" s="160"/>
      <c r="API341" s="160"/>
      <c r="APJ341" s="160"/>
      <c r="APK341" s="160"/>
      <c r="APL341" s="160"/>
      <c r="APM341" s="160"/>
      <c r="APN341" s="160"/>
      <c r="APO341" s="160"/>
      <c r="APP341" s="160"/>
      <c r="APQ341" s="160"/>
      <c r="APR341" s="160"/>
      <c r="APS341" s="160"/>
      <c r="APT341" s="160"/>
      <c r="APU341" s="160"/>
      <c r="APV341" s="160"/>
      <c r="APW341" s="160"/>
      <c r="APX341" s="160"/>
      <c r="APY341" s="160"/>
      <c r="APZ341" s="160"/>
      <c r="AQA341" s="160"/>
      <c r="AQB341" s="160"/>
      <c r="AQC341" s="160"/>
      <c r="AQD341" s="160"/>
      <c r="AQE341" s="160"/>
      <c r="AQF341" s="160"/>
      <c r="AQG341" s="160"/>
      <c r="AQH341" s="160"/>
      <c r="AQI341" s="160"/>
      <c r="AQJ341" s="160"/>
      <c r="AQK341" s="160"/>
      <c r="AQL341" s="160"/>
      <c r="AQM341" s="160"/>
      <c r="AQN341" s="160"/>
      <c r="AQO341" s="160"/>
      <c r="AQP341" s="160"/>
      <c r="AQQ341" s="160"/>
      <c r="AQR341" s="160"/>
      <c r="AQS341" s="160"/>
      <c r="AQT341" s="160"/>
      <c r="AQU341" s="160"/>
      <c r="AQV341" s="160"/>
      <c r="AQW341" s="160"/>
      <c r="AQX341" s="160"/>
      <c r="AQY341" s="160"/>
      <c r="AQZ341" s="160"/>
      <c r="ARA341" s="160"/>
      <c r="ARB341" s="160"/>
      <c r="ARC341" s="160"/>
      <c r="ARD341" s="160"/>
      <c r="ARE341" s="160"/>
      <c r="ARF341" s="160"/>
      <c r="ARG341" s="160"/>
      <c r="ARH341" s="160"/>
      <c r="ARI341" s="160"/>
      <c r="ARJ341" s="160"/>
      <c r="ARK341" s="160"/>
      <c r="ARL341" s="160"/>
      <c r="ARM341" s="160"/>
      <c r="ARN341" s="160"/>
      <c r="ARO341" s="160"/>
      <c r="ARP341" s="160"/>
      <c r="ARQ341" s="160"/>
      <c r="ARR341" s="160"/>
      <c r="ARS341" s="160"/>
      <c r="ART341" s="160"/>
      <c r="ARU341" s="160"/>
      <c r="ARV341" s="160"/>
      <c r="ARW341" s="160"/>
      <c r="ARX341" s="160"/>
      <c r="ARY341" s="160"/>
      <c r="ARZ341" s="160"/>
      <c r="ASA341" s="160"/>
      <c r="ASB341" s="160"/>
      <c r="ASC341" s="160"/>
      <c r="ASD341" s="160"/>
      <c r="ASE341" s="160"/>
      <c r="ASF341" s="160"/>
      <c r="ASG341" s="160"/>
      <c r="ASH341" s="160"/>
      <c r="ASI341" s="160"/>
      <c r="ASJ341" s="160"/>
      <c r="ASK341" s="160"/>
      <c r="ASL341" s="160"/>
      <c r="ASM341" s="160"/>
      <c r="ASN341" s="160"/>
      <c r="ASO341" s="160"/>
      <c r="ASP341" s="160"/>
      <c r="ASQ341" s="160"/>
      <c r="ASR341" s="160"/>
      <c r="ASS341" s="160"/>
      <c r="AST341" s="160"/>
      <c r="ASU341" s="160"/>
      <c r="ASV341" s="160"/>
      <c r="ASW341" s="160"/>
      <c r="ASX341" s="160"/>
      <c r="ASY341" s="160"/>
      <c r="ASZ341" s="160"/>
      <c r="ATA341" s="160"/>
      <c r="ATB341" s="160"/>
      <c r="ATC341" s="160"/>
      <c r="ATD341" s="160"/>
      <c r="ATE341" s="160"/>
      <c r="ATF341" s="160"/>
      <c r="ATG341" s="160"/>
      <c r="ATH341" s="160"/>
      <c r="ATI341" s="160"/>
      <c r="ATJ341" s="160"/>
      <c r="ATK341" s="160"/>
      <c r="ATL341" s="160"/>
      <c r="ATM341" s="160"/>
      <c r="ATN341" s="160"/>
      <c r="ATO341" s="160"/>
      <c r="ATP341" s="160"/>
      <c r="ATQ341" s="160"/>
      <c r="ATR341" s="160"/>
      <c r="ATS341" s="160"/>
      <c r="ATT341" s="160"/>
      <c r="ATU341" s="160"/>
      <c r="ATV341" s="160"/>
      <c r="ATW341" s="160"/>
      <c r="ATX341" s="160"/>
      <c r="ATY341" s="160"/>
      <c r="ATZ341" s="160"/>
      <c r="AUA341" s="160"/>
      <c r="AUB341" s="160"/>
      <c r="AUC341" s="160"/>
      <c r="AUD341" s="160"/>
      <c r="AUE341" s="160"/>
      <c r="AUF341" s="160"/>
      <c r="AUG341" s="160"/>
      <c r="AUH341" s="160"/>
      <c r="AUI341" s="160"/>
      <c r="AUJ341" s="160"/>
      <c r="AUK341" s="160"/>
      <c r="AUL341" s="160"/>
      <c r="AUM341" s="160"/>
      <c r="AUN341" s="160"/>
      <c r="AUO341" s="160"/>
      <c r="AUP341" s="160"/>
      <c r="AUQ341" s="160"/>
      <c r="AUR341" s="160"/>
      <c r="AUS341" s="160"/>
      <c r="AUT341" s="160"/>
      <c r="AUU341" s="160"/>
      <c r="AUV341" s="160"/>
      <c r="AUW341" s="160"/>
      <c r="AUX341" s="160"/>
      <c r="AUY341" s="160"/>
      <c r="AUZ341" s="160"/>
      <c r="AVA341" s="160"/>
      <c r="AVB341" s="160"/>
      <c r="AVC341" s="160"/>
      <c r="AVD341" s="160"/>
      <c r="AVE341" s="160"/>
      <c r="AVF341" s="160"/>
      <c r="AVG341" s="160"/>
      <c r="AVH341" s="160"/>
      <c r="AVI341" s="160"/>
      <c r="AVJ341" s="160"/>
      <c r="AVK341" s="160"/>
      <c r="AVL341" s="160"/>
      <c r="AVM341" s="160"/>
      <c r="AVN341" s="160"/>
      <c r="AVO341" s="160"/>
      <c r="AVP341" s="160"/>
      <c r="AVQ341" s="160"/>
      <c r="AVR341" s="160"/>
      <c r="AVS341" s="160"/>
      <c r="AVT341" s="160"/>
      <c r="AVU341" s="160"/>
      <c r="AVV341" s="160"/>
      <c r="AVW341" s="160"/>
      <c r="AVX341" s="160"/>
      <c r="AVY341" s="160"/>
      <c r="AVZ341" s="160"/>
      <c r="AWA341" s="160"/>
      <c r="AWB341" s="160"/>
      <c r="AWC341" s="160"/>
      <c r="AWD341" s="160"/>
      <c r="AWE341" s="160"/>
      <c r="AWF341" s="160"/>
      <c r="AWG341" s="160"/>
      <c r="AWH341" s="160"/>
      <c r="AWI341" s="160"/>
      <c r="AWJ341" s="160"/>
      <c r="AWK341" s="160"/>
      <c r="AWL341" s="160"/>
      <c r="AWM341" s="160"/>
      <c r="AWN341" s="160"/>
      <c r="AWO341" s="160"/>
      <c r="AWP341" s="160"/>
      <c r="AWQ341" s="160"/>
      <c r="AWR341" s="160"/>
      <c r="AWS341" s="160"/>
      <c r="AWT341" s="160"/>
      <c r="AWU341" s="160"/>
      <c r="AWV341" s="160"/>
      <c r="AWW341" s="160"/>
      <c r="AWX341" s="160"/>
      <c r="AWY341" s="160"/>
      <c r="AWZ341" s="160"/>
      <c r="AXA341" s="160"/>
      <c r="AXB341" s="160"/>
      <c r="AXC341" s="160"/>
      <c r="AXD341" s="160"/>
      <c r="AXE341" s="160"/>
      <c r="AXF341" s="160"/>
      <c r="AXG341" s="160"/>
      <c r="AXH341" s="160"/>
      <c r="AXI341" s="160"/>
      <c r="AXJ341" s="160"/>
      <c r="AXK341" s="160"/>
      <c r="AXL341" s="160"/>
      <c r="AXM341" s="160"/>
      <c r="AXN341" s="160"/>
      <c r="AXO341" s="160"/>
      <c r="AXP341" s="160"/>
      <c r="AXQ341" s="160"/>
      <c r="AXR341" s="160"/>
      <c r="AXS341" s="160"/>
      <c r="AXT341" s="160"/>
      <c r="AXU341" s="160"/>
      <c r="AXV341" s="160"/>
      <c r="AXW341" s="160"/>
      <c r="AXX341" s="160"/>
      <c r="AXY341" s="160"/>
      <c r="AXZ341" s="160"/>
      <c r="AYA341" s="160"/>
      <c r="AYB341" s="160"/>
      <c r="AYC341" s="160"/>
      <c r="AYD341" s="160"/>
      <c r="AYE341" s="160"/>
      <c r="AYF341" s="160"/>
      <c r="AYG341" s="160"/>
      <c r="AYH341" s="160"/>
      <c r="AYI341" s="160"/>
      <c r="AYJ341" s="160"/>
      <c r="AYK341" s="160"/>
      <c r="AYL341" s="160"/>
      <c r="AYM341" s="160"/>
      <c r="AYN341" s="160"/>
      <c r="AYO341" s="160"/>
      <c r="AYP341" s="160"/>
      <c r="AYQ341" s="160"/>
      <c r="AYR341" s="160"/>
      <c r="AYS341" s="160"/>
      <c r="AYT341" s="160"/>
      <c r="AYU341" s="160"/>
      <c r="AYV341" s="160"/>
      <c r="AYW341" s="160"/>
      <c r="AYX341" s="160"/>
      <c r="AYY341" s="160"/>
      <c r="AYZ341" s="160"/>
      <c r="AZA341" s="160"/>
      <c r="AZB341" s="160"/>
      <c r="AZC341" s="160"/>
      <c r="AZD341" s="160"/>
      <c r="AZE341" s="160"/>
      <c r="AZF341" s="160"/>
      <c r="AZG341" s="160"/>
      <c r="AZH341" s="160"/>
      <c r="AZI341" s="160"/>
      <c r="AZJ341" s="160"/>
      <c r="AZK341" s="160"/>
      <c r="AZL341" s="160"/>
      <c r="AZM341" s="160"/>
      <c r="AZN341" s="160"/>
      <c r="AZO341" s="160"/>
      <c r="AZP341" s="160"/>
      <c r="AZQ341" s="160"/>
      <c r="AZR341" s="160"/>
      <c r="AZS341" s="160"/>
      <c r="AZT341" s="160"/>
      <c r="AZU341" s="160"/>
      <c r="AZV341" s="160"/>
      <c r="AZW341" s="160"/>
      <c r="AZX341" s="160"/>
      <c r="AZY341" s="160"/>
      <c r="AZZ341" s="160"/>
      <c r="BAA341" s="160"/>
      <c r="BAB341" s="160"/>
      <c r="BAC341" s="160"/>
      <c r="BAD341" s="160"/>
      <c r="BAE341" s="160"/>
      <c r="BAF341" s="160"/>
      <c r="BAG341" s="160"/>
      <c r="BAH341" s="160"/>
      <c r="BAI341" s="160"/>
      <c r="BAJ341" s="160"/>
      <c r="BAK341" s="160"/>
      <c r="BAL341" s="160"/>
      <c r="BAM341" s="160"/>
      <c r="BAN341" s="160"/>
      <c r="BAO341" s="160"/>
      <c r="BAP341" s="160"/>
      <c r="BAQ341" s="160"/>
      <c r="BAR341" s="160"/>
      <c r="BAS341" s="160"/>
      <c r="BAT341" s="160"/>
      <c r="BAU341" s="160"/>
      <c r="BAV341" s="160"/>
      <c r="BAW341" s="160"/>
      <c r="BAX341" s="160"/>
      <c r="BAY341" s="160"/>
      <c r="BAZ341" s="160"/>
      <c r="BBA341" s="160"/>
      <c r="BBB341" s="160"/>
      <c r="BBC341" s="160"/>
      <c r="BBD341" s="160"/>
      <c r="BBE341" s="160"/>
      <c r="BBF341" s="160"/>
      <c r="BBG341" s="160"/>
      <c r="BBH341" s="160"/>
      <c r="BBI341" s="160"/>
      <c r="BBJ341" s="160"/>
      <c r="BBK341" s="160"/>
      <c r="BBL341" s="160"/>
      <c r="BBM341" s="160"/>
      <c r="BBN341" s="160"/>
      <c r="BBO341" s="160"/>
      <c r="BBP341" s="160"/>
      <c r="BBQ341" s="160"/>
      <c r="BBR341" s="160"/>
      <c r="BBS341" s="160"/>
      <c r="BBT341" s="160"/>
      <c r="BBU341" s="160"/>
      <c r="BBV341" s="160"/>
      <c r="BBW341" s="160"/>
      <c r="BBX341" s="160"/>
      <c r="BBY341" s="160"/>
      <c r="BBZ341" s="160"/>
      <c r="BCA341" s="160"/>
      <c r="BCB341" s="160"/>
      <c r="BCC341" s="160"/>
      <c r="BCD341" s="160"/>
      <c r="BCE341" s="160"/>
      <c r="BCF341" s="160"/>
      <c r="BCG341" s="160"/>
      <c r="BCH341" s="160"/>
      <c r="BCI341" s="160"/>
      <c r="BCJ341" s="160"/>
      <c r="BCK341" s="160"/>
      <c r="BCL341" s="160"/>
      <c r="BCM341" s="160"/>
      <c r="BCN341" s="160"/>
      <c r="BCO341" s="160"/>
      <c r="BCP341" s="160"/>
      <c r="BCQ341" s="160"/>
      <c r="BCR341" s="160"/>
      <c r="BCS341" s="160"/>
      <c r="BCT341" s="160"/>
      <c r="BCU341" s="160"/>
      <c r="BCV341" s="160"/>
      <c r="BCW341" s="160"/>
      <c r="BCX341" s="160"/>
      <c r="BCY341" s="160"/>
      <c r="BCZ341" s="160"/>
      <c r="BDA341" s="160"/>
      <c r="BDB341" s="160"/>
      <c r="BDC341" s="160"/>
      <c r="BDD341" s="160"/>
      <c r="BDE341" s="160"/>
      <c r="BDF341" s="160"/>
      <c r="BDG341" s="160"/>
      <c r="BDH341" s="160"/>
      <c r="BDI341" s="160"/>
      <c r="BDJ341" s="160"/>
      <c r="BDK341" s="160"/>
      <c r="BDL341" s="160"/>
      <c r="BDM341" s="160"/>
      <c r="BDN341" s="160"/>
      <c r="BDO341" s="160"/>
      <c r="BDP341" s="160"/>
      <c r="BDQ341" s="160"/>
      <c r="BDR341" s="160"/>
      <c r="BDS341" s="160"/>
      <c r="BDT341" s="160"/>
      <c r="BDU341" s="160"/>
      <c r="BDV341" s="160"/>
      <c r="BDW341" s="160"/>
      <c r="BDX341" s="160"/>
      <c r="BDY341" s="160"/>
      <c r="BDZ341" s="160"/>
      <c r="BEA341" s="160"/>
      <c r="BEB341" s="160"/>
      <c r="BEC341" s="160"/>
      <c r="BED341" s="160"/>
      <c r="BEE341" s="160"/>
      <c r="BEF341" s="160"/>
      <c r="BEG341" s="160"/>
      <c r="BEH341" s="160"/>
      <c r="BEI341" s="160"/>
      <c r="BEJ341" s="160"/>
      <c r="BEK341" s="160"/>
      <c r="BEL341" s="160"/>
      <c r="BEM341" s="160"/>
      <c r="BEN341" s="160"/>
      <c r="BEO341" s="160"/>
      <c r="BEP341" s="160"/>
      <c r="BEQ341" s="160"/>
      <c r="BER341" s="160"/>
      <c r="BES341" s="160"/>
      <c r="BET341" s="160"/>
      <c r="BEU341" s="160"/>
      <c r="BEV341" s="160"/>
      <c r="BEW341" s="160"/>
      <c r="BEX341" s="160"/>
      <c r="BEY341" s="160"/>
      <c r="BEZ341" s="160"/>
      <c r="BFA341" s="160"/>
      <c r="BFB341" s="160"/>
      <c r="BFC341" s="160"/>
      <c r="BFD341" s="160"/>
      <c r="BFE341" s="160"/>
      <c r="BFF341" s="160"/>
      <c r="BFG341" s="160"/>
      <c r="BFH341" s="160"/>
      <c r="BFI341" s="160"/>
      <c r="BFJ341" s="160"/>
      <c r="BFK341" s="160"/>
      <c r="BFL341" s="160"/>
      <c r="BFM341" s="160"/>
      <c r="BFN341" s="160"/>
      <c r="BFO341" s="160"/>
      <c r="BFP341" s="160"/>
      <c r="BFQ341" s="160"/>
      <c r="BFR341" s="160"/>
      <c r="BFS341" s="160"/>
      <c r="BFT341" s="160"/>
      <c r="BFU341" s="160"/>
      <c r="BFV341" s="160"/>
      <c r="BFW341" s="160"/>
      <c r="BFX341" s="160"/>
      <c r="BFY341" s="160"/>
      <c r="BFZ341" s="160"/>
      <c r="BGA341" s="160"/>
      <c r="BGB341" s="160"/>
      <c r="BGC341" s="160"/>
      <c r="BGD341" s="160"/>
      <c r="BGE341" s="160"/>
      <c r="BGF341" s="160"/>
      <c r="BGG341" s="160"/>
      <c r="BGH341" s="160"/>
      <c r="BGI341" s="160"/>
      <c r="BGJ341" s="160"/>
      <c r="BGK341" s="160"/>
      <c r="BGL341" s="160"/>
      <c r="BGM341" s="160"/>
      <c r="BGN341" s="160"/>
      <c r="BGO341" s="160"/>
      <c r="BGP341" s="160"/>
      <c r="BGQ341" s="160"/>
      <c r="BGR341" s="160"/>
      <c r="BGS341" s="160"/>
      <c r="BGT341" s="160"/>
      <c r="BGU341" s="160"/>
      <c r="BGV341" s="160"/>
      <c r="BGW341" s="160"/>
      <c r="BGX341" s="160"/>
      <c r="BGY341" s="160"/>
      <c r="BGZ341" s="160"/>
      <c r="BHA341" s="160"/>
      <c r="BHB341" s="160"/>
      <c r="BHC341" s="160"/>
      <c r="BHD341" s="160"/>
      <c r="BHE341" s="160"/>
      <c r="BHF341" s="160"/>
      <c r="BHG341" s="160"/>
      <c r="BHH341" s="160"/>
      <c r="BHI341" s="160"/>
      <c r="BHJ341" s="160"/>
      <c r="BHK341" s="160"/>
      <c r="BHL341" s="160"/>
      <c r="BHM341" s="160"/>
      <c r="BHN341" s="160"/>
      <c r="BHO341" s="160"/>
      <c r="BHP341" s="160"/>
      <c r="BHQ341" s="160"/>
      <c r="BHR341" s="160"/>
      <c r="BHS341" s="160"/>
      <c r="BHT341" s="160"/>
      <c r="BHU341" s="160"/>
      <c r="BHV341" s="160"/>
      <c r="BHW341" s="160"/>
      <c r="BHX341" s="160"/>
      <c r="BHY341" s="160"/>
      <c r="BHZ341" s="160"/>
      <c r="BIA341" s="160"/>
      <c r="BIB341" s="160"/>
      <c r="BIC341" s="160"/>
      <c r="BID341" s="160"/>
      <c r="BIE341" s="160"/>
      <c r="BIF341" s="160"/>
      <c r="BIG341" s="160"/>
      <c r="BIH341" s="160"/>
      <c r="BII341" s="160"/>
      <c r="BIJ341" s="160"/>
      <c r="BIK341" s="160"/>
      <c r="BIL341" s="160"/>
      <c r="BIM341" s="160"/>
      <c r="BIN341" s="160"/>
      <c r="BIO341" s="160"/>
      <c r="BIP341" s="160"/>
      <c r="BIQ341" s="160"/>
      <c r="BIR341" s="160"/>
      <c r="BIS341" s="160"/>
      <c r="BIT341" s="160"/>
      <c r="BIU341" s="160"/>
      <c r="BIV341" s="160"/>
      <c r="BIW341" s="160"/>
      <c r="BIX341" s="160"/>
      <c r="BIY341" s="160"/>
      <c r="BIZ341" s="160"/>
      <c r="BJA341" s="160"/>
      <c r="BJB341" s="160"/>
      <c r="BJC341" s="160"/>
      <c r="BJD341" s="160"/>
      <c r="BJE341" s="160"/>
      <c r="BJF341" s="160"/>
      <c r="BJG341" s="160"/>
      <c r="BJH341" s="160"/>
      <c r="BJI341" s="160"/>
      <c r="BJJ341" s="160"/>
      <c r="BJK341" s="160"/>
      <c r="BJL341" s="160"/>
      <c r="BJM341" s="160"/>
      <c r="BJN341" s="160"/>
      <c r="BJO341" s="160"/>
      <c r="BJP341" s="160"/>
      <c r="BJQ341" s="160"/>
      <c r="BJR341" s="160"/>
      <c r="BJS341" s="160"/>
      <c r="BJT341" s="160"/>
      <c r="BJU341" s="160"/>
      <c r="BJV341" s="160"/>
      <c r="BJW341" s="160"/>
      <c r="BJX341" s="160"/>
      <c r="BJY341" s="160"/>
      <c r="BJZ341" s="160"/>
      <c r="BKA341" s="160"/>
      <c r="BKB341" s="160"/>
      <c r="BKC341" s="160"/>
      <c r="BKD341" s="160"/>
      <c r="BKE341" s="160"/>
      <c r="BKF341" s="160"/>
      <c r="BKG341" s="160"/>
      <c r="BKH341" s="160"/>
      <c r="BKI341" s="160"/>
      <c r="BKJ341" s="160"/>
      <c r="BKK341" s="160"/>
      <c r="BKL341" s="160"/>
      <c r="BKM341" s="160"/>
      <c r="BKN341" s="160"/>
      <c r="BKO341" s="160"/>
      <c r="BKP341" s="160"/>
      <c r="BKQ341" s="160"/>
      <c r="BKR341" s="160"/>
      <c r="BKS341" s="160"/>
      <c r="BKT341" s="160"/>
      <c r="BKU341" s="160"/>
      <c r="BKV341" s="160"/>
      <c r="BKW341" s="160"/>
      <c r="BKX341" s="160"/>
      <c r="BKY341" s="160"/>
      <c r="BKZ341" s="160"/>
      <c r="BLA341" s="160"/>
      <c r="BLB341" s="160"/>
      <c r="BLC341" s="160"/>
      <c r="BLD341" s="160"/>
      <c r="BLE341" s="160"/>
      <c r="BLF341" s="160"/>
      <c r="BLG341" s="160"/>
      <c r="BLH341" s="160"/>
      <c r="BLI341" s="160"/>
      <c r="BLJ341" s="160"/>
      <c r="BLK341" s="160"/>
      <c r="BLL341" s="160"/>
      <c r="BLM341" s="160"/>
      <c r="BLN341" s="160"/>
      <c r="BLO341" s="160"/>
      <c r="BLP341" s="160"/>
      <c r="BLQ341" s="160"/>
      <c r="BLR341" s="160"/>
      <c r="BLS341" s="160"/>
      <c r="BLT341" s="160"/>
      <c r="BLU341" s="160"/>
      <c r="BLV341" s="160"/>
      <c r="BLW341" s="160"/>
      <c r="BLX341" s="160"/>
      <c r="BLY341" s="160"/>
      <c r="BLZ341" s="160"/>
      <c r="BMA341" s="160"/>
      <c r="BMB341" s="160"/>
      <c r="BMC341" s="160"/>
      <c r="BMD341" s="160"/>
      <c r="BME341" s="160"/>
      <c r="BMF341" s="160"/>
      <c r="BMG341" s="160"/>
      <c r="BMH341" s="160"/>
      <c r="BMI341" s="160"/>
      <c r="BMJ341" s="160"/>
      <c r="BMK341" s="160"/>
      <c r="BML341" s="160"/>
      <c r="BMM341" s="160"/>
      <c r="BMN341" s="160"/>
      <c r="BMO341" s="160"/>
      <c r="BMP341" s="160"/>
      <c r="BMQ341" s="160"/>
      <c r="BMR341" s="160"/>
      <c r="BMS341" s="160"/>
      <c r="BMT341" s="160"/>
      <c r="BMU341" s="160"/>
      <c r="BMV341" s="160"/>
      <c r="BMW341" s="160"/>
      <c r="BMX341" s="160"/>
      <c r="BMY341" s="160"/>
      <c r="BMZ341" s="160"/>
      <c r="BNA341" s="160"/>
      <c r="BNB341" s="160"/>
      <c r="BNC341" s="160"/>
      <c r="BND341" s="160"/>
      <c r="BNE341" s="160"/>
      <c r="BNF341" s="160"/>
      <c r="BNG341" s="160"/>
      <c r="BNH341" s="160"/>
      <c r="BNI341" s="160"/>
      <c r="BNJ341" s="160"/>
      <c r="BNK341" s="160"/>
      <c r="BNL341" s="160"/>
      <c r="BNM341" s="160"/>
      <c r="BNN341" s="160"/>
      <c r="BNO341" s="160"/>
      <c r="BNP341" s="160"/>
      <c r="BNQ341" s="160"/>
      <c r="BNR341" s="160"/>
      <c r="BNS341" s="160"/>
      <c r="BNT341" s="160"/>
      <c r="BNU341" s="160"/>
      <c r="BNV341" s="160"/>
      <c r="BNW341" s="160"/>
      <c r="BNX341" s="160"/>
      <c r="BNY341" s="160"/>
      <c r="BNZ341" s="160"/>
      <c r="BOA341" s="160"/>
      <c r="BOB341" s="160"/>
      <c r="BOC341" s="160"/>
      <c r="BOD341" s="160"/>
      <c r="BOE341" s="160"/>
      <c r="BOF341" s="160"/>
      <c r="BOG341" s="160"/>
      <c r="BOH341" s="160"/>
      <c r="BOI341" s="160"/>
      <c r="BOJ341" s="160"/>
      <c r="BOK341" s="160"/>
      <c r="BOL341" s="160"/>
      <c r="BOM341" s="160"/>
      <c r="BON341" s="160"/>
      <c r="BOO341" s="160"/>
      <c r="BOP341" s="160"/>
      <c r="BOQ341" s="160"/>
      <c r="BOR341" s="160"/>
      <c r="BOS341" s="160"/>
      <c r="BOT341" s="160"/>
      <c r="BOU341" s="160"/>
      <c r="BOV341" s="160"/>
      <c r="BOW341" s="160"/>
      <c r="BOX341" s="160"/>
      <c r="BOY341" s="160"/>
      <c r="BOZ341" s="160"/>
      <c r="BPA341" s="160"/>
      <c r="BPB341" s="160"/>
      <c r="BPC341" s="160"/>
      <c r="BPD341" s="160"/>
      <c r="BPE341" s="160"/>
      <c r="BPF341" s="160"/>
      <c r="BPG341" s="160"/>
      <c r="BPH341" s="160"/>
      <c r="BPI341" s="160"/>
      <c r="BPJ341" s="160"/>
      <c r="BPK341" s="160"/>
      <c r="BPL341" s="160"/>
      <c r="BPM341" s="160"/>
      <c r="BPN341" s="160"/>
      <c r="BPO341" s="160"/>
      <c r="BPP341" s="160"/>
      <c r="BPQ341" s="160"/>
      <c r="BPR341" s="160"/>
      <c r="BPS341" s="160"/>
      <c r="BPT341" s="160"/>
      <c r="BPU341" s="160"/>
      <c r="BPV341" s="160"/>
      <c r="BPW341" s="160"/>
      <c r="BPX341" s="160"/>
      <c r="BPY341" s="160"/>
      <c r="BPZ341" s="160"/>
      <c r="BQA341" s="160"/>
      <c r="BQB341" s="160"/>
      <c r="BQC341" s="160"/>
      <c r="BQD341" s="160"/>
      <c r="BQE341" s="160"/>
      <c r="BQF341" s="160"/>
      <c r="BQG341" s="160"/>
      <c r="BQH341" s="160"/>
      <c r="BQI341" s="160"/>
      <c r="BQJ341" s="160"/>
      <c r="BQK341" s="160"/>
      <c r="BQL341" s="160"/>
      <c r="BQM341" s="160"/>
      <c r="BQN341" s="160"/>
      <c r="BQO341" s="160"/>
      <c r="BQP341" s="160"/>
      <c r="BQQ341" s="160"/>
      <c r="BQR341" s="160"/>
      <c r="BQS341" s="160"/>
      <c r="BQT341" s="160"/>
      <c r="BQU341" s="160"/>
      <c r="BQV341" s="160"/>
      <c r="BQW341" s="160"/>
      <c r="BQX341" s="160"/>
      <c r="BQY341" s="160"/>
      <c r="BQZ341" s="160"/>
      <c r="BRA341" s="160"/>
      <c r="BRB341" s="160"/>
      <c r="BRC341" s="160"/>
      <c r="BRD341" s="160"/>
      <c r="BRE341" s="160"/>
      <c r="BRF341" s="160"/>
      <c r="BRG341" s="160"/>
      <c r="BRH341" s="160"/>
      <c r="BRI341" s="160"/>
      <c r="BRJ341" s="160"/>
      <c r="BRK341" s="160"/>
      <c r="BRL341" s="160"/>
      <c r="BRM341" s="160"/>
      <c r="BRN341" s="160"/>
      <c r="BRO341" s="160"/>
      <c r="BRP341" s="160"/>
      <c r="BRQ341" s="160"/>
      <c r="BRR341" s="160"/>
      <c r="BRS341" s="160"/>
      <c r="BRT341" s="160"/>
      <c r="BRU341" s="160"/>
      <c r="BRV341" s="160"/>
      <c r="BRW341" s="160"/>
      <c r="BRX341" s="160"/>
      <c r="BRY341" s="160"/>
      <c r="BRZ341" s="160"/>
      <c r="BSA341" s="160"/>
      <c r="BSB341" s="160"/>
      <c r="BSC341" s="160"/>
      <c r="BSD341" s="160"/>
      <c r="BSE341" s="160"/>
      <c r="BSF341" s="160"/>
      <c r="BSG341" s="160"/>
      <c r="BSH341" s="160"/>
      <c r="BSI341" s="160"/>
      <c r="BSJ341" s="160"/>
      <c r="BSK341" s="160"/>
      <c r="BSL341" s="160"/>
      <c r="BSM341" s="160"/>
      <c r="BSN341" s="160"/>
      <c r="BSO341" s="160"/>
      <c r="BSP341" s="160"/>
      <c r="BSQ341" s="160"/>
      <c r="BSR341" s="160"/>
      <c r="BSS341" s="160"/>
      <c r="BST341" s="160"/>
      <c r="BSU341" s="160"/>
      <c r="BSV341" s="160"/>
      <c r="BSW341" s="160"/>
      <c r="BSX341" s="160"/>
      <c r="BSY341" s="160"/>
      <c r="BSZ341" s="160"/>
      <c r="BTA341" s="160"/>
      <c r="BTB341" s="160"/>
      <c r="BTC341" s="160"/>
      <c r="BTD341" s="160"/>
      <c r="BTE341" s="160"/>
      <c r="BTF341" s="160"/>
      <c r="BTG341" s="160"/>
      <c r="BTH341" s="160"/>
      <c r="BTI341" s="160"/>
      <c r="BTJ341" s="160"/>
      <c r="BTK341" s="160"/>
      <c r="BTL341" s="160"/>
      <c r="BTM341" s="160"/>
      <c r="BTN341" s="160"/>
      <c r="BTO341" s="160"/>
      <c r="BTP341" s="160"/>
      <c r="BTQ341" s="160"/>
      <c r="BTR341" s="160"/>
      <c r="BTS341" s="160"/>
      <c r="BTT341" s="160"/>
      <c r="BTU341" s="160"/>
      <c r="BTV341" s="160"/>
      <c r="BTW341" s="160"/>
      <c r="BTX341" s="160"/>
      <c r="BTY341" s="160"/>
      <c r="BTZ341" s="160"/>
      <c r="BUA341" s="160"/>
      <c r="BUB341" s="160"/>
      <c r="BUC341" s="160"/>
      <c r="BUD341" s="160"/>
      <c r="BUE341" s="160"/>
      <c r="BUF341" s="160"/>
      <c r="BUG341" s="160"/>
      <c r="BUH341" s="160"/>
      <c r="BUI341" s="160"/>
      <c r="BUJ341" s="160"/>
      <c r="BUK341" s="160"/>
      <c r="BUL341" s="160"/>
      <c r="BUM341" s="160"/>
      <c r="BUN341" s="160"/>
      <c r="BUO341" s="160"/>
      <c r="BUP341" s="160"/>
      <c r="BUQ341" s="160"/>
      <c r="BUR341" s="160"/>
      <c r="BUS341" s="160"/>
      <c r="BUT341" s="160"/>
      <c r="BUU341" s="160"/>
      <c r="BUV341" s="160"/>
      <c r="BUW341" s="160"/>
      <c r="BUX341" s="160"/>
      <c r="BUY341" s="160"/>
      <c r="BUZ341" s="160"/>
      <c r="BVA341" s="160"/>
      <c r="BVB341" s="160"/>
      <c r="BVC341" s="160"/>
      <c r="BVD341" s="160"/>
      <c r="BVE341" s="160"/>
      <c r="BVF341" s="160"/>
      <c r="BVG341" s="160"/>
      <c r="BVH341" s="160"/>
      <c r="BVI341" s="160"/>
      <c r="BVJ341" s="160"/>
      <c r="BVK341" s="160"/>
      <c r="BVL341" s="160"/>
      <c r="BVM341" s="160"/>
      <c r="BVN341" s="160"/>
      <c r="BVO341" s="160"/>
      <c r="BVP341" s="160"/>
      <c r="BVQ341" s="160"/>
      <c r="BVR341" s="160"/>
      <c r="BVS341" s="160"/>
      <c r="BVT341" s="160"/>
      <c r="BVU341" s="160"/>
      <c r="BVV341" s="160"/>
      <c r="BVW341" s="160"/>
      <c r="BVX341" s="160"/>
      <c r="BVY341" s="160"/>
      <c r="BVZ341" s="160"/>
      <c r="BWA341" s="160"/>
      <c r="BWB341" s="160"/>
      <c r="BWC341" s="160"/>
      <c r="BWD341" s="160"/>
      <c r="BWE341" s="160"/>
      <c r="BWF341" s="160"/>
      <c r="BWG341" s="160"/>
      <c r="BWH341" s="160"/>
      <c r="BWI341" s="160"/>
      <c r="BWJ341" s="160"/>
      <c r="BWK341" s="160"/>
      <c r="BWL341" s="160"/>
      <c r="BWM341" s="160"/>
      <c r="BWN341" s="160"/>
      <c r="BWO341" s="160"/>
      <c r="BWP341" s="160"/>
      <c r="BWQ341" s="160"/>
      <c r="BWR341" s="160"/>
      <c r="BWS341" s="160"/>
      <c r="BWT341" s="160"/>
      <c r="BWU341" s="160"/>
      <c r="BWV341" s="160"/>
      <c r="BWW341" s="160"/>
      <c r="BWX341" s="160"/>
      <c r="BWY341" s="160"/>
      <c r="BWZ341" s="160"/>
      <c r="BXA341" s="160"/>
      <c r="BXB341" s="160"/>
      <c r="BXC341" s="160"/>
      <c r="BXD341" s="160"/>
      <c r="BXE341" s="160"/>
      <c r="BXF341" s="160"/>
      <c r="BXG341" s="160"/>
      <c r="BXH341" s="160"/>
      <c r="BXI341" s="160"/>
      <c r="BXJ341" s="160"/>
      <c r="BXK341" s="160"/>
      <c r="BXL341" s="160"/>
      <c r="BXM341" s="160"/>
      <c r="BXN341" s="160"/>
      <c r="BXO341" s="160"/>
      <c r="BXP341" s="160"/>
      <c r="BXQ341" s="160"/>
      <c r="BXR341" s="160"/>
      <c r="BXS341" s="160"/>
      <c r="BXT341" s="160"/>
      <c r="BXU341" s="160"/>
      <c r="BXV341" s="160"/>
      <c r="BXW341" s="160"/>
      <c r="BXX341" s="160"/>
      <c r="BXY341" s="160"/>
      <c r="BXZ341" s="160"/>
      <c r="BYA341" s="160"/>
      <c r="BYB341" s="160"/>
      <c r="BYC341" s="160"/>
      <c r="BYD341" s="160"/>
      <c r="BYE341" s="160"/>
      <c r="BYF341" s="160"/>
      <c r="BYG341" s="160"/>
      <c r="BYH341" s="160"/>
      <c r="BYI341" s="160"/>
      <c r="BYJ341" s="160"/>
      <c r="BYK341" s="160"/>
      <c r="BYL341" s="160"/>
      <c r="BYM341" s="160"/>
      <c r="BYN341" s="160"/>
      <c r="BYO341" s="160"/>
      <c r="BYP341" s="160"/>
      <c r="BYQ341" s="160"/>
      <c r="BYR341" s="160"/>
      <c r="BYS341" s="160"/>
      <c r="BYT341" s="160"/>
      <c r="BYU341" s="160"/>
      <c r="BYV341" s="160"/>
      <c r="BYW341" s="160"/>
      <c r="BYX341" s="160"/>
      <c r="BYY341" s="160"/>
      <c r="BYZ341" s="160"/>
      <c r="BZA341" s="160"/>
      <c r="BZB341" s="160"/>
      <c r="BZC341" s="160"/>
      <c r="BZD341" s="160"/>
      <c r="BZE341" s="160"/>
      <c r="BZF341" s="160"/>
      <c r="BZG341" s="160"/>
      <c r="BZH341" s="160"/>
      <c r="BZI341" s="160"/>
      <c r="BZJ341" s="160"/>
      <c r="BZK341" s="160"/>
      <c r="BZL341" s="160"/>
      <c r="BZM341" s="160"/>
      <c r="BZN341" s="160"/>
      <c r="BZO341" s="160"/>
      <c r="BZP341" s="160"/>
      <c r="BZQ341" s="160"/>
      <c r="BZR341" s="160"/>
      <c r="BZS341" s="160"/>
      <c r="BZT341" s="160"/>
      <c r="BZU341" s="160"/>
      <c r="BZV341" s="160"/>
      <c r="BZW341" s="160"/>
      <c r="BZX341" s="160"/>
      <c r="BZY341" s="160"/>
      <c r="BZZ341" s="160"/>
      <c r="CAA341" s="160"/>
      <c r="CAB341" s="160"/>
      <c r="CAC341" s="160"/>
      <c r="CAD341" s="160"/>
      <c r="CAE341" s="160"/>
      <c r="CAF341" s="160"/>
      <c r="CAG341" s="160"/>
      <c r="CAH341" s="160"/>
      <c r="CAI341" s="160"/>
      <c r="CAJ341" s="160"/>
      <c r="CAK341" s="160"/>
      <c r="CAL341" s="160"/>
      <c r="CAM341" s="160"/>
      <c r="CAN341" s="160"/>
      <c r="CAO341" s="160"/>
      <c r="CAP341" s="160"/>
      <c r="CAQ341" s="160"/>
      <c r="CAR341" s="160"/>
      <c r="CAS341" s="160"/>
      <c r="CAT341" s="160"/>
      <c r="CAU341" s="160"/>
      <c r="CAV341" s="160"/>
      <c r="CAW341" s="160"/>
      <c r="CAX341" s="160"/>
      <c r="CAY341" s="160"/>
      <c r="CAZ341" s="160"/>
      <c r="CBA341" s="160"/>
      <c r="CBB341" s="160"/>
      <c r="CBC341" s="160"/>
      <c r="CBD341" s="160"/>
      <c r="CBE341" s="160"/>
      <c r="CBF341" s="160"/>
      <c r="CBG341" s="160"/>
      <c r="CBH341" s="160"/>
      <c r="CBI341" s="160"/>
      <c r="CBJ341" s="160"/>
      <c r="CBK341" s="160"/>
      <c r="CBL341" s="160"/>
      <c r="CBM341" s="160"/>
      <c r="CBN341" s="160"/>
      <c r="CBO341" s="160"/>
      <c r="CBP341" s="160"/>
      <c r="CBQ341" s="160"/>
      <c r="CBR341" s="160"/>
      <c r="CBS341" s="160"/>
      <c r="CBT341" s="160"/>
      <c r="CBU341" s="160"/>
      <c r="CBV341" s="160"/>
      <c r="CBW341" s="160"/>
      <c r="CBX341" s="160"/>
      <c r="CBY341" s="160"/>
      <c r="CBZ341" s="160"/>
      <c r="CCA341" s="160"/>
      <c r="CCB341" s="160"/>
      <c r="CCC341" s="160"/>
      <c r="CCD341" s="160"/>
      <c r="CCE341" s="160"/>
      <c r="CCF341" s="160"/>
      <c r="CCG341" s="160"/>
      <c r="CCH341" s="160"/>
      <c r="CCI341" s="160"/>
      <c r="CCJ341" s="160"/>
      <c r="CCK341" s="160"/>
      <c r="CCL341" s="160"/>
      <c r="CCM341" s="160"/>
      <c r="CCN341" s="160"/>
      <c r="CCO341" s="160"/>
      <c r="CCP341" s="160"/>
      <c r="CCQ341" s="160"/>
      <c r="CCR341" s="160"/>
      <c r="CCS341" s="160"/>
      <c r="CCT341" s="160"/>
      <c r="CCU341" s="160"/>
      <c r="CCV341" s="160"/>
      <c r="CCW341" s="160"/>
      <c r="CCX341" s="160"/>
      <c r="CCY341" s="160"/>
      <c r="CCZ341" s="160"/>
      <c r="CDA341" s="160"/>
      <c r="CDB341" s="160"/>
      <c r="CDC341" s="160"/>
      <c r="CDD341" s="160"/>
      <c r="CDE341" s="160"/>
      <c r="CDF341" s="160"/>
      <c r="CDG341" s="160"/>
      <c r="CDH341" s="160"/>
      <c r="CDI341" s="160"/>
      <c r="CDJ341" s="160"/>
      <c r="CDK341" s="160"/>
      <c r="CDL341" s="160"/>
      <c r="CDM341" s="160"/>
      <c r="CDN341" s="160"/>
      <c r="CDO341" s="160"/>
      <c r="CDP341" s="160"/>
      <c r="CDQ341" s="160"/>
      <c r="CDR341" s="160"/>
      <c r="CDS341" s="160"/>
      <c r="CDT341" s="160"/>
      <c r="CDU341" s="160"/>
      <c r="CDV341" s="160"/>
      <c r="CDW341" s="160"/>
      <c r="CDX341" s="160"/>
      <c r="CDY341" s="160"/>
      <c r="CDZ341" s="160"/>
      <c r="CEA341" s="160"/>
      <c r="CEB341" s="160"/>
      <c r="CEC341" s="160"/>
      <c r="CED341" s="160"/>
      <c r="CEE341" s="160"/>
      <c r="CEF341" s="160"/>
      <c r="CEG341" s="160"/>
      <c r="CEH341" s="160"/>
      <c r="CEI341" s="160"/>
      <c r="CEJ341" s="160"/>
      <c r="CEK341" s="160"/>
      <c r="CEL341" s="160"/>
      <c r="CEM341" s="160"/>
      <c r="CEN341" s="160"/>
      <c r="CEO341" s="160"/>
      <c r="CEP341" s="160"/>
      <c r="CEQ341" s="160"/>
      <c r="CER341" s="160"/>
      <c r="CES341" s="160"/>
      <c r="CET341" s="160"/>
      <c r="CEU341" s="160"/>
      <c r="CEV341" s="160"/>
      <c r="CEW341" s="160"/>
      <c r="CEX341" s="160"/>
      <c r="CEY341" s="160"/>
      <c r="CEZ341" s="160"/>
      <c r="CFA341" s="160"/>
      <c r="CFB341" s="160"/>
      <c r="CFC341" s="160"/>
      <c r="CFD341" s="160"/>
      <c r="CFE341" s="160"/>
      <c r="CFF341" s="160"/>
      <c r="CFG341" s="160"/>
      <c r="CFH341" s="160"/>
      <c r="CFI341" s="160"/>
      <c r="CFJ341" s="160"/>
      <c r="CFK341" s="160"/>
      <c r="CFL341" s="160"/>
      <c r="CFM341" s="160"/>
      <c r="CFN341" s="160"/>
      <c r="CFO341" s="160"/>
      <c r="CFP341" s="160"/>
      <c r="CFQ341" s="160"/>
      <c r="CFR341" s="160"/>
      <c r="CFS341" s="160"/>
      <c r="CFT341" s="160"/>
      <c r="CFU341" s="160"/>
      <c r="CFV341" s="160"/>
      <c r="CFW341" s="160"/>
      <c r="CFX341" s="160"/>
      <c r="CFY341" s="160"/>
      <c r="CFZ341" s="160"/>
      <c r="CGA341" s="160"/>
      <c r="CGB341" s="160"/>
      <c r="CGC341" s="160"/>
      <c r="CGD341" s="160"/>
      <c r="CGE341" s="160"/>
      <c r="CGF341" s="160"/>
      <c r="CGG341" s="160"/>
      <c r="CGH341" s="160"/>
      <c r="CGI341" s="160"/>
      <c r="CGJ341" s="160"/>
      <c r="CGK341" s="160"/>
      <c r="CGL341" s="160"/>
      <c r="CGM341" s="160"/>
      <c r="CGN341" s="160"/>
      <c r="CGO341" s="160"/>
      <c r="CGP341" s="160"/>
      <c r="CGQ341" s="160"/>
      <c r="CGR341" s="160"/>
      <c r="CGS341" s="160"/>
      <c r="CGT341" s="160"/>
      <c r="CGU341" s="160"/>
      <c r="CGV341" s="160"/>
      <c r="CGW341" s="160"/>
      <c r="CGX341" s="160"/>
      <c r="CGY341" s="160"/>
      <c r="CGZ341" s="160"/>
      <c r="CHA341" s="160"/>
      <c r="CHB341" s="160"/>
      <c r="CHC341" s="160"/>
      <c r="CHD341" s="160"/>
      <c r="CHE341" s="160"/>
      <c r="CHF341" s="160"/>
      <c r="CHG341" s="160"/>
      <c r="CHH341" s="160"/>
      <c r="CHI341" s="160"/>
      <c r="CHJ341" s="160"/>
      <c r="CHK341" s="160"/>
      <c r="CHL341" s="160"/>
      <c r="CHM341" s="160"/>
      <c r="CHN341" s="160"/>
      <c r="CHO341" s="160"/>
      <c r="CHP341" s="160"/>
      <c r="CHQ341" s="160"/>
      <c r="CHR341" s="160"/>
      <c r="CHS341" s="160"/>
      <c r="CHT341" s="160"/>
      <c r="CHU341" s="160"/>
      <c r="CHV341" s="160"/>
      <c r="CHW341" s="160"/>
      <c r="CHX341" s="160"/>
      <c r="CHY341" s="160"/>
      <c r="CHZ341" s="160"/>
      <c r="CIA341" s="160"/>
      <c r="CIB341" s="160"/>
      <c r="CIC341" s="160"/>
      <c r="CID341" s="160"/>
      <c r="CIE341" s="160"/>
      <c r="CIF341" s="160"/>
      <c r="CIG341" s="160"/>
      <c r="CIH341" s="160"/>
      <c r="CII341" s="160"/>
      <c r="CIJ341" s="160"/>
      <c r="CIK341" s="160"/>
      <c r="CIL341" s="160"/>
      <c r="CIM341" s="160"/>
      <c r="CIN341" s="160"/>
      <c r="CIO341" s="160"/>
      <c r="CIP341" s="160"/>
      <c r="CIQ341" s="160"/>
      <c r="CIR341" s="160"/>
      <c r="CIS341" s="160"/>
      <c r="CIT341" s="160"/>
      <c r="CIU341" s="160"/>
      <c r="CIV341" s="160"/>
      <c r="CIW341" s="160"/>
      <c r="CIX341" s="160"/>
      <c r="CIY341" s="160"/>
      <c r="CIZ341" s="160"/>
      <c r="CJA341" s="160"/>
      <c r="CJB341" s="160"/>
      <c r="CJC341" s="160"/>
      <c r="CJD341" s="160"/>
      <c r="CJE341" s="160"/>
      <c r="CJF341" s="160"/>
      <c r="CJG341" s="160"/>
      <c r="CJH341" s="160"/>
      <c r="CJI341" s="160"/>
      <c r="CJJ341" s="160"/>
      <c r="CJK341" s="160"/>
      <c r="CJL341" s="160"/>
      <c r="CJM341" s="160"/>
      <c r="CJN341" s="160"/>
      <c r="CJO341" s="160"/>
      <c r="CJP341" s="160"/>
      <c r="CJQ341" s="160"/>
      <c r="CJR341" s="160"/>
      <c r="CJS341" s="160"/>
      <c r="CJT341" s="160"/>
      <c r="CJU341" s="160"/>
      <c r="CJV341" s="160"/>
      <c r="CJW341" s="160"/>
      <c r="CJX341" s="160"/>
      <c r="CJY341" s="160"/>
      <c r="CJZ341" s="160"/>
      <c r="CKA341" s="160"/>
      <c r="CKB341" s="160"/>
      <c r="CKC341" s="160"/>
      <c r="CKD341" s="160"/>
      <c r="CKE341" s="160"/>
      <c r="CKF341" s="160"/>
      <c r="CKG341" s="160"/>
      <c r="CKH341" s="160"/>
      <c r="CKI341" s="160"/>
      <c r="CKJ341" s="160"/>
      <c r="CKK341" s="160"/>
      <c r="CKL341" s="160"/>
      <c r="CKM341" s="160"/>
      <c r="CKN341" s="160"/>
      <c r="CKO341" s="160"/>
      <c r="CKP341" s="160"/>
      <c r="CKQ341" s="160"/>
      <c r="CKR341" s="160"/>
      <c r="CKS341" s="160"/>
      <c r="CKT341" s="160"/>
      <c r="CKU341" s="160"/>
      <c r="CKV341" s="160"/>
      <c r="CKW341" s="160"/>
      <c r="CKX341" s="160"/>
      <c r="CKY341" s="160"/>
      <c r="CKZ341" s="160"/>
      <c r="CLA341" s="160"/>
      <c r="CLB341" s="160"/>
      <c r="CLC341" s="160"/>
      <c r="CLD341" s="160"/>
      <c r="CLE341" s="160"/>
      <c r="CLF341" s="160"/>
      <c r="CLG341" s="160"/>
      <c r="CLH341" s="160"/>
      <c r="CLI341" s="160"/>
      <c r="CLJ341" s="160"/>
      <c r="CLK341" s="160"/>
      <c r="CLL341" s="160"/>
      <c r="CLM341" s="160"/>
      <c r="CLN341" s="160"/>
      <c r="CLO341" s="160"/>
      <c r="CLP341" s="160"/>
      <c r="CLQ341" s="160"/>
      <c r="CLR341" s="160"/>
      <c r="CLS341" s="160"/>
      <c r="CLT341" s="160"/>
      <c r="CLU341" s="160"/>
      <c r="CLV341" s="160"/>
      <c r="CLW341" s="160"/>
      <c r="CLX341" s="160"/>
      <c r="CLY341" s="160"/>
      <c r="CLZ341" s="160"/>
      <c r="CMA341" s="160"/>
      <c r="CMB341" s="160"/>
      <c r="CMC341" s="160"/>
      <c r="CMD341" s="160"/>
      <c r="CME341" s="160"/>
      <c r="CMF341" s="160"/>
      <c r="CMG341" s="160"/>
      <c r="CMH341" s="160"/>
      <c r="CMI341" s="160"/>
      <c r="CMJ341" s="160"/>
      <c r="CMK341" s="160"/>
      <c r="CML341" s="160"/>
      <c r="CMM341" s="160"/>
      <c r="CMN341" s="160"/>
      <c r="CMO341" s="160"/>
      <c r="CMP341" s="160"/>
      <c r="CMQ341" s="160"/>
      <c r="CMR341" s="160"/>
      <c r="CMS341" s="160"/>
      <c r="CMT341" s="160"/>
      <c r="CMU341" s="160"/>
      <c r="CMV341" s="160"/>
      <c r="CMW341" s="160"/>
      <c r="CMX341" s="160"/>
      <c r="CMY341" s="160"/>
      <c r="CMZ341" s="160"/>
      <c r="CNA341" s="160"/>
      <c r="CNB341" s="160"/>
      <c r="CNC341" s="160"/>
      <c r="CND341" s="160"/>
      <c r="CNE341" s="160"/>
      <c r="CNF341" s="160"/>
      <c r="CNG341" s="160"/>
      <c r="CNH341" s="160"/>
      <c r="CNI341" s="160"/>
      <c r="CNJ341" s="160"/>
      <c r="CNK341" s="160"/>
      <c r="CNL341" s="160"/>
      <c r="CNM341" s="160"/>
      <c r="CNN341" s="160"/>
      <c r="CNO341" s="160"/>
      <c r="CNP341" s="160"/>
      <c r="CNQ341" s="160"/>
      <c r="CNR341" s="160"/>
      <c r="CNS341" s="160"/>
      <c r="CNT341" s="160"/>
      <c r="CNU341" s="160"/>
      <c r="CNV341" s="160"/>
      <c r="CNW341" s="160"/>
      <c r="CNX341" s="160"/>
      <c r="CNY341" s="160"/>
      <c r="CNZ341" s="160"/>
      <c r="COA341" s="160"/>
      <c r="COB341" s="160"/>
      <c r="COC341" s="160"/>
      <c r="COD341" s="160"/>
      <c r="COE341" s="160"/>
      <c r="COF341" s="160"/>
      <c r="COG341" s="160"/>
      <c r="COH341" s="160"/>
      <c r="COI341" s="160"/>
      <c r="COJ341" s="160"/>
      <c r="COK341" s="160"/>
      <c r="COL341" s="160"/>
      <c r="COM341" s="160"/>
      <c r="CON341" s="160"/>
      <c r="COO341" s="160"/>
      <c r="COP341" s="160"/>
      <c r="COQ341" s="160"/>
      <c r="COR341" s="160"/>
      <c r="COS341" s="160"/>
      <c r="COT341" s="160"/>
      <c r="COU341" s="160"/>
      <c r="COV341" s="160"/>
      <c r="COW341" s="160"/>
      <c r="COX341" s="160"/>
      <c r="COY341" s="160"/>
      <c r="COZ341" s="160"/>
      <c r="CPA341" s="160"/>
      <c r="CPB341" s="160"/>
      <c r="CPC341" s="160"/>
      <c r="CPD341" s="160"/>
      <c r="CPE341" s="160"/>
      <c r="CPF341" s="160"/>
      <c r="CPG341" s="160"/>
      <c r="CPH341" s="160"/>
      <c r="CPI341" s="160"/>
      <c r="CPJ341" s="160"/>
      <c r="CPK341" s="160"/>
      <c r="CPL341" s="160"/>
      <c r="CPM341" s="160"/>
      <c r="CPN341" s="160"/>
      <c r="CPO341" s="160"/>
      <c r="CPP341" s="160"/>
      <c r="CPQ341" s="160"/>
      <c r="CPR341" s="160"/>
      <c r="CPS341" s="160"/>
      <c r="CPT341" s="160"/>
      <c r="CPU341" s="160"/>
      <c r="CPV341" s="160"/>
      <c r="CPW341" s="160"/>
      <c r="CPX341" s="160"/>
      <c r="CPY341" s="160"/>
      <c r="CPZ341" s="160"/>
      <c r="CQA341" s="160"/>
      <c r="CQB341" s="160"/>
      <c r="CQC341" s="160"/>
      <c r="CQD341" s="160"/>
      <c r="CQE341" s="160"/>
      <c r="CQF341" s="160"/>
      <c r="CQG341" s="160"/>
      <c r="CQH341" s="160"/>
      <c r="CQI341" s="160"/>
      <c r="CQJ341" s="160"/>
      <c r="CQK341" s="160"/>
      <c r="CQL341" s="160"/>
      <c r="CQM341" s="160"/>
      <c r="CQN341" s="160"/>
      <c r="CQO341" s="160"/>
      <c r="CQP341" s="160"/>
      <c r="CQQ341" s="160"/>
      <c r="CQR341" s="160"/>
      <c r="CQS341" s="160"/>
      <c r="CQT341" s="160"/>
      <c r="CQU341" s="160"/>
      <c r="CQV341" s="160"/>
      <c r="CQW341" s="160"/>
      <c r="CQX341" s="160"/>
      <c r="CQY341" s="160"/>
      <c r="CQZ341" s="160"/>
      <c r="CRA341" s="160"/>
      <c r="CRB341" s="160"/>
      <c r="CRC341" s="160"/>
      <c r="CRD341" s="160"/>
      <c r="CRE341" s="160"/>
      <c r="CRF341" s="160"/>
      <c r="CRG341" s="160"/>
      <c r="CRH341" s="160"/>
      <c r="CRI341" s="160"/>
      <c r="CRJ341" s="160"/>
      <c r="CRK341" s="160"/>
      <c r="CRL341" s="160"/>
      <c r="CRM341" s="160"/>
      <c r="CRN341" s="160"/>
      <c r="CRO341" s="160"/>
      <c r="CRP341" s="160"/>
      <c r="CRQ341" s="160"/>
      <c r="CRR341" s="160"/>
      <c r="CRS341" s="160"/>
      <c r="CRT341" s="160"/>
      <c r="CRU341" s="160"/>
      <c r="CRV341" s="160"/>
      <c r="CRW341" s="160"/>
      <c r="CRX341" s="160"/>
      <c r="CRY341" s="160"/>
      <c r="CRZ341" s="160"/>
      <c r="CSA341" s="160"/>
      <c r="CSB341" s="160"/>
      <c r="CSC341" s="160"/>
      <c r="CSD341" s="160"/>
      <c r="CSE341" s="160"/>
      <c r="CSF341" s="160"/>
      <c r="CSG341" s="160"/>
      <c r="CSH341" s="160"/>
      <c r="CSI341" s="160"/>
      <c r="CSJ341" s="160"/>
      <c r="CSK341" s="160"/>
      <c r="CSL341" s="160"/>
      <c r="CSM341" s="160"/>
      <c r="CSN341" s="160"/>
      <c r="CSO341" s="160"/>
      <c r="CSP341" s="160"/>
      <c r="CSQ341" s="160"/>
      <c r="CSR341" s="160"/>
      <c r="CSS341" s="160"/>
      <c r="CST341" s="160"/>
      <c r="CSU341" s="160"/>
      <c r="CSV341" s="160"/>
      <c r="CSW341" s="160"/>
      <c r="CSX341" s="160"/>
      <c r="CSY341" s="160"/>
      <c r="CSZ341" s="160"/>
      <c r="CTA341" s="160"/>
      <c r="CTB341" s="160"/>
      <c r="CTC341" s="160"/>
      <c r="CTD341" s="160"/>
      <c r="CTE341" s="160"/>
      <c r="CTF341" s="160"/>
      <c r="CTG341" s="160"/>
      <c r="CTH341" s="160"/>
      <c r="CTI341" s="160"/>
      <c r="CTJ341" s="160"/>
      <c r="CTK341" s="160"/>
      <c r="CTL341" s="160"/>
      <c r="CTM341" s="160"/>
      <c r="CTN341" s="160"/>
      <c r="CTO341" s="160"/>
      <c r="CTP341" s="160"/>
      <c r="CTQ341" s="160"/>
      <c r="CTR341" s="160"/>
      <c r="CTS341" s="160"/>
      <c r="CTT341" s="160"/>
      <c r="CTU341" s="160"/>
      <c r="CTV341" s="160"/>
      <c r="CTW341" s="160"/>
      <c r="CTX341" s="160"/>
      <c r="CTY341" s="160"/>
      <c r="CTZ341" s="160"/>
      <c r="CUA341" s="160"/>
      <c r="CUB341" s="160"/>
      <c r="CUC341" s="160"/>
      <c r="CUD341" s="160"/>
      <c r="CUE341" s="160"/>
      <c r="CUF341" s="160"/>
      <c r="CUG341" s="160"/>
      <c r="CUH341" s="160"/>
      <c r="CUI341" s="160"/>
      <c r="CUJ341" s="160"/>
      <c r="CUK341" s="160"/>
      <c r="CUL341" s="160"/>
      <c r="CUM341" s="160"/>
      <c r="CUN341" s="160"/>
      <c r="CUO341" s="160"/>
      <c r="CUP341" s="160"/>
      <c r="CUQ341" s="160"/>
      <c r="CUR341" s="160"/>
      <c r="CUS341" s="160"/>
      <c r="CUT341" s="160"/>
      <c r="CUU341" s="160"/>
      <c r="CUV341" s="160"/>
      <c r="CUW341" s="160"/>
      <c r="CUX341" s="160"/>
      <c r="CUY341" s="160"/>
      <c r="CUZ341" s="160"/>
      <c r="CVA341" s="160"/>
      <c r="CVB341" s="160"/>
      <c r="CVC341" s="160"/>
      <c r="CVD341" s="160"/>
      <c r="CVE341" s="160"/>
      <c r="CVF341" s="160"/>
      <c r="CVG341" s="160"/>
      <c r="CVH341" s="160"/>
      <c r="CVI341" s="160"/>
      <c r="CVJ341" s="160"/>
      <c r="CVK341" s="160"/>
      <c r="CVL341" s="160"/>
      <c r="CVM341" s="160"/>
      <c r="CVN341" s="160"/>
      <c r="CVO341" s="160"/>
      <c r="CVP341" s="160"/>
      <c r="CVQ341" s="160"/>
      <c r="CVR341" s="160"/>
      <c r="CVS341" s="160"/>
      <c r="CVT341" s="160"/>
      <c r="CVU341" s="160"/>
      <c r="CVV341" s="160"/>
      <c r="CVW341" s="160"/>
      <c r="CVX341" s="160"/>
      <c r="CVY341" s="160"/>
      <c r="CVZ341" s="160"/>
      <c r="CWA341" s="160"/>
      <c r="CWB341" s="160"/>
      <c r="CWC341" s="160"/>
      <c r="CWD341" s="160"/>
      <c r="CWE341" s="160"/>
      <c r="CWF341" s="160"/>
      <c r="CWG341" s="160"/>
      <c r="CWH341" s="160"/>
      <c r="CWI341" s="160"/>
      <c r="CWJ341" s="160"/>
      <c r="CWK341" s="160"/>
      <c r="CWL341" s="160"/>
      <c r="CWM341" s="160"/>
      <c r="CWN341" s="160"/>
      <c r="CWO341" s="160"/>
      <c r="CWP341" s="160"/>
      <c r="CWQ341" s="160"/>
      <c r="CWR341" s="160"/>
      <c r="CWS341" s="160"/>
      <c r="CWT341" s="160"/>
      <c r="CWU341" s="160"/>
      <c r="CWV341" s="160"/>
      <c r="CWW341" s="160"/>
      <c r="CWX341" s="160"/>
      <c r="CWY341" s="160"/>
      <c r="CWZ341" s="160"/>
      <c r="CXA341" s="160"/>
      <c r="CXB341" s="160"/>
      <c r="CXC341" s="160"/>
      <c r="CXD341" s="160"/>
      <c r="CXE341" s="160"/>
      <c r="CXF341" s="160"/>
      <c r="CXG341" s="160"/>
      <c r="CXH341" s="160"/>
      <c r="CXI341" s="160"/>
      <c r="CXJ341" s="160"/>
      <c r="CXK341" s="160"/>
      <c r="CXL341" s="160"/>
      <c r="CXM341" s="160"/>
      <c r="CXN341" s="160"/>
      <c r="CXO341" s="160"/>
      <c r="CXP341" s="160"/>
      <c r="CXQ341" s="160"/>
      <c r="CXR341" s="160"/>
      <c r="CXS341" s="160"/>
      <c r="CXT341" s="160"/>
      <c r="CXU341" s="160"/>
      <c r="CXV341" s="160"/>
      <c r="CXW341" s="160"/>
      <c r="CXX341" s="160"/>
      <c r="CXY341" s="160"/>
      <c r="CXZ341" s="160"/>
      <c r="CYA341" s="160"/>
      <c r="CYB341" s="160"/>
      <c r="CYC341" s="160"/>
      <c r="CYD341" s="160"/>
      <c r="CYE341" s="160"/>
      <c r="CYF341" s="160"/>
      <c r="CYG341" s="160"/>
      <c r="CYH341" s="160"/>
      <c r="CYI341" s="160"/>
      <c r="CYJ341" s="160"/>
      <c r="CYK341" s="160"/>
      <c r="CYL341" s="160"/>
      <c r="CYM341" s="160"/>
      <c r="CYN341" s="160"/>
      <c r="CYO341" s="160"/>
      <c r="CYP341" s="160"/>
      <c r="CYQ341" s="160"/>
      <c r="CYR341" s="160"/>
      <c r="CYS341" s="160"/>
      <c r="CYT341" s="160"/>
      <c r="CYU341" s="160"/>
      <c r="CYV341" s="160"/>
      <c r="CYW341" s="160"/>
      <c r="CYX341" s="160"/>
      <c r="CYY341" s="160"/>
      <c r="CYZ341" s="160"/>
      <c r="CZA341" s="160"/>
      <c r="CZB341" s="160"/>
      <c r="CZC341" s="160"/>
      <c r="CZD341" s="160"/>
      <c r="CZE341" s="160"/>
      <c r="CZF341" s="160"/>
      <c r="CZG341" s="160"/>
      <c r="CZH341" s="160"/>
      <c r="CZI341" s="160"/>
      <c r="CZJ341" s="160"/>
      <c r="CZK341" s="160"/>
      <c r="CZL341" s="160"/>
      <c r="CZM341" s="160"/>
      <c r="CZN341" s="160"/>
      <c r="CZO341" s="160"/>
      <c r="CZP341" s="160"/>
      <c r="CZQ341" s="160"/>
      <c r="CZR341" s="160"/>
      <c r="CZS341" s="160"/>
      <c r="CZT341" s="160"/>
      <c r="CZU341" s="160"/>
      <c r="CZV341" s="160"/>
      <c r="CZW341" s="160"/>
      <c r="CZX341" s="160"/>
      <c r="CZY341" s="160"/>
      <c r="CZZ341" s="160"/>
      <c r="DAA341" s="160"/>
      <c r="DAB341" s="160"/>
      <c r="DAC341" s="160"/>
      <c r="DAD341" s="160"/>
      <c r="DAE341" s="160"/>
      <c r="DAF341" s="160"/>
      <c r="DAG341" s="160"/>
      <c r="DAH341" s="160"/>
      <c r="DAI341" s="160"/>
      <c r="DAJ341" s="160"/>
      <c r="DAK341" s="160"/>
      <c r="DAL341" s="160"/>
      <c r="DAM341" s="160"/>
      <c r="DAN341" s="160"/>
      <c r="DAO341" s="160"/>
      <c r="DAP341" s="160"/>
      <c r="DAQ341" s="160"/>
      <c r="DAR341" s="160"/>
      <c r="DAS341" s="160"/>
      <c r="DAT341" s="160"/>
      <c r="DAU341" s="160"/>
      <c r="DAV341" s="160"/>
      <c r="DAW341" s="160"/>
      <c r="DAX341" s="160"/>
      <c r="DAY341" s="160"/>
      <c r="DAZ341" s="160"/>
      <c r="DBA341" s="160"/>
      <c r="DBB341" s="160"/>
      <c r="DBC341" s="160"/>
      <c r="DBD341" s="160"/>
      <c r="DBE341" s="160"/>
      <c r="DBF341" s="160"/>
      <c r="DBG341" s="160"/>
      <c r="DBH341" s="160"/>
      <c r="DBI341" s="160"/>
      <c r="DBJ341" s="160"/>
      <c r="DBK341" s="160"/>
      <c r="DBL341" s="160"/>
      <c r="DBM341" s="160"/>
      <c r="DBN341" s="160"/>
      <c r="DBO341" s="160"/>
      <c r="DBP341" s="160"/>
      <c r="DBQ341" s="160"/>
      <c r="DBR341" s="160"/>
      <c r="DBS341" s="160"/>
      <c r="DBT341" s="160"/>
      <c r="DBU341" s="160"/>
      <c r="DBV341" s="160"/>
      <c r="DBW341" s="160"/>
      <c r="DBX341" s="160"/>
      <c r="DBY341" s="160"/>
      <c r="DBZ341" s="160"/>
      <c r="DCA341" s="160"/>
      <c r="DCB341" s="160"/>
      <c r="DCC341" s="160"/>
      <c r="DCD341" s="160"/>
      <c r="DCE341" s="160"/>
      <c r="DCF341" s="160"/>
      <c r="DCG341" s="160"/>
      <c r="DCH341" s="160"/>
      <c r="DCI341" s="160"/>
      <c r="DCJ341" s="160"/>
      <c r="DCK341" s="160"/>
      <c r="DCL341" s="160"/>
      <c r="DCM341" s="160"/>
      <c r="DCN341" s="160"/>
      <c r="DCO341" s="160"/>
      <c r="DCP341" s="160"/>
      <c r="DCQ341" s="160"/>
      <c r="DCR341" s="160"/>
      <c r="DCS341" s="160"/>
      <c r="DCT341" s="160"/>
      <c r="DCU341" s="160"/>
      <c r="DCV341" s="160"/>
      <c r="DCW341" s="160"/>
      <c r="DCX341" s="160"/>
      <c r="DCY341" s="160"/>
      <c r="DCZ341" s="160"/>
      <c r="DDA341" s="160"/>
      <c r="DDB341" s="160"/>
      <c r="DDC341" s="160"/>
      <c r="DDD341" s="160"/>
      <c r="DDE341" s="160"/>
      <c r="DDF341" s="160"/>
      <c r="DDG341" s="160"/>
      <c r="DDH341" s="160"/>
      <c r="DDI341" s="160"/>
      <c r="DDJ341" s="160"/>
      <c r="DDK341" s="160"/>
      <c r="DDL341" s="160"/>
      <c r="DDM341" s="160"/>
      <c r="DDN341" s="160"/>
      <c r="DDO341" s="160"/>
      <c r="DDP341" s="160"/>
      <c r="DDQ341" s="160"/>
      <c r="DDR341" s="160"/>
      <c r="DDS341" s="160"/>
      <c r="DDT341" s="160"/>
      <c r="DDU341" s="160"/>
      <c r="DDV341" s="160"/>
      <c r="DDW341" s="160"/>
      <c r="DDX341" s="160"/>
      <c r="DDY341" s="160"/>
      <c r="DDZ341" s="160"/>
      <c r="DEA341" s="160"/>
      <c r="DEB341" s="160"/>
      <c r="DEC341" s="160"/>
      <c r="DED341" s="160"/>
      <c r="DEE341" s="160"/>
      <c r="DEF341" s="160"/>
      <c r="DEG341" s="160"/>
      <c r="DEH341" s="160"/>
      <c r="DEI341" s="160"/>
      <c r="DEJ341" s="160"/>
      <c r="DEK341" s="160"/>
      <c r="DEL341" s="160"/>
      <c r="DEM341" s="160"/>
      <c r="DEN341" s="160"/>
      <c r="DEO341" s="160"/>
      <c r="DEP341" s="160"/>
      <c r="DEQ341" s="160"/>
      <c r="DER341" s="160"/>
      <c r="DES341" s="160"/>
      <c r="DET341" s="160"/>
      <c r="DEU341" s="160"/>
      <c r="DEV341" s="160"/>
      <c r="DEW341" s="160"/>
      <c r="DEX341" s="160"/>
      <c r="DEY341" s="160"/>
      <c r="DEZ341" s="160"/>
      <c r="DFA341" s="160"/>
      <c r="DFB341" s="160"/>
      <c r="DFC341" s="160"/>
      <c r="DFD341" s="160"/>
      <c r="DFE341" s="160"/>
      <c r="DFF341" s="160"/>
      <c r="DFG341" s="160"/>
      <c r="DFH341" s="160"/>
      <c r="DFI341" s="160"/>
      <c r="DFJ341" s="160"/>
      <c r="DFK341" s="160"/>
      <c r="DFL341" s="160"/>
      <c r="DFM341" s="160"/>
      <c r="DFN341" s="160"/>
      <c r="DFO341" s="160"/>
      <c r="DFP341" s="160"/>
      <c r="DFQ341" s="160"/>
      <c r="DFR341" s="160"/>
      <c r="DFS341" s="160"/>
      <c r="DFT341" s="160"/>
      <c r="DFU341" s="160"/>
      <c r="DFV341" s="160"/>
      <c r="DFW341" s="160"/>
      <c r="DFX341" s="160"/>
      <c r="DFY341" s="160"/>
      <c r="DFZ341" s="160"/>
      <c r="DGA341" s="160"/>
      <c r="DGB341" s="160"/>
      <c r="DGC341" s="160"/>
      <c r="DGD341" s="160"/>
      <c r="DGE341" s="160"/>
      <c r="DGF341" s="160"/>
      <c r="DGG341" s="160"/>
      <c r="DGH341" s="160"/>
      <c r="DGI341" s="160"/>
      <c r="DGJ341" s="160"/>
      <c r="DGK341" s="160"/>
      <c r="DGL341" s="160"/>
      <c r="DGM341" s="160"/>
      <c r="DGN341" s="160"/>
      <c r="DGO341" s="160"/>
      <c r="DGP341" s="160"/>
      <c r="DGQ341" s="160"/>
      <c r="DGR341" s="160"/>
      <c r="DGS341" s="160"/>
      <c r="DGT341" s="160"/>
      <c r="DGU341" s="160"/>
      <c r="DGV341" s="160"/>
      <c r="DGW341" s="160"/>
      <c r="DGX341" s="160"/>
      <c r="DGY341" s="160"/>
      <c r="DGZ341" s="160"/>
      <c r="DHA341" s="160"/>
      <c r="DHB341" s="160"/>
      <c r="DHC341" s="160"/>
      <c r="DHD341" s="160"/>
      <c r="DHE341" s="160"/>
      <c r="DHF341" s="160"/>
      <c r="DHG341" s="160"/>
      <c r="DHH341" s="160"/>
      <c r="DHI341" s="160"/>
      <c r="DHJ341" s="160"/>
      <c r="DHK341" s="160"/>
      <c r="DHL341" s="160"/>
      <c r="DHM341" s="160"/>
      <c r="DHN341" s="160"/>
      <c r="DHO341" s="160"/>
      <c r="DHP341" s="160"/>
      <c r="DHQ341" s="160"/>
      <c r="DHR341" s="160"/>
      <c r="DHS341" s="160"/>
      <c r="DHT341" s="160"/>
      <c r="DHU341" s="160"/>
      <c r="DHV341" s="160"/>
      <c r="DHW341" s="160"/>
      <c r="DHX341" s="160"/>
      <c r="DHY341" s="160"/>
      <c r="DHZ341" s="160"/>
      <c r="DIA341" s="160"/>
      <c r="DIB341" s="160"/>
      <c r="DIC341" s="160"/>
      <c r="DID341" s="160"/>
      <c r="DIE341" s="160"/>
      <c r="DIF341" s="160"/>
      <c r="DIG341" s="160"/>
      <c r="DIH341" s="160"/>
      <c r="DII341" s="160"/>
      <c r="DIJ341" s="160"/>
      <c r="DIK341" s="160"/>
      <c r="DIL341" s="160"/>
      <c r="DIM341" s="160"/>
      <c r="DIN341" s="160"/>
      <c r="DIO341" s="160"/>
      <c r="DIP341" s="160"/>
      <c r="DIQ341" s="160"/>
      <c r="DIR341" s="160"/>
      <c r="DIS341" s="160"/>
      <c r="DIT341" s="160"/>
      <c r="DIU341" s="160"/>
      <c r="DIV341" s="160"/>
      <c r="DIW341" s="160"/>
      <c r="DIX341" s="160"/>
      <c r="DIY341" s="160"/>
      <c r="DIZ341" s="160"/>
      <c r="DJA341" s="160"/>
      <c r="DJB341" s="160"/>
      <c r="DJC341" s="160"/>
      <c r="DJD341" s="160"/>
      <c r="DJE341" s="160"/>
      <c r="DJF341" s="160"/>
      <c r="DJG341" s="160"/>
      <c r="DJH341" s="160"/>
      <c r="DJI341" s="160"/>
      <c r="DJJ341" s="160"/>
      <c r="DJK341" s="160"/>
      <c r="DJL341" s="160"/>
      <c r="DJM341" s="160"/>
      <c r="DJN341" s="160"/>
      <c r="DJO341" s="160"/>
      <c r="DJP341" s="160"/>
      <c r="DJQ341" s="160"/>
      <c r="DJR341" s="160"/>
      <c r="DJS341" s="160"/>
      <c r="DJT341" s="160"/>
      <c r="DJU341" s="160"/>
      <c r="DJV341" s="160"/>
      <c r="DJW341" s="160"/>
      <c r="DJX341" s="160"/>
      <c r="DJY341" s="160"/>
      <c r="DJZ341" s="160"/>
      <c r="DKA341" s="160"/>
      <c r="DKB341" s="160"/>
      <c r="DKC341" s="160"/>
      <c r="DKD341" s="160"/>
      <c r="DKE341" s="160"/>
      <c r="DKF341" s="160"/>
      <c r="DKG341" s="160"/>
      <c r="DKH341" s="160"/>
      <c r="DKI341" s="160"/>
      <c r="DKJ341" s="160"/>
      <c r="DKK341" s="160"/>
      <c r="DKL341" s="160"/>
      <c r="DKM341" s="160"/>
      <c r="DKN341" s="160"/>
      <c r="DKO341" s="160"/>
      <c r="DKP341" s="160"/>
      <c r="DKQ341" s="160"/>
      <c r="DKR341" s="160"/>
      <c r="DKS341" s="160"/>
      <c r="DKT341" s="160"/>
      <c r="DKU341" s="160"/>
      <c r="DKV341" s="160"/>
      <c r="DKW341" s="160"/>
      <c r="DKX341" s="160"/>
      <c r="DKY341" s="160"/>
      <c r="DKZ341" s="160"/>
      <c r="DLA341" s="160"/>
      <c r="DLB341" s="160"/>
      <c r="DLC341" s="160"/>
      <c r="DLD341" s="160"/>
      <c r="DLE341" s="160"/>
      <c r="DLF341" s="160"/>
      <c r="DLG341" s="160"/>
      <c r="DLH341" s="160"/>
      <c r="DLI341" s="160"/>
      <c r="DLJ341" s="160"/>
      <c r="DLK341" s="160"/>
      <c r="DLL341" s="160"/>
      <c r="DLM341" s="160"/>
      <c r="DLN341" s="160"/>
      <c r="DLO341" s="160"/>
      <c r="DLP341" s="160"/>
      <c r="DLQ341" s="160"/>
      <c r="DLR341" s="160"/>
      <c r="DLS341" s="160"/>
      <c r="DLT341" s="160"/>
      <c r="DLU341" s="160"/>
      <c r="DLV341" s="160"/>
      <c r="DLW341" s="160"/>
      <c r="DLX341" s="160"/>
      <c r="DLY341" s="160"/>
      <c r="DLZ341" s="160"/>
      <c r="DMA341" s="160"/>
      <c r="DMB341" s="160"/>
      <c r="DMC341" s="160"/>
      <c r="DMD341" s="160"/>
      <c r="DME341" s="160"/>
      <c r="DMF341" s="160"/>
      <c r="DMG341" s="160"/>
      <c r="DMH341" s="160"/>
      <c r="DMI341" s="160"/>
      <c r="DMJ341" s="160"/>
      <c r="DMK341" s="160"/>
      <c r="DML341" s="160"/>
      <c r="DMM341" s="160"/>
      <c r="DMN341" s="160"/>
      <c r="DMO341" s="160"/>
      <c r="DMP341" s="160"/>
      <c r="DMQ341" s="160"/>
      <c r="DMR341" s="160"/>
      <c r="DMS341" s="160"/>
      <c r="DMT341" s="160"/>
      <c r="DMU341" s="160"/>
      <c r="DMV341" s="160"/>
      <c r="DMW341" s="160"/>
      <c r="DMX341" s="160"/>
      <c r="DMY341" s="160"/>
      <c r="DMZ341" s="160"/>
      <c r="DNA341" s="160"/>
      <c r="DNB341" s="160"/>
      <c r="DNC341" s="160"/>
      <c r="DND341" s="160"/>
      <c r="DNE341" s="160"/>
      <c r="DNF341" s="160"/>
      <c r="DNG341" s="160"/>
      <c r="DNH341" s="160"/>
      <c r="DNI341" s="160"/>
      <c r="DNJ341" s="160"/>
      <c r="DNK341" s="160"/>
      <c r="DNL341" s="160"/>
      <c r="DNM341" s="160"/>
      <c r="DNN341" s="160"/>
      <c r="DNO341" s="160"/>
      <c r="DNP341" s="160"/>
      <c r="DNQ341" s="160"/>
      <c r="DNR341" s="160"/>
      <c r="DNS341" s="160"/>
      <c r="DNT341" s="160"/>
      <c r="DNU341" s="160"/>
      <c r="DNV341" s="160"/>
      <c r="DNW341" s="160"/>
      <c r="DNX341" s="160"/>
      <c r="DNY341" s="160"/>
      <c r="DNZ341" s="160"/>
      <c r="DOA341" s="160"/>
      <c r="DOB341" s="160"/>
      <c r="DOC341" s="160"/>
      <c r="DOD341" s="160"/>
      <c r="DOE341" s="160"/>
      <c r="DOF341" s="160"/>
      <c r="DOG341" s="160"/>
      <c r="DOH341" s="160"/>
      <c r="DOI341" s="160"/>
      <c r="DOJ341" s="160"/>
      <c r="DOK341" s="160"/>
      <c r="DOL341" s="160"/>
      <c r="DOM341" s="160"/>
      <c r="DON341" s="160"/>
      <c r="DOO341" s="160"/>
      <c r="DOP341" s="160"/>
      <c r="DOQ341" s="160"/>
      <c r="DOR341" s="160"/>
      <c r="DOS341" s="160"/>
      <c r="DOT341" s="160"/>
      <c r="DOU341" s="160"/>
      <c r="DOV341" s="160"/>
      <c r="DOW341" s="160"/>
      <c r="DOX341" s="160"/>
      <c r="DOY341" s="160"/>
      <c r="DOZ341" s="160"/>
      <c r="DPA341" s="160"/>
      <c r="DPB341" s="160"/>
      <c r="DPC341" s="160"/>
      <c r="DPD341" s="160"/>
      <c r="DPE341" s="160"/>
      <c r="DPF341" s="160"/>
      <c r="DPG341" s="160"/>
      <c r="DPH341" s="160"/>
      <c r="DPI341" s="160"/>
      <c r="DPJ341" s="160"/>
      <c r="DPK341" s="160"/>
      <c r="DPL341" s="160"/>
      <c r="DPM341" s="160"/>
      <c r="DPN341" s="160"/>
      <c r="DPO341" s="160"/>
      <c r="DPP341" s="160"/>
      <c r="DPQ341" s="160"/>
      <c r="DPR341" s="160"/>
      <c r="DPS341" s="160"/>
      <c r="DPT341" s="160"/>
      <c r="DPU341" s="160"/>
      <c r="DPV341" s="160"/>
      <c r="DPW341" s="160"/>
      <c r="DPX341" s="160"/>
      <c r="DPY341" s="160"/>
      <c r="DPZ341" s="160"/>
      <c r="DQA341" s="160"/>
      <c r="DQB341" s="160"/>
      <c r="DQC341" s="160"/>
      <c r="DQD341" s="160"/>
      <c r="DQE341" s="160"/>
      <c r="DQF341" s="160"/>
      <c r="DQG341" s="160"/>
      <c r="DQH341" s="160"/>
      <c r="DQI341" s="160"/>
      <c r="DQJ341" s="160"/>
      <c r="DQK341" s="160"/>
      <c r="DQL341" s="160"/>
      <c r="DQM341" s="160"/>
      <c r="DQN341" s="160"/>
      <c r="DQO341" s="160"/>
      <c r="DQP341" s="160"/>
      <c r="DQQ341" s="160"/>
      <c r="DQR341" s="160"/>
      <c r="DQS341" s="160"/>
      <c r="DQT341" s="160"/>
      <c r="DQU341" s="160"/>
      <c r="DQV341" s="160"/>
      <c r="DQW341" s="160"/>
      <c r="DQX341" s="160"/>
      <c r="DQY341" s="160"/>
      <c r="DQZ341" s="160"/>
      <c r="DRA341" s="160"/>
      <c r="DRB341" s="160"/>
      <c r="DRC341" s="160"/>
      <c r="DRD341" s="160"/>
      <c r="DRE341" s="160"/>
      <c r="DRF341" s="160"/>
      <c r="DRG341" s="160"/>
      <c r="DRH341" s="160"/>
      <c r="DRI341" s="160"/>
      <c r="DRJ341" s="160"/>
      <c r="DRK341" s="160"/>
      <c r="DRL341" s="160"/>
      <c r="DRM341" s="160"/>
      <c r="DRN341" s="160"/>
      <c r="DRO341" s="160"/>
      <c r="DRP341" s="160"/>
      <c r="DRQ341" s="160"/>
      <c r="DRR341" s="160"/>
      <c r="DRS341" s="160"/>
      <c r="DRT341" s="160"/>
      <c r="DRU341" s="160"/>
      <c r="DRV341" s="160"/>
      <c r="DRW341" s="160"/>
      <c r="DRX341" s="160"/>
      <c r="DRY341" s="160"/>
      <c r="DRZ341" s="160"/>
      <c r="DSA341" s="160"/>
      <c r="DSB341" s="160"/>
      <c r="DSC341" s="160"/>
      <c r="DSD341" s="160"/>
      <c r="DSE341" s="160"/>
      <c r="DSF341" s="160"/>
      <c r="DSG341" s="160"/>
      <c r="DSH341" s="160"/>
      <c r="DSI341" s="160"/>
      <c r="DSJ341" s="160"/>
      <c r="DSK341" s="160"/>
      <c r="DSL341" s="160"/>
      <c r="DSM341" s="160"/>
      <c r="DSN341" s="160"/>
      <c r="DSO341" s="160"/>
      <c r="DSP341" s="160"/>
      <c r="DSQ341" s="160"/>
      <c r="DSR341" s="160"/>
      <c r="DSS341" s="160"/>
      <c r="DST341" s="160"/>
      <c r="DSU341" s="160"/>
      <c r="DSV341" s="160"/>
      <c r="DSW341" s="160"/>
      <c r="DSX341" s="160"/>
      <c r="DSY341" s="160"/>
      <c r="DSZ341" s="160"/>
      <c r="DTA341" s="160"/>
      <c r="DTB341" s="160"/>
      <c r="DTC341" s="160"/>
      <c r="DTD341" s="160"/>
      <c r="DTE341" s="160"/>
      <c r="DTF341" s="160"/>
      <c r="DTG341" s="160"/>
      <c r="DTH341" s="160"/>
      <c r="DTI341" s="160"/>
      <c r="DTJ341" s="160"/>
      <c r="DTK341" s="160"/>
      <c r="DTL341" s="160"/>
      <c r="DTM341" s="160"/>
      <c r="DTN341" s="160"/>
      <c r="DTO341" s="160"/>
      <c r="DTP341" s="160"/>
      <c r="DTQ341" s="160"/>
      <c r="DTR341" s="160"/>
      <c r="DTS341" s="160"/>
      <c r="DTT341" s="160"/>
      <c r="DTU341" s="160"/>
      <c r="DTV341" s="160"/>
      <c r="DTW341" s="160"/>
      <c r="DTX341" s="160"/>
      <c r="DTY341" s="160"/>
      <c r="DTZ341" s="160"/>
      <c r="DUA341" s="160"/>
      <c r="DUB341" s="160"/>
      <c r="DUC341" s="160"/>
      <c r="DUD341" s="160"/>
      <c r="DUE341" s="160"/>
      <c r="DUF341" s="160"/>
      <c r="DUG341" s="160"/>
      <c r="DUH341" s="160"/>
      <c r="DUI341" s="160"/>
      <c r="DUJ341" s="160"/>
      <c r="DUK341" s="160"/>
      <c r="DUL341" s="160"/>
      <c r="DUM341" s="160"/>
      <c r="DUN341" s="160"/>
      <c r="DUO341" s="160"/>
      <c r="DUP341" s="160"/>
      <c r="DUQ341" s="160"/>
      <c r="DUR341" s="160"/>
      <c r="DUS341" s="160"/>
      <c r="DUT341" s="160"/>
      <c r="DUU341" s="160"/>
      <c r="DUV341" s="160"/>
      <c r="DUW341" s="160"/>
      <c r="DUX341" s="160"/>
      <c r="DUY341" s="160"/>
      <c r="DUZ341" s="160"/>
      <c r="DVA341" s="160"/>
      <c r="DVB341" s="160"/>
      <c r="DVC341" s="160"/>
      <c r="DVD341" s="160"/>
      <c r="DVE341" s="160"/>
      <c r="DVF341" s="160"/>
      <c r="DVG341" s="160"/>
      <c r="DVH341" s="160"/>
      <c r="DVI341" s="160"/>
      <c r="DVJ341" s="160"/>
      <c r="DVK341" s="160"/>
      <c r="DVL341" s="160"/>
      <c r="DVM341" s="160"/>
      <c r="DVN341" s="160"/>
      <c r="DVO341" s="160"/>
      <c r="DVP341" s="160"/>
      <c r="DVQ341" s="160"/>
      <c r="DVR341" s="160"/>
      <c r="DVS341" s="160"/>
      <c r="DVT341" s="160"/>
      <c r="DVU341" s="160"/>
      <c r="DVV341" s="160"/>
      <c r="DVW341" s="160"/>
      <c r="DVX341" s="160"/>
      <c r="DVY341" s="160"/>
      <c r="DVZ341" s="160"/>
      <c r="DWA341" s="160"/>
      <c r="DWB341" s="160"/>
      <c r="DWC341" s="160"/>
      <c r="DWD341" s="160"/>
      <c r="DWE341" s="160"/>
      <c r="DWF341" s="160"/>
      <c r="DWG341" s="160"/>
      <c r="DWH341" s="160"/>
      <c r="DWI341" s="160"/>
      <c r="DWJ341" s="160"/>
      <c r="DWK341" s="160"/>
      <c r="DWL341" s="160"/>
      <c r="DWM341" s="160"/>
      <c r="DWN341" s="160"/>
      <c r="DWO341" s="160"/>
      <c r="DWP341" s="160"/>
      <c r="DWQ341" s="160"/>
      <c r="DWR341" s="160"/>
      <c r="DWS341" s="160"/>
      <c r="DWT341" s="160"/>
      <c r="DWU341" s="160"/>
      <c r="DWV341" s="160"/>
      <c r="DWW341" s="160"/>
      <c r="DWX341" s="160"/>
      <c r="DWY341" s="160"/>
      <c r="DWZ341" s="160"/>
      <c r="DXA341" s="160"/>
      <c r="DXB341" s="160"/>
      <c r="DXC341" s="160"/>
      <c r="DXD341" s="160"/>
      <c r="DXE341" s="160"/>
      <c r="DXF341" s="160"/>
      <c r="DXG341" s="160"/>
      <c r="DXH341" s="160"/>
      <c r="DXI341" s="160"/>
      <c r="DXJ341" s="160"/>
      <c r="DXK341" s="160"/>
      <c r="DXL341" s="160"/>
      <c r="DXM341" s="160"/>
      <c r="DXN341" s="160"/>
      <c r="DXO341" s="160"/>
      <c r="DXP341" s="160"/>
      <c r="DXQ341" s="160"/>
      <c r="DXR341" s="160"/>
      <c r="DXS341" s="160"/>
      <c r="DXT341" s="160"/>
      <c r="DXU341" s="160"/>
      <c r="DXV341" s="160"/>
      <c r="DXW341" s="160"/>
      <c r="DXX341" s="160"/>
      <c r="DXY341" s="160"/>
      <c r="DXZ341" s="160"/>
      <c r="DYA341" s="160"/>
      <c r="DYB341" s="160"/>
      <c r="DYC341" s="160"/>
      <c r="DYD341" s="160"/>
      <c r="DYE341" s="160"/>
      <c r="DYF341" s="160"/>
      <c r="DYG341" s="160"/>
      <c r="DYH341" s="160"/>
      <c r="DYI341" s="160"/>
      <c r="DYJ341" s="160"/>
      <c r="DYK341" s="160"/>
      <c r="DYL341" s="160"/>
      <c r="DYM341" s="160"/>
      <c r="DYN341" s="160"/>
      <c r="DYO341" s="160"/>
      <c r="DYP341" s="160"/>
      <c r="DYQ341" s="160"/>
      <c r="DYR341" s="160"/>
      <c r="DYS341" s="160"/>
      <c r="DYT341" s="160"/>
      <c r="DYU341" s="160"/>
      <c r="DYV341" s="160"/>
      <c r="DYW341" s="160"/>
      <c r="DYX341" s="160"/>
      <c r="DYY341" s="160"/>
      <c r="DYZ341" s="160"/>
      <c r="DZA341" s="160"/>
      <c r="DZB341" s="160"/>
      <c r="DZC341" s="160"/>
      <c r="DZD341" s="160"/>
      <c r="DZE341" s="160"/>
      <c r="DZF341" s="160"/>
      <c r="DZG341" s="160"/>
      <c r="DZH341" s="160"/>
      <c r="DZI341" s="160"/>
      <c r="DZJ341" s="160"/>
      <c r="DZK341" s="160"/>
      <c r="DZL341" s="160"/>
      <c r="DZM341" s="160"/>
      <c r="DZN341" s="160"/>
      <c r="DZO341" s="160"/>
      <c r="DZP341" s="160"/>
      <c r="DZQ341" s="160"/>
      <c r="DZR341" s="160"/>
      <c r="DZS341" s="160"/>
      <c r="DZT341" s="160"/>
      <c r="DZU341" s="160"/>
      <c r="DZV341" s="160"/>
      <c r="DZW341" s="160"/>
      <c r="DZX341" s="160"/>
      <c r="DZY341" s="160"/>
      <c r="DZZ341" s="160"/>
      <c r="EAA341" s="160"/>
      <c r="EAB341" s="160"/>
      <c r="EAC341" s="160"/>
      <c r="EAD341" s="160"/>
      <c r="EAE341" s="160"/>
      <c r="EAF341" s="160"/>
      <c r="EAG341" s="160"/>
      <c r="EAH341" s="160"/>
      <c r="EAI341" s="160"/>
      <c r="EAJ341" s="160"/>
      <c r="EAK341" s="160"/>
      <c r="EAL341" s="160"/>
      <c r="EAM341" s="160"/>
      <c r="EAN341" s="160"/>
      <c r="EAO341" s="160"/>
      <c r="EAP341" s="160"/>
      <c r="EAQ341" s="160"/>
      <c r="EAR341" s="160"/>
      <c r="EAS341" s="160"/>
      <c r="EAT341" s="160"/>
      <c r="EAU341" s="160"/>
      <c r="EAV341" s="160"/>
      <c r="EAW341" s="160"/>
      <c r="EAX341" s="160"/>
      <c r="EAY341" s="160"/>
      <c r="EAZ341" s="160"/>
      <c r="EBA341" s="160"/>
      <c r="EBB341" s="160"/>
      <c r="EBC341" s="160"/>
      <c r="EBD341" s="160"/>
      <c r="EBE341" s="160"/>
      <c r="EBF341" s="160"/>
      <c r="EBG341" s="160"/>
      <c r="EBH341" s="160"/>
      <c r="EBI341" s="160"/>
      <c r="EBJ341" s="160"/>
      <c r="EBK341" s="160"/>
      <c r="EBL341" s="160"/>
      <c r="EBM341" s="160"/>
      <c r="EBN341" s="160"/>
      <c r="EBO341" s="160"/>
      <c r="EBP341" s="160"/>
      <c r="EBQ341" s="160"/>
      <c r="EBR341" s="160"/>
      <c r="EBS341" s="160"/>
      <c r="EBT341" s="160"/>
      <c r="EBU341" s="160"/>
      <c r="EBV341" s="160"/>
      <c r="EBW341" s="160"/>
      <c r="EBX341" s="160"/>
      <c r="EBY341" s="160"/>
      <c r="EBZ341" s="160"/>
      <c r="ECA341" s="160"/>
      <c r="ECB341" s="160"/>
      <c r="ECC341" s="160"/>
      <c r="ECD341" s="160"/>
      <c r="ECE341" s="160"/>
      <c r="ECF341" s="160"/>
      <c r="ECG341" s="160"/>
      <c r="ECH341" s="160"/>
      <c r="ECI341" s="160"/>
      <c r="ECJ341" s="160"/>
      <c r="ECK341" s="160"/>
      <c r="ECL341" s="160"/>
      <c r="ECM341" s="160"/>
      <c r="ECN341" s="160"/>
      <c r="ECO341" s="160"/>
      <c r="ECP341" s="160"/>
      <c r="ECQ341" s="160"/>
      <c r="ECR341" s="160"/>
      <c r="ECS341" s="160"/>
      <c r="ECT341" s="160"/>
      <c r="ECU341" s="160"/>
      <c r="ECV341" s="160"/>
      <c r="ECW341" s="160"/>
      <c r="ECX341" s="160"/>
      <c r="ECY341" s="160"/>
      <c r="ECZ341" s="160"/>
      <c r="EDA341" s="160"/>
      <c r="EDB341" s="160"/>
      <c r="EDC341" s="160"/>
      <c r="EDD341" s="160"/>
      <c r="EDE341" s="160"/>
      <c r="EDF341" s="160"/>
      <c r="EDG341" s="160"/>
      <c r="EDH341" s="160"/>
      <c r="EDI341" s="160"/>
      <c r="EDJ341" s="160"/>
      <c r="EDK341" s="160"/>
      <c r="EDL341" s="160"/>
      <c r="EDM341" s="160"/>
      <c r="EDN341" s="160"/>
      <c r="EDO341" s="160"/>
      <c r="EDP341" s="160"/>
      <c r="EDQ341" s="160"/>
      <c r="EDR341" s="160"/>
      <c r="EDS341" s="160"/>
      <c r="EDT341" s="160"/>
      <c r="EDU341" s="160"/>
      <c r="EDV341" s="160"/>
      <c r="EDW341" s="160"/>
      <c r="EDX341" s="160"/>
      <c r="EDY341" s="160"/>
      <c r="EDZ341" s="160"/>
      <c r="EEA341" s="160"/>
      <c r="EEB341" s="160"/>
      <c r="EEC341" s="160"/>
      <c r="EED341" s="160"/>
      <c r="EEE341" s="160"/>
      <c r="EEF341" s="160"/>
      <c r="EEG341" s="160"/>
      <c r="EEH341" s="160"/>
      <c r="EEI341" s="160"/>
      <c r="EEJ341" s="160"/>
      <c r="EEK341" s="160"/>
      <c r="EEL341" s="160"/>
      <c r="EEM341" s="160"/>
      <c r="EEN341" s="160"/>
      <c r="EEO341" s="160"/>
      <c r="EEP341" s="160"/>
      <c r="EEQ341" s="160"/>
      <c r="EER341" s="160"/>
      <c r="EES341" s="160"/>
      <c r="EET341" s="160"/>
      <c r="EEU341" s="160"/>
      <c r="EEV341" s="160"/>
      <c r="EEW341" s="160"/>
      <c r="EEX341" s="160"/>
      <c r="EEY341" s="160"/>
      <c r="EEZ341" s="160"/>
      <c r="EFA341" s="160"/>
      <c r="EFB341" s="160"/>
      <c r="EFC341" s="160"/>
      <c r="EFD341" s="160"/>
      <c r="EFE341" s="160"/>
      <c r="EFF341" s="160"/>
      <c r="EFG341" s="160"/>
      <c r="EFH341" s="160"/>
      <c r="EFI341" s="160"/>
      <c r="EFJ341" s="160"/>
      <c r="EFK341" s="160"/>
      <c r="EFL341" s="160"/>
      <c r="EFM341" s="160"/>
      <c r="EFN341" s="160"/>
      <c r="EFO341" s="160"/>
      <c r="EFP341" s="160"/>
      <c r="EFQ341" s="160"/>
      <c r="EFR341" s="160"/>
      <c r="EFS341" s="160"/>
      <c r="EFT341" s="160"/>
      <c r="EFU341" s="160"/>
      <c r="EFV341" s="160"/>
      <c r="EFW341" s="160"/>
      <c r="EFX341" s="160"/>
      <c r="EFY341" s="160"/>
      <c r="EFZ341" s="160"/>
      <c r="EGA341" s="160"/>
      <c r="EGB341" s="160"/>
      <c r="EGC341" s="160"/>
      <c r="EGD341" s="160"/>
      <c r="EGE341" s="160"/>
      <c r="EGF341" s="160"/>
      <c r="EGG341" s="160"/>
      <c r="EGH341" s="160"/>
      <c r="EGI341" s="160"/>
      <c r="EGJ341" s="160"/>
      <c r="EGK341" s="160"/>
      <c r="EGL341" s="160"/>
      <c r="EGM341" s="160"/>
      <c r="EGN341" s="160"/>
      <c r="EGO341" s="160"/>
      <c r="EGP341" s="160"/>
      <c r="EGQ341" s="160"/>
      <c r="EGR341" s="160"/>
      <c r="EGS341" s="160"/>
      <c r="EGT341" s="160"/>
      <c r="EGU341" s="160"/>
      <c r="EGV341" s="160"/>
      <c r="EGW341" s="160"/>
      <c r="EGX341" s="160"/>
      <c r="EGY341" s="160"/>
      <c r="EGZ341" s="160"/>
      <c r="EHA341" s="160"/>
      <c r="EHB341" s="160"/>
      <c r="EHC341" s="160"/>
      <c r="EHD341" s="160"/>
      <c r="EHE341" s="160"/>
      <c r="EHF341" s="160"/>
      <c r="EHG341" s="160"/>
      <c r="EHH341" s="160"/>
      <c r="EHI341" s="160"/>
      <c r="EHJ341" s="160"/>
      <c r="EHK341" s="160"/>
      <c r="EHL341" s="160"/>
      <c r="EHM341" s="160"/>
      <c r="EHN341" s="160"/>
      <c r="EHO341" s="160"/>
      <c r="EHP341" s="160"/>
      <c r="EHQ341" s="160"/>
      <c r="EHR341" s="160"/>
      <c r="EHS341" s="160"/>
      <c r="EHT341" s="160"/>
      <c r="EHU341" s="160"/>
      <c r="EHV341" s="160"/>
      <c r="EHW341" s="160"/>
      <c r="EHX341" s="160"/>
      <c r="EHY341" s="160"/>
      <c r="EHZ341" s="160"/>
      <c r="EIA341" s="160"/>
      <c r="EIB341" s="160"/>
      <c r="EIC341" s="160"/>
      <c r="EID341" s="160"/>
      <c r="EIE341" s="160"/>
      <c r="EIF341" s="160"/>
      <c r="EIG341" s="160"/>
      <c r="EIH341" s="160"/>
      <c r="EII341" s="160"/>
      <c r="EIJ341" s="160"/>
      <c r="EIK341" s="160"/>
      <c r="EIL341" s="160"/>
      <c r="EIM341" s="160"/>
      <c r="EIN341" s="160"/>
      <c r="EIO341" s="160"/>
      <c r="EIP341" s="160"/>
      <c r="EIQ341" s="160"/>
      <c r="EIR341" s="160"/>
      <c r="EIS341" s="160"/>
      <c r="EIT341" s="160"/>
      <c r="EIU341" s="160"/>
      <c r="EIV341" s="160"/>
      <c r="EIW341" s="160"/>
      <c r="EIX341" s="160"/>
      <c r="EIY341" s="160"/>
      <c r="EIZ341" s="160"/>
      <c r="EJA341" s="160"/>
      <c r="EJB341" s="160"/>
      <c r="EJC341" s="160"/>
      <c r="EJD341" s="160"/>
      <c r="EJE341" s="160"/>
      <c r="EJF341" s="160"/>
      <c r="EJG341" s="160"/>
      <c r="EJH341" s="160"/>
      <c r="EJI341" s="160"/>
      <c r="EJJ341" s="160"/>
      <c r="EJK341" s="160"/>
      <c r="EJL341" s="160"/>
      <c r="EJM341" s="160"/>
      <c r="EJN341" s="160"/>
      <c r="EJO341" s="160"/>
      <c r="EJP341" s="160"/>
      <c r="EJQ341" s="160"/>
      <c r="EJR341" s="160"/>
      <c r="EJS341" s="160"/>
      <c r="EJT341" s="160"/>
      <c r="EJU341" s="160"/>
      <c r="EJV341" s="160"/>
      <c r="EJW341" s="160"/>
      <c r="EJX341" s="160"/>
      <c r="EJY341" s="160"/>
      <c r="EJZ341" s="160"/>
      <c r="EKA341" s="160"/>
      <c r="EKB341" s="160"/>
      <c r="EKC341" s="160"/>
      <c r="EKD341" s="160"/>
      <c r="EKE341" s="160"/>
      <c r="EKF341" s="160"/>
      <c r="EKG341" s="160"/>
      <c r="EKH341" s="160"/>
      <c r="EKI341" s="160"/>
      <c r="EKJ341" s="160"/>
      <c r="EKK341" s="160"/>
      <c r="EKL341" s="160"/>
      <c r="EKM341" s="160"/>
      <c r="EKN341" s="160"/>
      <c r="EKO341" s="160"/>
      <c r="EKP341" s="160"/>
      <c r="EKQ341" s="160"/>
      <c r="EKR341" s="160"/>
      <c r="EKS341" s="160"/>
      <c r="EKT341" s="160"/>
      <c r="EKU341" s="160"/>
      <c r="EKV341" s="160"/>
      <c r="EKW341" s="160"/>
      <c r="EKX341" s="160"/>
      <c r="EKY341" s="160"/>
      <c r="EKZ341" s="160"/>
      <c r="ELA341" s="160"/>
      <c r="ELB341" s="160"/>
      <c r="ELC341" s="160"/>
      <c r="ELD341" s="160"/>
      <c r="ELE341" s="160"/>
      <c r="ELF341" s="160"/>
      <c r="ELG341" s="160"/>
      <c r="ELH341" s="160"/>
      <c r="ELI341" s="160"/>
      <c r="ELJ341" s="160"/>
      <c r="ELK341" s="160"/>
      <c r="ELL341" s="160"/>
      <c r="ELM341" s="160"/>
      <c r="ELN341" s="160"/>
      <c r="ELO341" s="160"/>
      <c r="ELP341" s="160"/>
      <c r="ELQ341" s="160"/>
      <c r="ELR341" s="160"/>
      <c r="ELS341" s="160"/>
      <c r="ELT341" s="160"/>
      <c r="ELU341" s="160"/>
      <c r="ELV341" s="160"/>
      <c r="ELW341" s="160"/>
      <c r="ELX341" s="160"/>
      <c r="ELY341" s="160"/>
      <c r="ELZ341" s="160"/>
      <c r="EMA341" s="160"/>
      <c r="EMB341" s="160"/>
      <c r="EMC341" s="160"/>
      <c r="EMD341" s="160"/>
      <c r="EME341" s="160"/>
      <c r="EMF341" s="160"/>
      <c r="EMG341" s="160"/>
      <c r="EMH341" s="160"/>
      <c r="EMI341" s="160"/>
      <c r="EMJ341" s="160"/>
      <c r="EMK341" s="160"/>
      <c r="EML341" s="160"/>
      <c r="EMM341" s="160"/>
      <c r="EMN341" s="160"/>
      <c r="EMO341" s="160"/>
      <c r="EMP341" s="160"/>
      <c r="EMQ341" s="160"/>
      <c r="EMR341" s="160"/>
      <c r="EMS341" s="160"/>
      <c r="EMT341" s="160"/>
      <c r="EMU341" s="160"/>
      <c r="EMV341" s="160"/>
      <c r="EMW341" s="160"/>
      <c r="EMX341" s="160"/>
      <c r="EMY341" s="160"/>
      <c r="EMZ341" s="160"/>
      <c r="ENA341" s="160"/>
      <c r="ENB341" s="160"/>
      <c r="ENC341" s="160"/>
      <c r="END341" s="160"/>
      <c r="ENE341" s="160"/>
      <c r="ENF341" s="160"/>
      <c r="ENG341" s="160"/>
      <c r="ENH341" s="160"/>
      <c r="ENI341" s="160"/>
      <c r="ENJ341" s="160"/>
      <c r="ENK341" s="160"/>
      <c r="ENL341" s="160"/>
      <c r="ENM341" s="160"/>
      <c r="ENN341" s="160"/>
      <c r="ENO341" s="160"/>
      <c r="ENP341" s="160"/>
      <c r="ENQ341" s="160"/>
      <c r="ENR341" s="160"/>
      <c r="ENS341" s="160"/>
      <c r="ENT341" s="160"/>
      <c r="ENU341" s="160"/>
      <c r="ENV341" s="160"/>
      <c r="ENW341" s="160"/>
      <c r="ENX341" s="160"/>
      <c r="ENY341" s="160"/>
      <c r="ENZ341" s="160"/>
      <c r="EOA341" s="160"/>
      <c r="EOB341" s="160"/>
      <c r="EOC341" s="160"/>
      <c r="EOD341" s="160"/>
      <c r="EOE341" s="160"/>
      <c r="EOF341" s="160"/>
      <c r="EOG341" s="160"/>
      <c r="EOH341" s="160"/>
      <c r="EOI341" s="160"/>
      <c r="EOJ341" s="160"/>
      <c r="EOK341" s="160"/>
      <c r="EOL341" s="160"/>
      <c r="EOM341" s="160"/>
      <c r="EON341" s="160"/>
      <c r="EOO341" s="160"/>
      <c r="EOP341" s="160"/>
      <c r="EOQ341" s="160"/>
      <c r="EOR341" s="160"/>
      <c r="EOS341" s="160"/>
      <c r="EOT341" s="160"/>
      <c r="EOU341" s="160"/>
      <c r="EOV341" s="160"/>
      <c r="EOW341" s="160"/>
      <c r="EOX341" s="160"/>
      <c r="EOY341" s="160"/>
      <c r="EOZ341" s="160"/>
      <c r="EPA341" s="160"/>
      <c r="EPB341" s="160"/>
      <c r="EPC341" s="160"/>
      <c r="EPD341" s="160"/>
      <c r="EPE341" s="160"/>
      <c r="EPF341" s="160"/>
      <c r="EPG341" s="160"/>
      <c r="EPH341" s="160"/>
      <c r="EPI341" s="160"/>
      <c r="EPJ341" s="160"/>
      <c r="EPK341" s="160"/>
      <c r="EPL341" s="160"/>
      <c r="EPM341" s="160"/>
      <c r="EPN341" s="160"/>
      <c r="EPO341" s="160"/>
      <c r="EPP341" s="160"/>
      <c r="EPQ341" s="160"/>
      <c r="EPR341" s="160"/>
      <c r="EPS341" s="160"/>
      <c r="EPT341" s="160"/>
      <c r="EPU341" s="160"/>
      <c r="EPV341" s="160"/>
      <c r="EPW341" s="160"/>
      <c r="EPX341" s="160"/>
      <c r="EPY341" s="160"/>
      <c r="EPZ341" s="160"/>
      <c r="EQA341" s="160"/>
      <c r="EQB341" s="160"/>
      <c r="EQC341" s="160"/>
      <c r="EQD341" s="160"/>
      <c r="EQE341" s="160"/>
      <c r="EQF341" s="160"/>
      <c r="EQG341" s="160"/>
      <c r="EQH341" s="160"/>
      <c r="EQI341" s="160"/>
      <c r="EQJ341" s="160"/>
      <c r="EQK341" s="160"/>
      <c r="EQL341" s="160"/>
      <c r="EQM341" s="160"/>
      <c r="EQN341" s="160"/>
      <c r="EQO341" s="160"/>
      <c r="EQP341" s="160"/>
      <c r="EQQ341" s="160"/>
      <c r="EQR341" s="160"/>
      <c r="EQS341" s="160"/>
      <c r="EQT341" s="160"/>
      <c r="EQU341" s="160"/>
      <c r="EQV341" s="160"/>
      <c r="EQW341" s="160"/>
      <c r="EQX341" s="160"/>
      <c r="EQY341" s="160"/>
      <c r="EQZ341" s="160"/>
      <c r="ERA341" s="160"/>
      <c r="ERB341" s="160"/>
      <c r="ERC341" s="160"/>
      <c r="ERD341" s="160"/>
      <c r="ERE341" s="160"/>
      <c r="ERF341" s="160"/>
      <c r="ERG341" s="160"/>
      <c r="ERH341" s="160"/>
      <c r="ERI341" s="160"/>
      <c r="ERJ341" s="160"/>
      <c r="ERK341" s="160"/>
      <c r="ERL341" s="160"/>
      <c r="ERM341" s="160"/>
      <c r="ERN341" s="160"/>
      <c r="ERO341" s="160"/>
      <c r="ERP341" s="160"/>
      <c r="ERQ341" s="160"/>
      <c r="ERR341" s="160"/>
      <c r="ERS341" s="160"/>
      <c r="ERT341" s="160"/>
      <c r="ERU341" s="160"/>
      <c r="ERV341" s="160"/>
      <c r="ERW341" s="160"/>
      <c r="ERX341" s="160"/>
      <c r="ERY341" s="160"/>
      <c r="ERZ341" s="160"/>
      <c r="ESA341" s="160"/>
      <c r="ESB341" s="160"/>
      <c r="ESC341" s="160"/>
      <c r="ESD341" s="160"/>
      <c r="ESE341" s="160"/>
      <c r="ESF341" s="160"/>
      <c r="ESG341" s="160"/>
      <c r="ESH341" s="160"/>
      <c r="ESI341" s="160"/>
      <c r="ESJ341" s="160"/>
      <c r="ESK341" s="160"/>
      <c r="ESL341" s="160"/>
      <c r="ESM341" s="160"/>
      <c r="ESN341" s="160"/>
      <c r="ESO341" s="160"/>
      <c r="ESP341" s="160"/>
      <c r="ESQ341" s="160"/>
      <c r="ESR341" s="160"/>
      <c r="ESS341" s="160"/>
      <c r="EST341" s="160"/>
      <c r="ESU341" s="160"/>
      <c r="ESV341" s="160"/>
      <c r="ESW341" s="160"/>
      <c r="ESX341" s="160"/>
      <c r="ESY341" s="160"/>
      <c r="ESZ341" s="160"/>
      <c r="ETA341" s="160"/>
      <c r="ETB341" s="160"/>
      <c r="ETC341" s="160"/>
      <c r="ETD341" s="160"/>
      <c r="ETE341" s="160"/>
      <c r="ETF341" s="160"/>
      <c r="ETG341" s="160"/>
      <c r="ETH341" s="160"/>
      <c r="ETI341" s="160"/>
      <c r="ETJ341" s="160"/>
      <c r="ETK341" s="160"/>
      <c r="ETL341" s="160"/>
      <c r="ETM341" s="160"/>
      <c r="ETN341" s="160"/>
      <c r="ETO341" s="160"/>
      <c r="ETP341" s="160"/>
      <c r="ETQ341" s="160"/>
      <c r="ETR341" s="160"/>
      <c r="ETS341" s="160"/>
      <c r="ETT341" s="160"/>
      <c r="ETU341" s="160"/>
      <c r="ETV341" s="160"/>
      <c r="ETW341" s="160"/>
      <c r="ETX341" s="160"/>
      <c r="ETY341" s="160"/>
      <c r="ETZ341" s="160"/>
      <c r="EUA341" s="160"/>
      <c r="EUB341" s="160"/>
      <c r="EUC341" s="160"/>
      <c r="EUD341" s="160"/>
      <c r="EUE341" s="160"/>
      <c r="EUF341" s="160"/>
      <c r="EUG341" s="160"/>
      <c r="EUH341" s="160"/>
      <c r="EUI341" s="160"/>
      <c r="EUJ341" s="160"/>
      <c r="EUK341" s="160"/>
      <c r="EUL341" s="160"/>
      <c r="EUM341" s="160"/>
      <c r="EUN341" s="160"/>
      <c r="EUO341" s="160"/>
      <c r="EUP341" s="160"/>
      <c r="EUQ341" s="160"/>
      <c r="EUR341" s="160"/>
      <c r="EUS341" s="160"/>
      <c r="EUT341" s="160"/>
      <c r="EUU341" s="160"/>
      <c r="EUV341" s="160"/>
      <c r="EUW341" s="160"/>
      <c r="EUX341" s="160"/>
      <c r="EUY341" s="160"/>
      <c r="EUZ341" s="160"/>
      <c r="EVA341" s="160"/>
      <c r="EVB341" s="160"/>
      <c r="EVC341" s="160"/>
      <c r="EVD341" s="160"/>
      <c r="EVE341" s="160"/>
      <c r="EVF341" s="160"/>
      <c r="EVG341" s="160"/>
      <c r="EVH341" s="160"/>
      <c r="EVI341" s="160"/>
      <c r="EVJ341" s="160"/>
      <c r="EVK341" s="160"/>
      <c r="EVL341" s="160"/>
      <c r="EVM341" s="160"/>
      <c r="EVN341" s="160"/>
      <c r="EVO341" s="160"/>
      <c r="EVP341" s="160"/>
      <c r="EVQ341" s="160"/>
      <c r="EVR341" s="160"/>
      <c r="EVS341" s="160"/>
      <c r="EVT341" s="160"/>
      <c r="EVU341" s="160"/>
      <c r="EVV341" s="160"/>
      <c r="EVW341" s="160"/>
      <c r="EVX341" s="160"/>
      <c r="EVY341" s="160"/>
      <c r="EVZ341" s="160"/>
      <c r="EWA341" s="160"/>
      <c r="EWB341" s="160"/>
      <c r="EWC341" s="160"/>
      <c r="EWD341" s="160"/>
      <c r="EWE341" s="160"/>
      <c r="EWF341" s="160"/>
      <c r="EWG341" s="160"/>
      <c r="EWH341" s="160"/>
      <c r="EWI341" s="160"/>
      <c r="EWJ341" s="160"/>
      <c r="EWK341" s="160"/>
      <c r="EWL341" s="160"/>
      <c r="EWM341" s="160"/>
      <c r="EWN341" s="160"/>
      <c r="EWO341" s="160"/>
      <c r="EWP341" s="160"/>
      <c r="EWQ341" s="160"/>
      <c r="EWR341" s="160"/>
      <c r="EWS341" s="160"/>
      <c r="EWT341" s="160"/>
      <c r="EWU341" s="160"/>
      <c r="EWV341" s="160"/>
      <c r="EWW341" s="160"/>
      <c r="EWX341" s="160"/>
      <c r="EWY341" s="160"/>
      <c r="EWZ341" s="160"/>
      <c r="EXA341" s="160"/>
      <c r="EXB341" s="160"/>
      <c r="EXC341" s="160"/>
      <c r="EXD341" s="160"/>
      <c r="EXE341" s="160"/>
      <c r="EXF341" s="160"/>
      <c r="EXG341" s="160"/>
      <c r="EXH341" s="160"/>
      <c r="EXI341" s="160"/>
      <c r="EXJ341" s="160"/>
      <c r="EXK341" s="160"/>
      <c r="EXL341" s="160"/>
      <c r="EXM341" s="160"/>
      <c r="EXN341" s="160"/>
      <c r="EXO341" s="160"/>
      <c r="EXP341" s="160"/>
      <c r="EXQ341" s="160"/>
      <c r="EXR341" s="160"/>
      <c r="EXS341" s="160"/>
      <c r="EXT341" s="160"/>
      <c r="EXU341" s="160"/>
      <c r="EXV341" s="160"/>
      <c r="EXW341" s="160"/>
      <c r="EXX341" s="160"/>
      <c r="EXY341" s="160"/>
      <c r="EXZ341" s="160"/>
      <c r="EYA341" s="160"/>
      <c r="EYB341" s="160"/>
      <c r="EYC341" s="160"/>
      <c r="EYD341" s="160"/>
      <c r="EYE341" s="160"/>
      <c r="EYF341" s="160"/>
      <c r="EYG341" s="160"/>
      <c r="EYH341" s="160"/>
      <c r="EYI341" s="160"/>
      <c r="EYJ341" s="160"/>
      <c r="EYK341" s="160"/>
      <c r="EYL341" s="160"/>
      <c r="EYM341" s="160"/>
      <c r="EYN341" s="160"/>
      <c r="EYO341" s="160"/>
      <c r="EYP341" s="160"/>
      <c r="EYQ341" s="160"/>
      <c r="EYR341" s="160"/>
      <c r="EYS341" s="160"/>
      <c r="EYT341" s="160"/>
      <c r="EYU341" s="160"/>
      <c r="EYV341" s="160"/>
      <c r="EYW341" s="160"/>
      <c r="EYX341" s="160"/>
      <c r="EYY341" s="160"/>
      <c r="EYZ341" s="160"/>
      <c r="EZA341" s="160"/>
      <c r="EZB341" s="160"/>
      <c r="EZC341" s="160"/>
      <c r="EZD341" s="160"/>
      <c r="EZE341" s="160"/>
      <c r="EZF341" s="160"/>
      <c r="EZG341" s="160"/>
      <c r="EZH341" s="160"/>
      <c r="EZI341" s="160"/>
      <c r="EZJ341" s="160"/>
      <c r="EZK341" s="160"/>
      <c r="EZL341" s="160"/>
      <c r="EZM341" s="160"/>
      <c r="EZN341" s="160"/>
      <c r="EZO341" s="160"/>
      <c r="EZP341" s="160"/>
      <c r="EZQ341" s="160"/>
      <c r="EZR341" s="160"/>
      <c r="EZS341" s="160"/>
      <c r="EZT341" s="160"/>
      <c r="EZU341" s="160"/>
      <c r="EZV341" s="160"/>
      <c r="EZW341" s="160"/>
      <c r="EZX341" s="160"/>
      <c r="EZY341" s="160"/>
      <c r="EZZ341" s="160"/>
      <c r="FAA341" s="160"/>
      <c r="FAB341" s="160"/>
      <c r="FAC341" s="160"/>
      <c r="FAD341" s="160"/>
      <c r="FAE341" s="160"/>
      <c r="FAF341" s="160"/>
      <c r="FAG341" s="160"/>
      <c r="FAH341" s="160"/>
      <c r="FAI341" s="160"/>
      <c r="FAJ341" s="160"/>
      <c r="FAK341" s="160"/>
      <c r="FAL341" s="160"/>
      <c r="FAM341" s="160"/>
      <c r="FAN341" s="160"/>
      <c r="FAO341" s="160"/>
      <c r="FAP341" s="160"/>
      <c r="FAQ341" s="160"/>
      <c r="FAR341" s="160"/>
      <c r="FAS341" s="160"/>
      <c r="FAT341" s="160"/>
      <c r="FAU341" s="160"/>
      <c r="FAV341" s="160"/>
      <c r="FAW341" s="160"/>
      <c r="FAX341" s="160"/>
      <c r="FAY341" s="160"/>
      <c r="FAZ341" s="160"/>
      <c r="FBA341" s="160"/>
      <c r="FBB341" s="160"/>
      <c r="FBC341" s="160"/>
      <c r="FBD341" s="160"/>
      <c r="FBE341" s="160"/>
      <c r="FBF341" s="160"/>
      <c r="FBG341" s="160"/>
      <c r="FBH341" s="160"/>
      <c r="FBI341" s="160"/>
      <c r="FBJ341" s="160"/>
      <c r="FBK341" s="160"/>
      <c r="FBL341" s="160"/>
      <c r="FBM341" s="160"/>
      <c r="FBN341" s="160"/>
      <c r="FBO341" s="160"/>
      <c r="FBP341" s="160"/>
      <c r="FBQ341" s="160"/>
      <c r="FBR341" s="160"/>
      <c r="FBS341" s="160"/>
      <c r="FBT341" s="160"/>
      <c r="FBU341" s="160"/>
      <c r="FBV341" s="160"/>
      <c r="FBW341" s="160"/>
      <c r="FBX341" s="160"/>
      <c r="FBY341" s="160"/>
      <c r="FBZ341" s="160"/>
      <c r="FCA341" s="160"/>
      <c r="FCB341" s="160"/>
      <c r="FCC341" s="160"/>
      <c r="FCD341" s="160"/>
      <c r="FCE341" s="160"/>
      <c r="FCF341" s="160"/>
      <c r="FCG341" s="160"/>
      <c r="FCH341" s="160"/>
      <c r="FCI341" s="160"/>
      <c r="FCJ341" s="160"/>
      <c r="FCK341" s="160"/>
      <c r="FCL341" s="160"/>
      <c r="FCM341" s="160"/>
      <c r="FCN341" s="160"/>
      <c r="FCO341" s="160"/>
      <c r="FCP341" s="160"/>
      <c r="FCQ341" s="160"/>
      <c r="FCR341" s="160"/>
      <c r="FCS341" s="160"/>
      <c r="FCT341" s="160"/>
      <c r="FCU341" s="160"/>
      <c r="FCV341" s="160"/>
      <c r="FCW341" s="160"/>
      <c r="FCX341" s="160"/>
      <c r="FCY341" s="160"/>
      <c r="FCZ341" s="160"/>
      <c r="FDA341" s="160"/>
      <c r="FDB341" s="160"/>
      <c r="FDC341" s="160"/>
      <c r="FDD341" s="160"/>
      <c r="FDE341" s="160"/>
      <c r="FDF341" s="160"/>
      <c r="FDG341" s="160"/>
      <c r="FDH341" s="160"/>
      <c r="FDI341" s="160"/>
      <c r="FDJ341" s="160"/>
      <c r="FDK341" s="160"/>
      <c r="FDL341" s="160"/>
      <c r="FDM341" s="160"/>
      <c r="FDN341" s="160"/>
      <c r="FDO341" s="160"/>
      <c r="FDP341" s="160"/>
      <c r="FDQ341" s="160"/>
      <c r="FDR341" s="160"/>
      <c r="FDS341" s="160"/>
      <c r="FDT341" s="160"/>
      <c r="FDU341" s="160"/>
      <c r="FDV341" s="160"/>
      <c r="FDW341" s="160"/>
      <c r="FDX341" s="160"/>
      <c r="FDY341" s="160"/>
      <c r="FDZ341" s="160"/>
      <c r="FEA341" s="160"/>
      <c r="FEB341" s="160"/>
      <c r="FEC341" s="160"/>
      <c r="FED341" s="160"/>
      <c r="FEE341" s="160"/>
      <c r="FEF341" s="160"/>
      <c r="FEG341" s="160"/>
      <c r="FEH341" s="160"/>
      <c r="FEI341" s="160"/>
      <c r="FEJ341" s="160"/>
      <c r="FEK341" s="160"/>
      <c r="FEL341" s="160"/>
      <c r="FEM341" s="160"/>
      <c r="FEN341" s="160"/>
      <c r="FEO341" s="160"/>
      <c r="FEP341" s="160"/>
      <c r="FEQ341" s="160"/>
      <c r="FER341" s="160"/>
      <c r="FES341" s="160"/>
      <c r="FET341" s="160"/>
      <c r="FEU341" s="160"/>
      <c r="FEV341" s="160"/>
      <c r="FEW341" s="160"/>
      <c r="FEX341" s="160"/>
      <c r="FEY341" s="160"/>
      <c r="FEZ341" s="160"/>
      <c r="FFA341" s="160"/>
      <c r="FFB341" s="160"/>
      <c r="FFC341" s="160"/>
      <c r="FFD341" s="160"/>
      <c r="FFE341" s="160"/>
      <c r="FFF341" s="160"/>
      <c r="FFG341" s="160"/>
      <c r="FFH341" s="160"/>
      <c r="FFI341" s="160"/>
      <c r="FFJ341" s="160"/>
      <c r="FFK341" s="160"/>
      <c r="FFL341" s="160"/>
      <c r="FFM341" s="160"/>
      <c r="FFN341" s="160"/>
      <c r="FFO341" s="160"/>
      <c r="FFP341" s="160"/>
      <c r="FFQ341" s="160"/>
      <c r="FFR341" s="160"/>
      <c r="FFS341" s="160"/>
      <c r="FFT341" s="160"/>
      <c r="FFU341" s="160"/>
      <c r="FFV341" s="160"/>
      <c r="FFW341" s="160"/>
      <c r="FFX341" s="160"/>
      <c r="FFY341" s="160"/>
      <c r="FFZ341" s="160"/>
      <c r="FGA341" s="160"/>
      <c r="FGB341" s="160"/>
      <c r="FGC341" s="160"/>
      <c r="FGD341" s="160"/>
      <c r="FGE341" s="160"/>
      <c r="FGF341" s="160"/>
      <c r="FGG341" s="160"/>
      <c r="FGH341" s="160"/>
      <c r="FGI341" s="160"/>
      <c r="FGJ341" s="160"/>
      <c r="FGK341" s="160"/>
      <c r="FGL341" s="160"/>
      <c r="FGM341" s="160"/>
      <c r="FGN341" s="160"/>
      <c r="FGO341" s="160"/>
      <c r="FGP341" s="160"/>
      <c r="FGQ341" s="160"/>
      <c r="FGR341" s="160"/>
      <c r="FGS341" s="160"/>
      <c r="FGT341" s="160"/>
      <c r="FGU341" s="160"/>
      <c r="FGV341" s="160"/>
      <c r="FGW341" s="160"/>
      <c r="FGX341" s="160"/>
      <c r="FGY341" s="160"/>
      <c r="FGZ341" s="160"/>
      <c r="FHA341" s="160"/>
      <c r="FHB341" s="160"/>
      <c r="FHC341" s="160"/>
      <c r="FHD341" s="160"/>
      <c r="FHE341" s="160"/>
      <c r="FHF341" s="160"/>
      <c r="FHG341" s="160"/>
      <c r="FHH341" s="160"/>
      <c r="FHI341" s="160"/>
      <c r="FHJ341" s="160"/>
      <c r="FHK341" s="160"/>
      <c r="FHL341" s="160"/>
      <c r="FHM341" s="160"/>
      <c r="FHN341" s="160"/>
      <c r="FHO341" s="160"/>
      <c r="FHP341" s="160"/>
      <c r="FHQ341" s="160"/>
      <c r="FHR341" s="160"/>
      <c r="FHS341" s="160"/>
      <c r="FHT341" s="160"/>
      <c r="FHU341" s="160"/>
      <c r="FHV341" s="160"/>
      <c r="FHW341" s="160"/>
      <c r="FHX341" s="160"/>
      <c r="FHY341" s="160"/>
      <c r="FHZ341" s="160"/>
      <c r="FIA341" s="160"/>
      <c r="FIB341" s="160"/>
      <c r="FIC341" s="160"/>
      <c r="FID341" s="160"/>
      <c r="FIE341" s="160"/>
      <c r="FIF341" s="160"/>
      <c r="FIG341" s="160"/>
      <c r="FIH341" s="160"/>
      <c r="FII341" s="160"/>
      <c r="FIJ341" s="160"/>
      <c r="FIK341" s="160"/>
      <c r="FIL341" s="160"/>
      <c r="FIM341" s="160"/>
      <c r="FIN341" s="160"/>
      <c r="FIO341" s="160"/>
      <c r="FIP341" s="160"/>
      <c r="FIQ341" s="160"/>
      <c r="FIR341" s="160"/>
      <c r="FIS341" s="160"/>
      <c r="FIT341" s="160"/>
      <c r="FIU341" s="160"/>
      <c r="FIV341" s="160"/>
      <c r="FIW341" s="160"/>
      <c r="FIX341" s="160"/>
      <c r="FIY341" s="160"/>
      <c r="FIZ341" s="160"/>
      <c r="FJA341" s="160"/>
      <c r="FJB341" s="160"/>
      <c r="FJC341" s="160"/>
      <c r="FJD341" s="160"/>
      <c r="FJE341" s="160"/>
      <c r="FJF341" s="160"/>
      <c r="FJG341" s="160"/>
      <c r="FJH341" s="160"/>
      <c r="FJI341" s="160"/>
      <c r="FJJ341" s="160"/>
      <c r="FJK341" s="160"/>
      <c r="FJL341" s="160"/>
      <c r="FJM341" s="160"/>
      <c r="FJN341" s="160"/>
      <c r="FJO341" s="160"/>
      <c r="FJP341" s="160"/>
      <c r="FJQ341" s="160"/>
      <c r="FJR341" s="160"/>
      <c r="FJS341" s="160"/>
      <c r="FJT341" s="160"/>
      <c r="FJU341" s="160"/>
      <c r="FJV341" s="160"/>
      <c r="FJW341" s="160"/>
      <c r="FJX341" s="160"/>
      <c r="FJY341" s="160"/>
      <c r="FJZ341" s="160"/>
      <c r="FKA341" s="160"/>
      <c r="FKB341" s="160"/>
      <c r="FKC341" s="160"/>
      <c r="FKD341" s="160"/>
      <c r="FKE341" s="160"/>
      <c r="FKF341" s="160"/>
      <c r="FKG341" s="160"/>
      <c r="FKH341" s="160"/>
      <c r="FKI341" s="160"/>
      <c r="FKJ341" s="160"/>
      <c r="FKK341" s="160"/>
      <c r="FKL341" s="160"/>
      <c r="FKM341" s="160"/>
      <c r="FKN341" s="160"/>
      <c r="FKO341" s="160"/>
      <c r="FKP341" s="160"/>
      <c r="FKQ341" s="160"/>
      <c r="FKR341" s="160"/>
      <c r="FKS341" s="160"/>
      <c r="FKT341" s="160"/>
      <c r="FKU341" s="160"/>
      <c r="FKV341" s="160"/>
      <c r="FKW341" s="160"/>
      <c r="FKX341" s="160"/>
      <c r="FKY341" s="160"/>
      <c r="FKZ341" s="160"/>
      <c r="FLA341" s="160"/>
      <c r="FLB341" s="160"/>
      <c r="FLC341" s="160"/>
      <c r="FLD341" s="160"/>
      <c r="FLE341" s="160"/>
      <c r="FLF341" s="160"/>
      <c r="FLG341" s="160"/>
      <c r="FLH341" s="160"/>
      <c r="FLI341" s="160"/>
      <c r="FLJ341" s="160"/>
      <c r="FLK341" s="160"/>
      <c r="FLL341" s="160"/>
      <c r="FLM341" s="160"/>
      <c r="FLN341" s="160"/>
      <c r="FLO341" s="160"/>
      <c r="FLP341" s="160"/>
      <c r="FLQ341" s="160"/>
      <c r="FLR341" s="160"/>
      <c r="FLS341" s="160"/>
      <c r="FLT341" s="160"/>
      <c r="FLU341" s="160"/>
      <c r="FLV341" s="160"/>
      <c r="FLW341" s="160"/>
      <c r="FLX341" s="160"/>
      <c r="FLY341" s="160"/>
      <c r="FLZ341" s="160"/>
      <c r="FMA341" s="160"/>
      <c r="FMB341" s="160"/>
      <c r="FMC341" s="160"/>
      <c r="FMD341" s="160"/>
      <c r="FME341" s="160"/>
      <c r="FMF341" s="160"/>
      <c r="FMG341" s="160"/>
      <c r="FMH341" s="160"/>
      <c r="FMI341" s="160"/>
      <c r="FMJ341" s="160"/>
      <c r="FMK341" s="160"/>
      <c r="FML341" s="160"/>
      <c r="FMM341" s="160"/>
      <c r="FMN341" s="160"/>
      <c r="FMO341" s="160"/>
      <c r="FMP341" s="160"/>
      <c r="FMQ341" s="160"/>
      <c r="FMR341" s="160"/>
      <c r="FMS341" s="160"/>
      <c r="FMT341" s="160"/>
      <c r="FMU341" s="160"/>
      <c r="FMV341" s="160"/>
      <c r="FMW341" s="160"/>
      <c r="FMX341" s="160"/>
      <c r="FMY341" s="160"/>
      <c r="FMZ341" s="160"/>
      <c r="FNA341" s="160"/>
      <c r="FNB341" s="160"/>
      <c r="FNC341" s="160"/>
      <c r="FND341" s="160"/>
      <c r="FNE341" s="160"/>
      <c r="FNF341" s="160"/>
      <c r="FNG341" s="160"/>
      <c r="FNH341" s="160"/>
      <c r="FNI341" s="160"/>
      <c r="FNJ341" s="160"/>
      <c r="FNK341" s="160"/>
      <c r="FNL341" s="160"/>
      <c r="FNM341" s="160"/>
      <c r="FNN341" s="160"/>
      <c r="FNO341" s="160"/>
      <c r="FNP341" s="160"/>
      <c r="FNQ341" s="160"/>
      <c r="FNR341" s="160"/>
      <c r="FNS341" s="160"/>
      <c r="FNT341" s="160"/>
      <c r="FNU341" s="160"/>
      <c r="FNV341" s="160"/>
      <c r="FNW341" s="160"/>
      <c r="FNX341" s="160"/>
      <c r="FNY341" s="160"/>
      <c r="FNZ341" s="160"/>
      <c r="FOA341" s="160"/>
      <c r="FOB341" s="160"/>
      <c r="FOC341" s="160"/>
      <c r="FOD341" s="160"/>
      <c r="FOE341" s="160"/>
      <c r="FOF341" s="160"/>
      <c r="FOG341" s="160"/>
      <c r="FOH341" s="160"/>
      <c r="FOI341" s="160"/>
      <c r="FOJ341" s="160"/>
      <c r="FOK341" s="160"/>
      <c r="FOL341" s="160"/>
      <c r="FOM341" s="160"/>
      <c r="FON341" s="160"/>
      <c r="FOO341" s="160"/>
      <c r="FOP341" s="160"/>
      <c r="FOQ341" s="160"/>
      <c r="FOR341" s="160"/>
      <c r="FOS341" s="160"/>
      <c r="FOT341" s="160"/>
      <c r="FOU341" s="160"/>
      <c r="FOV341" s="160"/>
      <c r="FOW341" s="160"/>
      <c r="FOX341" s="160"/>
      <c r="FOY341" s="160"/>
      <c r="FOZ341" s="160"/>
      <c r="FPA341" s="160"/>
      <c r="FPB341" s="160"/>
      <c r="FPC341" s="160"/>
      <c r="FPD341" s="160"/>
      <c r="FPE341" s="160"/>
      <c r="FPF341" s="160"/>
      <c r="FPG341" s="160"/>
      <c r="FPH341" s="160"/>
      <c r="FPI341" s="160"/>
      <c r="FPJ341" s="160"/>
      <c r="FPK341" s="160"/>
      <c r="FPL341" s="160"/>
      <c r="FPM341" s="160"/>
      <c r="FPN341" s="160"/>
      <c r="FPO341" s="160"/>
      <c r="FPP341" s="160"/>
      <c r="FPQ341" s="160"/>
      <c r="FPR341" s="160"/>
      <c r="FPS341" s="160"/>
      <c r="FPT341" s="160"/>
      <c r="FPU341" s="160"/>
      <c r="FPV341" s="160"/>
      <c r="FPW341" s="160"/>
      <c r="FPX341" s="160"/>
      <c r="FPY341" s="160"/>
      <c r="FPZ341" s="160"/>
      <c r="FQA341" s="160"/>
      <c r="FQB341" s="160"/>
      <c r="FQC341" s="160"/>
      <c r="FQD341" s="160"/>
      <c r="FQE341" s="160"/>
      <c r="FQF341" s="160"/>
      <c r="FQG341" s="160"/>
      <c r="FQH341" s="160"/>
      <c r="FQI341" s="160"/>
      <c r="FQJ341" s="160"/>
      <c r="FQK341" s="160"/>
      <c r="FQL341" s="160"/>
      <c r="FQM341" s="160"/>
      <c r="FQN341" s="160"/>
      <c r="FQO341" s="160"/>
      <c r="FQP341" s="160"/>
      <c r="FQQ341" s="160"/>
      <c r="FQR341" s="160"/>
      <c r="FQS341" s="160"/>
      <c r="FQT341" s="160"/>
      <c r="FQU341" s="160"/>
      <c r="FQV341" s="160"/>
      <c r="FQW341" s="160"/>
      <c r="FQX341" s="160"/>
      <c r="FQY341" s="160"/>
      <c r="FQZ341" s="160"/>
      <c r="FRA341" s="160"/>
      <c r="FRB341" s="160"/>
      <c r="FRC341" s="160"/>
      <c r="FRD341" s="160"/>
      <c r="FRE341" s="160"/>
      <c r="FRF341" s="160"/>
      <c r="FRG341" s="160"/>
      <c r="FRH341" s="160"/>
      <c r="FRI341" s="160"/>
      <c r="FRJ341" s="160"/>
      <c r="FRK341" s="160"/>
      <c r="FRL341" s="160"/>
      <c r="FRM341" s="160"/>
      <c r="FRN341" s="160"/>
      <c r="FRO341" s="160"/>
      <c r="FRP341" s="160"/>
      <c r="FRQ341" s="160"/>
      <c r="FRR341" s="160"/>
      <c r="FRS341" s="160"/>
      <c r="FRT341" s="160"/>
      <c r="FRU341" s="160"/>
      <c r="FRV341" s="160"/>
      <c r="FRW341" s="160"/>
      <c r="FRX341" s="160"/>
      <c r="FRY341" s="160"/>
      <c r="FRZ341" s="160"/>
      <c r="FSA341" s="160"/>
      <c r="FSB341" s="160"/>
      <c r="FSC341" s="160"/>
      <c r="FSD341" s="160"/>
      <c r="FSE341" s="160"/>
      <c r="FSF341" s="160"/>
      <c r="FSG341" s="160"/>
      <c r="FSH341" s="160"/>
      <c r="FSI341" s="160"/>
      <c r="FSJ341" s="160"/>
      <c r="FSK341" s="160"/>
      <c r="FSL341" s="160"/>
      <c r="FSM341" s="160"/>
      <c r="FSN341" s="160"/>
      <c r="FSO341" s="160"/>
      <c r="FSP341" s="160"/>
      <c r="FSQ341" s="160"/>
      <c r="FSR341" s="160"/>
      <c r="FSS341" s="160"/>
      <c r="FST341" s="160"/>
      <c r="FSU341" s="160"/>
      <c r="FSV341" s="160"/>
      <c r="FSW341" s="160"/>
      <c r="FSX341" s="160"/>
      <c r="FSY341" s="160"/>
      <c r="FSZ341" s="160"/>
      <c r="FTA341" s="160"/>
      <c r="FTB341" s="160"/>
      <c r="FTC341" s="160"/>
      <c r="FTD341" s="160"/>
      <c r="FTE341" s="160"/>
      <c r="FTF341" s="160"/>
      <c r="FTG341" s="160"/>
      <c r="FTH341" s="160"/>
      <c r="FTI341" s="160"/>
      <c r="FTJ341" s="160"/>
      <c r="FTK341" s="160"/>
      <c r="FTL341" s="160"/>
      <c r="FTM341" s="160"/>
      <c r="FTN341" s="160"/>
      <c r="FTO341" s="160"/>
      <c r="FTP341" s="160"/>
      <c r="FTQ341" s="160"/>
      <c r="FTR341" s="160"/>
      <c r="FTS341" s="160"/>
      <c r="FTT341" s="160"/>
      <c r="FTU341" s="160"/>
      <c r="FTV341" s="160"/>
      <c r="FTW341" s="160"/>
      <c r="FTX341" s="160"/>
      <c r="FTY341" s="160"/>
      <c r="FTZ341" s="160"/>
      <c r="FUA341" s="160"/>
      <c r="FUB341" s="160"/>
      <c r="FUC341" s="160"/>
      <c r="FUD341" s="160"/>
      <c r="FUE341" s="160"/>
      <c r="FUF341" s="160"/>
      <c r="FUG341" s="160"/>
      <c r="FUH341" s="160"/>
      <c r="FUI341" s="160"/>
      <c r="FUJ341" s="160"/>
      <c r="FUK341" s="160"/>
      <c r="FUL341" s="160"/>
      <c r="FUM341" s="160"/>
      <c r="FUN341" s="160"/>
      <c r="FUO341" s="160"/>
      <c r="FUP341" s="160"/>
      <c r="FUQ341" s="160"/>
      <c r="FUR341" s="160"/>
      <c r="FUS341" s="160"/>
      <c r="FUT341" s="160"/>
      <c r="FUU341" s="160"/>
      <c r="FUV341" s="160"/>
      <c r="FUW341" s="160"/>
      <c r="FUX341" s="160"/>
      <c r="FUY341" s="160"/>
      <c r="FUZ341" s="160"/>
      <c r="FVA341" s="160"/>
      <c r="FVB341" s="160"/>
      <c r="FVC341" s="160"/>
      <c r="FVD341" s="160"/>
      <c r="FVE341" s="160"/>
      <c r="FVF341" s="160"/>
      <c r="FVG341" s="160"/>
      <c r="FVH341" s="160"/>
      <c r="FVI341" s="160"/>
      <c r="FVJ341" s="160"/>
      <c r="FVK341" s="160"/>
      <c r="FVL341" s="160"/>
      <c r="FVM341" s="160"/>
      <c r="FVN341" s="160"/>
      <c r="FVO341" s="160"/>
      <c r="FVP341" s="160"/>
      <c r="FVQ341" s="160"/>
      <c r="FVR341" s="160"/>
      <c r="FVS341" s="160"/>
      <c r="FVT341" s="160"/>
      <c r="FVU341" s="160"/>
      <c r="FVV341" s="160"/>
      <c r="FVW341" s="160"/>
      <c r="FVX341" s="160"/>
      <c r="FVY341" s="160"/>
      <c r="FVZ341" s="160"/>
      <c r="FWA341" s="160"/>
      <c r="FWB341" s="160"/>
      <c r="FWC341" s="160"/>
      <c r="FWD341" s="160"/>
      <c r="FWE341" s="160"/>
      <c r="FWF341" s="160"/>
      <c r="FWG341" s="160"/>
      <c r="FWH341" s="160"/>
      <c r="FWI341" s="160"/>
      <c r="FWJ341" s="160"/>
      <c r="FWK341" s="160"/>
      <c r="FWL341" s="160"/>
      <c r="FWM341" s="160"/>
      <c r="FWN341" s="160"/>
      <c r="FWO341" s="160"/>
      <c r="FWP341" s="160"/>
      <c r="FWQ341" s="160"/>
      <c r="FWR341" s="160"/>
      <c r="FWS341" s="160"/>
      <c r="FWT341" s="160"/>
      <c r="FWU341" s="160"/>
      <c r="FWV341" s="160"/>
      <c r="FWW341" s="160"/>
      <c r="FWX341" s="160"/>
      <c r="FWY341" s="160"/>
      <c r="FWZ341" s="160"/>
      <c r="FXA341" s="160"/>
      <c r="FXB341" s="160"/>
      <c r="FXC341" s="160"/>
      <c r="FXD341" s="160"/>
      <c r="FXE341" s="160"/>
      <c r="FXF341" s="160"/>
      <c r="FXG341" s="160"/>
      <c r="FXH341" s="160"/>
      <c r="FXI341" s="160"/>
      <c r="FXJ341" s="160"/>
      <c r="FXK341" s="160"/>
      <c r="FXL341" s="160"/>
      <c r="FXM341" s="160"/>
      <c r="FXN341" s="160"/>
      <c r="FXO341" s="160"/>
      <c r="FXP341" s="160"/>
      <c r="FXQ341" s="160"/>
      <c r="FXR341" s="160"/>
      <c r="FXS341" s="160"/>
      <c r="FXT341" s="160"/>
      <c r="FXU341" s="160"/>
      <c r="FXV341" s="160"/>
      <c r="FXW341" s="160"/>
      <c r="FXX341" s="160"/>
      <c r="FXY341" s="160"/>
      <c r="FXZ341" s="160"/>
      <c r="FYA341" s="160"/>
      <c r="FYB341" s="160"/>
      <c r="FYC341" s="160"/>
      <c r="FYD341" s="160"/>
      <c r="FYE341" s="160"/>
      <c r="FYF341" s="160"/>
      <c r="FYG341" s="160"/>
      <c r="FYH341" s="160"/>
      <c r="FYI341" s="160"/>
      <c r="FYJ341" s="160"/>
      <c r="FYK341" s="160"/>
      <c r="FYL341" s="160"/>
      <c r="FYM341" s="160"/>
      <c r="FYN341" s="160"/>
      <c r="FYO341" s="160"/>
      <c r="FYP341" s="160"/>
      <c r="FYQ341" s="160"/>
      <c r="FYR341" s="160"/>
      <c r="FYS341" s="160"/>
      <c r="FYT341" s="160"/>
      <c r="FYU341" s="160"/>
      <c r="FYV341" s="160"/>
      <c r="FYW341" s="160"/>
      <c r="FYX341" s="160"/>
      <c r="FYY341" s="160"/>
      <c r="FYZ341" s="160"/>
      <c r="FZA341" s="160"/>
      <c r="FZB341" s="160"/>
      <c r="FZC341" s="160"/>
      <c r="FZD341" s="160"/>
      <c r="FZE341" s="160"/>
      <c r="FZF341" s="160"/>
      <c r="FZG341" s="160"/>
      <c r="FZH341" s="160"/>
      <c r="FZI341" s="160"/>
      <c r="FZJ341" s="160"/>
      <c r="FZK341" s="160"/>
      <c r="FZL341" s="160"/>
      <c r="FZM341" s="160"/>
      <c r="FZN341" s="160"/>
      <c r="FZO341" s="160"/>
      <c r="FZP341" s="160"/>
      <c r="FZQ341" s="160"/>
      <c r="FZR341" s="160"/>
      <c r="FZS341" s="160"/>
      <c r="FZT341" s="160"/>
      <c r="FZU341" s="160"/>
      <c r="FZV341" s="160"/>
      <c r="FZW341" s="160"/>
      <c r="FZX341" s="160"/>
      <c r="FZY341" s="160"/>
      <c r="FZZ341" s="160"/>
      <c r="GAA341" s="160"/>
      <c r="GAB341" s="160"/>
      <c r="GAC341" s="160"/>
      <c r="GAD341" s="160"/>
      <c r="GAE341" s="160"/>
      <c r="GAF341" s="160"/>
      <c r="GAG341" s="160"/>
      <c r="GAH341" s="160"/>
      <c r="GAI341" s="160"/>
      <c r="GAJ341" s="160"/>
      <c r="GAK341" s="160"/>
      <c r="GAL341" s="160"/>
      <c r="GAM341" s="160"/>
      <c r="GAN341" s="160"/>
      <c r="GAO341" s="160"/>
      <c r="GAP341" s="160"/>
      <c r="GAQ341" s="160"/>
      <c r="GAR341" s="160"/>
      <c r="GAS341" s="160"/>
      <c r="GAT341" s="160"/>
      <c r="GAU341" s="160"/>
      <c r="GAV341" s="160"/>
      <c r="GAW341" s="160"/>
      <c r="GAX341" s="160"/>
      <c r="GAY341" s="160"/>
      <c r="GAZ341" s="160"/>
      <c r="GBA341" s="160"/>
      <c r="GBB341" s="160"/>
      <c r="GBC341" s="160"/>
      <c r="GBD341" s="160"/>
      <c r="GBE341" s="160"/>
      <c r="GBF341" s="160"/>
      <c r="GBG341" s="160"/>
      <c r="GBH341" s="160"/>
      <c r="GBI341" s="160"/>
      <c r="GBJ341" s="160"/>
      <c r="GBK341" s="160"/>
      <c r="GBL341" s="160"/>
      <c r="GBM341" s="160"/>
      <c r="GBN341" s="160"/>
      <c r="GBO341" s="160"/>
      <c r="GBP341" s="160"/>
      <c r="GBQ341" s="160"/>
      <c r="GBR341" s="160"/>
      <c r="GBS341" s="160"/>
      <c r="GBT341" s="160"/>
      <c r="GBU341" s="160"/>
      <c r="GBV341" s="160"/>
      <c r="GBW341" s="160"/>
      <c r="GBX341" s="160"/>
      <c r="GBY341" s="160"/>
      <c r="GBZ341" s="160"/>
      <c r="GCA341" s="160"/>
      <c r="GCB341" s="160"/>
      <c r="GCC341" s="160"/>
      <c r="GCD341" s="160"/>
      <c r="GCE341" s="160"/>
      <c r="GCF341" s="160"/>
      <c r="GCG341" s="160"/>
      <c r="GCH341" s="160"/>
      <c r="GCI341" s="160"/>
      <c r="GCJ341" s="160"/>
      <c r="GCK341" s="160"/>
      <c r="GCL341" s="160"/>
      <c r="GCM341" s="160"/>
      <c r="GCN341" s="160"/>
      <c r="GCO341" s="160"/>
      <c r="GCP341" s="160"/>
      <c r="GCQ341" s="160"/>
      <c r="GCR341" s="160"/>
      <c r="GCS341" s="160"/>
      <c r="GCT341" s="160"/>
      <c r="GCU341" s="160"/>
      <c r="GCV341" s="160"/>
      <c r="GCW341" s="160"/>
      <c r="GCX341" s="160"/>
      <c r="GCY341" s="160"/>
      <c r="GCZ341" s="160"/>
      <c r="GDA341" s="160"/>
      <c r="GDB341" s="160"/>
      <c r="GDC341" s="160"/>
      <c r="GDD341" s="160"/>
      <c r="GDE341" s="160"/>
      <c r="GDF341" s="160"/>
      <c r="GDG341" s="160"/>
      <c r="GDH341" s="160"/>
      <c r="GDI341" s="160"/>
      <c r="GDJ341" s="160"/>
      <c r="GDK341" s="160"/>
      <c r="GDL341" s="160"/>
      <c r="GDM341" s="160"/>
      <c r="GDN341" s="160"/>
      <c r="GDO341" s="160"/>
      <c r="GDP341" s="160"/>
      <c r="GDQ341" s="160"/>
      <c r="GDR341" s="160"/>
      <c r="GDS341" s="160"/>
      <c r="GDT341" s="160"/>
      <c r="GDU341" s="160"/>
      <c r="GDV341" s="160"/>
      <c r="GDW341" s="160"/>
      <c r="GDX341" s="160"/>
      <c r="GDY341" s="160"/>
      <c r="GDZ341" s="160"/>
      <c r="GEA341" s="160"/>
      <c r="GEB341" s="160"/>
      <c r="GEC341" s="160"/>
      <c r="GED341" s="160"/>
      <c r="GEE341" s="160"/>
      <c r="GEF341" s="160"/>
      <c r="GEG341" s="160"/>
      <c r="GEH341" s="160"/>
      <c r="GEI341" s="160"/>
      <c r="GEJ341" s="160"/>
      <c r="GEK341" s="160"/>
      <c r="GEL341" s="160"/>
      <c r="GEM341" s="160"/>
      <c r="GEN341" s="160"/>
      <c r="GEO341" s="160"/>
      <c r="GEP341" s="160"/>
      <c r="GEQ341" s="160"/>
      <c r="GER341" s="160"/>
      <c r="GES341" s="160"/>
      <c r="GET341" s="160"/>
      <c r="GEU341" s="160"/>
      <c r="GEV341" s="160"/>
      <c r="GEW341" s="160"/>
      <c r="GEX341" s="160"/>
      <c r="GEY341" s="160"/>
      <c r="GEZ341" s="160"/>
      <c r="GFA341" s="160"/>
      <c r="GFB341" s="160"/>
      <c r="GFC341" s="160"/>
      <c r="GFD341" s="160"/>
      <c r="GFE341" s="160"/>
      <c r="GFF341" s="160"/>
      <c r="GFG341" s="160"/>
      <c r="GFH341" s="160"/>
      <c r="GFI341" s="160"/>
      <c r="GFJ341" s="160"/>
      <c r="GFK341" s="160"/>
      <c r="GFL341" s="160"/>
      <c r="GFM341" s="160"/>
      <c r="GFN341" s="160"/>
      <c r="GFO341" s="160"/>
      <c r="GFP341" s="160"/>
      <c r="GFQ341" s="160"/>
      <c r="GFR341" s="160"/>
      <c r="GFS341" s="160"/>
      <c r="GFT341" s="160"/>
      <c r="GFU341" s="160"/>
      <c r="GFV341" s="160"/>
      <c r="GFW341" s="160"/>
      <c r="GFX341" s="160"/>
      <c r="GFY341" s="160"/>
      <c r="GFZ341" s="160"/>
      <c r="GGA341" s="160"/>
      <c r="GGB341" s="160"/>
      <c r="GGC341" s="160"/>
      <c r="GGD341" s="160"/>
      <c r="GGE341" s="160"/>
      <c r="GGF341" s="160"/>
      <c r="GGG341" s="160"/>
      <c r="GGH341" s="160"/>
      <c r="GGI341" s="160"/>
      <c r="GGJ341" s="160"/>
      <c r="GGK341" s="160"/>
      <c r="GGL341" s="160"/>
      <c r="GGM341" s="160"/>
      <c r="GGN341" s="160"/>
      <c r="GGO341" s="160"/>
      <c r="GGP341" s="160"/>
      <c r="GGQ341" s="160"/>
      <c r="GGR341" s="160"/>
      <c r="GGS341" s="160"/>
      <c r="GGT341" s="160"/>
      <c r="GGU341" s="160"/>
      <c r="GGV341" s="160"/>
      <c r="GGW341" s="160"/>
      <c r="GGX341" s="160"/>
      <c r="GGY341" s="160"/>
      <c r="GGZ341" s="160"/>
      <c r="GHA341" s="160"/>
      <c r="GHB341" s="160"/>
      <c r="GHC341" s="160"/>
      <c r="GHD341" s="160"/>
      <c r="GHE341" s="160"/>
      <c r="GHF341" s="160"/>
      <c r="GHG341" s="160"/>
      <c r="GHH341" s="160"/>
      <c r="GHI341" s="160"/>
      <c r="GHJ341" s="160"/>
      <c r="GHK341" s="160"/>
      <c r="GHL341" s="160"/>
      <c r="GHM341" s="160"/>
      <c r="GHN341" s="160"/>
      <c r="GHO341" s="160"/>
      <c r="GHP341" s="160"/>
      <c r="GHQ341" s="160"/>
      <c r="GHR341" s="160"/>
      <c r="GHS341" s="160"/>
      <c r="GHT341" s="160"/>
      <c r="GHU341" s="160"/>
      <c r="GHV341" s="160"/>
      <c r="GHW341" s="160"/>
      <c r="GHX341" s="160"/>
      <c r="GHY341" s="160"/>
      <c r="GHZ341" s="160"/>
      <c r="GIA341" s="160"/>
      <c r="GIB341" s="160"/>
      <c r="GIC341" s="160"/>
      <c r="GID341" s="160"/>
      <c r="GIE341" s="160"/>
      <c r="GIF341" s="160"/>
      <c r="GIG341" s="160"/>
      <c r="GIH341" s="160"/>
      <c r="GII341" s="160"/>
      <c r="GIJ341" s="160"/>
      <c r="GIK341" s="160"/>
      <c r="GIL341" s="160"/>
      <c r="GIM341" s="160"/>
      <c r="GIN341" s="160"/>
      <c r="GIO341" s="160"/>
      <c r="GIP341" s="160"/>
      <c r="GIQ341" s="160"/>
      <c r="GIR341" s="160"/>
      <c r="GIS341" s="160"/>
      <c r="GIT341" s="160"/>
      <c r="GIU341" s="160"/>
      <c r="GIV341" s="160"/>
      <c r="GIW341" s="160"/>
      <c r="GIX341" s="160"/>
      <c r="GIY341" s="160"/>
      <c r="GIZ341" s="160"/>
      <c r="GJA341" s="160"/>
      <c r="GJB341" s="160"/>
      <c r="GJC341" s="160"/>
      <c r="GJD341" s="160"/>
      <c r="GJE341" s="160"/>
      <c r="GJF341" s="160"/>
      <c r="GJG341" s="160"/>
      <c r="GJH341" s="160"/>
      <c r="GJI341" s="160"/>
      <c r="GJJ341" s="160"/>
      <c r="GJK341" s="160"/>
      <c r="GJL341" s="160"/>
      <c r="GJM341" s="160"/>
      <c r="GJN341" s="160"/>
      <c r="GJO341" s="160"/>
      <c r="GJP341" s="160"/>
      <c r="GJQ341" s="160"/>
      <c r="GJR341" s="160"/>
      <c r="GJS341" s="160"/>
      <c r="GJT341" s="160"/>
      <c r="GJU341" s="160"/>
      <c r="GJV341" s="160"/>
      <c r="GJW341" s="160"/>
      <c r="GJX341" s="160"/>
      <c r="GJY341" s="160"/>
      <c r="GJZ341" s="160"/>
      <c r="GKA341" s="160"/>
      <c r="GKB341" s="160"/>
      <c r="GKC341" s="160"/>
      <c r="GKD341" s="160"/>
      <c r="GKE341" s="160"/>
      <c r="GKF341" s="160"/>
      <c r="GKG341" s="160"/>
      <c r="GKH341" s="160"/>
      <c r="GKI341" s="160"/>
      <c r="GKJ341" s="160"/>
      <c r="GKK341" s="160"/>
      <c r="GKL341" s="160"/>
      <c r="GKM341" s="160"/>
      <c r="GKN341" s="160"/>
      <c r="GKO341" s="160"/>
      <c r="GKP341" s="160"/>
      <c r="GKQ341" s="160"/>
      <c r="GKR341" s="160"/>
      <c r="GKS341" s="160"/>
      <c r="GKT341" s="160"/>
      <c r="GKU341" s="160"/>
      <c r="GKV341" s="160"/>
      <c r="GKW341" s="160"/>
      <c r="GKX341" s="160"/>
      <c r="GKY341" s="160"/>
      <c r="GKZ341" s="160"/>
      <c r="GLA341" s="160"/>
      <c r="GLB341" s="160"/>
      <c r="GLC341" s="160"/>
      <c r="GLD341" s="160"/>
      <c r="GLE341" s="160"/>
      <c r="GLF341" s="160"/>
      <c r="GLG341" s="160"/>
      <c r="GLH341" s="160"/>
      <c r="GLI341" s="160"/>
      <c r="GLJ341" s="160"/>
      <c r="GLK341" s="160"/>
      <c r="GLL341" s="160"/>
      <c r="GLM341" s="160"/>
      <c r="GLN341" s="160"/>
      <c r="GLO341" s="160"/>
      <c r="GLP341" s="160"/>
      <c r="GLQ341" s="160"/>
      <c r="GLR341" s="160"/>
      <c r="GLS341" s="160"/>
      <c r="GLT341" s="160"/>
      <c r="GLU341" s="160"/>
      <c r="GLV341" s="160"/>
      <c r="GLW341" s="160"/>
      <c r="GLX341" s="160"/>
      <c r="GLY341" s="160"/>
      <c r="GLZ341" s="160"/>
      <c r="GMA341" s="160"/>
      <c r="GMB341" s="160"/>
      <c r="GMC341" s="160"/>
      <c r="GMD341" s="160"/>
      <c r="GME341" s="160"/>
      <c r="GMF341" s="160"/>
      <c r="GMG341" s="160"/>
      <c r="GMH341" s="160"/>
      <c r="GMI341" s="160"/>
      <c r="GMJ341" s="160"/>
      <c r="GMK341" s="160"/>
      <c r="GML341" s="160"/>
      <c r="GMM341" s="160"/>
      <c r="GMN341" s="160"/>
      <c r="GMO341" s="160"/>
      <c r="GMP341" s="160"/>
      <c r="GMQ341" s="160"/>
      <c r="GMR341" s="160"/>
      <c r="GMS341" s="160"/>
      <c r="GMT341" s="160"/>
      <c r="GMU341" s="160"/>
      <c r="GMV341" s="160"/>
      <c r="GMW341" s="160"/>
      <c r="GMX341" s="160"/>
      <c r="GMY341" s="160"/>
      <c r="GMZ341" s="160"/>
      <c r="GNA341" s="160"/>
      <c r="GNB341" s="160"/>
      <c r="GNC341" s="160"/>
      <c r="GND341" s="160"/>
      <c r="GNE341" s="160"/>
      <c r="GNF341" s="160"/>
      <c r="GNG341" s="160"/>
      <c r="GNH341" s="160"/>
      <c r="GNI341" s="160"/>
      <c r="GNJ341" s="160"/>
      <c r="GNK341" s="160"/>
      <c r="GNL341" s="160"/>
      <c r="GNM341" s="160"/>
      <c r="GNN341" s="160"/>
      <c r="GNO341" s="160"/>
      <c r="GNP341" s="160"/>
      <c r="GNQ341" s="160"/>
      <c r="GNR341" s="160"/>
      <c r="GNS341" s="160"/>
      <c r="GNT341" s="160"/>
      <c r="GNU341" s="160"/>
      <c r="GNV341" s="160"/>
      <c r="GNW341" s="160"/>
      <c r="GNX341" s="160"/>
      <c r="GNY341" s="160"/>
      <c r="GNZ341" s="160"/>
      <c r="GOA341" s="160"/>
      <c r="GOB341" s="160"/>
      <c r="GOC341" s="160"/>
      <c r="GOD341" s="160"/>
      <c r="GOE341" s="160"/>
      <c r="GOF341" s="160"/>
      <c r="GOG341" s="160"/>
      <c r="GOH341" s="160"/>
      <c r="GOI341" s="160"/>
      <c r="GOJ341" s="160"/>
      <c r="GOK341" s="160"/>
      <c r="GOL341" s="160"/>
      <c r="GOM341" s="160"/>
      <c r="GON341" s="160"/>
      <c r="GOO341" s="160"/>
      <c r="GOP341" s="160"/>
      <c r="GOQ341" s="160"/>
      <c r="GOR341" s="160"/>
      <c r="GOS341" s="160"/>
      <c r="GOT341" s="160"/>
      <c r="GOU341" s="160"/>
      <c r="GOV341" s="160"/>
      <c r="GOW341" s="160"/>
      <c r="GOX341" s="160"/>
      <c r="GOY341" s="160"/>
      <c r="GOZ341" s="160"/>
      <c r="GPA341" s="160"/>
      <c r="GPB341" s="160"/>
      <c r="GPC341" s="160"/>
      <c r="GPD341" s="160"/>
      <c r="GPE341" s="160"/>
      <c r="GPF341" s="160"/>
      <c r="GPG341" s="160"/>
      <c r="GPH341" s="160"/>
      <c r="GPI341" s="160"/>
      <c r="GPJ341" s="160"/>
      <c r="GPK341" s="160"/>
      <c r="GPL341" s="160"/>
      <c r="GPM341" s="160"/>
      <c r="GPN341" s="160"/>
      <c r="GPO341" s="160"/>
      <c r="GPP341" s="160"/>
      <c r="GPQ341" s="160"/>
      <c r="GPR341" s="160"/>
      <c r="GPS341" s="160"/>
      <c r="GPT341" s="160"/>
      <c r="GPU341" s="160"/>
      <c r="GPV341" s="160"/>
      <c r="GPW341" s="160"/>
      <c r="GPX341" s="160"/>
      <c r="GPY341" s="160"/>
      <c r="GPZ341" s="160"/>
      <c r="GQA341" s="160"/>
      <c r="GQB341" s="160"/>
      <c r="GQC341" s="160"/>
      <c r="GQD341" s="160"/>
      <c r="GQE341" s="160"/>
      <c r="GQF341" s="160"/>
      <c r="GQG341" s="160"/>
      <c r="GQH341" s="160"/>
      <c r="GQI341" s="160"/>
      <c r="GQJ341" s="160"/>
      <c r="GQK341" s="160"/>
      <c r="GQL341" s="160"/>
      <c r="GQM341" s="160"/>
      <c r="GQN341" s="160"/>
      <c r="GQO341" s="160"/>
      <c r="GQP341" s="160"/>
      <c r="GQQ341" s="160"/>
      <c r="GQR341" s="160"/>
      <c r="GQS341" s="160"/>
      <c r="GQT341" s="160"/>
      <c r="GQU341" s="160"/>
      <c r="GQV341" s="160"/>
      <c r="GQW341" s="160"/>
      <c r="GQX341" s="160"/>
      <c r="GQY341" s="160"/>
      <c r="GQZ341" s="160"/>
      <c r="GRA341" s="160"/>
      <c r="GRB341" s="160"/>
      <c r="GRC341" s="160"/>
      <c r="GRD341" s="160"/>
      <c r="GRE341" s="160"/>
      <c r="GRF341" s="160"/>
      <c r="GRG341" s="160"/>
      <c r="GRH341" s="160"/>
      <c r="GRI341" s="160"/>
      <c r="GRJ341" s="160"/>
      <c r="GRK341" s="160"/>
      <c r="GRL341" s="160"/>
      <c r="GRM341" s="160"/>
      <c r="GRN341" s="160"/>
      <c r="GRO341" s="160"/>
      <c r="GRP341" s="160"/>
      <c r="GRQ341" s="160"/>
      <c r="GRR341" s="160"/>
      <c r="GRS341" s="160"/>
      <c r="GRT341" s="160"/>
      <c r="GRU341" s="160"/>
      <c r="GRV341" s="160"/>
      <c r="GRW341" s="160"/>
      <c r="GRX341" s="160"/>
      <c r="GRY341" s="160"/>
      <c r="GRZ341" s="160"/>
      <c r="GSA341" s="160"/>
      <c r="GSB341" s="160"/>
      <c r="GSC341" s="160"/>
      <c r="GSD341" s="160"/>
      <c r="GSE341" s="160"/>
      <c r="GSF341" s="160"/>
      <c r="GSG341" s="160"/>
      <c r="GSH341" s="160"/>
      <c r="GSI341" s="160"/>
      <c r="GSJ341" s="160"/>
      <c r="GSK341" s="160"/>
      <c r="GSL341" s="160"/>
      <c r="GSM341" s="160"/>
      <c r="GSN341" s="160"/>
      <c r="GSO341" s="160"/>
      <c r="GSP341" s="160"/>
      <c r="GSQ341" s="160"/>
      <c r="GSR341" s="160"/>
      <c r="GSS341" s="160"/>
      <c r="GST341" s="160"/>
      <c r="GSU341" s="160"/>
      <c r="GSV341" s="160"/>
      <c r="GSW341" s="160"/>
      <c r="GSX341" s="160"/>
      <c r="GSY341" s="160"/>
      <c r="GSZ341" s="160"/>
      <c r="GTA341" s="160"/>
      <c r="GTB341" s="160"/>
      <c r="GTC341" s="160"/>
      <c r="GTD341" s="160"/>
      <c r="GTE341" s="160"/>
      <c r="GTF341" s="160"/>
      <c r="GTG341" s="160"/>
      <c r="GTH341" s="160"/>
      <c r="GTI341" s="160"/>
      <c r="GTJ341" s="160"/>
      <c r="GTK341" s="160"/>
      <c r="GTL341" s="160"/>
      <c r="GTM341" s="160"/>
      <c r="GTN341" s="160"/>
      <c r="GTO341" s="160"/>
      <c r="GTP341" s="160"/>
      <c r="GTQ341" s="160"/>
      <c r="GTR341" s="160"/>
      <c r="GTS341" s="160"/>
      <c r="GTT341" s="160"/>
      <c r="GTU341" s="160"/>
      <c r="GTV341" s="160"/>
      <c r="GTW341" s="160"/>
      <c r="GTX341" s="160"/>
      <c r="GTY341" s="160"/>
      <c r="GTZ341" s="160"/>
      <c r="GUA341" s="160"/>
      <c r="GUB341" s="160"/>
      <c r="GUC341" s="160"/>
      <c r="GUD341" s="160"/>
      <c r="GUE341" s="160"/>
      <c r="GUF341" s="160"/>
      <c r="GUG341" s="160"/>
      <c r="GUH341" s="160"/>
      <c r="GUI341" s="160"/>
      <c r="GUJ341" s="160"/>
      <c r="GUK341" s="160"/>
      <c r="GUL341" s="160"/>
      <c r="GUM341" s="160"/>
      <c r="GUN341" s="160"/>
      <c r="GUO341" s="160"/>
      <c r="GUP341" s="160"/>
      <c r="GUQ341" s="160"/>
      <c r="GUR341" s="160"/>
      <c r="GUS341" s="160"/>
      <c r="GUT341" s="160"/>
      <c r="GUU341" s="160"/>
      <c r="GUV341" s="160"/>
      <c r="GUW341" s="160"/>
      <c r="GUX341" s="160"/>
      <c r="GUY341" s="160"/>
      <c r="GUZ341" s="160"/>
      <c r="GVA341" s="160"/>
      <c r="GVB341" s="160"/>
      <c r="GVC341" s="160"/>
      <c r="GVD341" s="160"/>
      <c r="GVE341" s="160"/>
      <c r="GVF341" s="160"/>
      <c r="GVG341" s="160"/>
      <c r="GVH341" s="160"/>
      <c r="GVI341" s="160"/>
      <c r="GVJ341" s="160"/>
      <c r="GVK341" s="160"/>
      <c r="GVL341" s="160"/>
      <c r="GVM341" s="160"/>
      <c r="GVN341" s="160"/>
      <c r="GVO341" s="160"/>
      <c r="GVP341" s="160"/>
      <c r="GVQ341" s="160"/>
      <c r="GVR341" s="160"/>
      <c r="GVS341" s="160"/>
      <c r="GVT341" s="160"/>
      <c r="GVU341" s="160"/>
      <c r="GVV341" s="160"/>
      <c r="GVW341" s="160"/>
      <c r="GVX341" s="160"/>
      <c r="GVY341" s="160"/>
      <c r="GVZ341" s="160"/>
      <c r="GWA341" s="160"/>
      <c r="GWB341" s="160"/>
      <c r="GWC341" s="160"/>
      <c r="GWD341" s="160"/>
      <c r="GWE341" s="160"/>
      <c r="GWF341" s="160"/>
      <c r="GWG341" s="160"/>
      <c r="GWH341" s="160"/>
      <c r="GWI341" s="160"/>
      <c r="GWJ341" s="160"/>
      <c r="GWK341" s="160"/>
      <c r="GWL341" s="160"/>
      <c r="GWM341" s="160"/>
      <c r="GWN341" s="160"/>
      <c r="GWO341" s="160"/>
      <c r="GWP341" s="160"/>
      <c r="GWQ341" s="160"/>
      <c r="GWR341" s="160"/>
      <c r="GWS341" s="160"/>
      <c r="GWT341" s="160"/>
      <c r="GWU341" s="160"/>
      <c r="GWV341" s="160"/>
      <c r="GWW341" s="160"/>
      <c r="GWX341" s="160"/>
      <c r="GWY341" s="160"/>
      <c r="GWZ341" s="160"/>
      <c r="GXA341" s="160"/>
      <c r="GXB341" s="160"/>
      <c r="GXC341" s="160"/>
      <c r="GXD341" s="160"/>
      <c r="GXE341" s="160"/>
      <c r="GXF341" s="160"/>
      <c r="GXG341" s="160"/>
      <c r="GXH341" s="160"/>
      <c r="GXI341" s="160"/>
      <c r="GXJ341" s="160"/>
      <c r="GXK341" s="160"/>
      <c r="GXL341" s="160"/>
      <c r="GXM341" s="160"/>
      <c r="GXN341" s="160"/>
      <c r="GXO341" s="160"/>
      <c r="GXP341" s="160"/>
      <c r="GXQ341" s="160"/>
      <c r="GXR341" s="160"/>
      <c r="GXS341" s="160"/>
      <c r="GXT341" s="160"/>
      <c r="GXU341" s="160"/>
      <c r="GXV341" s="160"/>
      <c r="GXW341" s="160"/>
      <c r="GXX341" s="160"/>
      <c r="GXY341" s="160"/>
      <c r="GXZ341" s="160"/>
      <c r="GYA341" s="160"/>
      <c r="GYB341" s="160"/>
      <c r="GYC341" s="160"/>
      <c r="GYD341" s="160"/>
      <c r="GYE341" s="160"/>
      <c r="GYF341" s="160"/>
      <c r="GYG341" s="160"/>
      <c r="GYH341" s="160"/>
      <c r="GYI341" s="160"/>
      <c r="GYJ341" s="160"/>
      <c r="GYK341" s="160"/>
      <c r="GYL341" s="160"/>
      <c r="GYM341" s="160"/>
      <c r="GYN341" s="160"/>
      <c r="GYO341" s="160"/>
      <c r="GYP341" s="160"/>
      <c r="GYQ341" s="160"/>
      <c r="GYR341" s="160"/>
      <c r="GYS341" s="160"/>
      <c r="GYT341" s="160"/>
      <c r="GYU341" s="160"/>
      <c r="GYV341" s="160"/>
      <c r="GYW341" s="160"/>
      <c r="GYX341" s="160"/>
      <c r="GYY341" s="160"/>
      <c r="GYZ341" s="160"/>
      <c r="GZA341" s="160"/>
      <c r="GZB341" s="160"/>
      <c r="GZC341" s="160"/>
      <c r="GZD341" s="160"/>
      <c r="GZE341" s="160"/>
      <c r="GZF341" s="160"/>
      <c r="GZG341" s="160"/>
      <c r="GZH341" s="160"/>
      <c r="GZI341" s="160"/>
      <c r="GZJ341" s="160"/>
      <c r="GZK341" s="160"/>
      <c r="GZL341" s="160"/>
      <c r="GZM341" s="160"/>
      <c r="GZN341" s="160"/>
      <c r="GZO341" s="160"/>
      <c r="GZP341" s="160"/>
      <c r="GZQ341" s="160"/>
      <c r="GZR341" s="160"/>
      <c r="GZS341" s="160"/>
      <c r="GZT341" s="160"/>
      <c r="GZU341" s="160"/>
      <c r="GZV341" s="160"/>
      <c r="GZW341" s="160"/>
      <c r="GZX341" s="160"/>
      <c r="GZY341" s="160"/>
      <c r="GZZ341" s="160"/>
      <c r="HAA341" s="160"/>
      <c r="HAB341" s="160"/>
      <c r="HAC341" s="160"/>
      <c r="HAD341" s="160"/>
      <c r="HAE341" s="160"/>
      <c r="HAF341" s="160"/>
      <c r="HAG341" s="160"/>
      <c r="HAH341" s="160"/>
      <c r="HAI341" s="160"/>
      <c r="HAJ341" s="160"/>
      <c r="HAK341" s="160"/>
      <c r="HAL341" s="160"/>
      <c r="HAM341" s="160"/>
      <c r="HAN341" s="160"/>
      <c r="HAO341" s="160"/>
      <c r="HAP341" s="160"/>
      <c r="HAQ341" s="160"/>
      <c r="HAR341" s="160"/>
      <c r="HAS341" s="160"/>
      <c r="HAT341" s="160"/>
      <c r="HAU341" s="160"/>
      <c r="HAV341" s="160"/>
      <c r="HAW341" s="160"/>
      <c r="HAX341" s="160"/>
      <c r="HAY341" s="160"/>
      <c r="HAZ341" s="160"/>
      <c r="HBA341" s="160"/>
      <c r="HBB341" s="160"/>
      <c r="HBC341" s="160"/>
      <c r="HBD341" s="160"/>
      <c r="HBE341" s="160"/>
      <c r="HBF341" s="160"/>
      <c r="HBG341" s="160"/>
      <c r="HBH341" s="160"/>
      <c r="HBI341" s="160"/>
      <c r="HBJ341" s="160"/>
      <c r="HBK341" s="160"/>
      <c r="HBL341" s="160"/>
      <c r="HBM341" s="160"/>
      <c r="HBN341" s="160"/>
      <c r="HBO341" s="160"/>
      <c r="HBP341" s="160"/>
      <c r="HBQ341" s="160"/>
      <c r="HBR341" s="160"/>
      <c r="HBS341" s="160"/>
      <c r="HBT341" s="160"/>
      <c r="HBU341" s="160"/>
      <c r="HBV341" s="160"/>
      <c r="HBW341" s="160"/>
      <c r="HBX341" s="160"/>
      <c r="HBY341" s="160"/>
      <c r="HBZ341" s="160"/>
      <c r="HCA341" s="160"/>
      <c r="HCB341" s="160"/>
      <c r="HCC341" s="160"/>
      <c r="HCD341" s="160"/>
      <c r="HCE341" s="160"/>
      <c r="HCF341" s="160"/>
      <c r="HCG341" s="160"/>
      <c r="HCH341" s="160"/>
      <c r="HCI341" s="160"/>
      <c r="HCJ341" s="160"/>
      <c r="HCK341" s="160"/>
      <c r="HCL341" s="160"/>
      <c r="HCM341" s="160"/>
      <c r="HCN341" s="160"/>
      <c r="HCO341" s="160"/>
      <c r="HCP341" s="160"/>
      <c r="HCQ341" s="160"/>
      <c r="HCR341" s="160"/>
      <c r="HCS341" s="160"/>
      <c r="HCT341" s="160"/>
      <c r="HCU341" s="160"/>
      <c r="HCV341" s="160"/>
      <c r="HCW341" s="160"/>
      <c r="HCX341" s="160"/>
      <c r="HCY341" s="160"/>
      <c r="HCZ341" s="160"/>
      <c r="HDA341" s="160"/>
      <c r="HDB341" s="160"/>
      <c r="HDC341" s="160"/>
      <c r="HDD341" s="160"/>
      <c r="HDE341" s="160"/>
      <c r="HDF341" s="160"/>
      <c r="HDG341" s="160"/>
      <c r="HDH341" s="160"/>
      <c r="HDI341" s="160"/>
      <c r="HDJ341" s="160"/>
      <c r="HDK341" s="160"/>
      <c r="HDL341" s="160"/>
      <c r="HDM341" s="160"/>
      <c r="HDN341" s="160"/>
      <c r="HDO341" s="160"/>
      <c r="HDP341" s="160"/>
      <c r="HDQ341" s="160"/>
      <c r="HDR341" s="160"/>
      <c r="HDS341" s="160"/>
      <c r="HDT341" s="160"/>
      <c r="HDU341" s="160"/>
      <c r="HDV341" s="160"/>
      <c r="HDW341" s="160"/>
      <c r="HDX341" s="160"/>
      <c r="HDY341" s="160"/>
      <c r="HDZ341" s="160"/>
      <c r="HEA341" s="160"/>
      <c r="HEB341" s="160"/>
      <c r="HEC341" s="160"/>
      <c r="HED341" s="160"/>
      <c r="HEE341" s="160"/>
      <c r="HEF341" s="160"/>
      <c r="HEG341" s="160"/>
      <c r="HEH341" s="160"/>
      <c r="HEI341" s="160"/>
      <c r="HEJ341" s="160"/>
      <c r="HEK341" s="160"/>
      <c r="HEL341" s="160"/>
      <c r="HEM341" s="160"/>
      <c r="HEN341" s="160"/>
      <c r="HEO341" s="160"/>
      <c r="HEP341" s="160"/>
      <c r="HEQ341" s="160"/>
      <c r="HER341" s="160"/>
      <c r="HES341" s="160"/>
      <c r="HET341" s="160"/>
      <c r="HEU341" s="160"/>
      <c r="HEV341" s="160"/>
      <c r="HEW341" s="160"/>
      <c r="HEX341" s="160"/>
      <c r="HEY341" s="160"/>
      <c r="HEZ341" s="160"/>
      <c r="HFA341" s="160"/>
      <c r="HFB341" s="160"/>
      <c r="HFC341" s="160"/>
      <c r="HFD341" s="160"/>
      <c r="HFE341" s="160"/>
      <c r="HFF341" s="160"/>
      <c r="HFG341" s="160"/>
      <c r="HFH341" s="160"/>
      <c r="HFI341" s="160"/>
      <c r="HFJ341" s="160"/>
      <c r="HFK341" s="160"/>
      <c r="HFL341" s="160"/>
      <c r="HFM341" s="160"/>
      <c r="HFN341" s="160"/>
      <c r="HFO341" s="160"/>
      <c r="HFP341" s="160"/>
      <c r="HFQ341" s="160"/>
      <c r="HFR341" s="160"/>
      <c r="HFS341" s="160"/>
      <c r="HFT341" s="160"/>
      <c r="HFU341" s="160"/>
      <c r="HFV341" s="160"/>
      <c r="HFW341" s="160"/>
      <c r="HFX341" s="160"/>
      <c r="HFY341" s="160"/>
      <c r="HFZ341" s="160"/>
      <c r="HGA341" s="160"/>
      <c r="HGB341" s="160"/>
      <c r="HGC341" s="160"/>
      <c r="HGD341" s="160"/>
      <c r="HGE341" s="160"/>
      <c r="HGF341" s="160"/>
      <c r="HGG341" s="160"/>
      <c r="HGH341" s="160"/>
      <c r="HGI341" s="160"/>
      <c r="HGJ341" s="160"/>
      <c r="HGK341" s="160"/>
      <c r="HGL341" s="160"/>
      <c r="HGM341" s="160"/>
      <c r="HGN341" s="160"/>
      <c r="HGO341" s="160"/>
      <c r="HGP341" s="160"/>
      <c r="HGQ341" s="160"/>
      <c r="HGR341" s="160"/>
      <c r="HGS341" s="160"/>
      <c r="HGT341" s="160"/>
      <c r="HGU341" s="160"/>
      <c r="HGV341" s="160"/>
      <c r="HGW341" s="160"/>
      <c r="HGX341" s="160"/>
      <c r="HGY341" s="160"/>
      <c r="HGZ341" s="160"/>
      <c r="HHA341" s="160"/>
      <c r="HHB341" s="160"/>
      <c r="HHC341" s="160"/>
      <c r="HHD341" s="160"/>
      <c r="HHE341" s="160"/>
      <c r="HHF341" s="160"/>
      <c r="HHG341" s="160"/>
      <c r="HHH341" s="160"/>
      <c r="HHI341" s="160"/>
      <c r="HHJ341" s="160"/>
      <c r="HHK341" s="160"/>
      <c r="HHL341" s="160"/>
      <c r="HHM341" s="160"/>
      <c r="HHN341" s="160"/>
      <c r="HHO341" s="160"/>
      <c r="HHP341" s="160"/>
      <c r="HHQ341" s="160"/>
      <c r="HHR341" s="160"/>
      <c r="HHS341" s="160"/>
      <c r="HHT341" s="160"/>
      <c r="HHU341" s="160"/>
      <c r="HHV341" s="160"/>
      <c r="HHW341" s="160"/>
      <c r="HHX341" s="160"/>
      <c r="HHY341" s="160"/>
      <c r="HHZ341" s="160"/>
      <c r="HIA341" s="160"/>
      <c r="HIB341" s="160"/>
      <c r="HIC341" s="160"/>
      <c r="HID341" s="160"/>
      <c r="HIE341" s="160"/>
      <c r="HIF341" s="160"/>
      <c r="HIG341" s="160"/>
      <c r="HIH341" s="160"/>
      <c r="HII341" s="160"/>
      <c r="HIJ341" s="160"/>
      <c r="HIK341" s="160"/>
      <c r="HIL341" s="160"/>
      <c r="HIM341" s="160"/>
      <c r="HIN341" s="160"/>
      <c r="HIO341" s="160"/>
      <c r="HIP341" s="160"/>
      <c r="HIQ341" s="160"/>
      <c r="HIR341" s="160"/>
      <c r="HIS341" s="160"/>
      <c r="HIT341" s="160"/>
      <c r="HIU341" s="160"/>
      <c r="HIV341" s="160"/>
      <c r="HIW341" s="160"/>
      <c r="HIX341" s="160"/>
      <c r="HIY341" s="160"/>
      <c r="HIZ341" s="160"/>
      <c r="HJA341" s="160"/>
      <c r="HJB341" s="160"/>
      <c r="HJC341" s="160"/>
      <c r="HJD341" s="160"/>
      <c r="HJE341" s="160"/>
      <c r="HJF341" s="160"/>
      <c r="HJG341" s="160"/>
      <c r="HJH341" s="160"/>
      <c r="HJI341" s="160"/>
      <c r="HJJ341" s="160"/>
      <c r="HJK341" s="160"/>
      <c r="HJL341" s="160"/>
      <c r="HJM341" s="160"/>
      <c r="HJN341" s="160"/>
      <c r="HJO341" s="160"/>
      <c r="HJP341" s="160"/>
      <c r="HJQ341" s="160"/>
      <c r="HJR341" s="160"/>
      <c r="HJS341" s="160"/>
      <c r="HJT341" s="160"/>
      <c r="HJU341" s="160"/>
      <c r="HJV341" s="160"/>
      <c r="HJW341" s="160"/>
      <c r="HJX341" s="160"/>
      <c r="HJY341" s="160"/>
      <c r="HJZ341" s="160"/>
      <c r="HKA341" s="160"/>
      <c r="HKB341" s="160"/>
      <c r="HKC341" s="160"/>
      <c r="HKD341" s="160"/>
      <c r="HKE341" s="160"/>
      <c r="HKF341" s="160"/>
      <c r="HKG341" s="160"/>
      <c r="HKH341" s="160"/>
      <c r="HKI341" s="160"/>
      <c r="HKJ341" s="160"/>
      <c r="HKK341" s="160"/>
      <c r="HKL341" s="160"/>
      <c r="HKM341" s="160"/>
      <c r="HKN341" s="160"/>
      <c r="HKO341" s="160"/>
      <c r="HKP341" s="160"/>
      <c r="HKQ341" s="160"/>
      <c r="HKR341" s="160"/>
      <c r="HKS341" s="160"/>
      <c r="HKT341" s="160"/>
      <c r="HKU341" s="160"/>
      <c r="HKV341" s="160"/>
      <c r="HKW341" s="160"/>
      <c r="HKX341" s="160"/>
      <c r="HKY341" s="160"/>
      <c r="HKZ341" s="160"/>
      <c r="HLA341" s="160"/>
      <c r="HLB341" s="160"/>
      <c r="HLC341" s="160"/>
      <c r="HLD341" s="160"/>
      <c r="HLE341" s="160"/>
      <c r="HLF341" s="160"/>
      <c r="HLG341" s="160"/>
      <c r="HLH341" s="160"/>
      <c r="HLI341" s="160"/>
      <c r="HLJ341" s="160"/>
      <c r="HLK341" s="160"/>
      <c r="HLL341" s="160"/>
      <c r="HLM341" s="160"/>
      <c r="HLN341" s="160"/>
      <c r="HLO341" s="160"/>
      <c r="HLP341" s="160"/>
      <c r="HLQ341" s="160"/>
      <c r="HLR341" s="160"/>
      <c r="HLS341" s="160"/>
      <c r="HLT341" s="160"/>
      <c r="HLU341" s="160"/>
      <c r="HLV341" s="160"/>
      <c r="HLW341" s="160"/>
      <c r="HLX341" s="160"/>
      <c r="HLY341" s="160"/>
      <c r="HLZ341" s="160"/>
      <c r="HMA341" s="160"/>
      <c r="HMB341" s="160"/>
      <c r="HMC341" s="160"/>
      <c r="HMD341" s="160"/>
      <c r="HME341" s="160"/>
      <c r="HMF341" s="160"/>
      <c r="HMG341" s="160"/>
      <c r="HMH341" s="160"/>
      <c r="HMI341" s="160"/>
      <c r="HMJ341" s="160"/>
      <c r="HMK341" s="160"/>
      <c r="HML341" s="160"/>
      <c r="HMM341" s="160"/>
      <c r="HMN341" s="160"/>
      <c r="HMO341" s="160"/>
      <c r="HMP341" s="160"/>
      <c r="HMQ341" s="160"/>
      <c r="HMR341" s="160"/>
      <c r="HMS341" s="160"/>
      <c r="HMT341" s="160"/>
      <c r="HMU341" s="160"/>
      <c r="HMV341" s="160"/>
      <c r="HMW341" s="160"/>
      <c r="HMX341" s="160"/>
      <c r="HMY341" s="160"/>
      <c r="HMZ341" s="160"/>
      <c r="HNA341" s="160"/>
      <c r="HNB341" s="160"/>
      <c r="HNC341" s="160"/>
      <c r="HND341" s="160"/>
      <c r="HNE341" s="160"/>
      <c r="HNF341" s="160"/>
      <c r="HNG341" s="160"/>
      <c r="HNH341" s="160"/>
      <c r="HNI341" s="160"/>
      <c r="HNJ341" s="160"/>
      <c r="HNK341" s="160"/>
      <c r="HNL341" s="160"/>
      <c r="HNM341" s="160"/>
      <c r="HNN341" s="160"/>
      <c r="HNO341" s="160"/>
      <c r="HNP341" s="160"/>
      <c r="HNQ341" s="160"/>
      <c r="HNR341" s="160"/>
      <c r="HNS341" s="160"/>
      <c r="HNT341" s="160"/>
      <c r="HNU341" s="160"/>
      <c r="HNV341" s="160"/>
      <c r="HNW341" s="160"/>
      <c r="HNX341" s="160"/>
      <c r="HNY341" s="160"/>
      <c r="HNZ341" s="160"/>
      <c r="HOA341" s="160"/>
      <c r="HOB341" s="160"/>
      <c r="HOC341" s="160"/>
      <c r="HOD341" s="160"/>
      <c r="HOE341" s="160"/>
      <c r="HOF341" s="160"/>
      <c r="HOG341" s="160"/>
      <c r="HOH341" s="160"/>
      <c r="HOI341" s="160"/>
      <c r="HOJ341" s="160"/>
      <c r="HOK341" s="160"/>
      <c r="HOL341" s="160"/>
      <c r="HOM341" s="160"/>
      <c r="HON341" s="160"/>
      <c r="HOO341" s="160"/>
      <c r="HOP341" s="160"/>
      <c r="HOQ341" s="160"/>
      <c r="HOR341" s="160"/>
      <c r="HOS341" s="160"/>
      <c r="HOT341" s="160"/>
      <c r="HOU341" s="160"/>
      <c r="HOV341" s="160"/>
      <c r="HOW341" s="160"/>
      <c r="HOX341" s="160"/>
      <c r="HOY341" s="160"/>
      <c r="HOZ341" s="160"/>
      <c r="HPA341" s="160"/>
      <c r="HPB341" s="160"/>
      <c r="HPC341" s="160"/>
      <c r="HPD341" s="160"/>
      <c r="HPE341" s="160"/>
      <c r="HPF341" s="160"/>
      <c r="HPG341" s="160"/>
      <c r="HPH341" s="160"/>
      <c r="HPI341" s="160"/>
      <c r="HPJ341" s="160"/>
      <c r="HPK341" s="160"/>
      <c r="HPL341" s="160"/>
      <c r="HPM341" s="160"/>
      <c r="HPN341" s="160"/>
      <c r="HPO341" s="160"/>
      <c r="HPP341" s="160"/>
      <c r="HPQ341" s="160"/>
      <c r="HPR341" s="160"/>
      <c r="HPS341" s="160"/>
      <c r="HPT341" s="160"/>
      <c r="HPU341" s="160"/>
      <c r="HPV341" s="160"/>
      <c r="HPW341" s="160"/>
      <c r="HPX341" s="160"/>
      <c r="HPY341" s="160"/>
      <c r="HPZ341" s="160"/>
      <c r="HQA341" s="160"/>
      <c r="HQB341" s="160"/>
      <c r="HQC341" s="160"/>
      <c r="HQD341" s="160"/>
      <c r="HQE341" s="160"/>
      <c r="HQF341" s="160"/>
      <c r="HQG341" s="160"/>
      <c r="HQH341" s="160"/>
      <c r="HQI341" s="160"/>
      <c r="HQJ341" s="160"/>
      <c r="HQK341" s="160"/>
      <c r="HQL341" s="160"/>
      <c r="HQM341" s="160"/>
      <c r="HQN341" s="160"/>
      <c r="HQO341" s="160"/>
      <c r="HQP341" s="160"/>
      <c r="HQQ341" s="160"/>
      <c r="HQR341" s="160"/>
      <c r="HQS341" s="160"/>
      <c r="HQT341" s="160"/>
      <c r="HQU341" s="160"/>
      <c r="HQV341" s="160"/>
      <c r="HQW341" s="160"/>
      <c r="HQX341" s="160"/>
      <c r="HQY341" s="160"/>
      <c r="HQZ341" s="160"/>
      <c r="HRA341" s="160"/>
      <c r="HRB341" s="160"/>
      <c r="HRC341" s="160"/>
      <c r="HRD341" s="160"/>
      <c r="HRE341" s="160"/>
      <c r="HRF341" s="160"/>
      <c r="HRG341" s="160"/>
      <c r="HRH341" s="160"/>
      <c r="HRI341" s="160"/>
      <c r="HRJ341" s="160"/>
      <c r="HRK341" s="160"/>
      <c r="HRL341" s="160"/>
      <c r="HRM341" s="160"/>
      <c r="HRN341" s="160"/>
      <c r="HRO341" s="160"/>
      <c r="HRP341" s="160"/>
      <c r="HRQ341" s="160"/>
      <c r="HRR341" s="160"/>
      <c r="HRS341" s="160"/>
      <c r="HRT341" s="160"/>
      <c r="HRU341" s="160"/>
      <c r="HRV341" s="160"/>
      <c r="HRW341" s="160"/>
      <c r="HRX341" s="160"/>
      <c r="HRY341" s="160"/>
      <c r="HRZ341" s="160"/>
      <c r="HSA341" s="160"/>
      <c r="HSB341" s="160"/>
      <c r="HSC341" s="160"/>
      <c r="HSD341" s="160"/>
      <c r="HSE341" s="160"/>
      <c r="HSF341" s="160"/>
      <c r="HSG341" s="160"/>
      <c r="HSH341" s="160"/>
      <c r="HSI341" s="160"/>
      <c r="HSJ341" s="160"/>
      <c r="HSK341" s="160"/>
      <c r="HSL341" s="160"/>
      <c r="HSM341" s="160"/>
      <c r="HSN341" s="160"/>
      <c r="HSO341" s="160"/>
      <c r="HSP341" s="160"/>
      <c r="HSQ341" s="160"/>
      <c r="HSR341" s="160"/>
      <c r="HSS341" s="160"/>
      <c r="HST341" s="160"/>
      <c r="HSU341" s="160"/>
      <c r="HSV341" s="160"/>
      <c r="HSW341" s="160"/>
      <c r="HSX341" s="160"/>
      <c r="HSY341" s="160"/>
      <c r="HSZ341" s="160"/>
      <c r="HTA341" s="160"/>
      <c r="HTB341" s="160"/>
      <c r="HTC341" s="160"/>
      <c r="HTD341" s="160"/>
      <c r="HTE341" s="160"/>
      <c r="HTF341" s="160"/>
      <c r="HTG341" s="160"/>
      <c r="HTH341" s="160"/>
      <c r="HTI341" s="160"/>
      <c r="HTJ341" s="160"/>
      <c r="HTK341" s="160"/>
      <c r="HTL341" s="160"/>
      <c r="HTM341" s="160"/>
      <c r="HTN341" s="160"/>
      <c r="HTO341" s="160"/>
      <c r="HTP341" s="160"/>
      <c r="HTQ341" s="160"/>
      <c r="HTR341" s="160"/>
      <c r="HTS341" s="160"/>
      <c r="HTT341" s="160"/>
      <c r="HTU341" s="160"/>
      <c r="HTV341" s="160"/>
      <c r="HTW341" s="160"/>
      <c r="HTX341" s="160"/>
      <c r="HTY341" s="160"/>
      <c r="HTZ341" s="160"/>
      <c r="HUA341" s="160"/>
      <c r="HUB341" s="160"/>
      <c r="HUC341" s="160"/>
      <c r="HUD341" s="160"/>
      <c r="HUE341" s="160"/>
      <c r="HUF341" s="160"/>
      <c r="HUG341" s="160"/>
      <c r="HUH341" s="160"/>
      <c r="HUI341" s="160"/>
      <c r="HUJ341" s="160"/>
      <c r="HUK341" s="160"/>
      <c r="HUL341" s="160"/>
      <c r="HUM341" s="160"/>
      <c r="HUN341" s="160"/>
      <c r="HUO341" s="160"/>
      <c r="HUP341" s="160"/>
      <c r="HUQ341" s="160"/>
      <c r="HUR341" s="160"/>
      <c r="HUS341" s="160"/>
      <c r="HUT341" s="160"/>
      <c r="HUU341" s="160"/>
      <c r="HUV341" s="160"/>
      <c r="HUW341" s="160"/>
      <c r="HUX341" s="160"/>
      <c r="HUY341" s="160"/>
      <c r="HUZ341" s="160"/>
      <c r="HVA341" s="160"/>
      <c r="HVB341" s="160"/>
      <c r="HVC341" s="160"/>
      <c r="HVD341" s="160"/>
      <c r="HVE341" s="160"/>
      <c r="HVF341" s="160"/>
      <c r="HVG341" s="160"/>
      <c r="HVH341" s="160"/>
      <c r="HVI341" s="160"/>
      <c r="HVJ341" s="160"/>
      <c r="HVK341" s="160"/>
      <c r="HVL341" s="160"/>
      <c r="HVM341" s="160"/>
      <c r="HVN341" s="160"/>
      <c r="HVO341" s="160"/>
      <c r="HVP341" s="160"/>
      <c r="HVQ341" s="160"/>
      <c r="HVR341" s="160"/>
      <c r="HVS341" s="160"/>
      <c r="HVT341" s="160"/>
      <c r="HVU341" s="160"/>
      <c r="HVV341" s="160"/>
      <c r="HVW341" s="160"/>
      <c r="HVX341" s="160"/>
      <c r="HVY341" s="160"/>
      <c r="HVZ341" s="160"/>
      <c r="HWA341" s="160"/>
      <c r="HWB341" s="160"/>
      <c r="HWC341" s="160"/>
      <c r="HWD341" s="160"/>
      <c r="HWE341" s="160"/>
      <c r="HWF341" s="160"/>
      <c r="HWG341" s="160"/>
      <c r="HWH341" s="160"/>
      <c r="HWI341" s="160"/>
      <c r="HWJ341" s="160"/>
      <c r="HWK341" s="160"/>
      <c r="HWL341" s="160"/>
      <c r="HWM341" s="160"/>
      <c r="HWN341" s="160"/>
      <c r="HWO341" s="160"/>
      <c r="HWP341" s="160"/>
      <c r="HWQ341" s="160"/>
      <c r="HWR341" s="160"/>
      <c r="HWS341" s="160"/>
      <c r="HWT341" s="160"/>
      <c r="HWU341" s="160"/>
      <c r="HWV341" s="160"/>
      <c r="HWW341" s="160"/>
      <c r="HWX341" s="160"/>
      <c r="HWY341" s="160"/>
      <c r="HWZ341" s="160"/>
      <c r="HXA341" s="160"/>
      <c r="HXB341" s="160"/>
      <c r="HXC341" s="160"/>
      <c r="HXD341" s="160"/>
      <c r="HXE341" s="160"/>
      <c r="HXF341" s="160"/>
      <c r="HXG341" s="160"/>
      <c r="HXH341" s="160"/>
      <c r="HXI341" s="160"/>
      <c r="HXJ341" s="160"/>
      <c r="HXK341" s="160"/>
      <c r="HXL341" s="160"/>
      <c r="HXM341" s="160"/>
      <c r="HXN341" s="160"/>
      <c r="HXO341" s="160"/>
      <c r="HXP341" s="160"/>
      <c r="HXQ341" s="160"/>
      <c r="HXR341" s="160"/>
      <c r="HXS341" s="160"/>
      <c r="HXT341" s="160"/>
      <c r="HXU341" s="160"/>
      <c r="HXV341" s="160"/>
      <c r="HXW341" s="160"/>
      <c r="HXX341" s="160"/>
      <c r="HXY341" s="160"/>
      <c r="HXZ341" s="160"/>
      <c r="HYA341" s="160"/>
      <c r="HYB341" s="160"/>
      <c r="HYC341" s="160"/>
      <c r="HYD341" s="160"/>
      <c r="HYE341" s="160"/>
      <c r="HYF341" s="160"/>
      <c r="HYG341" s="160"/>
      <c r="HYH341" s="160"/>
      <c r="HYI341" s="160"/>
      <c r="HYJ341" s="160"/>
      <c r="HYK341" s="160"/>
      <c r="HYL341" s="160"/>
      <c r="HYM341" s="160"/>
      <c r="HYN341" s="160"/>
      <c r="HYO341" s="160"/>
      <c r="HYP341" s="160"/>
      <c r="HYQ341" s="160"/>
      <c r="HYR341" s="160"/>
      <c r="HYS341" s="160"/>
      <c r="HYT341" s="160"/>
      <c r="HYU341" s="160"/>
      <c r="HYV341" s="160"/>
      <c r="HYW341" s="160"/>
      <c r="HYX341" s="160"/>
      <c r="HYY341" s="160"/>
      <c r="HYZ341" s="160"/>
      <c r="HZA341" s="160"/>
      <c r="HZB341" s="160"/>
      <c r="HZC341" s="160"/>
      <c r="HZD341" s="160"/>
      <c r="HZE341" s="160"/>
      <c r="HZF341" s="160"/>
      <c r="HZG341" s="160"/>
      <c r="HZH341" s="160"/>
      <c r="HZI341" s="160"/>
      <c r="HZJ341" s="160"/>
      <c r="HZK341" s="160"/>
      <c r="HZL341" s="160"/>
      <c r="HZM341" s="160"/>
      <c r="HZN341" s="160"/>
      <c r="HZO341" s="160"/>
      <c r="HZP341" s="160"/>
      <c r="HZQ341" s="160"/>
      <c r="HZR341" s="160"/>
      <c r="HZS341" s="160"/>
      <c r="HZT341" s="160"/>
      <c r="HZU341" s="160"/>
      <c r="HZV341" s="160"/>
      <c r="HZW341" s="160"/>
      <c r="HZX341" s="160"/>
      <c r="HZY341" s="160"/>
      <c r="HZZ341" s="160"/>
      <c r="IAA341" s="160"/>
      <c r="IAB341" s="160"/>
      <c r="IAC341" s="160"/>
      <c r="IAD341" s="160"/>
      <c r="IAE341" s="160"/>
      <c r="IAF341" s="160"/>
      <c r="IAG341" s="160"/>
      <c r="IAH341" s="160"/>
      <c r="IAI341" s="160"/>
      <c r="IAJ341" s="160"/>
      <c r="IAK341" s="160"/>
      <c r="IAL341" s="160"/>
      <c r="IAM341" s="160"/>
      <c r="IAN341" s="160"/>
      <c r="IAO341" s="160"/>
      <c r="IAP341" s="160"/>
      <c r="IAQ341" s="160"/>
      <c r="IAR341" s="160"/>
      <c r="IAS341" s="160"/>
      <c r="IAT341" s="160"/>
      <c r="IAU341" s="160"/>
      <c r="IAV341" s="160"/>
      <c r="IAW341" s="160"/>
      <c r="IAX341" s="160"/>
      <c r="IAY341" s="160"/>
      <c r="IAZ341" s="160"/>
      <c r="IBA341" s="160"/>
      <c r="IBB341" s="160"/>
      <c r="IBC341" s="160"/>
      <c r="IBD341" s="160"/>
      <c r="IBE341" s="160"/>
      <c r="IBF341" s="160"/>
      <c r="IBG341" s="160"/>
      <c r="IBH341" s="160"/>
      <c r="IBI341" s="160"/>
      <c r="IBJ341" s="160"/>
      <c r="IBK341" s="160"/>
      <c r="IBL341" s="160"/>
      <c r="IBM341" s="160"/>
      <c r="IBN341" s="160"/>
      <c r="IBO341" s="160"/>
      <c r="IBP341" s="160"/>
      <c r="IBQ341" s="160"/>
      <c r="IBR341" s="160"/>
      <c r="IBS341" s="160"/>
      <c r="IBT341" s="160"/>
      <c r="IBU341" s="160"/>
      <c r="IBV341" s="160"/>
      <c r="IBW341" s="160"/>
      <c r="IBX341" s="160"/>
      <c r="IBY341" s="160"/>
      <c r="IBZ341" s="160"/>
      <c r="ICA341" s="160"/>
      <c r="ICB341" s="160"/>
      <c r="ICC341" s="160"/>
      <c r="ICD341" s="160"/>
      <c r="ICE341" s="160"/>
      <c r="ICF341" s="160"/>
      <c r="ICG341" s="160"/>
      <c r="ICH341" s="160"/>
      <c r="ICI341" s="160"/>
      <c r="ICJ341" s="160"/>
      <c r="ICK341" s="160"/>
      <c r="ICL341" s="160"/>
      <c r="ICM341" s="160"/>
      <c r="ICN341" s="160"/>
      <c r="ICO341" s="160"/>
      <c r="ICP341" s="160"/>
      <c r="ICQ341" s="160"/>
      <c r="ICR341" s="160"/>
      <c r="ICS341" s="160"/>
      <c r="ICT341" s="160"/>
      <c r="ICU341" s="160"/>
      <c r="ICV341" s="160"/>
      <c r="ICW341" s="160"/>
      <c r="ICX341" s="160"/>
      <c r="ICY341" s="160"/>
      <c r="ICZ341" s="160"/>
      <c r="IDA341" s="160"/>
      <c r="IDB341" s="160"/>
      <c r="IDC341" s="160"/>
      <c r="IDD341" s="160"/>
      <c r="IDE341" s="160"/>
      <c r="IDF341" s="160"/>
      <c r="IDG341" s="160"/>
      <c r="IDH341" s="160"/>
      <c r="IDI341" s="160"/>
      <c r="IDJ341" s="160"/>
      <c r="IDK341" s="160"/>
      <c r="IDL341" s="160"/>
      <c r="IDM341" s="160"/>
      <c r="IDN341" s="160"/>
      <c r="IDO341" s="160"/>
      <c r="IDP341" s="160"/>
      <c r="IDQ341" s="160"/>
      <c r="IDR341" s="160"/>
      <c r="IDS341" s="160"/>
      <c r="IDT341" s="160"/>
      <c r="IDU341" s="160"/>
      <c r="IDV341" s="160"/>
      <c r="IDW341" s="160"/>
      <c r="IDX341" s="160"/>
      <c r="IDY341" s="160"/>
      <c r="IDZ341" s="160"/>
      <c r="IEA341" s="160"/>
      <c r="IEB341" s="160"/>
      <c r="IEC341" s="160"/>
      <c r="IED341" s="160"/>
      <c r="IEE341" s="160"/>
      <c r="IEF341" s="160"/>
      <c r="IEG341" s="160"/>
      <c r="IEH341" s="160"/>
      <c r="IEI341" s="160"/>
      <c r="IEJ341" s="160"/>
      <c r="IEK341" s="160"/>
      <c r="IEL341" s="160"/>
      <c r="IEM341" s="160"/>
      <c r="IEN341" s="160"/>
      <c r="IEO341" s="160"/>
      <c r="IEP341" s="160"/>
      <c r="IEQ341" s="160"/>
      <c r="IER341" s="160"/>
      <c r="IES341" s="160"/>
      <c r="IET341" s="160"/>
      <c r="IEU341" s="160"/>
      <c r="IEV341" s="160"/>
      <c r="IEW341" s="160"/>
      <c r="IEX341" s="160"/>
      <c r="IEY341" s="160"/>
      <c r="IEZ341" s="160"/>
      <c r="IFA341" s="160"/>
      <c r="IFB341" s="160"/>
      <c r="IFC341" s="160"/>
      <c r="IFD341" s="160"/>
      <c r="IFE341" s="160"/>
      <c r="IFF341" s="160"/>
      <c r="IFG341" s="160"/>
      <c r="IFH341" s="160"/>
      <c r="IFI341" s="160"/>
      <c r="IFJ341" s="160"/>
      <c r="IFK341" s="160"/>
      <c r="IFL341" s="160"/>
      <c r="IFM341" s="160"/>
      <c r="IFN341" s="160"/>
      <c r="IFO341" s="160"/>
      <c r="IFP341" s="160"/>
      <c r="IFQ341" s="160"/>
      <c r="IFR341" s="160"/>
      <c r="IFS341" s="160"/>
      <c r="IFT341" s="160"/>
      <c r="IFU341" s="160"/>
      <c r="IFV341" s="160"/>
      <c r="IFW341" s="160"/>
      <c r="IFX341" s="160"/>
      <c r="IFY341" s="160"/>
      <c r="IFZ341" s="160"/>
      <c r="IGA341" s="160"/>
      <c r="IGB341" s="160"/>
      <c r="IGC341" s="160"/>
      <c r="IGD341" s="160"/>
      <c r="IGE341" s="160"/>
      <c r="IGF341" s="160"/>
      <c r="IGG341" s="160"/>
      <c r="IGH341" s="160"/>
      <c r="IGI341" s="160"/>
      <c r="IGJ341" s="160"/>
      <c r="IGK341" s="160"/>
      <c r="IGL341" s="160"/>
      <c r="IGM341" s="160"/>
      <c r="IGN341" s="160"/>
      <c r="IGO341" s="160"/>
      <c r="IGP341" s="160"/>
      <c r="IGQ341" s="160"/>
      <c r="IGR341" s="160"/>
      <c r="IGS341" s="160"/>
      <c r="IGT341" s="160"/>
      <c r="IGU341" s="160"/>
      <c r="IGV341" s="160"/>
      <c r="IGW341" s="160"/>
      <c r="IGX341" s="160"/>
      <c r="IGY341" s="160"/>
      <c r="IGZ341" s="160"/>
      <c r="IHA341" s="160"/>
      <c r="IHB341" s="160"/>
      <c r="IHC341" s="160"/>
      <c r="IHD341" s="160"/>
      <c r="IHE341" s="160"/>
      <c r="IHF341" s="160"/>
      <c r="IHG341" s="160"/>
      <c r="IHH341" s="160"/>
      <c r="IHI341" s="160"/>
      <c r="IHJ341" s="160"/>
      <c r="IHK341" s="160"/>
      <c r="IHL341" s="160"/>
      <c r="IHM341" s="160"/>
      <c r="IHN341" s="160"/>
      <c r="IHO341" s="160"/>
      <c r="IHP341" s="160"/>
      <c r="IHQ341" s="160"/>
      <c r="IHR341" s="160"/>
      <c r="IHS341" s="160"/>
      <c r="IHT341" s="160"/>
      <c r="IHU341" s="160"/>
      <c r="IHV341" s="160"/>
      <c r="IHW341" s="160"/>
      <c r="IHX341" s="160"/>
      <c r="IHY341" s="160"/>
      <c r="IHZ341" s="160"/>
      <c r="IIA341" s="160"/>
      <c r="IIB341" s="160"/>
      <c r="IIC341" s="160"/>
      <c r="IID341" s="160"/>
      <c r="IIE341" s="160"/>
      <c r="IIF341" s="160"/>
      <c r="IIG341" s="160"/>
      <c r="IIH341" s="160"/>
      <c r="III341" s="160"/>
      <c r="IIJ341" s="160"/>
      <c r="IIK341" s="160"/>
      <c r="IIL341" s="160"/>
      <c r="IIM341" s="160"/>
      <c r="IIN341" s="160"/>
      <c r="IIO341" s="160"/>
      <c r="IIP341" s="160"/>
      <c r="IIQ341" s="160"/>
      <c r="IIR341" s="160"/>
      <c r="IIS341" s="160"/>
      <c r="IIT341" s="160"/>
      <c r="IIU341" s="160"/>
      <c r="IIV341" s="160"/>
      <c r="IIW341" s="160"/>
      <c r="IIX341" s="160"/>
      <c r="IIY341" s="160"/>
      <c r="IIZ341" s="160"/>
      <c r="IJA341" s="160"/>
      <c r="IJB341" s="160"/>
      <c r="IJC341" s="160"/>
      <c r="IJD341" s="160"/>
      <c r="IJE341" s="160"/>
      <c r="IJF341" s="160"/>
      <c r="IJG341" s="160"/>
      <c r="IJH341" s="160"/>
      <c r="IJI341" s="160"/>
      <c r="IJJ341" s="160"/>
      <c r="IJK341" s="160"/>
      <c r="IJL341" s="160"/>
      <c r="IJM341" s="160"/>
      <c r="IJN341" s="160"/>
      <c r="IJO341" s="160"/>
      <c r="IJP341" s="160"/>
      <c r="IJQ341" s="160"/>
      <c r="IJR341" s="160"/>
      <c r="IJS341" s="160"/>
      <c r="IJT341" s="160"/>
      <c r="IJU341" s="160"/>
      <c r="IJV341" s="160"/>
      <c r="IJW341" s="160"/>
      <c r="IJX341" s="160"/>
      <c r="IJY341" s="160"/>
      <c r="IJZ341" s="160"/>
      <c r="IKA341" s="160"/>
      <c r="IKB341" s="160"/>
      <c r="IKC341" s="160"/>
      <c r="IKD341" s="160"/>
      <c r="IKE341" s="160"/>
      <c r="IKF341" s="160"/>
      <c r="IKG341" s="160"/>
      <c r="IKH341" s="160"/>
      <c r="IKI341" s="160"/>
      <c r="IKJ341" s="160"/>
      <c r="IKK341" s="160"/>
      <c r="IKL341" s="160"/>
      <c r="IKM341" s="160"/>
      <c r="IKN341" s="160"/>
      <c r="IKO341" s="160"/>
      <c r="IKP341" s="160"/>
      <c r="IKQ341" s="160"/>
      <c r="IKR341" s="160"/>
      <c r="IKS341" s="160"/>
      <c r="IKT341" s="160"/>
      <c r="IKU341" s="160"/>
      <c r="IKV341" s="160"/>
      <c r="IKW341" s="160"/>
      <c r="IKX341" s="160"/>
      <c r="IKY341" s="160"/>
      <c r="IKZ341" s="160"/>
      <c r="ILA341" s="160"/>
      <c r="ILB341" s="160"/>
      <c r="ILC341" s="160"/>
      <c r="ILD341" s="160"/>
      <c r="ILE341" s="160"/>
      <c r="ILF341" s="160"/>
      <c r="ILG341" s="160"/>
      <c r="ILH341" s="160"/>
      <c r="ILI341" s="160"/>
      <c r="ILJ341" s="160"/>
      <c r="ILK341" s="160"/>
      <c r="ILL341" s="160"/>
      <c r="ILM341" s="160"/>
      <c r="ILN341" s="160"/>
      <c r="ILO341" s="160"/>
      <c r="ILP341" s="160"/>
      <c r="ILQ341" s="160"/>
      <c r="ILR341" s="160"/>
      <c r="ILS341" s="160"/>
      <c r="ILT341" s="160"/>
      <c r="ILU341" s="160"/>
      <c r="ILV341" s="160"/>
      <c r="ILW341" s="160"/>
      <c r="ILX341" s="160"/>
      <c r="ILY341" s="160"/>
      <c r="ILZ341" s="160"/>
      <c r="IMA341" s="160"/>
      <c r="IMB341" s="160"/>
      <c r="IMC341" s="160"/>
      <c r="IMD341" s="160"/>
      <c r="IME341" s="160"/>
      <c r="IMF341" s="160"/>
      <c r="IMG341" s="160"/>
      <c r="IMH341" s="160"/>
      <c r="IMI341" s="160"/>
      <c r="IMJ341" s="160"/>
      <c r="IMK341" s="160"/>
      <c r="IML341" s="160"/>
      <c r="IMM341" s="160"/>
      <c r="IMN341" s="160"/>
      <c r="IMO341" s="160"/>
      <c r="IMP341" s="160"/>
      <c r="IMQ341" s="160"/>
      <c r="IMR341" s="160"/>
      <c r="IMS341" s="160"/>
      <c r="IMT341" s="160"/>
      <c r="IMU341" s="160"/>
      <c r="IMV341" s="160"/>
      <c r="IMW341" s="160"/>
      <c r="IMX341" s="160"/>
      <c r="IMY341" s="160"/>
      <c r="IMZ341" s="160"/>
      <c r="INA341" s="160"/>
      <c r="INB341" s="160"/>
      <c r="INC341" s="160"/>
      <c r="IND341" s="160"/>
      <c r="INE341" s="160"/>
      <c r="INF341" s="160"/>
      <c r="ING341" s="160"/>
      <c r="INH341" s="160"/>
      <c r="INI341" s="160"/>
      <c r="INJ341" s="160"/>
      <c r="INK341" s="160"/>
      <c r="INL341" s="160"/>
      <c r="INM341" s="160"/>
      <c r="INN341" s="160"/>
      <c r="INO341" s="160"/>
      <c r="INP341" s="160"/>
      <c r="INQ341" s="160"/>
      <c r="INR341" s="160"/>
      <c r="INS341" s="160"/>
      <c r="INT341" s="160"/>
      <c r="INU341" s="160"/>
      <c r="INV341" s="160"/>
      <c r="INW341" s="160"/>
      <c r="INX341" s="160"/>
      <c r="INY341" s="160"/>
      <c r="INZ341" s="160"/>
      <c r="IOA341" s="160"/>
      <c r="IOB341" s="160"/>
      <c r="IOC341" s="160"/>
      <c r="IOD341" s="160"/>
      <c r="IOE341" s="160"/>
      <c r="IOF341" s="160"/>
      <c r="IOG341" s="160"/>
      <c r="IOH341" s="160"/>
      <c r="IOI341" s="160"/>
      <c r="IOJ341" s="160"/>
      <c r="IOK341" s="160"/>
      <c r="IOL341" s="160"/>
      <c r="IOM341" s="160"/>
      <c r="ION341" s="160"/>
      <c r="IOO341" s="160"/>
      <c r="IOP341" s="160"/>
      <c r="IOQ341" s="160"/>
      <c r="IOR341" s="160"/>
      <c r="IOS341" s="160"/>
      <c r="IOT341" s="160"/>
      <c r="IOU341" s="160"/>
      <c r="IOV341" s="160"/>
      <c r="IOW341" s="160"/>
      <c r="IOX341" s="160"/>
      <c r="IOY341" s="160"/>
      <c r="IOZ341" s="160"/>
      <c r="IPA341" s="160"/>
      <c r="IPB341" s="160"/>
      <c r="IPC341" s="160"/>
      <c r="IPD341" s="160"/>
      <c r="IPE341" s="160"/>
      <c r="IPF341" s="160"/>
      <c r="IPG341" s="160"/>
      <c r="IPH341" s="160"/>
      <c r="IPI341" s="160"/>
      <c r="IPJ341" s="160"/>
      <c r="IPK341" s="160"/>
      <c r="IPL341" s="160"/>
      <c r="IPM341" s="160"/>
      <c r="IPN341" s="160"/>
      <c r="IPO341" s="160"/>
      <c r="IPP341" s="160"/>
      <c r="IPQ341" s="160"/>
      <c r="IPR341" s="160"/>
      <c r="IPS341" s="160"/>
      <c r="IPT341" s="160"/>
      <c r="IPU341" s="160"/>
      <c r="IPV341" s="160"/>
      <c r="IPW341" s="160"/>
      <c r="IPX341" s="160"/>
      <c r="IPY341" s="160"/>
      <c r="IPZ341" s="160"/>
      <c r="IQA341" s="160"/>
      <c r="IQB341" s="160"/>
      <c r="IQC341" s="160"/>
      <c r="IQD341" s="160"/>
      <c r="IQE341" s="160"/>
      <c r="IQF341" s="160"/>
      <c r="IQG341" s="160"/>
      <c r="IQH341" s="160"/>
      <c r="IQI341" s="160"/>
      <c r="IQJ341" s="160"/>
      <c r="IQK341" s="160"/>
      <c r="IQL341" s="160"/>
      <c r="IQM341" s="160"/>
      <c r="IQN341" s="160"/>
      <c r="IQO341" s="160"/>
      <c r="IQP341" s="160"/>
      <c r="IQQ341" s="160"/>
      <c r="IQR341" s="160"/>
      <c r="IQS341" s="160"/>
      <c r="IQT341" s="160"/>
      <c r="IQU341" s="160"/>
      <c r="IQV341" s="160"/>
      <c r="IQW341" s="160"/>
      <c r="IQX341" s="160"/>
      <c r="IQY341" s="160"/>
      <c r="IQZ341" s="160"/>
      <c r="IRA341" s="160"/>
      <c r="IRB341" s="160"/>
      <c r="IRC341" s="160"/>
      <c r="IRD341" s="160"/>
      <c r="IRE341" s="160"/>
      <c r="IRF341" s="160"/>
      <c r="IRG341" s="160"/>
      <c r="IRH341" s="160"/>
      <c r="IRI341" s="160"/>
      <c r="IRJ341" s="160"/>
      <c r="IRK341" s="160"/>
      <c r="IRL341" s="160"/>
      <c r="IRM341" s="160"/>
      <c r="IRN341" s="160"/>
      <c r="IRO341" s="160"/>
      <c r="IRP341" s="160"/>
      <c r="IRQ341" s="160"/>
      <c r="IRR341" s="160"/>
      <c r="IRS341" s="160"/>
      <c r="IRT341" s="160"/>
      <c r="IRU341" s="160"/>
      <c r="IRV341" s="160"/>
      <c r="IRW341" s="160"/>
      <c r="IRX341" s="160"/>
      <c r="IRY341" s="160"/>
      <c r="IRZ341" s="160"/>
      <c r="ISA341" s="160"/>
      <c r="ISB341" s="160"/>
      <c r="ISC341" s="160"/>
      <c r="ISD341" s="160"/>
      <c r="ISE341" s="160"/>
      <c r="ISF341" s="160"/>
      <c r="ISG341" s="160"/>
      <c r="ISH341" s="160"/>
      <c r="ISI341" s="160"/>
      <c r="ISJ341" s="160"/>
      <c r="ISK341" s="160"/>
      <c r="ISL341" s="160"/>
      <c r="ISM341" s="160"/>
      <c r="ISN341" s="160"/>
      <c r="ISO341" s="160"/>
      <c r="ISP341" s="160"/>
      <c r="ISQ341" s="160"/>
      <c r="ISR341" s="160"/>
      <c r="ISS341" s="160"/>
      <c r="IST341" s="160"/>
      <c r="ISU341" s="160"/>
      <c r="ISV341" s="160"/>
      <c r="ISW341" s="160"/>
      <c r="ISX341" s="160"/>
      <c r="ISY341" s="160"/>
      <c r="ISZ341" s="160"/>
      <c r="ITA341" s="160"/>
      <c r="ITB341" s="160"/>
      <c r="ITC341" s="160"/>
      <c r="ITD341" s="160"/>
      <c r="ITE341" s="160"/>
      <c r="ITF341" s="160"/>
      <c r="ITG341" s="160"/>
      <c r="ITH341" s="160"/>
      <c r="ITI341" s="160"/>
      <c r="ITJ341" s="160"/>
      <c r="ITK341" s="160"/>
      <c r="ITL341" s="160"/>
      <c r="ITM341" s="160"/>
      <c r="ITN341" s="160"/>
      <c r="ITO341" s="160"/>
      <c r="ITP341" s="160"/>
      <c r="ITQ341" s="160"/>
      <c r="ITR341" s="160"/>
      <c r="ITS341" s="160"/>
      <c r="ITT341" s="160"/>
      <c r="ITU341" s="160"/>
      <c r="ITV341" s="160"/>
      <c r="ITW341" s="160"/>
      <c r="ITX341" s="160"/>
      <c r="ITY341" s="160"/>
      <c r="ITZ341" s="160"/>
      <c r="IUA341" s="160"/>
      <c r="IUB341" s="160"/>
      <c r="IUC341" s="160"/>
      <c r="IUD341" s="160"/>
      <c r="IUE341" s="160"/>
      <c r="IUF341" s="160"/>
      <c r="IUG341" s="160"/>
      <c r="IUH341" s="160"/>
      <c r="IUI341" s="160"/>
      <c r="IUJ341" s="160"/>
      <c r="IUK341" s="160"/>
      <c r="IUL341" s="160"/>
      <c r="IUM341" s="160"/>
      <c r="IUN341" s="160"/>
      <c r="IUO341" s="160"/>
      <c r="IUP341" s="160"/>
      <c r="IUQ341" s="160"/>
      <c r="IUR341" s="160"/>
      <c r="IUS341" s="160"/>
      <c r="IUT341" s="160"/>
      <c r="IUU341" s="160"/>
      <c r="IUV341" s="160"/>
      <c r="IUW341" s="160"/>
      <c r="IUX341" s="160"/>
      <c r="IUY341" s="160"/>
      <c r="IUZ341" s="160"/>
      <c r="IVA341" s="160"/>
      <c r="IVB341" s="160"/>
      <c r="IVC341" s="160"/>
      <c r="IVD341" s="160"/>
      <c r="IVE341" s="160"/>
      <c r="IVF341" s="160"/>
      <c r="IVG341" s="160"/>
      <c r="IVH341" s="160"/>
      <c r="IVI341" s="160"/>
      <c r="IVJ341" s="160"/>
      <c r="IVK341" s="160"/>
      <c r="IVL341" s="160"/>
      <c r="IVM341" s="160"/>
      <c r="IVN341" s="160"/>
      <c r="IVO341" s="160"/>
      <c r="IVP341" s="160"/>
      <c r="IVQ341" s="160"/>
      <c r="IVR341" s="160"/>
      <c r="IVS341" s="160"/>
      <c r="IVT341" s="160"/>
      <c r="IVU341" s="160"/>
      <c r="IVV341" s="160"/>
      <c r="IVW341" s="160"/>
      <c r="IVX341" s="160"/>
      <c r="IVY341" s="160"/>
      <c r="IVZ341" s="160"/>
      <c r="IWA341" s="160"/>
      <c r="IWB341" s="160"/>
      <c r="IWC341" s="160"/>
      <c r="IWD341" s="160"/>
      <c r="IWE341" s="160"/>
      <c r="IWF341" s="160"/>
      <c r="IWG341" s="160"/>
      <c r="IWH341" s="160"/>
      <c r="IWI341" s="160"/>
      <c r="IWJ341" s="160"/>
      <c r="IWK341" s="160"/>
      <c r="IWL341" s="160"/>
      <c r="IWM341" s="160"/>
      <c r="IWN341" s="160"/>
      <c r="IWO341" s="160"/>
      <c r="IWP341" s="160"/>
      <c r="IWQ341" s="160"/>
      <c r="IWR341" s="160"/>
      <c r="IWS341" s="160"/>
      <c r="IWT341" s="160"/>
      <c r="IWU341" s="160"/>
      <c r="IWV341" s="160"/>
      <c r="IWW341" s="160"/>
      <c r="IWX341" s="160"/>
      <c r="IWY341" s="160"/>
      <c r="IWZ341" s="160"/>
      <c r="IXA341" s="160"/>
      <c r="IXB341" s="160"/>
      <c r="IXC341" s="160"/>
      <c r="IXD341" s="160"/>
      <c r="IXE341" s="160"/>
      <c r="IXF341" s="160"/>
      <c r="IXG341" s="160"/>
      <c r="IXH341" s="160"/>
      <c r="IXI341" s="160"/>
      <c r="IXJ341" s="160"/>
      <c r="IXK341" s="160"/>
      <c r="IXL341" s="160"/>
      <c r="IXM341" s="160"/>
      <c r="IXN341" s="160"/>
      <c r="IXO341" s="160"/>
      <c r="IXP341" s="160"/>
      <c r="IXQ341" s="160"/>
      <c r="IXR341" s="160"/>
      <c r="IXS341" s="160"/>
      <c r="IXT341" s="160"/>
      <c r="IXU341" s="160"/>
      <c r="IXV341" s="160"/>
      <c r="IXW341" s="160"/>
      <c r="IXX341" s="160"/>
      <c r="IXY341" s="160"/>
      <c r="IXZ341" s="160"/>
      <c r="IYA341" s="160"/>
      <c r="IYB341" s="160"/>
      <c r="IYC341" s="160"/>
      <c r="IYD341" s="160"/>
      <c r="IYE341" s="160"/>
      <c r="IYF341" s="160"/>
      <c r="IYG341" s="160"/>
      <c r="IYH341" s="160"/>
      <c r="IYI341" s="160"/>
      <c r="IYJ341" s="160"/>
      <c r="IYK341" s="160"/>
      <c r="IYL341" s="160"/>
      <c r="IYM341" s="160"/>
      <c r="IYN341" s="160"/>
      <c r="IYO341" s="160"/>
      <c r="IYP341" s="160"/>
      <c r="IYQ341" s="160"/>
      <c r="IYR341" s="160"/>
      <c r="IYS341" s="160"/>
      <c r="IYT341" s="160"/>
      <c r="IYU341" s="160"/>
      <c r="IYV341" s="160"/>
      <c r="IYW341" s="160"/>
      <c r="IYX341" s="160"/>
      <c r="IYY341" s="160"/>
      <c r="IYZ341" s="160"/>
      <c r="IZA341" s="160"/>
      <c r="IZB341" s="160"/>
      <c r="IZC341" s="160"/>
      <c r="IZD341" s="160"/>
      <c r="IZE341" s="160"/>
      <c r="IZF341" s="160"/>
      <c r="IZG341" s="160"/>
      <c r="IZH341" s="160"/>
      <c r="IZI341" s="160"/>
      <c r="IZJ341" s="160"/>
      <c r="IZK341" s="160"/>
      <c r="IZL341" s="160"/>
      <c r="IZM341" s="160"/>
      <c r="IZN341" s="160"/>
      <c r="IZO341" s="160"/>
      <c r="IZP341" s="160"/>
      <c r="IZQ341" s="160"/>
      <c r="IZR341" s="160"/>
      <c r="IZS341" s="160"/>
      <c r="IZT341" s="160"/>
      <c r="IZU341" s="160"/>
      <c r="IZV341" s="160"/>
      <c r="IZW341" s="160"/>
      <c r="IZX341" s="160"/>
      <c r="IZY341" s="160"/>
      <c r="IZZ341" s="160"/>
      <c r="JAA341" s="160"/>
      <c r="JAB341" s="160"/>
      <c r="JAC341" s="160"/>
      <c r="JAD341" s="160"/>
      <c r="JAE341" s="160"/>
      <c r="JAF341" s="160"/>
      <c r="JAG341" s="160"/>
      <c r="JAH341" s="160"/>
      <c r="JAI341" s="160"/>
      <c r="JAJ341" s="160"/>
      <c r="JAK341" s="160"/>
      <c r="JAL341" s="160"/>
      <c r="JAM341" s="160"/>
      <c r="JAN341" s="160"/>
      <c r="JAO341" s="160"/>
      <c r="JAP341" s="160"/>
      <c r="JAQ341" s="160"/>
      <c r="JAR341" s="160"/>
      <c r="JAS341" s="160"/>
      <c r="JAT341" s="160"/>
      <c r="JAU341" s="160"/>
      <c r="JAV341" s="160"/>
      <c r="JAW341" s="160"/>
      <c r="JAX341" s="160"/>
      <c r="JAY341" s="160"/>
      <c r="JAZ341" s="160"/>
      <c r="JBA341" s="160"/>
      <c r="JBB341" s="160"/>
      <c r="JBC341" s="160"/>
      <c r="JBD341" s="160"/>
      <c r="JBE341" s="160"/>
      <c r="JBF341" s="160"/>
      <c r="JBG341" s="160"/>
      <c r="JBH341" s="160"/>
      <c r="JBI341" s="160"/>
      <c r="JBJ341" s="160"/>
      <c r="JBK341" s="160"/>
      <c r="JBL341" s="160"/>
      <c r="JBM341" s="160"/>
      <c r="JBN341" s="160"/>
      <c r="JBO341" s="160"/>
      <c r="JBP341" s="160"/>
      <c r="JBQ341" s="160"/>
      <c r="JBR341" s="160"/>
      <c r="JBS341" s="160"/>
      <c r="JBT341" s="160"/>
      <c r="JBU341" s="160"/>
      <c r="JBV341" s="160"/>
      <c r="JBW341" s="160"/>
      <c r="JBX341" s="160"/>
      <c r="JBY341" s="160"/>
      <c r="JBZ341" s="160"/>
      <c r="JCA341" s="160"/>
      <c r="JCB341" s="160"/>
      <c r="JCC341" s="160"/>
      <c r="JCD341" s="160"/>
      <c r="JCE341" s="160"/>
      <c r="JCF341" s="160"/>
      <c r="JCG341" s="160"/>
      <c r="JCH341" s="160"/>
      <c r="JCI341" s="160"/>
      <c r="JCJ341" s="160"/>
      <c r="JCK341" s="160"/>
      <c r="JCL341" s="160"/>
      <c r="JCM341" s="160"/>
      <c r="JCN341" s="160"/>
      <c r="JCO341" s="160"/>
      <c r="JCP341" s="160"/>
      <c r="JCQ341" s="160"/>
      <c r="JCR341" s="160"/>
      <c r="JCS341" s="160"/>
      <c r="JCT341" s="160"/>
      <c r="JCU341" s="160"/>
      <c r="JCV341" s="160"/>
      <c r="JCW341" s="160"/>
      <c r="JCX341" s="160"/>
      <c r="JCY341" s="160"/>
      <c r="JCZ341" s="160"/>
      <c r="JDA341" s="160"/>
      <c r="JDB341" s="160"/>
      <c r="JDC341" s="160"/>
      <c r="JDD341" s="160"/>
      <c r="JDE341" s="160"/>
      <c r="JDF341" s="160"/>
      <c r="JDG341" s="160"/>
      <c r="JDH341" s="160"/>
      <c r="JDI341" s="160"/>
      <c r="JDJ341" s="160"/>
      <c r="JDK341" s="160"/>
      <c r="JDL341" s="160"/>
      <c r="JDM341" s="160"/>
      <c r="JDN341" s="160"/>
      <c r="JDO341" s="160"/>
      <c r="JDP341" s="160"/>
      <c r="JDQ341" s="160"/>
      <c r="JDR341" s="160"/>
      <c r="JDS341" s="160"/>
      <c r="JDT341" s="160"/>
      <c r="JDU341" s="160"/>
      <c r="JDV341" s="160"/>
      <c r="JDW341" s="160"/>
      <c r="JDX341" s="160"/>
      <c r="JDY341" s="160"/>
      <c r="JDZ341" s="160"/>
      <c r="JEA341" s="160"/>
      <c r="JEB341" s="160"/>
      <c r="JEC341" s="160"/>
      <c r="JED341" s="160"/>
      <c r="JEE341" s="160"/>
      <c r="JEF341" s="160"/>
      <c r="JEG341" s="160"/>
      <c r="JEH341" s="160"/>
      <c r="JEI341" s="160"/>
      <c r="JEJ341" s="160"/>
      <c r="JEK341" s="160"/>
      <c r="JEL341" s="160"/>
      <c r="JEM341" s="160"/>
      <c r="JEN341" s="160"/>
      <c r="JEO341" s="160"/>
      <c r="JEP341" s="160"/>
      <c r="JEQ341" s="160"/>
      <c r="JER341" s="160"/>
      <c r="JES341" s="160"/>
      <c r="JET341" s="160"/>
      <c r="JEU341" s="160"/>
      <c r="JEV341" s="160"/>
      <c r="JEW341" s="160"/>
      <c r="JEX341" s="160"/>
      <c r="JEY341" s="160"/>
      <c r="JEZ341" s="160"/>
      <c r="JFA341" s="160"/>
      <c r="JFB341" s="160"/>
      <c r="JFC341" s="160"/>
      <c r="JFD341" s="160"/>
      <c r="JFE341" s="160"/>
      <c r="JFF341" s="160"/>
      <c r="JFG341" s="160"/>
      <c r="JFH341" s="160"/>
      <c r="JFI341" s="160"/>
      <c r="JFJ341" s="160"/>
      <c r="JFK341" s="160"/>
      <c r="JFL341" s="160"/>
      <c r="JFM341" s="160"/>
      <c r="JFN341" s="160"/>
      <c r="JFO341" s="160"/>
      <c r="JFP341" s="160"/>
      <c r="JFQ341" s="160"/>
      <c r="JFR341" s="160"/>
      <c r="JFS341" s="160"/>
      <c r="JFT341" s="160"/>
      <c r="JFU341" s="160"/>
      <c r="JFV341" s="160"/>
      <c r="JFW341" s="160"/>
      <c r="JFX341" s="160"/>
      <c r="JFY341" s="160"/>
      <c r="JFZ341" s="160"/>
      <c r="JGA341" s="160"/>
      <c r="JGB341" s="160"/>
      <c r="JGC341" s="160"/>
      <c r="JGD341" s="160"/>
      <c r="JGE341" s="160"/>
      <c r="JGF341" s="160"/>
      <c r="JGG341" s="160"/>
      <c r="JGH341" s="160"/>
      <c r="JGI341" s="160"/>
      <c r="JGJ341" s="160"/>
      <c r="JGK341" s="160"/>
      <c r="JGL341" s="160"/>
      <c r="JGM341" s="160"/>
      <c r="JGN341" s="160"/>
      <c r="JGO341" s="160"/>
      <c r="JGP341" s="160"/>
      <c r="JGQ341" s="160"/>
      <c r="JGR341" s="160"/>
      <c r="JGS341" s="160"/>
      <c r="JGT341" s="160"/>
      <c r="JGU341" s="160"/>
      <c r="JGV341" s="160"/>
      <c r="JGW341" s="160"/>
      <c r="JGX341" s="160"/>
      <c r="JGY341" s="160"/>
      <c r="JGZ341" s="160"/>
      <c r="JHA341" s="160"/>
      <c r="JHB341" s="160"/>
      <c r="JHC341" s="160"/>
      <c r="JHD341" s="160"/>
      <c r="JHE341" s="160"/>
      <c r="JHF341" s="160"/>
      <c r="JHG341" s="160"/>
      <c r="JHH341" s="160"/>
      <c r="JHI341" s="160"/>
      <c r="JHJ341" s="160"/>
      <c r="JHK341" s="160"/>
      <c r="JHL341" s="160"/>
      <c r="JHM341" s="160"/>
      <c r="JHN341" s="160"/>
      <c r="JHO341" s="160"/>
      <c r="JHP341" s="160"/>
      <c r="JHQ341" s="160"/>
      <c r="JHR341" s="160"/>
      <c r="JHS341" s="160"/>
      <c r="JHT341" s="160"/>
      <c r="JHU341" s="160"/>
      <c r="JHV341" s="160"/>
      <c r="JHW341" s="160"/>
      <c r="JHX341" s="160"/>
      <c r="JHY341" s="160"/>
      <c r="JHZ341" s="160"/>
      <c r="JIA341" s="160"/>
      <c r="JIB341" s="160"/>
      <c r="JIC341" s="160"/>
      <c r="JID341" s="160"/>
      <c r="JIE341" s="160"/>
      <c r="JIF341" s="160"/>
      <c r="JIG341" s="160"/>
      <c r="JIH341" s="160"/>
      <c r="JII341" s="160"/>
      <c r="JIJ341" s="160"/>
      <c r="JIK341" s="160"/>
      <c r="JIL341" s="160"/>
      <c r="JIM341" s="160"/>
      <c r="JIN341" s="160"/>
      <c r="JIO341" s="160"/>
      <c r="JIP341" s="160"/>
      <c r="JIQ341" s="160"/>
      <c r="JIR341" s="160"/>
      <c r="JIS341" s="160"/>
      <c r="JIT341" s="160"/>
      <c r="JIU341" s="160"/>
      <c r="JIV341" s="160"/>
      <c r="JIW341" s="160"/>
      <c r="JIX341" s="160"/>
      <c r="JIY341" s="160"/>
      <c r="JIZ341" s="160"/>
      <c r="JJA341" s="160"/>
      <c r="JJB341" s="160"/>
      <c r="JJC341" s="160"/>
      <c r="JJD341" s="160"/>
      <c r="JJE341" s="160"/>
      <c r="JJF341" s="160"/>
      <c r="JJG341" s="160"/>
      <c r="JJH341" s="160"/>
      <c r="JJI341" s="160"/>
      <c r="JJJ341" s="160"/>
      <c r="JJK341" s="160"/>
      <c r="JJL341" s="160"/>
      <c r="JJM341" s="160"/>
      <c r="JJN341" s="160"/>
      <c r="JJO341" s="160"/>
      <c r="JJP341" s="160"/>
      <c r="JJQ341" s="160"/>
      <c r="JJR341" s="160"/>
      <c r="JJS341" s="160"/>
      <c r="JJT341" s="160"/>
      <c r="JJU341" s="160"/>
      <c r="JJV341" s="160"/>
      <c r="JJW341" s="160"/>
      <c r="JJX341" s="160"/>
      <c r="JJY341" s="160"/>
      <c r="JJZ341" s="160"/>
      <c r="JKA341" s="160"/>
      <c r="JKB341" s="160"/>
      <c r="JKC341" s="160"/>
      <c r="JKD341" s="160"/>
      <c r="JKE341" s="160"/>
      <c r="JKF341" s="160"/>
      <c r="JKG341" s="160"/>
      <c r="JKH341" s="160"/>
      <c r="JKI341" s="160"/>
      <c r="JKJ341" s="160"/>
      <c r="JKK341" s="160"/>
      <c r="JKL341" s="160"/>
      <c r="JKM341" s="160"/>
      <c r="JKN341" s="160"/>
      <c r="JKO341" s="160"/>
      <c r="JKP341" s="160"/>
      <c r="JKQ341" s="160"/>
      <c r="JKR341" s="160"/>
      <c r="JKS341" s="160"/>
      <c r="JKT341" s="160"/>
      <c r="JKU341" s="160"/>
      <c r="JKV341" s="160"/>
      <c r="JKW341" s="160"/>
      <c r="JKX341" s="160"/>
      <c r="JKY341" s="160"/>
      <c r="JKZ341" s="160"/>
      <c r="JLA341" s="160"/>
      <c r="JLB341" s="160"/>
      <c r="JLC341" s="160"/>
      <c r="JLD341" s="160"/>
      <c r="JLE341" s="160"/>
      <c r="JLF341" s="160"/>
      <c r="JLG341" s="160"/>
      <c r="JLH341" s="160"/>
      <c r="JLI341" s="160"/>
      <c r="JLJ341" s="160"/>
      <c r="JLK341" s="160"/>
      <c r="JLL341" s="160"/>
      <c r="JLM341" s="160"/>
      <c r="JLN341" s="160"/>
      <c r="JLO341" s="160"/>
      <c r="JLP341" s="160"/>
      <c r="JLQ341" s="160"/>
      <c r="JLR341" s="160"/>
      <c r="JLS341" s="160"/>
      <c r="JLT341" s="160"/>
      <c r="JLU341" s="160"/>
      <c r="JLV341" s="160"/>
      <c r="JLW341" s="160"/>
      <c r="JLX341" s="160"/>
      <c r="JLY341" s="160"/>
      <c r="JLZ341" s="160"/>
      <c r="JMA341" s="160"/>
      <c r="JMB341" s="160"/>
      <c r="JMC341" s="160"/>
      <c r="JMD341" s="160"/>
      <c r="JME341" s="160"/>
      <c r="JMF341" s="160"/>
      <c r="JMG341" s="160"/>
      <c r="JMH341" s="160"/>
      <c r="JMI341" s="160"/>
      <c r="JMJ341" s="160"/>
      <c r="JMK341" s="160"/>
      <c r="JML341" s="160"/>
      <c r="JMM341" s="160"/>
      <c r="JMN341" s="160"/>
      <c r="JMO341" s="160"/>
      <c r="JMP341" s="160"/>
      <c r="JMQ341" s="160"/>
      <c r="JMR341" s="160"/>
      <c r="JMS341" s="160"/>
      <c r="JMT341" s="160"/>
      <c r="JMU341" s="160"/>
      <c r="JMV341" s="160"/>
      <c r="JMW341" s="160"/>
      <c r="JMX341" s="160"/>
      <c r="JMY341" s="160"/>
      <c r="JMZ341" s="160"/>
      <c r="JNA341" s="160"/>
      <c r="JNB341" s="160"/>
      <c r="JNC341" s="160"/>
      <c r="JND341" s="160"/>
      <c r="JNE341" s="160"/>
      <c r="JNF341" s="160"/>
      <c r="JNG341" s="160"/>
      <c r="JNH341" s="160"/>
      <c r="JNI341" s="160"/>
      <c r="JNJ341" s="160"/>
      <c r="JNK341" s="160"/>
      <c r="JNL341" s="160"/>
      <c r="JNM341" s="160"/>
      <c r="JNN341" s="160"/>
      <c r="JNO341" s="160"/>
      <c r="JNP341" s="160"/>
      <c r="JNQ341" s="160"/>
      <c r="JNR341" s="160"/>
      <c r="JNS341" s="160"/>
      <c r="JNT341" s="160"/>
      <c r="JNU341" s="160"/>
      <c r="JNV341" s="160"/>
      <c r="JNW341" s="160"/>
      <c r="JNX341" s="160"/>
      <c r="JNY341" s="160"/>
      <c r="JNZ341" s="160"/>
      <c r="JOA341" s="160"/>
      <c r="JOB341" s="160"/>
      <c r="JOC341" s="160"/>
      <c r="JOD341" s="160"/>
      <c r="JOE341" s="160"/>
      <c r="JOF341" s="160"/>
      <c r="JOG341" s="160"/>
      <c r="JOH341" s="160"/>
      <c r="JOI341" s="160"/>
      <c r="JOJ341" s="160"/>
      <c r="JOK341" s="160"/>
      <c r="JOL341" s="160"/>
      <c r="JOM341" s="160"/>
      <c r="JON341" s="160"/>
      <c r="JOO341" s="160"/>
      <c r="JOP341" s="160"/>
      <c r="JOQ341" s="160"/>
      <c r="JOR341" s="160"/>
      <c r="JOS341" s="160"/>
      <c r="JOT341" s="160"/>
      <c r="JOU341" s="160"/>
      <c r="JOV341" s="160"/>
      <c r="JOW341" s="160"/>
      <c r="JOX341" s="160"/>
      <c r="JOY341" s="160"/>
      <c r="JOZ341" s="160"/>
      <c r="JPA341" s="160"/>
      <c r="JPB341" s="160"/>
      <c r="JPC341" s="160"/>
      <c r="JPD341" s="160"/>
      <c r="JPE341" s="160"/>
      <c r="JPF341" s="160"/>
      <c r="JPG341" s="160"/>
      <c r="JPH341" s="160"/>
      <c r="JPI341" s="160"/>
      <c r="JPJ341" s="160"/>
      <c r="JPK341" s="160"/>
      <c r="JPL341" s="160"/>
      <c r="JPM341" s="160"/>
      <c r="JPN341" s="160"/>
      <c r="JPO341" s="160"/>
      <c r="JPP341" s="160"/>
      <c r="JPQ341" s="160"/>
      <c r="JPR341" s="160"/>
      <c r="JPS341" s="160"/>
      <c r="JPT341" s="160"/>
      <c r="JPU341" s="160"/>
      <c r="JPV341" s="160"/>
      <c r="JPW341" s="160"/>
      <c r="JPX341" s="160"/>
      <c r="JPY341" s="160"/>
      <c r="JPZ341" s="160"/>
      <c r="JQA341" s="160"/>
      <c r="JQB341" s="160"/>
      <c r="JQC341" s="160"/>
      <c r="JQD341" s="160"/>
      <c r="JQE341" s="160"/>
      <c r="JQF341" s="160"/>
      <c r="JQG341" s="160"/>
      <c r="JQH341" s="160"/>
      <c r="JQI341" s="160"/>
      <c r="JQJ341" s="160"/>
      <c r="JQK341" s="160"/>
      <c r="JQL341" s="160"/>
      <c r="JQM341" s="160"/>
      <c r="JQN341" s="160"/>
      <c r="JQO341" s="160"/>
      <c r="JQP341" s="160"/>
      <c r="JQQ341" s="160"/>
      <c r="JQR341" s="160"/>
      <c r="JQS341" s="160"/>
      <c r="JQT341" s="160"/>
      <c r="JQU341" s="160"/>
      <c r="JQV341" s="160"/>
      <c r="JQW341" s="160"/>
      <c r="JQX341" s="160"/>
      <c r="JQY341" s="160"/>
      <c r="JQZ341" s="160"/>
      <c r="JRA341" s="160"/>
      <c r="JRB341" s="160"/>
      <c r="JRC341" s="160"/>
      <c r="JRD341" s="160"/>
      <c r="JRE341" s="160"/>
      <c r="JRF341" s="160"/>
      <c r="JRG341" s="160"/>
      <c r="JRH341" s="160"/>
      <c r="JRI341" s="160"/>
      <c r="JRJ341" s="160"/>
      <c r="JRK341" s="160"/>
      <c r="JRL341" s="160"/>
      <c r="JRM341" s="160"/>
      <c r="JRN341" s="160"/>
      <c r="JRO341" s="160"/>
      <c r="JRP341" s="160"/>
      <c r="JRQ341" s="160"/>
      <c r="JRR341" s="160"/>
      <c r="JRS341" s="160"/>
      <c r="JRT341" s="160"/>
      <c r="JRU341" s="160"/>
      <c r="JRV341" s="160"/>
      <c r="JRW341" s="160"/>
      <c r="JRX341" s="160"/>
      <c r="JRY341" s="160"/>
      <c r="JRZ341" s="160"/>
      <c r="JSA341" s="160"/>
      <c r="JSB341" s="160"/>
      <c r="JSC341" s="160"/>
      <c r="JSD341" s="160"/>
      <c r="JSE341" s="160"/>
      <c r="JSF341" s="160"/>
      <c r="JSG341" s="160"/>
      <c r="JSH341" s="160"/>
      <c r="JSI341" s="160"/>
      <c r="JSJ341" s="160"/>
      <c r="JSK341" s="160"/>
      <c r="JSL341" s="160"/>
      <c r="JSM341" s="160"/>
      <c r="JSN341" s="160"/>
      <c r="JSO341" s="160"/>
      <c r="JSP341" s="160"/>
      <c r="JSQ341" s="160"/>
      <c r="JSR341" s="160"/>
      <c r="JSS341" s="160"/>
      <c r="JST341" s="160"/>
      <c r="JSU341" s="160"/>
      <c r="JSV341" s="160"/>
      <c r="JSW341" s="160"/>
      <c r="JSX341" s="160"/>
      <c r="JSY341" s="160"/>
      <c r="JSZ341" s="160"/>
      <c r="JTA341" s="160"/>
      <c r="JTB341" s="160"/>
      <c r="JTC341" s="160"/>
      <c r="JTD341" s="160"/>
      <c r="JTE341" s="160"/>
      <c r="JTF341" s="160"/>
      <c r="JTG341" s="160"/>
      <c r="JTH341" s="160"/>
      <c r="JTI341" s="160"/>
      <c r="JTJ341" s="160"/>
      <c r="JTK341" s="160"/>
      <c r="JTL341" s="160"/>
      <c r="JTM341" s="160"/>
      <c r="JTN341" s="160"/>
      <c r="JTO341" s="160"/>
      <c r="JTP341" s="160"/>
      <c r="JTQ341" s="160"/>
      <c r="JTR341" s="160"/>
      <c r="JTS341" s="160"/>
      <c r="JTT341" s="160"/>
      <c r="JTU341" s="160"/>
      <c r="JTV341" s="160"/>
      <c r="JTW341" s="160"/>
      <c r="JTX341" s="160"/>
      <c r="JTY341" s="160"/>
      <c r="JTZ341" s="160"/>
      <c r="JUA341" s="160"/>
      <c r="JUB341" s="160"/>
      <c r="JUC341" s="160"/>
      <c r="JUD341" s="160"/>
      <c r="JUE341" s="160"/>
      <c r="JUF341" s="160"/>
      <c r="JUG341" s="160"/>
      <c r="JUH341" s="160"/>
      <c r="JUI341" s="160"/>
      <c r="JUJ341" s="160"/>
      <c r="JUK341" s="160"/>
      <c r="JUL341" s="160"/>
      <c r="JUM341" s="160"/>
      <c r="JUN341" s="160"/>
      <c r="JUO341" s="160"/>
      <c r="JUP341" s="160"/>
      <c r="JUQ341" s="160"/>
      <c r="JUR341" s="160"/>
      <c r="JUS341" s="160"/>
      <c r="JUT341" s="160"/>
      <c r="JUU341" s="160"/>
      <c r="JUV341" s="160"/>
      <c r="JUW341" s="160"/>
      <c r="JUX341" s="160"/>
      <c r="JUY341" s="160"/>
      <c r="JUZ341" s="160"/>
      <c r="JVA341" s="160"/>
      <c r="JVB341" s="160"/>
      <c r="JVC341" s="160"/>
      <c r="JVD341" s="160"/>
      <c r="JVE341" s="160"/>
      <c r="JVF341" s="160"/>
      <c r="JVG341" s="160"/>
      <c r="JVH341" s="160"/>
      <c r="JVI341" s="160"/>
      <c r="JVJ341" s="160"/>
      <c r="JVK341" s="160"/>
      <c r="JVL341" s="160"/>
      <c r="JVM341" s="160"/>
      <c r="JVN341" s="160"/>
      <c r="JVO341" s="160"/>
      <c r="JVP341" s="160"/>
      <c r="JVQ341" s="160"/>
      <c r="JVR341" s="160"/>
      <c r="JVS341" s="160"/>
      <c r="JVT341" s="160"/>
      <c r="JVU341" s="160"/>
      <c r="JVV341" s="160"/>
      <c r="JVW341" s="160"/>
      <c r="JVX341" s="160"/>
      <c r="JVY341" s="160"/>
      <c r="JVZ341" s="160"/>
      <c r="JWA341" s="160"/>
      <c r="JWB341" s="160"/>
      <c r="JWC341" s="160"/>
      <c r="JWD341" s="160"/>
      <c r="JWE341" s="160"/>
      <c r="JWF341" s="160"/>
      <c r="JWG341" s="160"/>
      <c r="JWH341" s="160"/>
      <c r="JWI341" s="160"/>
      <c r="JWJ341" s="160"/>
      <c r="JWK341" s="160"/>
      <c r="JWL341" s="160"/>
      <c r="JWM341" s="160"/>
      <c r="JWN341" s="160"/>
      <c r="JWO341" s="160"/>
      <c r="JWP341" s="160"/>
      <c r="JWQ341" s="160"/>
      <c r="JWR341" s="160"/>
      <c r="JWS341" s="160"/>
      <c r="JWT341" s="160"/>
      <c r="JWU341" s="160"/>
      <c r="JWV341" s="160"/>
      <c r="JWW341" s="160"/>
      <c r="JWX341" s="160"/>
      <c r="JWY341" s="160"/>
      <c r="JWZ341" s="160"/>
      <c r="JXA341" s="160"/>
      <c r="JXB341" s="160"/>
      <c r="JXC341" s="160"/>
      <c r="JXD341" s="160"/>
      <c r="JXE341" s="160"/>
      <c r="JXF341" s="160"/>
      <c r="JXG341" s="160"/>
      <c r="JXH341" s="160"/>
      <c r="JXI341" s="160"/>
      <c r="JXJ341" s="160"/>
      <c r="JXK341" s="160"/>
      <c r="JXL341" s="160"/>
      <c r="JXM341" s="160"/>
      <c r="JXN341" s="160"/>
      <c r="JXO341" s="160"/>
      <c r="JXP341" s="160"/>
      <c r="JXQ341" s="160"/>
      <c r="JXR341" s="160"/>
      <c r="JXS341" s="160"/>
      <c r="JXT341" s="160"/>
      <c r="JXU341" s="160"/>
      <c r="JXV341" s="160"/>
      <c r="JXW341" s="160"/>
      <c r="JXX341" s="160"/>
      <c r="JXY341" s="160"/>
      <c r="JXZ341" s="160"/>
      <c r="JYA341" s="160"/>
      <c r="JYB341" s="160"/>
      <c r="JYC341" s="160"/>
      <c r="JYD341" s="160"/>
      <c r="JYE341" s="160"/>
      <c r="JYF341" s="160"/>
      <c r="JYG341" s="160"/>
      <c r="JYH341" s="160"/>
      <c r="JYI341" s="160"/>
      <c r="JYJ341" s="160"/>
      <c r="JYK341" s="160"/>
      <c r="JYL341" s="160"/>
      <c r="JYM341" s="160"/>
      <c r="JYN341" s="160"/>
      <c r="JYO341" s="160"/>
      <c r="JYP341" s="160"/>
      <c r="JYQ341" s="160"/>
      <c r="JYR341" s="160"/>
      <c r="JYS341" s="160"/>
      <c r="JYT341" s="160"/>
      <c r="JYU341" s="160"/>
      <c r="JYV341" s="160"/>
      <c r="JYW341" s="160"/>
      <c r="JYX341" s="160"/>
      <c r="JYY341" s="160"/>
      <c r="JYZ341" s="160"/>
      <c r="JZA341" s="160"/>
      <c r="JZB341" s="160"/>
      <c r="JZC341" s="160"/>
      <c r="JZD341" s="160"/>
      <c r="JZE341" s="160"/>
      <c r="JZF341" s="160"/>
      <c r="JZG341" s="160"/>
      <c r="JZH341" s="160"/>
      <c r="JZI341" s="160"/>
      <c r="JZJ341" s="160"/>
      <c r="JZK341" s="160"/>
      <c r="JZL341" s="160"/>
      <c r="JZM341" s="160"/>
      <c r="JZN341" s="160"/>
      <c r="JZO341" s="160"/>
      <c r="JZP341" s="160"/>
      <c r="JZQ341" s="160"/>
      <c r="JZR341" s="160"/>
      <c r="JZS341" s="160"/>
      <c r="JZT341" s="160"/>
      <c r="JZU341" s="160"/>
      <c r="JZV341" s="160"/>
      <c r="JZW341" s="160"/>
      <c r="JZX341" s="160"/>
      <c r="JZY341" s="160"/>
      <c r="JZZ341" s="160"/>
      <c r="KAA341" s="160"/>
      <c r="KAB341" s="160"/>
      <c r="KAC341" s="160"/>
      <c r="KAD341" s="160"/>
      <c r="KAE341" s="160"/>
      <c r="KAF341" s="160"/>
      <c r="KAG341" s="160"/>
      <c r="KAH341" s="160"/>
      <c r="KAI341" s="160"/>
      <c r="KAJ341" s="160"/>
      <c r="KAK341" s="160"/>
      <c r="KAL341" s="160"/>
      <c r="KAM341" s="160"/>
      <c r="KAN341" s="160"/>
      <c r="KAO341" s="160"/>
      <c r="KAP341" s="160"/>
      <c r="KAQ341" s="160"/>
      <c r="KAR341" s="160"/>
      <c r="KAS341" s="160"/>
      <c r="KAT341" s="160"/>
      <c r="KAU341" s="160"/>
      <c r="KAV341" s="160"/>
      <c r="KAW341" s="160"/>
      <c r="KAX341" s="160"/>
      <c r="KAY341" s="160"/>
      <c r="KAZ341" s="160"/>
      <c r="KBA341" s="160"/>
      <c r="KBB341" s="160"/>
      <c r="KBC341" s="160"/>
      <c r="KBD341" s="160"/>
      <c r="KBE341" s="160"/>
      <c r="KBF341" s="160"/>
      <c r="KBG341" s="160"/>
      <c r="KBH341" s="160"/>
      <c r="KBI341" s="160"/>
      <c r="KBJ341" s="160"/>
      <c r="KBK341" s="160"/>
      <c r="KBL341" s="160"/>
      <c r="KBM341" s="160"/>
      <c r="KBN341" s="160"/>
      <c r="KBO341" s="160"/>
      <c r="KBP341" s="160"/>
      <c r="KBQ341" s="160"/>
      <c r="KBR341" s="160"/>
      <c r="KBS341" s="160"/>
      <c r="KBT341" s="160"/>
      <c r="KBU341" s="160"/>
      <c r="KBV341" s="160"/>
      <c r="KBW341" s="160"/>
      <c r="KBX341" s="160"/>
      <c r="KBY341" s="160"/>
      <c r="KBZ341" s="160"/>
      <c r="KCA341" s="160"/>
      <c r="KCB341" s="160"/>
      <c r="KCC341" s="160"/>
      <c r="KCD341" s="160"/>
      <c r="KCE341" s="160"/>
      <c r="KCF341" s="160"/>
      <c r="KCG341" s="160"/>
      <c r="KCH341" s="160"/>
      <c r="KCI341" s="160"/>
      <c r="KCJ341" s="160"/>
      <c r="KCK341" s="160"/>
      <c r="KCL341" s="160"/>
      <c r="KCM341" s="160"/>
      <c r="KCN341" s="160"/>
      <c r="KCO341" s="160"/>
      <c r="KCP341" s="160"/>
      <c r="KCQ341" s="160"/>
      <c r="KCR341" s="160"/>
      <c r="KCS341" s="160"/>
      <c r="KCT341" s="160"/>
      <c r="KCU341" s="160"/>
      <c r="KCV341" s="160"/>
      <c r="KCW341" s="160"/>
      <c r="KCX341" s="160"/>
      <c r="KCY341" s="160"/>
      <c r="KCZ341" s="160"/>
      <c r="KDA341" s="160"/>
      <c r="KDB341" s="160"/>
      <c r="KDC341" s="160"/>
      <c r="KDD341" s="160"/>
      <c r="KDE341" s="160"/>
      <c r="KDF341" s="160"/>
      <c r="KDG341" s="160"/>
      <c r="KDH341" s="160"/>
      <c r="KDI341" s="160"/>
      <c r="KDJ341" s="160"/>
      <c r="KDK341" s="160"/>
      <c r="KDL341" s="160"/>
      <c r="KDM341" s="160"/>
      <c r="KDN341" s="160"/>
      <c r="KDO341" s="160"/>
      <c r="KDP341" s="160"/>
      <c r="KDQ341" s="160"/>
      <c r="KDR341" s="160"/>
      <c r="KDS341" s="160"/>
      <c r="KDT341" s="160"/>
      <c r="KDU341" s="160"/>
      <c r="KDV341" s="160"/>
      <c r="KDW341" s="160"/>
      <c r="KDX341" s="160"/>
      <c r="KDY341" s="160"/>
      <c r="KDZ341" s="160"/>
      <c r="KEA341" s="160"/>
      <c r="KEB341" s="160"/>
      <c r="KEC341" s="160"/>
      <c r="KED341" s="160"/>
      <c r="KEE341" s="160"/>
      <c r="KEF341" s="160"/>
      <c r="KEG341" s="160"/>
      <c r="KEH341" s="160"/>
      <c r="KEI341" s="160"/>
      <c r="KEJ341" s="160"/>
      <c r="KEK341" s="160"/>
      <c r="KEL341" s="160"/>
      <c r="KEM341" s="160"/>
      <c r="KEN341" s="160"/>
      <c r="KEO341" s="160"/>
      <c r="KEP341" s="160"/>
      <c r="KEQ341" s="160"/>
      <c r="KER341" s="160"/>
      <c r="KES341" s="160"/>
      <c r="KET341" s="160"/>
      <c r="KEU341" s="160"/>
      <c r="KEV341" s="160"/>
      <c r="KEW341" s="160"/>
      <c r="KEX341" s="160"/>
      <c r="KEY341" s="160"/>
      <c r="KEZ341" s="160"/>
      <c r="KFA341" s="160"/>
      <c r="KFB341" s="160"/>
      <c r="KFC341" s="160"/>
      <c r="KFD341" s="160"/>
      <c r="KFE341" s="160"/>
      <c r="KFF341" s="160"/>
      <c r="KFG341" s="160"/>
      <c r="KFH341" s="160"/>
      <c r="KFI341" s="160"/>
      <c r="KFJ341" s="160"/>
      <c r="KFK341" s="160"/>
      <c r="KFL341" s="160"/>
      <c r="KFM341" s="160"/>
      <c r="KFN341" s="160"/>
      <c r="KFO341" s="160"/>
      <c r="KFP341" s="160"/>
      <c r="KFQ341" s="160"/>
      <c r="KFR341" s="160"/>
      <c r="KFS341" s="160"/>
      <c r="KFT341" s="160"/>
      <c r="KFU341" s="160"/>
      <c r="KFV341" s="160"/>
      <c r="KFW341" s="160"/>
      <c r="KFX341" s="160"/>
      <c r="KFY341" s="160"/>
      <c r="KFZ341" s="160"/>
      <c r="KGA341" s="160"/>
      <c r="KGB341" s="160"/>
      <c r="KGC341" s="160"/>
      <c r="KGD341" s="160"/>
      <c r="KGE341" s="160"/>
      <c r="KGF341" s="160"/>
      <c r="KGG341" s="160"/>
      <c r="KGH341" s="160"/>
      <c r="KGI341" s="160"/>
      <c r="KGJ341" s="160"/>
      <c r="KGK341" s="160"/>
      <c r="KGL341" s="160"/>
      <c r="KGM341" s="160"/>
      <c r="KGN341" s="160"/>
      <c r="KGO341" s="160"/>
      <c r="KGP341" s="160"/>
      <c r="KGQ341" s="160"/>
      <c r="KGR341" s="160"/>
      <c r="KGS341" s="160"/>
      <c r="KGT341" s="160"/>
      <c r="KGU341" s="160"/>
      <c r="KGV341" s="160"/>
      <c r="KGW341" s="160"/>
      <c r="KGX341" s="160"/>
      <c r="KGY341" s="160"/>
      <c r="KGZ341" s="160"/>
      <c r="KHA341" s="160"/>
      <c r="KHB341" s="160"/>
      <c r="KHC341" s="160"/>
      <c r="KHD341" s="160"/>
      <c r="KHE341" s="160"/>
      <c r="KHF341" s="160"/>
      <c r="KHG341" s="160"/>
      <c r="KHH341" s="160"/>
      <c r="KHI341" s="160"/>
      <c r="KHJ341" s="160"/>
      <c r="KHK341" s="160"/>
      <c r="KHL341" s="160"/>
      <c r="KHM341" s="160"/>
      <c r="KHN341" s="160"/>
      <c r="KHO341" s="160"/>
      <c r="KHP341" s="160"/>
      <c r="KHQ341" s="160"/>
      <c r="KHR341" s="160"/>
      <c r="KHS341" s="160"/>
      <c r="KHT341" s="160"/>
      <c r="KHU341" s="160"/>
      <c r="KHV341" s="160"/>
      <c r="KHW341" s="160"/>
      <c r="KHX341" s="160"/>
      <c r="KHY341" s="160"/>
      <c r="KHZ341" s="160"/>
      <c r="KIA341" s="160"/>
      <c r="KIB341" s="160"/>
      <c r="KIC341" s="160"/>
      <c r="KID341" s="160"/>
      <c r="KIE341" s="160"/>
      <c r="KIF341" s="160"/>
      <c r="KIG341" s="160"/>
      <c r="KIH341" s="160"/>
      <c r="KII341" s="160"/>
      <c r="KIJ341" s="160"/>
      <c r="KIK341" s="160"/>
      <c r="KIL341" s="160"/>
      <c r="KIM341" s="160"/>
      <c r="KIN341" s="160"/>
      <c r="KIO341" s="160"/>
      <c r="KIP341" s="160"/>
      <c r="KIQ341" s="160"/>
      <c r="KIR341" s="160"/>
      <c r="KIS341" s="160"/>
      <c r="KIT341" s="160"/>
      <c r="KIU341" s="160"/>
      <c r="KIV341" s="160"/>
      <c r="KIW341" s="160"/>
      <c r="KIX341" s="160"/>
      <c r="KIY341" s="160"/>
      <c r="KIZ341" s="160"/>
      <c r="KJA341" s="160"/>
      <c r="KJB341" s="160"/>
      <c r="KJC341" s="160"/>
      <c r="KJD341" s="160"/>
      <c r="KJE341" s="160"/>
      <c r="KJF341" s="160"/>
      <c r="KJG341" s="160"/>
      <c r="KJH341" s="160"/>
      <c r="KJI341" s="160"/>
      <c r="KJJ341" s="160"/>
      <c r="KJK341" s="160"/>
      <c r="KJL341" s="160"/>
      <c r="KJM341" s="160"/>
      <c r="KJN341" s="160"/>
      <c r="KJO341" s="160"/>
      <c r="KJP341" s="160"/>
      <c r="KJQ341" s="160"/>
      <c r="KJR341" s="160"/>
      <c r="KJS341" s="160"/>
      <c r="KJT341" s="160"/>
      <c r="KJU341" s="160"/>
      <c r="KJV341" s="160"/>
      <c r="KJW341" s="160"/>
      <c r="KJX341" s="160"/>
      <c r="KJY341" s="160"/>
      <c r="KJZ341" s="160"/>
      <c r="KKA341" s="160"/>
      <c r="KKB341" s="160"/>
      <c r="KKC341" s="160"/>
      <c r="KKD341" s="160"/>
      <c r="KKE341" s="160"/>
      <c r="KKF341" s="160"/>
      <c r="KKG341" s="160"/>
      <c r="KKH341" s="160"/>
      <c r="KKI341" s="160"/>
      <c r="KKJ341" s="160"/>
      <c r="KKK341" s="160"/>
      <c r="KKL341" s="160"/>
      <c r="KKM341" s="160"/>
      <c r="KKN341" s="160"/>
      <c r="KKO341" s="160"/>
      <c r="KKP341" s="160"/>
      <c r="KKQ341" s="160"/>
      <c r="KKR341" s="160"/>
      <c r="KKS341" s="160"/>
      <c r="KKT341" s="160"/>
      <c r="KKU341" s="160"/>
      <c r="KKV341" s="160"/>
      <c r="KKW341" s="160"/>
      <c r="KKX341" s="160"/>
      <c r="KKY341" s="160"/>
      <c r="KKZ341" s="160"/>
      <c r="KLA341" s="160"/>
      <c r="KLB341" s="160"/>
      <c r="KLC341" s="160"/>
      <c r="KLD341" s="160"/>
      <c r="KLE341" s="160"/>
      <c r="KLF341" s="160"/>
      <c r="KLG341" s="160"/>
      <c r="KLH341" s="160"/>
      <c r="KLI341" s="160"/>
      <c r="KLJ341" s="160"/>
      <c r="KLK341" s="160"/>
      <c r="KLL341" s="160"/>
      <c r="KLM341" s="160"/>
      <c r="KLN341" s="160"/>
      <c r="KLO341" s="160"/>
      <c r="KLP341" s="160"/>
      <c r="KLQ341" s="160"/>
      <c r="KLR341" s="160"/>
      <c r="KLS341" s="160"/>
      <c r="KLT341" s="160"/>
      <c r="KLU341" s="160"/>
      <c r="KLV341" s="160"/>
      <c r="KLW341" s="160"/>
      <c r="KLX341" s="160"/>
      <c r="KLY341" s="160"/>
      <c r="KLZ341" s="160"/>
      <c r="KMA341" s="160"/>
      <c r="KMB341" s="160"/>
      <c r="KMC341" s="160"/>
      <c r="KMD341" s="160"/>
      <c r="KME341" s="160"/>
      <c r="KMF341" s="160"/>
      <c r="KMG341" s="160"/>
      <c r="KMH341" s="160"/>
      <c r="KMI341" s="160"/>
      <c r="KMJ341" s="160"/>
      <c r="KMK341" s="160"/>
      <c r="KML341" s="160"/>
      <c r="KMM341" s="160"/>
      <c r="KMN341" s="160"/>
      <c r="KMO341" s="160"/>
      <c r="KMP341" s="160"/>
      <c r="KMQ341" s="160"/>
      <c r="KMR341" s="160"/>
      <c r="KMS341" s="160"/>
      <c r="KMT341" s="160"/>
      <c r="KMU341" s="160"/>
      <c r="KMV341" s="160"/>
      <c r="KMW341" s="160"/>
      <c r="KMX341" s="160"/>
      <c r="KMY341" s="160"/>
      <c r="KMZ341" s="160"/>
      <c r="KNA341" s="160"/>
      <c r="KNB341" s="160"/>
      <c r="KNC341" s="160"/>
      <c r="KND341" s="160"/>
      <c r="KNE341" s="160"/>
      <c r="KNF341" s="160"/>
      <c r="KNG341" s="160"/>
      <c r="KNH341" s="160"/>
      <c r="KNI341" s="160"/>
      <c r="KNJ341" s="160"/>
      <c r="KNK341" s="160"/>
      <c r="KNL341" s="160"/>
      <c r="KNM341" s="160"/>
      <c r="KNN341" s="160"/>
      <c r="KNO341" s="160"/>
      <c r="KNP341" s="160"/>
      <c r="KNQ341" s="160"/>
      <c r="KNR341" s="160"/>
      <c r="KNS341" s="160"/>
      <c r="KNT341" s="160"/>
      <c r="KNU341" s="160"/>
      <c r="KNV341" s="160"/>
      <c r="KNW341" s="160"/>
      <c r="KNX341" s="160"/>
      <c r="KNY341" s="160"/>
      <c r="KNZ341" s="160"/>
      <c r="KOA341" s="160"/>
      <c r="KOB341" s="160"/>
      <c r="KOC341" s="160"/>
      <c r="KOD341" s="160"/>
      <c r="KOE341" s="160"/>
      <c r="KOF341" s="160"/>
      <c r="KOG341" s="160"/>
      <c r="KOH341" s="160"/>
      <c r="KOI341" s="160"/>
      <c r="KOJ341" s="160"/>
      <c r="KOK341" s="160"/>
      <c r="KOL341" s="160"/>
      <c r="KOM341" s="160"/>
      <c r="KON341" s="160"/>
      <c r="KOO341" s="160"/>
      <c r="KOP341" s="160"/>
      <c r="KOQ341" s="160"/>
      <c r="KOR341" s="160"/>
      <c r="KOS341" s="160"/>
      <c r="KOT341" s="160"/>
      <c r="KOU341" s="160"/>
      <c r="KOV341" s="160"/>
      <c r="KOW341" s="160"/>
      <c r="KOX341" s="160"/>
      <c r="KOY341" s="160"/>
      <c r="KOZ341" s="160"/>
      <c r="KPA341" s="160"/>
      <c r="KPB341" s="160"/>
      <c r="KPC341" s="160"/>
      <c r="KPD341" s="160"/>
      <c r="KPE341" s="160"/>
      <c r="KPF341" s="160"/>
      <c r="KPG341" s="160"/>
      <c r="KPH341" s="160"/>
      <c r="KPI341" s="160"/>
      <c r="KPJ341" s="160"/>
      <c r="KPK341" s="160"/>
      <c r="KPL341" s="160"/>
      <c r="KPM341" s="160"/>
      <c r="KPN341" s="160"/>
      <c r="KPO341" s="160"/>
      <c r="KPP341" s="160"/>
      <c r="KPQ341" s="160"/>
      <c r="KPR341" s="160"/>
      <c r="KPS341" s="160"/>
      <c r="KPT341" s="160"/>
      <c r="KPU341" s="160"/>
      <c r="KPV341" s="160"/>
      <c r="KPW341" s="160"/>
      <c r="KPX341" s="160"/>
      <c r="KPY341" s="160"/>
      <c r="KPZ341" s="160"/>
      <c r="KQA341" s="160"/>
      <c r="KQB341" s="160"/>
      <c r="KQC341" s="160"/>
      <c r="KQD341" s="160"/>
      <c r="KQE341" s="160"/>
      <c r="KQF341" s="160"/>
      <c r="KQG341" s="160"/>
      <c r="KQH341" s="160"/>
      <c r="KQI341" s="160"/>
      <c r="KQJ341" s="160"/>
      <c r="KQK341" s="160"/>
      <c r="KQL341" s="160"/>
      <c r="KQM341" s="160"/>
      <c r="KQN341" s="160"/>
      <c r="KQO341" s="160"/>
      <c r="KQP341" s="160"/>
      <c r="KQQ341" s="160"/>
      <c r="KQR341" s="160"/>
      <c r="KQS341" s="160"/>
      <c r="KQT341" s="160"/>
      <c r="KQU341" s="160"/>
      <c r="KQV341" s="160"/>
      <c r="KQW341" s="160"/>
      <c r="KQX341" s="160"/>
      <c r="KQY341" s="160"/>
      <c r="KQZ341" s="160"/>
      <c r="KRA341" s="160"/>
      <c r="KRB341" s="160"/>
      <c r="KRC341" s="160"/>
      <c r="KRD341" s="160"/>
      <c r="KRE341" s="160"/>
      <c r="KRF341" s="160"/>
      <c r="KRG341" s="160"/>
      <c r="KRH341" s="160"/>
      <c r="KRI341" s="160"/>
      <c r="KRJ341" s="160"/>
      <c r="KRK341" s="160"/>
      <c r="KRL341" s="160"/>
      <c r="KRM341" s="160"/>
      <c r="KRN341" s="160"/>
      <c r="KRO341" s="160"/>
      <c r="KRP341" s="160"/>
      <c r="KRQ341" s="160"/>
      <c r="KRR341" s="160"/>
      <c r="KRS341" s="160"/>
      <c r="KRT341" s="160"/>
      <c r="KRU341" s="160"/>
      <c r="KRV341" s="160"/>
      <c r="KRW341" s="160"/>
      <c r="KRX341" s="160"/>
      <c r="KRY341" s="160"/>
      <c r="KRZ341" s="160"/>
      <c r="KSA341" s="160"/>
      <c r="KSB341" s="160"/>
      <c r="KSC341" s="160"/>
      <c r="KSD341" s="160"/>
      <c r="KSE341" s="160"/>
      <c r="KSF341" s="160"/>
      <c r="KSG341" s="160"/>
      <c r="KSH341" s="160"/>
      <c r="KSI341" s="160"/>
      <c r="KSJ341" s="160"/>
      <c r="KSK341" s="160"/>
      <c r="KSL341" s="160"/>
      <c r="KSM341" s="160"/>
      <c r="KSN341" s="160"/>
      <c r="KSO341" s="160"/>
      <c r="KSP341" s="160"/>
      <c r="KSQ341" s="160"/>
      <c r="KSR341" s="160"/>
      <c r="KSS341" s="160"/>
      <c r="KST341" s="160"/>
      <c r="KSU341" s="160"/>
      <c r="KSV341" s="160"/>
      <c r="KSW341" s="160"/>
      <c r="KSX341" s="160"/>
      <c r="KSY341" s="160"/>
      <c r="KSZ341" s="160"/>
      <c r="KTA341" s="160"/>
      <c r="KTB341" s="160"/>
      <c r="KTC341" s="160"/>
      <c r="KTD341" s="160"/>
      <c r="KTE341" s="160"/>
      <c r="KTF341" s="160"/>
      <c r="KTG341" s="160"/>
      <c r="KTH341" s="160"/>
      <c r="KTI341" s="160"/>
      <c r="KTJ341" s="160"/>
      <c r="KTK341" s="160"/>
      <c r="KTL341" s="160"/>
      <c r="KTM341" s="160"/>
      <c r="KTN341" s="160"/>
      <c r="KTO341" s="160"/>
      <c r="KTP341" s="160"/>
      <c r="KTQ341" s="160"/>
      <c r="KTR341" s="160"/>
      <c r="KTS341" s="160"/>
      <c r="KTT341" s="160"/>
      <c r="KTU341" s="160"/>
      <c r="KTV341" s="160"/>
      <c r="KTW341" s="160"/>
      <c r="KTX341" s="160"/>
      <c r="KTY341" s="160"/>
      <c r="KTZ341" s="160"/>
      <c r="KUA341" s="160"/>
      <c r="KUB341" s="160"/>
      <c r="KUC341" s="160"/>
      <c r="KUD341" s="160"/>
      <c r="KUE341" s="160"/>
      <c r="KUF341" s="160"/>
      <c r="KUG341" s="160"/>
      <c r="KUH341" s="160"/>
      <c r="KUI341" s="160"/>
      <c r="KUJ341" s="160"/>
      <c r="KUK341" s="160"/>
      <c r="KUL341" s="160"/>
      <c r="KUM341" s="160"/>
      <c r="KUN341" s="160"/>
      <c r="KUO341" s="160"/>
      <c r="KUP341" s="160"/>
      <c r="KUQ341" s="160"/>
      <c r="KUR341" s="160"/>
      <c r="KUS341" s="160"/>
      <c r="KUT341" s="160"/>
      <c r="KUU341" s="160"/>
      <c r="KUV341" s="160"/>
      <c r="KUW341" s="160"/>
      <c r="KUX341" s="160"/>
      <c r="KUY341" s="160"/>
      <c r="KUZ341" s="160"/>
      <c r="KVA341" s="160"/>
      <c r="KVB341" s="160"/>
      <c r="KVC341" s="160"/>
      <c r="KVD341" s="160"/>
      <c r="KVE341" s="160"/>
      <c r="KVF341" s="160"/>
      <c r="KVG341" s="160"/>
      <c r="KVH341" s="160"/>
      <c r="KVI341" s="160"/>
      <c r="KVJ341" s="160"/>
      <c r="KVK341" s="160"/>
      <c r="KVL341" s="160"/>
      <c r="KVM341" s="160"/>
      <c r="KVN341" s="160"/>
      <c r="KVO341" s="160"/>
      <c r="KVP341" s="160"/>
      <c r="KVQ341" s="160"/>
      <c r="KVR341" s="160"/>
      <c r="KVS341" s="160"/>
      <c r="KVT341" s="160"/>
      <c r="KVU341" s="160"/>
      <c r="KVV341" s="160"/>
      <c r="KVW341" s="160"/>
      <c r="KVX341" s="160"/>
      <c r="KVY341" s="160"/>
      <c r="KVZ341" s="160"/>
      <c r="KWA341" s="160"/>
      <c r="KWB341" s="160"/>
      <c r="KWC341" s="160"/>
      <c r="KWD341" s="160"/>
      <c r="KWE341" s="160"/>
      <c r="KWF341" s="160"/>
      <c r="KWG341" s="160"/>
      <c r="KWH341" s="160"/>
      <c r="KWI341" s="160"/>
      <c r="KWJ341" s="160"/>
      <c r="KWK341" s="160"/>
      <c r="KWL341" s="160"/>
      <c r="KWM341" s="160"/>
      <c r="KWN341" s="160"/>
      <c r="KWO341" s="160"/>
      <c r="KWP341" s="160"/>
      <c r="KWQ341" s="160"/>
      <c r="KWR341" s="160"/>
      <c r="KWS341" s="160"/>
      <c r="KWT341" s="160"/>
      <c r="KWU341" s="160"/>
      <c r="KWV341" s="160"/>
      <c r="KWW341" s="160"/>
      <c r="KWX341" s="160"/>
      <c r="KWY341" s="160"/>
      <c r="KWZ341" s="160"/>
      <c r="KXA341" s="160"/>
      <c r="KXB341" s="160"/>
      <c r="KXC341" s="160"/>
      <c r="KXD341" s="160"/>
      <c r="KXE341" s="160"/>
      <c r="KXF341" s="160"/>
      <c r="KXG341" s="160"/>
      <c r="KXH341" s="160"/>
      <c r="KXI341" s="160"/>
      <c r="KXJ341" s="160"/>
      <c r="KXK341" s="160"/>
      <c r="KXL341" s="160"/>
      <c r="KXM341" s="160"/>
      <c r="KXN341" s="160"/>
      <c r="KXO341" s="160"/>
      <c r="KXP341" s="160"/>
      <c r="KXQ341" s="160"/>
      <c r="KXR341" s="160"/>
      <c r="KXS341" s="160"/>
      <c r="KXT341" s="160"/>
      <c r="KXU341" s="160"/>
      <c r="KXV341" s="160"/>
      <c r="KXW341" s="160"/>
      <c r="KXX341" s="160"/>
      <c r="KXY341" s="160"/>
      <c r="KXZ341" s="160"/>
      <c r="KYA341" s="160"/>
      <c r="KYB341" s="160"/>
      <c r="KYC341" s="160"/>
      <c r="KYD341" s="160"/>
      <c r="KYE341" s="160"/>
      <c r="KYF341" s="160"/>
      <c r="KYG341" s="160"/>
      <c r="KYH341" s="160"/>
      <c r="KYI341" s="160"/>
      <c r="KYJ341" s="160"/>
      <c r="KYK341" s="160"/>
      <c r="KYL341" s="160"/>
      <c r="KYM341" s="160"/>
      <c r="KYN341" s="160"/>
      <c r="KYO341" s="160"/>
      <c r="KYP341" s="160"/>
      <c r="KYQ341" s="160"/>
      <c r="KYR341" s="160"/>
      <c r="KYS341" s="160"/>
      <c r="KYT341" s="160"/>
      <c r="KYU341" s="160"/>
      <c r="KYV341" s="160"/>
      <c r="KYW341" s="160"/>
      <c r="KYX341" s="160"/>
      <c r="KYY341" s="160"/>
      <c r="KYZ341" s="160"/>
      <c r="KZA341" s="160"/>
      <c r="KZB341" s="160"/>
      <c r="KZC341" s="160"/>
      <c r="KZD341" s="160"/>
      <c r="KZE341" s="160"/>
      <c r="KZF341" s="160"/>
      <c r="KZG341" s="160"/>
      <c r="KZH341" s="160"/>
      <c r="KZI341" s="160"/>
      <c r="KZJ341" s="160"/>
      <c r="KZK341" s="160"/>
      <c r="KZL341" s="160"/>
      <c r="KZM341" s="160"/>
      <c r="KZN341" s="160"/>
      <c r="KZO341" s="160"/>
      <c r="KZP341" s="160"/>
      <c r="KZQ341" s="160"/>
      <c r="KZR341" s="160"/>
      <c r="KZS341" s="160"/>
      <c r="KZT341" s="160"/>
      <c r="KZU341" s="160"/>
      <c r="KZV341" s="160"/>
      <c r="KZW341" s="160"/>
      <c r="KZX341" s="160"/>
      <c r="KZY341" s="160"/>
      <c r="KZZ341" s="160"/>
      <c r="LAA341" s="160"/>
      <c r="LAB341" s="160"/>
      <c r="LAC341" s="160"/>
      <c r="LAD341" s="160"/>
      <c r="LAE341" s="160"/>
      <c r="LAF341" s="160"/>
      <c r="LAG341" s="160"/>
      <c r="LAH341" s="160"/>
      <c r="LAI341" s="160"/>
      <c r="LAJ341" s="160"/>
      <c r="LAK341" s="160"/>
      <c r="LAL341" s="160"/>
      <c r="LAM341" s="160"/>
      <c r="LAN341" s="160"/>
      <c r="LAO341" s="160"/>
      <c r="LAP341" s="160"/>
      <c r="LAQ341" s="160"/>
      <c r="LAR341" s="160"/>
      <c r="LAS341" s="160"/>
      <c r="LAT341" s="160"/>
      <c r="LAU341" s="160"/>
      <c r="LAV341" s="160"/>
      <c r="LAW341" s="160"/>
      <c r="LAX341" s="160"/>
      <c r="LAY341" s="160"/>
      <c r="LAZ341" s="160"/>
      <c r="LBA341" s="160"/>
      <c r="LBB341" s="160"/>
      <c r="LBC341" s="160"/>
      <c r="LBD341" s="160"/>
      <c r="LBE341" s="160"/>
      <c r="LBF341" s="160"/>
      <c r="LBG341" s="160"/>
      <c r="LBH341" s="160"/>
      <c r="LBI341" s="160"/>
      <c r="LBJ341" s="160"/>
      <c r="LBK341" s="160"/>
      <c r="LBL341" s="160"/>
      <c r="LBM341" s="160"/>
      <c r="LBN341" s="160"/>
      <c r="LBO341" s="160"/>
      <c r="LBP341" s="160"/>
      <c r="LBQ341" s="160"/>
      <c r="LBR341" s="160"/>
      <c r="LBS341" s="160"/>
      <c r="LBT341" s="160"/>
      <c r="LBU341" s="160"/>
      <c r="LBV341" s="160"/>
      <c r="LBW341" s="160"/>
      <c r="LBX341" s="160"/>
      <c r="LBY341" s="160"/>
      <c r="LBZ341" s="160"/>
      <c r="LCA341" s="160"/>
      <c r="LCB341" s="160"/>
      <c r="LCC341" s="160"/>
      <c r="LCD341" s="160"/>
      <c r="LCE341" s="160"/>
      <c r="LCF341" s="160"/>
      <c r="LCG341" s="160"/>
      <c r="LCH341" s="160"/>
      <c r="LCI341" s="160"/>
      <c r="LCJ341" s="160"/>
      <c r="LCK341" s="160"/>
      <c r="LCL341" s="160"/>
      <c r="LCM341" s="160"/>
      <c r="LCN341" s="160"/>
      <c r="LCO341" s="160"/>
      <c r="LCP341" s="160"/>
      <c r="LCQ341" s="160"/>
      <c r="LCR341" s="160"/>
      <c r="LCS341" s="160"/>
      <c r="LCT341" s="160"/>
      <c r="LCU341" s="160"/>
      <c r="LCV341" s="160"/>
      <c r="LCW341" s="160"/>
      <c r="LCX341" s="160"/>
      <c r="LCY341" s="160"/>
      <c r="LCZ341" s="160"/>
      <c r="LDA341" s="160"/>
      <c r="LDB341" s="160"/>
      <c r="LDC341" s="160"/>
      <c r="LDD341" s="160"/>
      <c r="LDE341" s="160"/>
      <c r="LDF341" s="160"/>
      <c r="LDG341" s="160"/>
      <c r="LDH341" s="160"/>
      <c r="LDI341" s="160"/>
      <c r="LDJ341" s="160"/>
      <c r="LDK341" s="160"/>
      <c r="LDL341" s="160"/>
      <c r="LDM341" s="160"/>
      <c r="LDN341" s="160"/>
      <c r="LDO341" s="160"/>
      <c r="LDP341" s="160"/>
      <c r="LDQ341" s="160"/>
      <c r="LDR341" s="160"/>
      <c r="LDS341" s="160"/>
      <c r="LDT341" s="160"/>
      <c r="LDU341" s="160"/>
      <c r="LDV341" s="160"/>
      <c r="LDW341" s="160"/>
      <c r="LDX341" s="160"/>
      <c r="LDY341" s="160"/>
      <c r="LDZ341" s="160"/>
      <c r="LEA341" s="160"/>
      <c r="LEB341" s="160"/>
      <c r="LEC341" s="160"/>
      <c r="LED341" s="160"/>
      <c r="LEE341" s="160"/>
      <c r="LEF341" s="160"/>
      <c r="LEG341" s="160"/>
      <c r="LEH341" s="160"/>
      <c r="LEI341" s="160"/>
      <c r="LEJ341" s="160"/>
      <c r="LEK341" s="160"/>
      <c r="LEL341" s="160"/>
      <c r="LEM341" s="160"/>
      <c r="LEN341" s="160"/>
      <c r="LEO341" s="160"/>
      <c r="LEP341" s="160"/>
      <c r="LEQ341" s="160"/>
      <c r="LER341" s="160"/>
      <c r="LES341" s="160"/>
      <c r="LET341" s="160"/>
      <c r="LEU341" s="160"/>
      <c r="LEV341" s="160"/>
      <c r="LEW341" s="160"/>
      <c r="LEX341" s="160"/>
      <c r="LEY341" s="160"/>
      <c r="LEZ341" s="160"/>
      <c r="LFA341" s="160"/>
      <c r="LFB341" s="160"/>
      <c r="LFC341" s="160"/>
      <c r="LFD341" s="160"/>
      <c r="LFE341" s="160"/>
      <c r="LFF341" s="160"/>
      <c r="LFG341" s="160"/>
      <c r="LFH341" s="160"/>
      <c r="LFI341" s="160"/>
      <c r="LFJ341" s="160"/>
      <c r="LFK341" s="160"/>
      <c r="LFL341" s="160"/>
      <c r="LFM341" s="160"/>
      <c r="LFN341" s="160"/>
      <c r="LFO341" s="160"/>
      <c r="LFP341" s="160"/>
      <c r="LFQ341" s="160"/>
      <c r="LFR341" s="160"/>
      <c r="LFS341" s="160"/>
      <c r="LFT341" s="160"/>
      <c r="LFU341" s="160"/>
      <c r="LFV341" s="160"/>
      <c r="LFW341" s="160"/>
      <c r="LFX341" s="160"/>
      <c r="LFY341" s="160"/>
      <c r="LFZ341" s="160"/>
      <c r="LGA341" s="160"/>
      <c r="LGB341" s="160"/>
      <c r="LGC341" s="160"/>
      <c r="LGD341" s="160"/>
      <c r="LGE341" s="160"/>
      <c r="LGF341" s="160"/>
      <c r="LGG341" s="160"/>
      <c r="LGH341" s="160"/>
      <c r="LGI341" s="160"/>
      <c r="LGJ341" s="160"/>
      <c r="LGK341" s="160"/>
      <c r="LGL341" s="160"/>
      <c r="LGM341" s="160"/>
      <c r="LGN341" s="160"/>
      <c r="LGO341" s="160"/>
      <c r="LGP341" s="160"/>
      <c r="LGQ341" s="160"/>
      <c r="LGR341" s="160"/>
      <c r="LGS341" s="160"/>
      <c r="LGT341" s="160"/>
      <c r="LGU341" s="160"/>
      <c r="LGV341" s="160"/>
      <c r="LGW341" s="160"/>
      <c r="LGX341" s="160"/>
      <c r="LGY341" s="160"/>
      <c r="LGZ341" s="160"/>
      <c r="LHA341" s="160"/>
      <c r="LHB341" s="160"/>
      <c r="LHC341" s="160"/>
      <c r="LHD341" s="160"/>
      <c r="LHE341" s="160"/>
      <c r="LHF341" s="160"/>
      <c r="LHG341" s="160"/>
      <c r="LHH341" s="160"/>
      <c r="LHI341" s="160"/>
      <c r="LHJ341" s="160"/>
      <c r="LHK341" s="160"/>
      <c r="LHL341" s="160"/>
      <c r="LHM341" s="160"/>
      <c r="LHN341" s="160"/>
      <c r="LHO341" s="160"/>
      <c r="LHP341" s="160"/>
      <c r="LHQ341" s="160"/>
      <c r="LHR341" s="160"/>
      <c r="LHS341" s="160"/>
      <c r="LHT341" s="160"/>
      <c r="LHU341" s="160"/>
      <c r="LHV341" s="160"/>
      <c r="LHW341" s="160"/>
      <c r="LHX341" s="160"/>
      <c r="LHY341" s="160"/>
      <c r="LHZ341" s="160"/>
      <c r="LIA341" s="160"/>
      <c r="LIB341" s="160"/>
      <c r="LIC341" s="160"/>
      <c r="LID341" s="160"/>
      <c r="LIE341" s="160"/>
      <c r="LIF341" s="160"/>
      <c r="LIG341" s="160"/>
      <c r="LIH341" s="160"/>
      <c r="LII341" s="160"/>
      <c r="LIJ341" s="160"/>
      <c r="LIK341" s="160"/>
      <c r="LIL341" s="160"/>
      <c r="LIM341" s="160"/>
      <c r="LIN341" s="160"/>
      <c r="LIO341" s="160"/>
      <c r="LIP341" s="160"/>
      <c r="LIQ341" s="160"/>
      <c r="LIR341" s="160"/>
      <c r="LIS341" s="160"/>
      <c r="LIT341" s="160"/>
      <c r="LIU341" s="160"/>
      <c r="LIV341" s="160"/>
      <c r="LIW341" s="160"/>
      <c r="LIX341" s="160"/>
      <c r="LIY341" s="160"/>
      <c r="LIZ341" s="160"/>
      <c r="LJA341" s="160"/>
      <c r="LJB341" s="160"/>
      <c r="LJC341" s="160"/>
      <c r="LJD341" s="160"/>
      <c r="LJE341" s="160"/>
      <c r="LJF341" s="160"/>
      <c r="LJG341" s="160"/>
      <c r="LJH341" s="160"/>
      <c r="LJI341" s="160"/>
      <c r="LJJ341" s="160"/>
      <c r="LJK341" s="160"/>
      <c r="LJL341" s="160"/>
      <c r="LJM341" s="160"/>
      <c r="LJN341" s="160"/>
      <c r="LJO341" s="160"/>
      <c r="LJP341" s="160"/>
      <c r="LJQ341" s="160"/>
      <c r="LJR341" s="160"/>
      <c r="LJS341" s="160"/>
      <c r="LJT341" s="160"/>
      <c r="LJU341" s="160"/>
      <c r="LJV341" s="160"/>
      <c r="LJW341" s="160"/>
      <c r="LJX341" s="160"/>
      <c r="LJY341" s="160"/>
      <c r="LJZ341" s="160"/>
      <c r="LKA341" s="160"/>
      <c r="LKB341" s="160"/>
      <c r="LKC341" s="160"/>
      <c r="LKD341" s="160"/>
      <c r="LKE341" s="160"/>
      <c r="LKF341" s="160"/>
      <c r="LKG341" s="160"/>
      <c r="LKH341" s="160"/>
      <c r="LKI341" s="160"/>
      <c r="LKJ341" s="160"/>
      <c r="LKK341" s="160"/>
      <c r="LKL341" s="160"/>
      <c r="LKM341" s="160"/>
      <c r="LKN341" s="160"/>
      <c r="LKO341" s="160"/>
      <c r="LKP341" s="160"/>
      <c r="LKQ341" s="160"/>
      <c r="LKR341" s="160"/>
      <c r="LKS341" s="160"/>
      <c r="LKT341" s="160"/>
      <c r="LKU341" s="160"/>
      <c r="LKV341" s="160"/>
      <c r="LKW341" s="160"/>
      <c r="LKX341" s="160"/>
      <c r="LKY341" s="160"/>
      <c r="LKZ341" s="160"/>
      <c r="LLA341" s="160"/>
      <c r="LLB341" s="160"/>
      <c r="LLC341" s="160"/>
      <c r="LLD341" s="160"/>
      <c r="LLE341" s="160"/>
      <c r="LLF341" s="160"/>
      <c r="LLG341" s="160"/>
      <c r="LLH341" s="160"/>
      <c r="LLI341" s="160"/>
      <c r="LLJ341" s="160"/>
      <c r="LLK341" s="160"/>
      <c r="LLL341" s="160"/>
      <c r="LLM341" s="160"/>
      <c r="LLN341" s="160"/>
      <c r="LLO341" s="160"/>
      <c r="LLP341" s="160"/>
      <c r="LLQ341" s="160"/>
      <c r="LLR341" s="160"/>
      <c r="LLS341" s="160"/>
      <c r="LLT341" s="160"/>
      <c r="LLU341" s="160"/>
      <c r="LLV341" s="160"/>
      <c r="LLW341" s="160"/>
      <c r="LLX341" s="160"/>
      <c r="LLY341" s="160"/>
      <c r="LLZ341" s="160"/>
      <c r="LMA341" s="160"/>
      <c r="LMB341" s="160"/>
      <c r="LMC341" s="160"/>
      <c r="LMD341" s="160"/>
      <c r="LME341" s="160"/>
      <c r="LMF341" s="160"/>
      <c r="LMG341" s="160"/>
      <c r="LMH341" s="160"/>
      <c r="LMI341" s="160"/>
      <c r="LMJ341" s="160"/>
      <c r="LMK341" s="160"/>
      <c r="LML341" s="160"/>
      <c r="LMM341" s="160"/>
      <c r="LMN341" s="160"/>
      <c r="LMO341" s="160"/>
      <c r="LMP341" s="160"/>
      <c r="LMQ341" s="160"/>
      <c r="LMR341" s="160"/>
      <c r="LMS341" s="160"/>
      <c r="LMT341" s="160"/>
      <c r="LMU341" s="160"/>
      <c r="LMV341" s="160"/>
      <c r="LMW341" s="160"/>
      <c r="LMX341" s="160"/>
      <c r="LMY341" s="160"/>
      <c r="LMZ341" s="160"/>
      <c r="LNA341" s="160"/>
      <c r="LNB341" s="160"/>
      <c r="LNC341" s="160"/>
      <c r="LND341" s="160"/>
      <c r="LNE341" s="160"/>
      <c r="LNF341" s="160"/>
      <c r="LNG341" s="160"/>
      <c r="LNH341" s="160"/>
      <c r="LNI341" s="160"/>
      <c r="LNJ341" s="160"/>
      <c r="LNK341" s="160"/>
      <c r="LNL341" s="160"/>
      <c r="LNM341" s="160"/>
      <c r="LNN341" s="160"/>
      <c r="LNO341" s="160"/>
      <c r="LNP341" s="160"/>
      <c r="LNQ341" s="160"/>
      <c r="LNR341" s="160"/>
      <c r="LNS341" s="160"/>
      <c r="LNT341" s="160"/>
      <c r="LNU341" s="160"/>
      <c r="LNV341" s="160"/>
      <c r="LNW341" s="160"/>
      <c r="LNX341" s="160"/>
      <c r="LNY341" s="160"/>
      <c r="LNZ341" s="160"/>
      <c r="LOA341" s="160"/>
      <c r="LOB341" s="160"/>
      <c r="LOC341" s="160"/>
      <c r="LOD341" s="160"/>
      <c r="LOE341" s="160"/>
      <c r="LOF341" s="160"/>
      <c r="LOG341" s="160"/>
      <c r="LOH341" s="160"/>
      <c r="LOI341" s="160"/>
      <c r="LOJ341" s="160"/>
      <c r="LOK341" s="160"/>
      <c r="LOL341" s="160"/>
      <c r="LOM341" s="160"/>
      <c r="LON341" s="160"/>
      <c r="LOO341" s="160"/>
      <c r="LOP341" s="160"/>
      <c r="LOQ341" s="160"/>
      <c r="LOR341" s="160"/>
      <c r="LOS341" s="160"/>
      <c r="LOT341" s="160"/>
      <c r="LOU341" s="160"/>
      <c r="LOV341" s="160"/>
      <c r="LOW341" s="160"/>
      <c r="LOX341" s="160"/>
      <c r="LOY341" s="160"/>
      <c r="LOZ341" s="160"/>
      <c r="LPA341" s="160"/>
      <c r="LPB341" s="160"/>
      <c r="LPC341" s="160"/>
      <c r="LPD341" s="160"/>
      <c r="LPE341" s="160"/>
      <c r="LPF341" s="160"/>
      <c r="LPG341" s="160"/>
      <c r="LPH341" s="160"/>
      <c r="LPI341" s="160"/>
      <c r="LPJ341" s="160"/>
      <c r="LPK341" s="160"/>
      <c r="LPL341" s="160"/>
      <c r="LPM341" s="160"/>
      <c r="LPN341" s="160"/>
      <c r="LPO341" s="160"/>
      <c r="LPP341" s="160"/>
      <c r="LPQ341" s="160"/>
      <c r="LPR341" s="160"/>
      <c r="LPS341" s="160"/>
      <c r="LPT341" s="160"/>
      <c r="LPU341" s="160"/>
      <c r="LPV341" s="160"/>
      <c r="LPW341" s="160"/>
      <c r="LPX341" s="160"/>
      <c r="LPY341" s="160"/>
      <c r="LPZ341" s="160"/>
      <c r="LQA341" s="160"/>
      <c r="LQB341" s="160"/>
      <c r="LQC341" s="160"/>
      <c r="LQD341" s="160"/>
      <c r="LQE341" s="160"/>
      <c r="LQF341" s="160"/>
      <c r="LQG341" s="160"/>
      <c r="LQH341" s="160"/>
      <c r="LQI341" s="160"/>
      <c r="LQJ341" s="160"/>
      <c r="LQK341" s="160"/>
      <c r="LQL341" s="160"/>
      <c r="LQM341" s="160"/>
      <c r="LQN341" s="160"/>
      <c r="LQO341" s="160"/>
      <c r="LQP341" s="160"/>
      <c r="LQQ341" s="160"/>
      <c r="LQR341" s="160"/>
      <c r="LQS341" s="160"/>
      <c r="LQT341" s="160"/>
      <c r="LQU341" s="160"/>
      <c r="LQV341" s="160"/>
      <c r="LQW341" s="160"/>
      <c r="LQX341" s="160"/>
      <c r="LQY341" s="160"/>
      <c r="LQZ341" s="160"/>
      <c r="LRA341" s="160"/>
      <c r="LRB341" s="160"/>
      <c r="LRC341" s="160"/>
      <c r="LRD341" s="160"/>
      <c r="LRE341" s="160"/>
      <c r="LRF341" s="160"/>
      <c r="LRG341" s="160"/>
      <c r="LRH341" s="160"/>
      <c r="LRI341" s="160"/>
      <c r="LRJ341" s="160"/>
      <c r="LRK341" s="160"/>
      <c r="LRL341" s="160"/>
      <c r="LRM341" s="160"/>
      <c r="LRN341" s="160"/>
      <c r="LRO341" s="160"/>
      <c r="LRP341" s="160"/>
      <c r="LRQ341" s="160"/>
      <c r="LRR341" s="160"/>
      <c r="LRS341" s="160"/>
      <c r="LRT341" s="160"/>
      <c r="LRU341" s="160"/>
      <c r="LRV341" s="160"/>
      <c r="LRW341" s="160"/>
      <c r="LRX341" s="160"/>
      <c r="LRY341" s="160"/>
      <c r="LRZ341" s="160"/>
      <c r="LSA341" s="160"/>
      <c r="LSB341" s="160"/>
      <c r="LSC341" s="160"/>
      <c r="LSD341" s="160"/>
      <c r="LSE341" s="160"/>
      <c r="LSF341" s="160"/>
      <c r="LSG341" s="160"/>
      <c r="LSH341" s="160"/>
      <c r="LSI341" s="160"/>
      <c r="LSJ341" s="160"/>
      <c r="LSK341" s="160"/>
      <c r="LSL341" s="160"/>
      <c r="LSM341" s="160"/>
      <c r="LSN341" s="160"/>
      <c r="LSO341" s="160"/>
      <c r="LSP341" s="160"/>
      <c r="LSQ341" s="160"/>
      <c r="LSR341" s="160"/>
      <c r="LSS341" s="160"/>
      <c r="LST341" s="160"/>
      <c r="LSU341" s="160"/>
      <c r="LSV341" s="160"/>
      <c r="LSW341" s="160"/>
      <c r="LSX341" s="160"/>
      <c r="LSY341" s="160"/>
      <c r="LSZ341" s="160"/>
      <c r="LTA341" s="160"/>
      <c r="LTB341" s="160"/>
      <c r="LTC341" s="160"/>
      <c r="LTD341" s="160"/>
      <c r="LTE341" s="160"/>
      <c r="LTF341" s="160"/>
      <c r="LTG341" s="160"/>
      <c r="LTH341" s="160"/>
      <c r="LTI341" s="160"/>
      <c r="LTJ341" s="160"/>
      <c r="LTK341" s="160"/>
      <c r="LTL341" s="160"/>
      <c r="LTM341" s="160"/>
      <c r="LTN341" s="160"/>
      <c r="LTO341" s="160"/>
      <c r="LTP341" s="160"/>
      <c r="LTQ341" s="160"/>
      <c r="LTR341" s="160"/>
      <c r="LTS341" s="160"/>
      <c r="LTT341" s="160"/>
      <c r="LTU341" s="160"/>
      <c r="LTV341" s="160"/>
      <c r="LTW341" s="160"/>
      <c r="LTX341" s="160"/>
      <c r="LTY341" s="160"/>
      <c r="LTZ341" s="160"/>
      <c r="LUA341" s="160"/>
      <c r="LUB341" s="160"/>
      <c r="LUC341" s="160"/>
      <c r="LUD341" s="160"/>
      <c r="LUE341" s="160"/>
      <c r="LUF341" s="160"/>
      <c r="LUG341" s="160"/>
      <c r="LUH341" s="160"/>
      <c r="LUI341" s="160"/>
      <c r="LUJ341" s="160"/>
      <c r="LUK341" s="160"/>
      <c r="LUL341" s="160"/>
      <c r="LUM341" s="160"/>
      <c r="LUN341" s="160"/>
      <c r="LUO341" s="160"/>
      <c r="LUP341" s="160"/>
      <c r="LUQ341" s="160"/>
      <c r="LUR341" s="160"/>
      <c r="LUS341" s="160"/>
      <c r="LUT341" s="160"/>
      <c r="LUU341" s="160"/>
      <c r="LUV341" s="160"/>
      <c r="LUW341" s="160"/>
      <c r="LUX341" s="160"/>
      <c r="LUY341" s="160"/>
      <c r="LUZ341" s="160"/>
      <c r="LVA341" s="160"/>
      <c r="LVB341" s="160"/>
      <c r="LVC341" s="160"/>
      <c r="LVD341" s="160"/>
      <c r="LVE341" s="160"/>
      <c r="LVF341" s="160"/>
      <c r="LVG341" s="160"/>
      <c r="LVH341" s="160"/>
      <c r="LVI341" s="160"/>
      <c r="LVJ341" s="160"/>
      <c r="LVK341" s="160"/>
      <c r="LVL341" s="160"/>
      <c r="LVM341" s="160"/>
      <c r="LVN341" s="160"/>
      <c r="LVO341" s="160"/>
      <c r="LVP341" s="160"/>
      <c r="LVQ341" s="160"/>
      <c r="LVR341" s="160"/>
      <c r="LVS341" s="160"/>
      <c r="LVT341" s="160"/>
      <c r="LVU341" s="160"/>
      <c r="LVV341" s="160"/>
      <c r="LVW341" s="160"/>
      <c r="LVX341" s="160"/>
      <c r="LVY341" s="160"/>
      <c r="LVZ341" s="160"/>
      <c r="LWA341" s="160"/>
      <c r="LWB341" s="160"/>
      <c r="LWC341" s="160"/>
      <c r="LWD341" s="160"/>
      <c r="LWE341" s="160"/>
      <c r="LWF341" s="160"/>
      <c r="LWG341" s="160"/>
      <c r="LWH341" s="160"/>
      <c r="LWI341" s="160"/>
      <c r="LWJ341" s="160"/>
      <c r="LWK341" s="160"/>
      <c r="LWL341" s="160"/>
      <c r="LWM341" s="160"/>
      <c r="LWN341" s="160"/>
      <c r="LWO341" s="160"/>
      <c r="LWP341" s="160"/>
      <c r="LWQ341" s="160"/>
      <c r="LWR341" s="160"/>
      <c r="LWS341" s="160"/>
      <c r="LWT341" s="160"/>
      <c r="LWU341" s="160"/>
      <c r="LWV341" s="160"/>
      <c r="LWW341" s="160"/>
      <c r="LWX341" s="160"/>
      <c r="LWY341" s="160"/>
      <c r="LWZ341" s="160"/>
      <c r="LXA341" s="160"/>
      <c r="LXB341" s="160"/>
      <c r="LXC341" s="160"/>
      <c r="LXD341" s="160"/>
      <c r="LXE341" s="160"/>
      <c r="LXF341" s="160"/>
      <c r="LXG341" s="160"/>
      <c r="LXH341" s="160"/>
      <c r="LXI341" s="160"/>
      <c r="LXJ341" s="160"/>
      <c r="LXK341" s="160"/>
      <c r="LXL341" s="160"/>
      <c r="LXM341" s="160"/>
      <c r="LXN341" s="160"/>
      <c r="LXO341" s="160"/>
      <c r="LXP341" s="160"/>
      <c r="LXQ341" s="160"/>
      <c r="LXR341" s="160"/>
      <c r="LXS341" s="160"/>
      <c r="LXT341" s="160"/>
      <c r="LXU341" s="160"/>
      <c r="LXV341" s="160"/>
      <c r="LXW341" s="160"/>
      <c r="LXX341" s="160"/>
      <c r="LXY341" s="160"/>
      <c r="LXZ341" s="160"/>
      <c r="LYA341" s="160"/>
      <c r="LYB341" s="160"/>
      <c r="LYC341" s="160"/>
      <c r="LYD341" s="160"/>
      <c r="LYE341" s="160"/>
      <c r="LYF341" s="160"/>
      <c r="LYG341" s="160"/>
      <c r="LYH341" s="160"/>
      <c r="LYI341" s="160"/>
      <c r="LYJ341" s="160"/>
      <c r="LYK341" s="160"/>
      <c r="LYL341" s="160"/>
      <c r="LYM341" s="160"/>
      <c r="LYN341" s="160"/>
      <c r="LYO341" s="160"/>
      <c r="LYP341" s="160"/>
      <c r="LYQ341" s="160"/>
      <c r="LYR341" s="160"/>
      <c r="LYS341" s="160"/>
      <c r="LYT341" s="160"/>
      <c r="LYU341" s="160"/>
      <c r="LYV341" s="160"/>
      <c r="LYW341" s="160"/>
      <c r="LYX341" s="160"/>
      <c r="LYY341" s="160"/>
      <c r="LYZ341" s="160"/>
      <c r="LZA341" s="160"/>
      <c r="LZB341" s="160"/>
      <c r="LZC341" s="160"/>
      <c r="LZD341" s="160"/>
      <c r="LZE341" s="160"/>
      <c r="LZF341" s="160"/>
      <c r="LZG341" s="160"/>
      <c r="LZH341" s="160"/>
      <c r="LZI341" s="160"/>
      <c r="LZJ341" s="160"/>
      <c r="LZK341" s="160"/>
      <c r="LZL341" s="160"/>
      <c r="LZM341" s="160"/>
      <c r="LZN341" s="160"/>
      <c r="LZO341" s="160"/>
      <c r="LZP341" s="160"/>
      <c r="LZQ341" s="160"/>
      <c r="LZR341" s="160"/>
      <c r="LZS341" s="160"/>
      <c r="LZT341" s="160"/>
      <c r="LZU341" s="160"/>
      <c r="LZV341" s="160"/>
      <c r="LZW341" s="160"/>
      <c r="LZX341" s="160"/>
      <c r="LZY341" s="160"/>
      <c r="LZZ341" s="160"/>
      <c r="MAA341" s="160"/>
      <c r="MAB341" s="160"/>
      <c r="MAC341" s="160"/>
      <c r="MAD341" s="160"/>
      <c r="MAE341" s="160"/>
      <c r="MAF341" s="160"/>
      <c r="MAG341" s="160"/>
      <c r="MAH341" s="160"/>
      <c r="MAI341" s="160"/>
      <c r="MAJ341" s="160"/>
      <c r="MAK341" s="160"/>
      <c r="MAL341" s="160"/>
      <c r="MAM341" s="160"/>
      <c r="MAN341" s="160"/>
      <c r="MAO341" s="160"/>
      <c r="MAP341" s="160"/>
      <c r="MAQ341" s="160"/>
      <c r="MAR341" s="160"/>
      <c r="MAS341" s="160"/>
      <c r="MAT341" s="160"/>
      <c r="MAU341" s="160"/>
      <c r="MAV341" s="160"/>
      <c r="MAW341" s="160"/>
      <c r="MAX341" s="160"/>
      <c r="MAY341" s="160"/>
      <c r="MAZ341" s="160"/>
      <c r="MBA341" s="160"/>
      <c r="MBB341" s="160"/>
      <c r="MBC341" s="160"/>
      <c r="MBD341" s="160"/>
      <c r="MBE341" s="160"/>
      <c r="MBF341" s="160"/>
      <c r="MBG341" s="160"/>
      <c r="MBH341" s="160"/>
      <c r="MBI341" s="160"/>
      <c r="MBJ341" s="160"/>
      <c r="MBK341" s="160"/>
      <c r="MBL341" s="160"/>
      <c r="MBM341" s="160"/>
      <c r="MBN341" s="160"/>
      <c r="MBO341" s="160"/>
      <c r="MBP341" s="160"/>
      <c r="MBQ341" s="160"/>
      <c r="MBR341" s="160"/>
      <c r="MBS341" s="160"/>
      <c r="MBT341" s="160"/>
      <c r="MBU341" s="160"/>
      <c r="MBV341" s="160"/>
      <c r="MBW341" s="160"/>
      <c r="MBX341" s="160"/>
      <c r="MBY341" s="160"/>
      <c r="MBZ341" s="160"/>
      <c r="MCA341" s="160"/>
      <c r="MCB341" s="160"/>
      <c r="MCC341" s="160"/>
      <c r="MCD341" s="160"/>
      <c r="MCE341" s="160"/>
      <c r="MCF341" s="160"/>
      <c r="MCG341" s="160"/>
      <c r="MCH341" s="160"/>
      <c r="MCI341" s="160"/>
      <c r="MCJ341" s="160"/>
      <c r="MCK341" s="160"/>
      <c r="MCL341" s="160"/>
      <c r="MCM341" s="160"/>
      <c r="MCN341" s="160"/>
      <c r="MCO341" s="160"/>
      <c r="MCP341" s="160"/>
      <c r="MCQ341" s="160"/>
      <c r="MCR341" s="160"/>
      <c r="MCS341" s="160"/>
      <c r="MCT341" s="160"/>
      <c r="MCU341" s="160"/>
      <c r="MCV341" s="160"/>
      <c r="MCW341" s="160"/>
      <c r="MCX341" s="160"/>
      <c r="MCY341" s="160"/>
      <c r="MCZ341" s="160"/>
      <c r="MDA341" s="160"/>
      <c r="MDB341" s="160"/>
      <c r="MDC341" s="160"/>
      <c r="MDD341" s="160"/>
      <c r="MDE341" s="160"/>
      <c r="MDF341" s="160"/>
      <c r="MDG341" s="160"/>
      <c r="MDH341" s="160"/>
      <c r="MDI341" s="160"/>
      <c r="MDJ341" s="160"/>
      <c r="MDK341" s="160"/>
      <c r="MDL341" s="160"/>
      <c r="MDM341" s="160"/>
      <c r="MDN341" s="160"/>
      <c r="MDO341" s="160"/>
      <c r="MDP341" s="160"/>
      <c r="MDQ341" s="160"/>
      <c r="MDR341" s="160"/>
      <c r="MDS341" s="160"/>
      <c r="MDT341" s="160"/>
      <c r="MDU341" s="160"/>
      <c r="MDV341" s="160"/>
      <c r="MDW341" s="160"/>
      <c r="MDX341" s="160"/>
      <c r="MDY341" s="160"/>
      <c r="MDZ341" s="160"/>
      <c r="MEA341" s="160"/>
      <c r="MEB341" s="160"/>
      <c r="MEC341" s="160"/>
      <c r="MED341" s="160"/>
      <c r="MEE341" s="160"/>
      <c r="MEF341" s="160"/>
      <c r="MEG341" s="160"/>
      <c r="MEH341" s="160"/>
      <c r="MEI341" s="160"/>
      <c r="MEJ341" s="160"/>
      <c r="MEK341" s="160"/>
      <c r="MEL341" s="160"/>
      <c r="MEM341" s="160"/>
      <c r="MEN341" s="160"/>
      <c r="MEO341" s="160"/>
      <c r="MEP341" s="160"/>
      <c r="MEQ341" s="160"/>
      <c r="MER341" s="160"/>
      <c r="MES341" s="160"/>
      <c r="MET341" s="160"/>
      <c r="MEU341" s="160"/>
      <c r="MEV341" s="160"/>
      <c r="MEW341" s="160"/>
      <c r="MEX341" s="160"/>
      <c r="MEY341" s="160"/>
      <c r="MEZ341" s="160"/>
      <c r="MFA341" s="160"/>
      <c r="MFB341" s="160"/>
      <c r="MFC341" s="160"/>
      <c r="MFD341" s="160"/>
      <c r="MFE341" s="160"/>
      <c r="MFF341" s="160"/>
      <c r="MFG341" s="160"/>
      <c r="MFH341" s="160"/>
      <c r="MFI341" s="160"/>
      <c r="MFJ341" s="160"/>
      <c r="MFK341" s="160"/>
      <c r="MFL341" s="160"/>
      <c r="MFM341" s="160"/>
      <c r="MFN341" s="160"/>
      <c r="MFO341" s="160"/>
      <c r="MFP341" s="160"/>
      <c r="MFQ341" s="160"/>
      <c r="MFR341" s="160"/>
      <c r="MFS341" s="160"/>
      <c r="MFT341" s="160"/>
      <c r="MFU341" s="160"/>
      <c r="MFV341" s="160"/>
      <c r="MFW341" s="160"/>
      <c r="MFX341" s="160"/>
      <c r="MFY341" s="160"/>
      <c r="MFZ341" s="160"/>
      <c r="MGA341" s="160"/>
      <c r="MGB341" s="160"/>
      <c r="MGC341" s="160"/>
      <c r="MGD341" s="160"/>
      <c r="MGE341" s="160"/>
      <c r="MGF341" s="160"/>
      <c r="MGG341" s="160"/>
      <c r="MGH341" s="160"/>
      <c r="MGI341" s="160"/>
      <c r="MGJ341" s="160"/>
      <c r="MGK341" s="160"/>
      <c r="MGL341" s="160"/>
      <c r="MGM341" s="160"/>
      <c r="MGN341" s="160"/>
      <c r="MGO341" s="160"/>
      <c r="MGP341" s="160"/>
      <c r="MGQ341" s="160"/>
      <c r="MGR341" s="160"/>
      <c r="MGS341" s="160"/>
      <c r="MGT341" s="160"/>
      <c r="MGU341" s="160"/>
      <c r="MGV341" s="160"/>
      <c r="MGW341" s="160"/>
      <c r="MGX341" s="160"/>
      <c r="MGY341" s="160"/>
      <c r="MGZ341" s="160"/>
      <c r="MHA341" s="160"/>
      <c r="MHB341" s="160"/>
      <c r="MHC341" s="160"/>
      <c r="MHD341" s="160"/>
      <c r="MHE341" s="160"/>
      <c r="MHF341" s="160"/>
      <c r="MHG341" s="160"/>
      <c r="MHH341" s="160"/>
      <c r="MHI341" s="160"/>
      <c r="MHJ341" s="160"/>
      <c r="MHK341" s="160"/>
      <c r="MHL341" s="160"/>
      <c r="MHM341" s="160"/>
      <c r="MHN341" s="160"/>
      <c r="MHO341" s="160"/>
      <c r="MHP341" s="160"/>
      <c r="MHQ341" s="160"/>
      <c r="MHR341" s="160"/>
      <c r="MHS341" s="160"/>
      <c r="MHT341" s="160"/>
      <c r="MHU341" s="160"/>
      <c r="MHV341" s="160"/>
      <c r="MHW341" s="160"/>
      <c r="MHX341" s="160"/>
      <c r="MHY341" s="160"/>
      <c r="MHZ341" s="160"/>
      <c r="MIA341" s="160"/>
      <c r="MIB341" s="160"/>
      <c r="MIC341" s="160"/>
      <c r="MID341" s="160"/>
      <c r="MIE341" s="160"/>
      <c r="MIF341" s="160"/>
      <c r="MIG341" s="160"/>
      <c r="MIH341" s="160"/>
      <c r="MII341" s="160"/>
      <c r="MIJ341" s="160"/>
      <c r="MIK341" s="160"/>
      <c r="MIL341" s="160"/>
      <c r="MIM341" s="160"/>
      <c r="MIN341" s="160"/>
      <c r="MIO341" s="160"/>
      <c r="MIP341" s="160"/>
      <c r="MIQ341" s="160"/>
      <c r="MIR341" s="160"/>
      <c r="MIS341" s="160"/>
      <c r="MIT341" s="160"/>
      <c r="MIU341" s="160"/>
      <c r="MIV341" s="160"/>
      <c r="MIW341" s="160"/>
      <c r="MIX341" s="160"/>
      <c r="MIY341" s="160"/>
      <c r="MIZ341" s="160"/>
      <c r="MJA341" s="160"/>
      <c r="MJB341" s="160"/>
      <c r="MJC341" s="160"/>
      <c r="MJD341" s="160"/>
      <c r="MJE341" s="160"/>
      <c r="MJF341" s="160"/>
      <c r="MJG341" s="160"/>
      <c r="MJH341" s="160"/>
      <c r="MJI341" s="160"/>
      <c r="MJJ341" s="160"/>
      <c r="MJK341" s="160"/>
      <c r="MJL341" s="160"/>
      <c r="MJM341" s="160"/>
      <c r="MJN341" s="160"/>
      <c r="MJO341" s="160"/>
      <c r="MJP341" s="160"/>
      <c r="MJQ341" s="160"/>
      <c r="MJR341" s="160"/>
      <c r="MJS341" s="160"/>
      <c r="MJT341" s="160"/>
      <c r="MJU341" s="160"/>
      <c r="MJV341" s="160"/>
      <c r="MJW341" s="160"/>
      <c r="MJX341" s="160"/>
      <c r="MJY341" s="160"/>
      <c r="MJZ341" s="160"/>
      <c r="MKA341" s="160"/>
      <c r="MKB341" s="160"/>
      <c r="MKC341" s="160"/>
      <c r="MKD341" s="160"/>
      <c r="MKE341" s="160"/>
      <c r="MKF341" s="160"/>
      <c r="MKG341" s="160"/>
      <c r="MKH341" s="160"/>
      <c r="MKI341" s="160"/>
      <c r="MKJ341" s="160"/>
      <c r="MKK341" s="160"/>
      <c r="MKL341" s="160"/>
      <c r="MKM341" s="160"/>
      <c r="MKN341" s="160"/>
      <c r="MKO341" s="160"/>
      <c r="MKP341" s="160"/>
      <c r="MKQ341" s="160"/>
      <c r="MKR341" s="160"/>
      <c r="MKS341" s="160"/>
      <c r="MKT341" s="160"/>
      <c r="MKU341" s="160"/>
      <c r="MKV341" s="160"/>
      <c r="MKW341" s="160"/>
      <c r="MKX341" s="160"/>
      <c r="MKY341" s="160"/>
      <c r="MKZ341" s="160"/>
      <c r="MLA341" s="160"/>
      <c r="MLB341" s="160"/>
      <c r="MLC341" s="160"/>
      <c r="MLD341" s="160"/>
      <c r="MLE341" s="160"/>
      <c r="MLF341" s="160"/>
      <c r="MLG341" s="160"/>
      <c r="MLH341" s="160"/>
      <c r="MLI341" s="160"/>
      <c r="MLJ341" s="160"/>
      <c r="MLK341" s="160"/>
      <c r="MLL341" s="160"/>
      <c r="MLM341" s="160"/>
      <c r="MLN341" s="160"/>
      <c r="MLO341" s="160"/>
      <c r="MLP341" s="160"/>
      <c r="MLQ341" s="160"/>
      <c r="MLR341" s="160"/>
      <c r="MLS341" s="160"/>
      <c r="MLT341" s="160"/>
      <c r="MLU341" s="160"/>
      <c r="MLV341" s="160"/>
      <c r="MLW341" s="160"/>
      <c r="MLX341" s="160"/>
      <c r="MLY341" s="160"/>
      <c r="MLZ341" s="160"/>
      <c r="MMA341" s="160"/>
      <c r="MMB341" s="160"/>
      <c r="MMC341" s="160"/>
      <c r="MMD341" s="160"/>
      <c r="MME341" s="160"/>
      <c r="MMF341" s="160"/>
      <c r="MMG341" s="160"/>
      <c r="MMH341" s="160"/>
      <c r="MMI341" s="160"/>
      <c r="MMJ341" s="160"/>
      <c r="MMK341" s="160"/>
      <c r="MML341" s="160"/>
      <c r="MMM341" s="160"/>
      <c r="MMN341" s="160"/>
      <c r="MMO341" s="160"/>
      <c r="MMP341" s="160"/>
      <c r="MMQ341" s="160"/>
      <c r="MMR341" s="160"/>
      <c r="MMS341" s="160"/>
      <c r="MMT341" s="160"/>
      <c r="MMU341" s="160"/>
      <c r="MMV341" s="160"/>
      <c r="MMW341" s="160"/>
      <c r="MMX341" s="160"/>
      <c r="MMY341" s="160"/>
      <c r="MMZ341" s="160"/>
      <c r="MNA341" s="160"/>
      <c r="MNB341" s="160"/>
      <c r="MNC341" s="160"/>
      <c r="MND341" s="160"/>
      <c r="MNE341" s="160"/>
      <c r="MNF341" s="160"/>
      <c r="MNG341" s="160"/>
      <c r="MNH341" s="160"/>
      <c r="MNI341" s="160"/>
      <c r="MNJ341" s="160"/>
      <c r="MNK341" s="160"/>
      <c r="MNL341" s="160"/>
      <c r="MNM341" s="160"/>
      <c r="MNN341" s="160"/>
      <c r="MNO341" s="160"/>
      <c r="MNP341" s="160"/>
      <c r="MNQ341" s="160"/>
      <c r="MNR341" s="160"/>
      <c r="MNS341" s="160"/>
      <c r="MNT341" s="160"/>
      <c r="MNU341" s="160"/>
      <c r="MNV341" s="160"/>
      <c r="MNW341" s="160"/>
      <c r="MNX341" s="160"/>
      <c r="MNY341" s="160"/>
      <c r="MNZ341" s="160"/>
      <c r="MOA341" s="160"/>
      <c r="MOB341" s="160"/>
      <c r="MOC341" s="160"/>
      <c r="MOD341" s="160"/>
      <c r="MOE341" s="160"/>
      <c r="MOF341" s="160"/>
      <c r="MOG341" s="160"/>
      <c r="MOH341" s="160"/>
      <c r="MOI341" s="160"/>
      <c r="MOJ341" s="160"/>
      <c r="MOK341" s="160"/>
      <c r="MOL341" s="160"/>
      <c r="MOM341" s="160"/>
      <c r="MON341" s="160"/>
      <c r="MOO341" s="160"/>
      <c r="MOP341" s="160"/>
      <c r="MOQ341" s="160"/>
      <c r="MOR341" s="160"/>
      <c r="MOS341" s="160"/>
      <c r="MOT341" s="160"/>
      <c r="MOU341" s="160"/>
      <c r="MOV341" s="160"/>
      <c r="MOW341" s="160"/>
      <c r="MOX341" s="160"/>
      <c r="MOY341" s="160"/>
      <c r="MOZ341" s="160"/>
      <c r="MPA341" s="160"/>
      <c r="MPB341" s="160"/>
      <c r="MPC341" s="160"/>
      <c r="MPD341" s="160"/>
      <c r="MPE341" s="160"/>
      <c r="MPF341" s="160"/>
      <c r="MPG341" s="160"/>
      <c r="MPH341" s="160"/>
      <c r="MPI341" s="160"/>
      <c r="MPJ341" s="160"/>
      <c r="MPK341" s="160"/>
      <c r="MPL341" s="160"/>
      <c r="MPM341" s="160"/>
      <c r="MPN341" s="160"/>
      <c r="MPO341" s="160"/>
      <c r="MPP341" s="160"/>
      <c r="MPQ341" s="160"/>
      <c r="MPR341" s="160"/>
      <c r="MPS341" s="160"/>
      <c r="MPT341" s="160"/>
      <c r="MPU341" s="160"/>
      <c r="MPV341" s="160"/>
      <c r="MPW341" s="160"/>
      <c r="MPX341" s="160"/>
      <c r="MPY341" s="160"/>
      <c r="MPZ341" s="160"/>
      <c r="MQA341" s="160"/>
      <c r="MQB341" s="160"/>
      <c r="MQC341" s="160"/>
      <c r="MQD341" s="160"/>
      <c r="MQE341" s="160"/>
      <c r="MQF341" s="160"/>
      <c r="MQG341" s="160"/>
      <c r="MQH341" s="160"/>
      <c r="MQI341" s="160"/>
      <c r="MQJ341" s="160"/>
      <c r="MQK341" s="160"/>
      <c r="MQL341" s="160"/>
      <c r="MQM341" s="160"/>
      <c r="MQN341" s="160"/>
      <c r="MQO341" s="160"/>
      <c r="MQP341" s="160"/>
      <c r="MQQ341" s="160"/>
      <c r="MQR341" s="160"/>
      <c r="MQS341" s="160"/>
      <c r="MQT341" s="160"/>
      <c r="MQU341" s="160"/>
      <c r="MQV341" s="160"/>
      <c r="MQW341" s="160"/>
      <c r="MQX341" s="160"/>
      <c r="MQY341" s="160"/>
      <c r="MQZ341" s="160"/>
      <c r="MRA341" s="160"/>
      <c r="MRB341" s="160"/>
      <c r="MRC341" s="160"/>
      <c r="MRD341" s="160"/>
      <c r="MRE341" s="160"/>
      <c r="MRF341" s="160"/>
      <c r="MRG341" s="160"/>
      <c r="MRH341" s="160"/>
      <c r="MRI341" s="160"/>
      <c r="MRJ341" s="160"/>
      <c r="MRK341" s="160"/>
      <c r="MRL341" s="160"/>
      <c r="MRM341" s="160"/>
      <c r="MRN341" s="160"/>
      <c r="MRO341" s="160"/>
      <c r="MRP341" s="160"/>
      <c r="MRQ341" s="160"/>
      <c r="MRR341" s="160"/>
      <c r="MRS341" s="160"/>
      <c r="MRT341" s="160"/>
      <c r="MRU341" s="160"/>
      <c r="MRV341" s="160"/>
      <c r="MRW341" s="160"/>
      <c r="MRX341" s="160"/>
      <c r="MRY341" s="160"/>
      <c r="MRZ341" s="160"/>
      <c r="MSA341" s="160"/>
      <c r="MSB341" s="160"/>
      <c r="MSC341" s="160"/>
      <c r="MSD341" s="160"/>
      <c r="MSE341" s="160"/>
      <c r="MSF341" s="160"/>
      <c r="MSG341" s="160"/>
      <c r="MSH341" s="160"/>
      <c r="MSI341" s="160"/>
      <c r="MSJ341" s="160"/>
      <c r="MSK341" s="160"/>
      <c r="MSL341" s="160"/>
      <c r="MSM341" s="160"/>
      <c r="MSN341" s="160"/>
      <c r="MSO341" s="160"/>
      <c r="MSP341" s="160"/>
      <c r="MSQ341" s="160"/>
      <c r="MSR341" s="160"/>
      <c r="MSS341" s="160"/>
      <c r="MST341" s="160"/>
      <c r="MSU341" s="160"/>
      <c r="MSV341" s="160"/>
      <c r="MSW341" s="160"/>
      <c r="MSX341" s="160"/>
      <c r="MSY341" s="160"/>
      <c r="MSZ341" s="160"/>
      <c r="MTA341" s="160"/>
      <c r="MTB341" s="160"/>
      <c r="MTC341" s="160"/>
      <c r="MTD341" s="160"/>
      <c r="MTE341" s="160"/>
      <c r="MTF341" s="160"/>
      <c r="MTG341" s="160"/>
      <c r="MTH341" s="160"/>
      <c r="MTI341" s="160"/>
      <c r="MTJ341" s="160"/>
      <c r="MTK341" s="160"/>
      <c r="MTL341" s="160"/>
      <c r="MTM341" s="160"/>
      <c r="MTN341" s="160"/>
      <c r="MTO341" s="160"/>
      <c r="MTP341" s="160"/>
      <c r="MTQ341" s="160"/>
      <c r="MTR341" s="160"/>
      <c r="MTS341" s="160"/>
      <c r="MTT341" s="160"/>
      <c r="MTU341" s="160"/>
      <c r="MTV341" s="160"/>
      <c r="MTW341" s="160"/>
      <c r="MTX341" s="160"/>
      <c r="MTY341" s="160"/>
      <c r="MTZ341" s="160"/>
      <c r="MUA341" s="160"/>
      <c r="MUB341" s="160"/>
      <c r="MUC341" s="160"/>
      <c r="MUD341" s="160"/>
      <c r="MUE341" s="160"/>
      <c r="MUF341" s="160"/>
      <c r="MUG341" s="160"/>
      <c r="MUH341" s="160"/>
      <c r="MUI341" s="160"/>
      <c r="MUJ341" s="160"/>
      <c r="MUK341" s="160"/>
      <c r="MUL341" s="160"/>
      <c r="MUM341" s="160"/>
      <c r="MUN341" s="160"/>
      <c r="MUO341" s="160"/>
      <c r="MUP341" s="160"/>
      <c r="MUQ341" s="160"/>
      <c r="MUR341" s="160"/>
      <c r="MUS341" s="160"/>
      <c r="MUT341" s="160"/>
      <c r="MUU341" s="160"/>
      <c r="MUV341" s="160"/>
      <c r="MUW341" s="160"/>
      <c r="MUX341" s="160"/>
      <c r="MUY341" s="160"/>
      <c r="MUZ341" s="160"/>
      <c r="MVA341" s="160"/>
      <c r="MVB341" s="160"/>
      <c r="MVC341" s="160"/>
      <c r="MVD341" s="160"/>
      <c r="MVE341" s="160"/>
      <c r="MVF341" s="160"/>
      <c r="MVG341" s="160"/>
      <c r="MVH341" s="160"/>
      <c r="MVI341" s="160"/>
      <c r="MVJ341" s="160"/>
      <c r="MVK341" s="160"/>
      <c r="MVL341" s="160"/>
      <c r="MVM341" s="160"/>
      <c r="MVN341" s="160"/>
      <c r="MVO341" s="160"/>
      <c r="MVP341" s="160"/>
      <c r="MVQ341" s="160"/>
      <c r="MVR341" s="160"/>
      <c r="MVS341" s="160"/>
      <c r="MVT341" s="160"/>
      <c r="MVU341" s="160"/>
      <c r="MVV341" s="160"/>
      <c r="MVW341" s="160"/>
      <c r="MVX341" s="160"/>
      <c r="MVY341" s="160"/>
      <c r="MVZ341" s="160"/>
      <c r="MWA341" s="160"/>
      <c r="MWB341" s="160"/>
      <c r="MWC341" s="160"/>
      <c r="MWD341" s="160"/>
      <c r="MWE341" s="160"/>
      <c r="MWF341" s="160"/>
      <c r="MWG341" s="160"/>
      <c r="MWH341" s="160"/>
      <c r="MWI341" s="160"/>
      <c r="MWJ341" s="160"/>
      <c r="MWK341" s="160"/>
      <c r="MWL341" s="160"/>
      <c r="MWM341" s="160"/>
      <c r="MWN341" s="160"/>
      <c r="MWO341" s="160"/>
      <c r="MWP341" s="160"/>
      <c r="MWQ341" s="160"/>
      <c r="MWR341" s="160"/>
      <c r="MWS341" s="160"/>
      <c r="MWT341" s="160"/>
      <c r="MWU341" s="160"/>
      <c r="MWV341" s="160"/>
      <c r="MWW341" s="160"/>
      <c r="MWX341" s="160"/>
      <c r="MWY341" s="160"/>
      <c r="MWZ341" s="160"/>
      <c r="MXA341" s="160"/>
      <c r="MXB341" s="160"/>
      <c r="MXC341" s="160"/>
      <c r="MXD341" s="160"/>
      <c r="MXE341" s="160"/>
      <c r="MXF341" s="160"/>
      <c r="MXG341" s="160"/>
      <c r="MXH341" s="160"/>
      <c r="MXI341" s="160"/>
      <c r="MXJ341" s="160"/>
      <c r="MXK341" s="160"/>
      <c r="MXL341" s="160"/>
      <c r="MXM341" s="160"/>
      <c r="MXN341" s="160"/>
      <c r="MXO341" s="160"/>
      <c r="MXP341" s="160"/>
      <c r="MXQ341" s="160"/>
      <c r="MXR341" s="160"/>
      <c r="MXS341" s="160"/>
      <c r="MXT341" s="160"/>
      <c r="MXU341" s="160"/>
      <c r="MXV341" s="160"/>
      <c r="MXW341" s="160"/>
      <c r="MXX341" s="160"/>
      <c r="MXY341" s="160"/>
      <c r="MXZ341" s="160"/>
      <c r="MYA341" s="160"/>
      <c r="MYB341" s="160"/>
      <c r="MYC341" s="160"/>
      <c r="MYD341" s="160"/>
      <c r="MYE341" s="160"/>
      <c r="MYF341" s="160"/>
      <c r="MYG341" s="160"/>
      <c r="MYH341" s="160"/>
      <c r="MYI341" s="160"/>
      <c r="MYJ341" s="160"/>
      <c r="MYK341" s="160"/>
      <c r="MYL341" s="160"/>
      <c r="MYM341" s="160"/>
      <c r="MYN341" s="160"/>
      <c r="MYO341" s="160"/>
      <c r="MYP341" s="160"/>
      <c r="MYQ341" s="160"/>
      <c r="MYR341" s="160"/>
      <c r="MYS341" s="160"/>
      <c r="MYT341" s="160"/>
      <c r="MYU341" s="160"/>
      <c r="MYV341" s="160"/>
      <c r="MYW341" s="160"/>
      <c r="MYX341" s="160"/>
      <c r="MYY341" s="160"/>
      <c r="MYZ341" s="160"/>
      <c r="MZA341" s="160"/>
      <c r="MZB341" s="160"/>
      <c r="MZC341" s="160"/>
      <c r="MZD341" s="160"/>
      <c r="MZE341" s="160"/>
      <c r="MZF341" s="160"/>
      <c r="MZG341" s="160"/>
      <c r="MZH341" s="160"/>
      <c r="MZI341" s="160"/>
      <c r="MZJ341" s="160"/>
      <c r="MZK341" s="160"/>
      <c r="MZL341" s="160"/>
      <c r="MZM341" s="160"/>
      <c r="MZN341" s="160"/>
      <c r="MZO341" s="160"/>
      <c r="MZP341" s="160"/>
      <c r="MZQ341" s="160"/>
      <c r="MZR341" s="160"/>
      <c r="MZS341" s="160"/>
      <c r="MZT341" s="160"/>
      <c r="MZU341" s="160"/>
      <c r="MZV341" s="160"/>
      <c r="MZW341" s="160"/>
      <c r="MZX341" s="160"/>
      <c r="MZY341" s="160"/>
      <c r="MZZ341" s="160"/>
      <c r="NAA341" s="160"/>
      <c r="NAB341" s="160"/>
      <c r="NAC341" s="160"/>
      <c r="NAD341" s="160"/>
      <c r="NAE341" s="160"/>
      <c r="NAF341" s="160"/>
      <c r="NAG341" s="160"/>
      <c r="NAH341" s="160"/>
      <c r="NAI341" s="160"/>
      <c r="NAJ341" s="160"/>
      <c r="NAK341" s="160"/>
      <c r="NAL341" s="160"/>
      <c r="NAM341" s="160"/>
      <c r="NAN341" s="160"/>
      <c r="NAO341" s="160"/>
      <c r="NAP341" s="160"/>
      <c r="NAQ341" s="160"/>
      <c r="NAR341" s="160"/>
      <c r="NAS341" s="160"/>
      <c r="NAT341" s="160"/>
      <c r="NAU341" s="160"/>
      <c r="NAV341" s="160"/>
      <c r="NAW341" s="160"/>
      <c r="NAX341" s="160"/>
      <c r="NAY341" s="160"/>
      <c r="NAZ341" s="160"/>
      <c r="NBA341" s="160"/>
      <c r="NBB341" s="160"/>
      <c r="NBC341" s="160"/>
      <c r="NBD341" s="160"/>
      <c r="NBE341" s="160"/>
      <c r="NBF341" s="160"/>
      <c r="NBG341" s="160"/>
      <c r="NBH341" s="160"/>
      <c r="NBI341" s="160"/>
      <c r="NBJ341" s="160"/>
      <c r="NBK341" s="160"/>
      <c r="NBL341" s="160"/>
      <c r="NBM341" s="160"/>
      <c r="NBN341" s="160"/>
      <c r="NBO341" s="160"/>
      <c r="NBP341" s="160"/>
      <c r="NBQ341" s="160"/>
      <c r="NBR341" s="160"/>
      <c r="NBS341" s="160"/>
      <c r="NBT341" s="160"/>
      <c r="NBU341" s="160"/>
      <c r="NBV341" s="160"/>
      <c r="NBW341" s="160"/>
      <c r="NBX341" s="160"/>
      <c r="NBY341" s="160"/>
      <c r="NBZ341" s="160"/>
      <c r="NCA341" s="160"/>
      <c r="NCB341" s="160"/>
      <c r="NCC341" s="160"/>
      <c r="NCD341" s="160"/>
      <c r="NCE341" s="160"/>
      <c r="NCF341" s="160"/>
      <c r="NCG341" s="160"/>
      <c r="NCH341" s="160"/>
      <c r="NCI341" s="160"/>
      <c r="NCJ341" s="160"/>
      <c r="NCK341" s="160"/>
      <c r="NCL341" s="160"/>
      <c r="NCM341" s="160"/>
      <c r="NCN341" s="160"/>
      <c r="NCO341" s="160"/>
      <c r="NCP341" s="160"/>
      <c r="NCQ341" s="160"/>
      <c r="NCR341" s="160"/>
      <c r="NCS341" s="160"/>
      <c r="NCT341" s="160"/>
      <c r="NCU341" s="160"/>
      <c r="NCV341" s="160"/>
      <c r="NCW341" s="160"/>
      <c r="NCX341" s="160"/>
      <c r="NCY341" s="160"/>
      <c r="NCZ341" s="160"/>
      <c r="NDA341" s="160"/>
      <c r="NDB341" s="160"/>
      <c r="NDC341" s="160"/>
      <c r="NDD341" s="160"/>
      <c r="NDE341" s="160"/>
      <c r="NDF341" s="160"/>
      <c r="NDG341" s="160"/>
      <c r="NDH341" s="160"/>
      <c r="NDI341" s="160"/>
      <c r="NDJ341" s="160"/>
      <c r="NDK341" s="160"/>
      <c r="NDL341" s="160"/>
      <c r="NDM341" s="160"/>
      <c r="NDN341" s="160"/>
      <c r="NDO341" s="160"/>
      <c r="NDP341" s="160"/>
      <c r="NDQ341" s="160"/>
      <c r="NDR341" s="160"/>
      <c r="NDS341" s="160"/>
      <c r="NDT341" s="160"/>
      <c r="NDU341" s="160"/>
      <c r="NDV341" s="160"/>
      <c r="NDW341" s="160"/>
      <c r="NDX341" s="160"/>
      <c r="NDY341" s="160"/>
      <c r="NDZ341" s="160"/>
      <c r="NEA341" s="160"/>
      <c r="NEB341" s="160"/>
      <c r="NEC341" s="160"/>
      <c r="NED341" s="160"/>
      <c r="NEE341" s="160"/>
      <c r="NEF341" s="160"/>
      <c r="NEG341" s="160"/>
      <c r="NEH341" s="160"/>
      <c r="NEI341" s="160"/>
      <c r="NEJ341" s="160"/>
      <c r="NEK341" s="160"/>
      <c r="NEL341" s="160"/>
      <c r="NEM341" s="160"/>
      <c r="NEN341" s="160"/>
      <c r="NEO341" s="160"/>
      <c r="NEP341" s="160"/>
      <c r="NEQ341" s="160"/>
      <c r="NER341" s="160"/>
      <c r="NES341" s="160"/>
      <c r="NET341" s="160"/>
      <c r="NEU341" s="160"/>
      <c r="NEV341" s="160"/>
      <c r="NEW341" s="160"/>
      <c r="NEX341" s="160"/>
      <c r="NEY341" s="160"/>
      <c r="NEZ341" s="160"/>
      <c r="NFA341" s="160"/>
      <c r="NFB341" s="160"/>
      <c r="NFC341" s="160"/>
      <c r="NFD341" s="160"/>
      <c r="NFE341" s="160"/>
      <c r="NFF341" s="160"/>
      <c r="NFG341" s="160"/>
      <c r="NFH341" s="160"/>
      <c r="NFI341" s="160"/>
      <c r="NFJ341" s="160"/>
      <c r="NFK341" s="160"/>
      <c r="NFL341" s="160"/>
      <c r="NFM341" s="160"/>
      <c r="NFN341" s="160"/>
      <c r="NFO341" s="160"/>
      <c r="NFP341" s="160"/>
      <c r="NFQ341" s="160"/>
      <c r="NFR341" s="160"/>
      <c r="NFS341" s="160"/>
      <c r="NFT341" s="160"/>
      <c r="NFU341" s="160"/>
      <c r="NFV341" s="160"/>
      <c r="NFW341" s="160"/>
      <c r="NFX341" s="160"/>
      <c r="NFY341" s="160"/>
      <c r="NFZ341" s="160"/>
      <c r="NGA341" s="160"/>
      <c r="NGB341" s="160"/>
      <c r="NGC341" s="160"/>
      <c r="NGD341" s="160"/>
      <c r="NGE341" s="160"/>
      <c r="NGF341" s="160"/>
      <c r="NGG341" s="160"/>
      <c r="NGH341" s="160"/>
      <c r="NGI341" s="160"/>
      <c r="NGJ341" s="160"/>
      <c r="NGK341" s="160"/>
      <c r="NGL341" s="160"/>
      <c r="NGM341" s="160"/>
      <c r="NGN341" s="160"/>
      <c r="NGO341" s="160"/>
      <c r="NGP341" s="160"/>
      <c r="NGQ341" s="160"/>
      <c r="NGR341" s="160"/>
      <c r="NGS341" s="160"/>
      <c r="NGT341" s="160"/>
      <c r="NGU341" s="160"/>
      <c r="NGV341" s="160"/>
      <c r="NGW341" s="160"/>
      <c r="NGX341" s="160"/>
      <c r="NGY341" s="160"/>
      <c r="NGZ341" s="160"/>
      <c r="NHA341" s="160"/>
      <c r="NHB341" s="160"/>
      <c r="NHC341" s="160"/>
      <c r="NHD341" s="160"/>
      <c r="NHE341" s="160"/>
      <c r="NHF341" s="160"/>
      <c r="NHG341" s="160"/>
      <c r="NHH341" s="160"/>
      <c r="NHI341" s="160"/>
      <c r="NHJ341" s="160"/>
      <c r="NHK341" s="160"/>
      <c r="NHL341" s="160"/>
      <c r="NHM341" s="160"/>
      <c r="NHN341" s="160"/>
      <c r="NHO341" s="160"/>
      <c r="NHP341" s="160"/>
      <c r="NHQ341" s="160"/>
      <c r="NHR341" s="160"/>
      <c r="NHS341" s="160"/>
      <c r="NHT341" s="160"/>
      <c r="NHU341" s="160"/>
      <c r="NHV341" s="160"/>
      <c r="NHW341" s="160"/>
      <c r="NHX341" s="160"/>
      <c r="NHY341" s="160"/>
      <c r="NHZ341" s="160"/>
      <c r="NIA341" s="160"/>
      <c r="NIB341" s="160"/>
      <c r="NIC341" s="160"/>
      <c r="NID341" s="160"/>
      <c r="NIE341" s="160"/>
      <c r="NIF341" s="160"/>
      <c r="NIG341" s="160"/>
      <c r="NIH341" s="160"/>
      <c r="NII341" s="160"/>
      <c r="NIJ341" s="160"/>
      <c r="NIK341" s="160"/>
      <c r="NIL341" s="160"/>
      <c r="NIM341" s="160"/>
      <c r="NIN341" s="160"/>
      <c r="NIO341" s="160"/>
      <c r="NIP341" s="160"/>
      <c r="NIQ341" s="160"/>
      <c r="NIR341" s="160"/>
      <c r="NIS341" s="160"/>
      <c r="NIT341" s="160"/>
      <c r="NIU341" s="160"/>
      <c r="NIV341" s="160"/>
      <c r="NIW341" s="160"/>
      <c r="NIX341" s="160"/>
      <c r="NIY341" s="160"/>
      <c r="NIZ341" s="160"/>
      <c r="NJA341" s="160"/>
      <c r="NJB341" s="160"/>
      <c r="NJC341" s="160"/>
      <c r="NJD341" s="160"/>
      <c r="NJE341" s="160"/>
      <c r="NJF341" s="160"/>
      <c r="NJG341" s="160"/>
      <c r="NJH341" s="160"/>
      <c r="NJI341" s="160"/>
      <c r="NJJ341" s="160"/>
      <c r="NJK341" s="160"/>
      <c r="NJL341" s="160"/>
      <c r="NJM341" s="160"/>
      <c r="NJN341" s="160"/>
      <c r="NJO341" s="160"/>
      <c r="NJP341" s="160"/>
      <c r="NJQ341" s="160"/>
      <c r="NJR341" s="160"/>
      <c r="NJS341" s="160"/>
      <c r="NJT341" s="160"/>
      <c r="NJU341" s="160"/>
      <c r="NJV341" s="160"/>
      <c r="NJW341" s="160"/>
      <c r="NJX341" s="160"/>
      <c r="NJY341" s="160"/>
      <c r="NJZ341" s="160"/>
      <c r="NKA341" s="160"/>
      <c r="NKB341" s="160"/>
      <c r="NKC341" s="160"/>
      <c r="NKD341" s="160"/>
      <c r="NKE341" s="160"/>
      <c r="NKF341" s="160"/>
      <c r="NKG341" s="160"/>
      <c r="NKH341" s="160"/>
      <c r="NKI341" s="160"/>
      <c r="NKJ341" s="160"/>
      <c r="NKK341" s="160"/>
      <c r="NKL341" s="160"/>
      <c r="NKM341" s="160"/>
      <c r="NKN341" s="160"/>
      <c r="NKO341" s="160"/>
      <c r="NKP341" s="160"/>
      <c r="NKQ341" s="160"/>
      <c r="NKR341" s="160"/>
      <c r="NKS341" s="160"/>
      <c r="NKT341" s="160"/>
      <c r="NKU341" s="160"/>
      <c r="NKV341" s="160"/>
      <c r="NKW341" s="160"/>
      <c r="NKX341" s="160"/>
      <c r="NKY341" s="160"/>
      <c r="NKZ341" s="160"/>
      <c r="NLA341" s="160"/>
      <c r="NLB341" s="160"/>
      <c r="NLC341" s="160"/>
      <c r="NLD341" s="160"/>
      <c r="NLE341" s="160"/>
      <c r="NLF341" s="160"/>
      <c r="NLG341" s="160"/>
      <c r="NLH341" s="160"/>
      <c r="NLI341" s="160"/>
      <c r="NLJ341" s="160"/>
      <c r="NLK341" s="160"/>
      <c r="NLL341" s="160"/>
      <c r="NLM341" s="160"/>
      <c r="NLN341" s="160"/>
      <c r="NLO341" s="160"/>
      <c r="NLP341" s="160"/>
      <c r="NLQ341" s="160"/>
      <c r="NLR341" s="160"/>
      <c r="NLS341" s="160"/>
      <c r="NLT341" s="160"/>
      <c r="NLU341" s="160"/>
      <c r="NLV341" s="160"/>
      <c r="NLW341" s="160"/>
      <c r="NLX341" s="160"/>
      <c r="NLY341" s="160"/>
      <c r="NLZ341" s="160"/>
      <c r="NMA341" s="160"/>
      <c r="NMB341" s="160"/>
      <c r="NMC341" s="160"/>
      <c r="NMD341" s="160"/>
      <c r="NME341" s="160"/>
      <c r="NMF341" s="160"/>
      <c r="NMG341" s="160"/>
      <c r="NMH341" s="160"/>
      <c r="NMI341" s="160"/>
      <c r="NMJ341" s="160"/>
      <c r="NMK341" s="160"/>
      <c r="NML341" s="160"/>
      <c r="NMM341" s="160"/>
      <c r="NMN341" s="160"/>
      <c r="NMO341" s="160"/>
      <c r="NMP341" s="160"/>
      <c r="NMQ341" s="160"/>
      <c r="NMR341" s="160"/>
      <c r="NMS341" s="160"/>
      <c r="NMT341" s="160"/>
      <c r="NMU341" s="160"/>
      <c r="NMV341" s="160"/>
      <c r="NMW341" s="160"/>
      <c r="NMX341" s="160"/>
      <c r="NMY341" s="160"/>
      <c r="NMZ341" s="160"/>
      <c r="NNA341" s="160"/>
      <c r="NNB341" s="160"/>
      <c r="NNC341" s="160"/>
      <c r="NND341" s="160"/>
      <c r="NNE341" s="160"/>
      <c r="NNF341" s="160"/>
      <c r="NNG341" s="160"/>
      <c r="NNH341" s="160"/>
      <c r="NNI341" s="160"/>
      <c r="NNJ341" s="160"/>
      <c r="NNK341" s="160"/>
      <c r="NNL341" s="160"/>
      <c r="NNM341" s="160"/>
      <c r="NNN341" s="160"/>
      <c r="NNO341" s="160"/>
      <c r="NNP341" s="160"/>
      <c r="NNQ341" s="160"/>
      <c r="NNR341" s="160"/>
      <c r="NNS341" s="160"/>
      <c r="NNT341" s="160"/>
      <c r="NNU341" s="160"/>
      <c r="NNV341" s="160"/>
      <c r="NNW341" s="160"/>
      <c r="NNX341" s="160"/>
      <c r="NNY341" s="160"/>
      <c r="NNZ341" s="160"/>
      <c r="NOA341" s="160"/>
      <c r="NOB341" s="160"/>
      <c r="NOC341" s="160"/>
      <c r="NOD341" s="160"/>
      <c r="NOE341" s="160"/>
      <c r="NOF341" s="160"/>
      <c r="NOG341" s="160"/>
      <c r="NOH341" s="160"/>
      <c r="NOI341" s="160"/>
      <c r="NOJ341" s="160"/>
      <c r="NOK341" s="160"/>
      <c r="NOL341" s="160"/>
      <c r="NOM341" s="160"/>
      <c r="NON341" s="160"/>
      <c r="NOO341" s="160"/>
      <c r="NOP341" s="160"/>
      <c r="NOQ341" s="160"/>
      <c r="NOR341" s="160"/>
      <c r="NOS341" s="160"/>
      <c r="NOT341" s="160"/>
      <c r="NOU341" s="160"/>
      <c r="NOV341" s="160"/>
      <c r="NOW341" s="160"/>
      <c r="NOX341" s="160"/>
      <c r="NOY341" s="160"/>
      <c r="NOZ341" s="160"/>
      <c r="NPA341" s="160"/>
      <c r="NPB341" s="160"/>
      <c r="NPC341" s="160"/>
      <c r="NPD341" s="160"/>
      <c r="NPE341" s="160"/>
      <c r="NPF341" s="160"/>
      <c r="NPG341" s="160"/>
      <c r="NPH341" s="160"/>
      <c r="NPI341" s="160"/>
      <c r="NPJ341" s="160"/>
      <c r="NPK341" s="160"/>
      <c r="NPL341" s="160"/>
      <c r="NPM341" s="160"/>
      <c r="NPN341" s="160"/>
      <c r="NPO341" s="160"/>
      <c r="NPP341" s="160"/>
      <c r="NPQ341" s="160"/>
      <c r="NPR341" s="160"/>
      <c r="NPS341" s="160"/>
      <c r="NPT341" s="160"/>
      <c r="NPU341" s="160"/>
      <c r="NPV341" s="160"/>
      <c r="NPW341" s="160"/>
      <c r="NPX341" s="160"/>
      <c r="NPY341" s="160"/>
      <c r="NPZ341" s="160"/>
      <c r="NQA341" s="160"/>
      <c r="NQB341" s="160"/>
      <c r="NQC341" s="160"/>
      <c r="NQD341" s="160"/>
      <c r="NQE341" s="160"/>
      <c r="NQF341" s="160"/>
      <c r="NQG341" s="160"/>
      <c r="NQH341" s="160"/>
      <c r="NQI341" s="160"/>
      <c r="NQJ341" s="160"/>
      <c r="NQK341" s="160"/>
      <c r="NQL341" s="160"/>
      <c r="NQM341" s="160"/>
      <c r="NQN341" s="160"/>
      <c r="NQO341" s="160"/>
      <c r="NQP341" s="160"/>
      <c r="NQQ341" s="160"/>
      <c r="NQR341" s="160"/>
      <c r="NQS341" s="160"/>
      <c r="NQT341" s="160"/>
      <c r="NQU341" s="160"/>
      <c r="NQV341" s="160"/>
      <c r="NQW341" s="160"/>
      <c r="NQX341" s="160"/>
      <c r="NQY341" s="160"/>
      <c r="NQZ341" s="160"/>
      <c r="NRA341" s="160"/>
      <c r="NRB341" s="160"/>
      <c r="NRC341" s="160"/>
      <c r="NRD341" s="160"/>
      <c r="NRE341" s="160"/>
      <c r="NRF341" s="160"/>
      <c r="NRG341" s="160"/>
      <c r="NRH341" s="160"/>
      <c r="NRI341" s="160"/>
      <c r="NRJ341" s="160"/>
      <c r="NRK341" s="160"/>
      <c r="NRL341" s="160"/>
      <c r="NRM341" s="160"/>
      <c r="NRN341" s="160"/>
      <c r="NRO341" s="160"/>
      <c r="NRP341" s="160"/>
      <c r="NRQ341" s="160"/>
      <c r="NRR341" s="160"/>
      <c r="NRS341" s="160"/>
      <c r="NRT341" s="160"/>
      <c r="NRU341" s="160"/>
      <c r="NRV341" s="160"/>
      <c r="NRW341" s="160"/>
      <c r="NRX341" s="160"/>
      <c r="NRY341" s="160"/>
      <c r="NRZ341" s="160"/>
      <c r="NSA341" s="160"/>
      <c r="NSB341" s="160"/>
      <c r="NSC341" s="160"/>
      <c r="NSD341" s="160"/>
      <c r="NSE341" s="160"/>
      <c r="NSF341" s="160"/>
      <c r="NSG341" s="160"/>
      <c r="NSH341" s="160"/>
      <c r="NSI341" s="160"/>
      <c r="NSJ341" s="160"/>
      <c r="NSK341" s="160"/>
      <c r="NSL341" s="160"/>
      <c r="NSM341" s="160"/>
      <c r="NSN341" s="160"/>
      <c r="NSO341" s="160"/>
      <c r="NSP341" s="160"/>
      <c r="NSQ341" s="160"/>
      <c r="NSR341" s="160"/>
      <c r="NSS341" s="160"/>
      <c r="NST341" s="160"/>
      <c r="NSU341" s="160"/>
      <c r="NSV341" s="160"/>
      <c r="NSW341" s="160"/>
      <c r="NSX341" s="160"/>
      <c r="NSY341" s="160"/>
      <c r="NSZ341" s="160"/>
      <c r="NTA341" s="160"/>
      <c r="NTB341" s="160"/>
      <c r="NTC341" s="160"/>
      <c r="NTD341" s="160"/>
      <c r="NTE341" s="160"/>
      <c r="NTF341" s="160"/>
      <c r="NTG341" s="160"/>
      <c r="NTH341" s="160"/>
      <c r="NTI341" s="160"/>
      <c r="NTJ341" s="160"/>
      <c r="NTK341" s="160"/>
      <c r="NTL341" s="160"/>
      <c r="NTM341" s="160"/>
      <c r="NTN341" s="160"/>
      <c r="NTO341" s="160"/>
      <c r="NTP341" s="160"/>
      <c r="NTQ341" s="160"/>
      <c r="NTR341" s="160"/>
      <c r="NTS341" s="160"/>
      <c r="NTT341" s="160"/>
      <c r="NTU341" s="160"/>
      <c r="NTV341" s="160"/>
      <c r="NTW341" s="160"/>
      <c r="NTX341" s="160"/>
      <c r="NTY341" s="160"/>
      <c r="NTZ341" s="160"/>
      <c r="NUA341" s="160"/>
      <c r="NUB341" s="160"/>
      <c r="NUC341" s="160"/>
      <c r="NUD341" s="160"/>
      <c r="NUE341" s="160"/>
      <c r="NUF341" s="160"/>
      <c r="NUG341" s="160"/>
      <c r="NUH341" s="160"/>
      <c r="NUI341" s="160"/>
      <c r="NUJ341" s="160"/>
      <c r="NUK341" s="160"/>
      <c r="NUL341" s="160"/>
      <c r="NUM341" s="160"/>
      <c r="NUN341" s="160"/>
      <c r="NUO341" s="160"/>
      <c r="NUP341" s="160"/>
      <c r="NUQ341" s="160"/>
      <c r="NUR341" s="160"/>
      <c r="NUS341" s="160"/>
      <c r="NUT341" s="160"/>
      <c r="NUU341" s="160"/>
      <c r="NUV341" s="160"/>
      <c r="NUW341" s="160"/>
      <c r="NUX341" s="160"/>
      <c r="NUY341" s="160"/>
      <c r="NUZ341" s="160"/>
      <c r="NVA341" s="160"/>
      <c r="NVB341" s="160"/>
      <c r="NVC341" s="160"/>
      <c r="NVD341" s="160"/>
      <c r="NVE341" s="160"/>
      <c r="NVF341" s="160"/>
      <c r="NVG341" s="160"/>
      <c r="NVH341" s="160"/>
      <c r="NVI341" s="160"/>
      <c r="NVJ341" s="160"/>
      <c r="NVK341" s="160"/>
      <c r="NVL341" s="160"/>
      <c r="NVM341" s="160"/>
      <c r="NVN341" s="160"/>
      <c r="NVO341" s="160"/>
      <c r="NVP341" s="160"/>
      <c r="NVQ341" s="160"/>
      <c r="NVR341" s="160"/>
      <c r="NVS341" s="160"/>
      <c r="NVT341" s="160"/>
      <c r="NVU341" s="160"/>
      <c r="NVV341" s="160"/>
      <c r="NVW341" s="160"/>
      <c r="NVX341" s="160"/>
      <c r="NVY341" s="160"/>
      <c r="NVZ341" s="160"/>
      <c r="NWA341" s="160"/>
      <c r="NWB341" s="160"/>
      <c r="NWC341" s="160"/>
      <c r="NWD341" s="160"/>
      <c r="NWE341" s="160"/>
      <c r="NWF341" s="160"/>
      <c r="NWG341" s="160"/>
      <c r="NWH341" s="160"/>
      <c r="NWI341" s="160"/>
      <c r="NWJ341" s="160"/>
      <c r="NWK341" s="160"/>
      <c r="NWL341" s="160"/>
      <c r="NWM341" s="160"/>
      <c r="NWN341" s="160"/>
      <c r="NWO341" s="160"/>
      <c r="NWP341" s="160"/>
      <c r="NWQ341" s="160"/>
      <c r="NWR341" s="160"/>
      <c r="NWS341" s="160"/>
      <c r="NWT341" s="160"/>
      <c r="NWU341" s="160"/>
      <c r="NWV341" s="160"/>
      <c r="NWW341" s="160"/>
      <c r="NWX341" s="160"/>
      <c r="NWY341" s="160"/>
      <c r="NWZ341" s="160"/>
      <c r="NXA341" s="160"/>
      <c r="NXB341" s="160"/>
      <c r="NXC341" s="160"/>
      <c r="NXD341" s="160"/>
      <c r="NXE341" s="160"/>
      <c r="NXF341" s="160"/>
      <c r="NXG341" s="160"/>
      <c r="NXH341" s="160"/>
      <c r="NXI341" s="160"/>
      <c r="NXJ341" s="160"/>
      <c r="NXK341" s="160"/>
      <c r="NXL341" s="160"/>
      <c r="NXM341" s="160"/>
      <c r="NXN341" s="160"/>
      <c r="NXO341" s="160"/>
      <c r="NXP341" s="160"/>
      <c r="NXQ341" s="160"/>
      <c r="NXR341" s="160"/>
      <c r="NXS341" s="160"/>
      <c r="NXT341" s="160"/>
      <c r="NXU341" s="160"/>
      <c r="NXV341" s="160"/>
      <c r="NXW341" s="160"/>
      <c r="NXX341" s="160"/>
      <c r="NXY341" s="160"/>
      <c r="NXZ341" s="160"/>
      <c r="NYA341" s="160"/>
      <c r="NYB341" s="160"/>
      <c r="NYC341" s="160"/>
      <c r="NYD341" s="160"/>
      <c r="NYE341" s="160"/>
      <c r="NYF341" s="160"/>
      <c r="NYG341" s="160"/>
      <c r="NYH341" s="160"/>
      <c r="NYI341" s="160"/>
      <c r="NYJ341" s="160"/>
      <c r="NYK341" s="160"/>
      <c r="NYL341" s="160"/>
      <c r="NYM341" s="160"/>
      <c r="NYN341" s="160"/>
      <c r="NYO341" s="160"/>
      <c r="NYP341" s="160"/>
      <c r="NYQ341" s="160"/>
      <c r="NYR341" s="160"/>
      <c r="NYS341" s="160"/>
      <c r="NYT341" s="160"/>
      <c r="NYU341" s="160"/>
      <c r="NYV341" s="160"/>
      <c r="NYW341" s="160"/>
      <c r="NYX341" s="160"/>
      <c r="NYY341" s="160"/>
      <c r="NYZ341" s="160"/>
      <c r="NZA341" s="160"/>
      <c r="NZB341" s="160"/>
      <c r="NZC341" s="160"/>
      <c r="NZD341" s="160"/>
      <c r="NZE341" s="160"/>
      <c r="NZF341" s="160"/>
      <c r="NZG341" s="160"/>
      <c r="NZH341" s="160"/>
      <c r="NZI341" s="160"/>
      <c r="NZJ341" s="160"/>
      <c r="NZK341" s="160"/>
      <c r="NZL341" s="160"/>
      <c r="NZM341" s="160"/>
      <c r="NZN341" s="160"/>
      <c r="NZO341" s="160"/>
      <c r="NZP341" s="160"/>
      <c r="NZQ341" s="160"/>
      <c r="NZR341" s="160"/>
      <c r="NZS341" s="160"/>
      <c r="NZT341" s="160"/>
      <c r="NZU341" s="160"/>
      <c r="NZV341" s="160"/>
      <c r="NZW341" s="160"/>
      <c r="NZX341" s="160"/>
      <c r="NZY341" s="160"/>
      <c r="NZZ341" s="160"/>
      <c r="OAA341" s="160"/>
      <c r="OAB341" s="160"/>
      <c r="OAC341" s="160"/>
      <c r="OAD341" s="160"/>
      <c r="OAE341" s="160"/>
      <c r="OAF341" s="160"/>
      <c r="OAG341" s="160"/>
      <c r="OAH341" s="160"/>
      <c r="OAI341" s="160"/>
      <c r="OAJ341" s="160"/>
      <c r="OAK341" s="160"/>
      <c r="OAL341" s="160"/>
      <c r="OAM341" s="160"/>
      <c r="OAN341" s="160"/>
      <c r="OAO341" s="160"/>
      <c r="OAP341" s="160"/>
      <c r="OAQ341" s="160"/>
      <c r="OAR341" s="160"/>
      <c r="OAS341" s="160"/>
      <c r="OAT341" s="160"/>
      <c r="OAU341" s="160"/>
      <c r="OAV341" s="160"/>
      <c r="OAW341" s="160"/>
      <c r="OAX341" s="160"/>
      <c r="OAY341" s="160"/>
      <c r="OAZ341" s="160"/>
      <c r="OBA341" s="160"/>
      <c r="OBB341" s="160"/>
      <c r="OBC341" s="160"/>
      <c r="OBD341" s="160"/>
      <c r="OBE341" s="160"/>
      <c r="OBF341" s="160"/>
      <c r="OBG341" s="160"/>
      <c r="OBH341" s="160"/>
      <c r="OBI341" s="160"/>
      <c r="OBJ341" s="160"/>
      <c r="OBK341" s="160"/>
      <c r="OBL341" s="160"/>
      <c r="OBM341" s="160"/>
      <c r="OBN341" s="160"/>
      <c r="OBO341" s="160"/>
      <c r="OBP341" s="160"/>
      <c r="OBQ341" s="160"/>
      <c r="OBR341" s="160"/>
      <c r="OBS341" s="160"/>
      <c r="OBT341" s="160"/>
      <c r="OBU341" s="160"/>
      <c r="OBV341" s="160"/>
      <c r="OBW341" s="160"/>
      <c r="OBX341" s="160"/>
      <c r="OBY341" s="160"/>
      <c r="OBZ341" s="160"/>
      <c r="OCA341" s="160"/>
      <c r="OCB341" s="160"/>
      <c r="OCC341" s="160"/>
      <c r="OCD341" s="160"/>
      <c r="OCE341" s="160"/>
      <c r="OCF341" s="160"/>
      <c r="OCG341" s="160"/>
      <c r="OCH341" s="160"/>
      <c r="OCI341" s="160"/>
      <c r="OCJ341" s="160"/>
      <c r="OCK341" s="160"/>
      <c r="OCL341" s="160"/>
      <c r="OCM341" s="160"/>
      <c r="OCN341" s="160"/>
      <c r="OCO341" s="160"/>
      <c r="OCP341" s="160"/>
      <c r="OCQ341" s="160"/>
      <c r="OCR341" s="160"/>
      <c r="OCS341" s="160"/>
      <c r="OCT341" s="160"/>
      <c r="OCU341" s="160"/>
      <c r="OCV341" s="160"/>
      <c r="OCW341" s="160"/>
      <c r="OCX341" s="160"/>
      <c r="OCY341" s="160"/>
      <c r="OCZ341" s="160"/>
      <c r="ODA341" s="160"/>
      <c r="ODB341" s="160"/>
      <c r="ODC341" s="160"/>
      <c r="ODD341" s="160"/>
      <c r="ODE341" s="160"/>
      <c r="ODF341" s="160"/>
      <c r="ODG341" s="160"/>
      <c r="ODH341" s="160"/>
      <c r="ODI341" s="160"/>
      <c r="ODJ341" s="160"/>
      <c r="ODK341" s="160"/>
      <c r="ODL341" s="160"/>
      <c r="ODM341" s="160"/>
      <c r="ODN341" s="160"/>
      <c r="ODO341" s="160"/>
      <c r="ODP341" s="160"/>
      <c r="ODQ341" s="160"/>
      <c r="ODR341" s="160"/>
      <c r="ODS341" s="160"/>
      <c r="ODT341" s="160"/>
      <c r="ODU341" s="160"/>
      <c r="ODV341" s="160"/>
      <c r="ODW341" s="160"/>
      <c r="ODX341" s="160"/>
      <c r="ODY341" s="160"/>
      <c r="ODZ341" s="160"/>
      <c r="OEA341" s="160"/>
      <c r="OEB341" s="160"/>
      <c r="OEC341" s="160"/>
      <c r="OED341" s="160"/>
      <c r="OEE341" s="160"/>
      <c r="OEF341" s="160"/>
      <c r="OEG341" s="160"/>
      <c r="OEH341" s="160"/>
      <c r="OEI341" s="160"/>
      <c r="OEJ341" s="160"/>
      <c r="OEK341" s="160"/>
      <c r="OEL341" s="160"/>
      <c r="OEM341" s="160"/>
      <c r="OEN341" s="160"/>
      <c r="OEO341" s="160"/>
      <c r="OEP341" s="160"/>
      <c r="OEQ341" s="160"/>
      <c r="OER341" s="160"/>
      <c r="OES341" s="160"/>
      <c r="OET341" s="160"/>
      <c r="OEU341" s="160"/>
      <c r="OEV341" s="160"/>
      <c r="OEW341" s="160"/>
      <c r="OEX341" s="160"/>
      <c r="OEY341" s="160"/>
      <c r="OEZ341" s="160"/>
      <c r="OFA341" s="160"/>
      <c r="OFB341" s="160"/>
      <c r="OFC341" s="160"/>
      <c r="OFD341" s="160"/>
      <c r="OFE341" s="160"/>
      <c r="OFF341" s="160"/>
      <c r="OFG341" s="160"/>
      <c r="OFH341" s="160"/>
      <c r="OFI341" s="160"/>
      <c r="OFJ341" s="160"/>
      <c r="OFK341" s="160"/>
      <c r="OFL341" s="160"/>
      <c r="OFM341" s="160"/>
      <c r="OFN341" s="160"/>
      <c r="OFO341" s="160"/>
      <c r="OFP341" s="160"/>
      <c r="OFQ341" s="160"/>
      <c r="OFR341" s="160"/>
      <c r="OFS341" s="160"/>
      <c r="OFT341" s="160"/>
      <c r="OFU341" s="160"/>
      <c r="OFV341" s="160"/>
      <c r="OFW341" s="160"/>
      <c r="OFX341" s="160"/>
      <c r="OFY341" s="160"/>
      <c r="OFZ341" s="160"/>
      <c r="OGA341" s="160"/>
      <c r="OGB341" s="160"/>
      <c r="OGC341" s="160"/>
      <c r="OGD341" s="160"/>
      <c r="OGE341" s="160"/>
      <c r="OGF341" s="160"/>
      <c r="OGG341" s="160"/>
      <c r="OGH341" s="160"/>
      <c r="OGI341" s="160"/>
      <c r="OGJ341" s="160"/>
      <c r="OGK341" s="160"/>
      <c r="OGL341" s="160"/>
      <c r="OGM341" s="160"/>
      <c r="OGN341" s="160"/>
      <c r="OGO341" s="160"/>
      <c r="OGP341" s="160"/>
      <c r="OGQ341" s="160"/>
      <c r="OGR341" s="160"/>
      <c r="OGS341" s="160"/>
      <c r="OGT341" s="160"/>
      <c r="OGU341" s="160"/>
      <c r="OGV341" s="160"/>
      <c r="OGW341" s="160"/>
      <c r="OGX341" s="160"/>
      <c r="OGY341" s="160"/>
      <c r="OGZ341" s="160"/>
      <c r="OHA341" s="160"/>
      <c r="OHB341" s="160"/>
      <c r="OHC341" s="160"/>
      <c r="OHD341" s="160"/>
      <c r="OHE341" s="160"/>
      <c r="OHF341" s="160"/>
      <c r="OHG341" s="160"/>
      <c r="OHH341" s="160"/>
      <c r="OHI341" s="160"/>
      <c r="OHJ341" s="160"/>
      <c r="OHK341" s="160"/>
      <c r="OHL341" s="160"/>
      <c r="OHM341" s="160"/>
      <c r="OHN341" s="160"/>
      <c r="OHO341" s="160"/>
      <c r="OHP341" s="160"/>
      <c r="OHQ341" s="160"/>
      <c r="OHR341" s="160"/>
      <c r="OHS341" s="160"/>
      <c r="OHT341" s="160"/>
      <c r="OHU341" s="160"/>
      <c r="OHV341" s="160"/>
      <c r="OHW341" s="160"/>
      <c r="OHX341" s="160"/>
      <c r="OHY341" s="160"/>
      <c r="OHZ341" s="160"/>
      <c r="OIA341" s="160"/>
      <c r="OIB341" s="160"/>
      <c r="OIC341" s="160"/>
      <c r="OID341" s="160"/>
      <c r="OIE341" s="160"/>
      <c r="OIF341" s="160"/>
      <c r="OIG341" s="160"/>
      <c r="OIH341" s="160"/>
      <c r="OII341" s="160"/>
      <c r="OIJ341" s="160"/>
      <c r="OIK341" s="160"/>
      <c r="OIL341" s="160"/>
      <c r="OIM341" s="160"/>
      <c r="OIN341" s="160"/>
      <c r="OIO341" s="160"/>
      <c r="OIP341" s="160"/>
      <c r="OIQ341" s="160"/>
      <c r="OIR341" s="160"/>
      <c r="OIS341" s="160"/>
      <c r="OIT341" s="160"/>
      <c r="OIU341" s="160"/>
      <c r="OIV341" s="160"/>
      <c r="OIW341" s="160"/>
      <c r="OIX341" s="160"/>
      <c r="OIY341" s="160"/>
      <c r="OIZ341" s="160"/>
      <c r="OJA341" s="160"/>
      <c r="OJB341" s="160"/>
      <c r="OJC341" s="160"/>
      <c r="OJD341" s="160"/>
      <c r="OJE341" s="160"/>
      <c r="OJF341" s="160"/>
      <c r="OJG341" s="160"/>
      <c r="OJH341" s="160"/>
      <c r="OJI341" s="160"/>
      <c r="OJJ341" s="160"/>
      <c r="OJK341" s="160"/>
      <c r="OJL341" s="160"/>
      <c r="OJM341" s="160"/>
      <c r="OJN341" s="160"/>
      <c r="OJO341" s="160"/>
      <c r="OJP341" s="160"/>
      <c r="OJQ341" s="160"/>
      <c r="OJR341" s="160"/>
      <c r="OJS341" s="160"/>
      <c r="OJT341" s="160"/>
      <c r="OJU341" s="160"/>
      <c r="OJV341" s="160"/>
      <c r="OJW341" s="160"/>
      <c r="OJX341" s="160"/>
      <c r="OJY341" s="160"/>
      <c r="OJZ341" s="160"/>
      <c r="OKA341" s="160"/>
      <c r="OKB341" s="160"/>
      <c r="OKC341" s="160"/>
      <c r="OKD341" s="160"/>
      <c r="OKE341" s="160"/>
      <c r="OKF341" s="160"/>
      <c r="OKG341" s="160"/>
      <c r="OKH341" s="160"/>
      <c r="OKI341" s="160"/>
      <c r="OKJ341" s="160"/>
      <c r="OKK341" s="160"/>
      <c r="OKL341" s="160"/>
      <c r="OKM341" s="160"/>
      <c r="OKN341" s="160"/>
      <c r="OKO341" s="160"/>
      <c r="OKP341" s="160"/>
      <c r="OKQ341" s="160"/>
      <c r="OKR341" s="160"/>
      <c r="OKS341" s="160"/>
      <c r="OKT341" s="160"/>
      <c r="OKU341" s="160"/>
      <c r="OKV341" s="160"/>
      <c r="OKW341" s="160"/>
      <c r="OKX341" s="160"/>
      <c r="OKY341" s="160"/>
      <c r="OKZ341" s="160"/>
      <c r="OLA341" s="160"/>
      <c r="OLB341" s="160"/>
      <c r="OLC341" s="160"/>
      <c r="OLD341" s="160"/>
      <c r="OLE341" s="160"/>
      <c r="OLF341" s="160"/>
      <c r="OLG341" s="160"/>
      <c r="OLH341" s="160"/>
      <c r="OLI341" s="160"/>
      <c r="OLJ341" s="160"/>
      <c r="OLK341" s="160"/>
      <c r="OLL341" s="160"/>
      <c r="OLM341" s="160"/>
      <c r="OLN341" s="160"/>
      <c r="OLO341" s="160"/>
      <c r="OLP341" s="160"/>
      <c r="OLQ341" s="160"/>
      <c r="OLR341" s="160"/>
      <c r="OLS341" s="160"/>
      <c r="OLT341" s="160"/>
      <c r="OLU341" s="160"/>
      <c r="OLV341" s="160"/>
      <c r="OLW341" s="160"/>
      <c r="OLX341" s="160"/>
      <c r="OLY341" s="160"/>
      <c r="OLZ341" s="160"/>
      <c r="OMA341" s="160"/>
      <c r="OMB341" s="160"/>
      <c r="OMC341" s="160"/>
      <c r="OMD341" s="160"/>
      <c r="OME341" s="160"/>
      <c r="OMF341" s="160"/>
      <c r="OMG341" s="160"/>
      <c r="OMH341" s="160"/>
      <c r="OMI341" s="160"/>
      <c r="OMJ341" s="160"/>
      <c r="OMK341" s="160"/>
      <c r="OML341" s="160"/>
      <c r="OMM341" s="160"/>
      <c r="OMN341" s="160"/>
      <c r="OMO341" s="160"/>
      <c r="OMP341" s="160"/>
      <c r="OMQ341" s="160"/>
      <c r="OMR341" s="160"/>
      <c r="OMS341" s="160"/>
      <c r="OMT341" s="160"/>
      <c r="OMU341" s="160"/>
      <c r="OMV341" s="160"/>
      <c r="OMW341" s="160"/>
      <c r="OMX341" s="160"/>
      <c r="OMY341" s="160"/>
      <c r="OMZ341" s="160"/>
      <c r="ONA341" s="160"/>
      <c r="ONB341" s="160"/>
      <c r="ONC341" s="160"/>
      <c r="OND341" s="160"/>
      <c r="ONE341" s="160"/>
      <c r="ONF341" s="160"/>
      <c r="ONG341" s="160"/>
      <c r="ONH341" s="160"/>
      <c r="ONI341" s="160"/>
      <c r="ONJ341" s="160"/>
      <c r="ONK341" s="160"/>
      <c r="ONL341" s="160"/>
      <c r="ONM341" s="160"/>
      <c r="ONN341" s="160"/>
      <c r="ONO341" s="160"/>
      <c r="ONP341" s="160"/>
      <c r="ONQ341" s="160"/>
      <c r="ONR341" s="160"/>
      <c r="ONS341" s="160"/>
      <c r="ONT341" s="160"/>
      <c r="ONU341" s="160"/>
      <c r="ONV341" s="160"/>
      <c r="ONW341" s="160"/>
      <c r="ONX341" s="160"/>
      <c r="ONY341" s="160"/>
      <c r="ONZ341" s="160"/>
      <c r="OOA341" s="160"/>
      <c r="OOB341" s="160"/>
      <c r="OOC341" s="160"/>
      <c r="OOD341" s="160"/>
      <c r="OOE341" s="160"/>
      <c r="OOF341" s="160"/>
      <c r="OOG341" s="160"/>
      <c r="OOH341" s="160"/>
      <c r="OOI341" s="160"/>
      <c r="OOJ341" s="160"/>
      <c r="OOK341" s="160"/>
      <c r="OOL341" s="160"/>
      <c r="OOM341" s="160"/>
      <c r="OON341" s="160"/>
      <c r="OOO341" s="160"/>
      <c r="OOP341" s="160"/>
      <c r="OOQ341" s="160"/>
      <c r="OOR341" s="160"/>
      <c r="OOS341" s="160"/>
      <c r="OOT341" s="160"/>
      <c r="OOU341" s="160"/>
      <c r="OOV341" s="160"/>
      <c r="OOW341" s="160"/>
      <c r="OOX341" s="160"/>
      <c r="OOY341" s="160"/>
      <c r="OOZ341" s="160"/>
      <c r="OPA341" s="160"/>
      <c r="OPB341" s="160"/>
      <c r="OPC341" s="160"/>
      <c r="OPD341" s="160"/>
      <c r="OPE341" s="160"/>
      <c r="OPF341" s="160"/>
      <c r="OPG341" s="160"/>
      <c r="OPH341" s="160"/>
      <c r="OPI341" s="160"/>
      <c r="OPJ341" s="160"/>
      <c r="OPK341" s="160"/>
      <c r="OPL341" s="160"/>
      <c r="OPM341" s="160"/>
      <c r="OPN341" s="160"/>
      <c r="OPO341" s="160"/>
      <c r="OPP341" s="160"/>
      <c r="OPQ341" s="160"/>
      <c r="OPR341" s="160"/>
      <c r="OPS341" s="160"/>
      <c r="OPT341" s="160"/>
      <c r="OPU341" s="160"/>
      <c r="OPV341" s="160"/>
      <c r="OPW341" s="160"/>
      <c r="OPX341" s="160"/>
      <c r="OPY341" s="160"/>
      <c r="OPZ341" s="160"/>
      <c r="OQA341" s="160"/>
      <c r="OQB341" s="160"/>
      <c r="OQC341" s="160"/>
      <c r="OQD341" s="160"/>
      <c r="OQE341" s="160"/>
      <c r="OQF341" s="160"/>
      <c r="OQG341" s="160"/>
      <c r="OQH341" s="160"/>
      <c r="OQI341" s="160"/>
      <c r="OQJ341" s="160"/>
      <c r="OQK341" s="160"/>
      <c r="OQL341" s="160"/>
      <c r="OQM341" s="160"/>
      <c r="OQN341" s="160"/>
      <c r="OQO341" s="160"/>
      <c r="OQP341" s="160"/>
      <c r="OQQ341" s="160"/>
      <c r="OQR341" s="160"/>
      <c r="OQS341" s="160"/>
      <c r="OQT341" s="160"/>
      <c r="OQU341" s="160"/>
      <c r="OQV341" s="160"/>
      <c r="OQW341" s="160"/>
      <c r="OQX341" s="160"/>
      <c r="OQY341" s="160"/>
      <c r="OQZ341" s="160"/>
      <c r="ORA341" s="160"/>
      <c r="ORB341" s="160"/>
      <c r="ORC341" s="160"/>
      <c r="ORD341" s="160"/>
      <c r="ORE341" s="160"/>
      <c r="ORF341" s="160"/>
      <c r="ORG341" s="160"/>
      <c r="ORH341" s="160"/>
      <c r="ORI341" s="160"/>
      <c r="ORJ341" s="160"/>
      <c r="ORK341" s="160"/>
      <c r="ORL341" s="160"/>
      <c r="ORM341" s="160"/>
      <c r="ORN341" s="160"/>
      <c r="ORO341" s="160"/>
      <c r="ORP341" s="160"/>
      <c r="ORQ341" s="160"/>
      <c r="ORR341" s="160"/>
      <c r="ORS341" s="160"/>
      <c r="ORT341" s="160"/>
      <c r="ORU341" s="160"/>
      <c r="ORV341" s="160"/>
      <c r="ORW341" s="160"/>
      <c r="ORX341" s="160"/>
      <c r="ORY341" s="160"/>
      <c r="ORZ341" s="160"/>
      <c r="OSA341" s="160"/>
      <c r="OSB341" s="160"/>
      <c r="OSC341" s="160"/>
      <c r="OSD341" s="160"/>
      <c r="OSE341" s="160"/>
      <c r="OSF341" s="160"/>
      <c r="OSG341" s="160"/>
      <c r="OSH341" s="160"/>
      <c r="OSI341" s="160"/>
      <c r="OSJ341" s="160"/>
      <c r="OSK341" s="160"/>
      <c r="OSL341" s="160"/>
      <c r="OSM341" s="160"/>
      <c r="OSN341" s="160"/>
      <c r="OSO341" s="160"/>
      <c r="OSP341" s="160"/>
      <c r="OSQ341" s="160"/>
      <c r="OSR341" s="160"/>
      <c r="OSS341" s="160"/>
      <c r="OST341" s="160"/>
      <c r="OSU341" s="160"/>
      <c r="OSV341" s="160"/>
      <c r="OSW341" s="160"/>
      <c r="OSX341" s="160"/>
      <c r="OSY341" s="160"/>
      <c r="OSZ341" s="160"/>
      <c r="OTA341" s="160"/>
      <c r="OTB341" s="160"/>
      <c r="OTC341" s="160"/>
      <c r="OTD341" s="160"/>
      <c r="OTE341" s="160"/>
      <c r="OTF341" s="160"/>
      <c r="OTG341" s="160"/>
      <c r="OTH341" s="160"/>
      <c r="OTI341" s="160"/>
      <c r="OTJ341" s="160"/>
      <c r="OTK341" s="160"/>
      <c r="OTL341" s="160"/>
      <c r="OTM341" s="160"/>
      <c r="OTN341" s="160"/>
      <c r="OTO341" s="160"/>
      <c r="OTP341" s="160"/>
      <c r="OTQ341" s="160"/>
      <c r="OTR341" s="160"/>
      <c r="OTS341" s="160"/>
      <c r="OTT341" s="160"/>
      <c r="OTU341" s="160"/>
      <c r="OTV341" s="160"/>
      <c r="OTW341" s="160"/>
      <c r="OTX341" s="160"/>
      <c r="OTY341" s="160"/>
      <c r="OTZ341" s="160"/>
      <c r="OUA341" s="160"/>
      <c r="OUB341" s="160"/>
      <c r="OUC341" s="160"/>
      <c r="OUD341" s="160"/>
      <c r="OUE341" s="160"/>
      <c r="OUF341" s="160"/>
      <c r="OUG341" s="160"/>
      <c r="OUH341" s="160"/>
      <c r="OUI341" s="160"/>
      <c r="OUJ341" s="160"/>
      <c r="OUK341" s="160"/>
      <c r="OUL341" s="160"/>
      <c r="OUM341" s="160"/>
      <c r="OUN341" s="160"/>
      <c r="OUO341" s="160"/>
      <c r="OUP341" s="160"/>
      <c r="OUQ341" s="160"/>
      <c r="OUR341" s="160"/>
      <c r="OUS341" s="160"/>
      <c r="OUT341" s="160"/>
      <c r="OUU341" s="160"/>
      <c r="OUV341" s="160"/>
      <c r="OUW341" s="160"/>
      <c r="OUX341" s="160"/>
      <c r="OUY341" s="160"/>
      <c r="OUZ341" s="160"/>
      <c r="OVA341" s="160"/>
      <c r="OVB341" s="160"/>
      <c r="OVC341" s="160"/>
      <c r="OVD341" s="160"/>
      <c r="OVE341" s="160"/>
      <c r="OVF341" s="160"/>
      <c r="OVG341" s="160"/>
      <c r="OVH341" s="160"/>
      <c r="OVI341" s="160"/>
      <c r="OVJ341" s="160"/>
      <c r="OVK341" s="160"/>
      <c r="OVL341" s="160"/>
      <c r="OVM341" s="160"/>
      <c r="OVN341" s="160"/>
      <c r="OVO341" s="160"/>
      <c r="OVP341" s="160"/>
      <c r="OVQ341" s="160"/>
      <c r="OVR341" s="160"/>
      <c r="OVS341" s="160"/>
      <c r="OVT341" s="160"/>
      <c r="OVU341" s="160"/>
      <c r="OVV341" s="160"/>
      <c r="OVW341" s="160"/>
      <c r="OVX341" s="160"/>
      <c r="OVY341" s="160"/>
      <c r="OVZ341" s="160"/>
      <c r="OWA341" s="160"/>
      <c r="OWB341" s="160"/>
      <c r="OWC341" s="160"/>
      <c r="OWD341" s="160"/>
      <c r="OWE341" s="160"/>
      <c r="OWF341" s="160"/>
      <c r="OWG341" s="160"/>
      <c r="OWH341" s="160"/>
      <c r="OWI341" s="160"/>
      <c r="OWJ341" s="160"/>
      <c r="OWK341" s="160"/>
      <c r="OWL341" s="160"/>
      <c r="OWM341" s="160"/>
      <c r="OWN341" s="160"/>
      <c r="OWO341" s="160"/>
      <c r="OWP341" s="160"/>
      <c r="OWQ341" s="160"/>
      <c r="OWR341" s="160"/>
      <c r="OWS341" s="160"/>
      <c r="OWT341" s="160"/>
      <c r="OWU341" s="160"/>
      <c r="OWV341" s="160"/>
      <c r="OWW341" s="160"/>
      <c r="OWX341" s="160"/>
      <c r="OWY341" s="160"/>
      <c r="OWZ341" s="160"/>
      <c r="OXA341" s="160"/>
      <c r="OXB341" s="160"/>
      <c r="OXC341" s="160"/>
      <c r="OXD341" s="160"/>
      <c r="OXE341" s="160"/>
      <c r="OXF341" s="160"/>
      <c r="OXG341" s="160"/>
      <c r="OXH341" s="160"/>
      <c r="OXI341" s="160"/>
      <c r="OXJ341" s="160"/>
      <c r="OXK341" s="160"/>
      <c r="OXL341" s="160"/>
      <c r="OXM341" s="160"/>
      <c r="OXN341" s="160"/>
      <c r="OXO341" s="160"/>
      <c r="OXP341" s="160"/>
      <c r="OXQ341" s="160"/>
      <c r="OXR341" s="160"/>
      <c r="OXS341" s="160"/>
      <c r="OXT341" s="160"/>
      <c r="OXU341" s="160"/>
      <c r="OXV341" s="160"/>
      <c r="OXW341" s="160"/>
      <c r="OXX341" s="160"/>
      <c r="OXY341" s="160"/>
      <c r="OXZ341" s="160"/>
      <c r="OYA341" s="160"/>
      <c r="OYB341" s="160"/>
      <c r="OYC341" s="160"/>
      <c r="OYD341" s="160"/>
      <c r="OYE341" s="160"/>
      <c r="OYF341" s="160"/>
      <c r="OYG341" s="160"/>
      <c r="OYH341" s="160"/>
      <c r="OYI341" s="160"/>
      <c r="OYJ341" s="160"/>
      <c r="OYK341" s="160"/>
      <c r="OYL341" s="160"/>
      <c r="OYM341" s="160"/>
      <c r="OYN341" s="160"/>
      <c r="OYO341" s="160"/>
      <c r="OYP341" s="160"/>
      <c r="OYQ341" s="160"/>
      <c r="OYR341" s="160"/>
      <c r="OYS341" s="160"/>
      <c r="OYT341" s="160"/>
      <c r="OYU341" s="160"/>
      <c r="OYV341" s="160"/>
      <c r="OYW341" s="160"/>
      <c r="OYX341" s="160"/>
      <c r="OYY341" s="160"/>
      <c r="OYZ341" s="160"/>
      <c r="OZA341" s="160"/>
      <c r="OZB341" s="160"/>
      <c r="OZC341" s="160"/>
      <c r="OZD341" s="160"/>
      <c r="OZE341" s="160"/>
      <c r="OZF341" s="160"/>
      <c r="OZG341" s="160"/>
      <c r="OZH341" s="160"/>
      <c r="OZI341" s="160"/>
      <c r="OZJ341" s="160"/>
      <c r="OZK341" s="160"/>
      <c r="OZL341" s="160"/>
      <c r="OZM341" s="160"/>
      <c r="OZN341" s="160"/>
      <c r="OZO341" s="160"/>
      <c r="OZP341" s="160"/>
      <c r="OZQ341" s="160"/>
      <c r="OZR341" s="160"/>
      <c r="OZS341" s="160"/>
      <c r="OZT341" s="160"/>
      <c r="OZU341" s="160"/>
      <c r="OZV341" s="160"/>
      <c r="OZW341" s="160"/>
      <c r="OZX341" s="160"/>
      <c r="OZY341" s="160"/>
      <c r="OZZ341" s="160"/>
      <c r="PAA341" s="160"/>
      <c r="PAB341" s="160"/>
      <c r="PAC341" s="160"/>
      <c r="PAD341" s="160"/>
      <c r="PAE341" s="160"/>
      <c r="PAF341" s="160"/>
      <c r="PAG341" s="160"/>
      <c r="PAH341" s="160"/>
      <c r="PAI341" s="160"/>
      <c r="PAJ341" s="160"/>
      <c r="PAK341" s="160"/>
      <c r="PAL341" s="160"/>
      <c r="PAM341" s="160"/>
      <c r="PAN341" s="160"/>
      <c r="PAO341" s="160"/>
      <c r="PAP341" s="160"/>
      <c r="PAQ341" s="160"/>
      <c r="PAR341" s="160"/>
      <c r="PAS341" s="160"/>
      <c r="PAT341" s="160"/>
      <c r="PAU341" s="160"/>
      <c r="PAV341" s="160"/>
      <c r="PAW341" s="160"/>
      <c r="PAX341" s="160"/>
      <c r="PAY341" s="160"/>
      <c r="PAZ341" s="160"/>
      <c r="PBA341" s="160"/>
      <c r="PBB341" s="160"/>
      <c r="PBC341" s="160"/>
      <c r="PBD341" s="160"/>
      <c r="PBE341" s="160"/>
      <c r="PBF341" s="160"/>
      <c r="PBG341" s="160"/>
      <c r="PBH341" s="160"/>
      <c r="PBI341" s="160"/>
      <c r="PBJ341" s="160"/>
      <c r="PBK341" s="160"/>
      <c r="PBL341" s="160"/>
      <c r="PBM341" s="160"/>
      <c r="PBN341" s="160"/>
      <c r="PBO341" s="160"/>
      <c r="PBP341" s="160"/>
      <c r="PBQ341" s="160"/>
      <c r="PBR341" s="160"/>
      <c r="PBS341" s="160"/>
      <c r="PBT341" s="160"/>
      <c r="PBU341" s="160"/>
      <c r="PBV341" s="160"/>
      <c r="PBW341" s="160"/>
      <c r="PBX341" s="160"/>
      <c r="PBY341" s="160"/>
      <c r="PBZ341" s="160"/>
      <c r="PCA341" s="160"/>
      <c r="PCB341" s="160"/>
      <c r="PCC341" s="160"/>
      <c r="PCD341" s="160"/>
      <c r="PCE341" s="160"/>
      <c r="PCF341" s="160"/>
      <c r="PCG341" s="160"/>
      <c r="PCH341" s="160"/>
      <c r="PCI341" s="160"/>
      <c r="PCJ341" s="160"/>
      <c r="PCK341" s="160"/>
      <c r="PCL341" s="160"/>
      <c r="PCM341" s="160"/>
      <c r="PCN341" s="160"/>
      <c r="PCO341" s="160"/>
      <c r="PCP341" s="160"/>
      <c r="PCQ341" s="160"/>
      <c r="PCR341" s="160"/>
      <c r="PCS341" s="160"/>
      <c r="PCT341" s="160"/>
      <c r="PCU341" s="160"/>
      <c r="PCV341" s="160"/>
      <c r="PCW341" s="160"/>
      <c r="PCX341" s="160"/>
      <c r="PCY341" s="160"/>
      <c r="PCZ341" s="160"/>
      <c r="PDA341" s="160"/>
      <c r="PDB341" s="160"/>
      <c r="PDC341" s="160"/>
      <c r="PDD341" s="160"/>
      <c r="PDE341" s="160"/>
      <c r="PDF341" s="160"/>
      <c r="PDG341" s="160"/>
      <c r="PDH341" s="160"/>
      <c r="PDI341" s="160"/>
      <c r="PDJ341" s="160"/>
      <c r="PDK341" s="160"/>
      <c r="PDL341" s="160"/>
      <c r="PDM341" s="160"/>
      <c r="PDN341" s="160"/>
      <c r="PDO341" s="160"/>
      <c r="PDP341" s="160"/>
      <c r="PDQ341" s="160"/>
      <c r="PDR341" s="160"/>
      <c r="PDS341" s="160"/>
      <c r="PDT341" s="160"/>
      <c r="PDU341" s="160"/>
      <c r="PDV341" s="160"/>
      <c r="PDW341" s="160"/>
      <c r="PDX341" s="160"/>
      <c r="PDY341" s="160"/>
      <c r="PDZ341" s="160"/>
      <c r="PEA341" s="160"/>
      <c r="PEB341" s="160"/>
      <c r="PEC341" s="160"/>
      <c r="PED341" s="160"/>
      <c r="PEE341" s="160"/>
      <c r="PEF341" s="160"/>
      <c r="PEG341" s="160"/>
      <c r="PEH341" s="160"/>
      <c r="PEI341" s="160"/>
      <c r="PEJ341" s="160"/>
      <c r="PEK341" s="160"/>
      <c r="PEL341" s="160"/>
      <c r="PEM341" s="160"/>
      <c r="PEN341" s="160"/>
      <c r="PEO341" s="160"/>
      <c r="PEP341" s="160"/>
      <c r="PEQ341" s="160"/>
      <c r="PER341" s="160"/>
      <c r="PES341" s="160"/>
      <c r="PET341" s="160"/>
      <c r="PEU341" s="160"/>
      <c r="PEV341" s="160"/>
      <c r="PEW341" s="160"/>
      <c r="PEX341" s="160"/>
      <c r="PEY341" s="160"/>
      <c r="PEZ341" s="160"/>
      <c r="PFA341" s="160"/>
      <c r="PFB341" s="160"/>
      <c r="PFC341" s="160"/>
      <c r="PFD341" s="160"/>
      <c r="PFE341" s="160"/>
      <c r="PFF341" s="160"/>
      <c r="PFG341" s="160"/>
      <c r="PFH341" s="160"/>
      <c r="PFI341" s="160"/>
      <c r="PFJ341" s="160"/>
      <c r="PFK341" s="160"/>
      <c r="PFL341" s="160"/>
      <c r="PFM341" s="160"/>
      <c r="PFN341" s="160"/>
      <c r="PFO341" s="160"/>
      <c r="PFP341" s="160"/>
      <c r="PFQ341" s="160"/>
      <c r="PFR341" s="160"/>
      <c r="PFS341" s="160"/>
      <c r="PFT341" s="160"/>
      <c r="PFU341" s="160"/>
      <c r="PFV341" s="160"/>
      <c r="PFW341" s="160"/>
      <c r="PFX341" s="160"/>
      <c r="PFY341" s="160"/>
      <c r="PFZ341" s="160"/>
      <c r="PGA341" s="160"/>
      <c r="PGB341" s="160"/>
      <c r="PGC341" s="160"/>
      <c r="PGD341" s="160"/>
      <c r="PGE341" s="160"/>
      <c r="PGF341" s="160"/>
      <c r="PGG341" s="160"/>
      <c r="PGH341" s="160"/>
      <c r="PGI341" s="160"/>
      <c r="PGJ341" s="160"/>
      <c r="PGK341" s="160"/>
      <c r="PGL341" s="160"/>
      <c r="PGM341" s="160"/>
      <c r="PGN341" s="160"/>
      <c r="PGO341" s="160"/>
      <c r="PGP341" s="160"/>
      <c r="PGQ341" s="160"/>
      <c r="PGR341" s="160"/>
      <c r="PGS341" s="160"/>
      <c r="PGT341" s="160"/>
      <c r="PGU341" s="160"/>
      <c r="PGV341" s="160"/>
      <c r="PGW341" s="160"/>
      <c r="PGX341" s="160"/>
      <c r="PGY341" s="160"/>
      <c r="PGZ341" s="160"/>
      <c r="PHA341" s="160"/>
      <c r="PHB341" s="160"/>
      <c r="PHC341" s="160"/>
      <c r="PHD341" s="160"/>
      <c r="PHE341" s="160"/>
      <c r="PHF341" s="160"/>
      <c r="PHG341" s="160"/>
      <c r="PHH341" s="160"/>
      <c r="PHI341" s="160"/>
      <c r="PHJ341" s="160"/>
      <c r="PHK341" s="160"/>
      <c r="PHL341" s="160"/>
      <c r="PHM341" s="160"/>
      <c r="PHN341" s="160"/>
      <c r="PHO341" s="160"/>
      <c r="PHP341" s="160"/>
      <c r="PHQ341" s="160"/>
      <c r="PHR341" s="160"/>
      <c r="PHS341" s="160"/>
      <c r="PHT341" s="160"/>
      <c r="PHU341" s="160"/>
      <c r="PHV341" s="160"/>
      <c r="PHW341" s="160"/>
      <c r="PHX341" s="160"/>
      <c r="PHY341" s="160"/>
      <c r="PHZ341" s="160"/>
      <c r="PIA341" s="160"/>
      <c r="PIB341" s="160"/>
      <c r="PIC341" s="160"/>
      <c r="PID341" s="160"/>
      <c r="PIE341" s="160"/>
      <c r="PIF341" s="160"/>
      <c r="PIG341" s="160"/>
      <c r="PIH341" s="160"/>
      <c r="PII341" s="160"/>
      <c r="PIJ341" s="160"/>
      <c r="PIK341" s="160"/>
      <c r="PIL341" s="160"/>
      <c r="PIM341" s="160"/>
      <c r="PIN341" s="160"/>
      <c r="PIO341" s="160"/>
      <c r="PIP341" s="160"/>
      <c r="PIQ341" s="160"/>
      <c r="PIR341" s="160"/>
      <c r="PIS341" s="160"/>
      <c r="PIT341" s="160"/>
      <c r="PIU341" s="160"/>
      <c r="PIV341" s="160"/>
      <c r="PIW341" s="160"/>
      <c r="PIX341" s="160"/>
      <c r="PIY341" s="160"/>
      <c r="PIZ341" s="160"/>
      <c r="PJA341" s="160"/>
      <c r="PJB341" s="160"/>
      <c r="PJC341" s="160"/>
      <c r="PJD341" s="160"/>
      <c r="PJE341" s="160"/>
      <c r="PJF341" s="160"/>
      <c r="PJG341" s="160"/>
      <c r="PJH341" s="160"/>
      <c r="PJI341" s="160"/>
      <c r="PJJ341" s="160"/>
      <c r="PJK341" s="160"/>
      <c r="PJL341" s="160"/>
      <c r="PJM341" s="160"/>
      <c r="PJN341" s="160"/>
      <c r="PJO341" s="160"/>
      <c r="PJP341" s="160"/>
      <c r="PJQ341" s="160"/>
      <c r="PJR341" s="160"/>
      <c r="PJS341" s="160"/>
      <c r="PJT341" s="160"/>
      <c r="PJU341" s="160"/>
      <c r="PJV341" s="160"/>
      <c r="PJW341" s="160"/>
      <c r="PJX341" s="160"/>
      <c r="PJY341" s="160"/>
      <c r="PJZ341" s="160"/>
      <c r="PKA341" s="160"/>
      <c r="PKB341" s="160"/>
      <c r="PKC341" s="160"/>
      <c r="PKD341" s="160"/>
      <c r="PKE341" s="160"/>
      <c r="PKF341" s="160"/>
      <c r="PKG341" s="160"/>
      <c r="PKH341" s="160"/>
      <c r="PKI341" s="160"/>
      <c r="PKJ341" s="160"/>
      <c r="PKK341" s="160"/>
      <c r="PKL341" s="160"/>
      <c r="PKM341" s="160"/>
      <c r="PKN341" s="160"/>
      <c r="PKO341" s="160"/>
      <c r="PKP341" s="160"/>
      <c r="PKQ341" s="160"/>
      <c r="PKR341" s="160"/>
      <c r="PKS341" s="160"/>
      <c r="PKT341" s="160"/>
      <c r="PKU341" s="160"/>
      <c r="PKV341" s="160"/>
      <c r="PKW341" s="160"/>
      <c r="PKX341" s="160"/>
      <c r="PKY341" s="160"/>
      <c r="PKZ341" s="160"/>
      <c r="PLA341" s="160"/>
      <c r="PLB341" s="160"/>
      <c r="PLC341" s="160"/>
      <c r="PLD341" s="160"/>
      <c r="PLE341" s="160"/>
      <c r="PLF341" s="160"/>
      <c r="PLG341" s="160"/>
      <c r="PLH341" s="160"/>
      <c r="PLI341" s="160"/>
      <c r="PLJ341" s="160"/>
      <c r="PLK341" s="160"/>
      <c r="PLL341" s="160"/>
      <c r="PLM341" s="160"/>
      <c r="PLN341" s="160"/>
      <c r="PLO341" s="160"/>
      <c r="PLP341" s="160"/>
      <c r="PLQ341" s="160"/>
      <c r="PLR341" s="160"/>
      <c r="PLS341" s="160"/>
      <c r="PLT341" s="160"/>
      <c r="PLU341" s="160"/>
      <c r="PLV341" s="160"/>
      <c r="PLW341" s="160"/>
      <c r="PLX341" s="160"/>
      <c r="PLY341" s="160"/>
      <c r="PLZ341" s="160"/>
      <c r="PMA341" s="160"/>
      <c r="PMB341" s="160"/>
      <c r="PMC341" s="160"/>
      <c r="PMD341" s="160"/>
      <c r="PME341" s="160"/>
      <c r="PMF341" s="160"/>
      <c r="PMG341" s="160"/>
      <c r="PMH341" s="160"/>
      <c r="PMI341" s="160"/>
      <c r="PMJ341" s="160"/>
      <c r="PMK341" s="160"/>
      <c r="PML341" s="160"/>
      <c r="PMM341" s="160"/>
      <c r="PMN341" s="160"/>
      <c r="PMO341" s="160"/>
      <c r="PMP341" s="160"/>
      <c r="PMQ341" s="160"/>
      <c r="PMR341" s="160"/>
      <c r="PMS341" s="160"/>
      <c r="PMT341" s="160"/>
      <c r="PMU341" s="160"/>
      <c r="PMV341" s="160"/>
      <c r="PMW341" s="160"/>
      <c r="PMX341" s="160"/>
      <c r="PMY341" s="160"/>
      <c r="PMZ341" s="160"/>
      <c r="PNA341" s="160"/>
      <c r="PNB341" s="160"/>
      <c r="PNC341" s="160"/>
      <c r="PND341" s="160"/>
      <c r="PNE341" s="160"/>
      <c r="PNF341" s="160"/>
      <c r="PNG341" s="160"/>
      <c r="PNH341" s="160"/>
      <c r="PNI341" s="160"/>
      <c r="PNJ341" s="160"/>
      <c r="PNK341" s="160"/>
      <c r="PNL341" s="160"/>
      <c r="PNM341" s="160"/>
      <c r="PNN341" s="160"/>
      <c r="PNO341" s="160"/>
      <c r="PNP341" s="160"/>
      <c r="PNQ341" s="160"/>
      <c r="PNR341" s="160"/>
      <c r="PNS341" s="160"/>
      <c r="PNT341" s="160"/>
      <c r="PNU341" s="160"/>
      <c r="PNV341" s="160"/>
      <c r="PNW341" s="160"/>
      <c r="PNX341" s="160"/>
      <c r="PNY341" s="160"/>
      <c r="PNZ341" s="160"/>
      <c r="POA341" s="160"/>
      <c r="POB341" s="160"/>
      <c r="POC341" s="160"/>
      <c r="POD341" s="160"/>
      <c r="POE341" s="160"/>
      <c r="POF341" s="160"/>
      <c r="POG341" s="160"/>
      <c r="POH341" s="160"/>
      <c r="POI341" s="160"/>
      <c r="POJ341" s="160"/>
      <c r="POK341" s="160"/>
      <c r="POL341" s="160"/>
      <c r="POM341" s="160"/>
      <c r="PON341" s="160"/>
      <c r="POO341" s="160"/>
      <c r="POP341" s="160"/>
      <c r="POQ341" s="160"/>
      <c r="POR341" s="160"/>
      <c r="POS341" s="160"/>
      <c r="POT341" s="160"/>
      <c r="POU341" s="160"/>
      <c r="POV341" s="160"/>
      <c r="POW341" s="160"/>
      <c r="POX341" s="160"/>
      <c r="POY341" s="160"/>
      <c r="POZ341" s="160"/>
      <c r="PPA341" s="160"/>
      <c r="PPB341" s="160"/>
      <c r="PPC341" s="160"/>
      <c r="PPD341" s="160"/>
      <c r="PPE341" s="160"/>
      <c r="PPF341" s="160"/>
      <c r="PPG341" s="160"/>
      <c r="PPH341" s="160"/>
      <c r="PPI341" s="160"/>
      <c r="PPJ341" s="160"/>
      <c r="PPK341" s="160"/>
      <c r="PPL341" s="160"/>
      <c r="PPM341" s="160"/>
      <c r="PPN341" s="160"/>
      <c r="PPO341" s="160"/>
      <c r="PPP341" s="160"/>
      <c r="PPQ341" s="160"/>
      <c r="PPR341" s="160"/>
      <c r="PPS341" s="160"/>
      <c r="PPT341" s="160"/>
      <c r="PPU341" s="160"/>
      <c r="PPV341" s="160"/>
      <c r="PPW341" s="160"/>
      <c r="PPX341" s="160"/>
      <c r="PPY341" s="160"/>
      <c r="PPZ341" s="160"/>
      <c r="PQA341" s="160"/>
      <c r="PQB341" s="160"/>
      <c r="PQC341" s="160"/>
      <c r="PQD341" s="160"/>
      <c r="PQE341" s="160"/>
      <c r="PQF341" s="160"/>
      <c r="PQG341" s="160"/>
      <c r="PQH341" s="160"/>
      <c r="PQI341" s="160"/>
      <c r="PQJ341" s="160"/>
      <c r="PQK341" s="160"/>
      <c r="PQL341" s="160"/>
      <c r="PQM341" s="160"/>
      <c r="PQN341" s="160"/>
      <c r="PQO341" s="160"/>
      <c r="PQP341" s="160"/>
      <c r="PQQ341" s="160"/>
      <c r="PQR341" s="160"/>
      <c r="PQS341" s="160"/>
      <c r="PQT341" s="160"/>
      <c r="PQU341" s="160"/>
      <c r="PQV341" s="160"/>
      <c r="PQW341" s="160"/>
      <c r="PQX341" s="160"/>
      <c r="PQY341" s="160"/>
      <c r="PQZ341" s="160"/>
      <c r="PRA341" s="160"/>
      <c r="PRB341" s="160"/>
      <c r="PRC341" s="160"/>
      <c r="PRD341" s="160"/>
      <c r="PRE341" s="160"/>
      <c r="PRF341" s="160"/>
      <c r="PRG341" s="160"/>
      <c r="PRH341" s="160"/>
      <c r="PRI341" s="160"/>
      <c r="PRJ341" s="160"/>
      <c r="PRK341" s="160"/>
      <c r="PRL341" s="160"/>
      <c r="PRM341" s="160"/>
      <c r="PRN341" s="160"/>
      <c r="PRO341" s="160"/>
      <c r="PRP341" s="160"/>
      <c r="PRQ341" s="160"/>
      <c r="PRR341" s="160"/>
      <c r="PRS341" s="160"/>
      <c r="PRT341" s="160"/>
      <c r="PRU341" s="160"/>
      <c r="PRV341" s="160"/>
      <c r="PRW341" s="160"/>
      <c r="PRX341" s="160"/>
      <c r="PRY341" s="160"/>
      <c r="PRZ341" s="160"/>
      <c r="PSA341" s="160"/>
      <c r="PSB341" s="160"/>
      <c r="PSC341" s="160"/>
      <c r="PSD341" s="160"/>
      <c r="PSE341" s="160"/>
      <c r="PSF341" s="160"/>
      <c r="PSG341" s="160"/>
      <c r="PSH341" s="160"/>
      <c r="PSI341" s="160"/>
      <c r="PSJ341" s="160"/>
      <c r="PSK341" s="160"/>
      <c r="PSL341" s="160"/>
      <c r="PSM341" s="160"/>
      <c r="PSN341" s="160"/>
      <c r="PSO341" s="160"/>
      <c r="PSP341" s="160"/>
      <c r="PSQ341" s="160"/>
      <c r="PSR341" s="160"/>
      <c r="PSS341" s="160"/>
      <c r="PST341" s="160"/>
      <c r="PSU341" s="160"/>
      <c r="PSV341" s="160"/>
      <c r="PSW341" s="160"/>
      <c r="PSX341" s="160"/>
      <c r="PSY341" s="160"/>
      <c r="PSZ341" s="160"/>
      <c r="PTA341" s="160"/>
      <c r="PTB341" s="160"/>
      <c r="PTC341" s="160"/>
      <c r="PTD341" s="160"/>
      <c r="PTE341" s="160"/>
      <c r="PTF341" s="160"/>
      <c r="PTG341" s="160"/>
      <c r="PTH341" s="160"/>
      <c r="PTI341" s="160"/>
      <c r="PTJ341" s="160"/>
      <c r="PTK341" s="160"/>
      <c r="PTL341" s="160"/>
      <c r="PTM341" s="160"/>
      <c r="PTN341" s="160"/>
      <c r="PTO341" s="160"/>
      <c r="PTP341" s="160"/>
      <c r="PTQ341" s="160"/>
      <c r="PTR341" s="160"/>
      <c r="PTS341" s="160"/>
      <c r="PTT341" s="160"/>
      <c r="PTU341" s="160"/>
      <c r="PTV341" s="160"/>
      <c r="PTW341" s="160"/>
      <c r="PTX341" s="160"/>
      <c r="PTY341" s="160"/>
      <c r="PTZ341" s="160"/>
      <c r="PUA341" s="160"/>
      <c r="PUB341" s="160"/>
      <c r="PUC341" s="160"/>
      <c r="PUD341" s="160"/>
      <c r="PUE341" s="160"/>
      <c r="PUF341" s="160"/>
      <c r="PUG341" s="160"/>
      <c r="PUH341" s="160"/>
      <c r="PUI341" s="160"/>
      <c r="PUJ341" s="160"/>
      <c r="PUK341" s="160"/>
      <c r="PUL341" s="160"/>
      <c r="PUM341" s="160"/>
      <c r="PUN341" s="160"/>
      <c r="PUO341" s="160"/>
      <c r="PUP341" s="160"/>
      <c r="PUQ341" s="160"/>
      <c r="PUR341" s="160"/>
      <c r="PUS341" s="160"/>
      <c r="PUT341" s="160"/>
      <c r="PUU341" s="160"/>
      <c r="PUV341" s="160"/>
      <c r="PUW341" s="160"/>
      <c r="PUX341" s="160"/>
      <c r="PUY341" s="160"/>
      <c r="PUZ341" s="160"/>
      <c r="PVA341" s="160"/>
      <c r="PVB341" s="160"/>
      <c r="PVC341" s="160"/>
      <c r="PVD341" s="160"/>
      <c r="PVE341" s="160"/>
      <c r="PVF341" s="160"/>
      <c r="PVG341" s="160"/>
      <c r="PVH341" s="160"/>
      <c r="PVI341" s="160"/>
      <c r="PVJ341" s="160"/>
      <c r="PVK341" s="160"/>
      <c r="PVL341" s="160"/>
      <c r="PVM341" s="160"/>
      <c r="PVN341" s="160"/>
      <c r="PVO341" s="160"/>
      <c r="PVP341" s="160"/>
      <c r="PVQ341" s="160"/>
      <c r="PVR341" s="160"/>
      <c r="PVS341" s="160"/>
      <c r="PVT341" s="160"/>
      <c r="PVU341" s="160"/>
      <c r="PVV341" s="160"/>
      <c r="PVW341" s="160"/>
      <c r="PVX341" s="160"/>
      <c r="PVY341" s="160"/>
      <c r="PVZ341" s="160"/>
      <c r="PWA341" s="160"/>
      <c r="PWB341" s="160"/>
      <c r="PWC341" s="160"/>
      <c r="PWD341" s="160"/>
      <c r="PWE341" s="160"/>
      <c r="PWF341" s="160"/>
      <c r="PWG341" s="160"/>
      <c r="PWH341" s="160"/>
      <c r="PWI341" s="160"/>
      <c r="PWJ341" s="160"/>
      <c r="PWK341" s="160"/>
      <c r="PWL341" s="160"/>
      <c r="PWM341" s="160"/>
      <c r="PWN341" s="160"/>
      <c r="PWO341" s="160"/>
      <c r="PWP341" s="160"/>
      <c r="PWQ341" s="160"/>
      <c r="PWR341" s="160"/>
      <c r="PWS341" s="160"/>
      <c r="PWT341" s="160"/>
      <c r="PWU341" s="160"/>
      <c r="PWV341" s="160"/>
      <c r="PWW341" s="160"/>
      <c r="PWX341" s="160"/>
      <c r="PWY341" s="160"/>
      <c r="PWZ341" s="160"/>
      <c r="PXA341" s="160"/>
      <c r="PXB341" s="160"/>
      <c r="PXC341" s="160"/>
      <c r="PXD341" s="160"/>
      <c r="PXE341" s="160"/>
      <c r="PXF341" s="160"/>
      <c r="PXG341" s="160"/>
      <c r="PXH341" s="160"/>
      <c r="PXI341" s="160"/>
      <c r="PXJ341" s="160"/>
      <c r="PXK341" s="160"/>
      <c r="PXL341" s="160"/>
      <c r="PXM341" s="160"/>
      <c r="PXN341" s="160"/>
      <c r="PXO341" s="160"/>
      <c r="PXP341" s="160"/>
      <c r="PXQ341" s="160"/>
      <c r="PXR341" s="160"/>
      <c r="PXS341" s="160"/>
      <c r="PXT341" s="160"/>
      <c r="PXU341" s="160"/>
      <c r="PXV341" s="160"/>
      <c r="PXW341" s="160"/>
      <c r="PXX341" s="160"/>
      <c r="PXY341" s="160"/>
      <c r="PXZ341" s="160"/>
      <c r="PYA341" s="160"/>
      <c r="PYB341" s="160"/>
      <c r="PYC341" s="160"/>
      <c r="PYD341" s="160"/>
      <c r="PYE341" s="160"/>
      <c r="PYF341" s="160"/>
      <c r="PYG341" s="160"/>
      <c r="PYH341" s="160"/>
      <c r="PYI341" s="160"/>
      <c r="PYJ341" s="160"/>
      <c r="PYK341" s="160"/>
      <c r="PYL341" s="160"/>
      <c r="PYM341" s="160"/>
      <c r="PYN341" s="160"/>
      <c r="PYO341" s="160"/>
      <c r="PYP341" s="160"/>
      <c r="PYQ341" s="160"/>
      <c r="PYR341" s="160"/>
      <c r="PYS341" s="160"/>
      <c r="PYT341" s="160"/>
      <c r="PYU341" s="160"/>
      <c r="PYV341" s="160"/>
      <c r="PYW341" s="160"/>
      <c r="PYX341" s="160"/>
      <c r="PYY341" s="160"/>
      <c r="PYZ341" s="160"/>
      <c r="PZA341" s="160"/>
      <c r="PZB341" s="160"/>
      <c r="PZC341" s="160"/>
      <c r="PZD341" s="160"/>
      <c r="PZE341" s="160"/>
      <c r="PZF341" s="160"/>
      <c r="PZG341" s="160"/>
      <c r="PZH341" s="160"/>
      <c r="PZI341" s="160"/>
      <c r="PZJ341" s="160"/>
      <c r="PZK341" s="160"/>
      <c r="PZL341" s="160"/>
      <c r="PZM341" s="160"/>
      <c r="PZN341" s="160"/>
      <c r="PZO341" s="160"/>
      <c r="PZP341" s="160"/>
      <c r="PZQ341" s="160"/>
      <c r="PZR341" s="160"/>
      <c r="PZS341" s="160"/>
      <c r="PZT341" s="160"/>
      <c r="PZU341" s="160"/>
      <c r="PZV341" s="160"/>
      <c r="PZW341" s="160"/>
      <c r="PZX341" s="160"/>
      <c r="PZY341" s="160"/>
      <c r="PZZ341" s="160"/>
      <c r="QAA341" s="160"/>
      <c r="QAB341" s="160"/>
      <c r="QAC341" s="160"/>
      <c r="QAD341" s="160"/>
      <c r="QAE341" s="160"/>
      <c r="QAF341" s="160"/>
      <c r="QAG341" s="160"/>
      <c r="QAH341" s="160"/>
      <c r="QAI341" s="160"/>
      <c r="QAJ341" s="160"/>
      <c r="QAK341" s="160"/>
      <c r="QAL341" s="160"/>
      <c r="QAM341" s="160"/>
      <c r="QAN341" s="160"/>
      <c r="QAO341" s="160"/>
      <c r="QAP341" s="160"/>
      <c r="QAQ341" s="160"/>
      <c r="QAR341" s="160"/>
      <c r="QAS341" s="160"/>
      <c r="QAT341" s="160"/>
      <c r="QAU341" s="160"/>
      <c r="QAV341" s="160"/>
      <c r="QAW341" s="160"/>
      <c r="QAX341" s="160"/>
      <c r="QAY341" s="160"/>
      <c r="QAZ341" s="160"/>
      <c r="QBA341" s="160"/>
      <c r="QBB341" s="160"/>
      <c r="QBC341" s="160"/>
      <c r="QBD341" s="160"/>
      <c r="QBE341" s="160"/>
      <c r="QBF341" s="160"/>
      <c r="QBG341" s="160"/>
      <c r="QBH341" s="160"/>
      <c r="QBI341" s="160"/>
      <c r="QBJ341" s="160"/>
      <c r="QBK341" s="160"/>
      <c r="QBL341" s="160"/>
      <c r="QBM341" s="160"/>
      <c r="QBN341" s="160"/>
      <c r="QBO341" s="160"/>
      <c r="QBP341" s="160"/>
      <c r="QBQ341" s="160"/>
      <c r="QBR341" s="160"/>
      <c r="QBS341" s="160"/>
      <c r="QBT341" s="160"/>
      <c r="QBU341" s="160"/>
      <c r="QBV341" s="160"/>
      <c r="QBW341" s="160"/>
      <c r="QBX341" s="160"/>
      <c r="QBY341" s="160"/>
      <c r="QBZ341" s="160"/>
      <c r="QCA341" s="160"/>
      <c r="QCB341" s="160"/>
      <c r="QCC341" s="160"/>
      <c r="QCD341" s="160"/>
      <c r="QCE341" s="160"/>
      <c r="QCF341" s="160"/>
      <c r="QCG341" s="160"/>
      <c r="QCH341" s="160"/>
      <c r="QCI341" s="160"/>
      <c r="QCJ341" s="160"/>
      <c r="QCK341" s="160"/>
      <c r="QCL341" s="160"/>
      <c r="QCM341" s="160"/>
      <c r="QCN341" s="160"/>
      <c r="QCO341" s="160"/>
      <c r="QCP341" s="160"/>
      <c r="QCQ341" s="160"/>
      <c r="QCR341" s="160"/>
      <c r="QCS341" s="160"/>
      <c r="QCT341" s="160"/>
      <c r="QCU341" s="160"/>
      <c r="QCV341" s="160"/>
      <c r="QCW341" s="160"/>
      <c r="QCX341" s="160"/>
      <c r="QCY341" s="160"/>
      <c r="QCZ341" s="160"/>
      <c r="QDA341" s="160"/>
      <c r="QDB341" s="160"/>
      <c r="QDC341" s="160"/>
      <c r="QDD341" s="160"/>
      <c r="QDE341" s="160"/>
      <c r="QDF341" s="160"/>
      <c r="QDG341" s="160"/>
      <c r="QDH341" s="160"/>
      <c r="QDI341" s="160"/>
      <c r="QDJ341" s="160"/>
      <c r="QDK341" s="160"/>
      <c r="QDL341" s="160"/>
      <c r="QDM341" s="160"/>
      <c r="QDN341" s="160"/>
      <c r="QDO341" s="160"/>
      <c r="QDP341" s="160"/>
      <c r="QDQ341" s="160"/>
      <c r="QDR341" s="160"/>
      <c r="QDS341" s="160"/>
      <c r="QDT341" s="160"/>
      <c r="QDU341" s="160"/>
      <c r="QDV341" s="160"/>
      <c r="QDW341" s="160"/>
      <c r="QDX341" s="160"/>
      <c r="QDY341" s="160"/>
      <c r="QDZ341" s="160"/>
      <c r="QEA341" s="160"/>
      <c r="QEB341" s="160"/>
      <c r="QEC341" s="160"/>
      <c r="QED341" s="160"/>
      <c r="QEE341" s="160"/>
      <c r="QEF341" s="160"/>
      <c r="QEG341" s="160"/>
      <c r="QEH341" s="160"/>
      <c r="QEI341" s="160"/>
      <c r="QEJ341" s="160"/>
      <c r="QEK341" s="160"/>
      <c r="QEL341" s="160"/>
      <c r="QEM341" s="160"/>
      <c r="QEN341" s="160"/>
      <c r="QEO341" s="160"/>
      <c r="QEP341" s="160"/>
      <c r="QEQ341" s="160"/>
      <c r="QER341" s="160"/>
      <c r="QES341" s="160"/>
      <c r="QET341" s="160"/>
      <c r="QEU341" s="160"/>
      <c r="QEV341" s="160"/>
      <c r="QEW341" s="160"/>
      <c r="QEX341" s="160"/>
      <c r="QEY341" s="160"/>
      <c r="QEZ341" s="160"/>
      <c r="QFA341" s="160"/>
      <c r="QFB341" s="160"/>
      <c r="QFC341" s="160"/>
      <c r="QFD341" s="160"/>
      <c r="QFE341" s="160"/>
      <c r="QFF341" s="160"/>
      <c r="QFG341" s="160"/>
      <c r="QFH341" s="160"/>
      <c r="QFI341" s="160"/>
      <c r="QFJ341" s="160"/>
      <c r="QFK341" s="160"/>
      <c r="QFL341" s="160"/>
      <c r="QFM341" s="160"/>
      <c r="QFN341" s="160"/>
      <c r="QFO341" s="160"/>
      <c r="QFP341" s="160"/>
      <c r="QFQ341" s="160"/>
      <c r="QFR341" s="160"/>
      <c r="QFS341" s="160"/>
      <c r="QFT341" s="160"/>
      <c r="QFU341" s="160"/>
      <c r="QFV341" s="160"/>
      <c r="QFW341" s="160"/>
      <c r="QFX341" s="160"/>
      <c r="QFY341" s="160"/>
      <c r="QFZ341" s="160"/>
      <c r="QGA341" s="160"/>
      <c r="QGB341" s="160"/>
      <c r="QGC341" s="160"/>
      <c r="QGD341" s="160"/>
      <c r="QGE341" s="160"/>
      <c r="QGF341" s="160"/>
      <c r="QGG341" s="160"/>
      <c r="QGH341" s="160"/>
      <c r="QGI341" s="160"/>
      <c r="QGJ341" s="160"/>
      <c r="QGK341" s="160"/>
      <c r="QGL341" s="160"/>
      <c r="QGM341" s="160"/>
      <c r="QGN341" s="160"/>
      <c r="QGO341" s="160"/>
      <c r="QGP341" s="160"/>
      <c r="QGQ341" s="160"/>
      <c r="QGR341" s="160"/>
      <c r="QGS341" s="160"/>
      <c r="QGT341" s="160"/>
      <c r="QGU341" s="160"/>
      <c r="QGV341" s="160"/>
      <c r="QGW341" s="160"/>
      <c r="QGX341" s="160"/>
      <c r="QGY341" s="160"/>
      <c r="QGZ341" s="160"/>
      <c r="QHA341" s="160"/>
      <c r="QHB341" s="160"/>
      <c r="QHC341" s="160"/>
      <c r="QHD341" s="160"/>
      <c r="QHE341" s="160"/>
      <c r="QHF341" s="160"/>
      <c r="QHG341" s="160"/>
      <c r="QHH341" s="160"/>
      <c r="QHI341" s="160"/>
      <c r="QHJ341" s="160"/>
      <c r="QHK341" s="160"/>
      <c r="QHL341" s="160"/>
      <c r="QHM341" s="160"/>
      <c r="QHN341" s="160"/>
      <c r="QHO341" s="160"/>
      <c r="QHP341" s="160"/>
      <c r="QHQ341" s="160"/>
      <c r="QHR341" s="160"/>
      <c r="QHS341" s="160"/>
      <c r="QHT341" s="160"/>
      <c r="QHU341" s="160"/>
      <c r="QHV341" s="160"/>
      <c r="QHW341" s="160"/>
      <c r="QHX341" s="160"/>
      <c r="QHY341" s="160"/>
      <c r="QHZ341" s="160"/>
      <c r="QIA341" s="160"/>
      <c r="QIB341" s="160"/>
      <c r="QIC341" s="160"/>
      <c r="QID341" s="160"/>
      <c r="QIE341" s="160"/>
      <c r="QIF341" s="160"/>
      <c r="QIG341" s="160"/>
      <c r="QIH341" s="160"/>
      <c r="QII341" s="160"/>
      <c r="QIJ341" s="160"/>
      <c r="QIK341" s="160"/>
      <c r="QIL341" s="160"/>
      <c r="QIM341" s="160"/>
      <c r="QIN341" s="160"/>
      <c r="QIO341" s="160"/>
      <c r="QIP341" s="160"/>
      <c r="QIQ341" s="160"/>
      <c r="QIR341" s="160"/>
      <c r="QIS341" s="160"/>
      <c r="QIT341" s="160"/>
      <c r="QIU341" s="160"/>
      <c r="QIV341" s="160"/>
      <c r="QIW341" s="160"/>
      <c r="QIX341" s="160"/>
      <c r="QIY341" s="160"/>
      <c r="QIZ341" s="160"/>
      <c r="QJA341" s="160"/>
      <c r="QJB341" s="160"/>
      <c r="QJC341" s="160"/>
      <c r="QJD341" s="160"/>
      <c r="QJE341" s="160"/>
      <c r="QJF341" s="160"/>
      <c r="QJG341" s="160"/>
      <c r="QJH341" s="160"/>
      <c r="QJI341" s="160"/>
      <c r="QJJ341" s="160"/>
      <c r="QJK341" s="160"/>
      <c r="QJL341" s="160"/>
      <c r="QJM341" s="160"/>
      <c r="QJN341" s="160"/>
      <c r="QJO341" s="160"/>
      <c r="QJP341" s="160"/>
      <c r="QJQ341" s="160"/>
      <c r="QJR341" s="160"/>
      <c r="QJS341" s="160"/>
      <c r="QJT341" s="160"/>
      <c r="QJU341" s="160"/>
      <c r="QJV341" s="160"/>
      <c r="QJW341" s="160"/>
      <c r="QJX341" s="160"/>
      <c r="QJY341" s="160"/>
      <c r="QJZ341" s="160"/>
      <c r="QKA341" s="160"/>
      <c r="QKB341" s="160"/>
      <c r="QKC341" s="160"/>
      <c r="QKD341" s="160"/>
      <c r="QKE341" s="160"/>
      <c r="QKF341" s="160"/>
      <c r="QKG341" s="160"/>
      <c r="QKH341" s="160"/>
      <c r="QKI341" s="160"/>
      <c r="QKJ341" s="160"/>
      <c r="QKK341" s="160"/>
      <c r="QKL341" s="160"/>
      <c r="QKM341" s="160"/>
      <c r="QKN341" s="160"/>
      <c r="QKO341" s="160"/>
      <c r="QKP341" s="160"/>
      <c r="QKQ341" s="160"/>
      <c r="QKR341" s="160"/>
      <c r="QKS341" s="160"/>
      <c r="QKT341" s="160"/>
      <c r="QKU341" s="160"/>
      <c r="QKV341" s="160"/>
      <c r="QKW341" s="160"/>
      <c r="QKX341" s="160"/>
      <c r="QKY341" s="160"/>
      <c r="QKZ341" s="160"/>
      <c r="QLA341" s="160"/>
      <c r="QLB341" s="160"/>
      <c r="QLC341" s="160"/>
      <c r="QLD341" s="160"/>
      <c r="QLE341" s="160"/>
      <c r="QLF341" s="160"/>
      <c r="QLG341" s="160"/>
      <c r="QLH341" s="160"/>
      <c r="QLI341" s="160"/>
      <c r="QLJ341" s="160"/>
      <c r="QLK341" s="160"/>
      <c r="QLL341" s="160"/>
      <c r="QLM341" s="160"/>
      <c r="QLN341" s="160"/>
      <c r="QLO341" s="160"/>
      <c r="QLP341" s="160"/>
      <c r="QLQ341" s="160"/>
      <c r="QLR341" s="160"/>
      <c r="QLS341" s="160"/>
      <c r="QLT341" s="160"/>
      <c r="QLU341" s="160"/>
      <c r="QLV341" s="160"/>
      <c r="QLW341" s="160"/>
      <c r="QLX341" s="160"/>
      <c r="QLY341" s="160"/>
      <c r="QLZ341" s="160"/>
      <c r="QMA341" s="160"/>
      <c r="QMB341" s="160"/>
      <c r="QMC341" s="160"/>
      <c r="QMD341" s="160"/>
      <c r="QME341" s="160"/>
      <c r="QMF341" s="160"/>
      <c r="QMG341" s="160"/>
      <c r="QMH341" s="160"/>
      <c r="QMI341" s="160"/>
      <c r="QMJ341" s="160"/>
      <c r="QMK341" s="160"/>
      <c r="QML341" s="160"/>
      <c r="QMM341" s="160"/>
      <c r="QMN341" s="160"/>
      <c r="QMO341" s="160"/>
      <c r="QMP341" s="160"/>
      <c r="QMQ341" s="160"/>
      <c r="QMR341" s="160"/>
      <c r="QMS341" s="160"/>
      <c r="QMT341" s="160"/>
      <c r="QMU341" s="160"/>
      <c r="QMV341" s="160"/>
      <c r="QMW341" s="160"/>
      <c r="QMX341" s="160"/>
      <c r="QMY341" s="160"/>
      <c r="QMZ341" s="160"/>
      <c r="QNA341" s="160"/>
      <c r="QNB341" s="160"/>
      <c r="QNC341" s="160"/>
      <c r="QND341" s="160"/>
      <c r="QNE341" s="160"/>
      <c r="QNF341" s="160"/>
      <c r="QNG341" s="160"/>
      <c r="QNH341" s="160"/>
      <c r="QNI341" s="160"/>
      <c r="QNJ341" s="160"/>
      <c r="QNK341" s="160"/>
      <c r="QNL341" s="160"/>
      <c r="QNM341" s="160"/>
      <c r="QNN341" s="160"/>
      <c r="QNO341" s="160"/>
      <c r="QNP341" s="160"/>
      <c r="QNQ341" s="160"/>
      <c r="QNR341" s="160"/>
      <c r="QNS341" s="160"/>
      <c r="QNT341" s="160"/>
      <c r="QNU341" s="160"/>
      <c r="QNV341" s="160"/>
      <c r="QNW341" s="160"/>
      <c r="QNX341" s="160"/>
      <c r="QNY341" s="160"/>
      <c r="QNZ341" s="160"/>
      <c r="QOA341" s="160"/>
      <c r="QOB341" s="160"/>
      <c r="QOC341" s="160"/>
      <c r="QOD341" s="160"/>
      <c r="QOE341" s="160"/>
      <c r="QOF341" s="160"/>
      <c r="QOG341" s="160"/>
      <c r="QOH341" s="160"/>
      <c r="QOI341" s="160"/>
      <c r="QOJ341" s="160"/>
      <c r="QOK341" s="160"/>
      <c r="QOL341" s="160"/>
      <c r="QOM341" s="160"/>
      <c r="QON341" s="160"/>
      <c r="QOO341" s="160"/>
      <c r="QOP341" s="160"/>
      <c r="QOQ341" s="160"/>
      <c r="QOR341" s="160"/>
      <c r="QOS341" s="160"/>
      <c r="QOT341" s="160"/>
      <c r="QOU341" s="160"/>
      <c r="QOV341" s="160"/>
      <c r="QOW341" s="160"/>
      <c r="QOX341" s="160"/>
      <c r="QOY341" s="160"/>
      <c r="QOZ341" s="160"/>
      <c r="QPA341" s="160"/>
      <c r="QPB341" s="160"/>
      <c r="QPC341" s="160"/>
      <c r="QPD341" s="160"/>
      <c r="QPE341" s="160"/>
      <c r="QPF341" s="160"/>
      <c r="QPG341" s="160"/>
      <c r="QPH341" s="160"/>
      <c r="QPI341" s="160"/>
      <c r="QPJ341" s="160"/>
      <c r="QPK341" s="160"/>
      <c r="QPL341" s="160"/>
      <c r="QPM341" s="160"/>
      <c r="QPN341" s="160"/>
      <c r="QPO341" s="160"/>
      <c r="QPP341" s="160"/>
      <c r="QPQ341" s="160"/>
      <c r="QPR341" s="160"/>
      <c r="QPS341" s="160"/>
      <c r="QPT341" s="160"/>
      <c r="QPU341" s="160"/>
      <c r="QPV341" s="160"/>
      <c r="QPW341" s="160"/>
      <c r="QPX341" s="160"/>
      <c r="QPY341" s="160"/>
      <c r="QPZ341" s="160"/>
      <c r="QQA341" s="160"/>
      <c r="QQB341" s="160"/>
      <c r="QQC341" s="160"/>
      <c r="QQD341" s="160"/>
      <c r="QQE341" s="160"/>
      <c r="QQF341" s="160"/>
      <c r="QQG341" s="160"/>
      <c r="QQH341" s="160"/>
      <c r="QQI341" s="160"/>
      <c r="QQJ341" s="160"/>
      <c r="QQK341" s="160"/>
      <c r="QQL341" s="160"/>
      <c r="QQM341" s="160"/>
      <c r="QQN341" s="160"/>
      <c r="QQO341" s="160"/>
      <c r="QQP341" s="160"/>
      <c r="QQQ341" s="160"/>
      <c r="QQR341" s="160"/>
      <c r="QQS341" s="160"/>
      <c r="QQT341" s="160"/>
      <c r="QQU341" s="160"/>
      <c r="QQV341" s="160"/>
      <c r="QQW341" s="160"/>
      <c r="QQX341" s="160"/>
      <c r="QQY341" s="160"/>
      <c r="QQZ341" s="160"/>
      <c r="QRA341" s="160"/>
      <c r="QRB341" s="160"/>
      <c r="QRC341" s="160"/>
      <c r="QRD341" s="160"/>
      <c r="QRE341" s="160"/>
      <c r="QRF341" s="160"/>
      <c r="QRG341" s="160"/>
      <c r="QRH341" s="160"/>
      <c r="QRI341" s="160"/>
      <c r="QRJ341" s="160"/>
      <c r="QRK341" s="160"/>
      <c r="QRL341" s="160"/>
      <c r="QRM341" s="160"/>
      <c r="QRN341" s="160"/>
      <c r="QRO341" s="160"/>
      <c r="QRP341" s="160"/>
      <c r="QRQ341" s="160"/>
      <c r="QRR341" s="160"/>
      <c r="QRS341" s="160"/>
      <c r="QRT341" s="160"/>
      <c r="QRU341" s="160"/>
      <c r="QRV341" s="160"/>
      <c r="QRW341" s="160"/>
      <c r="QRX341" s="160"/>
      <c r="QRY341" s="160"/>
      <c r="QRZ341" s="160"/>
      <c r="QSA341" s="160"/>
      <c r="QSB341" s="160"/>
      <c r="QSC341" s="160"/>
      <c r="QSD341" s="160"/>
      <c r="QSE341" s="160"/>
      <c r="QSF341" s="160"/>
      <c r="QSG341" s="160"/>
      <c r="QSH341" s="160"/>
      <c r="QSI341" s="160"/>
      <c r="QSJ341" s="160"/>
      <c r="QSK341" s="160"/>
      <c r="QSL341" s="160"/>
      <c r="QSM341" s="160"/>
      <c r="QSN341" s="160"/>
      <c r="QSO341" s="160"/>
      <c r="QSP341" s="160"/>
      <c r="QSQ341" s="160"/>
      <c r="QSR341" s="160"/>
      <c r="QSS341" s="160"/>
      <c r="QST341" s="160"/>
      <c r="QSU341" s="160"/>
      <c r="QSV341" s="160"/>
      <c r="QSW341" s="160"/>
      <c r="QSX341" s="160"/>
      <c r="QSY341" s="160"/>
      <c r="QSZ341" s="160"/>
      <c r="QTA341" s="160"/>
      <c r="QTB341" s="160"/>
      <c r="QTC341" s="160"/>
      <c r="QTD341" s="160"/>
      <c r="QTE341" s="160"/>
      <c r="QTF341" s="160"/>
      <c r="QTG341" s="160"/>
      <c r="QTH341" s="160"/>
      <c r="QTI341" s="160"/>
      <c r="QTJ341" s="160"/>
      <c r="QTK341" s="160"/>
      <c r="QTL341" s="160"/>
      <c r="QTM341" s="160"/>
      <c r="QTN341" s="160"/>
      <c r="QTO341" s="160"/>
      <c r="QTP341" s="160"/>
      <c r="QTQ341" s="160"/>
      <c r="QTR341" s="160"/>
      <c r="QTS341" s="160"/>
      <c r="QTT341" s="160"/>
      <c r="QTU341" s="160"/>
      <c r="QTV341" s="160"/>
      <c r="QTW341" s="160"/>
      <c r="QTX341" s="160"/>
      <c r="QTY341" s="160"/>
      <c r="QTZ341" s="160"/>
      <c r="QUA341" s="160"/>
      <c r="QUB341" s="160"/>
      <c r="QUC341" s="160"/>
      <c r="QUD341" s="160"/>
      <c r="QUE341" s="160"/>
      <c r="QUF341" s="160"/>
      <c r="QUG341" s="160"/>
      <c r="QUH341" s="160"/>
      <c r="QUI341" s="160"/>
      <c r="QUJ341" s="160"/>
      <c r="QUK341" s="160"/>
      <c r="QUL341" s="160"/>
      <c r="QUM341" s="160"/>
      <c r="QUN341" s="160"/>
      <c r="QUO341" s="160"/>
      <c r="QUP341" s="160"/>
      <c r="QUQ341" s="160"/>
      <c r="QUR341" s="160"/>
      <c r="QUS341" s="160"/>
      <c r="QUT341" s="160"/>
      <c r="QUU341" s="160"/>
      <c r="QUV341" s="160"/>
      <c r="QUW341" s="160"/>
      <c r="QUX341" s="160"/>
      <c r="QUY341" s="160"/>
      <c r="QUZ341" s="160"/>
      <c r="QVA341" s="160"/>
      <c r="QVB341" s="160"/>
      <c r="QVC341" s="160"/>
      <c r="QVD341" s="160"/>
      <c r="QVE341" s="160"/>
      <c r="QVF341" s="160"/>
      <c r="QVG341" s="160"/>
      <c r="QVH341" s="160"/>
      <c r="QVI341" s="160"/>
      <c r="QVJ341" s="160"/>
      <c r="QVK341" s="160"/>
      <c r="QVL341" s="160"/>
      <c r="QVM341" s="160"/>
      <c r="QVN341" s="160"/>
      <c r="QVO341" s="160"/>
      <c r="QVP341" s="160"/>
      <c r="QVQ341" s="160"/>
      <c r="QVR341" s="160"/>
      <c r="QVS341" s="160"/>
      <c r="QVT341" s="160"/>
      <c r="QVU341" s="160"/>
      <c r="QVV341" s="160"/>
      <c r="QVW341" s="160"/>
      <c r="QVX341" s="160"/>
      <c r="QVY341" s="160"/>
      <c r="QVZ341" s="160"/>
      <c r="QWA341" s="160"/>
      <c r="QWB341" s="160"/>
      <c r="QWC341" s="160"/>
      <c r="QWD341" s="160"/>
      <c r="QWE341" s="160"/>
      <c r="QWF341" s="160"/>
      <c r="QWG341" s="160"/>
      <c r="QWH341" s="160"/>
      <c r="QWI341" s="160"/>
      <c r="QWJ341" s="160"/>
      <c r="QWK341" s="160"/>
      <c r="QWL341" s="160"/>
      <c r="QWM341" s="160"/>
      <c r="QWN341" s="160"/>
      <c r="QWO341" s="160"/>
      <c r="QWP341" s="160"/>
      <c r="QWQ341" s="160"/>
      <c r="QWR341" s="160"/>
      <c r="QWS341" s="160"/>
      <c r="QWT341" s="160"/>
      <c r="QWU341" s="160"/>
      <c r="QWV341" s="160"/>
      <c r="QWW341" s="160"/>
      <c r="QWX341" s="160"/>
      <c r="QWY341" s="160"/>
      <c r="QWZ341" s="160"/>
      <c r="QXA341" s="160"/>
      <c r="QXB341" s="160"/>
      <c r="QXC341" s="160"/>
      <c r="QXD341" s="160"/>
      <c r="QXE341" s="160"/>
      <c r="QXF341" s="160"/>
      <c r="QXG341" s="160"/>
      <c r="QXH341" s="160"/>
      <c r="QXI341" s="160"/>
      <c r="QXJ341" s="160"/>
      <c r="QXK341" s="160"/>
      <c r="QXL341" s="160"/>
      <c r="QXM341" s="160"/>
      <c r="QXN341" s="160"/>
      <c r="QXO341" s="160"/>
      <c r="QXP341" s="160"/>
      <c r="QXQ341" s="160"/>
      <c r="QXR341" s="160"/>
      <c r="QXS341" s="160"/>
      <c r="QXT341" s="160"/>
      <c r="QXU341" s="160"/>
      <c r="QXV341" s="160"/>
      <c r="QXW341" s="160"/>
      <c r="QXX341" s="160"/>
      <c r="QXY341" s="160"/>
      <c r="QXZ341" s="160"/>
      <c r="QYA341" s="160"/>
      <c r="QYB341" s="160"/>
      <c r="QYC341" s="160"/>
      <c r="QYD341" s="160"/>
      <c r="QYE341" s="160"/>
      <c r="QYF341" s="160"/>
      <c r="QYG341" s="160"/>
      <c r="QYH341" s="160"/>
      <c r="QYI341" s="160"/>
      <c r="QYJ341" s="160"/>
      <c r="QYK341" s="160"/>
      <c r="QYL341" s="160"/>
      <c r="QYM341" s="160"/>
      <c r="QYN341" s="160"/>
      <c r="QYO341" s="160"/>
      <c r="QYP341" s="160"/>
      <c r="QYQ341" s="160"/>
      <c r="QYR341" s="160"/>
      <c r="QYS341" s="160"/>
      <c r="QYT341" s="160"/>
      <c r="QYU341" s="160"/>
      <c r="QYV341" s="160"/>
      <c r="QYW341" s="160"/>
      <c r="QYX341" s="160"/>
      <c r="QYY341" s="160"/>
      <c r="QYZ341" s="160"/>
      <c r="QZA341" s="160"/>
      <c r="QZB341" s="160"/>
      <c r="QZC341" s="160"/>
      <c r="QZD341" s="160"/>
      <c r="QZE341" s="160"/>
      <c r="QZF341" s="160"/>
      <c r="QZG341" s="160"/>
      <c r="QZH341" s="160"/>
      <c r="QZI341" s="160"/>
      <c r="QZJ341" s="160"/>
      <c r="QZK341" s="160"/>
      <c r="QZL341" s="160"/>
      <c r="QZM341" s="160"/>
      <c r="QZN341" s="160"/>
      <c r="QZO341" s="160"/>
      <c r="QZP341" s="160"/>
      <c r="QZQ341" s="160"/>
      <c r="QZR341" s="160"/>
      <c r="QZS341" s="160"/>
      <c r="QZT341" s="160"/>
      <c r="QZU341" s="160"/>
      <c r="QZV341" s="160"/>
      <c r="QZW341" s="160"/>
      <c r="QZX341" s="160"/>
      <c r="QZY341" s="160"/>
      <c r="QZZ341" s="160"/>
      <c r="RAA341" s="160"/>
      <c r="RAB341" s="160"/>
      <c r="RAC341" s="160"/>
      <c r="RAD341" s="160"/>
      <c r="RAE341" s="160"/>
      <c r="RAF341" s="160"/>
      <c r="RAG341" s="160"/>
      <c r="RAH341" s="160"/>
      <c r="RAI341" s="160"/>
      <c r="RAJ341" s="160"/>
      <c r="RAK341" s="160"/>
      <c r="RAL341" s="160"/>
      <c r="RAM341" s="160"/>
      <c r="RAN341" s="160"/>
      <c r="RAO341" s="160"/>
      <c r="RAP341" s="160"/>
      <c r="RAQ341" s="160"/>
      <c r="RAR341" s="160"/>
      <c r="RAS341" s="160"/>
      <c r="RAT341" s="160"/>
      <c r="RAU341" s="160"/>
      <c r="RAV341" s="160"/>
      <c r="RAW341" s="160"/>
      <c r="RAX341" s="160"/>
      <c r="RAY341" s="160"/>
      <c r="RAZ341" s="160"/>
      <c r="RBA341" s="160"/>
      <c r="RBB341" s="160"/>
      <c r="RBC341" s="160"/>
      <c r="RBD341" s="160"/>
      <c r="RBE341" s="160"/>
      <c r="RBF341" s="160"/>
      <c r="RBG341" s="160"/>
      <c r="RBH341" s="160"/>
      <c r="RBI341" s="160"/>
      <c r="RBJ341" s="160"/>
      <c r="RBK341" s="160"/>
      <c r="RBL341" s="160"/>
      <c r="RBM341" s="160"/>
      <c r="RBN341" s="160"/>
      <c r="RBO341" s="160"/>
      <c r="RBP341" s="160"/>
      <c r="RBQ341" s="160"/>
      <c r="RBR341" s="160"/>
      <c r="RBS341" s="160"/>
      <c r="RBT341" s="160"/>
      <c r="RBU341" s="160"/>
      <c r="RBV341" s="160"/>
      <c r="RBW341" s="160"/>
      <c r="RBX341" s="160"/>
      <c r="RBY341" s="160"/>
      <c r="RBZ341" s="160"/>
      <c r="RCA341" s="160"/>
      <c r="RCB341" s="160"/>
      <c r="RCC341" s="160"/>
      <c r="RCD341" s="160"/>
      <c r="RCE341" s="160"/>
      <c r="RCF341" s="160"/>
      <c r="RCG341" s="160"/>
      <c r="RCH341" s="160"/>
      <c r="RCI341" s="160"/>
      <c r="RCJ341" s="160"/>
      <c r="RCK341" s="160"/>
      <c r="RCL341" s="160"/>
      <c r="RCM341" s="160"/>
      <c r="RCN341" s="160"/>
      <c r="RCO341" s="160"/>
      <c r="RCP341" s="160"/>
      <c r="RCQ341" s="160"/>
      <c r="RCR341" s="160"/>
      <c r="RCS341" s="160"/>
      <c r="RCT341" s="160"/>
      <c r="RCU341" s="160"/>
      <c r="RCV341" s="160"/>
      <c r="RCW341" s="160"/>
      <c r="RCX341" s="160"/>
      <c r="RCY341" s="160"/>
      <c r="RCZ341" s="160"/>
      <c r="RDA341" s="160"/>
      <c r="RDB341" s="160"/>
      <c r="RDC341" s="160"/>
      <c r="RDD341" s="160"/>
      <c r="RDE341" s="160"/>
      <c r="RDF341" s="160"/>
      <c r="RDG341" s="160"/>
      <c r="RDH341" s="160"/>
      <c r="RDI341" s="160"/>
      <c r="RDJ341" s="160"/>
      <c r="RDK341" s="160"/>
      <c r="RDL341" s="160"/>
      <c r="RDM341" s="160"/>
      <c r="RDN341" s="160"/>
      <c r="RDO341" s="160"/>
      <c r="RDP341" s="160"/>
      <c r="RDQ341" s="160"/>
      <c r="RDR341" s="160"/>
      <c r="RDS341" s="160"/>
      <c r="RDT341" s="160"/>
      <c r="RDU341" s="160"/>
      <c r="RDV341" s="160"/>
      <c r="RDW341" s="160"/>
      <c r="RDX341" s="160"/>
      <c r="RDY341" s="160"/>
      <c r="RDZ341" s="160"/>
      <c r="REA341" s="160"/>
      <c r="REB341" s="160"/>
      <c r="REC341" s="160"/>
      <c r="RED341" s="160"/>
      <c r="REE341" s="160"/>
      <c r="REF341" s="160"/>
      <c r="REG341" s="160"/>
      <c r="REH341" s="160"/>
      <c r="REI341" s="160"/>
      <c r="REJ341" s="160"/>
      <c r="REK341" s="160"/>
      <c r="REL341" s="160"/>
      <c r="REM341" s="160"/>
      <c r="REN341" s="160"/>
      <c r="REO341" s="160"/>
      <c r="REP341" s="160"/>
      <c r="REQ341" s="160"/>
      <c r="RER341" s="160"/>
      <c r="RES341" s="160"/>
      <c r="RET341" s="160"/>
      <c r="REU341" s="160"/>
      <c r="REV341" s="160"/>
      <c r="REW341" s="160"/>
      <c r="REX341" s="160"/>
      <c r="REY341" s="160"/>
      <c r="REZ341" s="160"/>
      <c r="RFA341" s="160"/>
      <c r="RFB341" s="160"/>
      <c r="RFC341" s="160"/>
      <c r="RFD341" s="160"/>
      <c r="RFE341" s="160"/>
      <c r="RFF341" s="160"/>
      <c r="RFG341" s="160"/>
      <c r="RFH341" s="160"/>
      <c r="RFI341" s="160"/>
      <c r="RFJ341" s="160"/>
      <c r="RFK341" s="160"/>
      <c r="RFL341" s="160"/>
      <c r="RFM341" s="160"/>
      <c r="RFN341" s="160"/>
      <c r="RFO341" s="160"/>
      <c r="RFP341" s="160"/>
      <c r="RFQ341" s="160"/>
      <c r="RFR341" s="160"/>
      <c r="RFS341" s="160"/>
      <c r="RFT341" s="160"/>
      <c r="RFU341" s="160"/>
      <c r="RFV341" s="160"/>
      <c r="RFW341" s="160"/>
      <c r="RFX341" s="160"/>
      <c r="RFY341" s="160"/>
      <c r="RFZ341" s="160"/>
      <c r="RGA341" s="160"/>
      <c r="RGB341" s="160"/>
      <c r="RGC341" s="160"/>
      <c r="RGD341" s="160"/>
      <c r="RGE341" s="160"/>
      <c r="RGF341" s="160"/>
      <c r="RGG341" s="160"/>
      <c r="RGH341" s="160"/>
      <c r="RGI341" s="160"/>
      <c r="RGJ341" s="160"/>
      <c r="RGK341" s="160"/>
      <c r="RGL341" s="160"/>
      <c r="RGM341" s="160"/>
      <c r="RGN341" s="160"/>
      <c r="RGO341" s="160"/>
      <c r="RGP341" s="160"/>
      <c r="RGQ341" s="160"/>
      <c r="RGR341" s="160"/>
      <c r="RGS341" s="160"/>
      <c r="RGT341" s="160"/>
      <c r="RGU341" s="160"/>
      <c r="RGV341" s="160"/>
      <c r="RGW341" s="160"/>
      <c r="RGX341" s="160"/>
      <c r="RGY341" s="160"/>
      <c r="RGZ341" s="160"/>
      <c r="RHA341" s="160"/>
      <c r="RHB341" s="160"/>
      <c r="RHC341" s="160"/>
      <c r="RHD341" s="160"/>
      <c r="RHE341" s="160"/>
      <c r="RHF341" s="160"/>
      <c r="RHG341" s="160"/>
      <c r="RHH341" s="160"/>
      <c r="RHI341" s="160"/>
      <c r="RHJ341" s="160"/>
      <c r="RHK341" s="160"/>
      <c r="RHL341" s="160"/>
      <c r="RHM341" s="160"/>
      <c r="RHN341" s="160"/>
      <c r="RHO341" s="160"/>
      <c r="RHP341" s="160"/>
      <c r="RHQ341" s="160"/>
      <c r="RHR341" s="160"/>
      <c r="RHS341" s="160"/>
      <c r="RHT341" s="160"/>
      <c r="RHU341" s="160"/>
      <c r="RHV341" s="160"/>
      <c r="RHW341" s="160"/>
      <c r="RHX341" s="160"/>
      <c r="RHY341" s="160"/>
      <c r="RHZ341" s="160"/>
      <c r="RIA341" s="160"/>
      <c r="RIB341" s="160"/>
      <c r="RIC341" s="160"/>
      <c r="RID341" s="160"/>
      <c r="RIE341" s="160"/>
      <c r="RIF341" s="160"/>
      <c r="RIG341" s="160"/>
      <c r="RIH341" s="160"/>
      <c r="RII341" s="160"/>
      <c r="RIJ341" s="160"/>
      <c r="RIK341" s="160"/>
      <c r="RIL341" s="160"/>
      <c r="RIM341" s="160"/>
      <c r="RIN341" s="160"/>
      <c r="RIO341" s="160"/>
      <c r="RIP341" s="160"/>
      <c r="RIQ341" s="160"/>
      <c r="RIR341" s="160"/>
      <c r="RIS341" s="160"/>
      <c r="RIT341" s="160"/>
      <c r="RIU341" s="160"/>
      <c r="RIV341" s="160"/>
      <c r="RIW341" s="160"/>
      <c r="RIX341" s="160"/>
      <c r="RIY341" s="160"/>
      <c r="RIZ341" s="160"/>
      <c r="RJA341" s="160"/>
      <c r="RJB341" s="160"/>
      <c r="RJC341" s="160"/>
      <c r="RJD341" s="160"/>
      <c r="RJE341" s="160"/>
      <c r="RJF341" s="160"/>
      <c r="RJG341" s="160"/>
      <c r="RJH341" s="160"/>
      <c r="RJI341" s="160"/>
      <c r="RJJ341" s="160"/>
      <c r="RJK341" s="160"/>
      <c r="RJL341" s="160"/>
      <c r="RJM341" s="160"/>
      <c r="RJN341" s="160"/>
      <c r="RJO341" s="160"/>
      <c r="RJP341" s="160"/>
      <c r="RJQ341" s="160"/>
      <c r="RJR341" s="160"/>
      <c r="RJS341" s="160"/>
      <c r="RJT341" s="160"/>
      <c r="RJU341" s="160"/>
      <c r="RJV341" s="160"/>
      <c r="RJW341" s="160"/>
      <c r="RJX341" s="160"/>
      <c r="RJY341" s="160"/>
      <c r="RJZ341" s="160"/>
      <c r="RKA341" s="160"/>
      <c r="RKB341" s="160"/>
      <c r="RKC341" s="160"/>
      <c r="RKD341" s="160"/>
      <c r="RKE341" s="160"/>
      <c r="RKF341" s="160"/>
      <c r="RKG341" s="160"/>
      <c r="RKH341" s="160"/>
      <c r="RKI341" s="160"/>
      <c r="RKJ341" s="160"/>
      <c r="RKK341" s="160"/>
      <c r="RKL341" s="160"/>
      <c r="RKM341" s="160"/>
      <c r="RKN341" s="160"/>
      <c r="RKO341" s="160"/>
      <c r="RKP341" s="160"/>
      <c r="RKQ341" s="160"/>
      <c r="RKR341" s="160"/>
      <c r="RKS341" s="160"/>
      <c r="RKT341" s="160"/>
      <c r="RKU341" s="160"/>
      <c r="RKV341" s="160"/>
      <c r="RKW341" s="160"/>
      <c r="RKX341" s="160"/>
      <c r="RKY341" s="160"/>
      <c r="RKZ341" s="160"/>
      <c r="RLA341" s="160"/>
      <c r="RLB341" s="160"/>
      <c r="RLC341" s="160"/>
      <c r="RLD341" s="160"/>
      <c r="RLE341" s="160"/>
      <c r="RLF341" s="160"/>
      <c r="RLG341" s="160"/>
      <c r="RLH341" s="160"/>
      <c r="RLI341" s="160"/>
      <c r="RLJ341" s="160"/>
      <c r="RLK341" s="160"/>
      <c r="RLL341" s="160"/>
      <c r="RLM341" s="160"/>
      <c r="RLN341" s="160"/>
      <c r="RLO341" s="160"/>
      <c r="RLP341" s="160"/>
      <c r="RLQ341" s="160"/>
      <c r="RLR341" s="160"/>
      <c r="RLS341" s="160"/>
      <c r="RLT341" s="160"/>
      <c r="RLU341" s="160"/>
      <c r="RLV341" s="160"/>
      <c r="RLW341" s="160"/>
      <c r="RLX341" s="160"/>
      <c r="RLY341" s="160"/>
      <c r="RLZ341" s="160"/>
      <c r="RMA341" s="160"/>
      <c r="RMB341" s="160"/>
      <c r="RMC341" s="160"/>
      <c r="RMD341" s="160"/>
      <c r="RME341" s="160"/>
      <c r="RMF341" s="160"/>
      <c r="RMG341" s="160"/>
      <c r="RMH341" s="160"/>
      <c r="RMI341" s="160"/>
      <c r="RMJ341" s="160"/>
      <c r="RMK341" s="160"/>
      <c r="RML341" s="160"/>
      <c r="RMM341" s="160"/>
      <c r="RMN341" s="160"/>
      <c r="RMO341" s="160"/>
      <c r="RMP341" s="160"/>
      <c r="RMQ341" s="160"/>
      <c r="RMR341" s="160"/>
      <c r="RMS341" s="160"/>
      <c r="RMT341" s="160"/>
      <c r="RMU341" s="160"/>
      <c r="RMV341" s="160"/>
      <c r="RMW341" s="160"/>
      <c r="RMX341" s="160"/>
      <c r="RMY341" s="160"/>
      <c r="RMZ341" s="160"/>
      <c r="RNA341" s="160"/>
      <c r="RNB341" s="160"/>
      <c r="RNC341" s="160"/>
      <c r="RND341" s="160"/>
      <c r="RNE341" s="160"/>
      <c r="RNF341" s="160"/>
      <c r="RNG341" s="160"/>
      <c r="RNH341" s="160"/>
      <c r="RNI341" s="160"/>
      <c r="RNJ341" s="160"/>
      <c r="RNK341" s="160"/>
      <c r="RNL341" s="160"/>
      <c r="RNM341" s="160"/>
      <c r="RNN341" s="160"/>
      <c r="RNO341" s="160"/>
      <c r="RNP341" s="160"/>
      <c r="RNQ341" s="160"/>
      <c r="RNR341" s="160"/>
      <c r="RNS341" s="160"/>
      <c r="RNT341" s="160"/>
      <c r="RNU341" s="160"/>
      <c r="RNV341" s="160"/>
      <c r="RNW341" s="160"/>
      <c r="RNX341" s="160"/>
      <c r="RNY341" s="160"/>
      <c r="RNZ341" s="160"/>
      <c r="ROA341" s="160"/>
      <c r="ROB341" s="160"/>
      <c r="ROC341" s="160"/>
      <c r="ROD341" s="160"/>
      <c r="ROE341" s="160"/>
      <c r="ROF341" s="160"/>
      <c r="ROG341" s="160"/>
      <c r="ROH341" s="160"/>
      <c r="ROI341" s="160"/>
      <c r="ROJ341" s="160"/>
      <c r="ROK341" s="160"/>
      <c r="ROL341" s="160"/>
      <c r="ROM341" s="160"/>
      <c r="RON341" s="160"/>
      <c r="ROO341" s="160"/>
      <c r="ROP341" s="160"/>
      <c r="ROQ341" s="160"/>
      <c r="ROR341" s="160"/>
      <c r="ROS341" s="160"/>
      <c r="ROT341" s="160"/>
      <c r="ROU341" s="160"/>
      <c r="ROV341" s="160"/>
      <c r="ROW341" s="160"/>
      <c r="ROX341" s="160"/>
      <c r="ROY341" s="160"/>
      <c r="ROZ341" s="160"/>
      <c r="RPA341" s="160"/>
      <c r="RPB341" s="160"/>
      <c r="RPC341" s="160"/>
      <c r="RPD341" s="160"/>
      <c r="RPE341" s="160"/>
      <c r="RPF341" s="160"/>
      <c r="RPG341" s="160"/>
      <c r="RPH341" s="160"/>
      <c r="RPI341" s="160"/>
      <c r="RPJ341" s="160"/>
      <c r="RPK341" s="160"/>
      <c r="RPL341" s="160"/>
      <c r="RPM341" s="160"/>
      <c r="RPN341" s="160"/>
      <c r="RPO341" s="160"/>
      <c r="RPP341" s="160"/>
      <c r="RPQ341" s="160"/>
      <c r="RPR341" s="160"/>
      <c r="RPS341" s="160"/>
      <c r="RPT341" s="160"/>
      <c r="RPU341" s="160"/>
      <c r="RPV341" s="160"/>
      <c r="RPW341" s="160"/>
      <c r="RPX341" s="160"/>
      <c r="RPY341" s="160"/>
      <c r="RPZ341" s="160"/>
      <c r="RQA341" s="160"/>
      <c r="RQB341" s="160"/>
      <c r="RQC341" s="160"/>
      <c r="RQD341" s="160"/>
      <c r="RQE341" s="160"/>
      <c r="RQF341" s="160"/>
      <c r="RQG341" s="160"/>
      <c r="RQH341" s="160"/>
      <c r="RQI341" s="160"/>
      <c r="RQJ341" s="160"/>
      <c r="RQK341" s="160"/>
      <c r="RQL341" s="160"/>
      <c r="RQM341" s="160"/>
      <c r="RQN341" s="160"/>
      <c r="RQO341" s="160"/>
      <c r="RQP341" s="160"/>
      <c r="RQQ341" s="160"/>
      <c r="RQR341" s="160"/>
      <c r="RQS341" s="160"/>
      <c r="RQT341" s="160"/>
      <c r="RQU341" s="160"/>
      <c r="RQV341" s="160"/>
      <c r="RQW341" s="160"/>
      <c r="RQX341" s="160"/>
      <c r="RQY341" s="160"/>
      <c r="RQZ341" s="160"/>
      <c r="RRA341" s="160"/>
      <c r="RRB341" s="160"/>
      <c r="RRC341" s="160"/>
      <c r="RRD341" s="160"/>
      <c r="RRE341" s="160"/>
      <c r="RRF341" s="160"/>
      <c r="RRG341" s="160"/>
      <c r="RRH341" s="160"/>
      <c r="RRI341" s="160"/>
      <c r="RRJ341" s="160"/>
      <c r="RRK341" s="160"/>
      <c r="RRL341" s="160"/>
      <c r="RRM341" s="160"/>
      <c r="RRN341" s="160"/>
      <c r="RRO341" s="160"/>
      <c r="RRP341" s="160"/>
      <c r="RRQ341" s="160"/>
      <c r="RRR341" s="160"/>
      <c r="RRS341" s="160"/>
      <c r="RRT341" s="160"/>
      <c r="RRU341" s="160"/>
      <c r="RRV341" s="160"/>
      <c r="RRW341" s="160"/>
      <c r="RRX341" s="160"/>
      <c r="RRY341" s="160"/>
      <c r="RRZ341" s="160"/>
      <c r="RSA341" s="160"/>
      <c r="RSB341" s="160"/>
      <c r="RSC341" s="160"/>
      <c r="RSD341" s="160"/>
      <c r="RSE341" s="160"/>
      <c r="RSF341" s="160"/>
      <c r="RSG341" s="160"/>
      <c r="RSH341" s="160"/>
      <c r="RSI341" s="160"/>
      <c r="RSJ341" s="160"/>
      <c r="RSK341" s="160"/>
      <c r="RSL341" s="160"/>
      <c r="RSM341" s="160"/>
      <c r="RSN341" s="160"/>
      <c r="RSO341" s="160"/>
      <c r="RSP341" s="160"/>
      <c r="RSQ341" s="160"/>
      <c r="RSR341" s="160"/>
      <c r="RSS341" s="160"/>
      <c r="RST341" s="160"/>
      <c r="RSU341" s="160"/>
      <c r="RSV341" s="160"/>
      <c r="RSW341" s="160"/>
      <c r="RSX341" s="160"/>
      <c r="RSY341" s="160"/>
      <c r="RSZ341" s="160"/>
      <c r="RTA341" s="160"/>
      <c r="RTB341" s="160"/>
      <c r="RTC341" s="160"/>
      <c r="RTD341" s="160"/>
      <c r="RTE341" s="160"/>
      <c r="RTF341" s="160"/>
      <c r="RTG341" s="160"/>
      <c r="RTH341" s="160"/>
      <c r="RTI341" s="160"/>
      <c r="RTJ341" s="160"/>
      <c r="RTK341" s="160"/>
      <c r="RTL341" s="160"/>
      <c r="RTM341" s="160"/>
      <c r="RTN341" s="160"/>
      <c r="RTO341" s="160"/>
      <c r="RTP341" s="160"/>
      <c r="RTQ341" s="160"/>
      <c r="RTR341" s="160"/>
      <c r="RTS341" s="160"/>
      <c r="RTT341" s="160"/>
      <c r="RTU341" s="160"/>
      <c r="RTV341" s="160"/>
      <c r="RTW341" s="160"/>
      <c r="RTX341" s="160"/>
      <c r="RTY341" s="160"/>
      <c r="RTZ341" s="160"/>
      <c r="RUA341" s="160"/>
      <c r="RUB341" s="160"/>
      <c r="RUC341" s="160"/>
      <c r="RUD341" s="160"/>
      <c r="RUE341" s="160"/>
      <c r="RUF341" s="160"/>
      <c r="RUG341" s="160"/>
      <c r="RUH341" s="160"/>
      <c r="RUI341" s="160"/>
      <c r="RUJ341" s="160"/>
      <c r="RUK341" s="160"/>
      <c r="RUL341" s="160"/>
      <c r="RUM341" s="160"/>
      <c r="RUN341" s="160"/>
      <c r="RUO341" s="160"/>
      <c r="RUP341" s="160"/>
      <c r="RUQ341" s="160"/>
      <c r="RUR341" s="160"/>
      <c r="RUS341" s="160"/>
      <c r="RUT341" s="160"/>
      <c r="RUU341" s="160"/>
      <c r="RUV341" s="160"/>
      <c r="RUW341" s="160"/>
      <c r="RUX341" s="160"/>
      <c r="RUY341" s="160"/>
      <c r="RUZ341" s="160"/>
      <c r="RVA341" s="160"/>
      <c r="RVB341" s="160"/>
      <c r="RVC341" s="160"/>
      <c r="RVD341" s="160"/>
      <c r="RVE341" s="160"/>
      <c r="RVF341" s="160"/>
      <c r="RVG341" s="160"/>
      <c r="RVH341" s="160"/>
      <c r="RVI341" s="160"/>
      <c r="RVJ341" s="160"/>
      <c r="RVK341" s="160"/>
      <c r="RVL341" s="160"/>
      <c r="RVM341" s="160"/>
      <c r="RVN341" s="160"/>
      <c r="RVO341" s="160"/>
      <c r="RVP341" s="160"/>
      <c r="RVQ341" s="160"/>
      <c r="RVR341" s="160"/>
      <c r="RVS341" s="160"/>
      <c r="RVT341" s="160"/>
      <c r="RVU341" s="160"/>
      <c r="RVV341" s="160"/>
      <c r="RVW341" s="160"/>
      <c r="RVX341" s="160"/>
      <c r="RVY341" s="160"/>
      <c r="RVZ341" s="160"/>
      <c r="RWA341" s="160"/>
      <c r="RWB341" s="160"/>
      <c r="RWC341" s="160"/>
      <c r="RWD341" s="160"/>
      <c r="RWE341" s="160"/>
      <c r="RWF341" s="160"/>
      <c r="RWG341" s="160"/>
      <c r="RWH341" s="160"/>
      <c r="RWI341" s="160"/>
      <c r="RWJ341" s="160"/>
      <c r="RWK341" s="160"/>
      <c r="RWL341" s="160"/>
      <c r="RWM341" s="160"/>
      <c r="RWN341" s="160"/>
      <c r="RWO341" s="160"/>
      <c r="RWP341" s="160"/>
      <c r="RWQ341" s="160"/>
      <c r="RWR341" s="160"/>
      <c r="RWS341" s="160"/>
      <c r="RWT341" s="160"/>
      <c r="RWU341" s="160"/>
      <c r="RWV341" s="160"/>
      <c r="RWW341" s="160"/>
      <c r="RWX341" s="160"/>
      <c r="RWY341" s="160"/>
      <c r="RWZ341" s="160"/>
      <c r="RXA341" s="160"/>
      <c r="RXB341" s="160"/>
      <c r="RXC341" s="160"/>
      <c r="RXD341" s="160"/>
      <c r="RXE341" s="160"/>
      <c r="RXF341" s="160"/>
      <c r="RXG341" s="160"/>
      <c r="RXH341" s="160"/>
      <c r="RXI341" s="160"/>
      <c r="RXJ341" s="160"/>
      <c r="RXK341" s="160"/>
      <c r="RXL341" s="160"/>
      <c r="RXM341" s="160"/>
      <c r="RXN341" s="160"/>
      <c r="RXO341" s="160"/>
      <c r="RXP341" s="160"/>
      <c r="RXQ341" s="160"/>
      <c r="RXR341" s="160"/>
      <c r="RXS341" s="160"/>
      <c r="RXT341" s="160"/>
      <c r="RXU341" s="160"/>
      <c r="RXV341" s="160"/>
      <c r="RXW341" s="160"/>
      <c r="RXX341" s="160"/>
      <c r="RXY341" s="160"/>
      <c r="RXZ341" s="160"/>
      <c r="RYA341" s="160"/>
      <c r="RYB341" s="160"/>
      <c r="RYC341" s="160"/>
      <c r="RYD341" s="160"/>
      <c r="RYE341" s="160"/>
      <c r="RYF341" s="160"/>
      <c r="RYG341" s="160"/>
      <c r="RYH341" s="160"/>
      <c r="RYI341" s="160"/>
      <c r="RYJ341" s="160"/>
      <c r="RYK341" s="160"/>
      <c r="RYL341" s="160"/>
      <c r="RYM341" s="160"/>
      <c r="RYN341" s="160"/>
      <c r="RYO341" s="160"/>
      <c r="RYP341" s="160"/>
      <c r="RYQ341" s="160"/>
      <c r="RYR341" s="160"/>
      <c r="RYS341" s="160"/>
      <c r="RYT341" s="160"/>
      <c r="RYU341" s="160"/>
      <c r="RYV341" s="160"/>
      <c r="RYW341" s="160"/>
      <c r="RYX341" s="160"/>
      <c r="RYY341" s="160"/>
      <c r="RYZ341" s="160"/>
      <c r="RZA341" s="160"/>
      <c r="RZB341" s="160"/>
      <c r="RZC341" s="160"/>
      <c r="RZD341" s="160"/>
      <c r="RZE341" s="160"/>
      <c r="RZF341" s="160"/>
      <c r="RZG341" s="160"/>
      <c r="RZH341" s="160"/>
      <c r="RZI341" s="160"/>
      <c r="RZJ341" s="160"/>
      <c r="RZK341" s="160"/>
      <c r="RZL341" s="160"/>
      <c r="RZM341" s="160"/>
      <c r="RZN341" s="160"/>
      <c r="RZO341" s="160"/>
      <c r="RZP341" s="160"/>
      <c r="RZQ341" s="160"/>
      <c r="RZR341" s="160"/>
      <c r="RZS341" s="160"/>
      <c r="RZT341" s="160"/>
      <c r="RZU341" s="160"/>
      <c r="RZV341" s="160"/>
      <c r="RZW341" s="160"/>
      <c r="RZX341" s="160"/>
      <c r="RZY341" s="160"/>
      <c r="RZZ341" s="160"/>
      <c r="SAA341" s="160"/>
      <c r="SAB341" s="160"/>
      <c r="SAC341" s="160"/>
      <c r="SAD341" s="160"/>
      <c r="SAE341" s="160"/>
      <c r="SAF341" s="160"/>
      <c r="SAG341" s="160"/>
      <c r="SAH341" s="160"/>
      <c r="SAI341" s="160"/>
      <c r="SAJ341" s="160"/>
      <c r="SAK341" s="160"/>
      <c r="SAL341" s="160"/>
      <c r="SAM341" s="160"/>
      <c r="SAN341" s="160"/>
      <c r="SAO341" s="160"/>
      <c r="SAP341" s="160"/>
      <c r="SAQ341" s="160"/>
      <c r="SAR341" s="160"/>
      <c r="SAS341" s="160"/>
      <c r="SAT341" s="160"/>
      <c r="SAU341" s="160"/>
      <c r="SAV341" s="160"/>
      <c r="SAW341" s="160"/>
      <c r="SAX341" s="160"/>
      <c r="SAY341" s="160"/>
      <c r="SAZ341" s="160"/>
      <c r="SBA341" s="160"/>
      <c r="SBB341" s="160"/>
      <c r="SBC341" s="160"/>
      <c r="SBD341" s="160"/>
      <c r="SBE341" s="160"/>
      <c r="SBF341" s="160"/>
      <c r="SBG341" s="160"/>
      <c r="SBH341" s="160"/>
      <c r="SBI341" s="160"/>
      <c r="SBJ341" s="160"/>
      <c r="SBK341" s="160"/>
      <c r="SBL341" s="160"/>
      <c r="SBM341" s="160"/>
      <c r="SBN341" s="160"/>
      <c r="SBO341" s="160"/>
      <c r="SBP341" s="160"/>
      <c r="SBQ341" s="160"/>
      <c r="SBR341" s="160"/>
      <c r="SBS341" s="160"/>
      <c r="SBT341" s="160"/>
      <c r="SBU341" s="160"/>
      <c r="SBV341" s="160"/>
      <c r="SBW341" s="160"/>
      <c r="SBX341" s="160"/>
      <c r="SBY341" s="160"/>
      <c r="SBZ341" s="160"/>
      <c r="SCA341" s="160"/>
      <c r="SCB341" s="160"/>
      <c r="SCC341" s="160"/>
      <c r="SCD341" s="160"/>
      <c r="SCE341" s="160"/>
      <c r="SCF341" s="160"/>
      <c r="SCG341" s="160"/>
      <c r="SCH341" s="160"/>
      <c r="SCI341" s="160"/>
      <c r="SCJ341" s="160"/>
      <c r="SCK341" s="160"/>
      <c r="SCL341" s="160"/>
      <c r="SCM341" s="160"/>
      <c r="SCN341" s="160"/>
      <c r="SCO341" s="160"/>
      <c r="SCP341" s="160"/>
      <c r="SCQ341" s="160"/>
      <c r="SCR341" s="160"/>
      <c r="SCS341" s="160"/>
      <c r="SCT341" s="160"/>
      <c r="SCU341" s="160"/>
      <c r="SCV341" s="160"/>
      <c r="SCW341" s="160"/>
      <c r="SCX341" s="160"/>
      <c r="SCY341" s="160"/>
      <c r="SCZ341" s="160"/>
      <c r="SDA341" s="160"/>
      <c r="SDB341" s="160"/>
      <c r="SDC341" s="160"/>
      <c r="SDD341" s="160"/>
      <c r="SDE341" s="160"/>
      <c r="SDF341" s="160"/>
      <c r="SDG341" s="160"/>
      <c r="SDH341" s="160"/>
      <c r="SDI341" s="160"/>
      <c r="SDJ341" s="160"/>
      <c r="SDK341" s="160"/>
      <c r="SDL341" s="160"/>
      <c r="SDM341" s="160"/>
      <c r="SDN341" s="160"/>
      <c r="SDO341" s="160"/>
      <c r="SDP341" s="160"/>
      <c r="SDQ341" s="160"/>
      <c r="SDR341" s="160"/>
      <c r="SDS341" s="160"/>
      <c r="SDT341" s="160"/>
      <c r="SDU341" s="160"/>
      <c r="SDV341" s="160"/>
      <c r="SDW341" s="160"/>
      <c r="SDX341" s="160"/>
      <c r="SDY341" s="160"/>
      <c r="SDZ341" s="160"/>
      <c r="SEA341" s="160"/>
      <c r="SEB341" s="160"/>
      <c r="SEC341" s="160"/>
      <c r="SED341" s="160"/>
      <c r="SEE341" s="160"/>
      <c r="SEF341" s="160"/>
      <c r="SEG341" s="160"/>
      <c r="SEH341" s="160"/>
      <c r="SEI341" s="160"/>
      <c r="SEJ341" s="160"/>
      <c r="SEK341" s="160"/>
      <c r="SEL341" s="160"/>
      <c r="SEM341" s="160"/>
      <c r="SEN341" s="160"/>
      <c r="SEO341" s="160"/>
      <c r="SEP341" s="160"/>
      <c r="SEQ341" s="160"/>
      <c r="SER341" s="160"/>
      <c r="SES341" s="160"/>
      <c r="SET341" s="160"/>
      <c r="SEU341" s="160"/>
      <c r="SEV341" s="160"/>
      <c r="SEW341" s="160"/>
      <c r="SEX341" s="160"/>
      <c r="SEY341" s="160"/>
      <c r="SEZ341" s="160"/>
      <c r="SFA341" s="160"/>
      <c r="SFB341" s="160"/>
      <c r="SFC341" s="160"/>
      <c r="SFD341" s="160"/>
      <c r="SFE341" s="160"/>
      <c r="SFF341" s="160"/>
      <c r="SFG341" s="160"/>
      <c r="SFH341" s="160"/>
      <c r="SFI341" s="160"/>
      <c r="SFJ341" s="160"/>
      <c r="SFK341" s="160"/>
      <c r="SFL341" s="160"/>
      <c r="SFM341" s="160"/>
      <c r="SFN341" s="160"/>
      <c r="SFO341" s="160"/>
      <c r="SFP341" s="160"/>
      <c r="SFQ341" s="160"/>
      <c r="SFR341" s="160"/>
      <c r="SFS341" s="160"/>
      <c r="SFT341" s="160"/>
      <c r="SFU341" s="160"/>
      <c r="SFV341" s="160"/>
      <c r="SFW341" s="160"/>
      <c r="SFX341" s="160"/>
      <c r="SFY341" s="160"/>
      <c r="SFZ341" s="160"/>
      <c r="SGA341" s="160"/>
      <c r="SGB341" s="160"/>
      <c r="SGC341" s="160"/>
      <c r="SGD341" s="160"/>
      <c r="SGE341" s="160"/>
      <c r="SGF341" s="160"/>
      <c r="SGG341" s="160"/>
      <c r="SGH341" s="160"/>
      <c r="SGI341" s="160"/>
      <c r="SGJ341" s="160"/>
      <c r="SGK341" s="160"/>
      <c r="SGL341" s="160"/>
      <c r="SGM341" s="160"/>
      <c r="SGN341" s="160"/>
      <c r="SGO341" s="160"/>
      <c r="SGP341" s="160"/>
      <c r="SGQ341" s="160"/>
      <c r="SGR341" s="160"/>
      <c r="SGS341" s="160"/>
      <c r="SGT341" s="160"/>
      <c r="SGU341" s="160"/>
      <c r="SGV341" s="160"/>
      <c r="SGW341" s="160"/>
      <c r="SGX341" s="160"/>
      <c r="SGY341" s="160"/>
      <c r="SGZ341" s="160"/>
      <c r="SHA341" s="160"/>
      <c r="SHB341" s="160"/>
      <c r="SHC341" s="160"/>
      <c r="SHD341" s="160"/>
      <c r="SHE341" s="160"/>
      <c r="SHF341" s="160"/>
      <c r="SHG341" s="160"/>
      <c r="SHH341" s="160"/>
      <c r="SHI341" s="160"/>
      <c r="SHJ341" s="160"/>
      <c r="SHK341" s="160"/>
      <c r="SHL341" s="160"/>
      <c r="SHM341" s="160"/>
      <c r="SHN341" s="160"/>
      <c r="SHO341" s="160"/>
      <c r="SHP341" s="160"/>
      <c r="SHQ341" s="160"/>
      <c r="SHR341" s="160"/>
      <c r="SHS341" s="160"/>
      <c r="SHT341" s="160"/>
      <c r="SHU341" s="160"/>
      <c r="SHV341" s="160"/>
      <c r="SHW341" s="160"/>
      <c r="SHX341" s="160"/>
      <c r="SHY341" s="160"/>
      <c r="SHZ341" s="160"/>
      <c r="SIA341" s="160"/>
      <c r="SIB341" s="160"/>
      <c r="SIC341" s="160"/>
      <c r="SID341" s="160"/>
      <c r="SIE341" s="160"/>
      <c r="SIF341" s="160"/>
      <c r="SIG341" s="160"/>
      <c r="SIH341" s="160"/>
      <c r="SII341" s="160"/>
      <c r="SIJ341" s="160"/>
      <c r="SIK341" s="160"/>
      <c r="SIL341" s="160"/>
      <c r="SIM341" s="160"/>
      <c r="SIN341" s="160"/>
      <c r="SIO341" s="160"/>
      <c r="SIP341" s="160"/>
      <c r="SIQ341" s="160"/>
      <c r="SIR341" s="160"/>
      <c r="SIS341" s="160"/>
      <c r="SIT341" s="160"/>
      <c r="SIU341" s="160"/>
      <c r="SIV341" s="160"/>
      <c r="SIW341" s="160"/>
      <c r="SIX341" s="160"/>
      <c r="SIY341" s="160"/>
      <c r="SIZ341" s="160"/>
      <c r="SJA341" s="160"/>
      <c r="SJB341" s="160"/>
      <c r="SJC341" s="160"/>
      <c r="SJD341" s="160"/>
      <c r="SJE341" s="160"/>
      <c r="SJF341" s="160"/>
      <c r="SJG341" s="160"/>
      <c r="SJH341" s="160"/>
      <c r="SJI341" s="160"/>
      <c r="SJJ341" s="160"/>
      <c r="SJK341" s="160"/>
      <c r="SJL341" s="160"/>
      <c r="SJM341" s="160"/>
      <c r="SJN341" s="160"/>
      <c r="SJO341" s="160"/>
      <c r="SJP341" s="160"/>
      <c r="SJQ341" s="160"/>
      <c r="SJR341" s="160"/>
      <c r="SJS341" s="160"/>
      <c r="SJT341" s="160"/>
      <c r="SJU341" s="160"/>
      <c r="SJV341" s="160"/>
      <c r="SJW341" s="160"/>
      <c r="SJX341" s="160"/>
      <c r="SJY341" s="160"/>
      <c r="SJZ341" s="160"/>
      <c r="SKA341" s="160"/>
      <c r="SKB341" s="160"/>
      <c r="SKC341" s="160"/>
      <c r="SKD341" s="160"/>
      <c r="SKE341" s="160"/>
      <c r="SKF341" s="160"/>
      <c r="SKG341" s="160"/>
      <c r="SKH341" s="160"/>
      <c r="SKI341" s="160"/>
      <c r="SKJ341" s="160"/>
      <c r="SKK341" s="160"/>
      <c r="SKL341" s="160"/>
      <c r="SKM341" s="160"/>
      <c r="SKN341" s="160"/>
      <c r="SKO341" s="160"/>
      <c r="SKP341" s="160"/>
      <c r="SKQ341" s="160"/>
      <c r="SKR341" s="160"/>
      <c r="SKS341" s="160"/>
      <c r="SKT341" s="160"/>
      <c r="SKU341" s="160"/>
      <c r="SKV341" s="160"/>
      <c r="SKW341" s="160"/>
      <c r="SKX341" s="160"/>
      <c r="SKY341" s="160"/>
      <c r="SKZ341" s="160"/>
      <c r="SLA341" s="160"/>
      <c r="SLB341" s="160"/>
      <c r="SLC341" s="160"/>
      <c r="SLD341" s="160"/>
      <c r="SLE341" s="160"/>
      <c r="SLF341" s="160"/>
      <c r="SLG341" s="160"/>
      <c r="SLH341" s="160"/>
      <c r="SLI341" s="160"/>
      <c r="SLJ341" s="160"/>
      <c r="SLK341" s="160"/>
      <c r="SLL341" s="160"/>
      <c r="SLM341" s="160"/>
      <c r="SLN341" s="160"/>
      <c r="SLO341" s="160"/>
      <c r="SLP341" s="160"/>
      <c r="SLQ341" s="160"/>
      <c r="SLR341" s="160"/>
      <c r="SLS341" s="160"/>
      <c r="SLT341" s="160"/>
      <c r="SLU341" s="160"/>
      <c r="SLV341" s="160"/>
      <c r="SLW341" s="160"/>
      <c r="SLX341" s="160"/>
      <c r="SLY341" s="160"/>
      <c r="SLZ341" s="160"/>
      <c r="SMA341" s="160"/>
      <c r="SMB341" s="160"/>
      <c r="SMC341" s="160"/>
      <c r="SMD341" s="160"/>
      <c r="SME341" s="160"/>
      <c r="SMF341" s="160"/>
      <c r="SMG341" s="160"/>
      <c r="SMH341" s="160"/>
      <c r="SMI341" s="160"/>
      <c r="SMJ341" s="160"/>
      <c r="SMK341" s="160"/>
      <c r="SML341" s="160"/>
      <c r="SMM341" s="160"/>
      <c r="SMN341" s="160"/>
      <c r="SMO341" s="160"/>
      <c r="SMP341" s="160"/>
      <c r="SMQ341" s="160"/>
      <c r="SMR341" s="160"/>
      <c r="SMS341" s="160"/>
      <c r="SMT341" s="160"/>
      <c r="SMU341" s="160"/>
      <c r="SMV341" s="160"/>
      <c r="SMW341" s="160"/>
      <c r="SMX341" s="160"/>
      <c r="SMY341" s="160"/>
      <c r="SMZ341" s="160"/>
      <c r="SNA341" s="160"/>
      <c r="SNB341" s="160"/>
      <c r="SNC341" s="160"/>
      <c r="SND341" s="160"/>
      <c r="SNE341" s="160"/>
      <c r="SNF341" s="160"/>
      <c r="SNG341" s="160"/>
      <c r="SNH341" s="160"/>
      <c r="SNI341" s="160"/>
      <c r="SNJ341" s="160"/>
      <c r="SNK341" s="160"/>
      <c r="SNL341" s="160"/>
      <c r="SNM341" s="160"/>
      <c r="SNN341" s="160"/>
      <c r="SNO341" s="160"/>
      <c r="SNP341" s="160"/>
      <c r="SNQ341" s="160"/>
      <c r="SNR341" s="160"/>
      <c r="SNS341" s="160"/>
      <c r="SNT341" s="160"/>
      <c r="SNU341" s="160"/>
      <c r="SNV341" s="160"/>
      <c r="SNW341" s="160"/>
      <c r="SNX341" s="160"/>
      <c r="SNY341" s="160"/>
      <c r="SNZ341" s="160"/>
      <c r="SOA341" s="160"/>
      <c r="SOB341" s="160"/>
      <c r="SOC341" s="160"/>
      <c r="SOD341" s="160"/>
      <c r="SOE341" s="160"/>
      <c r="SOF341" s="160"/>
      <c r="SOG341" s="160"/>
      <c r="SOH341" s="160"/>
      <c r="SOI341" s="160"/>
      <c r="SOJ341" s="160"/>
      <c r="SOK341" s="160"/>
      <c r="SOL341" s="160"/>
      <c r="SOM341" s="160"/>
      <c r="SON341" s="160"/>
      <c r="SOO341" s="160"/>
      <c r="SOP341" s="160"/>
      <c r="SOQ341" s="160"/>
      <c r="SOR341" s="160"/>
      <c r="SOS341" s="160"/>
      <c r="SOT341" s="160"/>
      <c r="SOU341" s="160"/>
      <c r="SOV341" s="160"/>
      <c r="SOW341" s="160"/>
      <c r="SOX341" s="160"/>
      <c r="SOY341" s="160"/>
      <c r="SOZ341" s="160"/>
      <c r="SPA341" s="160"/>
      <c r="SPB341" s="160"/>
      <c r="SPC341" s="160"/>
      <c r="SPD341" s="160"/>
      <c r="SPE341" s="160"/>
      <c r="SPF341" s="160"/>
      <c r="SPG341" s="160"/>
      <c r="SPH341" s="160"/>
      <c r="SPI341" s="160"/>
      <c r="SPJ341" s="160"/>
      <c r="SPK341" s="160"/>
      <c r="SPL341" s="160"/>
      <c r="SPM341" s="160"/>
      <c r="SPN341" s="160"/>
      <c r="SPO341" s="160"/>
      <c r="SPP341" s="160"/>
      <c r="SPQ341" s="160"/>
      <c r="SPR341" s="160"/>
      <c r="SPS341" s="160"/>
      <c r="SPT341" s="160"/>
      <c r="SPU341" s="160"/>
      <c r="SPV341" s="160"/>
      <c r="SPW341" s="160"/>
      <c r="SPX341" s="160"/>
      <c r="SPY341" s="160"/>
      <c r="SPZ341" s="160"/>
      <c r="SQA341" s="160"/>
      <c r="SQB341" s="160"/>
      <c r="SQC341" s="160"/>
      <c r="SQD341" s="160"/>
      <c r="SQE341" s="160"/>
      <c r="SQF341" s="160"/>
      <c r="SQG341" s="160"/>
      <c r="SQH341" s="160"/>
      <c r="SQI341" s="160"/>
      <c r="SQJ341" s="160"/>
      <c r="SQK341" s="160"/>
      <c r="SQL341" s="160"/>
      <c r="SQM341" s="160"/>
      <c r="SQN341" s="160"/>
      <c r="SQO341" s="160"/>
      <c r="SQP341" s="160"/>
      <c r="SQQ341" s="160"/>
      <c r="SQR341" s="160"/>
      <c r="SQS341" s="160"/>
      <c r="SQT341" s="160"/>
      <c r="SQU341" s="160"/>
      <c r="SQV341" s="160"/>
      <c r="SQW341" s="160"/>
      <c r="SQX341" s="160"/>
      <c r="SQY341" s="160"/>
      <c r="SQZ341" s="160"/>
      <c r="SRA341" s="160"/>
      <c r="SRB341" s="160"/>
      <c r="SRC341" s="160"/>
      <c r="SRD341" s="160"/>
      <c r="SRE341" s="160"/>
      <c r="SRF341" s="160"/>
      <c r="SRG341" s="160"/>
      <c r="SRH341" s="160"/>
      <c r="SRI341" s="160"/>
      <c r="SRJ341" s="160"/>
      <c r="SRK341" s="160"/>
      <c r="SRL341" s="160"/>
      <c r="SRM341" s="160"/>
      <c r="SRN341" s="160"/>
      <c r="SRO341" s="160"/>
      <c r="SRP341" s="160"/>
      <c r="SRQ341" s="160"/>
      <c r="SRR341" s="160"/>
      <c r="SRS341" s="160"/>
      <c r="SRT341" s="160"/>
      <c r="SRU341" s="160"/>
      <c r="SRV341" s="160"/>
      <c r="SRW341" s="160"/>
      <c r="SRX341" s="160"/>
      <c r="SRY341" s="160"/>
      <c r="SRZ341" s="160"/>
      <c r="SSA341" s="160"/>
      <c r="SSB341" s="160"/>
      <c r="SSC341" s="160"/>
      <c r="SSD341" s="160"/>
      <c r="SSE341" s="160"/>
      <c r="SSF341" s="160"/>
      <c r="SSG341" s="160"/>
      <c r="SSH341" s="160"/>
      <c r="SSI341" s="160"/>
      <c r="SSJ341" s="160"/>
      <c r="SSK341" s="160"/>
      <c r="SSL341" s="160"/>
      <c r="SSM341" s="160"/>
      <c r="SSN341" s="160"/>
      <c r="SSO341" s="160"/>
      <c r="SSP341" s="160"/>
      <c r="SSQ341" s="160"/>
      <c r="SSR341" s="160"/>
      <c r="SSS341" s="160"/>
      <c r="SST341" s="160"/>
      <c r="SSU341" s="160"/>
      <c r="SSV341" s="160"/>
      <c r="SSW341" s="160"/>
      <c r="SSX341" s="160"/>
      <c r="SSY341" s="160"/>
      <c r="SSZ341" s="160"/>
      <c r="STA341" s="160"/>
      <c r="STB341" s="160"/>
      <c r="STC341" s="160"/>
      <c r="STD341" s="160"/>
      <c r="STE341" s="160"/>
      <c r="STF341" s="160"/>
      <c r="STG341" s="160"/>
      <c r="STH341" s="160"/>
      <c r="STI341" s="160"/>
      <c r="STJ341" s="160"/>
      <c r="STK341" s="160"/>
      <c r="STL341" s="160"/>
      <c r="STM341" s="160"/>
      <c r="STN341" s="160"/>
      <c r="STO341" s="160"/>
      <c r="STP341" s="160"/>
      <c r="STQ341" s="160"/>
      <c r="STR341" s="160"/>
      <c r="STS341" s="160"/>
      <c r="STT341" s="160"/>
      <c r="STU341" s="160"/>
      <c r="STV341" s="160"/>
      <c r="STW341" s="160"/>
      <c r="STX341" s="160"/>
      <c r="STY341" s="160"/>
      <c r="STZ341" s="160"/>
      <c r="SUA341" s="160"/>
      <c r="SUB341" s="160"/>
      <c r="SUC341" s="160"/>
      <c r="SUD341" s="160"/>
      <c r="SUE341" s="160"/>
      <c r="SUF341" s="160"/>
      <c r="SUG341" s="160"/>
      <c r="SUH341" s="160"/>
      <c r="SUI341" s="160"/>
      <c r="SUJ341" s="160"/>
      <c r="SUK341" s="160"/>
      <c r="SUL341" s="160"/>
      <c r="SUM341" s="160"/>
      <c r="SUN341" s="160"/>
      <c r="SUO341" s="160"/>
      <c r="SUP341" s="160"/>
      <c r="SUQ341" s="160"/>
      <c r="SUR341" s="160"/>
      <c r="SUS341" s="160"/>
      <c r="SUT341" s="160"/>
      <c r="SUU341" s="160"/>
      <c r="SUV341" s="160"/>
      <c r="SUW341" s="160"/>
      <c r="SUX341" s="160"/>
      <c r="SUY341" s="160"/>
      <c r="SUZ341" s="160"/>
      <c r="SVA341" s="160"/>
      <c r="SVB341" s="160"/>
      <c r="SVC341" s="160"/>
      <c r="SVD341" s="160"/>
      <c r="SVE341" s="160"/>
      <c r="SVF341" s="160"/>
      <c r="SVG341" s="160"/>
      <c r="SVH341" s="160"/>
      <c r="SVI341" s="160"/>
      <c r="SVJ341" s="160"/>
      <c r="SVK341" s="160"/>
      <c r="SVL341" s="160"/>
      <c r="SVM341" s="160"/>
      <c r="SVN341" s="160"/>
      <c r="SVO341" s="160"/>
      <c r="SVP341" s="160"/>
      <c r="SVQ341" s="160"/>
      <c r="SVR341" s="160"/>
      <c r="SVS341" s="160"/>
      <c r="SVT341" s="160"/>
      <c r="SVU341" s="160"/>
      <c r="SVV341" s="160"/>
      <c r="SVW341" s="160"/>
      <c r="SVX341" s="160"/>
      <c r="SVY341" s="160"/>
      <c r="SVZ341" s="160"/>
      <c r="SWA341" s="160"/>
      <c r="SWB341" s="160"/>
      <c r="SWC341" s="160"/>
      <c r="SWD341" s="160"/>
      <c r="SWE341" s="160"/>
      <c r="SWF341" s="160"/>
      <c r="SWG341" s="160"/>
      <c r="SWH341" s="160"/>
      <c r="SWI341" s="160"/>
      <c r="SWJ341" s="160"/>
      <c r="SWK341" s="160"/>
      <c r="SWL341" s="160"/>
      <c r="SWM341" s="160"/>
      <c r="SWN341" s="160"/>
      <c r="SWO341" s="160"/>
      <c r="SWP341" s="160"/>
      <c r="SWQ341" s="160"/>
      <c r="SWR341" s="160"/>
      <c r="SWS341" s="160"/>
      <c r="SWT341" s="160"/>
      <c r="SWU341" s="160"/>
      <c r="SWV341" s="160"/>
      <c r="SWW341" s="160"/>
      <c r="SWX341" s="160"/>
      <c r="SWY341" s="160"/>
      <c r="SWZ341" s="160"/>
      <c r="SXA341" s="160"/>
      <c r="SXB341" s="160"/>
      <c r="SXC341" s="160"/>
      <c r="SXD341" s="160"/>
      <c r="SXE341" s="160"/>
      <c r="SXF341" s="160"/>
      <c r="SXG341" s="160"/>
      <c r="SXH341" s="160"/>
      <c r="SXI341" s="160"/>
      <c r="SXJ341" s="160"/>
      <c r="SXK341" s="160"/>
      <c r="SXL341" s="160"/>
      <c r="SXM341" s="160"/>
      <c r="SXN341" s="160"/>
      <c r="SXO341" s="160"/>
      <c r="SXP341" s="160"/>
      <c r="SXQ341" s="160"/>
      <c r="SXR341" s="160"/>
      <c r="SXS341" s="160"/>
      <c r="SXT341" s="160"/>
      <c r="SXU341" s="160"/>
      <c r="SXV341" s="160"/>
      <c r="SXW341" s="160"/>
      <c r="SXX341" s="160"/>
      <c r="SXY341" s="160"/>
      <c r="SXZ341" s="160"/>
      <c r="SYA341" s="160"/>
      <c r="SYB341" s="160"/>
      <c r="SYC341" s="160"/>
      <c r="SYD341" s="160"/>
      <c r="SYE341" s="160"/>
      <c r="SYF341" s="160"/>
      <c r="SYG341" s="160"/>
      <c r="SYH341" s="160"/>
      <c r="SYI341" s="160"/>
      <c r="SYJ341" s="160"/>
      <c r="SYK341" s="160"/>
      <c r="SYL341" s="160"/>
      <c r="SYM341" s="160"/>
      <c r="SYN341" s="160"/>
      <c r="SYO341" s="160"/>
      <c r="SYP341" s="160"/>
      <c r="SYQ341" s="160"/>
      <c r="SYR341" s="160"/>
      <c r="SYS341" s="160"/>
      <c r="SYT341" s="160"/>
      <c r="SYU341" s="160"/>
      <c r="SYV341" s="160"/>
      <c r="SYW341" s="160"/>
      <c r="SYX341" s="160"/>
      <c r="SYY341" s="160"/>
      <c r="SYZ341" s="160"/>
      <c r="SZA341" s="160"/>
      <c r="SZB341" s="160"/>
      <c r="SZC341" s="160"/>
      <c r="SZD341" s="160"/>
      <c r="SZE341" s="160"/>
      <c r="SZF341" s="160"/>
      <c r="SZG341" s="160"/>
      <c r="SZH341" s="160"/>
      <c r="SZI341" s="160"/>
      <c r="SZJ341" s="160"/>
      <c r="SZK341" s="160"/>
      <c r="SZL341" s="160"/>
      <c r="SZM341" s="160"/>
      <c r="SZN341" s="160"/>
      <c r="SZO341" s="160"/>
      <c r="SZP341" s="160"/>
      <c r="SZQ341" s="160"/>
      <c r="SZR341" s="160"/>
      <c r="SZS341" s="160"/>
      <c r="SZT341" s="160"/>
      <c r="SZU341" s="160"/>
      <c r="SZV341" s="160"/>
      <c r="SZW341" s="160"/>
      <c r="SZX341" s="160"/>
      <c r="SZY341" s="160"/>
      <c r="SZZ341" s="160"/>
      <c r="TAA341" s="160"/>
      <c r="TAB341" s="160"/>
      <c r="TAC341" s="160"/>
      <c r="TAD341" s="160"/>
      <c r="TAE341" s="160"/>
      <c r="TAF341" s="160"/>
      <c r="TAG341" s="160"/>
      <c r="TAH341" s="160"/>
      <c r="TAI341" s="160"/>
      <c r="TAJ341" s="160"/>
      <c r="TAK341" s="160"/>
      <c r="TAL341" s="160"/>
      <c r="TAM341" s="160"/>
      <c r="TAN341" s="160"/>
      <c r="TAO341" s="160"/>
      <c r="TAP341" s="160"/>
      <c r="TAQ341" s="160"/>
      <c r="TAR341" s="160"/>
      <c r="TAS341" s="160"/>
      <c r="TAT341" s="160"/>
      <c r="TAU341" s="160"/>
      <c r="TAV341" s="160"/>
      <c r="TAW341" s="160"/>
      <c r="TAX341" s="160"/>
      <c r="TAY341" s="160"/>
      <c r="TAZ341" s="160"/>
      <c r="TBA341" s="160"/>
      <c r="TBB341" s="160"/>
      <c r="TBC341" s="160"/>
      <c r="TBD341" s="160"/>
      <c r="TBE341" s="160"/>
      <c r="TBF341" s="160"/>
      <c r="TBG341" s="160"/>
      <c r="TBH341" s="160"/>
      <c r="TBI341" s="160"/>
      <c r="TBJ341" s="160"/>
      <c r="TBK341" s="160"/>
      <c r="TBL341" s="160"/>
      <c r="TBM341" s="160"/>
      <c r="TBN341" s="160"/>
      <c r="TBO341" s="160"/>
      <c r="TBP341" s="160"/>
      <c r="TBQ341" s="160"/>
      <c r="TBR341" s="160"/>
      <c r="TBS341" s="160"/>
      <c r="TBT341" s="160"/>
      <c r="TBU341" s="160"/>
      <c r="TBV341" s="160"/>
      <c r="TBW341" s="160"/>
      <c r="TBX341" s="160"/>
      <c r="TBY341" s="160"/>
      <c r="TBZ341" s="160"/>
      <c r="TCA341" s="160"/>
      <c r="TCB341" s="160"/>
      <c r="TCC341" s="160"/>
      <c r="TCD341" s="160"/>
      <c r="TCE341" s="160"/>
      <c r="TCF341" s="160"/>
      <c r="TCG341" s="160"/>
      <c r="TCH341" s="160"/>
      <c r="TCI341" s="160"/>
      <c r="TCJ341" s="160"/>
      <c r="TCK341" s="160"/>
      <c r="TCL341" s="160"/>
      <c r="TCM341" s="160"/>
      <c r="TCN341" s="160"/>
      <c r="TCO341" s="160"/>
      <c r="TCP341" s="160"/>
      <c r="TCQ341" s="160"/>
      <c r="TCR341" s="160"/>
      <c r="TCS341" s="160"/>
      <c r="TCT341" s="160"/>
      <c r="TCU341" s="160"/>
      <c r="TCV341" s="160"/>
      <c r="TCW341" s="160"/>
      <c r="TCX341" s="160"/>
      <c r="TCY341" s="160"/>
      <c r="TCZ341" s="160"/>
      <c r="TDA341" s="160"/>
      <c r="TDB341" s="160"/>
      <c r="TDC341" s="160"/>
      <c r="TDD341" s="160"/>
      <c r="TDE341" s="160"/>
      <c r="TDF341" s="160"/>
      <c r="TDG341" s="160"/>
      <c r="TDH341" s="160"/>
      <c r="TDI341" s="160"/>
      <c r="TDJ341" s="160"/>
      <c r="TDK341" s="160"/>
      <c r="TDL341" s="160"/>
      <c r="TDM341" s="160"/>
      <c r="TDN341" s="160"/>
      <c r="TDO341" s="160"/>
      <c r="TDP341" s="160"/>
      <c r="TDQ341" s="160"/>
      <c r="TDR341" s="160"/>
      <c r="TDS341" s="160"/>
      <c r="TDT341" s="160"/>
      <c r="TDU341" s="160"/>
      <c r="TDV341" s="160"/>
      <c r="TDW341" s="160"/>
      <c r="TDX341" s="160"/>
      <c r="TDY341" s="160"/>
      <c r="TDZ341" s="160"/>
      <c r="TEA341" s="160"/>
      <c r="TEB341" s="160"/>
      <c r="TEC341" s="160"/>
      <c r="TED341" s="160"/>
      <c r="TEE341" s="160"/>
      <c r="TEF341" s="160"/>
      <c r="TEG341" s="160"/>
      <c r="TEH341" s="160"/>
      <c r="TEI341" s="160"/>
      <c r="TEJ341" s="160"/>
      <c r="TEK341" s="160"/>
      <c r="TEL341" s="160"/>
      <c r="TEM341" s="160"/>
      <c r="TEN341" s="160"/>
      <c r="TEO341" s="160"/>
      <c r="TEP341" s="160"/>
      <c r="TEQ341" s="160"/>
      <c r="TER341" s="160"/>
      <c r="TES341" s="160"/>
      <c r="TET341" s="160"/>
      <c r="TEU341" s="160"/>
      <c r="TEV341" s="160"/>
      <c r="TEW341" s="160"/>
      <c r="TEX341" s="160"/>
      <c r="TEY341" s="160"/>
      <c r="TEZ341" s="160"/>
      <c r="TFA341" s="160"/>
      <c r="TFB341" s="160"/>
      <c r="TFC341" s="160"/>
      <c r="TFD341" s="160"/>
      <c r="TFE341" s="160"/>
      <c r="TFF341" s="160"/>
      <c r="TFG341" s="160"/>
      <c r="TFH341" s="160"/>
      <c r="TFI341" s="160"/>
      <c r="TFJ341" s="160"/>
      <c r="TFK341" s="160"/>
      <c r="TFL341" s="160"/>
      <c r="TFM341" s="160"/>
      <c r="TFN341" s="160"/>
      <c r="TFO341" s="160"/>
      <c r="TFP341" s="160"/>
      <c r="TFQ341" s="160"/>
      <c r="TFR341" s="160"/>
      <c r="TFS341" s="160"/>
      <c r="TFT341" s="160"/>
      <c r="TFU341" s="160"/>
      <c r="TFV341" s="160"/>
      <c r="TFW341" s="160"/>
      <c r="TFX341" s="160"/>
      <c r="TFY341" s="160"/>
      <c r="TFZ341" s="160"/>
      <c r="TGA341" s="160"/>
      <c r="TGB341" s="160"/>
      <c r="TGC341" s="160"/>
      <c r="TGD341" s="160"/>
      <c r="TGE341" s="160"/>
      <c r="TGF341" s="160"/>
      <c r="TGG341" s="160"/>
      <c r="TGH341" s="160"/>
      <c r="TGI341" s="160"/>
      <c r="TGJ341" s="160"/>
      <c r="TGK341" s="160"/>
      <c r="TGL341" s="160"/>
      <c r="TGM341" s="160"/>
      <c r="TGN341" s="160"/>
      <c r="TGO341" s="160"/>
      <c r="TGP341" s="160"/>
      <c r="TGQ341" s="160"/>
      <c r="TGR341" s="160"/>
      <c r="TGS341" s="160"/>
      <c r="TGT341" s="160"/>
      <c r="TGU341" s="160"/>
      <c r="TGV341" s="160"/>
      <c r="TGW341" s="160"/>
      <c r="TGX341" s="160"/>
      <c r="TGY341" s="160"/>
      <c r="TGZ341" s="160"/>
      <c r="THA341" s="160"/>
      <c r="THB341" s="160"/>
      <c r="THC341" s="160"/>
      <c r="THD341" s="160"/>
      <c r="THE341" s="160"/>
      <c r="THF341" s="160"/>
      <c r="THG341" s="160"/>
      <c r="THH341" s="160"/>
      <c r="THI341" s="160"/>
      <c r="THJ341" s="160"/>
      <c r="THK341" s="160"/>
      <c r="THL341" s="160"/>
      <c r="THM341" s="160"/>
      <c r="THN341" s="160"/>
      <c r="THO341" s="160"/>
      <c r="THP341" s="160"/>
      <c r="THQ341" s="160"/>
      <c r="THR341" s="160"/>
      <c r="THS341" s="160"/>
      <c r="THT341" s="160"/>
      <c r="THU341" s="160"/>
      <c r="THV341" s="160"/>
      <c r="THW341" s="160"/>
      <c r="THX341" s="160"/>
      <c r="THY341" s="160"/>
      <c r="THZ341" s="160"/>
      <c r="TIA341" s="160"/>
      <c r="TIB341" s="160"/>
      <c r="TIC341" s="160"/>
      <c r="TID341" s="160"/>
      <c r="TIE341" s="160"/>
      <c r="TIF341" s="160"/>
      <c r="TIG341" s="160"/>
      <c r="TIH341" s="160"/>
      <c r="TII341" s="160"/>
      <c r="TIJ341" s="160"/>
      <c r="TIK341" s="160"/>
      <c r="TIL341" s="160"/>
      <c r="TIM341" s="160"/>
      <c r="TIN341" s="160"/>
      <c r="TIO341" s="160"/>
      <c r="TIP341" s="160"/>
      <c r="TIQ341" s="160"/>
      <c r="TIR341" s="160"/>
      <c r="TIS341" s="160"/>
      <c r="TIT341" s="160"/>
      <c r="TIU341" s="160"/>
      <c r="TIV341" s="160"/>
      <c r="TIW341" s="160"/>
      <c r="TIX341" s="160"/>
      <c r="TIY341" s="160"/>
      <c r="TIZ341" s="160"/>
      <c r="TJA341" s="160"/>
      <c r="TJB341" s="160"/>
      <c r="TJC341" s="160"/>
      <c r="TJD341" s="160"/>
      <c r="TJE341" s="160"/>
      <c r="TJF341" s="160"/>
      <c r="TJG341" s="160"/>
      <c r="TJH341" s="160"/>
      <c r="TJI341" s="160"/>
      <c r="TJJ341" s="160"/>
      <c r="TJK341" s="160"/>
      <c r="TJL341" s="160"/>
      <c r="TJM341" s="160"/>
      <c r="TJN341" s="160"/>
      <c r="TJO341" s="160"/>
      <c r="TJP341" s="160"/>
      <c r="TJQ341" s="160"/>
      <c r="TJR341" s="160"/>
      <c r="TJS341" s="160"/>
      <c r="TJT341" s="160"/>
      <c r="TJU341" s="160"/>
      <c r="TJV341" s="160"/>
      <c r="TJW341" s="160"/>
      <c r="TJX341" s="160"/>
      <c r="TJY341" s="160"/>
      <c r="TJZ341" s="160"/>
      <c r="TKA341" s="160"/>
      <c r="TKB341" s="160"/>
      <c r="TKC341" s="160"/>
      <c r="TKD341" s="160"/>
      <c r="TKE341" s="160"/>
      <c r="TKF341" s="160"/>
      <c r="TKG341" s="160"/>
      <c r="TKH341" s="160"/>
      <c r="TKI341" s="160"/>
      <c r="TKJ341" s="160"/>
      <c r="TKK341" s="160"/>
      <c r="TKL341" s="160"/>
      <c r="TKM341" s="160"/>
      <c r="TKN341" s="160"/>
      <c r="TKO341" s="160"/>
      <c r="TKP341" s="160"/>
      <c r="TKQ341" s="160"/>
      <c r="TKR341" s="160"/>
      <c r="TKS341" s="160"/>
      <c r="TKT341" s="160"/>
      <c r="TKU341" s="160"/>
      <c r="TKV341" s="160"/>
      <c r="TKW341" s="160"/>
      <c r="TKX341" s="160"/>
      <c r="TKY341" s="160"/>
      <c r="TKZ341" s="160"/>
      <c r="TLA341" s="160"/>
      <c r="TLB341" s="160"/>
      <c r="TLC341" s="160"/>
      <c r="TLD341" s="160"/>
      <c r="TLE341" s="160"/>
      <c r="TLF341" s="160"/>
      <c r="TLG341" s="160"/>
      <c r="TLH341" s="160"/>
      <c r="TLI341" s="160"/>
      <c r="TLJ341" s="160"/>
      <c r="TLK341" s="160"/>
      <c r="TLL341" s="160"/>
      <c r="TLM341" s="160"/>
      <c r="TLN341" s="160"/>
      <c r="TLO341" s="160"/>
      <c r="TLP341" s="160"/>
      <c r="TLQ341" s="160"/>
      <c r="TLR341" s="160"/>
      <c r="TLS341" s="160"/>
      <c r="TLT341" s="160"/>
      <c r="TLU341" s="160"/>
      <c r="TLV341" s="160"/>
      <c r="TLW341" s="160"/>
      <c r="TLX341" s="160"/>
      <c r="TLY341" s="160"/>
      <c r="TLZ341" s="160"/>
      <c r="TMA341" s="160"/>
      <c r="TMB341" s="160"/>
      <c r="TMC341" s="160"/>
      <c r="TMD341" s="160"/>
      <c r="TME341" s="160"/>
      <c r="TMF341" s="160"/>
      <c r="TMG341" s="160"/>
      <c r="TMH341" s="160"/>
      <c r="TMI341" s="160"/>
      <c r="TMJ341" s="160"/>
      <c r="TMK341" s="160"/>
      <c r="TML341" s="160"/>
      <c r="TMM341" s="160"/>
      <c r="TMN341" s="160"/>
      <c r="TMO341" s="160"/>
      <c r="TMP341" s="160"/>
      <c r="TMQ341" s="160"/>
      <c r="TMR341" s="160"/>
      <c r="TMS341" s="160"/>
      <c r="TMT341" s="160"/>
      <c r="TMU341" s="160"/>
      <c r="TMV341" s="160"/>
      <c r="TMW341" s="160"/>
      <c r="TMX341" s="160"/>
      <c r="TMY341" s="160"/>
      <c r="TMZ341" s="160"/>
      <c r="TNA341" s="160"/>
      <c r="TNB341" s="160"/>
      <c r="TNC341" s="160"/>
      <c r="TND341" s="160"/>
      <c r="TNE341" s="160"/>
      <c r="TNF341" s="160"/>
      <c r="TNG341" s="160"/>
      <c r="TNH341" s="160"/>
      <c r="TNI341" s="160"/>
      <c r="TNJ341" s="160"/>
      <c r="TNK341" s="160"/>
      <c r="TNL341" s="160"/>
      <c r="TNM341" s="160"/>
      <c r="TNN341" s="160"/>
      <c r="TNO341" s="160"/>
      <c r="TNP341" s="160"/>
      <c r="TNQ341" s="160"/>
      <c r="TNR341" s="160"/>
      <c r="TNS341" s="160"/>
      <c r="TNT341" s="160"/>
      <c r="TNU341" s="160"/>
      <c r="TNV341" s="160"/>
      <c r="TNW341" s="160"/>
      <c r="TNX341" s="160"/>
      <c r="TNY341" s="160"/>
      <c r="TNZ341" s="160"/>
      <c r="TOA341" s="160"/>
      <c r="TOB341" s="160"/>
      <c r="TOC341" s="160"/>
      <c r="TOD341" s="160"/>
      <c r="TOE341" s="160"/>
      <c r="TOF341" s="160"/>
      <c r="TOG341" s="160"/>
      <c r="TOH341" s="160"/>
      <c r="TOI341" s="160"/>
      <c r="TOJ341" s="160"/>
      <c r="TOK341" s="160"/>
      <c r="TOL341" s="160"/>
      <c r="TOM341" s="160"/>
      <c r="TON341" s="160"/>
      <c r="TOO341" s="160"/>
      <c r="TOP341" s="160"/>
      <c r="TOQ341" s="160"/>
      <c r="TOR341" s="160"/>
      <c r="TOS341" s="160"/>
      <c r="TOT341" s="160"/>
      <c r="TOU341" s="160"/>
      <c r="TOV341" s="160"/>
      <c r="TOW341" s="160"/>
      <c r="TOX341" s="160"/>
      <c r="TOY341" s="160"/>
      <c r="TOZ341" s="160"/>
      <c r="TPA341" s="160"/>
      <c r="TPB341" s="160"/>
      <c r="TPC341" s="160"/>
      <c r="TPD341" s="160"/>
      <c r="TPE341" s="160"/>
      <c r="TPF341" s="160"/>
      <c r="TPG341" s="160"/>
      <c r="TPH341" s="160"/>
      <c r="TPI341" s="160"/>
      <c r="TPJ341" s="160"/>
      <c r="TPK341" s="160"/>
      <c r="TPL341" s="160"/>
      <c r="TPM341" s="160"/>
      <c r="TPN341" s="160"/>
      <c r="TPO341" s="160"/>
      <c r="TPP341" s="160"/>
      <c r="TPQ341" s="160"/>
      <c r="TPR341" s="160"/>
      <c r="TPS341" s="160"/>
      <c r="TPT341" s="160"/>
      <c r="TPU341" s="160"/>
      <c r="TPV341" s="160"/>
      <c r="TPW341" s="160"/>
      <c r="TPX341" s="160"/>
      <c r="TPY341" s="160"/>
      <c r="TPZ341" s="160"/>
      <c r="TQA341" s="160"/>
      <c r="TQB341" s="160"/>
      <c r="TQC341" s="160"/>
      <c r="TQD341" s="160"/>
      <c r="TQE341" s="160"/>
      <c r="TQF341" s="160"/>
      <c r="TQG341" s="160"/>
      <c r="TQH341" s="160"/>
      <c r="TQI341" s="160"/>
      <c r="TQJ341" s="160"/>
      <c r="TQK341" s="160"/>
      <c r="TQL341" s="160"/>
      <c r="TQM341" s="160"/>
      <c r="TQN341" s="160"/>
      <c r="TQO341" s="160"/>
      <c r="TQP341" s="160"/>
      <c r="TQQ341" s="160"/>
      <c r="TQR341" s="160"/>
      <c r="TQS341" s="160"/>
      <c r="TQT341" s="160"/>
      <c r="TQU341" s="160"/>
      <c r="TQV341" s="160"/>
      <c r="TQW341" s="160"/>
      <c r="TQX341" s="160"/>
      <c r="TQY341" s="160"/>
      <c r="TQZ341" s="160"/>
      <c r="TRA341" s="160"/>
      <c r="TRB341" s="160"/>
      <c r="TRC341" s="160"/>
      <c r="TRD341" s="160"/>
      <c r="TRE341" s="160"/>
      <c r="TRF341" s="160"/>
      <c r="TRG341" s="160"/>
      <c r="TRH341" s="160"/>
      <c r="TRI341" s="160"/>
      <c r="TRJ341" s="160"/>
      <c r="TRK341" s="160"/>
      <c r="TRL341" s="160"/>
      <c r="TRM341" s="160"/>
      <c r="TRN341" s="160"/>
      <c r="TRO341" s="160"/>
      <c r="TRP341" s="160"/>
      <c r="TRQ341" s="160"/>
      <c r="TRR341" s="160"/>
      <c r="TRS341" s="160"/>
      <c r="TRT341" s="160"/>
      <c r="TRU341" s="160"/>
      <c r="TRV341" s="160"/>
      <c r="TRW341" s="160"/>
      <c r="TRX341" s="160"/>
      <c r="TRY341" s="160"/>
      <c r="TRZ341" s="160"/>
      <c r="TSA341" s="160"/>
      <c r="TSB341" s="160"/>
      <c r="TSC341" s="160"/>
      <c r="TSD341" s="160"/>
      <c r="TSE341" s="160"/>
      <c r="TSF341" s="160"/>
      <c r="TSG341" s="160"/>
      <c r="TSH341" s="160"/>
      <c r="TSI341" s="160"/>
      <c r="TSJ341" s="160"/>
      <c r="TSK341" s="160"/>
      <c r="TSL341" s="160"/>
      <c r="TSM341" s="160"/>
      <c r="TSN341" s="160"/>
      <c r="TSO341" s="160"/>
      <c r="TSP341" s="160"/>
      <c r="TSQ341" s="160"/>
      <c r="TSR341" s="160"/>
      <c r="TSS341" s="160"/>
      <c r="TST341" s="160"/>
      <c r="TSU341" s="160"/>
      <c r="TSV341" s="160"/>
      <c r="TSW341" s="160"/>
      <c r="TSX341" s="160"/>
      <c r="TSY341" s="160"/>
      <c r="TSZ341" s="160"/>
      <c r="TTA341" s="160"/>
      <c r="TTB341" s="160"/>
      <c r="TTC341" s="160"/>
      <c r="TTD341" s="160"/>
      <c r="TTE341" s="160"/>
      <c r="TTF341" s="160"/>
      <c r="TTG341" s="160"/>
      <c r="TTH341" s="160"/>
      <c r="TTI341" s="160"/>
      <c r="TTJ341" s="160"/>
      <c r="TTK341" s="160"/>
      <c r="TTL341" s="160"/>
      <c r="TTM341" s="160"/>
      <c r="TTN341" s="160"/>
      <c r="TTO341" s="160"/>
      <c r="TTP341" s="160"/>
      <c r="TTQ341" s="160"/>
      <c r="TTR341" s="160"/>
      <c r="TTS341" s="160"/>
      <c r="TTT341" s="160"/>
      <c r="TTU341" s="160"/>
      <c r="TTV341" s="160"/>
      <c r="TTW341" s="160"/>
      <c r="TTX341" s="160"/>
      <c r="TTY341" s="160"/>
      <c r="TTZ341" s="160"/>
      <c r="TUA341" s="160"/>
      <c r="TUB341" s="160"/>
      <c r="TUC341" s="160"/>
      <c r="TUD341" s="160"/>
      <c r="TUE341" s="160"/>
      <c r="TUF341" s="160"/>
      <c r="TUG341" s="160"/>
      <c r="TUH341" s="160"/>
      <c r="TUI341" s="160"/>
      <c r="TUJ341" s="160"/>
      <c r="TUK341" s="160"/>
      <c r="TUL341" s="160"/>
      <c r="TUM341" s="160"/>
      <c r="TUN341" s="160"/>
      <c r="TUO341" s="160"/>
      <c r="TUP341" s="160"/>
      <c r="TUQ341" s="160"/>
      <c r="TUR341" s="160"/>
      <c r="TUS341" s="160"/>
      <c r="TUT341" s="160"/>
      <c r="TUU341" s="160"/>
      <c r="TUV341" s="160"/>
      <c r="TUW341" s="160"/>
      <c r="TUX341" s="160"/>
      <c r="TUY341" s="160"/>
      <c r="TUZ341" s="160"/>
      <c r="TVA341" s="160"/>
      <c r="TVB341" s="160"/>
      <c r="TVC341" s="160"/>
      <c r="TVD341" s="160"/>
      <c r="TVE341" s="160"/>
      <c r="TVF341" s="160"/>
      <c r="TVG341" s="160"/>
      <c r="TVH341" s="160"/>
      <c r="TVI341" s="160"/>
      <c r="TVJ341" s="160"/>
      <c r="TVK341" s="160"/>
      <c r="TVL341" s="160"/>
      <c r="TVM341" s="160"/>
      <c r="TVN341" s="160"/>
      <c r="TVO341" s="160"/>
      <c r="TVP341" s="160"/>
      <c r="TVQ341" s="160"/>
      <c r="TVR341" s="160"/>
      <c r="TVS341" s="160"/>
      <c r="TVT341" s="160"/>
      <c r="TVU341" s="160"/>
      <c r="TVV341" s="160"/>
      <c r="TVW341" s="160"/>
      <c r="TVX341" s="160"/>
      <c r="TVY341" s="160"/>
      <c r="TVZ341" s="160"/>
      <c r="TWA341" s="160"/>
      <c r="TWB341" s="160"/>
      <c r="TWC341" s="160"/>
      <c r="TWD341" s="160"/>
      <c r="TWE341" s="160"/>
      <c r="TWF341" s="160"/>
      <c r="TWG341" s="160"/>
      <c r="TWH341" s="160"/>
      <c r="TWI341" s="160"/>
      <c r="TWJ341" s="160"/>
      <c r="TWK341" s="160"/>
      <c r="TWL341" s="160"/>
      <c r="TWM341" s="160"/>
      <c r="TWN341" s="160"/>
      <c r="TWO341" s="160"/>
      <c r="TWP341" s="160"/>
      <c r="TWQ341" s="160"/>
      <c r="TWR341" s="160"/>
      <c r="TWS341" s="160"/>
      <c r="TWT341" s="160"/>
      <c r="TWU341" s="160"/>
      <c r="TWV341" s="160"/>
      <c r="TWW341" s="160"/>
      <c r="TWX341" s="160"/>
      <c r="TWY341" s="160"/>
      <c r="TWZ341" s="160"/>
      <c r="TXA341" s="160"/>
      <c r="TXB341" s="160"/>
      <c r="TXC341" s="160"/>
      <c r="TXD341" s="160"/>
      <c r="TXE341" s="160"/>
      <c r="TXF341" s="160"/>
      <c r="TXG341" s="160"/>
      <c r="TXH341" s="160"/>
      <c r="TXI341" s="160"/>
      <c r="TXJ341" s="160"/>
      <c r="TXK341" s="160"/>
      <c r="TXL341" s="160"/>
      <c r="TXM341" s="160"/>
      <c r="TXN341" s="160"/>
      <c r="TXO341" s="160"/>
      <c r="TXP341" s="160"/>
      <c r="TXQ341" s="160"/>
      <c r="TXR341" s="160"/>
      <c r="TXS341" s="160"/>
      <c r="TXT341" s="160"/>
      <c r="TXU341" s="160"/>
      <c r="TXV341" s="160"/>
      <c r="TXW341" s="160"/>
      <c r="TXX341" s="160"/>
      <c r="TXY341" s="160"/>
      <c r="TXZ341" s="160"/>
      <c r="TYA341" s="160"/>
      <c r="TYB341" s="160"/>
      <c r="TYC341" s="160"/>
      <c r="TYD341" s="160"/>
      <c r="TYE341" s="160"/>
      <c r="TYF341" s="160"/>
      <c r="TYG341" s="160"/>
      <c r="TYH341" s="160"/>
      <c r="TYI341" s="160"/>
      <c r="TYJ341" s="160"/>
      <c r="TYK341" s="160"/>
      <c r="TYL341" s="160"/>
      <c r="TYM341" s="160"/>
      <c r="TYN341" s="160"/>
      <c r="TYO341" s="160"/>
      <c r="TYP341" s="160"/>
      <c r="TYQ341" s="160"/>
      <c r="TYR341" s="160"/>
      <c r="TYS341" s="160"/>
      <c r="TYT341" s="160"/>
      <c r="TYU341" s="160"/>
      <c r="TYV341" s="160"/>
      <c r="TYW341" s="160"/>
      <c r="TYX341" s="160"/>
      <c r="TYY341" s="160"/>
      <c r="TYZ341" s="160"/>
      <c r="TZA341" s="160"/>
      <c r="TZB341" s="160"/>
      <c r="TZC341" s="160"/>
      <c r="TZD341" s="160"/>
      <c r="TZE341" s="160"/>
      <c r="TZF341" s="160"/>
      <c r="TZG341" s="160"/>
      <c r="TZH341" s="160"/>
      <c r="TZI341" s="160"/>
      <c r="TZJ341" s="160"/>
      <c r="TZK341" s="160"/>
      <c r="TZL341" s="160"/>
      <c r="TZM341" s="160"/>
      <c r="TZN341" s="160"/>
      <c r="TZO341" s="160"/>
      <c r="TZP341" s="160"/>
      <c r="TZQ341" s="160"/>
      <c r="TZR341" s="160"/>
      <c r="TZS341" s="160"/>
      <c r="TZT341" s="160"/>
      <c r="TZU341" s="160"/>
      <c r="TZV341" s="160"/>
      <c r="TZW341" s="160"/>
      <c r="TZX341" s="160"/>
      <c r="TZY341" s="160"/>
      <c r="TZZ341" s="160"/>
      <c r="UAA341" s="160"/>
      <c r="UAB341" s="160"/>
      <c r="UAC341" s="160"/>
      <c r="UAD341" s="160"/>
      <c r="UAE341" s="160"/>
      <c r="UAF341" s="160"/>
      <c r="UAG341" s="160"/>
      <c r="UAH341" s="160"/>
      <c r="UAI341" s="160"/>
      <c r="UAJ341" s="160"/>
      <c r="UAK341" s="160"/>
      <c r="UAL341" s="160"/>
      <c r="UAM341" s="160"/>
      <c r="UAN341" s="160"/>
      <c r="UAO341" s="160"/>
      <c r="UAP341" s="160"/>
      <c r="UAQ341" s="160"/>
      <c r="UAR341" s="160"/>
      <c r="UAS341" s="160"/>
      <c r="UAT341" s="160"/>
      <c r="UAU341" s="160"/>
      <c r="UAV341" s="160"/>
      <c r="UAW341" s="160"/>
      <c r="UAX341" s="160"/>
      <c r="UAY341" s="160"/>
      <c r="UAZ341" s="160"/>
      <c r="UBA341" s="160"/>
      <c r="UBB341" s="160"/>
      <c r="UBC341" s="160"/>
      <c r="UBD341" s="160"/>
      <c r="UBE341" s="160"/>
      <c r="UBF341" s="160"/>
      <c r="UBG341" s="160"/>
      <c r="UBH341" s="160"/>
      <c r="UBI341" s="160"/>
      <c r="UBJ341" s="160"/>
      <c r="UBK341" s="160"/>
      <c r="UBL341" s="160"/>
      <c r="UBM341" s="160"/>
      <c r="UBN341" s="160"/>
      <c r="UBO341" s="160"/>
      <c r="UBP341" s="160"/>
      <c r="UBQ341" s="160"/>
      <c r="UBR341" s="160"/>
      <c r="UBS341" s="160"/>
      <c r="UBT341" s="160"/>
      <c r="UBU341" s="160"/>
      <c r="UBV341" s="160"/>
      <c r="UBW341" s="160"/>
      <c r="UBX341" s="160"/>
      <c r="UBY341" s="160"/>
      <c r="UBZ341" s="160"/>
      <c r="UCA341" s="160"/>
      <c r="UCB341" s="160"/>
      <c r="UCC341" s="160"/>
      <c r="UCD341" s="160"/>
      <c r="UCE341" s="160"/>
      <c r="UCF341" s="160"/>
      <c r="UCG341" s="160"/>
      <c r="UCH341" s="160"/>
      <c r="UCI341" s="160"/>
      <c r="UCJ341" s="160"/>
      <c r="UCK341" s="160"/>
      <c r="UCL341" s="160"/>
      <c r="UCM341" s="160"/>
      <c r="UCN341" s="160"/>
      <c r="UCO341" s="160"/>
      <c r="UCP341" s="160"/>
      <c r="UCQ341" s="160"/>
      <c r="UCR341" s="160"/>
      <c r="UCS341" s="160"/>
      <c r="UCT341" s="160"/>
      <c r="UCU341" s="160"/>
      <c r="UCV341" s="160"/>
      <c r="UCW341" s="160"/>
      <c r="UCX341" s="160"/>
      <c r="UCY341" s="160"/>
      <c r="UCZ341" s="160"/>
      <c r="UDA341" s="160"/>
      <c r="UDB341" s="160"/>
      <c r="UDC341" s="160"/>
      <c r="UDD341" s="160"/>
      <c r="UDE341" s="160"/>
      <c r="UDF341" s="160"/>
      <c r="UDG341" s="160"/>
      <c r="UDH341" s="160"/>
      <c r="UDI341" s="160"/>
      <c r="UDJ341" s="160"/>
      <c r="UDK341" s="160"/>
      <c r="UDL341" s="160"/>
      <c r="UDM341" s="160"/>
      <c r="UDN341" s="160"/>
      <c r="UDO341" s="160"/>
      <c r="UDP341" s="160"/>
      <c r="UDQ341" s="160"/>
      <c r="UDR341" s="160"/>
      <c r="UDS341" s="160"/>
      <c r="UDT341" s="160"/>
      <c r="UDU341" s="160"/>
      <c r="UDV341" s="160"/>
      <c r="UDW341" s="160"/>
      <c r="UDX341" s="160"/>
      <c r="UDY341" s="160"/>
      <c r="UDZ341" s="160"/>
      <c r="UEA341" s="160"/>
      <c r="UEB341" s="160"/>
      <c r="UEC341" s="160"/>
      <c r="UED341" s="160"/>
      <c r="UEE341" s="160"/>
      <c r="UEF341" s="160"/>
      <c r="UEG341" s="160"/>
      <c r="UEH341" s="160"/>
      <c r="UEI341" s="160"/>
      <c r="UEJ341" s="160"/>
      <c r="UEK341" s="160"/>
      <c r="UEL341" s="160"/>
      <c r="UEM341" s="160"/>
      <c r="UEN341" s="160"/>
      <c r="UEO341" s="160"/>
      <c r="UEP341" s="160"/>
      <c r="UEQ341" s="160"/>
      <c r="UER341" s="160"/>
      <c r="UES341" s="160"/>
      <c r="UET341" s="160"/>
      <c r="UEU341" s="160"/>
      <c r="UEV341" s="160"/>
      <c r="UEW341" s="160"/>
      <c r="UEX341" s="160"/>
      <c r="UEY341" s="160"/>
      <c r="UEZ341" s="160"/>
      <c r="UFA341" s="160"/>
      <c r="UFB341" s="160"/>
      <c r="UFC341" s="160"/>
      <c r="UFD341" s="160"/>
      <c r="UFE341" s="160"/>
      <c r="UFF341" s="160"/>
      <c r="UFG341" s="160"/>
      <c r="UFH341" s="160"/>
      <c r="UFI341" s="160"/>
      <c r="UFJ341" s="160"/>
      <c r="UFK341" s="160"/>
      <c r="UFL341" s="160"/>
      <c r="UFM341" s="160"/>
      <c r="UFN341" s="160"/>
      <c r="UFO341" s="160"/>
      <c r="UFP341" s="160"/>
      <c r="UFQ341" s="160"/>
      <c r="UFR341" s="160"/>
      <c r="UFS341" s="160"/>
      <c r="UFT341" s="160"/>
      <c r="UFU341" s="160"/>
      <c r="UFV341" s="160"/>
      <c r="UFW341" s="160"/>
      <c r="UFX341" s="160"/>
      <c r="UFY341" s="160"/>
      <c r="UFZ341" s="160"/>
      <c r="UGA341" s="160"/>
      <c r="UGB341" s="160"/>
      <c r="UGC341" s="160"/>
      <c r="UGD341" s="160"/>
      <c r="UGE341" s="160"/>
      <c r="UGF341" s="160"/>
      <c r="UGG341" s="160"/>
      <c r="UGH341" s="160"/>
      <c r="UGI341" s="160"/>
      <c r="UGJ341" s="160"/>
      <c r="UGK341" s="160"/>
      <c r="UGL341" s="160"/>
      <c r="UGM341" s="160"/>
      <c r="UGN341" s="160"/>
      <c r="UGO341" s="160"/>
      <c r="UGP341" s="160"/>
      <c r="UGQ341" s="160"/>
      <c r="UGR341" s="160"/>
      <c r="UGS341" s="160"/>
      <c r="UGT341" s="160"/>
      <c r="UGU341" s="160"/>
      <c r="UGV341" s="160"/>
      <c r="UGW341" s="160"/>
      <c r="UGX341" s="160"/>
      <c r="UGY341" s="160"/>
      <c r="UGZ341" s="160"/>
      <c r="UHA341" s="160"/>
      <c r="UHB341" s="160"/>
      <c r="UHC341" s="160"/>
      <c r="UHD341" s="160"/>
      <c r="UHE341" s="160"/>
      <c r="UHF341" s="160"/>
      <c r="UHG341" s="160"/>
      <c r="UHH341" s="160"/>
      <c r="UHI341" s="160"/>
      <c r="UHJ341" s="160"/>
      <c r="UHK341" s="160"/>
      <c r="UHL341" s="160"/>
      <c r="UHM341" s="160"/>
      <c r="UHN341" s="160"/>
      <c r="UHO341" s="160"/>
      <c r="UHP341" s="160"/>
      <c r="UHQ341" s="160"/>
      <c r="UHR341" s="160"/>
      <c r="UHS341" s="160"/>
      <c r="UHT341" s="160"/>
      <c r="UHU341" s="160"/>
      <c r="UHV341" s="160"/>
      <c r="UHW341" s="160"/>
      <c r="UHX341" s="160"/>
      <c r="UHY341" s="160"/>
      <c r="UHZ341" s="160"/>
      <c r="UIA341" s="160"/>
      <c r="UIB341" s="160"/>
      <c r="UIC341" s="160"/>
      <c r="UID341" s="160"/>
      <c r="UIE341" s="160"/>
      <c r="UIF341" s="160"/>
      <c r="UIG341" s="160"/>
      <c r="UIH341" s="160"/>
      <c r="UII341" s="160"/>
      <c r="UIJ341" s="160"/>
      <c r="UIK341" s="160"/>
      <c r="UIL341" s="160"/>
      <c r="UIM341" s="160"/>
      <c r="UIN341" s="160"/>
      <c r="UIO341" s="160"/>
      <c r="UIP341" s="160"/>
      <c r="UIQ341" s="160"/>
      <c r="UIR341" s="160"/>
      <c r="UIS341" s="160"/>
      <c r="UIT341" s="160"/>
      <c r="UIU341" s="160"/>
      <c r="UIV341" s="160"/>
      <c r="UIW341" s="160"/>
      <c r="UIX341" s="160"/>
      <c r="UIY341" s="160"/>
      <c r="UIZ341" s="160"/>
      <c r="UJA341" s="160"/>
      <c r="UJB341" s="160"/>
      <c r="UJC341" s="160"/>
      <c r="UJD341" s="160"/>
      <c r="UJE341" s="160"/>
      <c r="UJF341" s="160"/>
      <c r="UJG341" s="160"/>
      <c r="UJH341" s="160"/>
      <c r="UJI341" s="160"/>
      <c r="UJJ341" s="160"/>
      <c r="UJK341" s="160"/>
      <c r="UJL341" s="160"/>
      <c r="UJM341" s="160"/>
      <c r="UJN341" s="160"/>
      <c r="UJO341" s="160"/>
      <c r="UJP341" s="160"/>
      <c r="UJQ341" s="160"/>
      <c r="UJR341" s="160"/>
      <c r="UJS341" s="160"/>
      <c r="UJT341" s="160"/>
      <c r="UJU341" s="160"/>
      <c r="UJV341" s="160"/>
      <c r="UJW341" s="160"/>
      <c r="UJX341" s="160"/>
      <c r="UJY341" s="160"/>
      <c r="UJZ341" s="160"/>
      <c r="UKA341" s="160"/>
      <c r="UKB341" s="160"/>
      <c r="UKC341" s="160"/>
      <c r="UKD341" s="160"/>
      <c r="UKE341" s="160"/>
      <c r="UKF341" s="160"/>
      <c r="UKG341" s="160"/>
      <c r="UKH341" s="160"/>
      <c r="UKI341" s="160"/>
      <c r="UKJ341" s="160"/>
      <c r="UKK341" s="160"/>
      <c r="UKL341" s="160"/>
      <c r="UKM341" s="160"/>
      <c r="UKN341" s="160"/>
      <c r="UKO341" s="160"/>
      <c r="UKP341" s="160"/>
      <c r="UKQ341" s="160"/>
      <c r="UKR341" s="160"/>
      <c r="UKS341" s="160"/>
      <c r="UKT341" s="160"/>
      <c r="UKU341" s="160"/>
      <c r="UKV341" s="160"/>
      <c r="UKW341" s="160"/>
      <c r="UKX341" s="160"/>
      <c r="UKY341" s="160"/>
      <c r="UKZ341" s="160"/>
      <c r="ULA341" s="160"/>
      <c r="ULB341" s="160"/>
      <c r="ULC341" s="160"/>
      <c r="ULD341" s="160"/>
      <c r="ULE341" s="160"/>
      <c r="ULF341" s="160"/>
      <c r="ULG341" s="160"/>
      <c r="ULH341" s="160"/>
      <c r="ULI341" s="160"/>
      <c r="ULJ341" s="160"/>
      <c r="ULK341" s="160"/>
      <c r="ULL341" s="160"/>
      <c r="ULM341" s="160"/>
      <c r="ULN341" s="160"/>
      <c r="ULO341" s="160"/>
      <c r="ULP341" s="160"/>
      <c r="ULQ341" s="160"/>
      <c r="ULR341" s="160"/>
      <c r="ULS341" s="160"/>
      <c r="ULT341" s="160"/>
      <c r="ULU341" s="160"/>
      <c r="ULV341" s="160"/>
      <c r="ULW341" s="160"/>
      <c r="ULX341" s="160"/>
      <c r="ULY341" s="160"/>
      <c r="ULZ341" s="160"/>
      <c r="UMA341" s="160"/>
      <c r="UMB341" s="160"/>
      <c r="UMC341" s="160"/>
      <c r="UMD341" s="160"/>
      <c r="UME341" s="160"/>
      <c r="UMF341" s="160"/>
      <c r="UMG341" s="160"/>
      <c r="UMH341" s="160"/>
      <c r="UMI341" s="160"/>
      <c r="UMJ341" s="160"/>
      <c r="UMK341" s="160"/>
      <c r="UML341" s="160"/>
      <c r="UMM341" s="160"/>
      <c r="UMN341" s="160"/>
      <c r="UMO341" s="160"/>
      <c r="UMP341" s="160"/>
      <c r="UMQ341" s="160"/>
      <c r="UMR341" s="160"/>
      <c r="UMS341" s="160"/>
      <c r="UMT341" s="160"/>
      <c r="UMU341" s="160"/>
      <c r="UMV341" s="160"/>
      <c r="UMW341" s="160"/>
      <c r="UMX341" s="160"/>
      <c r="UMY341" s="160"/>
      <c r="UMZ341" s="160"/>
      <c r="UNA341" s="160"/>
      <c r="UNB341" s="160"/>
      <c r="UNC341" s="160"/>
      <c r="UND341" s="160"/>
      <c r="UNE341" s="160"/>
      <c r="UNF341" s="160"/>
      <c r="UNG341" s="160"/>
      <c r="UNH341" s="160"/>
      <c r="UNI341" s="160"/>
      <c r="UNJ341" s="160"/>
      <c r="UNK341" s="160"/>
      <c r="UNL341" s="160"/>
      <c r="UNM341" s="160"/>
      <c r="UNN341" s="160"/>
      <c r="UNO341" s="160"/>
      <c r="UNP341" s="160"/>
      <c r="UNQ341" s="160"/>
      <c r="UNR341" s="160"/>
      <c r="UNS341" s="160"/>
      <c r="UNT341" s="160"/>
      <c r="UNU341" s="160"/>
      <c r="UNV341" s="160"/>
      <c r="UNW341" s="160"/>
      <c r="UNX341" s="160"/>
      <c r="UNY341" s="160"/>
      <c r="UNZ341" s="160"/>
      <c r="UOA341" s="160"/>
      <c r="UOB341" s="160"/>
      <c r="UOC341" s="160"/>
      <c r="UOD341" s="160"/>
      <c r="UOE341" s="160"/>
      <c r="UOF341" s="160"/>
      <c r="UOG341" s="160"/>
      <c r="UOH341" s="160"/>
      <c r="UOI341" s="160"/>
      <c r="UOJ341" s="160"/>
      <c r="UOK341" s="160"/>
      <c r="UOL341" s="160"/>
      <c r="UOM341" s="160"/>
      <c r="UON341" s="160"/>
      <c r="UOO341" s="160"/>
      <c r="UOP341" s="160"/>
      <c r="UOQ341" s="160"/>
      <c r="UOR341" s="160"/>
      <c r="UOS341" s="160"/>
      <c r="UOT341" s="160"/>
      <c r="UOU341" s="160"/>
      <c r="UOV341" s="160"/>
      <c r="UOW341" s="160"/>
      <c r="UOX341" s="160"/>
      <c r="UOY341" s="160"/>
      <c r="UOZ341" s="160"/>
      <c r="UPA341" s="160"/>
      <c r="UPB341" s="160"/>
      <c r="UPC341" s="160"/>
      <c r="UPD341" s="160"/>
      <c r="UPE341" s="160"/>
      <c r="UPF341" s="160"/>
      <c r="UPG341" s="160"/>
      <c r="UPH341" s="160"/>
      <c r="UPI341" s="160"/>
      <c r="UPJ341" s="160"/>
      <c r="UPK341" s="160"/>
      <c r="UPL341" s="160"/>
      <c r="UPM341" s="160"/>
      <c r="UPN341" s="160"/>
      <c r="UPO341" s="160"/>
      <c r="UPP341" s="160"/>
      <c r="UPQ341" s="160"/>
      <c r="UPR341" s="160"/>
      <c r="UPS341" s="160"/>
      <c r="UPT341" s="160"/>
      <c r="UPU341" s="160"/>
      <c r="UPV341" s="160"/>
      <c r="UPW341" s="160"/>
      <c r="UPX341" s="160"/>
      <c r="UPY341" s="160"/>
      <c r="UPZ341" s="160"/>
      <c r="UQA341" s="160"/>
      <c r="UQB341" s="160"/>
      <c r="UQC341" s="160"/>
      <c r="UQD341" s="160"/>
      <c r="UQE341" s="160"/>
      <c r="UQF341" s="160"/>
      <c r="UQG341" s="160"/>
      <c r="UQH341" s="160"/>
      <c r="UQI341" s="160"/>
      <c r="UQJ341" s="160"/>
      <c r="UQK341" s="160"/>
      <c r="UQL341" s="160"/>
      <c r="UQM341" s="160"/>
      <c r="UQN341" s="160"/>
      <c r="UQO341" s="160"/>
      <c r="UQP341" s="160"/>
      <c r="UQQ341" s="160"/>
      <c r="UQR341" s="160"/>
      <c r="UQS341" s="160"/>
      <c r="UQT341" s="160"/>
      <c r="UQU341" s="160"/>
      <c r="UQV341" s="160"/>
      <c r="UQW341" s="160"/>
      <c r="UQX341" s="160"/>
      <c r="UQY341" s="160"/>
      <c r="UQZ341" s="160"/>
      <c r="URA341" s="160"/>
      <c r="URB341" s="160"/>
      <c r="URC341" s="160"/>
      <c r="URD341" s="160"/>
      <c r="URE341" s="160"/>
      <c r="URF341" s="160"/>
      <c r="URG341" s="160"/>
      <c r="URH341" s="160"/>
      <c r="URI341" s="160"/>
      <c r="URJ341" s="160"/>
      <c r="URK341" s="160"/>
      <c r="URL341" s="160"/>
      <c r="URM341" s="160"/>
      <c r="URN341" s="160"/>
      <c r="URO341" s="160"/>
      <c r="URP341" s="160"/>
      <c r="URQ341" s="160"/>
      <c r="URR341" s="160"/>
      <c r="URS341" s="160"/>
      <c r="URT341" s="160"/>
      <c r="URU341" s="160"/>
      <c r="URV341" s="160"/>
      <c r="URW341" s="160"/>
      <c r="URX341" s="160"/>
      <c r="URY341" s="160"/>
      <c r="URZ341" s="160"/>
      <c r="USA341" s="160"/>
      <c r="USB341" s="160"/>
      <c r="USC341" s="160"/>
      <c r="USD341" s="160"/>
      <c r="USE341" s="160"/>
      <c r="USF341" s="160"/>
      <c r="USG341" s="160"/>
      <c r="USH341" s="160"/>
      <c r="USI341" s="160"/>
      <c r="USJ341" s="160"/>
      <c r="USK341" s="160"/>
      <c r="USL341" s="160"/>
      <c r="USM341" s="160"/>
      <c r="USN341" s="160"/>
      <c r="USO341" s="160"/>
      <c r="USP341" s="160"/>
      <c r="USQ341" s="160"/>
      <c r="USR341" s="160"/>
      <c r="USS341" s="160"/>
      <c r="UST341" s="160"/>
      <c r="USU341" s="160"/>
      <c r="USV341" s="160"/>
      <c r="USW341" s="160"/>
      <c r="USX341" s="160"/>
      <c r="USY341" s="160"/>
      <c r="USZ341" s="160"/>
      <c r="UTA341" s="160"/>
      <c r="UTB341" s="160"/>
      <c r="UTC341" s="160"/>
      <c r="UTD341" s="160"/>
      <c r="UTE341" s="160"/>
      <c r="UTF341" s="160"/>
      <c r="UTG341" s="160"/>
      <c r="UTH341" s="160"/>
      <c r="UTI341" s="160"/>
      <c r="UTJ341" s="160"/>
      <c r="UTK341" s="160"/>
      <c r="UTL341" s="160"/>
      <c r="UTM341" s="160"/>
      <c r="UTN341" s="160"/>
      <c r="UTO341" s="160"/>
      <c r="UTP341" s="160"/>
      <c r="UTQ341" s="160"/>
      <c r="UTR341" s="160"/>
      <c r="UTS341" s="160"/>
      <c r="UTT341" s="160"/>
      <c r="UTU341" s="160"/>
      <c r="UTV341" s="160"/>
      <c r="UTW341" s="160"/>
      <c r="UTX341" s="160"/>
      <c r="UTY341" s="160"/>
      <c r="UTZ341" s="160"/>
      <c r="UUA341" s="160"/>
      <c r="UUB341" s="160"/>
      <c r="UUC341" s="160"/>
      <c r="UUD341" s="160"/>
      <c r="UUE341" s="160"/>
      <c r="UUF341" s="160"/>
      <c r="UUG341" s="160"/>
      <c r="UUH341" s="160"/>
      <c r="UUI341" s="160"/>
      <c r="UUJ341" s="160"/>
      <c r="UUK341" s="160"/>
      <c r="UUL341" s="160"/>
      <c r="UUM341" s="160"/>
      <c r="UUN341" s="160"/>
      <c r="UUO341" s="160"/>
      <c r="UUP341" s="160"/>
      <c r="UUQ341" s="160"/>
      <c r="UUR341" s="160"/>
      <c r="UUS341" s="160"/>
      <c r="UUT341" s="160"/>
      <c r="UUU341" s="160"/>
      <c r="UUV341" s="160"/>
      <c r="UUW341" s="160"/>
      <c r="UUX341" s="160"/>
      <c r="UUY341" s="160"/>
      <c r="UUZ341" s="160"/>
      <c r="UVA341" s="160"/>
      <c r="UVB341" s="160"/>
      <c r="UVC341" s="160"/>
      <c r="UVD341" s="160"/>
      <c r="UVE341" s="160"/>
      <c r="UVF341" s="160"/>
      <c r="UVG341" s="160"/>
      <c r="UVH341" s="160"/>
      <c r="UVI341" s="160"/>
      <c r="UVJ341" s="160"/>
      <c r="UVK341" s="160"/>
      <c r="UVL341" s="160"/>
      <c r="UVM341" s="160"/>
      <c r="UVN341" s="160"/>
      <c r="UVO341" s="160"/>
      <c r="UVP341" s="160"/>
      <c r="UVQ341" s="160"/>
      <c r="UVR341" s="160"/>
      <c r="UVS341" s="160"/>
      <c r="UVT341" s="160"/>
      <c r="UVU341" s="160"/>
      <c r="UVV341" s="160"/>
      <c r="UVW341" s="160"/>
      <c r="UVX341" s="160"/>
      <c r="UVY341" s="160"/>
      <c r="UVZ341" s="160"/>
      <c r="UWA341" s="160"/>
      <c r="UWB341" s="160"/>
      <c r="UWC341" s="160"/>
      <c r="UWD341" s="160"/>
      <c r="UWE341" s="160"/>
      <c r="UWF341" s="160"/>
      <c r="UWG341" s="160"/>
      <c r="UWH341" s="160"/>
      <c r="UWI341" s="160"/>
      <c r="UWJ341" s="160"/>
      <c r="UWK341" s="160"/>
      <c r="UWL341" s="160"/>
      <c r="UWM341" s="160"/>
      <c r="UWN341" s="160"/>
      <c r="UWO341" s="160"/>
      <c r="UWP341" s="160"/>
      <c r="UWQ341" s="160"/>
      <c r="UWR341" s="160"/>
      <c r="UWS341" s="160"/>
      <c r="UWT341" s="160"/>
      <c r="UWU341" s="160"/>
      <c r="UWV341" s="160"/>
      <c r="UWW341" s="160"/>
      <c r="UWX341" s="160"/>
      <c r="UWY341" s="160"/>
      <c r="UWZ341" s="160"/>
      <c r="UXA341" s="160"/>
      <c r="UXB341" s="160"/>
      <c r="UXC341" s="160"/>
      <c r="UXD341" s="160"/>
      <c r="UXE341" s="160"/>
      <c r="UXF341" s="160"/>
      <c r="UXG341" s="160"/>
      <c r="UXH341" s="160"/>
      <c r="UXI341" s="160"/>
      <c r="UXJ341" s="160"/>
      <c r="UXK341" s="160"/>
      <c r="UXL341" s="160"/>
      <c r="UXM341" s="160"/>
      <c r="UXN341" s="160"/>
      <c r="UXO341" s="160"/>
      <c r="UXP341" s="160"/>
      <c r="UXQ341" s="160"/>
      <c r="UXR341" s="160"/>
      <c r="UXS341" s="160"/>
      <c r="UXT341" s="160"/>
      <c r="UXU341" s="160"/>
      <c r="UXV341" s="160"/>
      <c r="UXW341" s="160"/>
      <c r="UXX341" s="160"/>
      <c r="UXY341" s="160"/>
      <c r="UXZ341" s="160"/>
      <c r="UYA341" s="160"/>
      <c r="UYB341" s="160"/>
      <c r="UYC341" s="160"/>
      <c r="UYD341" s="160"/>
      <c r="UYE341" s="160"/>
      <c r="UYF341" s="160"/>
      <c r="UYG341" s="160"/>
      <c r="UYH341" s="160"/>
      <c r="UYI341" s="160"/>
      <c r="UYJ341" s="160"/>
      <c r="UYK341" s="160"/>
      <c r="UYL341" s="160"/>
      <c r="UYM341" s="160"/>
      <c r="UYN341" s="160"/>
      <c r="UYO341" s="160"/>
      <c r="UYP341" s="160"/>
      <c r="UYQ341" s="160"/>
      <c r="UYR341" s="160"/>
      <c r="UYS341" s="160"/>
      <c r="UYT341" s="160"/>
      <c r="UYU341" s="160"/>
      <c r="UYV341" s="160"/>
      <c r="UYW341" s="160"/>
      <c r="UYX341" s="160"/>
      <c r="UYY341" s="160"/>
      <c r="UYZ341" s="160"/>
      <c r="UZA341" s="160"/>
      <c r="UZB341" s="160"/>
      <c r="UZC341" s="160"/>
      <c r="UZD341" s="160"/>
      <c r="UZE341" s="160"/>
      <c r="UZF341" s="160"/>
      <c r="UZG341" s="160"/>
      <c r="UZH341" s="160"/>
      <c r="UZI341" s="160"/>
      <c r="UZJ341" s="160"/>
      <c r="UZK341" s="160"/>
      <c r="UZL341" s="160"/>
      <c r="UZM341" s="160"/>
      <c r="UZN341" s="160"/>
      <c r="UZO341" s="160"/>
      <c r="UZP341" s="160"/>
      <c r="UZQ341" s="160"/>
      <c r="UZR341" s="160"/>
      <c r="UZS341" s="160"/>
      <c r="UZT341" s="160"/>
      <c r="UZU341" s="160"/>
      <c r="UZV341" s="160"/>
      <c r="UZW341" s="160"/>
      <c r="UZX341" s="160"/>
      <c r="UZY341" s="160"/>
      <c r="UZZ341" s="160"/>
      <c r="VAA341" s="160"/>
      <c r="VAB341" s="160"/>
      <c r="VAC341" s="160"/>
      <c r="VAD341" s="160"/>
      <c r="VAE341" s="160"/>
      <c r="VAF341" s="160"/>
      <c r="VAG341" s="160"/>
      <c r="VAH341" s="160"/>
      <c r="VAI341" s="160"/>
      <c r="VAJ341" s="160"/>
      <c r="VAK341" s="160"/>
      <c r="VAL341" s="160"/>
      <c r="VAM341" s="160"/>
      <c r="VAN341" s="160"/>
      <c r="VAO341" s="160"/>
      <c r="VAP341" s="160"/>
      <c r="VAQ341" s="160"/>
      <c r="VAR341" s="160"/>
      <c r="VAS341" s="160"/>
      <c r="VAT341" s="160"/>
      <c r="VAU341" s="160"/>
      <c r="VAV341" s="160"/>
      <c r="VAW341" s="160"/>
      <c r="VAX341" s="160"/>
      <c r="VAY341" s="160"/>
      <c r="VAZ341" s="160"/>
      <c r="VBA341" s="160"/>
      <c r="VBB341" s="160"/>
      <c r="VBC341" s="160"/>
      <c r="VBD341" s="160"/>
      <c r="VBE341" s="160"/>
      <c r="VBF341" s="160"/>
      <c r="VBG341" s="160"/>
      <c r="VBH341" s="160"/>
      <c r="VBI341" s="160"/>
      <c r="VBJ341" s="160"/>
      <c r="VBK341" s="160"/>
      <c r="VBL341" s="160"/>
      <c r="VBM341" s="160"/>
      <c r="VBN341" s="160"/>
      <c r="VBO341" s="160"/>
      <c r="VBP341" s="160"/>
      <c r="VBQ341" s="160"/>
      <c r="VBR341" s="160"/>
      <c r="VBS341" s="160"/>
      <c r="VBT341" s="160"/>
      <c r="VBU341" s="160"/>
      <c r="VBV341" s="160"/>
      <c r="VBW341" s="160"/>
      <c r="VBX341" s="160"/>
      <c r="VBY341" s="160"/>
      <c r="VBZ341" s="160"/>
      <c r="VCA341" s="160"/>
      <c r="VCB341" s="160"/>
      <c r="VCC341" s="160"/>
      <c r="VCD341" s="160"/>
      <c r="VCE341" s="160"/>
      <c r="VCF341" s="160"/>
      <c r="VCG341" s="160"/>
      <c r="VCH341" s="160"/>
      <c r="VCI341" s="160"/>
      <c r="VCJ341" s="160"/>
      <c r="VCK341" s="160"/>
      <c r="VCL341" s="160"/>
      <c r="VCM341" s="160"/>
      <c r="VCN341" s="160"/>
      <c r="VCO341" s="160"/>
      <c r="VCP341" s="160"/>
      <c r="VCQ341" s="160"/>
      <c r="VCR341" s="160"/>
      <c r="VCS341" s="160"/>
      <c r="VCT341" s="160"/>
      <c r="VCU341" s="160"/>
      <c r="VCV341" s="160"/>
      <c r="VCW341" s="160"/>
      <c r="VCX341" s="160"/>
      <c r="VCY341" s="160"/>
      <c r="VCZ341" s="160"/>
      <c r="VDA341" s="160"/>
      <c r="VDB341" s="160"/>
      <c r="VDC341" s="160"/>
      <c r="VDD341" s="160"/>
      <c r="VDE341" s="160"/>
      <c r="VDF341" s="160"/>
      <c r="VDG341" s="160"/>
      <c r="VDH341" s="160"/>
      <c r="VDI341" s="160"/>
      <c r="VDJ341" s="160"/>
      <c r="VDK341" s="160"/>
      <c r="VDL341" s="160"/>
      <c r="VDM341" s="160"/>
      <c r="VDN341" s="160"/>
      <c r="VDO341" s="160"/>
      <c r="VDP341" s="160"/>
      <c r="VDQ341" s="160"/>
      <c r="VDR341" s="160"/>
      <c r="VDS341" s="160"/>
      <c r="VDT341" s="160"/>
      <c r="VDU341" s="160"/>
      <c r="VDV341" s="160"/>
      <c r="VDW341" s="160"/>
      <c r="VDX341" s="160"/>
      <c r="VDY341" s="160"/>
      <c r="VDZ341" s="160"/>
      <c r="VEA341" s="160"/>
      <c r="VEB341" s="160"/>
      <c r="VEC341" s="160"/>
      <c r="VED341" s="160"/>
      <c r="VEE341" s="160"/>
      <c r="VEF341" s="160"/>
      <c r="VEG341" s="160"/>
      <c r="VEH341" s="160"/>
      <c r="VEI341" s="160"/>
      <c r="VEJ341" s="160"/>
      <c r="VEK341" s="160"/>
      <c r="VEL341" s="160"/>
      <c r="VEM341" s="160"/>
      <c r="VEN341" s="160"/>
      <c r="VEO341" s="160"/>
      <c r="VEP341" s="160"/>
      <c r="VEQ341" s="160"/>
      <c r="VER341" s="160"/>
      <c r="VES341" s="160"/>
      <c r="VET341" s="160"/>
      <c r="VEU341" s="160"/>
      <c r="VEV341" s="160"/>
      <c r="VEW341" s="160"/>
      <c r="VEX341" s="160"/>
      <c r="VEY341" s="160"/>
      <c r="VEZ341" s="160"/>
      <c r="VFA341" s="160"/>
      <c r="VFB341" s="160"/>
      <c r="VFC341" s="160"/>
      <c r="VFD341" s="160"/>
      <c r="VFE341" s="160"/>
      <c r="VFF341" s="160"/>
      <c r="VFG341" s="160"/>
      <c r="VFH341" s="160"/>
      <c r="VFI341" s="160"/>
      <c r="VFJ341" s="160"/>
      <c r="VFK341" s="160"/>
      <c r="VFL341" s="160"/>
      <c r="VFM341" s="160"/>
      <c r="VFN341" s="160"/>
      <c r="VFO341" s="160"/>
      <c r="VFP341" s="160"/>
      <c r="VFQ341" s="160"/>
      <c r="VFR341" s="160"/>
      <c r="VFS341" s="160"/>
      <c r="VFT341" s="160"/>
      <c r="VFU341" s="160"/>
      <c r="VFV341" s="160"/>
      <c r="VFW341" s="160"/>
      <c r="VFX341" s="160"/>
      <c r="VFY341" s="160"/>
      <c r="VFZ341" s="160"/>
      <c r="VGA341" s="160"/>
      <c r="VGB341" s="160"/>
      <c r="VGC341" s="160"/>
      <c r="VGD341" s="160"/>
      <c r="VGE341" s="160"/>
      <c r="VGF341" s="160"/>
      <c r="VGG341" s="160"/>
      <c r="VGH341" s="160"/>
      <c r="VGI341" s="160"/>
      <c r="VGJ341" s="160"/>
      <c r="VGK341" s="160"/>
      <c r="VGL341" s="160"/>
      <c r="VGM341" s="160"/>
      <c r="VGN341" s="160"/>
      <c r="VGO341" s="160"/>
      <c r="VGP341" s="160"/>
      <c r="VGQ341" s="160"/>
      <c r="VGR341" s="160"/>
      <c r="VGS341" s="160"/>
      <c r="VGT341" s="160"/>
      <c r="VGU341" s="160"/>
      <c r="VGV341" s="160"/>
      <c r="VGW341" s="160"/>
      <c r="VGX341" s="160"/>
      <c r="VGY341" s="160"/>
      <c r="VGZ341" s="160"/>
      <c r="VHA341" s="160"/>
      <c r="VHB341" s="160"/>
      <c r="VHC341" s="160"/>
      <c r="VHD341" s="160"/>
      <c r="VHE341" s="160"/>
      <c r="VHF341" s="160"/>
      <c r="VHG341" s="160"/>
      <c r="VHH341" s="160"/>
      <c r="VHI341" s="160"/>
      <c r="VHJ341" s="160"/>
      <c r="VHK341" s="160"/>
      <c r="VHL341" s="160"/>
      <c r="VHM341" s="160"/>
      <c r="VHN341" s="160"/>
      <c r="VHO341" s="160"/>
      <c r="VHP341" s="160"/>
      <c r="VHQ341" s="160"/>
      <c r="VHR341" s="160"/>
      <c r="VHS341" s="160"/>
      <c r="VHT341" s="160"/>
      <c r="VHU341" s="160"/>
      <c r="VHV341" s="160"/>
      <c r="VHW341" s="160"/>
      <c r="VHX341" s="160"/>
      <c r="VHY341" s="160"/>
      <c r="VHZ341" s="160"/>
      <c r="VIA341" s="160"/>
      <c r="VIB341" s="160"/>
      <c r="VIC341" s="160"/>
      <c r="VID341" s="160"/>
      <c r="VIE341" s="160"/>
      <c r="VIF341" s="160"/>
      <c r="VIG341" s="160"/>
      <c r="VIH341" s="160"/>
      <c r="VII341" s="160"/>
      <c r="VIJ341" s="160"/>
      <c r="VIK341" s="160"/>
      <c r="VIL341" s="160"/>
      <c r="VIM341" s="160"/>
      <c r="VIN341" s="160"/>
      <c r="VIO341" s="160"/>
      <c r="VIP341" s="160"/>
      <c r="VIQ341" s="160"/>
      <c r="VIR341" s="160"/>
      <c r="VIS341" s="160"/>
      <c r="VIT341" s="160"/>
      <c r="VIU341" s="160"/>
      <c r="VIV341" s="160"/>
      <c r="VIW341" s="160"/>
      <c r="VIX341" s="160"/>
      <c r="VIY341" s="160"/>
      <c r="VIZ341" s="160"/>
      <c r="VJA341" s="160"/>
      <c r="VJB341" s="160"/>
      <c r="VJC341" s="160"/>
      <c r="VJD341" s="160"/>
      <c r="VJE341" s="160"/>
      <c r="VJF341" s="160"/>
      <c r="VJG341" s="160"/>
      <c r="VJH341" s="160"/>
      <c r="VJI341" s="160"/>
      <c r="VJJ341" s="160"/>
      <c r="VJK341" s="160"/>
      <c r="VJL341" s="160"/>
      <c r="VJM341" s="160"/>
      <c r="VJN341" s="160"/>
      <c r="VJO341" s="160"/>
      <c r="VJP341" s="160"/>
      <c r="VJQ341" s="160"/>
      <c r="VJR341" s="160"/>
      <c r="VJS341" s="160"/>
      <c r="VJT341" s="160"/>
      <c r="VJU341" s="160"/>
      <c r="VJV341" s="160"/>
      <c r="VJW341" s="160"/>
      <c r="VJX341" s="160"/>
      <c r="VJY341" s="160"/>
      <c r="VJZ341" s="160"/>
      <c r="VKA341" s="160"/>
      <c r="VKB341" s="160"/>
      <c r="VKC341" s="160"/>
      <c r="VKD341" s="160"/>
      <c r="VKE341" s="160"/>
      <c r="VKF341" s="160"/>
      <c r="VKG341" s="160"/>
      <c r="VKH341" s="160"/>
      <c r="VKI341" s="160"/>
      <c r="VKJ341" s="160"/>
      <c r="VKK341" s="160"/>
      <c r="VKL341" s="160"/>
      <c r="VKM341" s="160"/>
      <c r="VKN341" s="160"/>
      <c r="VKO341" s="160"/>
      <c r="VKP341" s="160"/>
      <c r="VKQ341" s="160"/>
      <c r="VKR341" s="160"/>
      <c r="VKS341" s="160"/>
      <c r="VKT341" s="160"/>
      <c r="VKU341" s="160"/>
      <c r="VKV341" s="160"/>
      <c r="VKW341" s="160"/>
      <c r="VKX341" s="160"/>
      <c r="VKY341" s="160"/>
      <c r="VKZ341" s="160"/>
      <c r="VLA341" s="160"/>
      <c r="VLB341" s="160"/>
      <c r="VLC341" s="160"/>
      <c r="VLD341" s="160"/>
      <c r="VLE341" s="160"/>
      <c r="VLF341" s="160"/>
      <c r="VLG341" s="160"/>
      <c r="VLH341" s="160"/>
      <c r="VLI341" s="160"/>
      <c r="VLJ341" s="160"/>
      <c r="VLK341" s="160"/>
      <c r="VLL341" s="160"/>
      <c r="VLM341" s="160"/>
      <c r="VLN341" s="160"/>
      <c r="VLO341" s="160"/>
      <c r="VLP341" s="160"/>
      <c r="VLQ341" s="160"/>
      <c r="VLR341" s="160"/>
      <c r="VLS341" s="160"/>
      <c r="VLT341" s="160"/>
      <c r="VLU341" s="160"/>
      <c r="VLV341" s="160"/>
      <c r="VLW341" s="160"/>
      <c r="VLX341" s="160"/>
      <c r="VLY341" s="160"/>
      <c r="VLZ341" s="160"/>
      <c r="VMA341" s="160"/>
      <c r="VMB341" s="160"/>
      <c r="VMC341" s="160"/>
      <c r="VMD341" s="160"/>
      <c r="VME341" s="160"/>
      <c r="VMF341" s="160"/>
      <c r="VMG341" s="160"/>
      <c r="VMH341" s="160"/>
      <c r="VMI341" s="160"/>
      <c r="VMJ341" s="160"/>
      <c r="VMK341" s="160"/>
      <c r="VML341" s="160"/>
      <c r="VMM341" s="160"/>
      <c r="VMN341" s="160"/>
      <c r="VMO341" s="160"/>
      <c r="VMP341" s="160"/>
      <c r="VMQ341" s="160"/>
      <c r="VMR341" s="160"/>
      <c r="VMS341" s="160"/>
      <c r="VMT341" s="160"/>
      <c r="VMU341" s="160"/>
      <c r="VMV341" s="160"/>
      <c r="VMW341" s="160"/>
      <c r="VMX341" s="160"/>
      <c r="VMY341" s="160"/>
      <c r="VMZ341" s="160"/>
      <c r="VNA341" s="160"/>
      <c r="VNB341" s="160"/>
      <c r="VNC341" s="160"/>
      <c r="VND341" s="160"/>
      <c r="VNE341" s="160"/>
      <c r="VNF341" s="160"/>
      <c r="VNG341" s="160"/>
      <c r="VNH341" s="160"/>
      <c r="VNI341" s="160"/>
      <c r="VNJ341" s="160"/>
      <c r="VNK341" s="160"/>
      <c r="VNL341" s="160"/>
      <c r="VNM341" s="160"/>
      <c r="VNN341" s="160"/>
      <c r="VNO341" s="160"/>
      <c r="VNP341" s="160"/>
      <c r="VNQ341" s="160"/>
      <c r="VNR341" s="160"/>
      <c r="VNS341" s="160"/>
      <c r="VNT341" s="160"/>
      <c r="VNU341" s="160"/>
      <c r="VNV341" s="160"/>
      <c r="VNW341" s="160"/>
      <c r="VNX341" s="160"/>
      <c r="VNY341" s="160"/>
      <c r="VNZ341" s="160"/>
      <c r="VOA341" s="160"/>
      <c r="VOB341" s="160"/>
      <c r="VOC341" s="160"/>
      <c r="VOD341" s="160"/>
      <c r="VOE341" s="160"/>
      <c r="VOF341" s="160"/>
      <c r="VOG341" s="160"/>
      <c r="VOH341" s="160"/>
      <c r="VOI341" s="160"/>
      <c r="VOJ341" s="160"/>
      <c r="VOK341" s="160"/>
      <c r="VOL341" s="160"/>
      <c r="VOM341" s="160"/>
      <c r="VON341" s="160"/>
      <c r="VOO341" s="160"/>
      <c r="VOP341" s="160"/>
      <c r="VOQ341" s="160"/>
      <c r="VOR341" s="160"/>
      <c r="VOS341" s="160"/>
      <c r="VOT341" s="160"/>
      <c r="VOU341" s="160"/>
      <c r="VOV341" s="160"/>
      <c r="VOW341" s="160"/>
      <c r="VOX341" s="160"/>
      <c r="VOY341" s="160"/>
      <c r="VOZ341" s="160"/>
      <c r="VPA341" s="160"/>
      <c r="VPB341" s="160"/>
      <c r="VPC341" s="160"/>
      <c r="VPD341" s="160"/>
      <c r="VPE341" s="160"/>
      <c r="VPF341" s="160"/>
      <c r="VPG341" s="160"/>
      <c r="VPH341" s="160"/>
      <c r="VPI341" s="160"/>
      <c r="VPJ341" s="160"/>
      <c r="VPK341" s="160"/>
      <c r="VPL341" s="160"/>
      <c r="VPM341" s="160"/>
      <c r="VPN341" s="160"/>
      <c r="VPO341" s="160"/>
      <c r="VPP341" s="160"/>
      <c r="VPQ341" s="160"/>
      <c r="VPR341" s="160"/>
      <c r="VPS341" s="160"/>
      <c r="VPT341" s="160"/>
      <c r="VPU341" s="160"/>
      <c r="VPV341" s="160"/>
      <c r="VPW341" s="160"/>
      <c r="VPX341" s="160"/>
      <c r="VPY341" s="160"/>
      <c r="VPZ341" s="160"/>
      <c r="VQA341" s="160"/>
      <c r="VQB341" s="160"/>
      <c r="VQC341" s="160"/>
      <c r="VQD341" s="160"/>
      <c r="VQE341" s="160"/>
      <c r="VQF341" s="160"/>
      <c r="VQG341" s="160"/>
      <c r="VQH341" s="160"/>
      <c r="VQI341" s="160"/>
      <c r="VQJ341" s="160"/>
      <c r="VQK341" s="160"/>
      <c r="VQL341" s="160"/>
      <c r="VQM341" s="160"/>
      <c r="VQN341" s="160"/>
      <c r="VQO341" s="160"/>
      <c r="VQP341" s="160"/>
      <c r="VQQ341" s="160"/>
      <c r="VQR341" s="160"/>
      <c r="VQS341" s="160"/>
      <c r="VQT341" s="160"/>
      <c r="VQU341" s="160"/>
      <c r="VQV341" s="160"/>
      <c r="VQW341" s="160"/>
      <c r="VQX341" s="160"/>
      <c r="VQY341" s="160"/>
      <c r="VQZ341" s="160"/>
      <c r="VRA341" s="160"/>
      <c r="VRB341" s="160"/>
      <c r="VRC341" s="160"/>
      <c r="VRD341" s="160"/>
      <c r="VRE341" s="160"/>
      <c r="VRF341" s="160"/>
      <c r="VRG341" s="160"/>
      <c r="VRH341" s="160"/>
      <c r="VRI341" s="160"/>
      <c r="VRJ341" s="160"/>
      <c r="VRK341" s="160"/>
      <c r="VRL341" s="160"/>
      <c r="VRM341" s="160"/>
      <c r="VRN341" s="160"/>
      <c r="VRO341" s="160"/>
      <c r="VRP341" s="160"/>
      <c r="VRQ341" s="160"/>
      <c r="VRR341" s="160"/>
      <c r="VRS341" s="160"/>
      <c r="VRT341" s="160"/>
      <c r="VRU341" s="160"/>
      <c r="VRV341" s="160"/>
      <c r="VRW341" s="160"/>
      <c r="VRX341" s="160"/>
      <c r="VRY341" s="160"/>
      <c r="VRZ341" s="160"/>
      <c r="VSA341" s="160"/>
      <c r="VSB341" s="160"/>
      <c r="VSC341" s="160"/>
      <c r="VSD341" s="160"/>
      <c r="VSE341" s="160"/>
      <c r="VSF341" s="160"/>
      <c r="VSG341" s="160"/>
      <c r="VSH341" s="160"/>
      <c r="VSI341" s="160"/>
      <c r="VSJ341" s="160"/>
      <c r="VSK341" s="160"/>
      <c r="VSL341" s="160"/>
      <c r="VSM341" s="160"/>
      <c r="VSN341" s="160"/>
      <c r="VSO341" s="160"/>
      <c r="VSP341" s="160"/>
      <c r="VSQ341" s="160"/>
      <c r="VSR341" s="160"/>
      <c r="VSS341" s="160"/>
      <c r="VST341" s="160"/>
      <c r="VSU341" s="160"/>
      <c r="VSV341" s="160"/>
      <c r="VSW341" s="160"/>
      <c r="VSX341" s="160"/>
      <c r="VSY341" s="160"/>
      <c r="VSZ341" s="160"/>
      <c r="VTA341" s="160"/>
      <c r="VTB341" s="160"/>
      <c r="VTC341" s="160"/>
      <c r="VTD341" s="160"/>
      <c r="VTE341" s="160"/>
      <c r="VTF341" s="160"/>
      <c r="VTG341" s="160"/>
      <c r="VTH341" s="160"/>
      <c r="VTI341" s="160"/>
      <c r="VTJ341" s="160"/>
      <c r="VTK341" s="160"/>
      <c r="VTL341" s="160"/>
      <c r="VTM341" s="160"/>
      <c r="VTN341" s="160"/>
      <c r="VTO341" s="160"/>
      <c r="VTP341" s="160"/>
      <c r="VTQ341" s="160"/>
      <c r="VTR341" s="160"/>
      <c r="VTS341" s="160"/>
      <c r="VTT341" s="160"/>
      <c r="VTU341" s="160"/>
      <c r="VTV341" s="160"/>
      <c r="VTW341" s="160"/>
      <c r="VTX341" s="160"/>
      <c r="VTY341" s="160"/>
      <c r="VTZ341" s="160"/>
      <c r="VUA341" s="160"/>
      <c r="VUB341" s="160"/>
      <c r="VUC341" s="160"/>
      <c r="VUD341" s="160"/>
      <c r="VUE341" s="160"/>
      <c r="VUF341" s="160"/>
      <c r="VUG341" s="160"/>
      <c r="VUH341" s="160"/>
      <c r="VUI341" s="160"/>
      <c r="VUJ341" s="160"/>
      <c r="VUK341" s="160"/>
      <c r="VUL341" s="160"/>
      <c r="VUM341" s="160"/>
      <c r="VUN341" s="160"/>
      <c r="VUO341" s="160"/>
      <c r="VUP341" s="160"/>
      <c r="VUQ341" s="160"/>
      <c r="VUR341" s="160"/>
      <c r="VUS341" s="160"/>
      <c r="VUT341" s="160"/>
      <c r="VUU341" s="160"/>
      <c r="VUV341" s="160"/>
      <c r="VUW341" s="160"/>
      <c r="VUX341" s="160"/>
      <c r="VUY341" s="160"/>
      <c r="VUZ341" s="160"/>
      <c r="VVA341" s="160"/>
      <c r="VVB341" s="160"/>
      <c r="VVC341" s="160"/>
      <c r="VVD341" s="160"/>
      <c r="VVE341" s="160"/>
      <c r="VVF341" s="160"/>
      <c r="VVG341" s="160"/>
      <c r="VVH341" s="160"/>
      <c r="VVI341" s="160"/>
      <c r="VVJ341" s="160"/>
      <c r="VVK341" s="160"/>
      <c r="VVL341" s="160"/>
      <c r="VVM341" s="160"/>
      <c r="VVN341" s="160"/>
      <c r="VVO341" s="160"/>
      <c r="VVP341" s="160"/>
      <c r="VVQ341" s="160"/>
      <c r="VVR341" s="160"/>
      <c r="VVS341" s="160"/>
      <c r="VVT341" s="160"/>
      <c r="VVU341" s="160"/>
      <c r="VVV341" s="160"/>
      <c r="VVW341" s="160"/>
      <c r="VVX341" s="160"/>
      <c r="VVY341" s="160"/>
      <c r="VVZ341" s="160"/>
      <c r="VWA341" s="160"/>
      <c r="VWB341" s="160"/>
      <c r="VWC341" s="160"/>
      <c r="VWD341" s="160"/>
      <c r="VWE341" s="160"/>
      <c r="VWF341" s="160"/>
      <c r="VWG341" s="160"/>
      <c r="VWH341" s="160"/>
      <c r="VWI341" s="160"/>
      <c r="VWJ341" s="160"/>
      <c r="VWK341" s="160"/>
      <c r="VWL341" s="160"/>
      <c r="VWM341" s="160"/>
      <c r="VWN341" s="160"/>
      <c r="VWO341" s="160"/>
      <c r="VWP341" s="160"/>
      <c r="VWQ341" s="160"/>
      <c r="VWR341" s="160"/>
      <c r="VWS341" s="160"/>
      <c r="VWT341" s="160"/>
      <c r="VWU341" s="160"/>
      <c r="VWV341" s="160"/>
      <c r="VWW341" s="160"/>
      <c r="VWX341" s="160"/>
      <c r="VWY341" s="160"/>
      <c r="VWZ341" s="160"/>
      <c r="VXA341" s="160"/>
      <c r="VXB341" s="160"/>
      <c r="VXC341" s="160"/>
      <c r="VXD341" s="160"/>
      <c r="VXE341" s="160"/>
      <c r="VXF341" s="160"/>
      <c r="VXG341" s="160"/>
      <c r="VXH341" s="160"/>
      <c r="VXI341" s="160"/>
      <c r="VXJ341" s="160"/>
      <c r="VXK341" s="160"/>
      <c r="VXL341" s="160"/>
      <c r="VXM341" s="160"/>
      <c r="VXN341" s="160"/>
      <c r="VXO341" s="160"/>
      <c r="VXP341" s="160"/>
      <c r="VXQ341" s="160"/>
      <c r="VXR341" s="160"/>
      <c r="VXS341" s="160"/>
      <c r="VXT341" s="160"/>
      <c r="VXU341" s="160"/>
      <c r="VXV341" s="160"/>
      <c r="VXW341" s="160"/>
      <c r="VXX341" s="160"/>
      <c r="VXY341" s="160"/>
      <c r="VXZ341" s="160"/>
      <c r="VYA341" s="160"/>
      <c r="VYB341" s="160"/>
      <c r="VYC341" s="160"/>
      <c r="VYD341" s="160"/>
      <c r="VYE341" s="160"/>
      <c r="VYF341" s="160"/>
      <c r="VYG341" s="160"/>
      <c r="VYH341" s="160"/>
      <c r="VYI341" s="160"/>
      <c r="VYJ341" s="160"/>
      <c r="VYK341" s="160"/>
      <c r="VYL341" s="160"/>
      <c r="VYM341" s="160"/>
      <c r="VYN341" s="160"/>
      <c r="VYO341" s="160"/>
      <c r="VYP341" s="160"/>
      <c r="VYQ341" s="160"/>
      <c r="VYR341" s="160"/>
      <c r="VYS341" s="160"/>
      <c r="VYT341" s="160"/>
      <c r="VYU341" s="160"/>
      <c r="VYV341" s="160"/>
      <c r="VYW341" s="160"/>
      <c r="VYX341" s="160"/>
      <c r="VYY341" s="160"/>
      <c r="VYZ341" s="160"/>
      <c r="VZA341" s="160"/>
      <c r="VZB341" s="160"/>
      <c r="VZC341" s="160"/>
      <c r="VZD341" s="160"/>
      <c r="VZE341" s="160"/>
      <c r="VZF341" s="160"/>
      <c r="VZG341" s="160"/>
      <c r="VZH341" s="160"/>
      <c r="VZI341" s="160"/>
      <c r="VZJ341" s="160"/>
      <c r="VZK341" s="160"/>
      <c r="VZL341" s="160"/>
      <c r="VZM341" s="160"/>
      <c r="VZN341" s="160"/>
      <c r="VZO341" s="160"/>
      <c r="VZP341" s="160"/>
      <c r="VZQ341" s="160"/>
      <c r="VZR341" s="160"/>
      <c r="VZS341" s="160"/>
      <c r="VZT341" s="160"/>
      <c r="VZU341" s="160"/>
      <c r="VZV341" s="160"/>
      <c r="VZW341" s="160"/>
      <c r="VZX341" s="160"/>
      <c r="VZY341" s="160"/>
      <c r="VZZ341" s="160"/>
      <c r="WAA341" s="160"/>
      <c r="WAB341" s="160"/>
      <c r="WAC341" s="160"/>
      <c r="WAD341" s="160"/>
      <c r="WAE341" s="160"/>
      <c r="WAF341" s="160"/>
      <c r="WAG341" s="160"/>
      <c r="WAH341" s="160"/>
      <c r="WAI341" s="160"/>
      <c r="WAJ341" s="160"/>
      <c r="WAK341" s="160"/>
      <c r="WAL341" s="160"/>
      <c r="WAM341" s="160"/>
      <c r="WAN341" s="160"/>
      <c r="WAO341" s="160"/>
      <c r="WAP341" s="160"/>
      <c r="WAQ341" s="160"/>
      <c r="WAR341" s="160"/>
      <c r="WAS341" s="160"/>
      <c r="WAT341" s="160"/>
      <c r="WAU341" s="160"/>
      <c r="WAV341" s="160"/>
      <c r="WAW341" s="160"/>
      <c r="WAX341" s="160"/>
      <c r="WAY341" s="160"/>
      <c r="WAZ341" s="160"/>
      <c r="WBA341" s="160"/>
      <c r="WBB341" s="160"/>
      <c r="WBC341" s="160"/>
      <c r="WBD341" s="160"/>
      <c r="WBE341" s="160"/>
      <c r="WBF341" s="160"/>
      <c r="WBG341" s="160"/>
      <c r="WBH341" s="160"/>
      <c r="WBI341" s="160"/>
      <c r="WBJ341" s="160"/>
      <c r="WBK341" s="160"/>
      <c r="WBL341" s="160"/>
      <c r="WBM341" s="160"/>
      <c r="WBN341" s="160"/>
      <c r="WBO341" s="160"/>
      <c r="WBP341" s="160"/>
      <c r="WBQ341" s="160"/>
      <c r="WBR341" s="160"/>
      <c r="WBS341" s="160"/>
      <c r="WBT341" s="160"/>
      <c r="WBU341" s="160"/>
      <c r="WBV341" s="160"/>
      <c r="WBW341" s="160"/>
      <c r="WBX341" s="160"/>
      <c r="WBY341" s="160"/>
      <c r="WBZ341" s="160"/>
      <c r="WCA341" s="160"/>
      <c r="WCB341" s="160"/>
      <c r="WCC341" s="160"/>
      <c r="WCD341" s="160"/>
      <c r="WCE341" s="160"/>
      <c r="WCF341" s="160"/>
      <c r="WCG341" s="160"/>
      <c r="WCH341" s="160"/>
      <c r="WCI341" s="160"/>
      <c r="WCJ341" s="160"/>
      <c r="WCK341" s="160"/>
      <c r="WCL341" s="160"/>
      <c r="WCM341" s="160"/>
      <c r="WCN341" s="160"/>
      <c r="WCO341" s="160"/>
      <c r="WCP341" s="160"/>
      <c r="WCQ341" s="160"/>
      <c r="WCR341" s="160"/>
      <c r="WCS341" s="160"/>
      <c r="WCT341" s="160"/>
      <c r="WCU341" s="160"/>
      <c r="WCV341" s="160"/>
      <c r="WCW341" s="160"/>
      <c r="WCX341" s="160"/>
      <c r="WCY341" s="160"/>
      <c r="WCZ341" s="160"/>
      <c r="WDA341" s="160"/>
      <c r="WDB341" s="160"/>
      <c r="WDC341" s="160"/>
      <c r="WDD341" s="160"/>
      <c r="WDE341" s="160"/>
      <c r="WDF341" s="160"/>
      <c r="WDG341" s="160"/>
      <c r="WDH341" s="160"/>
      <c r="WDI341" s="160"/>
      <c r="WDJ341" s="160"/>
      <c r="WDK341" s="160"/>
      <c r="WDL341" s="160"/>
      <c r="WDM341" s="160"/>
      <c r="WDN341" s="160"/>
      <c r="WDO341" s="160"/>
      <c r="WDP341" s="160"/>
      <c r="WDQ341" s="160"/>
      <c r="WDR341" s="160"/>
      <c r="WDS341" s="160"/>
      <c r="WDT341" s="160"/>
      <c r="WDU341" s="160"/>
      <c r="WDV341" s="160"/>
      <c r="WDW341" s="160"/>
      <c r="WDX341" s="160"/>
      <c r="WDY341" s="160"/>
      <c r="WDZ341" s="160"/>
      <c r="WEA341" s="160"/>
      <c r="WEB341" s="160"/>
      <c r="WEC341" s="160"/>
      <c r="WED341" s="160"/>
      <c r="WEE341" s="160"/>
      <c r="WEF341" s="160"/>
      <c r="WEG341" s="160"/>
      <c r="WEH341" s="160"/>
      <c r="WEI341" s="160"/>
      <c r="WEJ341" s="160"/>
      <c r="WEK341" s="160"/>
      <c r="WEL341" s="160"/>
      <c r="WEM341" s="160"/>
      <c r="WEN341" s="160"/>
      <c r="WEO341" s="160"/>
      <c r="WEP341" s="160"/>
      <c r="WEQ341" s="160"/>
      <c r="WER341" s="160"/>
      <c r="WES341" s="160"/>
      <c r="WET341" s="160"/>
      <c r="WEU341" s="160"/>
      <c r="WEV341" s="160"/>
      <c r="WEW341" s="160"/>
      <c r="WEX341" s="160"/>
      <c r="WEY341" s="160"/>
      <c r="WEZ341" s="160"/>
      <c r="WFA341" s="160"/>
      <c r="WFB341" s="160"/>
      <c r="WFC341" s="160"/>
      <c r="WFD341" s="160"/>
      <c r="WFE341" s="160"/>
      <c r="WFF341" s="160"/>
      <c r="WFG341" s="160"/>
      <c r="WFH341" s="160"/>
      <c r="WFI341" s="160"/>
      <c r="WFJ341" s="160"/>
      <c r="WFK341" s="160"/>
      <c r="WFL341" s="160"/>
      <c r="WFM341" s="160"/>
      <c r="WFN341" s="160"/>
      <c r="WFO341" s="160"/>
      <c r="WFP341" s="160"/>
      <c r="WFQ341" s="160"/>
      <c r="WFR341" s="160"/>
      <c r="WFS341" s="160"/>
      <c r="WFT341" s="160"/>
      <c r="WFU341" s="160"/>
      <c r="WFV341" s="160"/>
      <c r="WFW341" s="160"/>
      <c r="WFX341" s="160"/>
      <c r="WFY341" s="160"/>
      <c r="WFZ341" s="160"/>
      <c r="WGA341" s="160"/>
      <c r="WGB341" s="160"/>
      <c r="WGC341" s="160"/>
      <c r="WGD341" s="160"/>
      <c r="WGE341" s="160"/>
      <c r="WGF341" s="160"/>
      <c r="WGG341" s="160"/>
      <c r="WGH341" s="160"/>
      <c r="WGI341" s="160"/>
      <c r="WGJ341" s="160"/>
      <c r="WGK341" s="160"/>
      <c r="WGL341" s="160"/>
      <c r="WGM341" s="160"/>
      <c r="WGN341" s="160"/>
      <c r="WGO341" s="160"/>
      <c r="WGP341" s="160"/>
      <c r="WGQ341" s="160"/>
      <c r="WGR341" s="160"/>
      <c r="WGS341" s="160"/>
      <c r="WGT341" s="160"/>
      <c r="WGU341" s="160"/>
      <c r="WGV341" s="160"/>
      <c r="WGW341" s="160"/>
      <c r="WGX341" s="160"/>
      <c r="WGY341" s="160"/>
      <c r="WGZ341" s="160"/>
      <c r="WHA341" s="160"/>
      <c r="WHB341" s="160"/>
      <c r="WHC341" s="160"/>
      <c r="WHD341" s="160"/>
      <c r="WHE341" s="160"/>
      <c r="WHF341" s="160"/>
      <c r="WHG341" s="160"/>
      <c r="WHH341" s="160"/>
      <c r="WHI341" s="160"/>
      <c r="WHJ341" s="160"/>
      <c r="WHK341" s="160"/>
      <c r="WHL341" s="160"/>
      <c r="WHM341" s="160"/>
      <c r="WHN341" s="160"/>
      <c r="WHO341" s="160"/>
      <c r="WHP341" s="160"/>
      <c r="WHQ341" s="160"/>
      <c r="WHR341" s="160"/>
      <c r="WHS341" s="160"/>
      <c r="WHT341" s="160"/>
      <c r="WHU341" s="160"/>
      <c r="WHV341" s="160"/>
      <c r="WHW341" s="160"/>
      <c r="WHX341" s="160"/>
      <c r="WHY341" s="160"/>
      <c r="WHZ341" s="160"/>
      <c r="WIA341" s="160"/>
      <c r="WIB341" s="160"/>
      <c r="WIC341" s="160"/>
      <c r="WID341" s="160"/>
      <c r="WIE341" s="160"/>
      <c r="WIF341" s="160"/>
      <c r="WIG341" s="160"/>
      <c r="WIH341" s="160"/>
      <c r="WII341" s="160"/>
      <c r="WIJ341" s="160"/>
      <c r="WIK341" s="160"/>
      <c r="WIL341" s="160"/>
      <c r="WIM341" s="160"/>
      <c r="WIN341" s="160"/>
      <c r="WIO341" s="160"/>
      <c r="WIP341" s="160"/>
      <c r="WIQ341" s="160"/>
      <c r="WIR341" s="160"/>
      <c r="WIS341" s="160"/>
      <c r="WIT341" s="160"/>
      <c r="WIU341" s="160"/>
      <c r="WIV341" s="160"/>
      <c r="WIW341" s="160"/>
      <c r="WIX341" s="160"/>
      <c r="WIY341" s="160"/>
      <c r="WIZ341" s="160"/>
      <c r="WJA341" s="160"/>
      <c r="WJB341" s="160"/>
      <c r="WJC341" s="160"/>
      <c r="WJD341" s="160"/>
      <c r="WJE341" s="160"/>
      <c r="WJF341" s="160"/>
      <c r="WJG341" s="160"/>
      <c r="WJH341" s="160"/>
      <c r="WJI341" s="160"/>
      <c r="WJJ341" s="160"/>
      <c r="WJK341" s="160"/>
      <c r="WJL341" s="160"/>
      <c r="WJM341" s="160"/>
      <c r="WJN341" s="160"/>
      <c r="WJO341" s="160"/>
      <c r="WJP341" s="160"/>
      <c r="WJQ341" s="160"/>
      <c r="WJR341" s="160"/>
      <c r="WJS341" s="160"/>
      <c r="WJT341" s="160"/>
      <c r="WJU341" s="160"/>
      <c r="WJV341" s="160"/>
      <c r="WJW341" s="160"/>
      <c r="WJX341" s="160"/>
      <c r="WJY341" s="160"/>
      <c r="WJZ341" s="160"/>
      <c r="WKA341" s="160"/>
      <c r="WKB341" s="160"/>
      <c r="WKC341" s="160"/>
      <c r="WKD341" s="160"/>
      <c r="WKE341" s="160"/>
      <c r="WKF341" s="160"/>
      <c r="WKG341" s="160"/>
      <c r="WKH341" s="160"/>
      <c r="WKI341" s="160"/>
      <c r="WKJ341" s="160"/>
      <c r="WKK341" s="160"/>
      <c r="WKL341" s="160"/>
      <c r="WKM341" s="160"/>
      <c r="WKN341" s="160"/>
      <c r="WKO341" s="160"/>
      <c r="WKP341" s="160"/>
      <c r="WKQ341" s="160"/>
      <c r="WKR341" s="160"/>
      <c r="WKS341" s="160"/>
      <c r="WKT341" s="160"/>
      <c r="WKU341" s="160"/>
      <c r="WKV341" s="160"/>
      <c r="WKW341" s="160"/>
      <c r="WKX341" s="160"/>
      <c r="WKY341" s="160"/>
      <c r="WKZ341" s="160"/>
      <c r="WLA341" s="160"/>
      <c r="WLB341" s="160"/>
      <c r="WLC341" s="160"/>
      <c r="WLD341" s="160"/>
      <c r="WLE341" s="160"/>
      <c r="WLF341" s="160"/>
      <c r="WLG341" s="160"/>
      <c r="WLH341" s="160"/>
      <c r="WLI341" s="160"/>
      <c r="WLJ341" s="160"/>
      <c r="WLK341" s="160"/>
      <c r="WLL341" s="160"/>
      <c r="WLM341" s="160"/>
      <c r="WLN341" s="160"/>
      <c r="WLO341" s="160"/>
      <c r="WLP341" s="160"/>
      <c r="WLQ341" s="160"/>
      <c r="WLR341" s="160"/>
      <c r="WLS341" s="160"/>
      <c r="WLT341" s="160"/>
      <c r="WLU341" s="160"/>
      <c r="WLV341" s="160"/>
      <c r="WLW341" s="160"/>
      <c r="WLX341" s="160"/>
      <c r="WLY341" s="160"/>
      <c r="WLZ341" s="160"/>
      <c r="WMA341" s="160"/>
      <c r="WMB341" s="160"/>
      <c r="WMC341" s="160"/>
      <c r="WMD341" s="160"/>
      <c r="WME341" s="160"/>
      <c r="WMF341" s="160"/>
      <c r="WMG341" s="160"/>
      <c r="WMH341" s="160"/>
      <c r="WMI341" s="160"/>
      <c r="WMJ341" s="160"/>
      <c r="WMK341" s="160"/>
      <c r="WML341" s="160"/>
      <c r="WMM341" s="160"/>
      <c r="WMN341" s="160"/>
      <c r="WMO341" s="160"/>
      <c r="WMP341" s="160"/>
      <c r="WMQ341" s="160"/>
      <c r="WMR341" s="160"/>
      <c r="WMS341" s="160"/>
      <c r="WMT341" s="160"/>
      <c r="WMU341" s="160"/>
      <c r="WMV341" s="160"/>
      <c r="WMW341" s="160"/>
      <c r="WMX341" s="160"/>
      <c r="WMY341" s="160"/>
      <c r="WMZ341" s="160"/>
      <c r="WNA341" s="160"/>
      <c r="WNB341" s="160"/>
      <c r="WNC341" s="160"/>
      <c r="WND341" s="160"/>
      <c r="WNE341" s="160"/>
      <c r="WNF341" s="160"/>
      <c r="WNG341" s="160"/>
      <c r="WNH341" s="160"/>
      <c r="WNI341" s="160"/>
      <c r="WNJ341" s="160"/>
      <c r="WNK341" s="160"/>
      <c r="WNL341" s="160"/>
      <c r="WNM341" s="160"/>
      <c r="WNN341" s="160"/>
      <c r="WNO341" s="160"/>
      <c r="WNP341" s="160"/>
      <c r="WNQ341" s="160"/>
      <c r="WNR341" s="160"/>
      <c r="WNS341" s="160"/>
      <c r="WNT341" s="160"/>
      <c r="WNU341" s="160"/>
      <c r="WNV341" s="160"/>
      <c r="WNW341" s="160"/>
      <c r="WNX341" s="160"/>
      <c r="WNY341" s="160"/>
      <c r="WNZ341" s="160"/>
      <c r="WOA341" s="160"/>
      <c r="WOB341" s="160"/>
      <c r="WOC341" s="160"/>
      <c r="WOD341" s="160"/>
      <c r="WOE341" s="160"/>
      <c r="WOF341" s="160"/>
      <c r="WOG341" s="160"/>
      <c r="WOH341" s="160"/>
      <c r="WOI341" s="160"/>
      <c r="WOJ341" s="160"/>
      <c r="WOK341" s="160"/>
      <c r="WOL341" s="160"/>
      <c r="WOM341" s="160"/>
      <c r="WON341" s="160"/>
      <c r="WOO341" s="160"/>
      <c r="WOP341" s="160"/>
      <c r="WOQ341" s="160"/>
      <c r="WOR341" s="160"/>
      <c r="WOS341" s="160"/>
      <c r="WOT341" s="160"/>
      <c r="WOU341" s="160"/>
      <c r="WOV341" s="160"/>
      <c r="WOW341" s="160"/>
      <c r="WOX341" s="160"/>
      <c r="WOY341" s="160"/>
      <c r="WOZ341" s="160"/>
      <c r="WPA341" s="160"/>
      <c r="WPB341" s="160"/>
      <c r="WPC341" s="160"/>
      <c r="WPD341" s="160"/>
      <c r="WPE341" s="160"/>
      <c r="WPF341" s="160"/>
      <c r="WPG341" s="160"/>
      <c r="WPH341" s="160"/>
      <c r="WPI341" s="160"/>
      <c r="WPJ341" s="160"/>
      <c r="WPK341" s="160"/>
      <c r="WPL341" s="160"/>
      <c r="WPM341" s="160"/>
      <c r="WPN341" s="160"/>
      <c r="WPO341" s="160"/>
      <c r="WPP341" s="160"/>
      <c r="WPQ341" s="160"/>
      <c r="WPR341" s="160"/>
      <c r="WPS341" s="160"/>
      <c r="WPT341" s="160"/>
      <c r="WPU341" s="160"/>
      <c r="WPV341" s="160"/>
      <c r="WPW341" s="160"/>
      <c r="WPX341" s="160"/>
      <c r="WPY341" s="160"/>
      <c r="WPZ341" s="160"/>
      <c r="WQA341" s="160"/>
      <c r="WQB341" s="160"/>
      <c r="WQC341" s="160"/>
      <c r="WQD341" s="160"/>
      <c r="WQE341" s="160"/>
      <c r="WQF341" s="160"/>
      <c r="WQG341" s="160"/>
      <c r="WQH341" s="160"/>
      <c r="WQI341" s="160"/>
      <c r="WQJ341" s="160"/>
      <c r="WQK341" s="160"/>
      <c r="WQL341" s="160"/>
      <c r="WQM341" s="160"/>
      <c r="WQN341" s="160"/>
      <c r="WQO341" s="160"/>
      <c r="WQP341" s="160"/>
      <c r="WQQ341" s="160"/>
      <c r="WQR341" s="160"/>
      <c r="WQS341" s="160"/>
      <c r="WQT341" s="160"/>
      <c r="WQU341" s="160"/>
      <c r="WQV341" s="160"/>
      <c r="WQW341" s="160"/>
      <c r="WQX341" s="160"/>
      <c r="WQY341" s="160"/>
      <c r="WQZ341" s="160"/>
      <c r="WRA341" s="160"/>
      <c r="WRB341" s="160"/>
      <c r="WRC341" s="160"/>
      <c r="WRD341" s="160"/>
      <c r="WRE341" s="160"/>
      <c r="WRF341" s="160"/>
      <c r="WRG341" s="160"/>
      <c r="WRH341" s="160"/>
      <c r="WRI341" s="160"/>
      <c r="WRJ341" s="160"/>
      <c r="WRK341" s="160"/>
      <c r="WRL341" s="160"/>
      <c r="WRM341" s="160"/>
      <c r="WRN341" s="160"/>
      <c r="WRO341" s="160"/>
      <c r="WRP341" s="160"/>
      <c r="WRQ341" s="160"/>
      <c r="WRR341" s="160"/>
      <c r="WRS341" s="160"/>
      <c r="WRT341" s="160"/>
      <c r="WRU341" s="160"/>
      <c r="WRV341" s="160"/>
      <c r="WRW341" s="160"/>
      <c r="WRX341" s="160"/>
      <c r="WRY341" s="160"/>
      <c r="WRZ341" s="160"/>
      <c r="WSA341" s="160"/>
      <c r="WSB341" s="160"/>
      <c r="WSC341" s="160"/>
      <c r="WSD341" s="160"/>
      <c r="WSE341" s="160"/>
      <c r="WSF341" s="160"/>
      <c r="WSG341" s="160"/>
      <c r="WSH341" s="160"/>
      <c r="WSI341" s="160"/>
      <c r="WSJ341" s="160"/>
      <c r="WSK341" s="160"/>
      <c r="WSL341" s="160"/>
      <c r="WSM341" s="160"/>
      <c r="WSN341" s="160"/>
      <c r="WSO341" s="160"/>
      <c r="WSP341" s="160"/>
      <c r="WSQ341" s="160"/>
      <c r="WSR341" s="160"/>
      <c r="WSS341" s="160"/>
      <c r="WST341" s="160"/>
      <c r="WSU341" s="160"/>
      <c r="WSV341" s="160"/>
      <c r="WSW341" s="160"/>
      <c r="WSX341" s="160"/>
      <c r="WSY341" s="160"/>
      <c r="WSZ341" s="160"/>
      <c r="WTA341" s="160"/>
      <c r="WTB341" s="160"/>
      <c r="WTC341" s="160"/>
      <c r="WTD341" s="160"/>
      <c r="WTE341" s="160"/>
      <c r="WTF341" s="160"/>
      <c r="WTG341" s="160"/>
      <c r="WTH341" s="160"/>
      <c r="WTI341" s="160"/>
      <c r="WTJ341" s="160"/>
      <c r="WTK341" s="160"/>
      <c r="WTL341" s="160"/>
      <c r="WTM341" s="160"/>
      <c r="WTN341" s="160"/>
      <c r="WTO341" s="160"/>
      <c r="WTP341" s="160"/>
      <c r="WTQ341" s="160"/>
      <c r="WTR341" s="160"/>
      <c r="WTS341" s="160"/>
      <c r="WTT341" s="160"/>
      <c r="WTU341" s="160"/>
      <c r="WTV341" s="160"/>
      <c r="WTW341" s="160"/>
      <c r="WTX341" s="160"/>
      <c r="WTY341" s="160"/>
      <c r="WTZ341" s="160"/>
      <c r="WUA341" s="160"/>
      <c r="WUB341" s="160"/>
      <c r="WUC341" s="160"/>
      <c r="WUD341" s="160"/>
      <c r="WUE341" s="160"/>
      <c r="WUF341" s="160"/>
      <c r="WUG341" s="160"/>
      <c r="WUH341" s="160"/>
      <c r="WUI341" s="160"/>
      <c r="WUJ341" s="160"/>
      <c r="WUK341" s="160"/>
      <c r="WUL341" s="160"/>
      <c r="WUM341" s="160"/>
      <c r="WUN341" s="160"/>
      <c r="WUO341" s="160"/>
      <c r="WUP341" s="160"/>
      <c r="WUQ341" s="160"/>
      <c r="WUR341" s="160"/>
      <c r="WUS341" s="160"/>
      <c r="WUT341" s="160"/>
      <c r="WUU341" s="160"/>
      <c r="WUV341" s="160"/>
      <c r="WUW341" s="160"/>
      <c r="WUX341" s="160"/>
      <c r="WUY341" s="160"/>
      <c r="WUZ341" s="160"/>
      <c r="WVA341" s="160"/>
      <c r="WVB341" s="160"/>
      <c r="WVC341" s="160"/>
      <c r="WVD341" s="160"/>
      <c r="WVE341" s="160"/>
      <c r="WVF341" s="160"/>
      <c r="WVG341" s="160"/>
      <c r="WVH341" s="160"/>
      <c r="WVI341" s="160"/>
      <c r="WVJ341" s="160"/>
      <c r="WVK341" s="160"/>
      <c r="WVL341" s="160"/>
      <c r="WVM341" s="160"/>
      <c r="WVN341" s="160"/>
      <c r="WVO341" s="160"/>
      <c r="WVP341" s="160"/>
      <c r="WVQ341" s="160"/>
      <c r="WVR341" s="160"/>
      <c r="WVS341" s="160"/>
      <c r="WVT341" s="160"/>
      <c r="WVU341" s="160"/>
      <c r="WVV341" s="160"/>
      <c r="WVW341" s="160"/>
      <c r="WVX341" s="160"/>
      <c r="WVY341" s="160"/>
      <c r="WVZ341" s="160"/>
      <c r="WWA341" s="160"/>
      <c r="WWB341" s="160"/>
      <c r="WWC341" s="160"/>
      <c r="WWD341" s="160"/>
      <c r="WWE341" s="160"/>
      <c r="WWF341" s="160"/>
      <c r="WWG341" s="160"/>
      <c r="WWH341" s="160"/>
      <c r="WWI341" s="160"/>
      <c r="WWJ341" s="160"/>
      <c r="WWK341" s="160"/>
      <c r="WWL341" s="160"/>
      <c r="WWM341" s="160"/>
      <c r="WWN341" s="160"/>
      <c r="WWO341" s="160"/>
      <c r="WWP341" s="160"/>
      <c r="WWQ341" s="160"/>
      <c r="WWR341" s="160"/>
      <c r="WWS341" s="160"/>
      <c r="WWT341" s="160"/>
      <c r="WWU341" s="160"/>
      <c r="WWV341" s="160"/>
      <c r="WWW341" s="160"/>
      <c r="WWX341" s="160"/>
      <c r="WWY341" s="160"/>
      <c r="WWZ341" s="160"/>
      <c r="WXA341" s="160"/>
      <c r="WXB341" s="160"/>
      <c r="WXC341" s="160"/>
      <c r="WXD341" s="160"/>
      <c r="WXE341" s="160"/>
      <c r="WXF341" s="160"/>
      <c r="WXG341" s="160"/>
      <c r="WXH341" s="160"/>
      <c r="WXI341" s="160"/>
      <c r="WXJ341" s="160"/>
      <c r="WXK341" s="160"/>
      <c r="WXL341" s="160"/>
      <c r="WXM341" s="160"/>
      <c r="WXN341" s="160"/>
      <c r="WXO341" s="160"/>
      <c r="WXP341" s="160"/>
      <c r="WXQ341" s="160"/>
      <c r="WXR341" s="160"/>
      <c r="WXS341" s="160"/>
      <c r="WXT341" s="160"/>
      <c r="WXU341" s="160"/>
      <c r="WXV341" s="160"/>
      <c r="WXW341" s="160"/>
      <c r="WXX341" s="160"/>
      <c r="WXY341" s="160"/>
      <c r="WXZ341" s="160"/>
      <c r="WYA341" s="160"/>
      <c r="WYB341" s="160"/>
      <c r="WYC341" s="160"/>
      <c r="WYD341" s="160"/>
      <c r="WYE341" s="160"/>
      <c r="WYF341" s="160"/>
      <c r="WYG341" s="160"/>
      <c r="WYH341" s="160"/>
      <c r="WYI341" s="160"/>
      <c r="WYJ341" s="160"/>
      <c r="WYK341" s="160"/>
      <c r="WYL341" s="160"/>
      <c r="WYM341" s="160"/>
      <c r="WYN341" s="160"/>
      <c r="WYO341" s="160"/>
      <c r="WYP341" s="160"/>
      <c r="WYQ341" s="160"/>
      <c r="WYR341" s="160"/>
      <c r="WYS341" s="160"/>
      <c r="WYT341" s="160"/>
      <c r="WYU341" s="160"/>
      <c r="WYV341" s="160"/>
      <c r="WYW341" s="160"/>
      <c r="WYX341" s="160"/>
      <c r="WYY341" s="160"/>
      <c r="WYZ341" s="160"/>
      <c r="WZA341" s="160"/>
      <c r="WZB341" s="160"/>
      <c r="WZC341" s="160"/>
      <c r="WZD341" s="160"/>
      <c r="WZE341" s="160"/>
      <c r="WZF341" s="160"/>
      <c r="WZG341" s="160"/>
      <c r="WZH341" s="160"/>
      <c r="WZI341" s="160"/>
      <c r="WZJ341" s="160"/>
      <c r="WZK341" s="160"/>
      <c r="WZL341" s="160"/>
      <c r="WZM341" s="160"/>
      <c r="WZN341" s="160"/>
      <c r="WZO341" s="160"/>
      <c r="WZP341" s="160"/>
      <c r="WZQ341" s="160"/>
      <c r="WZR341" s="160"/>
      <c r="WZS341" s="160"/>
      <c r="WZT341" s="160"/>
      <c r="WZU341" s="160"/>
      <c r="WZV341" s="160"/>
      <c r="WZW341" s="160"/>
      <c r="WZX341" s="160"/>
      <c r="WZY341" s="160"/>
      <c r="WZZ341" s="160"/>
      <c r="XAA341" s="160"/>
      <c r="XAB341" s="160"/>
      <c r="XAC341" s="160"/>
      <c r="XAD341" s="160"/>
      <c r="XAE341" s="160"/>
      <c r="XAF341" s="160"/>
      <c r="XAG341" s="160"/>
      <c r="XAH341" s="160"/>
      <c r="XAI341" s="160"/>
      <c r="XAJ341" s="160"/>
      <c r="XAK341" s="160"/>
      <c r="XAL341" s="160"/>
      <c r="XAM341" s="160"/>
      <c r="XAN341" s="160"/>
      <c r="XAO341" s="160"/>
      <c r="XAP341" s="160"/>
      <c r="XAQ341" s="160"/>
      <c r="XAR341" s="160"/>
      <c r="XAS341" s="160"/>
      <c r="XAT341" s="160"/>
      <c r="XAU341" s="160"/>
      <c r="XAV341" s="160"/>
      <c r="XAW341" s="160"/>
      <c r="XAX341" s="160"/>
      <c r="XAY341" s="160"/>
      <c r="XAZ341" s="160"/>
      <c r="XBA341" s="160"/>
      <c r="XBB341" s="160"/>
      <c r="XBC341" s="160"/>
      <c r="XBD341" s="160"/>
      <c r="XBE341" s="160"/>
      <c r="XBF341" s="160"/>
      <c r="XBG341" s="160"/>
      <c r="XBH341" s="160"/>
      <c r="XBI341" s="160"/>
      <c r="XBJ341" s="160"/>
      <c r="XBK341" s="160"/>
      <c r="XBL341" s="160"/>
      <c r="XBM341" s="160"/>
      <c r="XBN341" s="160"/>
      <c r="XBO341" s="160"/>
      <c r="XBP341" s="160"/>
      <c r="XBQ341" s="160"/>
      <c r="XBR341" s="160"/>
      <c r="XBS341" s="160"/>
      <c r="XBT341" s="160"/>
      <c r="XBU341" s="160"/>
      <c r="XBV341" s="160"/>
      <c r="XBW341" s="160"/>
      <c r="XBX341" s="160"/>
      <c r="XBY341" s="160"/>
      <c r="XBZ341" s="160"/>
      <c r="XCA341" s="160"/>
      <c r="XCB341" s="160"/>
      <c r="XCC341" s="160"/>
      <c r="XCD341" s="160"/>
      <c r="XCE341" s="160"/>
      <c r="XCF341" s="160"/>
      <c r="XCG341" s="160"/>
      <c r="XCH341" s="160"/>
      <c r="XCI341" s="160"/>
      <c r="XCJ341" s="160"/>
      <c r="XCK341" s="160"/>
      <c r="XCL341" s="160"/>
      <c r="XCM341" s="160"/>
      <c r="XCN341" s="160"/>
      <c r="XCO341" s="160"/>
      <c r="XCP341" s="160"/>
      <c r="XCQ341" s="160"/>
      <c r="XCR341" s="160"/>
      <c r="XCS341" s="160"/>
      <c r="XCT341" s="160"/>
      <c r="XCU341" s="160"/>
      <c r="XCV341" s="160"/>
      <c r="XCW341" s="160"/>
      <c r="XCX341" s="160"/>
      <c r="XCY341" s="160"/>
      <c r="XCZ341" s="160"/>
      <c r="XDA341" s="160"/>
      <c r="XDB341" s="160"/>
      <c r="XDC341" s="160"/>
      <c r="XDD341" s="160"/>
      <c r="XDE341" s="160"/>
      <c r="XDF341" s="160"/>
      <c r="XDG341" s="229"/>
      <c r="XDH341" s="229"/>
      <c r="XDI341" s="229"/>
      <c r="XDJ341" s="229"/>
      <c r="XDK341" s="229"/>
      <c r="XDL341" s="160"/>
      <c r="XDQ341" s="229"/>
      <c r="XDR341" s="229"/>
      <c r="XDS341" s="229"/>
      <c r="XDT341" s="232"/>
      <c r="XDU341" s="160"/>
      <c r="XDV341" s="160"/>
      <c r="XEA341" s="229"/>
      <c r="XEB341" s="229"/>
      <c r="XEC341" s="232"/>
      <c r="XED341" s="160"/>
      <c r="XEE341" s="160"/>
      <c r="XEF341" s="160"/>
      <c r="XEK341" s="229"/>
      <c r="XEL341" s="232"/>
      <c r="XEM341" s="160"/>
      <c r="XEN341" s="160"/>
      <c r="XEO341" s="160"/>
      <c r="XEP341" s="160"/>
      <c r="XEU341" s="229"/>
      <c r="XEV341" s="160"/>
      <c r="XEW341" s="160"/>
      <c r="XEX341" s="160"/>
      <c r="XEY341" s="160"/>
      <c r="XEZ341" s="160"/>
    </row>
    <row r="342" spans="1:16380" x14ac:dyDescent="0.25">
      <c r="A342" s="25" t="s">
        <v>3445</v>
      </c>
      <c r="B342" s="25" t="s">
        <v>11</v>
      </c>
      <c r="C342" s="206" t="s">
        <v>77</v>
      </c>
      <c r="D342" s="145" t="s">
        <v>976</v>
      </c>
      <c r="E342" s="145" t="s">
        <v>2191</v>
      </c>
      <c r="F342" s="145">
        <v>1</v>
      </c>
      <c r="G342" s="145">
        <v>7234</v>
      </c>
      <c r="H342" s="145">
        <v>130</v>
      </c>
      <c r="I342" s="145">
        <v>81.8</v>
      </c>
      <c r="J342" s="145">
        <v>10634</v>
      </c>
      <c r="K342" s="145">
        <v>17868</v>
      </c>
      <c r="L342" s="145">
        <v>20230807</v>
      </c>
      <c r="M342" s="145"/>
      <c r="N342" s="145"/>
      <c r="O342" s="145" t="str">
        <f t="shared" si="36"/>
        <v>General Roca</v>
      </c>
      <c r="P342" s="145"/>
      <c r="Q342" s="206">
        <f t="shared" si="37"/>
        <v>127</v>
      </c>
      <c r="R342" s="206">
        <f t="shared" si="38"/>
        <v>-3</v>
      </c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  <c r="CX342" s="145"/>
      <c r="CY342" s="145"/>
      <c r="CZ342" s="145"/>
      <c r="DA342" s="145"/>
      <c r="DB342" s="145"/>
      <c r="DC342" s="145"/>
      <c r="DD342" s="145"/>
      <c r="DE342" s="145"/>
      <c r="DF342" s="145"/>
      <c r="DG342" s="145"/>
      <c r="DH342" s="145"/>
      <c r="DI342" s="145"/>
      <c r="DJ342" s="145"/>
      <c r="DK342" s="145"/>
      <c r="DL342" s="145"/>
      <c r="DM342" s="145"/>
      <c r="DN342" s="145"/>
      <c r="DO342" s="145"/>
      <c r="DP342" s="145"/>
      <c r="DQ342" s="145"/>
      <c r="DR342" s="145"/>
      <c r="DS342" s="145"/>
      <c r="DT342" s="145"/>
      <c r="DU342" s="145"/>
      <c r="DV342" s="145"/>
      <c r="DW342" s="145"/>
      <c r="DX342" s="145"/>
      <c r="DY342" s="145"/>
      <c r="DZ342" s="145"/>
      <c r="EA342" s="145"/>
      <c r="EB342" s="145"/>
      <c r="EC342" s="145"/>
      <c r="ED342" s="145"/>
      <c r="EE342" s="145"/>
      <c r="EF342" s="145"/>
      <c r="EG342" s="145"/>
      <c r="EH342" s="145"/>
      <c r="EI342" s="145"/>
      <c r="EJ342" s="145"/>
      <c r="EK342" s="145"/>
      <c r="EL342" s="145"/>
      <c r="EM342" s="145"/>
      <c r="EN342" s="145"/>
      <c r="EO342" s="145"/>
      <c r="EP342" s="145"/>
      <c r="EQ342" s="145"/>
      <c r="ER342" s="145"/>
      <c r="ES342" s="145"/>
      <c r="ET342" s="145"/>
      <c r="EU342" s="145"/>
      <c r="EV342" s="145"/>
      <c r="EW342" s="145"/>
      <c r="EX342" s="145"/>
      <c r="EY342" s="145"/>
      <c r="EZ342" s="145"/>
      <c r="FA342" s="145"/>
      <c r="FB342" s="145"/>
      <c r="FC342" s="145"/>
      <c r="FD342" s="145"/>
      <c r="FE342" s="145"/>
      <c r="FF342" s="145"/>
      <c r="FG342" s="145"/>
      <c r="FH342" s="145"/>
      <c r="FI342" s="145"/>
      <c r="FJ342" s="145"/>
      <c r="FK342" s="145"/>
      <c r="FL342" s="145"/>
      <c r="FM342" s="145"/>
      <c r="FN342" s="145"/>
      <c r="FO342" s="145"/>
      <c r="FP342" s="145"/>
      <c r="FQ342" s="145"/>
      <c r="FR342" s="145"/>
      <c r="FS342" s="145"/>
      <c r="FT342" s="145"/>
      <c r="FU342" s="145"/>
      <c r="FV342" s="145"/>
      <c r="FW342" s="145"/>
      <c r="FX342" s="145"/>
      <c r="FY342" s="145"/>
      <c r="FZ342" s="145"/>
      <c r="GA342" s="145"/>
      <c r="GB342" s="145"/>
      <c r="GC342" s="145"/>
      <c r="GD342" s="145"/>
      <c r="GE342" s="145"/>
      <c r="GF342" s="145"/>
      <c r="GG342" s="145"/>
      <c r="GH342" s="145"/>
      <c r="GI342" s="145"/>
      <c r="GJ342" s="145"/>
      <c r="GK342" s="145"/>
      <c r="GL342" s="145"/>
      <c r="GM342" s="145"/>
      <c r="GN342" s="145"/>
      <c r="GO342" s="145"/>
      <c r="GP342" s="145"/>
      <c r="GQ342" s="145"/>
      <c r="GR342" s="145"/>
      <c r="GS342" s="145"/>
      <c r="GT342" s="145"/>
      <c r="GU342" s="145"/>
      <c r="GV342" s="145"/>
      <c r="GW342" s="145"/>
      <c r="GX342" s="145"/>
      <c r="GY342" s="145"/>
      <c r="GZ342" s="145"/>
      <c r="HA342" s="145"/>
      <c r="HB342" s="145"/>
      <c r="HC342" s="145"/>
      <c r="HD342" s="145"/>
      <c r="HE342" s="145"/>
      <c r="HF342" s="145"/>
      <c r="HG342" s="145"/>
      <c r="HH342" s="145"/>
      <c r="HI342" s="145"/>
      <c r="HJ342" s="145"/>
      <c r="HK342" s="145"/>
      <c r="HL342" s="145"/>
      <c r="HM342" s="145"/>
      <c r="HN342" s="145"/>
      <c r="HO342" s="145"/>
      <c r="HP342" s="145"/>
      <c r="HQ342" s="145"/>
      <c r="HR342" s="145"/>
      <c r="HS342" s="145"/>
      <c r="HT342" s="145"/>
      <c r="HU342" s="145"/>
      <c r="HV342" s="145"/>
      <c r="HW342" s="145"/>
      <c r="HX342" s="145"/>
      <c r="HY342" s="145"/>
      <c r="HZ342" s="145"/>
      <c r="IA342" s="145"/>
      <c r="IB342" s="145"/>
      <c r="IC342" s="145"/>
      <c r="ID342" s="145"/>
      <c r="IE342" s="145"/>
      <c r="IF342" s="145"/>
      <c r="IG342" s="145"/>
      <c r="IH342" s="145"/>
      <c r="II342" s="145"/>
      <c r="IJ342" s="145"/>
      <c r="IK342" s="145"/>
      <c r="IL342" s="145"/>
      <c r="IM342" s="145"/>
      <c r="IN342" s="145"/>
      <c r="IO342" s="145"/>
      <c r="IP342" s="145"/>
      <c r="IQ342" s="145"/>
      <c r="IR342" s="145"/>
      <c r="IS342" s="145"/>
      <c r="IT342" s="145"/>
      <c r="IU342" s="145"/>
      <c r="IV342" s="145"/>
      <c r="IW342" s="145"/>
      <c r="IX342" s="145"/>
      <c r="IY342" s="145"/>
      <c r="IZ342" s="145"/>
      <c r="JA342" s="145"/>
      <c r="JB342" s="145"/>
      <c r="JC342" s="145"/>
      <c r="JD342" s="145"/>
      <c r="JE342" s="145"/>
      <c r="JF342" s="145"/>
      <c r="JG342" s="145"/>
      <c r="JH342" s="145"/>
      <c r="JI342" s="145"/>
      <c r="JJ342" s="145"/>
      <c r="JK342" s="145"/>
      <c r="JL342" s="145"/>
      <c r="JM342" s="145"/>
      <c r="JN342" s="145"/>
      <c r="JO342" s="145"/>
      <c r="JP342" s="145"/>
      <c r="JQ342" s="145"/>
      <c r="JR342" s="145"/>
      <c r="JS342" s="145"/>
      <c r="JT342" s="145"/>
      <c r="JU342" s="145"/>
      <c r="JV342" s="145"/>
      <c r="JW342" s="145"/>
      <c r="JX342" s="145"/>
      <c r="JY342" s="145"/>
      <c r="JZ342" s="145"/>
      <c r="KA342" s="145"/>
      <c r="KB342" s="145"/>
      <c r="KC342" s="145"/>
      <c r="KD342" s="145"/>
      <c r="KE342" s="145"/>
      <c r="KF342" s="145"/>
      <c r="KG342" s="145"/>
      <c r="KH342" s="145"/>
      <c r="KI342" s="145"/>
      <c r="KJ342" s="145"/>
      <c r="KK342" s="145"/>
      <c r="KL342" s="145"/>
      <c r="KM342" s="145"/>
      <c r="KN342" s="145"/>
      <c r="KO342" s="145"/>
      <c r="KP342" s="145"/>
      <c r="KQ342" s="145"/>
      <c r="KR342" s="145"/>
      <c r="KS342" s="145"/>
      <c r="KT342" s="145"/>
      <c r="KU342" s="145"/>
      <c r="KV342" s="145"/>
      <c r="KW342" s="145"/>
      <c r="KX342" s="145"/>
      <c r="KY342" s="145"/>
      <c r="KZ342" s="145"/>
      <c r="LA342" s="145"/>
      <c r="LB342" s="145"/>
      <c r="LC342" s="145"/>
      <c r="LD342" s="145"/>
      <c r="LE342" s="145"/>
      <c r="LF342" s="145"/>
      <c r="LG342" s="145"/>
      <c r="LH342" s="145"/>
      <c r="LI342" s="145"/>
      <c r="LJ342" s="145"/>
      <c r="LK342" s="145"/>
      <c r="LL342" s="145"/>
      <c r="LM342" s="145"/>
      <c r="LN342" s="145"/>
      <c r="LO342" s="145"/>
      <c r="LP342" s="145"/>
      <c r="LQ342" s="145"/>
      <c r="LR342" s="145"/>
      <c r="LS342" s="145"/>
      <c r="LT342" s="145"/>
      <c r="LU342" s="145"/>
      <c r="LV342" s="145"/>
      <c r="LW342" s="145"/>
      <c r="LX342" s="145"/>
      <c r="LY342" s="145"/>
      <c r="LZ342" s="145"/>
      <c r="MA342" s="145"/>
      <c r="MB342" s="145"/>
      <c r="MC342" s="145"/>
      <c r="MD342" s="145"/>
      <c r="ME342" s="145"/>
      <c r="MF342" s="145"/>
      <c r="MG342" s="145"/>
      <c r="MH342" s="145"/>
      <c r="MI342" s="145"/>
      <c r="MJ342" s="145"/>
      <c r="MK342" s="145"/>
      <c r="ML342" s="145"/>
      <c r="MM342" s="145"/>
      <c r="MN342" s="145"/>
      <c r="MO342" s="145"/>
      <c r="MP342" s="145"/>
      <c r="MQ342" s="145"/>
      <c r="MR342" s="145"/>
      <c r="MS342" s="145"/>
      <c r="MT342" s="145"/>
      <c r="MU342" s="145"/>
      <c r="MV342" s="145"/>
      <c r="MW342" s="145"/>
      <c r="MX342" s="145"/>
      <c r="MY342" s="145"/>
      <c r="MZ342" s="145"/>
      <c r="NA342" s="145"/>
      <c r="NB342" s="145"/>
      <c r="NC342" s="145"/>
      <c r="ND342" s="145"/>
      <c r="NE342" s="145"/>
      <c r="NF342" s="145"/>
      <c r="NG342" s="145"/>
      <c r="NH342" s="145"/>
      <c r="NI342" s="145"/>
      <c r="NJ342" s="145"/>
      <c r="NK342" s="145"/>
      <c r="NL342" s="145"/>
      <c r="NM342" s="145"/>
      <c r="NN342" s="145"/>
      <c r="NO342" s="145"/>
      <c r="NP342" s="145"/>
      <c r="NQ342" s="145"/>
      <c r="NR342" s="145"/>
      <c r="NS342" s="145"/>
      <c r="NT342" s="145"/>
      <c r="NU342" s="145"/>
      <c r="NV342" s="145"/>
      <c r="NW342" s="145"/>
      <c r="NX342" s="145"/>
      <c r="NY342" s="145"/>
      <c r="NZ342" s="145"/>
      <c r="OA342" s="145"/>
      <c r="OB342" s="145"/>
      <c r="OC342" s="145"/>
      <c r="OD342" s="145"/>
      <c r="OE342" s="145"/>
      <c r="OF342" s="145"/>
      <c r="OG342" s="145"/>
      <c r="OH342" s="145"/>
      <c r="OI342" s="145"/>
      <c r="OJ342" s="145"/>
      <c r="OK342" s="145"/>
      <c r="OL342" s="145"/>
      <c r="OM342" s="145"/>
      <c r="ON342" s="145"/>
      <c r="OO342" s="145"/>
      <c r="OP342" s="145"/>
      <c r="OQ342" s="145"/>
      <c r="OR342" s="145"/>
      <c r="OS342" s="145"/>
      <c r="OT342" s="145"/>
      <c r="OU342" s="145"/>
      <c r="OV342" s="145"/>
      <c r="OW342" s="145"/>
      <c r="OX342" s="145"/>
      <c r="OY342" s="145"/>
      <c r="OZ342" s="145"/>
      <c r="PA342" s="145"/>
      <c r="PB342" s="145"/>
      <c r="PC342" s="145"/>
      <c r="PD342" s="145"/>
      <c r="PE342" s="145"/>
      <c r="PF342" s="145"/>
      <c r="PG342" s="145"/>
      <c r="PH342" s="145"/>
      <c r="PI342" s="145"/>
      <c r="PJ342" s="145"/>
      <c r="PK342" s="145"/>
      <c r="PL342" s="145"/>
      <c r="PM342" s="145"/>
      <c r="PN342" s="145"/>
      <c r="PO342" s="145"/>
      <c r="PP342" s="145"/>
      <c r="PQ342" s="145"/>
      <c r="PR342" s="145"/>
      <c r="PS342" s="145"/>
      <c r="PT342" s="145"/>
      <c r="PU342" s="145"/>
      <c r="PV342" s="145"/>
      <c r="PW342" s="145"/>
      <c r="PX342" s="145"/>
      <c r="PY342" s="145"/>
      <c r="PZ342" s="145"/>
      <c r="QA342" s="145"/>
      <c r="QB342" s="145"/>
      <c r="QC342" s="145"/>
      <c r="QD342" s="145"/>
      <c r="QE342" s="145"/>
      <c r="QF342" s="145"/>
      <c r="QG342" s="145"/>
      <c r="QH342" s="145"/>
      <c r="QI342" s="145"/>
      <c r="QJ342" s="145"/>
      <c r="QK342" s="145"/>
      <c r="QL342" s="145"/>
      <c r="QM342" s="145"/>
      <c r="QN342" s="145"/>
      <c r="QO342" s="145"/>
      <c r="QP342" s="145"/>
      <c r="QQ342" s="145"/>
      <c r="QR342" s="145"/>
      <c r="QS342" s="145"/>
      <c r="QT342" s="145"/>
      <c r="QU342" s="145"/>
      <c r="QV342" s="145"/>
      <c r="QW342" s="145"/>
      <c r="QX342" s="145"/>
      <c r="QY342" s="145"/>
      <c r="QZ342" s="145"/>
      <c r="RA342" s="145"/>
      <c r="RB342" s="145"/>
      <c r="RC342" s="145"/>
      <c r="RD342" s="145"/>
      <c r="RE342" s="145"/>
      <c r="RF342" s="145"/>
      <c r="RG342" s="145"/>
      <c r="RH342" s="145"/>
      <c r="RI342" s="145"/>
      <c r="RJ342" s="145"/>
      <c r="RK342" s="145"/>
      <c r="RL342" s="145"/>
      <c r="RM342" s="145"/>
      <c r="RN342" s="145"/>
      <c r="RO342" s="145"/>
      <c r="RP342" s="145"/>
      <c r="RQ342" s="145"/>
      <c r="RR342" s="145"/>
      <c r="RS342" s="145"/>
      <c r="RT342" s="145"/>
      <c r="RU342" s="145"/>
      <c r="RV342" s="145"/>
      <c r="RW342" s="145"/>
      <c r="RX342" s="145"/>
      <c r="RY342" s="145"/>
      <c r="RZ342" s="145"/>
      <c r="SA342" s="145"/>
      <c r="SB342" s="145"/>
      <c r="SC342" s="145"/>
      <c r="SD342" s="145"/>
      <c r="SE342" s="145"/>
      <c r="SF342" s="145"/>
      <c r="SG342" s="145"/>
      <c r="SH342" s="145"/>
      <c r="SI342" s="145"/>
      <c r="SJ342" s="145"/>
      <c r="SK342" s="145"/>
      <c r="SL342" s="145"/>
      <c r="SM342" s="145"/>
      <c r="SN342" s="145"/>
      <c r="SO342" s="145"/>
      <c r="SP342" s="145"/>
      <c r="SQ342" s="145"/>
      <c r="SR342" s="145"/>
      <c r="SS342" s="145"/>
      <c r="ST342" s="145"/>
      <c r="SU342" s="145"/>
      <c r="SV342" s="145"/>
      <c r="SW342" s="145"/>
      <c r="SX342" s="145"/>
      <c r="SY342" s="145"/>
      <c r="SZ342" s="145"/>
      <c r="TA342" s="145"/>
      <c r="TB342" s="145"/>
      <c r="TC342" s="145"/>
      <c r="TD342" s="145"/>
      <c r="TE342" s="145"/>
      <c r="TF342" s="145"/>
      <c r="TG342" s="145"/>
      <c r="TH342" s="145"/>
      <c r="TI342" s="145"/>
      <c r="TJ342" s="145"/>
      <c r="TK342" s="145"/>
      <c r="TL342" s="145"/>
      <c r="TM342" s="145"/>
      <c r="TN342" s="145"/>
      <c r="TO342" s="145"/>
      <c r="TP342" s="145"/>
      <c r="TQ342" s="145"/>
      <c r="TR342" s="145"/>
      <c r="TS342" s="145"/>
      <c r="TT342" s="145"/>
      <c r="TU342" s="145"/>
      <c r="TV342" s="145"/>
      <c r="TW342" s="145"/>
      <c r="TX342" s="145"/>
      <c r="TY342" s="145"/>
      <c r="TZ342" s="145"/>
      <c r="UA342" s="145"/>
      <c r="UB342" s="145"/>
      <c r="UC342" s="145"/>
      <c r="UD342" s="145"/>
      <c r="UE342" s="145"/>
      <c r="UF342" s="145"/>
      <c r="UG342" s="145"/>
      <c r="UH342" s="145"/>
      <c r="UI342" s="145"/>
      <c r="UJ342" s="145"/>
      <c r="UK342" s="145"/>
      <c r="UL342" s="145"/>
      <c r="UM342" s="145"/>
      <c r="UN342" s="145"/>
      <c r="UO342" s="145"/>
      <c r="UP342" s="145"/>
      <c r="UQ342" s="145"/>
      <c r="UR342" s="145"/>
      <c r="US342" s="145"/>
      <c r="UT342" s="145"/>
      <c r="UU342" s="145"/>
      <c r="UV342" s="145"/>
      <c r="UW342" s="145"/>
      <c r="UX342" s="145"/>
      <c r="UY342" s="145"/>
      <c r="UZ342" s="145"/>
      <c r="VA342" s="145"/>
      <c r="VB342" s="145"/>
      <c r="VC342" s="145"/>
      <c r="VD342" s="145"/>
      <c r="VE342" s="145"/>
      <c r="VF342" s="145"/>
      <c r="VG342" s="145"/>
      <c r="VH342" s="145"/>
      <c r="VI342" s="145"/>
      <c r="VJ342" s="145"/>
      <c r="VK342" s="145"/>
      <c r="VL342" s="145"/>
      <c r="VM342" s="145"/>
      <c r="VN342" s="145"/>
      <c r="VO342" s="145"/>
      <c r="VP342" s="145"/>
      <c r="VQ342" s="145"/>
      <c r="VR342" s="145"/>
      <c r="VS342" s="145"/>
      <c r="VT342" s="145"/>
      <c r="VU342" s="145"/>
      <c r="VV342" s="145"/>
      <c r="VW342" s="145"/>
      <c r="VX342" s="145"/>
      <c r="VY342" s="145"/>
      <c r="VZ342" s="145"/>
      <c r="WA342" s="145"/>
      <c r="WB342" s="145"/>
      <c r="WC342" s="145"/>
      <c r="WD342" s="145"/>
      <c r="WE342" s="145"/>
      <c r="WF342" s="145"/>
      <c r="WG342" s="145"/>
      <c r="WH342" s="145"/>
      <c r="WI342" s="145"/>
      <c r="WJ342" s="145"/>
      <c r="WK342" s="145"/>
      <c r="WL342" s="145"/>
      <c r="WM342" s="145"/>
      <c r="WN342" s="145"/>
      <c r="WO342" s="145"/>
      <c r="WP342" s="145"/>
      <c r="WQ342" s="145"/>
      <c r="WR342" s="145"/>
      <c r="WS342" s="145"/>
      <c r="WT342" s="145"/>
      <c r="WU342" s="145"/>
      <c r="WV342" s="145"/>
      <c r="WW342" s="145"/>
      <c r="WX342" s="145"/>
      <c r="WY342" s="145"/>
      <c r="WZ342" s="145"/>
      <c r="XA342" s="145"/>
      <c r="XB342" s="145"/>
      <c r="XC342" s="145"/>
      <c r="XD342" s="145"/>
      <c r="XE342" s="145"/>
      <c r="XF342" s="145"/>
      <c r="XG342" s="145"/>
      <c r="XH342" s="145"/>
      <c r="XI342" s="145"/>
      <c r="XJ342" s="145"/>
      <c r="XK342" s="145"/>
      <c r="XL342" s="145"/>
      <c r="XM342" s="145"/>
      <c r="XN342" s="145"/>
      <c r="XO342" s="145"/>
      <c r="XP342" s="145"/>
      <c r="XQ342" s="145"/>
      <c r="XR342" s="145"/>
      <c r="XS342" s="145"/>
      <c r="XT342" s="145"/>
      <c r="XU342" s="145"/>
      <c r="XV342" s="145"/>
      <c r="XW342" s="145"/>
      <c r="XX342" s="145"/>
      <c r="XY342" s="145"/>
      <c r="XZ342" s="145"/>
      <c r="YA342" s="145"/>
      <c r="YB342" s="145"/>
      <c r="YC342" s="145"/>
      <c r="YD342" s="145"/>
      <c r="YE342" s="145"/>
      <c r="YF342" s="145"/>
      <c r="YG342" s="145"/>
      <c r="YH342" s="145"/>
      <c r="YI342" s="145"/>
      <c r="YJ342" s="145"/>
      <c r="YK342" s="145"/>
      <c r="YL342" s="145"/>
      <c r="YM342" s="145"/>
      <c r="YN342" s="145"/>
      <c r="YO342" s="145"/>
      <c r="YP342" s="145"/>
      <c r="YQ342" s="145"/>
      <c r="YR342" s="145"/>
      <c r="YS342" s="145"/>
      <c r="YT342" s="145"/>
      <c r="YU342" s="145"/>
      <c r="YV342" s="145"/>
      <c r="YW342" s="145"/>
      <c r="YX342" s="145"/>
      <c r="YY342" s="145"/>
      <c r="YZ342" s="145"/>
      <c r="ZA342" s="145"/>
      <c r="ZB342" s="145"/>
      <c r="ZC342" s="145"/>
      <c r="ZD342" s="145"/>
      <c r="ZE342" s="145"/>
      <c r="ZF342" s="145"/>
      <c r="ZG342" s="145"/>
      <c r="ZH342" s="145"/>
      <c r="ZI342" s="145"/>
      <c r="ZJ342" s="145"/>
      <c r="ZK342" s="145"/>
      <c r="ZL342" s="145"/>
      <c r="ZM342" s="145"/>
      <c r="ZN342" s="145"/>
      <c r="ZO342" s="145"/>
      <c r="ZP342" s="145"/>
      <c r="ZQ342" s="145"/>
      <c r="ZR342" s="145"/>
      <c r="ZS342" s="145"/>
      <c r="ZT342" s="145"/>
      <c r="ZU342" s="145"/>
      <c r="ZV342" s="145"/>
      <c r="ZW342" s="145"/>
      <c r="ZX342" s="145"/>
      <c r="ZY342" s="145"/>
      <c r="ZZ342" s="145"/>
      <c r="AAA342" s="145"/>
      <c r="AAB342" s="145"/>
      <c r="AAC342" s="145"/>
      <c r="AAD342" s="145"/>
      <c r="AAE342" s="145"/>
      <c r="AAF342" s="145"/>
      <c r="AAG342" s="145"/>
      <c r="AAH342" s="145"/>
      <c r="AAI342" s="145"/>
      <c r="AAJ342" s="145"/>
      <c r="AAK342" s="145"/>
      <c r="AAL342" s="145"/>
      <c r="AAM342" s="145"/>
      <c r="AAN342" s="145"/>
      <c r="AAO342" s="145"/>
      <c r="AAP342" s="145"/>
      <c r="AAQ342" s="145"/>
      <c r="AAR342" s="145"/>
      <c r="AAS342" s="145"/>
      <c r="AAT342" s="145"/>
      <c r="AAU342" s="145"/>
      <c r="AAV342" s="145"/>
      <c r="AAW342" s="145"/>
      <c r="AAX342" s="145"/>
      <c r="AAY342" s="145"/>
      <c r="AAZ342" s="145"/>
      <c r="ABA342" s="145"/>
      <c r="ABB342" s="145"/>
      <c r="ABC342" s="145"/>
      <c r="ABD342" s="145"/>
      <c r="ABE342" s="145"/>
      <c r="ABF342" s="145"/>
      <c r="ABG342" s="145"/>
      <c r="ABH342" s="145"/>
      <c r="ABI342" s="145"/>
      <c r="ABJ342" s="145"/>
      <c r="ABK342" s="145"/>
      <c r="ABL342" s="145"/>
      <c r="ABM342" s="145"/>
      <c r="ABN342" s="145"/>
      <c r="ABO342" s="145"/>
      <c r="ABP342" s="145"/>
      <c r="ABQ342" s="145"/>
      <c r="ABR342" s="145"/>
      <c r="ABS342" s="145"/>
      <c r="ABT342" s="145"/>
      <c r="ABU342" s="145"/>
      <c r="ABV342" s="145"/>
      <c r="ABW342" s="145"/>
      <c r="ABX342" s="145"/>
      <c r="ABY342" s="145"/>
      <c r="ABZ342" s="145"/>
      <c r="ACA342" s="145"/>
      <c r="ACB342" s="145"/>
      <c r="ACC342" s="145"/>
      <c r="ACD342" s="145"/>
      <c r="ACE342" s="145"/>
      <c r="ACF342" s="145"/>
      <c r="ACG342" s="145"/>
      <c r="ACH342" s="145"/>
      <c r="ACI342" s="145"/>
      <c r="ACJ342" s="145"/>
      <c r="ACK342" s="145"/>
      <c r="ACL342" s="145"/>
      <c r="ACM342" s="145"/>
      <c r="ACN342" s="145"/>
      <c r="ACO342" s="145"/>
      <c r="ACP342" s="145"/>
      <c r="ACQ342" s="145"/>
      <c r="ACR342" s="145"/>
      <c r="ACS342" s="145"/>
      <c r="ACT342" s="145"/>
      <c r="ACU342" s="145"/>
      <c r="ACV342" s="145"/>
      <c r="ACW342" s="145"/>
      <c r="ACX342" s="145"/>
      <c r="ACY342" s="145"/>
      <c r="ACZ342" s="145"/>
      <c r="ADA342" s="145"/>
      <c r="ADB342" s="145"/>
      <c r="ADC342" s="145"/>
      <c r="ADD342" s="145"/>
      <c r="ADE342" s="145"/>
      <c r="ADF342" s="145"/>
      <c r="ADG342" s="145"/>
      <c r="ADH342" s="145"/>
      <c r="ADI342" s="145"/>
      <c r="ADJ342" s="145"/>
      <c r="ADK342" s="145"/>
      <c r="ADL342" s="145"/>
      <c r="ADM342" s="145"/>
      <c r="ADN342" s="145"/>
      <c r="ADO342" s="145"/>
      <c r="ADP342" s="145"/>
      <c r="ADQ342" s="145"/>
      <c r="ADR342" s="145"/>
      <c r="ADS342" s="145"/>
      <c r="ADT342" s="145"/>
      <c r="ADU342" s="145"/>
      <c r="ADV342" s="145"/>
      <c r="ADW342" s="145"/>
      <c r="ADX342" s="145"/>
      <c r="ADY342" s="145"/>
      <c r="ADZ342" s="145"/>
      <c r="AEA342" s="145"/>
      <c r="AEB342" s="145"/>
      <c r="AEC342" s="145"/>
      <c r="AED342" s="145"/>
      <c r="AEE342" s="145"/>
      <c r="AEF342" s="145"/>
      <c r="AEG342" s="145"/>
      <c r="AEH342" s="145"/>
      <c r="AEI342" s="145"/>
      <c r="AEJ342" s="145"/>
      <c r="AEK342" s="145"/>
      <c r="AEL342" s="145"/>
      <c r="AEM342" s="145"/>
      <c r="AEN342" s="145"/>
      <c r="AEO342" s="145"/>
      <c r="AEP342" s="145"/>
      <c r="AEQ342" s="145"/>
      <c r="AER342" s="145"/>
      <c r="AES342" s="145"/>
      <c r="AET342" s="145"/>
      <c r="AEU342" s="145"/>
      <c r="AEV342" s="145"/>
      <c r="AEW342" s="145"/>
      <c r="AEX342" s="145"/>
      <c r="AEY342" s="145"/>
      <c r="AEZ342" s="145"/>
      <c r="AFA342" s="145"/>
      <c r="AFB342" s="145"/>
      <c r="AFC342" s="145"/>
      <c r="AFD342" s="145"/>
      <c r="AFE342" s="145"/>
      <c r="AFF342" s="145"/>
      <c r="AFG342" s="145"/>
      <c r="AFH342" s="145"/>
      <c r="AFI342" s="145"/>
      <c r="AFJ342" s="145"/>
      <c r="AFK342" s="145"/>
      <c r="AFL342" s="145"/>
      <c r="AFM342" s="145"/>
      <c r="AFN342" s="145"/>
      <c r="AFO342" s="145"/>
      <c r="AFP342" s="145"/>
      <c r="AFQ342" s="145"/>
      <c r="AFR342" s="145"/>
      <c r="AFS342" s="145"/>
      <c r="AFT342" s="145"/>
      <c r="AFU342" s="145"/>
      <c r="AFV342" s="145"/>
      <c r="AFW342" s="145"/>
      <c r="AFX342" s="145"/>
      <c r="AFY342" s="145"/>
      <c r="AFZ342" s="145"/>
      <c r="AGA342" s="145"/>
      <c r="AGB342" s="145"/>
      <c r="AGC342" s="145"/>
      <c r="AGD342" s="145"/>
      <c r="AGE342" s="145"/>
      <c r="AGF342" s="145"/>
      <c r="AGG342" s="145"/>
      <c r="AGH342" s="145"/>
      <c r="AGI342" s="145"/>
      <c r="AGJ342" s="145"/>
      <c r="AGK342" s="145"/>
      <c r="AGL342" s="145"/>
      <c r="AGM342" s="145"/>
      <c r="AGN342" s="145"/>
      <c r="AGO342" s="145"/>
      <c r="AGP342" s="145"/>
      <c r="AGQ342" s="145"/>
      <c r="AGR342" s="145"/>
      <c r="AGS342" s="145"/>
      <c r="AGT342" s="145"/>
      <c r="AGU342" s="145"/>
      <c r="AGV342" s="145"/>
      <c r="AGW342" s="145"/>
      <c r="AGX342" s="145"/>
      <c r="AGY342" s="145"/>
      <c r="AGZ342" s="145"/>
      <c r="AHA342" s="145"/>
      <c r="AHB342" s="145"/>
      <c r="AHC342" s="145"/>
      <c r="AHD342" s="145"/>
      <c r="AHE342" s="145"/>
      <c r="AHF342" s="145"/>
      <c r="AHG342" s="145"/>
      <c r="AHH342" s="145"/>
      <c r="AHI342" s="145"/>
      <c r="AHJ342" s="145"/>
      <c r="AHK342" s="145"/>
      <c r="AHL342" s="145"/>
      <c r="AHM342" s="145"/>
      <c r="AHN342" s="145"/>
      <c r="AHO342" s="145"/>
      <c r="AHP342" s="145"/>
      <c r="AHQ342" s="145"/>
      <c r="AHR342" s="145"/>
      <c r="AHS342" s="145"/>
      <c r="AHT342" s="145"/>
      <c r="AHU342" s="145"/>
      <c r="AHV342" s="145"/>
      <c r="AHW342" s="145"/>
      <c r="AHX342" s="145"/>
      <c r="AHY342" s="145"/>
      <c r="AHZ342" s="145"/>
      <c r="AIA342" s="145"/>
      <c r="AIB342" s="145"/>
      <c r="AIC342" s="145"/>
      <c r="AID342" s="145"/>
      <c r="AIE342" s="145"/>
      <c r="AIF342" s="145"/>
      <c r="AIG342" s="145"/>
      <c r="AIH342" s="145"/>
      <c r="AII342" s="145"/>
      <c r="AIJ342" s="145"/>
      <c r="AIK342" s="145"/>
      <c r="AIL342" s="145"/>
      <c r="AIM342" s="145"/>
      <c r="AIN342" s="145"/>
      <c r="AIO342" s="145"/>
      <c r="AIP342" s="145"/>
      <c r="AIQ342" s="145"/>
      <c r="AIR342" s="145"/>
      <c r="AIS342" s="145"/>
      <c r="AIT342" s="145"/>
      <c r="AIU342" s="145"/>
      <c r="AIV342" s="145"/>
      <c r="AIW342" s="145"/>
      <c r="AIX342" s="145"/>
      <c r="AIY342" s="145"/>
      <c r="AIZ342" s="145"/>
      <c r="AJA342" s="145"/>
      <c r="AJB342" s="145"/>
      <c r="AJC342" s="145"/>
      <c r="AJD342" s="145"/>
      <c r="AJE342" s="145"/>
      <c r="AJF342" s="145"/>
      <c r="AJG342" s="145"/>
      <c r="AJH342" s="145"/>
      <c r="AJI342" s="145"/>
      <c r="AJJ342" s="145"/>
      <c r="AJK342" s="145"/>
      <c r="AJL342" s="145"/>
      <c r="AJM342" s="145"/>
      <c r="AJN342" s="145"/>
      <c r="AJO342" s="145"/>
      <c r="AJP342" s="145"/>
      <c r="AJQ342" s="145"/>
      <c r="AJR342" s="145"/>
      <c r="AJS342" s="145"/>
      <c r="AJT342" s="145"/>
      <c r="AJU342" s="145"/>
      <c r="AJV342" s="145"/>
      <c r="AJW342" s="145"/>
      <c r="AJX342" s="145"/>
      <c r="AJY342" s="145"/>
      <c r="AJZ342" s="145"/>
      <c r="AKA342" s="145"/>
      <c r="AKB342" s="145"/>
      <c r="AKC342" s="145"/>
      <c r="AKD342" s="145"/>
      <c r="AKE342" s="145"/>
      <c r="AKF342" s="145"/>
      <c r="AKG342" s="145"/>
      <c r="AKH342" s="145"/>
      <c r="AKI342" s="145"/>
      <c r="AKJ342" s="145"/>
      <c r="AKK342" s="145"/>
      <c r="AKL342" s="145"/>
      <c r="AKM342" s="145"/>
      <c r="AKN342" s="145"/>
      <c r="AKO342" s="145"/>
      <c r="AKP342" s="145"/>
      <c r="AKQ342" s="145"/>
      <c r="AKR342" s="145"/>
      <c r="AKS342" s="145"/>
      <c r="AKT342" s="145"/>
      <c r="AKU342" s="145"/>
      <c r="AKV342" s="145"/>
      <c r="AKW342" s="145"/>
      <c r="AKX342" s="145"/>
      <c r="AKY342" s="145"/>
      <c r="AKZ342" s="145"/>
      <c r="ALA342" s="145"/>
      <c r="ALB342" s="145"/>
      <c r="ALC342" s="145"/>
      <c r="ALD342" s="145"/>
      <c r="ALE342" s="145"/>
      <c r="ALF342" s="145"/>
      <c r="ALG342" s="145"/>
      <c r="ALH342" s="145"/>
      <c r="ALI342" s="145"/>
      <c r="ALJ342" s="145"/>
      <c r="ALK342" s="145"/>
      <c r="ALL342" s="145"/>
      <c r="ALM342" s="145"/>
      <c r="ALN342" s="145"/>
      <c r="ALO342" s="145"/>
      <c r="ALP342" s="145"/>
      <c r="ALQ342" s="145"/>
      <c r="ALR342" s="145"/>
      <c r="ALS342" s="145"/>
      <c r="ALT342" s="145"/>
      <c r="ALU342" s="145"/>
      <c r="ALV342" s="145"/>
      <c r="ALW342" s="145"/>
      <c r="ALX342" s="145"/>
      <c r="ALY342" s="145"/>
      <c r="ALZ342" s="145"/>
      <c r="AMA342" s="145"/>
      <c r="AMB342" s="145"/>
      <c r="AMC342" s="145"/>
      <c r="AMD342" s="145"/>
      <c r="AME342" s="145"/>
      <c r="AMF342" s="145"/>
      <c r="AMG342" s="145"/>
      <c r="AMH342" s="145"/>
      <c r="AMI342" s="145"/>
      <c r="AMJ342" s="145"/>
      <c r="AMK342" s="145"/>
      <c r="AML342" s="145"/>
      <c r="AMM342" s="145"/>
      <c r="AMN342" s="145"/>
      <c r="AMO342" s="145"/>
      <c r="AMP342" s="145"/>
      <c r="AMQ342" s="145"/>
      <c r="AMR342" s="145"/>
      <c r="AMS342" s="145"/>
      <c r="AMT342" s="145"/>
      <c r="AMU342" s="145"/>
      <c r="AMV342" s="145"/>
      <c r="AMW342" s="145"/>
      <c r="AMX342" s="145"/>
      <c r="AMY342" s="145"/>
      <c r="AMZ342" s="145"/>
      <c r="ANA342" s="145"/>
      <c r="ANB342" s="145"/>
      <c r="ANC342" s="145"/>
      <c r="AND342" s="145"/>
      <c r="ANE342" s="145"/>
      <c r="ANF342" s="145"/>
      <c r="ANG342" s="145"/>
      <c r="ANH342" s="145"/>
      <c r="ANI342" s="145"/>
      <c r="ANJ342" s="145"/>
      <c r="ANK342" s="145"/>
      <c r="ANL342" s="145"/>
      <c r="ANM342" s="145"/>
      <c r="ANN342" s="145"/>
      <c r="ANO342" s="145"/>
      <c r="ANP342" s="145"/>
      <c r="ANQ342" s="145"/>
      <c r="ANR342" s="145"/>
      <c r="ANS342" s="145"/>
      <c r="ANT342" s="145"/>
      <c r="ANU342" s="145"/>
      <c r="ANV342" s="145"/>
      <c r="ANW342" s="145"/>
      <c r="ANX342" s="145"/>
      <c r="ANY342" s="145"/>
      <c r="ANZ342" s="145"/>
      <c r="AOA342" s="145"/>
      <c r="AOB342" s="145"/>
      <c r="AOC342" s="145"/>
      <c r="AOD342" s="145"/>
      <c r="AOE342" s="145"/>
      <c r="AOF342" s="145"/>
      <c r="AOG342" s="145"/>
      <c r="AOH342" s="145"/>
      <c r="AOI342" s="145"/>
      <c r="AOJ342" s="145"/>
      <c r="AOK342" s="145"/>
      <c r="AOL342" s="145"/>
      <c r="AOM342" s="145"/>
      <c r="AON342" s="145"/>
      <c r="AOO342" s="145"/>
      <c r="AOP342" s="145"/>
      <c r="AOQ342" s="145"/>
      <c r="AOR342" s="145"/>
      <c r="AOS342" s="145"/>
      <c r="AOT342" s="145"/>
      <c r="AOU342" s="145"/>
      <c r="AOV342" s="145"/>
      <c r="AOW342" s="145"/>
      <c r="AOX342" s="145"/>
      <c r="AOY342" s="145"/>
      <c r="AOZ342" s="145"/>
      <c r="APA342" s="145"/>
      <c r="APB342" s="145"/>
      <c r="APC342" s="145"/>
      <c r="APD342" s="145"/>
      <c r="APE342" s="145"/>
      <c r="APF342" s="145"/>
      <c r="APG342" s="145"/>
      <c r="APH342" s="145"/>
      <c r="API342" s="145"/>
      <c r="APJ342" s="145"/>
      <c r="APK342" s="145"/>
      <c r="APL342" s="145"/>
      <c r="APM342" s="145"/>
      <c r="APN342" s="145"/>
      <c r="APO342" s="145"/>
      <c r="APP342" s="145"/>
      <c r="APQ342" s="145"/>
      <c r="APR342" s="145"/>
      <c r="APS342" s="145"/>
      <c r="APT342" s="145"/>
      <c r="APU342" s="145"/>
      <c r="APV342" s="145"/>
      <c r="APW342" s="145"/>
      <c r="APX342" s="145"/>
      <c r="APY342" s="145"/>
      <c r="APZ342" s="145"/>
      <c r="AQA342" s="145"/>
      <c r="AQB342" s="145"/>
      <c r="AQC342" s="145"/>
      <c r="AQD342" s="145"/>
      <c r="AQE342" s="145"/>
      <c r="AQF342" s="145"/>
      <c r="AQG342" s="145"/>
      <c r="AQH342" s="145"/>
      <c r="AQI342" s="145"/>
      <c r="AQJ342" s="145"/>
      <c r="AQK342" s="145"/>
      <c r="AQL342" s="145"/>
      <c r="AQM342" s="145"/>
      <c r="AQN342" s="145"/>
      <c r="AQO342" s="145"/>
      <c r="AQP342" s="145"/>
      <c r="AQQ342" s="145"/>
      <c r="AQR342" s="145"/>
      <c r="AQS342" s="145"/>
      <c r="AQT342" s="145"/>
      <c r="AQU342" s="145"/>
      <c r="AQV342" s="145"/>
      <c r="AQW342" s="145"/>
      <c r="AQX342" s="145"/>
      <c r="AQY342" s="145"/>
      <c r="AQZ342" s="145"/>
      <c r="ARA342" s="145"/>
      <c r="ARB342" s="145"/>
      <c r="ARC342" s="145"/>
      <c r="ARD342" s="145"/>
      <c r="ARE342" s="145"/>
      <c r="ARF342" s="145"/>
      <c r="ARG342" s="145"/>
      <c r="ARH342" s="145"/>
      <c r="ARI342" s="145"/>
      <c r="ARJ342" s="145"/>
      <c r="ARK342" s="145"/>
      <c r="ARL342" s="145"/>
      <c r="ARM342" s="145"/>
      <c r="ARN342" s="145"/>
      <c r="ARO342" s="145"/>
      <c r="ARP342" s="145"/>
      <c r="ARQ342" s="145"/>
      <c r="ARR342" s="145"/>
      <c r="ARS342" s="145"/>
      <c r="ART342" s="145"/>
      <c r="ARU342" s="145"/>
      <c r="ARV342" s="145"/>
      <c r="ARW342" s="145"/>
      <c r="ARX342" s="145"/>
      <c r="ARY342" s="145"/>
      <c r="ARZ342" s="145"/>
      <c r="ASA342" s="145"/>
      <c r="ASB342" s="145"/>
      <c r="ASC342" s="145"/>
      <c r="ASD342" s="145"/>
      <c r="ASE342" s="145"/>
      <c r="ASF342" s="145"/>
      <c r="ASG342" s="145"/>
      <c r="ASH342" s="145"/>
      <c r="ASI342" s="145"/>
      <c r="ASJ342" s="145"/>
      <c r="ASK342" s="145"/>
      <c r="ASL342" s="145"/>
      <c r="ASM342" s="145"/>
      <c r="ASN342" s="145"/>
      <c r="ASO342" s="145"/>
      <c r="ASP342" s="145"/>
      <c r="ASQ342" s="145"/>
      <c r="ASR342" s="145"/>
      <c r="ASS342" s="145"/>
      <c r="AST342" s="145"/>
      <c r="ASU342" s="145"/>
      <c r="ASV342" s="145"/>
      <c r="ASW342" s="145"/>
      <c r="ASX342" s="145"/>
      <c r="ASY342" s="145"/>
      <c r="ASZ342" s="145"/>
      <c r="ATA342" s="145"/>
      <c r="ATB342" s="145"/>
      <c r="ATC342" s="145"/>
      <c r="ATD342" s="145"/>
      <c r="ATE342" s="145"/>
      <c r="ATF342" s="145"/>
      <c r="ATG342" s="145"/>
      <c r="ATH342" s="145"/>
      <c r="ATI342" s="145"/>
      <c r="ATJ342" s="145"/>
      <c r="ATK342" s="145"/>
      <c r="ATL342" s="145"/>
      <c r="ATM342" s="145"/>
      <c r="ATN342" s="145"/>
      <c r="ATO342" s="145"/>
      <c r="ATP342" s="145"/>
      <c r="ATQ342" s="145"/>
      <c r="ATR342" s="145"/>
      <c r="ATS342" s="145"/>
      <c r="ATT342" s="145"/>
      <c r="ATU342" s="145"/>
      <c r="ATV342" s="145"/>
      <c r="ATW342" s="145"/>
      <c r="ATX342" s="145"/>
      <c r="ATY342" s="145"/>
      <c r="ATZ342" s="145"/>
      <c r="AUA342" s="145"/>
      <c r="AUB342" s="145"/>
      <c r="AUC342" s="145"/>
      <c r="AUD342" s="145"/>
      <c r="AUE342" s="145"/>
      <c r="AUF342" s="145"/>
      <c r="AUG342" s="145"/>
      <c r="AUH342" s="145"/>
      <c r="AUI342" s="145"/>
      <c r="AUJ342" s="145"/>
      <c r="AUK342" s="145"/>
      <c r="AUL342" s="145"/>
      <c r="AUM342" s="145"/>
      <c r="AUN342" s="145"/>
      <c r="AUO342" s="145"/>
      <c r="AUP342" s="145"/>
      <c r="AUQ342" s="145"/>
      <c r="AUR342" s="145"/>
      <c r="AUS342" s="145"/>
      <c r="AUT342" s="145"/>
      <c r="AUU342" s="145"/>
      <c r="AUV342" s="145"/>
      <c r="AUW342" s="145"/>
      <c r="AUX342" s="145"/>
      <c r="AUY342" s="145"/>
      <c r="AUZ342" s="145"/>
      <c r="AVA342" s="145"/>
      <c r="AVB342" s="145"/>
      <c r="AVC342" s="145"/>
      <c r="AVD342" s="145"/>
      <c r="AVE342" s="145"/>
      <c r="AVF342" s="145"/>
      <c r="AVG342" s="145"/>
      <c r="AVH342" s="145"/>
      <c r="AVI342" s="145"/>
      <c r="AVJ342" s="145"/>
      <c r="AVK342" s="145"/>
      <c r="AVL342" s="145"/>
      <c r="AVM342" s="145"/>
      <c r="AVN342" s="145"/>
      <c r="AVO342" s="145"/>
      <c r="AVP342" s="145"/>
      <c r="AVQ342" s="145"/>
      <c r="AVR342" s="145"/>
      <c r="AVS342" s="145"/>
      <c r="AVT342" s="145"/>
      <c r="AVU342" s="145"/>
      <c r="AVV342" s="145"/>
      <c r="AVW342" s="145"/>
      <c r="AVX342" s="145"/>
      <c r="AVY342" s="145"/>
      <c r="AVZ342" s="145"/>
      <c r="AWA342" s="145"/>
      <c r="AWB342" s="145"/>
      <c r="AWC342" s="145"/>
      <c r="AWD342" s="145"/>
      <c r="AWE342" s="145"/>
      <c r="AWF342" s="145"/>
      <c r="AWG342" s="145"/>
      <c r="AWH342" s="145"/>
      <c r="AWI342" s="145"/>
      <c r="AWJ342" s="145"/>
      <c r="AWK342" s="145"/>
      <c r="AWL342" s="145"/>
      <c r="AWM342" s="145"/>
      <c r="AWN342" s="145"/>
      <c r="AWO342" s="145"/>
      <c r="AWP342" s="145"/>
      <c r="AWQ342" s="145"/>
      <c r="AWR342" s="145"/>
      <c r="AWS342" s="145"/>
      <c r="AWT342" s="145"/>
      <c r="AWU342" s="145"/>
      <c r="AWV342" s="145"/>
      <c r="AWW342" s="145"/>
      <c r="AWX342" s="145"/>
      <c r="AWY342" s="145"/>
      <c r="AWZ342" s="145"/>
      <c r="AXA342" s="145"/>
      <c r="AXB342" s="145"/>
      <c r="AXC342" s="145"/>
      <c r="AXD342" s="145"/>
      <c r="AXE342" s="145"/>
      <c r="AXF342" s="145"/>
      <c r="AXG342" s="145"/>
      <c r="AXH342" s="145"/>
      <c r="AXI342" s="145"/>
      <c r="AXJ342" s="145"/>
      <c r="AXK342" s="145"/>
      <c r="AXL342" s="145"/>
      <c r="AXM342" s="145"/>
      <c r="AXN342" s="145"/>
      <c r="AXO342" s="145"/>
      <c r="AXP342" s="145"/>
      <c r="AXQ342" s="145"/>
      <c r="AXR342" s="145"/>
      <c r="AXS342" s="145"/>
      <c r="AXT342" s="145"/>
      <c r="AXU342" s="145"/>
      <c r="AXV342" s="145"/>
      <c r="AXW342" s="145"/>
      <c r="AXX342" s="145"/>
      <c r="AXY342" s="145"/>
      <c r="AXZ342" s="145"/>
      <c r="AYA342" s="145"/>
      <c r="AYB342" s="145"/>
      <c r="AYC342" s="145"/>
      <c r="AYD342" s="145"/>
      <c r="AYE342" s="145"/>
      <c r="AYF342" s="145"/>
      <c r="AYG342" s="145"/>
      <c r="AYH342" s="145"/>
      <c r="AYI342" s="145"/>
      <c r="AYJ342" s="145"/>
      <c r="AYK342" s="145"/>
      <c r="AYL342" s="145"/>
      <c r="AYM342" s="145"/>
      <c r="AYN342" s="145"/>
      <c r="AYO342" s="145"/>
      <c r="AYP342" s="145"/>
      <c r="AYQ342" s="145"/>
      <c r="AYR342" s="145"/>
      <c r="AYS342" s="145"/>
      <c r="AYT342" s="145"/>
      <c r="AYU342" s="145"/>
      <c r="AYV342" s="145"/>
      <c r="AYW342" s="145"/>
      <c r="AYX342" s="145"/>
      <c r="AYY342" s="145"/>
      <c r="AYZ342" s="145"/>
      <c r="AZA342" s="145"/>
      <c r="AZB342" s="145"/>
      <c r="AZC342" s="145"/>
      <c r="AZD342" s="145"/>
      <c r="AZE342" s="145"/>
      <c r="AZF342" s="145"/>
      <c r="AZG342" s="145"/>
      <c r="AZH342" s="145"/>
      <c r="AZI342" s="145"/>
      <c r="AZJ342" s="145"/>
      <c r="AZK342" s="145"/>
      <c r="AZL342" s="145"/>
      <c r="AZM342" s="145"/>
      <c r="AZN342" s="145"/>
      <c r="AZO342" s="145"/>
      <c r="AZP342" s="145"/>
      <c r="AZQ342" s="145"/>
      <c r="AZR342" s="145"/>
      <c r="AZS342" s="145"/>
      <c r="AZT342" s="145"/>
      <c r="AZU342" s="145"/>
      <c r="AZV342" s="145"/>
      <c r="AZW342" s="145"/>
      <c r="AZX342" s="145"/>
      <c r="AZY342" s="145"/>
      <c r="AZZ342" s="145"/>
      <c r="BAA342" s="145"/>
      <c r="BAB342" s="145"/>
      <c r="BAC342" s="145"/>
      <c r="BAD342" s="145"/>
      <c r="BAE342" s="145"/>
      <c r="BAF342" s="145"/>
      <c r="BAG342" s="145"/>
      <c r="BAH342" s="145"/>
      <c r="BAI342" s="145"/>
      <c r="BAJ342" s="145"/>
      <c r="BAK342" s="145"/>
      <c r="BAL342" s="145"/>
      <c r="BAM342" s="145"/>
      <c r="BAN342" s="145"/>
      <c r="BAO342" s="145"/>
      <c r="BAP342" s="145"/>
      <c r="BAQ342" s="145"/>
      <c r="BAR342" s="145"/>
      <c r="BAS342" s="145"/>
      <c r="BAT342" s="145"/>
      <c r="BAU342" s="145"/>
      <c r="BAV342" s="145"/>
      <c r="BAW342" s="145"/>
      <c r="BAX342" s="145"/>
      <c r="BAY342" s="145"/>
      <c r="BAZ342" s="145"/>
      <c r="BBA342" s="145"/>
      <c r="BBB342" s="145"/>
      <c r="BBC342" s="145"/>
      <c r="BBD342" s="145"/>
      <c r="BBE342" s="145"/>
      <c r="BBF342" s="145"/>
      <c r="BBG342" s="145"/>
      <c r="BBH342" s="145"/>
      <c r="BBI342" s="145"/>
      <c r="BBJ342" s="145"/>
      <c r="BBK342" s="145"/>
      <c r="BBL342" s="145"/>
      <c r="BBM342" s="145"/>
      <c r="BBN342" s="145"/>
      <c r="BBO342" s="145"/>
      <c r="BBP342" s="145"/>
      <c r="BBQ342" s="145"/>
      <c r="BBR342" s="145"/>
      <c r="BBS342" s="145"/>
      <c r="BBT342" s="145"/>
      <c r="BBU342" s="145"/>
      <c r="BBV342" s="145"/>
      <c r="BBW342" s="145"/>
      <c r="BBX342" s="145"/>
      <c r="BBY342" s="145"/>
      <c r="BBZ342" s="145"/>
      <c r="BCA342" s="145"/>
      <c r="BCB342" s="145"/>
      <c r="BCC342" s="145"/>
      <c r="BCD342" s="145"/>
      <c r="BCE342" s="145"/>
      <c r="BCF342" s="145"/>
      <c r="BCG342" s="145"/>
      <c r="BCH342" s="145"/>
      <c r="BCI342" s="145"/>
      <c r="BCJ342" s="145"/>
      <c r="BCK342" s="145"/>
      <c r="BCL342" s="145"/>
      <c r="BCM342" s="145"/>
      <c r="BCN342" s="145"/>
      <c r="BCO342" s="145"/>
      <c r="BCP342" s="145"/>
      <c r="BCQ342" s="145"/>
      <c r="BCR342" s="145"/>
      <c r="BCS342" s="145"/>
      <c r="BCT342" s="145"/>
      <c r="BCU342" s="145"/>
      <c r="BCV342" s="145"/>
      <c r="BCW342" s="145"/>
      <c r="BCX342" s="145"/>
      <c r="BCY342" s="145"/>
      <c r="BCZ342" s="145"/>
      <c r="BDA342" s="145"/>
      <c r="BDB342" s="145"/>
      <c r="BDC342" s="145"/>
      <c r="BDD342" s="145"/>
      <c r="BDE342" s="145"/>
      <c r="BDF342" s="145"/>
      <c r="BDG342" s="145"/>
      <c r="BDH342" s="145"/>
      <c r="BDI342" s="145"/>
      <c r="BDJ342" s="145"/>
      <c r="BDK342" s="145"/>
      <c r="BDL342" s="145"/>
      <c r="BDM342" s="145"/>
      <c r="BDN342" s="145"/>
      <c r="BDO342" s="145"/>
      <c r="BDP342" s="145"/>
      <c r="BDQ342" s="145"/>
      <c r="BDR342" s="145"/>
      <c r="BDS342" s="145"/>
      <c r="BDT342" s="145"/>
      <c r="BDU342" s="145"/>
      <c r="BDV342" s="145"/>
      <c r="BDW342" s="145"/>
      <c r="BDX342" s="145"/>
      <c r="BDY342" s="145"/>
      <c r="BDZ342" s="145"/>
      <c r="BEA342" s="145"/>
      <c r="BEB342" s="145"/>
      <c r="BEC342" s="145"/>
      <c r="BED342" s="145"/>
      <c r="BEE342" s="145"/>
      <c r="BEF342" s="145"/>
      <c r="BEG342" s="145"/>
      <c r="BEH342" s="145"/>
      <c r="BEI342" s="145"/>
      <c r="BEJ342" s="145"/>
      <c r="BEK342" s="145"/>
      <c r="BEL342" s="145"/>
      <c r="BEM342" s="145"/>
      <c r="BEN342" s="145"/>
      <c r="BEO342" s="145"/>
      <c r="BEP342" s="145"/>
      <c r="BEQ342" s="145"/>
      <c r="BER342" s="145"/>
      <c r="BES342" s="145"/>
      <c r="BET342" s="145"/>
      <c r="BEU342" s="145"/>
      <c r="BEV342" s="145"/>
      <c r="BEW342" s="145"/>
      <c r="BEX342" s="145"/>
      <c r="BEY342" s="145"/>
      <c r="BEZ342" s="145"/>
      <c r="BFA342" s="145"/>
      <c r="BFB342" s="145"/>
      <c r="BFC342" s="145"/>
      <c r="BFD342" s="145"/>
      <c r="BFE342" s="145"/>
      <c r="BFF342" s="145"/>
      <c r="BFG342" s="145"/>
      <c r="BFH342" s="145"/>
      <c r="BFI342" s="145"/>
      <c r="BFJ342" s="145"/>
      <c r="BFK342" s="145"/>
      <c r="BFL342" s="145"/>
      <c r="BFM342" s="145"/>
      <c r="BFN342" s="145"/>
      <c r="BFO342" s="145"/>
      <c r="BFP342" s="145"/>
      <c r="BFQ342" s="145"/>
      <c r="BFR342" s="145"/>
      <c r="BFS342" s="145"/>
      <c r="BFT342" s="145"/>
      <c r="BFU342" s="145"/>
      <c r="BFV342" s="145"/>
      <c r="BFW342" s="145"/>
      <c r="BFX342" s="145"/>
      <c r="BFY342" s="145"/>
      <c r="BFZ342" s="145"/>
      <c r="BGA342" s="145"/>
      <c r="BGB342" s="145"/>
      <c r="BGC342" s="145"/>
      <c r="BGD342" s="145"/>
      <c r="BGE342" s="145"/>
      <c r="BGF342" s="145"/>
      <c r="BGG342" s="145"/>
      <c r="BGH342" s="145"/>
      <c r="BGI342" s="145"/>
      <c r="BGJ342" s="145"/>
      <c r="BGK342" s="145"/>
      <c r="BGL342" s="145"/>
      <c r="BGM342" s="145"/>
      <c r="BGN342" s="145"/>
      <c r="BGO342" s="145"/>
      <c r="BGP342" s="145"/>
      <c r="BGQ342" s="145"/>
      <c r="BGR342" s="145"/>
      <c r="BGS342" s="145"/>
      <c r="BGT342" s="145"/>
      <c r="BGU342" s="145"/>
      <c r="BGV342" s="145"/>
      <c r="BGW342" s="145"/>
      <c r="BGX342" s="145"/>
      <c r="BGY342" s="145"/>
      <c r="BGZ342" s="145"/>
      <c r="BHA342" s="145"/>
      <c r="BHB342" s="145"/>
      <c r="BHC342" s="145"/>
      <c r="BHD342" s="145"/>
      <c r="BHE342" s="145"/>
      <c r="BHF342" s="145"/>
      <c r="BHG342" s="145"/>
      <c r="BHH342" s="145"/>
      <c r="BHI342" s="145"/>
      <c r="BHJ342" s="145"/>
      <c r="BHK342" s="145"/>
      <c r="BHL342" s="145"/>
      <c r="BHM342" s="145"/>
      <c r="BHN342" s="145"/>
      <c r="BHO342" s="145"/>
      <c r="BHP342" s="145"/>
      <c r="BHQ342" s="145"/>
      <c r="BHR342" s="145"/>
      <c r="BHS342" s="145"/>
      <c r="BHT342" s="145"/>
      <c r="BHU342" s="145"/>
      <c r="BHV342" s="145"/>
      <c r="BHW342" s="145"/>
      <c r="BHX342" s="145"/>
      <c r="BHY342" s="145"/>
      <c r="BHZ342" s="145"/>
      <c r="BIA342" s="145"/>
      <c r="BIB342" s="145"/>
      <c r="BIC342" s="145"/>
      <c r="BID342" s="145"/>
      <c r="BIE342" s="145"/>
      <c r="BIF342" s="145"/>
      <c r="BIG342" s="145"/>
      <c r="BIH342" s="145"/>
      <c r="BII342" s="145"/>
      <c r="BIJ342" s="145"/>
      <c r="BIK342" s="145"/>
      <c r="BIL342" s="145"/>
      <c r="BIM342" s="145"/>
      <c r="BIN342" s="145"/>
      <c r="BIO342" s="145"/>
      <c r="BIP342" s="145"/>
      <c r="BIQ342" s="145"/>
      <c r="BIR342" s="145"/>
      <c r="BIS342" s="145"/>
      <c r="BIT342" s="145"/>
      <c r="BIU342" s="145"/>
      <c r="BIV342" s="145"/>
      <c r="BIW342" s="145"/>
      <c r="BIX342" s="145"/>
      <c r="BIY342" s="145"/>
      <c r="BIZ342" s="145"/>
      <c r="BJA342" s="145"/>
      <c r="BJB342" s="145"/>
      <c r="BJC342" s="145"/>
      <c r="BJD342" s="145"/>
      <c r="BJE342" s="145"/>
      <c r="BJF342" s="145"/>
      <c r="BJG342" s="145"/>
      <c r="BJH342" s="145"/>
      <c r="BJI342" s="145"/>
      <c r="BJJ342" s="145"/>
      <c r="BJK342" s="145"/>
      <c r="BJL342" s="145"/>
      <c r="BJM342" s="145"/>
      <c r="BJN342" s="145"/>
      <c r="BJO342" s="145"/>
      <c r="BJP342" s="145"/>
      <c r="BJQ342" s="145"/>
      <c r="BJR342" s="145"/>
      <c r="BJS342" s="145"/>
      <c r="BJT342" s="145"/>
      <c r="BJU342" s="145"/>
      <c r="BJV342" s="145"/>
      <c r="BJW342" s="145"/>
      <c r="BJX342" s="145"/>
      <c r="BJY342" s="145"/>
      <c r="BJZ342" s="145"/>
      <c r="BKA342" s="145"/>
      <c r="BKB342" s="145"/>
      <c r="BKC342" s="145"/>
      <c r="BKD342" s="145"/>
      <c r="BKE342" s="145"/>
      <c r="BKF342" s="145"/>
      <c r="BKG342" s="145"/>
      <c r="BKH342" s="145"/>
      <c r="BKI342" s="145"/>
      <c r="BKJ342" s="145"/>
      <c r="BKK342" s="145"/>
      <c r="BKL342" s="145"/>
      <c r="BKM342" s="145"/>
      <c r="BKN342" s="145"/>
      <c r="BKO342" s="145"/>
      <c r="BKP342" s="145"/>
      <c r="BKQ342" s="145"/>
      <c r="BKR342" s="145"/>
      <c r="BKS342" s="145"/>
      <c r="BKT342" s="145"/>
      <c r="BKU342" s="145"/>
      <c r="BKV342" s="145"/>
      <c r="BKW342" s="145"/>
      <c r="BKX342" s="145"/>
      <c r="BKY342" s="145"/>
      <c r="BKZ342" s="145"/>
      <c r="BLA342" s="145"/>
      <c r="BLB342" s="145"/>
      <c r="BLC342" s="145"/>
      <c r="BLD342" s="145"/>
      <c r="BLE342" s="145"/>
      <c r="BLF342" s="145"/>
      <c r="BLG342" s="145"/>
      <c r="BLH342" s="145"/>
      <c r="BLI342" s="145"/>
      <c r="BLJ342" s="145"/>
      <c r="BLK342" s="145"/>
      <c r="BLL342" s="145"/>
      <c r="BLM342" s="145"/>
      <c r="BLN342" s="145"/>
      <c r="BLO342" s="145"/>
      <c r="BLP342" s="145"/>
      <c r="BLQ342" s="145"/>
      <c r="BLR342" s="145"/>
      <c r="BLS342" s="145"/>
      <c r="BLT342" s="145"/>
      <c r="BLU342" s="145"/>
      <c r="BLV342" s="145"/>
      <c r="BLW342" s="145"/>
      <c r="BLX342" s="145"/>
      <c r="BLY342" s="145"/>
      <c r="BLZ342" s="145"/>
      <c r="BMA342" s="145"/>
      <c r="BMB342" s="145"/>
      <c r="BMC342" s="145"/>
      <c r="BMD342" s="145"/>
      <c r="BME342" s="145"/>
      <c r="BMF342" s="145"/>
      <c r="BMG342" s="145"/>
      <c r="BMH342" s="145"/>
      <c r="BMI342" s="145"/>
      <c r="BMJ342" s="145"/>
      <c r="BMK342" s="145"/>
      <c r="BML342" s="145"/>
      <c r="BMM342" s="145"/>
      <c r="BMN342" s="145"/>
      <c r="BMO342" s="145"/>
      <c r="BMP342" s="145"/>
      <c r="BMQ342" s="145"/>
      <c r="BMR342" s="145"/>
      <c r="BMS342" s="145"/>
      <c r="BMT342" s="145"/>
      <c r="BMU342" s="145"/>
      <c r="BMV342" s="145"/>
      <c r="BMW342" s="145"/>
      <c r="BMX342" s="145"/>
      <c r="BMY342" s="145"/>
      <c r="BMZ342" s="145"/>
      <c r="BNA342" s="145"/>
      <c r="BNB342" s="145"/>
      <c r="BNC342" s="145"/>
      <c r="BND342" s="145"/>
      <c r="BNE342" s="145"/>
      <c r="BNF342" s="145"/>
      <c r="BNG342" s="145"/>
      <c r="BNH342" s="145"/>
      <c r="BNI342" s="145"/>
      <c r="BNJ342" s="145"/>
      <c r="BNK342" s="145"/>
      <c r="BNL342" s="145"/>
      <c r="BNM342" s="145"/>
      <c r="BNN342" s="145"/>
      <c r="BNO342" s="145"/>
      <c r="BNP342" s="145"/>
      <c r="BNQ342" s="145"/>
      <c r="BNR342" s="145"/>
      <c r="BNS342" s="145"/>
      <c r="BNT342" s="145"/>
      <c r="BNU342" s="145"/>
      <c r="BNV342" s="145"/>
      <c r="BNW342" s="145"/>
      <c r="BNX342" s="145"/>
      <c r="BNY342" s="145"/>
      <c r="BNZ342" s="145"/>
      <c r="BOA342" s="145"/>
      <c r="BOB342" s="145"/>
      <c r="BOC342" s="145"/>
      <c r="BOD342" s="145"/>
      <c r="BOE342" s="145"/>
      <c r="BOF342" s="145"/>
      <c r="BOG342" s="145"/>
      <c r="BOH342" s="145"/>
      <c r="BOI342" s="145"/>
      <c r="BOJ342" s="145"/>
      <c r="BOK342" s="145"/>
      <c r="BOL342" s="145"/>
      <c r="BOM342" s="145"/>
      <c r="BON342" s="145"/>
      <c r="BOO342" s="145"/>
      <c r="BOP342" s="145"/>
      <c r="BOQ342" s="145"/>
      <c r="BOR342" s="145"/>
      <c r="BOS342" s="145"/>
      <c r="BOT342" s="145"/>
      <c r="BOU342" s="145"/>
      <c r="BOV342" s="145"/>
      <c r="BOW342" s="145"/>
      <c r="BOX342" s="145"/>
      <c r="BOY342" s="145"/>
      <c r="BOZ342" s="145"/>
      <c r="BPA342" s="145"/>
      <c r="BPB342" s="145"/>
      <c r="BPC342" s="145"/>
      <c r="BPD342" s="145"/>
      <c r="BPE342" s="145"/>
      <c r="BPF342" s="145"/>
      <c r="BPG342" s="145"/>
      <c r="BPH342" s="145"/>
      <c r="BPI342" s="145"/>
      <c r="BPJ342" s="145"/>
      <c r="BPK342" s="145"/>
      <c r="BPL342" s="145"/>
      <c r="BPM342" s="145"/>
      <c r="BPN342" s="145"/>
      <c r="BPO342" s="145"/>
      <c r="BPP342" s="145"/>
      <c r="BPQ342" s="145"/>
      <c r="BPR342" s="145"/>
      <c r="BPS342" s="145"/>
      <c r="BPT342" s="145"/>
      <c r="BPU342" s="145"/>
      <c r="BPV342" s="145"/>
      <c r="BPW342" s="145"/>
      <c r="BPX342" s="145"/>
      <c r="BPY342" s="145"/>
      <c r="BPZ342" s="145"/>
      <c r="BQA342" s="145"/>
      <c r="BQB342" s="145"/>
      <c r="BQC342" s="145"/>
      <c r="BQD342" s="145"/>
      <c r="BQE342" s="145"/>
      <c r="BQF342" s="145"/>
      <c r="BQG342" s="145"/>
      <c r="BQH342" s="145"/>
      <c r="BQI342" s="145"/>
      <c r="BQJ342" s="145"/>
      <c r="BQK342" s="145"/>
      <c r="BQL342" s="145"/>
      <c r="BQM342" s="145"/>
      <c r="BQN342" s="145"/>
      <c r="BQO342" s="145"/>
      <c r="BQP342" s="145"/>
      <c r="BQQ342" s="145"/>
      <c r="BQR342" s="145"/>
      <c r="BQS342" s="145"/>
      <c r="BQT342" s="145"/>
      <c r="BQU342" s="145"/>
      <c r="BQV342" s="145"/>
      <c r="BQW342" s="145"/>
      <c r="BQX342" s="145"/>
      <c r="BQY342" s="145"/>
      <c r="BQZ342" s="145"/>
      <c r="BRA342" s="145"/>
      <c r="BRB342" s="145"/>
      <c r="BRC342" s="145"/>
      <c r="BRD342" s="145"/>
      <c r="BRE342" s="145"/>
      <c r="BRF342" s="145"/>
      <c r="BRG342" s="145"/>
      <c r="BRH342" s="145"/>
      <c r="BRI342" s="145"/>
      <c r="BRJ342" s="145"/>
      <c r="BRK342" s="145"/>
      <c r="BRL342" s="145"/>
      <c r="BRM342" s="145"/>
      <c r="BRN342" s="145"/>
      <c r="BRO342" s="145"/>
      <c r="BRP342" s="145"/>
      <c r="BRQ342" s="145"/>
      <c r="BRR342" s="145"/>
      <c r="BRS342" s="145"/>
      <c r="BRT342" s="145"/>
      <c r="BRU342" s="145"/>
      <c r="BRV342" s="145"/>
      <c r="BRW342" s="145"/>
      <c r="BRX342" s="145"/>
      <c r="BRY342" s="145"/>
      <c r="BRZ342" s="145"/>
      <c r="BSA342" s="145"/>
      <c r="BSB342" s="145"/>
      <c r="BSC342" s="145"/>
      <c r="BSD342" s="145"/>
      <c r="BSE342" s="145"/>
      <c r="BSF342" s="145"/>
      <c r="BSG342" s="145"/>
      <c r="BSH342" s="145"/>
      <c r="BSI342" s="145"/>
      <c r="BSJ342" s="145"/>
      <c r="BSK342" s="145"/>
      <c r="BSL342" s="145"/>
      <c r="BSM342" s="145"/>
      <c r="BSN342" s="145"/>
      <c r="BSO342" s="145"/>
      <c r="BSP342" s="145"/>
      <c r="BSQ342" s="145"/>
      <c r="BSR342" s="145"/>
      <c r="BSS342" s="145"/>
      <c r="BST342" s="145"/>
      <c r="BSU342" s="145"/>
      <c r="BSV342" s="145"/>
      <c r="BSW342" s="145"/>
      <c r="BSX342" s="145"/>
      <c r="BSY342" s="145"/>
      <c r="BSZ342" s="145"/>
      <c r="BTA342" s="145"/>
      <c r="BTB342" s="145"/>
      <c r="BTC342" s="145"/>
      <c r="BTD342" s="145"/>
      <c r="BTE342" s="145"/>
      <c r="BTF342" s="145"/>
      <c r="BTG342" s="145"/>
      <c r="BTH342" s="145"/>
      <c r="BTI342" s="145"/>
      <c r="BTJ342" s="145"/>
      <c r="BTK342" s="145"/>
      <c r="BTL342" s="145"/>
      <c r="BTM342" s="145"/>
      <c r="BTN342" s="145"/>
      <c r="BTO342" s="145"/>
      <c r="BTP342" s="145"/>
      <c r="BTQ342" s="145"/>
      <c r="BTR342" s="145"/>
      <c r="BTS342" s="145"/>
      <c r="BTT342" s="145"/>
      <c r="BTU342" s="145"/>
      <c r="BTV342" s="145"/>
      <c r="BTW342" s="145"/>
      <c r="BTX342" s="145"/>
      <c r="BTY342" s="145"/>
      <c r="BTZ342" s="145"/>
      <c r="BUA342" s="145"/>
      <c r="BUB342" s="145"/>
      <c r="BUC342" s="145"/>
      <c r="BUD342" s="145"/>
      <c r="BUE342" s="145"/>
      <c r="BUF342" s="145"/>
      <c r="BUG342" s="145"/>
      <c r="BUH342" s="145"/>
      <c r="BUI342" s="145"/>
      <c r="BUJ342" s="145"/>
      <c r="BUK342" s="145"/>
      <c r="BUL342" s="145"/>
      <c r="BUM342" s="145"/>
      <c r="BUN342" s="145"/>
      <c r="BUO342" s="145"/>
      <c r="BUP342" s="145"/>
      <c r="BUQ342" s="145"/>
      <c r="BUR342" s="145"/>
      <c r="BUS342" s="145"/>
      <c r="BUT342" s="145"/>
      <c r="BUU342" s="145"/>
      <c r="BUV342" s="145"/>
      <c r="BUW342" s="145"/>
      <c r="BUX342" s="145"/>
      <c r="BUY342" s="145"/>
      <c r="BUZ342" s="145"/>
      <c r="BVA342" s="145"/>
      <c r="BVB342" s="145"/>
      <c r="BVC342" s="145"/>
      <c r="BVD342" s="145"/>
      <c r="BVE342" s="145"/>
      <c r="BVF342" s="145"/>
      <c r="BVG342" s="145"/>
      <c r="BVH342" s="145"/>
      <c r="BVI342" s="145"/>
      <c r="BVJ342" s="145"/>
      <c r="BVK342" s="145"/>
      <c r="BVL342" s="145"/>
      <c r="BVM342" s="145"/>
      <c r="BVN342" s="145"/>
      <c r="BVO342" s="145"/>
      <c r="BVP342" s="145"/>
      <c r="BVQ342" s="145"/>
      <c r="BVR342" s="145"/>
      <c r="BVS342" s="145"/>
      <c r="BVT342" s="145"/>
      <c r="BVU342" s="145"/>
      <c r="BVV342" s="145"/>
      <c r="BVW342" s="145"/>
      <c r="BVX342" s="145"/>
      <c r="BVY342" s="145"/>
      <c r="BVZ342" s="145"/>
      <c r="BWA342" s="145"/>
      <c r="BWB342" s="145"/>
      <c r="BWC342" s="145"/>
      <c r="BWD342" s="145"/>
      <c r="BWE342" s="145"/>
      <c r="BWF342" s="145"/>
      <c r="BWG342" s="145"/>
      <c r="BWH342" s="145"/>
      <c r="BWI342" s="145"/>
      <c r="BWJ342" s="145"/>
      <c r="BWK342" s="145"/>
      <c r="BWL342" s="145"/>
      <c r="BWM342" s="145"/>
      <c r="BWN342" s="145"/>
      <c r="BWO342" s="145"/>
      <c r="BWP342" s="145"/>
      <c r="BWQ342" s="145"/>
      <c r="BWR342" s="145"/>
      <c r="BWS342" s="145"/>
      <c r="BWT342" s="145"/>
      <c r="BWU342" s="145"/>
      <c r="BWV342" s="145"/>
      <c r="BWW342" s="145"/>
      <c r="BWX342" s="145"/>
      <c r="BWY342" s="145"/>
      <c r="BWZ342" s="145"/>
      <c r="BXA342" s="145"/>
      <c r="BXB342" s="145"/>
      <c r="BXC342" s="145"/>
      <c r="BXD342" s="145"/>
      <c r="BXE342" s="145"/>
      <c r="BXF342" s="145"/>
      <c r="BXG342" s="145"/>
      <c r="BXH342" s="145"/>
      <c r="BXI342" s="145"/>
      <c r="BXJ342" s="145"/>
      <c r="BXK342" s="145"/>
      <c r="BXL342" s="145"/>
      <c r="BXM342" s="145"/>
      <c r="BXN342" s="145"/>
      <c r="BXO342" s="145"/>
      <c r="BXP342" s="145"/>
      <c r="BXQ342" s="145"/>
      <c r="BXR342" s="145"/>
      <c r="BXS342" s="145"/>
      <c r="BXT342" s="145"/>
      <c r="BXU342" s="145"/>
      <c r="BXV342" s="145"/>
      <c r="BXW342" s="145"/>
      <c r="BXX342" s="145"/>
      <c r="BXY342" s="145"/>
      <c r="BXZ342" s="145"/>
      <c r="BYA342" s="145"/>
      <c r="BYB342" s="145"/>
      <c r="BYC342" s="145"/>
      <c r="BYD342" s="145"/>
      <c r="BYE342" s="145"/>
      <c r="BYF342" s="145"/>
      <c r="BYG342" s="145"/>
      <c r="BYH342" s="145"/>
      <c r="BYI342" s="145"/>
      <c r="BYJ342" s="145"/>
      <c r="BYK342" s="145"/>
      <c r="BYL342" s="145"/>
      <c r="BYM342" s="145"/>
      <c r="BYN342" s="145"/>
      <c r="BYO342" s="145"/>
      <c r="BYP342" s="145"/>
      <c r="BYQ342" s="145"/>
      <c r="BYR342" s="145"/>
      <c r="BYS342" s="145"/>
      <c r="BYT342" s="145"/>
      <c r="BYU342" s="145"/>
      <c r="BYV342" s="145"/>
      <c r="BYW342" s="145"/>
      <c r="BYX342" s="145"/>
      <c r="BYY342" s="145"/>
      <c r="BYZ342" s="145"/>
      <c r="BZA342" s="145"/>
      <c r="BZB342" s="145"/>
      <c r="BZC342" s="145"/>
      <c r="BZD342" s="145"/>
      <c r="BZE342" s="145"/>
      <c r="BZF342" s="145"/>
      <c r="BZG342" s="145"/>
      <c r="BZH342" s="145"/>
      <c r="BZI342" s="145"/>
      <c r="BZJ342" s="145"/>
      <c r="BZK342" s="145"/>
      <c r="BZL342" s="145"/>
      <c r="BZM342" s="145"/>
      <c r="BZN342" s="145"/>
      <c r="BZO342" s="145"/>
      <c r="BZP342" s="145"/>
      <c r="BZQ342" s="145"/>
      <c r="BZR342" s="145"/>
      <c r="BZS342" s="145"/>
      <c r="BZT342" s="145"/>
      <c r="BZU342" s="145"/>
      <c r="BZV342" s="145"/>
      <c r="BZW342" s="145"/>
      <c r="BZX342" s="145"/>
      <c r="BZY342" s="145"/>
      <c r="BZZ342" s="145"/>
      <c r="CAA342" s="145"/>
      <c r="CAB342" s="145"/>
      <c r="CAC342" s="145"/>
      <c r="CAD342" s="145"/>
      <c r="CAE342" s="145"/>
      <c r="CAF342" s="145"/>
      <c r="CAG342" s="145"/>
      <c r="CAH342" s="145"/>
      <c r="CAI342" s="145"/>
      <c r="CAJ342" s="145"/>
      <c r="CAK342" s="145"/>
      <c r="CAL342" s="145"/>
      <c r="CAM342" s="145"/>
      <c r="CAN342" s="145"/>
      <c r="CAO342" s="145"/>
      <c r="CAP342" s="145"/>
      <c r="CAQ342" s="145"/>
      <c r="CAR342" s="145"/>
      <c r="CAS342" s="145"/>
      <c r="CAT342" s="145"/>
      <c r="CAU342" s="145"/>
      <c r="CAV342" s="145"/>
      <c r="CAW342" s="145"/>
      <c r="CAX342" s="145"/>
      <c r="CAY342" s="145"/>
      <c r="CAZ342" s="145"/>
      <c r="CBA342" s="145"/>
      <c r="CBB342" s="145"/>
      <c r="CBC342" s="145"/>
      <c r="CBD342" s="145"/>
      <c r="CBE342" s="145"/>
      <c r="CBF342" s="145"/>
      <c r="CBG342" s="145"/>
      <c r="CBH342" s="145"/>
      <c r="CBI342" s="145"/>
      <c r="CBJ342" s="145"/>
      <c r="CBK342" s="145"/>
      <c r="CBL342" s="145"/>
      <c r="CBM342" s="145"/>
      <c r="CBN342" s="145"/>
      <c r="CBO342" s="145"/>
      <c r="CBP342" s="145"/>
      <c r="CBQ342" s="145"/>
      <c r="CBR342" s="145"/>
      <c r="CBS342" s="145"/>
      <c r="CBT342" s="145"/>
      <c r="CBU342" s="145"/>
      <c r="CBV342" s="145"/>
      <c r="CBW342" s="145"/>
      <c r="CBX342" s="145"/>
      <c r="CBY342" s="145"/>
      <c r="CBZ342" s="145"/>
      <c r="CCA342" s="145"/>
      <c r="CCB342" s="145"/>
      <c r="CCC342" s="145"/>
      <c r="CCD342" s="145"/>
      <c r="CCE342" s="145"/>
      <c r="CCF342" s="145"/>
      <c r="CCG342" s="145"/>
      <c r="CCH342" s="145"/>
      <c r="CCI342" s="145"/>
      <c r="CCJ342" s="145"/>
      <c r="CCK342" s="145"/>
      <c r="CCL342" s="145"/>
      <c r="CCM342" s="145"/>
      <c r="CCN342" s="145"/>
      <c r="CCO342" s="145"/>
      <c r="CCP342" s="145"/>
      <c r="CCQ342" s="145"/>
      <c r="CCR342" s="145"/>
      <c r="CCS342" s="145"/>
      <c r="CCT342" s="145"/>
      <c r="CCU342" s="145"/>
      <c r="CCV342" s="145"/>
      <c r="CCW342" s="145"/>
      <c r="CCX342" s="145"/>
      <c r="CCY342" s="145"/>
      <c r="CCZ342" s="145"/>
      <c r="CDA342" s="145"/>
      <c r="CDB342" s="145"/>
      <c r="CDC342" s="145"/>
      <c r="CDD342" s="145"/>
      <c r="CDE342" s="145"/>
      <c r="CDF342" s="145"/>
      <c r="CDG342" s="145"/>
      <c r="CDH342" s="145"/>
      <c r="CDI342" s="145"/>
      <c r="CDJ342" s="145"/>
      <c r="CDK342" s="145"/>
      <c r="CDL342" s="145"/>
      <c r="CDM342" s="145"/>
      <c r="CDN342" s="145"/>
      <c r="CDO342" s="145"/>
      <c r="CDP342" s="145"/>
      <c r="CDQ342" s="145"/>
      <c r="CDR342" s="145"/>
      <c r="CDS342" s="145"/>
      <c r="CDT342" s="145"/>
      <c r="CDU342" s="145"/>
      <c r="CDV342" s="145"/>
      <c r="CDW342" s="145"/>
      <c r="CDX342" s="145"/>
      <c r="CDY342" s="145"/>
      <c r="CDZ342" s="145"/>
      <c r="CEA342" s="145"/>
      <c r="CEB342" s="145"/>
      <c r="CEC342" s="145"/>
      <c r="CED342" s="145"/>
      <c r="CEE342" s="145"/>
      <c r="CEF342" s="145"/>
      <c r="CEG342" s="145"/>
      <c r="CEH342" s="145"/>
      <c r="CEI342" s="145"/>
      <c r="CEJ342" s="145"/>
      <c r="CEK342" s="145"/>
      <c r="CEL342" s="145"/>
      <c r="CEM342" s="145"/>
      <c r="CEN342" s="145"/>
      <c r="CEO342" s="145"/>
      <c r="CEP342" s="145"/>
      <c r="CEQ342" s="145"/>
      <c r="CER342" s="145"/>
      <c r="CES342" s="145"/>
      <c r="CET342" s="145"/>
      <c r="CEU342" s="145"/>
      <c r="CEV342" s="145"/>
      <c r="CEW342" s="145"/>
      <c r="CEX342" s="145"/>
      <c r="CEY342" s="145"/>
      <c r="CEZ342" s="145"/>
      <c r="CFA342" s="145"/>
      <c r="CFB342" s="145"/>
      <c r="CFC342" s="145"/>
      <c r="CFD342" s="145"/>
      <c r="CFE342" s="145"/>
      <c r="CFF342" s="145"/>
      <c r="CFG342" s="145"/>
      <c r="CFH342" s="145"/>
      <c r="CFI342" s="145"/>
      <c r="CFJ342" s="145"/>
      <c r="CFK342" s="145"/>
      <c r="CFL342" s="145"/>
      <c r="CFM342" s="145"/>
      <c r="CFN342" s="145"/>
      <c r="CFO342" s="145"/>
      <c r="CFP342" s="145"/>
      <c r="CFQ342" s="145"/>
      <c r="CFR342" s="145"/>
      <c r="CFS342" s="145"/>
      <c r="CFT342" s="145"/>
      <c r="CFU342" s="145"/>
      <c r="CFV342" s="145"/>
      <c r="CFW342" s="145"/>
      <c r="CFX342" s="145"/>
      <c r="CFY342" s="145"/>
      <c r="CFZ342" s="145"/>
      <c r="CGA342" s="145"/>
      <c r="CGB342" s="145"/>
      <c r="CGC342" s="145"/>
      <c r="CGD342" s="145"/>
      <c r="CGE342" s="145"/>
      <c r="CGF342" s="145"/>
      <c r="CGG342" s="145"/>
      <c r="CGH342" s="145"/>
      <c r="CGI342" s="145"/>
      <c r="CGJ342" s="145"/>
      <c r="CGK342" s="145"/>
      <c r="CGL342" s="145"/>
      <c r="CGM342" s="145"/>
      <c r="CGN342" s="145"/>
      <c r="CGO342" s="145"/>
      <c r="CGP342" s="145"/>
      <c r="CGQ342" s="145"/>
      <c r="CGR342" s="145"/>
      <c r="CGS342" s="145"/>
      <c r="CGT342" s="145"/>
      <c r="CGU342" s="145"/>
      <c r="CGV342" s="145"/>
      <c r="CGW342" s="145"/>
      <c r="CGX342" s="145"/>
      <c r="CGY342" s="145"/>
      <c r="CGZ342" s="145"/>
      <c r="CHA342" s="145"/>
      <c r="CHB342" s="145"/>
      <c r="CHC342" s="145"/>
      <c r="CHD342" s="145"/>
      <c r="CHE342" s="145"/>
      <c r="CHF342" s="145"/>
      <c r="CHG342" s="145"/>
      <c r="CHH342" s="145"/>
      <c r="CHI342" s="145"/>
      <c r="CHJ342" s="145"/>
      <c r="CHK342" s="145"/>
      <c r="CHL342" s="145"/>
      <c r="CHM342" s="145"/>
      <c r="CHN342" s="145"/>
      <c r="CHO342" s="145"/>
      <c r="CHP342" s="145"/>
      <c r="CHQ342" s="145"/>
      <c r="CHR342" s="145"/>
      <c r="CHS342" s="145"/>
      <c r="CHT342" s="145"/>
      <c r="CHU342" s="145"/>
      <c r="CHV342" s="145"/>
      <c r="CHW342" s="145"/>
      <c r="CHX342" s="145"/>
      <c r="CHY342" s="145"/>
      <c r="CHZ342" s="145"/>
      <c r="CIA342" s="145"/>
      <c r="CIB342" s="145"/>
      <c r="CIC342" s="145"/>
      <c r="CID342" s="145"/>
      <c r="CIE342" s="145"/>
      <c r="CIF342" s="145"/>
      <c r="CIG342" s="145"/>
      <c r="CIH342" s="145"/>
      <c r="CII342" s="145"/>
      <c r="CIJ342" s="145"/>
      <c r="CIK342" s="145"/>
      <c r="CIL342" s="145"/>
      <c r="CIM342" s="145"/>
      <c r="CIN342" s="145"/>
      <c r="CIO342" s="145"/>
      <c r="CIP342" s="145"/>
      <c r="CIQ342" s="145"/>
      <c r="CIR342" s="145"/>
      <c r="CIS342" s="145"/>
      <c r="CIT342" s="145"/>
      <c r="CIU342" s="145"/>
      <c r="CIV342" s="145"/>
      <c r="CIW342" s="145"/>
      <c r="CIX342" s="145"/>
      <c r="CIY342" s="145"/>
      <c r="CIZ342" s="145"/>
      <c r="CJA342" s="145"/>
      <c r="CJB342" s="145"/>
      <c r="CJC342" s="145"/>
      <c r="CJD342" s="145"/>
      <c r="CJE342" s="145"/>
      <c r="CJF342" s="145"/>
      <c r="CJG342" s="145"/>
      <c r="CJH342" s="145"/>
      <c r="CJI342" s="145"/>
      <c r="CJJ342" s="145"/>
      <c r="CJK342" s="145"/>
      <c r="CJL342" s="145"/>
      <c r="CJM342" s="145"/>
      <c r="CJN342" s="145"/>
      <c r="CJO342" s="145"/>
      <c r="CJP342" s="145"/>
      <c r="CJQ342" s="145"/>
      <c r="CJR342" s="145"/>
      <c r="CJS342" s="145"/>
      <c r="CJT342" s="145"/>
      <c r="CJU342" s="145"/>
      <c r="CJV342" s="145"/>
      <c r="CJW342" s="145"/>
      <c r="CJX342" s="145"/>
      <c r="CJY342" s="145"/>
      <c r="CJZ342" s="145"/>
      <c r="CKA342" s="145"/>
      <c r="CKB342" s="145"/>
      <c r="CKC342" s="145"/>
      <c r="CKD342" s="145"/>
      <c r="CKE342" s="145"/>
      <c r="CKF342" s="145"/>
      <c r="CKG342" s="145"/>
      <c r="CKH342" s="145"/>
      <c r="CKI342" s="145"/>
      <c r="CKJ342" s="145"/>
      <c r="CKK342" s="145"/>
      <c r="CKL342" s="145"/>
      <c r="CKM342" s="145"/>
      <c r="CKN342" s="145"/>
      <c r="CKO342" s="145"/>
      <c r="CKP342" s="145"/>
      <c r="CKQ342" s="145"/>
      <c r="CKR342" s="145"/>
      <c r="CKS342" s="145"/>
      <c r="CKT342" s="145"/>
      <c r="CKU342" s="145"/>
      <c r="CKV342" s="145"/>
      <c r="CKW342" s="145"/>
      <c r="CKX342" s="145"/>
      <c r="CKY342" s="145"/>
      <c r="CKZ342" s="145"/>
      <c r="CLA342" s="145"/>
      <c r="CLB342" s="145"/>
      <c r="CLC342" s="145"/>
      <c r="CLD342" s="145"/>
      <c r="CLE342" s="145"/>
      <c r="CLF342" s="145"/>
      <c r="CLG342" s="145"/>
      <c r="CLH342" s="145"/>
      <c r="CLI342" s="145"/>
      <c r="CLJ342" s="145"/>
      <c r="CLK342" s="145"/>
      <c r="CLL342" s="145"/>
      <c r="CLM342" s="145"/>
      <c r="CLN342" s="145"/>
      <c r="CLO342" s="145"/>
      <c r="CLP342" s="145"/>
      <c r="CLQ342" s="145"/>
      <c r="CLR342" s="145"/>
      <c r="CLS342" s="145"/>
      <c r="CLT342" s="145"/>
      <c r="CLU342" s="145"/>
      <c r="CLV342" s="145"/>
      <c r="CLW342" s="145"/>
      <c r="CLX342" s="145"/>
      <c r="CLY342" s="145"/>
      <c r="CLZ342" s="145"/>
      <c r="CMA342" s="145"/>
      <c r="CMB342" s="145"/>
      <c r="CMC342" s="145"/>
      <c r="CMD342" s="145"/>
      <c r="CME342" s="145"/>
      <c r="CMF342" s="145"/>
      <c r="CMG342" s="145"/>
      <c r="CMH342" s="145"/>
      <c r="CMI342" s="145"/>
      <c r="CMJ342" s="145"/>
      <c r="CMK342" s="145"/>
      <c r="CML342" s="145"/>
      <c r="CMM342" s="145"/>
      <c r="CMN342" s="145"/>
      <c r="CMO342" s="145"/>
      <c r="CMP342" s="145"/>
      <c r="CMQ342" s="145"/>
      <c r="CMR342" s="145"/>
      <c r="CMS342" s="145"/>
      <c r="CMT342" s="145"/>
      <c r="CMU342" s="145"/>
      <c r="CMV342" s="145"/>
      <c r="CMW342" s="145"/>
      <c r="CMX342" s="145"/>
      <c r="CMY342" s="145"/>
      <c r="CMZ342" s="145"/>
      <c r="CNA342" s="145"/>
      <c r="CNB342" s="145"/>
      <c r="CNC342" s="145"/>
      <c r="CND342" s="145"/>
      <c r="CNE342" s="145"/>
      <c r="CNF342" s="145"/>
      <c r="CNG342" s="145"/>
      <c r="CNH342" s="145"/>
      <c r="CNI342" s="145"/>
      <c r="CNJ342" s="145"/>
      <c r="CNK342" s="145"/>
      <c r="CNL342" s="145"/>
      <c r="CNM342" s="145"/>
      <c r="CNN342" s="145"/>
      <c r="CNO342" s="145"/>
      <c r="CNP342" s="145"/>
      <c r="CNQ342" s="145"/>
      <c r="CNR342" s="145"/>
      <c r="CNS342" s="145"/>
      <c r="CNT342" s="145"/>
      <c r="CNU342" s="145"/>
      <c r="CNV342" s="145"/>
      <c r="CNW342" s="145"/>
      <c r="CNX342" s="145"/>
      <c r="CNY342" s="145"/>
      <c r="CNZ342" s="145"/>
      <c r="COA342" s="145"/>
      <c r="COB342" s="145"/>
      <c r="COC342" s="145"/>
      <c r="COD342" s="145"/>
      <c r="COE342" s="145"/>
      <c r="COF342" s="145"/>
      <c r="COG342" s="145"/>
      <c r="COH342" s="145"/>
      <c r="COI342" s="145"/>
      <c r="COJ342" s="145"/>
      <c r="COK342" s="145"/>
      <c r="COL342" s="145"/>
      <c r="COM342" s="145"/>
      <c r="CON342" s="145"/>
      <c r="COO342" s="145"/>
      <c r="COP342" s="145"/>
      <c r="COQ342" s="145"/>
      <c r="COR342" s="145"/>
      <c r="COS342" s="145"/>
      <c r="COT342" s="145"/>
      <c r="COU342" s="145"/>
      <c r="COV342" s="145"/>
      <c r="COW342" s="145"/>
      <c r="COX342" s="145"/>
      <c r="COY342" s="145"/>
      <c r="COZ342" s="145"/>
      <c r="CPA342" s="145"/>
      <c r="CPB342" s="145"/>
      <c r="CPC342" s="145"/>
      <c r="CPD342" s="145"/>
      <c r="CPE342" s="145"/>
      <c r="CPF342" s="145"/>
      <c r="CPG342" s="145"/>
      <c r="CPH342" s="145"/>
      <c r="CPI342" s="145"/>
      <c r="CPJ342" s="145"/>
      <c r="CPK342" s="145"/>
      <c r="CPL342" s="145"/>
      <c r="CPM342" s="145"/>
      <c r="CPN342" s="145"/>
      <c r="CPO342" s="145"/>
      <c r="CPP342" s="145"/>
      <c r="CPQ342" s="145"/>
      <c r="CPR342" s="145"/>
      <c r="CPS342" s="145"/>
      <c r="CPT342" s="145"/>
      <c r="CPU342" s="145"/>
      <c r="CPV342" s="145"/>
      <c r="CPW342" s="145"/>
      <c r="CPX342" s="145"/>
      <c r="CPY342" s="145"/>
      <c r="CPZ342" s="145"/>
      <c r="CQA342" s="145"/>
      <c r="CQB342" s="145"/>
      <c r="CQC342" s="145"/>
      <c r="CQD342" s="145"/>
      <c r="CQE342" s="145"/>
      <c r="CQF342" s="145"/>
      <c r="CQG342" s="145"/>
      <c r="CQH342" s="145"/>
      <c r="CQI342" s="145"/>
      <c r="CQJ342" s="145"/>
      <c r="CQK342" s="145"/>
      <c r="CQL342" s="145"/>
      <c r="CQM342" s="145"/>
      <c r="CQN342" s="145"/>
      <c r="CQO342" s="145"/>
      <c r="CQP342" s="145"/>
      <c r="CQQ342" s="145"/>
      <c r="CQR342" s="145"/>
      <c r="CQS342" s="145"/>
      <c r="CQT342" s="145"/>
      <c r="CQU342" s="145"/>
      <c r="CQV342" s="145"/>
      <c r="CQW342" s="145"/>
      <c r="CQX342" s="145"/>
      <c r="CQY342" s="145"/>
      <c r="CQZ342" s="145"/>
      <c r="CRA342" s="145"/>
      <c r="CRB342" s="145"/>
      <c r="CRC342" s="145"/>
      <c r="CRD342" s="145"/>
      <c r="CRE342" s="145"/>
      <c r="CRF342" s="145"/>
      <c r="CRG342" s="145"/>
      <c r="CRH342" s="145"/>
      <c r="CRI342" s="145"/>
      <c r="CRJ342" s="145"/>
      <c r="CRK342" s="145"/>
      <c r="CRL342" s="145"/>
      <c r="CRM342" s="145"/>
      <c r="CRN342" s="145"/>
      <c r="CRO342" s="145"/>
      <c r="CRP342" s="145"/>
      <c r="CRQ342" s="145"/>
      <c r="CRR342" s="145"/>
      <c r="CRS342" s="145"/>
      <c r="CRT342" s="145"/>
      <c r="CRU342" s="145"/>
      <c r="CRV342" s="145"/>
      <c r="CRW342" s="145"/>
      <c r="CRX342" s="145"/>
      <c r="CRY342" s="145"/>
      <c r="CRZ342" s="145"/>
      <c r="CSA342" s="145"/>
      <c r="CSB342" s="145"/>
      <c r="CSC342" s="145"/>
      <c r="CSD342" s="145"/>
      <c r="CSE342" s="145"/>
      <c r="CSF342" s="145"/>
      <c r="CSG342" s="145"/>
      <c r="CSH342" s="145"/>
      <c r="CSI342" s="145"/>
      <c r="CSJ342" s="145"/>
      <c r="CSK342" s="145"/>
      <c r="CSL342" s="145"/>
      <c r="CSM342" s="145"/>
      <c r="CSN342" s="145"/>
      <c r="CSO342" s="145"/>
      <c r="CSP342" s="145"/>
      <c r="CSQ342" s="145"/>
      <c r="CSR342" s="145"/>
      <c r="CSS342" s="145"/>
      <c r="CST342" s="145"/>
      <c r="CSU342" s="145"/>
      <c r="CSV342" s="145"/>
      <c r="CSW342" s="145"/>
      <c r="CSX342" s="145"/>
      <c r="CSY342" s="145"/>
      <c r="CSZ342" s="145"/>
      <c r="CTA342" s="145"/>
      <c r="CTB342" s="145"/>
      <c r="CTC342" s="145"/>
      <c r="CTD342" s="145"/>
      <c r="CTE342" s="145"/>
      <c r="CTF342" s="145"/>
      <c r="CTG342" s="145"/>
      <c r="CTH342" s="145"/>
      <c r="CTI342" s="145"/>
      <c r="CTJ342" s="145"/>
      <c r="CTK342" s="145"/>
      <c r="CTL342" s="145"/>
      <c r="CTM342" s="145"/>
      <c r="CTN342" s="145"/>
      <c r="CTO342" s="145"/>
      <c r="CTP342" s="145"/>
      <c r="CTQ342" s="145"/>
      <c r="CTR342" s="145"/>
      <c r="CTS342" s="145"/>
      <c r="CTT342" s="145"/>
      <c r="CTU342" s="145"/>
      <c r="CTV342" s="145"/>
      <c r="CTW342" s="145"/>
      <c r="CTX342" s="145"/>
      <c r="CTY342" s="145"/>
      <c r="CTZ342" s="145"/>
      <c r="CUA342" s="145"/>
      <c r="CUB342" s="145"/>
      <c r="CUC342" s="145"/>
      <c r="CUD342" s="145"/>
      <c r="CUE342" s="145"/>
      <c r="CUF342" s="145"/>
      <c r="CUG342" s="145"/>
      <c r="CUH342" s="145"/>
      <c r="CUI342" s="145"/>
      <c r="CUJ342" s="145"/>
      <c r="CUK342" s="145"/>
      <c r="CUL342" s="145"/>
      <c r="CUM342" s="145"/>
      <c r="CUN342" s="145"/>
      <c r="CUO342" s="145"/>
      <c r="CUP342" s="145"/>
      <c r="CUQ342" s="145"/>
      <c r="CUR342" s="145"/>
      <c r="CUS342" s="145"/>
      <c r="CUT342" s="145"/>
      <c r="CUU342" s="145"/>
      <c r="CUV342" s="145"/>
      <c r="CUW342" s="145"/>
      <c r="CUX342" s="145"/>
      <c r="CUY342" s="145"/>
      <c r="CUZ342" s="145"/>
      <c r="CVA342" s="145"/>
      <c r="CVB342" s="145"/>
      <c r="CVC342" s="145"/>
      <c r="CVD342" s="145"/>
      <c r="CVE342" s="145"/>
      <c r="CVF342" s="145"/>
      <c r="CVG342" s="145"/>
      <c r="CVH342" s="145"/>
      <c r="CVI342" s="145"/>
      <c r="CVJ342" s="145"/>
      <c r="CVK342" s="145"/>
      <c r="CVL342" s="145"/>
      <c r="CVM342" s="145"/>
      <c r="CVN342" s="145"/>
      <c r="CVO342" s="145"/>
      <c r="CVP342" s="145"/>
      <c r="CVQ342" s="145"/>
      <c r="CVR342" s="145"/>
      <c r="CVS342" s="145"/>
      <c r="CVT342" s="145"/>
      <c r="CVU342" s="145"/>
      <c r="CVV342" s="145"/>
      <c r="CVW342" s="145"/>
      <c r="CVX342" s="145"/>
      <c r="CVY342" s="145"/>
      <c r="CVZ342" s="145"/>
      <c r="CWA342" s="145"/>
      <c r="CWB342" s="145"/>
      <c r="CWC342" s="145"/>
      <c r="CWD342" s="145"/>
      <c r="CWE342" s="145"/>
      <c r="CWF342" s="145"/>
      <c r="CWG342" s="145"/>
      <c r="CWH342" s="145"/>
      <c r="CWI342" s="145"/>
      <c r="CWJ342" s="145"/>
      <c r="CWK342" s="145"/>
      <c r="CWL342" s="145"/>
      <c r="CWM342" s="145"/>
      <c r="CWN342" s="145"/>
      <c r="CWO342" s="145"/>
      <c r="CWP342" s="145"/>
      <c r="CWQ342" s="145"/>
      <c r="CWR342" s="145"/>
      <c r="CWS342" s="145"/>
      <c r="CWT342" s="145"/>
      <c r="CWU342" s="145"/>
      <c r="CWV342" s="145"/>
      <c r="CWW342" s="145"/>
      <c r="CWX342" s="145"/>
      <c r="CWY342" s="145"/>
      <c r="CWZ342" s="145"/>
      <c r="CXA342" s="145"/>
      <c r="CXB342" s="145"/>
      <c r="CXC342" s="145"/>
      <c r="CXD342" s="145"/>
      <c r="CXE342" s="145"/>
      <c r="CXF342" s="145"/>
      <c r="CXG342" s="145"/>
      <c r="CXH342" s="145"/>
      <c r="CXI342" s="145"/>
      <c r="CXJ342" s="145"/>
      <c r="CXK342" s="145"/>
      <c r="CXL342" s="145"/>
      <c r="CXM342" s="145"/>
      <c r="CXN342" s="145"/>
      <c r="CXO342" s="145"/>
      <c r="CXP342" s="145"/>
      <c r="CXQ342" s="145"/>
      <c r="CXR342" s="145"/>
      <c r="CXS342" s="145"/>
      <c r="CXT342" s="145"/>
      <c r="CXU342" s="145"/>
      <c r="CXV342" s="145"/>
      <c r="CXW342" s="145"/>
      <c r="CXX342" s="145"/>
      <c r="CXY342" s="145"/>
      <c r="CXZ342" s="145"/>
      <c r="CYA342" s="145"/>
      <c r="CYB342" s="145"/>
      <c r="CYC342" s="145"/>
      <c r="CYD342" s="145"/>
      <c r="CYE342" s="145"/>
      <c r="CYF342" s="145"/>
      <c r="CYG342" s="145"/>
      <c r="CYH342" s="145"/>
      <c r="CYI342" s="145"/>
      <c r="CYJ342" s="145"/>
      <c r="CYK342" s="145"/>
      <c r="CYL342" s="145"/>
      <c r="CYM342" s="145"/>
      <c r="CYN342" s="145"/>
      <c r="CYO342" s="145"/>
      <c r="CYP342" s="145"/>
      <c r="CYQ342" s="145"/>
      <c r="CYR342" s="145"/>
      <c r="CYS342" s="145"/>
      <c r="CYT342" s="145"/>
      <c r="CYU342" s="145"/>
      <c r="CYV342" s="145"/>
      <c r="CYW342" s="145"/>
      <c r="CYX342" s="145"/>
      <c r="CYY342" s="145"/>
      <c r="CYZ342" s="145"/>
      <c r="CZA342" s="145"/>
      <c r="CZB342" s="145"/>
      <c r="CZC342" s="145"/>
      <c r="CZD342" s="145"/>
      <c r="CZE342" s="145"/>
      <c r="CZF342" s="145"/>
      <c r="CZG342" s="145"/>
      <c r="CZH342" s="145"/>
      <c r="CZI342" s="145"/>
      <c r="CZJ342" s="145"/>
      <c r="CZK342" s="145"/>
      <c r="CZL342" s="145"/>
      <c r="CZM342" s="145"/>
      <c r="CZN342" s="145"/>
      <c r="CZO342" s="145"/>
      <c r="CZP342" s="145"/>
      <c r="CZQ342" s="145"/>
      <c r="CZR342" s="145"/>
      <c r="CZS342" s="145"/>
      <c r="CZT342" s="145"/>
      <c r="CZU342" s="145"/>
      <c r="CZV342" s="145"/>
      <c r="CZW342" s="145"/>
      <c r="CZX342" s="145"/>
      <c r="CZY342" s="145"/>
      <c r="CZZ342" s="145"/>
      <c r="DAA342" s="145"/>
      <c r="DAB342" s="145"/>
      <c r="DAC342" s="145"/>
      <c r="DAD342" s="145"/>
      <c r="DAE342" s="145"/>
      <c r="DAF342" s="145"/>
      <c r="DAG342" s="145"/>
      <c r="DAH342" s="145"/>
      <c r="DAI342" s="145"/>
      <c r="DAJ342" s="145"/>
      <c r="DAK342" s="145"/>
      <c r="DAL342" s="145"/>
      <c r="DAM342" s="145"/>
      <c r="DAN342" s="145"/>
      <c r="DAO342" s="145"/>
      <c r="DAP342" s="145"/>
      <c r="DAQ342" s="145"/>
      <c r="DAR342" s="145"/>
      <c r="DAS342" s="145"/>
      <c r="DAT342" s="145"/>
      <c r="DAU342" s="145"/>
      <c r="DAV342" s="145"/>
      <c r="DAW342" s="145"/>
      <c r="DAX342" s="145"/>
      <c r="DAY342" s="145"/>
      <c r="DAZ342" s="145"/>
      <c r="DBA342" s="145"/>
      <c r="DBB342" s="145"/>
      <c r="DBC342" s="145"/>
      <c r="DBD342" s="145"/>
      <c r="DBE342" s="145"/>
      <c r="DBF342" s="145"/>
      <c r="DBG342" s="145"/>
      <c r="DBH342" s="145"/>
      <c r="DBI342" s="145"/>
      <c r="DBJ342" s="145"/>
      <c r="DBK342" s="145"/>
      <c r="DBL342" s="145"/>
      <c r="DBM342" s="145"/>
      <c r="DBN342" s="145"/>
      <c r="DBO342" s="145"/>
      <c r="DBP342" s="145"/>
      <c r="DBQ342" s="145"/>
      <c r="DBR342" s="145"/>
      <c r="DBS342" s="145"/>
      <c r="DBT342" s="145"/>
      <c r="DBU342" s="145"/>
      <c r="DBV342" s="145"/>
      <c r="DBW342" s="145"/>
      <c r="DBX342" s="145"/>
      <c r="DBY342" s="145"/>
      <c r="DBZ342" s="145"/>
      <c r="DCA342" s="145"/>
      <c r="DCB342" s="145"/>
      <c r="DCC342" s="145"/>
      <c r="DCD342" s="145"/>
      <c r="DCE342" s="145"/>
      <c r="DCF342" s="145"/>
      <c r="DCG342" s="145"/>
      <c r="DCH342" s="145"/>
      <c r="DCI342" s="145"/>
      <c r="DCJ342" s="145"/>
      <c r="DCK342" s="145"/>
      <c r="DCL342" s="145"/>
      <c r="DCM342" s="145"/>
      <c r="DCN342" s="145"/>
      <c r="DCO342" s="145"/>
      <c r="DCP342" s="145"/>
      <c r="DCQ342" s="145"/>
      <c r="DCR342" s="145"/>
      <c r="DCS342" s="145"/>
      <c r="DCT342" s="145"/>
      <c r="DCU342" s="145"/>
      <c r="DCV342" s="145"/>
      <c r="DCW342" s="145"/>
      <c r="DCX342" s="145"/>
      <c r="DCY342" s="145"/>
      <c r="DCZ342" s="145"/>
      <c r="DDA342" s="145"/>
      <c r="DDB342" s="145"/>
      <c r="DDC342" s="145"/>
      <c r="DDD342" s="145"/>
      <c r="DDE342" s="145"/>
      <c r="DDF342" s="145"/>
      <c r="DDG342" s="145"/>
      <c r="DDH342" s="145"/>
      <c r="DDI342" s="145"/>
      <c r="DDJ342" s="145"/>
      <c r="DDK342" s="145"/>
      <c r="DDL342" s="145"/>
      <c r="DDM342" s="145"/>
      <c r="DDN342" s="145"/>
      <c r="DDO342" s="145"/>
      <c r="DDP342" s="145"/>
      <c r="DDQ342" s="145"/>
      <c r="DDR342" s="145"/>
      <c r="DDS342" s="145"/>
      <c r="DDT342" s="145"/>
      <c r="DDU342" s="145"/>
      <c r="DDV342" s="145"/>
      <c r="DDW342" s="145"/>
      <c r="DDX342" s="145"/>
      <c r="DDY342" s="145"/>
      <c r="DDZ342" s="145"/>
      <c r="DEA342" s="145"/>
      <c r="DEB342" s="145"/>
      <c r="DEC342" s="145"/>
      <c r="DED342" s="145"/>
      <c r="DEE342" s="145"/>
      <c r="DEF342" s="145"/>
      <c r="DEG342" s="145"/>
      <c r="DEH342" s="145"/>
      <c r="DEI342" s="145"/>
      <c r="DEJ342" s="145"/>
      <c r="DEK342" s="145"/>
      <c r="DEL342" s="145"/>
      <c r="DEM342" s="145"/>
      <c r="DEN342" s="145"/>
      <c r="DEO342" s="145"/>
      <c r="DEP342" s="145"/>
      <c r="DEQ342" s="145"/>
      <c r="DER342" s="145"/>
      <c r="DES342" s="145"/>
      <c r="DET342" s="145"/>
      <c r="DEU342" s="145"/>
      <c r="DEV342" s="145"/>
      <c r="DEW342" s="145"/>
      <c r="DEX342" s="145"/>
      <c r="DEY342" s="145"/>
      <c r="DEZ342" s="145"/>
      <c r="DFA342" s="145"/>
      <c r="DFB342" s="145"/>
      <c r="DFC342" s="145"/>
      <c r="DFD342" s="145"/>
      <c r="DFE342" s="145"/>
      <c r="DFF342" s="145"/>
      <c r="DFG342" s="145"/>
      <c r="DFH342" s="145"/>
      <c r="DFI342" s="145"/>
      <c r="DFJ342" s="145"/>
      <c r="DFK342" s="145"/>
      <c r="DFL342" s="145"/>
      <c r="DFM342" s="145"/>
      <c r="DFN342" s="145"/>
      <c r="DFO342" s="145"/>
      <c r="DFP342" s="145"/>
      <c r="DFQ342" s="145"/>
      <c r="DFR342" s="145"/>
      <c r="DFS342" s="145"/>
      <c r="DFT342" s="145"/>
      <c r="DFU342" s="145"/>
      <c r="DFV342" s="145"/>
      <c r="DFW342" s="145"/>
      <c r="DFX342" s="145"/>
      <c r="DFY342" s="145"/>
      <c r="DFZ342" s="145"/>
      <c r="DGA342" s="145"/>
      <c r="DGB342" s="145"/>
      <c r="DGC342" s="145"/>
      <c r="DGD342" s="145"/>
      <c r="DGE342" s="145"/>
      <c r="DGF342" s="145"/>
      <c r="DGG342" s="145"/>
      <c r="DGH342" s="145"/>
      <c r="DGI342" s="145"/>
      <c r="DGJ342" s="145"/>
      <c r="DGK342" s="145"/>
      <c r="DGL342" s="145"/>
      <c r="DGM342" s="145"/>
      <c r="DGN342" s="145"/>
      <c r="DGO342" s="145"/>
      <c r="DGP342" s="145"/>
      <c r="DGQ342" s="145"/>
      <c r="DGR342" s="145"/>
      <c r="DGS342" s="145"/>
      <c r="DGT342" s="145"/>
      <c r="DGU342" s="145"/>
      <c r="DGV342" s="145"/>
      <c r="DGW342" s="145"/>
      <c r="DGX342" s="145"/>
      <c r="DGY342" s="145"/>
      <c r="DGZ342" s="145"/>
      <c r="DHA342" s="145"/>
      <c r="DHB342" s="145"/>
      <c r="DHC342" s="145"/>
      <c r="DHD342" s="145"/>
      <c r="DHE342" s="145"/>
      <c r="DHF342" s="145"/>
      <c r="DHG342" s="145"/>
      <c r="DHH342" s="145"/>
      <c r="DHI342" s="145"/>
      <c r="DHJ342" s="145"/>
      <c r="DHK342" s="145"/>
      <c r="DHL342" s="145"/>
      <c r="DHM342" s="145"/>
      <c r="DHN342" s="145"/>
      <c r="DHO342" s="145"/>
      <c r="DHP342" s="145"/>
      <c r="DHQ342" s="145"/>
      <c r="DHR342" s="145"/>
      <c r="DHS342" s="145"/>
      <c r="DHT342" s="145"/>
      <c r="DHU342" s="145"/>
      <c r="DHV342" s="145"/>
      <c r="DHW342" s="145"/>
      <c r="DHX342" s="145"/>
      <c r="DHY342" s="145"/>
      <c r="DHZ342" s="145"/>
      <c r="DIA342" s="145"/>
      <c r="DIB342" s="145"/>
      <c r="DIC342" s="145"/>
      <c r="DID342" s="145"/>
      <c r="DIE342" s="145"/>
      <c r="DIF342" s="145"/>
      <c r="DIG342" s="145"/>
      <c r="DIH342" s="145"/>
      <c r="DII342" s="145"/>
      <c r="DIJ342" s="145"/>
      <c r="DIK342" s="145"/>
      <c r="DIL342" s="145"/>
      <c r="DIM342" s="145"/>
      <c r="DIN342" s="145"/>
      <c r="DIO342" s="145"/>
      <c r="DIP342" s="145"/>
      <c r="DIQ342" s="145"/>
      <c r="DIR342" s="145"/>
      <c r="DIS342" s="145"/>
      <c r="DIT342" s="145"/>
      <c r="DIU342" s="145"/>
      <c r="DIV342" s="145"/>
      <c r="DIW342" s="145"/>
      <c r="DIX342" s="145"/>
      <c r="DIY342" s="145"/>
      <c r="DIZ342" s="145"/>
      <c r="DJA342" s="145"/>
      <c r="DJB342" s="145"/>
      <c r="DJC342" s="145"/>
      <c r="DJD342" s="145"/>
      <c r="DJE342" s="145"/>
      <c r="DJF342" s="145"/>
      <c r="DJG342" s="145"/>
      <c r="DJH342" s="145"/>
      <c r="DJI342" s="145"/>
      <c r="DJJ342" s="145"/>
      <c r="DJK342" s="145"/>
      <c r="DJL342" s="145"/>
      <c r="DJM342" s="145"/>
      <c r="DJN342" s="145"/>
      <c r="DJO342" s="145"/>
      <c r="DJP342" s="145"/>
      <c r="DJQ342" s="145"/>
      <c r="DJR342" s="145"/>
      <c r="DJS342" s="145"/>
      <c r="DJT342" s="145"/>
      <c r="DJU342" s="145"/>
      <c r="DJV342" s="145"/>
      <c r="DJW342" s="145"/>
      <c r="DJX342" s="145"/>
      <c r="DJY342" s="145"/>
      <c r="DJZ342" s="145"/>
      <c r="DKA342" s="145"/>
      <c r="DKB342" s="145"/>
      <c r="DKC342" s="145"/>
      <c r="DKD342" s="145"/>
      <c r="DKE342" s="145"/>
      <c r="DKF342" s="145"/>
      <c r="DKG342" s="145"/>
      <c r="DKH342" s="145"/>
      <c r="DKI342" s="145"/>
      <c r="DKJ342" s="145"/>
      <c r="DKK342" s="145"/>
      <c r="DKL342" s="145"/>
      <c r="DKM342" s="145"/>
      <c r="DKN342" s="145"/>
      <c r="DKO342" s="145"/>
      <c r="DKP342" s="145"/>
      <c r="DKQ342" s="145"/>
      <c r="DKR342" s="145"/>
      <c r="DKS342" s="145"/>
      <c r="DKT342" s="145"/>
      <c r="DKU342" s="145"/>
      <c r="DKV342" s="145"/>
      <c r="DKW342" s="145"/>
      <c r="DKX342" s="145"/>
      <c r="DKY342" s="145"/>
      <c r="DKZ342" s="145"/>
      <c r="DLA342" s="145"/>
      <c r="DLB342" s="145"/>
      <c r="DLC342" s="145"/>
      <c r="DLD342" s="145"/>
      <c r="DLE342" s="145"/>
      <c r="DLF342" s="145"/>
      <c r="DLG342" s="145"/>
      <c r="DLH342" s="145"/>
      <c r="DLI342" s="145"/>
      <c r="DLJ342" s="145"/>
      <c r="DLK342" s="145"/>
      <c r="DLL342" s="145"/>
      <c r="DLM342" s="145"/>
      <c r="DLN342" s="145"/>
      <c r="DLO342" s="145"/>
      <c r="DLP342" s="145"/>
      <c r="DLQ342" s="145"/>
      <c r="DLR342" s="145"/>
      <c r="DLS342" s="145"/>
      <c r="DLT342" s="145"/>
      <c r="DLU342" s="145"/>
      <c r="DLV342" s="145"/>
      <c r="DLW342" s="145"/>
      <c r="DLX342" s="145"/>
      <c r="DLY342" s="145"/>
      <c r="DLZ342" s="145"/>
      <c r="DMA342" s="145"/>
      <c r="DMB342" s="145"/>
      <c r="DMC342" s="145"/>
      <c r="DMD342" s="145"/>
      <c r="DME342" s="145"/>
      <c r="DMF342" s="145"/>
      <c r="DMG342" s="145"/>
      <c r="DMH342" s="145"/>
      <c r="DMI342" s="145"/>
      <c r="DMJ342" s="145"/>
      <c r="DMK342" s="145"/>
      <c r="DML342" s="145"/>
      <c r="DMM342" s="145"/>
      <c r="DMN342" s="145"/>
      <c r="DMO342" s="145"/>
      <c r="DMP342" s="145"/>
      <c r="DMQ342" s="145"/>
      <c r="DMR342" s="145"/>
      <c r="DMS342" s="145"/>
      <c r="DMT342" s="145"/>
      <c r="DMU342" s="145"/>
      <c r="DMV342" s="145"/>
      <c r="DMW342" s="145"/>
      <c r="DMX342" s="145"/>
      <c r="DMY342" s="145"/>
      <c r="DMZ342" s="145"/>
      <c r="DNA342" s="145"/>
      <c r="DNB342" s="145"/>
      <c r="DNC342" s="145"/>
      <c r="DND342" s="145"/>
      <c r="DNE342" s="145"/>
      <c r="DNF342" s="145"/>
      <c r="DNG342" s="145"/>
      <c r="DNH342" s="145"/>
      <c r="DNI342" s="145"/>
      <c r="DNJ342" s="145"/>
      <c r="DNK342" s="145"/>
      <c r="DNL342" s="145"/>
      <c r="DNM342" s="145"/>
      <c r="DNN342" s="145"/>
      <c r="DNO342" s="145"/>
      <c r="DNP342" s="145"/>
      <c r="DNQ342" s="145"/>
      <c r="DNR342" s="145"/>
      <c r="DNS342" s="145"/>
      <c r="DNT342" s="145"/>
      <c r="DNU342" s="145"/>
      <c r="DNV342" s="145"/>
      <c r="DNW342" s="145"/>
      <c r="DNX342" s="145"/>
      <c r="DNY342" s="145"/>
      <c r="DNZ342" s="145"/>
      <c r="DOA342" s="145"/>
      <c r="DOB342" s="145"/>
      <c r="DOC342" s="145"/>
      <c r="DOD342" s="145"/>
      <c r="DOE342" s="145"/>
      <c r="DOF342" s="145"/>
      <c r="DOG342" s="145"/>
      <c r="DOH342" s="145"/>
      <c r="DOI342" s="145"/>
      <c r="DOJ342" s="145"/>
      <c r="DOK342" s="145"/>
      <c r="DOL342" s="145"/>
      <c r="DOM342" s="145"/>
      <c r="DON342" s="145"/>
      <c r="DOO342" s="145"/>
      <c r="DOP342" s="145"/>
      <c r="DOQ342" s="145"/>
      <c r="DOR342" s="145"/>
      <c r="DOS342" s="145"/>
      <c r="DOT342" s="145"/>
      <c r="DOU342" s="145"/>
      <c r="DOV342" s="145"/>
      <c r="DOW342" s="145"/>
      <c r="DOX342" s="145"/>
      <c r="DOY342" s="145"/>
      <c r="DOZ342" s="145"/>
      <c r="DPA342" s="145"/>
      <c r="DPB342" s="145"/>
      <c r="DPC342" s="145"/>
      <c r="DPD342" s="145"/>
      <c r="DPE342" s="145"/>
      <c r="DPF342" s="145"/>
      <c r="DPG342" s="145"/>
      <c r="DPH342" s="145"/>
      <c r="DPI342" s="145"/>
      <c r="DPJ342" s="145"/>
      <c r="DPK342" s="145"/>
      <c r="DPL342" s="145"/>
      <c r="DPM342" s="145"/>
      <c r="DPN342" s="145"/>
      <c r="DPO342" s="145"/>
      <c r="DPP342" s="145"/>
      <c r="DPQ342" s="145"/>
      <c r="DPR342" s="145"/>
      <c r="DPS342" s="145"/>
      <c r="DPT342" s="145"/>
      <c r="DPU342" s="145"/>
      <c r="DPV342" s="145"/>
      <c r="DPW342" s="145"/>
      <c r="DPX342" s="145"/>
      <c r="DPY342" s="145"/>
      <c r="DPZ342" s="145"/>
      <c r="DQA342" s="145"/>
      <c r="DQB342" s="145"/>
      <c r="DQC342" s="145"/>
      <c r="DQD342" s="145"/>
      <c r="DQE342" s="145"/>
      <c r="DQF342" s="145"/>
      <c r="DQG342" s="145"/>
      <c r="DQH342" s="145"/>
      <c r="DQI342" s="145"/>
      <c r="DQJ342" s="145"/>
      <c r="DQK342" s="145"/>
      <c r="DQL342" s="145"/>
      <c r="DQM342" s="145"/>
      <c r="DQN342" s="145"/>
      <c r="DQO342" s="145"/>
      <c r="DQP342" s="145"/>
      <c r="DQQ342" s="145"/>
      <c r="DQR342" s="145"/>
      <c r="DQS342" s="145"/>
      <c r="DQT342" s="145"/>
      <c r="DQU342" s="145"/>
      <c r="DQV342" s="145"/>
      <c r="DQW342" s="145"/>
      <c r="DQX342" s="145"/>
      <c r="DQY342" s="145"/>
      <c r="DQZ342" s="145"/>
      <c r="DRA342" s="145"/>
      <c r="DRB342" s="145"/>
      <c r="DRC342" s="145"/>
      <c r="DRD342" s="145"/>
      <c r="DRE342" s="145"/>
      <c r="DRF342" s="145"/>
      <c r="DRG342" s="145"/>
      <c r="DRH342" s="145"/>
      <c r="DRI342" s="145"/>
      <c r="DRJ342" s="145"/>
      <c r="DRK342" s="145"/>
      <c r="DRL342" s="145"/>
      <c r="DRM342" s="145"/>
      <c r="DRN342" s="145"/>
      <c r="DRO342" s="145"/>
      <c r="DRP342" s="145"/>
      <c r="DRQ342" s="145"/>
      <c r="DRR342" s="145"/>
      <c r="DRS342" s="145"/>
      <c r="DRT342" s="145"/>
      <c r="DRU342" s="145"/>
      <c r="DRV342" s="145"/>
      <c r="DRW342" s="145"/>
      <c r="DRX342" s="145"/>
      <c r="DRY342" s="145"/>
      <c r="DRZ342" s="145"/>
      <c r="DSA342" s="145"/>
      <c r="DSB342" s="145"/>
      <c r="DSC342" s="145"/>
      <c r="DSD342" s="145"/>
      <c r="DSE342" s="145"/>
      <c r="DSF342" s="145"/>
      <c r="DSG342" s="145"/>
      <c r="DSH342" s="145"/>
      <c r="DSI342" s="145"/>
      <c r="DSJ342" s="145"/>
      <c r="DSK342" s="145"/>
      <c r="DSL342" s="145"/>
      <c r="DSM342" s="145"/>
      <c r="DSN342" s="145"/>
      <c r="DSO342" s="145"/>
      <c r="DSP342" s="145"/>
      <c r="DSQ342" s="145"/>
      <c r="DSR342" s="145"/>
      <c r="DSS342" s="145"/>
      <c r="DST342" s="145"/>
      <c r="DSU342" s="145"/>
      <c r="DSV342" s="145"/>
      <c r="DSW342" s="145"/>
      <c r="DSX342" s="145"/>
      <c r="DSY342" s="145"/>
      <c r="DSZ342" s="145"/>
      <c r="DTA342" s="145"/>
      <c r="DTB342" s="145"/>
      <c r="DTC342" s="145"/>
      <c r="DTD342" s="145"/>
      <c r="DTE342" s="145"/>
      <c r="DTF342" s="145"/>
      <c r="DTG342" s="145"/>
      <c r="DTH342" s="145"/>
      <c r="DTI342" s="145"/>
      <c r="DTJ342" s="145"/>
      <c r="DTK342" s="145"/>
      <c r="DTL342" s="145"/>
      <c r="DTM342" s="145"/>
      <c r="DTN342" s="145"/>
      <c r="DTO342" s="145"/>
      <c r="DTP342" s="145"/>
      <c r="DTQ342" s="145"/>
      <c r="DTR342" s="145"/>
      <c r="DTS342" s="145"/>
      <c r="DTT342" s="145"/>
      <c r="DTU342" s="145"/>
      <c r="DTV342" s="145"/>
      <c r="DTW342" s="145"/>
      <c r="DTX342" s="145"/>
      <c r="DTY342" s="145"/>
      <c r="DTZ342" s="145"/>
      <c r="DUA342" s="145"/>
      <c r="DUB342" s="145"/>
      <c r="DUC342" s="145"/>
      <c r="DUD342" s="145"/>
      <c r="DUE342" s="145"/>
      <c r="DUF342" s="145"/>
      <c r="DUG342" s="145"/>
      <c r="DUH342" s="145"/>
      <c r="DUI342" s="145"/>
      <c r="DUJ342" s="145"/>
      <c r="DUK342" s="145"/>
      <c r="DUL342" s="145"/>
      <c r="DUM342" s="145"/>
      <c r="DUN342" s="145"/>
      <c r="DUO342" s="145"/>
      <c r="DUP342" s="145"/>
      <c r="DUQ342" s="145"/>
      <c r="DUR342" s="145"/>
      <c r="DUS342" s="145"/>
      <c r="DUT342" s="145"/>
      <c r="DUU342" s="145"/>
      <c r="DUV342" s="145"/>
      <c r="DUW342" s="145"/>
      <c r="DUX342" s="145"/>
      <c r="DUY342" s="145"/>
      <c r="DUZ342" s="145"/>
      <c r="DVA342" s="145"/>
      <c r="DVB342" s="145"/>
      <c r="DVC342" s="145"/>
      <c r="DVD342" s="145"/>
      <c r="DVE342" s="145"/>
      <c r="DVF342" s="145"/>
      <c r="DVG342" s="145"/>
      <c r="DVH342" s="145"/>
      <c r="DVI342" s="145"/>
      <c r="DVJ342" s="145"/>
      <c r="DVK342" s="145"/>
      <c r="DVL342" s="145"/>
      <c r="DVM342" s="145"/>
      <c r="DVN342" s="145"/>
      <c r="DVO342" s="145"/>
      <c r="DVP342" s="145"/>
      <c r="DVQ342" s="145"/>
      <c r="DVR342" s="145"/>
      <c r="DVS342" s="145"/>
      <c r="DVT342" s="145"/>
      <c r="DVU342" s="145"/>
      <c r="DVV342" s="145"/>
      <c r="DVW342" s="145"/>
      <c r="DVX342" s="145"/>
      <c r="DVY342" s="145"/>
      <c r="DVZ342" s="145"/>
      <c r="DWA342" s="145"/>
      <c r="DWB342" s="145"/>
      <c r="DWC342" s="145"/>
      <c r="DWD342" s="145"/>
      <c r="DWE342" s="145"/>
      <c r="DWF342" s="145"/>
      <c r="DWG342" s="145"/>
      <c r="DWH342" s="145"/>
      <c r="DWI342" s="145"/>
      <c r="DWJ342" s="145"/>
      <c r="DWK342" s="145"/>
      <c r="DWL342" s="145"/>
      <c r="DWM342" s="145"/>
      <c r="DWN342" s="145"/>
      <c r="DWO342" s="145"/>
      <c r="DWP342" s="145"/>
      <c r="DWQ342" s="145"/>
      <c r="DWR342" s="145"/>
      <c r="DWS342" s="145"/>
      <c r="DWT342" s="145"/>
      <c r="DWU342" s="145"/>
      <c r="DWV342" s="145"/>
      <c r="DWW342" s="145"/>
      <c r="DWX342" s="145"/>
      <c r="DWY342" s="145"/>
      <c r="DWZ342" s="145"/>
      <c r="DXA342" s="145"/>
      <c r="DXB342" s="145"/>
      <c r="DXC342" s="145"/>
      <c r="DXD342" s="145"/>
      <c r="DXE342" s="145"/>
      <c r="DXF342" s="145"/>
      <c r="DXG342" s="145"/>
      <c r="DXH342" s="145"/>
      <c r="DXI342" s="145"/>
      <c r="DXJ342" s="145"/>
      <c r="DXK342" s="145"/>
      <c r="DXL342" s="145"/>
      <c r="DXM342" s="145"/>
      <c r="DXN342" s="145"/>
      <c r="DXO342" s="145"/>
      <c r="DXP342" s="145"/>
      <c r="DXQ342" s="145"/>
      <c r="DXR342" s="145"/>
      <c r="DXS342" s="145"/>
      <c r="DXT342" s="145"/>
      <c r="DXU342" s="145"/>
      <c r="DXV342" s="145"/>
      <c r="DXW342" s="145"/>
      <c r="DXX342" s="145"/>
      <c r="DXY342" s="145"/>
      <c r="DXZ342" s="145"/>
      <c r="DYA342" s="145"/>
      <c r="DYB342" s="145"/>
      <c r="DYC342" s="145"/>
      <c r="DYD342" s="145"/>
      <c r="DYE342" s="145"/>
      <c r="DYF342" s="145"/>
      <c r="DYG342" s="145"/>
      <c r="DYH342" s="145"/>
      <c r="DYI342" s="145"/>
      <c r="DYJ342" s="145"/>
      <c r="DYK342" s="145"/>
      <c r="DYL342" s="145"/>
      <c r="DYM342" s="145"/>
      <c r="DYN342" s="145"/>
      <c r="DYO342" s="145"/>
      <c r="DYP342" s="145"/>
      <c r="DYQ342" s="145"/>
      <c r="DYR342" s="145"/>
      <c r="DYS342" s="145"/>
      <c r="DYT342" s="145"/>
      <c r="DYU342" s="145"/>
      <c r="DYV342" s="145"/>
      <c r="DYW342" s="145"/>
      <c r="DYX342" s="145"/>
      <c r="DYY342" s="145"/>
      <c r="DYZ342" s="145"/>
      <c r="DZA342" s="145"/>
      <c r="DZB342" s="145"/>
      <c r="DZC342" s="145"/>
      <c r="DZD342" s="145"/>
      <c r="DZE342" s="145"/>
      <c r="DZF342" s="145"/>
      <c r="DZG342" s="145"/>
      <c r="DZH342" s="145"/>
      <c r="DZI342" s="145"/>
      <c r="DZJ342" s="145"/>
      <c r="DZK342" s="145"/>
      <c r="DZL342" s="145"/>
      <c r="DZM342" s="145"/>
      <c r="DZN342" s="145"/>
      <c r="DZO342" s="145"/>
      <c r="DZP342" s="145"/>
      <c r="DZQ342" s="145"/>
      <c r="DZR342" s="145"/>
      <c r="DZS342" s="145"/>
      <c r="DZT342" s="145"/>
      <c r="DZU342" s="145"/>
      <c r="DZV342" s="145"/>
      <c r="DZW342" s="145"/>
      <c r="DZX342" s="145"/>
      <c r="DZY342" s="145"/>
      <c r="DZZ342" s="145"/>
      <c r="EAA342" s="145"/>
      <c r="EAB342" s="145"/>
      <c r="EAC342" s="145"/>
      <c r="EAD342" s="145"/>
      <c r="EAE342" s="145"/>
      <c r="EAF342" s="145"/>
      <c r="EAG342" s="145"/>
      <c r="EAH342" s="145"/>
      <c r="EAI342" s="145"/>
      <c r="EAJ342" s="145"/>
      <c r="EAK342" s="145"/>
      <c r="EAL342" s="145"/>
      <c r="EAM342" s="145"/>
      <c r="EAN342" s="145"/>
      <c r="EAO342" s="145"/>
      <c r="EAP342" s="145"/>
      <c r="EAQ342" s="145"/>
      <c r="EAR342" s="145"/>
      <c r="EAS342" s="145"/>
      <c r="EAT342" s="145"/>
      <c r="EAU342" s="145"/>
      <c r="EAV342" s="145"/>
      <c r="EAW342" s="145"/>
      <c r="EAX342" s="145"/>
      <c r="EAY342" s="145"/>
      <c r="EAZ342" s="145"/>
      <c r="EBA342" s="145"/>
      <c r="EBB342" s="145"/>
      <c r="EBC342" s="145"/>
      <c r="EBD342" s="145"/>
      <c r="EBE342" s="145"/>
      <c r="EBF342" s="145"/>
      <c r="EBG342" s="145"/>
      <c r="EBH342" s="145"/>
      <c r="EBI342" s="145"/>
      <c r="EBJ342" s="145"/>
      <c r="EBK342" s="145"/>
      <c r="EBL342" s="145"/>
      <c r="EBM342" s="145"/>
      <c r="EBN342" s="145"/>
      <c r="EBO342" s="145"/>
      <c r="EBP342" s="145"/>
      <c r="EBQ342" s="145"/>
      <c r="EBR342" s="145"/>
      <c r="EBS342" s="145"/>
      <c r="EBT342" s="145"/>
      <c r="EBU342" s="145"/>
      <c r="EBV342" s="145"/>
      <c r="EBW342" s="145"/>
      <c r="EBX342" s="145"/>
      <c r="EBY342" s="145"/>
      <c r="EBZ342" s="145"/>
      <c r="ECA342" s="145"/>
      <c r="ECB342" s="145"/>
      <c r="ECC342" s="145"/>
      <c r="ECD342" s="145"/>
      <c r="ECE342" s="145"/>
      <c r="ECF342" s="145"/>
      <c r="ECG342" s="145"/>
      <c r="ECH342" s="145"/>
      <c r="ECI342" s="145"/>
      <c r="ECJ342" s="145"/>
      <c r="ECK342" s="145"/>
      <c r="ECL342" s="145"/>
      <c r="ECM342" s="145"/>
      <c r="ECN342" s="145"/>
      <c r="ECO342" s="145"/>
      <c r="ECP342" s="145"/>
      <c r="ECQ342" s="145"/>
      <c r="ECR342" s="145"/>
      <c r="ECS342" s="145"/>
      <c r="ECT342" s="145"/>
      <c r="ECU342" s="145"/>
      <c r="ECV342" s="145"/>
      <c r="ECW342" s="145"/>
      <c r="ECX342" s="145"/>
      <c r="ECY342" s="145"/>
      <c r="ECZ342" s="145"/>
      <c r="EDA342" s="145"/>
      <c r="EDB342" s="145"/>
      <c r="EDC342" s="145"/>
      <c r="EDD342" s="145"/>
      <c r="EDE342" s="145"/>
      <c r="EDF342" s="145"/>
      <c r="EDG342" s="145"/>
      <c r="EDH342" s="145"/>
      <c r="EDI342" s="145"/>
      <c r="EDJ342" s="145"/>
      <c r="EDK342" s="145"/>
      <c r="EDL342" s="145"/>
      <c r="EDM342" s="145"/>
      <c r="EDN342" s="145"/>
      <c r="EDO342" s="145"/>
      <c r="EDP342" s="145"/>
      <c r="EDQ342" s="145"/>
      <c r="EDR342" s="145"/>
      <c r="EDS342" s="145"/>
      <c r="EDT342" s="145"/>
      <c r="EDU342" s="145"/>
      <c r="EDV342" s="145"/>
      <c r="EDW342" s="145"/>
      <c r="EDX342" s="145"/>
      <c r="EDY342" s="145"/>
      <c r="EDZ342" s="145"/>
      <c r="EEA342" s="145"/>
      <c r="EEB342" s="145"/>
      <c r="EEC342" s="145"/>
      <c r="EED342" s="145"/>
      <c r="EEE342" s="145"/>
      <c r="EEF342" s="145"/>
      <c r="EEG342" s="145"/>
      <c r="EEH342" s="145"/>
      <c r="EEI342" s="145"/>
      <c r="EEJ342" s="145"/>
      <c r="EEK342" s="145"/>
      <c r="EEL342" s="145"/>
      <c r="EEM342" s="145"/>
      <c r="EEN342" s="145"/>
      <c r="EEO342" s="145"/>
      <c r="EEP342" s="145"/>
      <c r="EEQ342" s="145"/>
      <c r="EER342" s="145"/>
      <c r="EES342" s="145"/>
      <c r="EET342" s="145"/>
      <c r="EEU342" s="145"/>
      <c r="EEV342" s="145"/>
      <c r="EEW342" s="145"/>
      <c r="EEX342" s="145"/>
      <c r="EEY342" s="145"/>
      <c r="EEZ342" s="145"/>
      <c r="EFA342" s="145"/>
      <c r="EFB342" s="145"/>
      <c r="EFC342" s="145"/>
      <c r="EFD342" s="145"/>
      <c r="EFE342" s="145"/>
      <c r="EFF342" s="145"/>
      <c r="EFG342" s="145"/>
      <c r="EFH342" s="145"/>
      <c r="EFI342" s="145"/>
      <c r="EFJ342" s="145"/>
      <c r="EFK342" s="145"/>
      <c r="EFL342" s="145"/>
      <c r="EFM342" s="145"/>
      <c r="EFN342" s="145"/>
      <c r="EFO342" s="145"/>
      <c r="EFP342" s="145"/>
      <c r="EFQ342" s="145"/>
      <c r="EFR342" s="145"/>
      <c r="EFS342" s="145"/>
      <c r="EFT342" s="145"/>
      <c r="EFU342" s="145"/>
      <c r="EFV342" s="145"/>
      <c r="EFW342" s="145"/>
      <c r="EFX342" s="145"/>
      <c r="EFY342" s="145"/>
      <c r="EFZ342" s="145"/>
      <c r="EGA342" s="145"/>
      <c r="EGB342" s="145"/>
      <c r="EGC342" s="145"/>
      <c r="EGD342" s="145"/>
      <c r="EGE342" s="145"/>
      <c r="EGF342" s="145"/>
      <c r="EGG342" s="145"/>
      <c r="EGH342" s="145"/>
      <c r="EGI342" s="145"/>
      <c r="EGJ342" s="145"/>
      <c r="EGK342" s="145"/>
      <c r="EGL342" s="145"/>
      <c r="EGM342" s="145"/>
      <c r="EGN342" s="145"/>
      <c r="EGO342" s="145"/>
      <c r="EGP342" s="145"/>
      <c r="EGQ342" s="145"/>
      <c r="EGR342" s="145"/>
      <c r="EGS342" s="145"/>
      <c r="EGT342" s="145"/>
      <c r="EGU342" s="145"/>
      <c r="EGV342" s="145"/>
      <c r="EGW342" s="145"/>
      <c r="EGX342" s="145"/>
      <c r="EGY342" s="145"/>
      <c r="EGZ342" s="145"/>
      <c r="EHA342" s="145"/>
      <c r="EHB342" s="145"/>
      <c r="EHC342" s="145"/>
      <c r="EHD342" s="145"/>
      <c r="EHE342" s="145"/>
      <c r="EHF342" s="145"/>
      <c r="EHG342" s="145"/>
      <c r="EHH342" s="145"/>
      <c r="EHI342" s="145"/>
      <c r="EHJ342" s="145"/>
      <c r="EHK342" s="145"/>
      <c r="EHL342" s="145"/>
      <c r="EHM342" s="145"/>
      <c r="EHN342" s="145"/>
      <c r="EHO342" s="145"/>
      <c r="EHP342" s="145"/>
      <c r="EHQ342" s="145"/>
      <c r="EHR342" s="145"/>
      <c r="EHS342" s="145"/>
      <c r="EHT342" s="145"/>
      <c r="EHU342" s="145"/>
      <c r="EHV342" s="145"/>
      <c r="EHW342" s="145"/>
      <c r="EHX342" s="145"/>
      <c r="EHY342" s="145"/>
      <c r="EHZ342" s="145"/>
      <c r="EIA342" s="145"/>
      <c r="EIB342" s="145"/>
      <c r="EIC342" s="145"/>
      <c r="EID342" s="145"/>
      <c r="EIE342" s="145"/>
      <c r="EIF342" s="145"/>
      <c r="EIG342" s="145"/>
      <c r="EIH342" s="145"/>
      <c r="EII342" s="145"/>
      <c r="EIJ342" s="145"/>
      <c r="EIK342" s="145"/>
      <c r="EIL342" s="145"/>
      <c r="EIM342" s="145"/>
      <c r="EIN342" s="145"/>
      <c r="EIO342" s="145"/>
      <c r="EIP342" s="145"/>
      <c r="EIQ342" s="145"/>
      <c r="EIR342" s="145"/>
      <c r="EIS342" s="145"/>
      <c r="EIT342" s="145"/>
      <c r="EIU342" s="145"/>
      <c r="EIV342" s="145"/>
      <c r="EIW342" s="145"/>
      <c r="EIX342" s="145"/>
      <c r="EIY342" s="145"/>
      <c r="EIZ342" s="145"/>
      <c r="EJA342" s="145"/>
      <c r="EJB342" s="145"/>
      <c r="EJC342" s="145"/>
      <c r="EJD342" s="145"/>
      <c r="EJE342" s="145"/>
      <c r="EJF342" s="145"/>
      <c r="EJG342" s="145"/>
      <c r="EJH342" s="145"/>
      <c r="EJI342" s="145"/>
      <c r="EJJ342" s="145"/>
      <c r="EJK342" s="145"/>
      <c r="EJL342" s="145"/>
      <c r="EJM342" s="145"/>
      <c r="EJN342" s="145"/>
      <c r="EJO342" s="145"/>
      <c r="EJP342" s="145"/>
      <c r="EJQ342" s="145"/>
      <c r="EJR342" s="145"/>
      <c r="EJS342" s="145"/>
      <c r="EJT342" s="145"/>
      <c r="EJU342" s="145"/>
      <c r="EJV342" s="145"/>
      <c r="EJW342" s="145"/>
      <c r="EJX342" s="145"/>
      <c r="EJY342" s="145"/>
      <c r="EJZ342" s="145"/>
      <c r="EKA342" s="145"/>
      <c r="EKB342" s="145"/>
      <c r="EKC342" s="145"/>
      <c r="EKD342" s="145"/>
      <c r="EKE342" s="145"/>
      <c r="EKF342" s="145"/>
      <c r="EKG342" s="145"/>
      <c r="EKH342" s="145"/>
      <c r="EKI342" s="145"/>
      <c r="EKJ342" s="145"/>
      <c r="EKK342" s="145"/>
      <c r="EKL342" s="145"/>
      <c r="EKM342" s="145"/>
      <c r="EKN342" s="145"/>
      <c r="EKO342" s="145"/>
      <c r="EKP342" s="145"/>
      <c r="EKQ342" s="145"/>
      <c r="EKR342" s="145"/>
      <c r="EKS342" s="145"/>
      <c r="EKT342" s="145"/>
      <c r="EKU342" s="145"/>
      <c r="EKV342" s="145"/>
      <c r="EKW342" s="145"/>
      <c r="EKX342" s="145"/>
      <c r="EKY342" s="145"/>
      <c r="EKZ342" s="145"/>
      <c r="ELA342" s="145"/>
      <c r="ELB342" s="145"/>
      <c r="ELC342" s="145"/>
      <c r="ELD342" s="145"/>
      <c r="ELE342" s="145"/>
      <c r="ELF342" s="145"/>
      <c r="ELG342" s="145"/>
      <c r="ELH342" s="145"/>
      <c r="ELI342" s="145"/>
      <c r="ELJ342" s="145"/>
      <c r="ELK342" s="145"/>
      <c r="ELL342" s="145"/>
      <c r="ELM342" s="145"/>
      <c r="ELN342" s="145"/>
      <c r="ELO342" s="145"/>
      <c r="ELP342" s="145"/>
      <c r="ELQ342" s="145"/>
      <c r="ELR342" s="145"/>
      <c r="ELS342" s="145"/>
      <c r="ELT342" s="145"/>
      <c r="ELU342" s="145"/>
      <c r="ELV342" s="145"/>
      <c r="ELW342" s="145"/>
      <c r="ELX342" s="145"/>
      <c r="ELY342" s="145"/>
      <c r="ELZ342" s="145"/>
      <c r="EMA342" s="145"/>
      <c r="EMB342" s="145"/>
      <c r="EMC342" s="145"/>
      <c r="EMD342" s="145"/>
      <c r="EME342" s="145"/>
      <c r="EMF342" s="145"/>
      <c r="EMG342" s="145"/>
      <c r="EMH342" s="145"/>
      <c r="EMI342" s="145"/>
      <c r="EMJ342" s="145"/>
      <c r="EMK342" s="145"/>
      <c r="EML342" s="145"/>
      <c r="EMM342" s="145"/>
      <c r="EMN342" s="145"/>
      <c r="EMO342" s="145"/>
      <c r="EMP342" s="145"/>
      <c r="EMQ342" s="145"/>
      <c r="EMR342" s="145"/>
      <c r="EMS342" s="145"/>
      <c r="EMT342" s="145"/>
      <c r="EMU342" s="145"/>
      <c r="EMV342" s="145"/>
      <c r="EMW342" s="145"/>
      <c r="EMX342" s="145"/>
      <c r="EMY342" s="145"/>
      <c r="EMZ342" s="145"/>
      <c r="ENA342" s="145"/>
      <c r="ENB342" s="145"/>
      <c r="ENC342" s="145"/>
      <c r="END342" s="145"/>
      <c r="ENE342" s="145"/>
      <c r="ENF342" s="145"/>
      <c r="ENG342" s="145"/>
      <c r="ENH342" s="145"/>
      <c r="ENI342" s="145"/>
      <c r="ENJ342" s="145"/>
      <c r="ENK342" s="145"/>
      <c r="ENL342" s="145"/>
      <c r="ENM342" s="145"/>
      <c r="ENN342" s="145"/>
      <c r="ENO342" s="145"/>
      <c r="ENP342" s="145"/>
      <c r="ENQ342" s="145"/>
      <c r="ENR342" s="145"/>
      <c r="ENS342" s="145"/>
      <c r="ENT342" s="145"/>
      <c r="ENU342" s="145"/>
      <c r="ENV342" s="145"/>
      <c r="ENW342" s="145"/>
      <c r="ENX342" s="145"/>
      <c r="ENY342" s="145"/>
      <c r="ENZ342" s="145"/>
      <c r="EOA342" s="145"/>
      <c r="EOB342" s="145"/>
      <c r="EOC342" s="145"/>
      <c r="EOD342" s="145"/>
      <c r="EOE342" s="145"/>
      <c r="EOF342" s="145"/>
      <c r="EOG342" s="145"/>
      <c r="EOH342" s="145"/>
      <c r="EOI342" s="145"/>
      <c r="EOJ342" s="145"/>
      <c r="EOK342" s="145"/>
      <c r="EOL342" s="145"/>
      <c r="EOM342" s="145"/>
      <c r="EON342" s="145"/>
      <c r="EOO342" s="145"/>
      <c r="EOP342" s="145"/>
      <c r="EOQ342" s="145"/>
      <c r="EOR342" s="145"/>
      <c r="EOS342" s="145"/>
      <c r="EOT342" s="145"/>
      <c r="EOU342" s="145"/>
      <c r="EOV342" s="145"/>
      <c r="EOW342" s="145"/>
      <c r="EOX342" s="145"/>
      <c r="EOY342" s="145"/>
      <c r="EOZ342" s="145"/>
      <c r="EPA342" s="145"/>
      <c r="EPB342" s="145"/>
      <c r="EPC342" s="145"/>
      <c r="EPD342" s="145"/>
      <c r="EPE342" s="145"/>
      <c r="EPF342" s="145"/>
      <c r="EPG342" s="145"/>
      <c r="EPH342" s="145"/>
      <c r="EPI342" s="145"/>
      <c r="EPJ342" s="145"/>
      <c r="EPK342" s="145"/>
      <c r="EPL342" s="145"/>
      <c r="EPM342" s="145"/>
      <c r="EPN342" s="145"/>
      <c r="EPO342" s="145"/>
      <c r="EPP342" s="145"/>
      <c r="EPQ342" s="145"/>
      <c r="EPR342" s="145"/>
      <c r="EPS342" s="145"/>
      <c r="EPT342" s="145"/>
      <c r="EPU342" s="145"/>
      <c r="EPV342" s="145"/>
      <c r="EPW342" s="145"/>
      <c r="EPX342" s="145"/>
      <c r="EPY342" s="145"/>
      <c r="EPZ342" s="145"/>
      <c r="EQA342" s="145"/>
      <c r="EQB342" s="145"/>
      <c r="EQC342" s="145"/>
      <c r="EQD342" s="145"/>
      <c r="EQE342" s="145"/>
      <c r="EQF342" s="145"/>
      <c r="EQG342" s="145"/>
      <c r="EQH342" s="145"/>
      <c r="EQI342" s="145"/>
      <c r="EQJ342" s="145"/>
      <c r="EQK342" s="145"/>
      <c r="EQL342" s="145"/>
      <c r="EQM342" s="145"/>
      <c r="EQN342" s="145"/>
      <c r="EQO342" s="145"/>
      <c r="EQP342" s="145"/>
      <c r="EQQ342" s="145"/>
      <c r="EQR342" s="145"/>
      <c r="EQS342" s="145"/>
      <c r="EQT342" s="145"/>
      <c r="EQU342" s="145"/>
      <c r="EQV342" s="145"/>
      <c r="EQW342" s="145"/>
      <c r="EQX342" s="145"/>
      <c r="EQY342" s="145"/>
      <c r="EQZ342" s="145"/>
      <c r="ERA342" s="145"/>
      <c r="ERB342" s="145"/>
      <c r="ERC342" s="145"/>
      <c r="ERD342" s="145"/>
      <c r="ERE342" s="145"/>
      <c r="ERF342" s="145"/>
      <c r="ERG342" s="145"/>
      <c r="ERH342" s="145"/>
      <c r="ERI342" s="145"/>
      <c r="ERJ342" s="145"/>
      <c r="ERK342" s="145"/>
      <c r="ERL342" s="145"/>
      <c r="ERM342" s="145"/>
      <c r="ERN342" s="145"/>
      <c r="ERO342" s="145"/>
      <c r="ERP342" s="145"/>
      <c r="ERQ342" s="145"/>
      <c r="ERR342" s="145"/>
      <c r="ERS342" s="145"/>
      <c r="ERT342" s="145"/>
      <c r="ERU342" s="145"/>
      <c r="ERV342" s="145"/>
      <c r="ERW342" s="145"/>
      <c r="ERX342" s="145"/>
      <c r="ERY342" s="145"/>
      <c r="ERZ342" s="145"/>
      <c r="ESA342" s="145"/>
      <c r="ESB342" s="145"/>
      <c r="ESC342" s="145"/>
      <c r="ESD342" s="145"/>
      <c r="ESE342" s="145"/>
      <c r="ESF342" s="145"/>
      <c r="ESG342" s="145"/>
      <c r="ESH342" s="145"/>
      <c r="ESI342" s="145"/>
      <c r="ESJ342" s="145"/>
      <c r="ESK342" s="145"/>
      <c r="ESL342" s="145"/>
      <c r="ESM342" s="145"/>
      <c r="ESN342" s="145"/>
      <c r="ESO342" s="145"/>
      <c r="ESP342" s="145"/>
      <c r="ESQ342" s="145"/>
      <c r="ESR342" s="145"/>
      <c r="ESS342" s="145"/>
      <c r="EST342" s="145"/>
      <c r="ESU342" s="145"/>
      <c r="ESV342" s="145"/>
      <c r="ESW342" s="145"/>
      <c r="ESX342" s="145"/>
      <c r="ESY342" s="145"/>
      <c r="ESZ342" s="145"/>
      <c r="ETA342" s="145"/>
      <c r="ETB342" s="145"/>
      <c r="ETC342" s="145"/>
      <c r="ETD342" s="145"/>
      <c r="ETE342" s="145"/>
      <c r="ETF342" s="145"/>
      <c r="ETG342" s="145"/>
      <c r="ETH342" s="145"/>
      <c r="ETI342" s="145"/>
      <c r="ETJ342" s="145"/>
      <c r="ETK342" s="145"/>
      <c r="ETL342" s="145"/>
      <c r="ETM342" s="145"/>
      <c r="ETN342" s="145"/>
      <c r="ETO342" s="145"/>
      <c r="ETP342" s="145"/>
      <c r="ETQ342" s="145"/>
      <c r="ETR342" s="145"/>
      <c r="ETS342" s="145"/>
      <c r="ETT342" s="145"/>
      <c r="ETU342" s="145"/>
      <c r="ETV342" s="145"/>
      <c r="ETW342" s="145"/>
      <c r="ETX342" s="145"/>
      <c r="ETY342" s="145"/>
      <c r="ETZ342" s="145"/>
      <c r="EUA342" s="145"/>
      <c r="EUB342" s="145"/>
      <c r="EUC342" s="145"/>
      <c r="EUD342" s="145"/>
      <c r="EUE342" s="145"/>
      <c r="EUF342" s="145"/>
      <c r="EUG342" s="145"/>
      <c r="EUH342" s="145"/>
      <c r="EUI342" s="145"/>
      <c r="EUJ342" s="145"/>
      <c r="EUK342" s="145"/>
      <c r="EUL342" s="145"/>
      <c r="EUM342" s="145"/>
      <c r="EUN342" s="145"/>
      <c r="EUO342" s="145"/>
      <c r="EUP342" s="145"/>
      <c r="EUQ342" s="145"/>
      <c r="EUR342" s="145"/>
      <c r="EUS342" s="145"/>
      <c r="EUT342" s="145"/>
      <c r="EUU342" s="145"/>
      <c r="EUV342" s="145"/>
      <c r="EUW342" s="145"/>
      <c r="EUX342" s="145"/>
      <c r="EUY342" s="145"/>
      <c r="EUZ342" s="145"/>
      <c r="EVA342" s="145"/>
      <c r="EVB342" s="145"/>
      <c r="EVC342" s="145"/>
      <c r="EVD342" s="145"/>
      <c r="EVE342" s="145"/>
      <c r="EVF342" s="145"/>
      <c r="EVG342" s="145"/>
      <c r="EVH342" s="145"/>
      <c r="EVI342" s="145"/>
      <c r="EVJ342" s="145"/>
      <c r="EVK342" s="145"/>
      <c r="EVL342" s="145"/>
      <c r="EVM342" s="145"/>
      <c r="EVN342" s="145"/>
      <c r="EVO342" s="145"/>
      <c r="EVP342" s="145"/>
      <c r="EVQ342" s="145"/>
      <c r="EVR342" s="145"/>
      <c r="EVS342" s="145"/>
      <c r="EVT342" s="145"/>
      <c r="EVU342" s="145"/>
      <c r="EVV342" s="145"/>
      <c r="EVW342" s="145"/>
      <c r="EVX342" s="145"/>
      <c r="EVY342" s="145"/>
      <c r="EVZ342" s="145"/>
      <c r="EWA342" s="145"/>
      <c r="EWB342" s="145"/>
      <c r="EWC342" s="145"/>
      <c r="EWD342" s="145"/>
      <c r="EWE342" s="145"/>
      <c r="EWF342" s="145"/>
      <c r="EWG342" s="145"/>
      <c r="EWH342" s="145"/>
      <c r="EWI342" s="145"/>
      <c r="EWJ342" s="145"/>
      <c r="EWK342" s="145"/>
      <c r="EWL342" s="145"/>
      <c r="EWM342" s="145"/>
      <c r="EWN342" s="145"/>
      <c r="EWO342" s="145"/>
      <c r="EWP342" s="145"/>
      <c r="EWQ342" s="145"/>
      <c r="EWR342" s="145"/>
      <c r="EWS342" s="145"/>
      <c r="EWT342" s="145"/>
      <c r="EWU342" s="145"/>
      <c r="EWV342" s="145"/>
      <c r="EWW342" s="145"/>
      <c r="EWX342" s="145"/>
      <c r="EWY342" s="145"/>
      <c r="EWZ342" s="145"/>
      <c r="EXA342" s="145"/>
      <c r="EXB342" s="145"/>
      <c r="EXC342" s="145"/>
      <c r="EXD342" s="145"/>
      <c r="EXE342" s="145"/>
      <c r="EXF342" s="145"/>
      <c r="EXG342" s="145"/>
      <c r="EXH342" s="145"/>
      <c r="EXI342" s="145"/>
      <c r="EXJ342" s="145"/>
      <c r="EXK342" s="145"/>
      <c r="EXL342" s="145"/>
      <c r="EXM342" s="145"/>
      <c r="EXN342" s="145"/>
      <c r="EXO342" s="145"/>
      <c r="EXP342" s="145"/>
      <c r="EXQ342" s="145"/>
      <c r="EXR342" s="145"/>
      <c r="EXS342" s="145"/>
      <c r="EXT342" s="145"/>
      <c r="EXU342" s="145"/>
      <c r="EXV342" s="145"/>
      <c r="EXW342" s="145"/>
      <c r="EXX342" s="145"/>
      <c r="EXY342" s="145"/>
      <c r="EXZ342" s="145"/>
      <c r="EYA342" s="145"/>
      <c r="EYB342" s="145"/>
      <c r="EYC342" s="145"/>
      <c r="EYD342" s="145"/>
      <c r="EYE342" s="145"/>
      <c r="EYF342" s="145"/>
      <c r="EYG342" s="145"/>
      <c r="EYH342" s="145"/>
      <c r="EYI342" s="145"/>
      <c r="EYJ342" s="145"/>
      <c r="EYK342" s="145"/>
      <c r="EYL342" s="145"/>
      <c r="EYM342" s="145"/>
      <c r="EYN342" s="145"/>
      <c r="EYO342" s="145"/>
      <c r="EYP342" s="145"/>
      <c r="EYQ342" s="145"/>
      <c r="EYR342" s="145"/>
      <c r="EYS342" s="145"/>
      <c r="EYT342" s="145"/>
      <c r="EYU342" s="145"/>
      <c r="EYV342" s="145"/>
      <c r="EYW342" s="145"/>
      <c r="EYX342" s="145"/>
      <c r="EYY342" s="145"/>
      <c r="EYZ342" s="145"/>
      <c r="EZA342" s="145"/>
      <c r="EZB342" s="145"/>
      <c r="EZC342" s="145"/>
      <c r="EZD342" s="145"/>
      <c r="EZE342" s="145"/>
      <c r="EZF342" s="145"/>
      <c r="EZG342" s="145"/>
      <c r="EZH342" s="145"/>
      <c r="EZI342" s="145"/>
      <c r="EZJ342" s="145"/>
      <c r="EZK342" s="145"/>
      <c r="EZL342" s="145"/>
      <c r="EZM342" s="145"/>
      <c r="EZN342" s="145"/>
      <c r="EZO342" s="145"/>
      <c r="EZP342" s="145"/>
      <c r="EZQ342" s="145"/>
      <c r="EZR342" s="145"/>
      <c r="EZS342" s="145"/>
      <c r="EZT342" s="145"/>
      <c r="EZU342" s="145"/>
      <c r="EZV342" s="145"/>
      <c r="EZW342" s="145"/>
      <c r="EZX342" s="145"/>
      <c r="EZY342" s="145"/>
      <c r="EZZ342" s="145"/>
      <c r="FAA342" s="145"/>
      <c r="FAB342" s="145"/>
      <c r="FAC342" s="145"/>
      <c r="FAD342" s="145"/>
      <c r="FAE342" s="145"/>
      <c r="FAF342" s="145"/>
      <c r="FAG342" s="145"/>
      <c r="FAH342" s="145"/>
      <c r="FAI342" s="145"/>
      <c r="FAJ342" s="145"/>
      <c r="FAK342" s="145"/>
      <c r="FAL342" s="145"/>
      <c r="FAM342" s="145"/>
      <c r="FAN342" s="145"/>
      <c r="FAO342" s="145"/>
      <c r="FAP342" s="145"/>
      <c r="FAQ342" s="145"/>
      <c r="FAR342" s="145"/>
      <c r="FAS342" s="145"/>
      <c r="FAT342" s="145"/>
      <c r="FAU342" s="145"/>
      <c r="FAV342" s="145"/>
      <c r="FAW342" s="145"/>
      <c r="FAX342" s="145"/>
      <c r="FAY342" s="145"/>
      <c r="FAZ342" s="145"/>
      <c r="FBA342" s="145"/>
      <c r="FBB342" s="145"/>
      <c r="FBC342" s="145"/>
      <c r="FBD342" s="145"/>
      <c r="FBE342" s="145"/>
      <c r="FBF342" s="145"/>
      <c r="FBG342" s="145"/>
      <c r="FBH342" s="145"/>
      <c r="FBI342" s="145"/>
      <c r="FBJ342" s="145"/>
      <c r="FBK342" s="145"/>
      <c r="FBL342" s="145"/>
      <c r="FBM342" s="145"/>
      <c r="FBN342" s="145"/>
      <c r="FBO342" s="145"/>
      <c r="FBP342" s="145"/>
      <c r="FBQ342" s="145"/>
      <c r="FBR342" s="145"/>
      <c r="FBS342" s="145"/>
      <c r="FBT342" s="145"/>
      <c r="FBU342" s="145"/>
      <c r="FBV342" s="145"/>
      <c r="FBW342" s="145"/>
      <c r="FBX342" s="145"/>
      <c r="FBY342" s="145"/>
      <c r="FBZ342" s="145"/>
      <c r="FCA342" s="145"/>
      <c r="FCB342" s="145"/>
      <c r="FCC342" s="145"/>
      <c r="FCD342" s="145"/>
      <c r="FCE342" s="145"/>
      <c r="FCF342" s="145"/>
      <c r="FCG342" s="145"/>
      <c r="FCH342" s="145"/>
      <c r="FCI342" s="145"/>
      <c r="FCJ342" s="145"/>
      <c r="FCK342" s="145"/>
      <c r="FCL342" s="145"/>
      <c r="FCM342" s="145"/>
      <c r="FCN342" s="145"/>
      <c r="FCO342" s="145"/>
      <c r="FCP342" s="145"/>
      <c r="FCQ342" s="145"/>
      <c r="FCR342" s="145"/>
      <c r="FCS342" s="145"/>
      <c r="FCT342" s="145"/>
      <c r="FCU342" s="145"/>
      <c r="FCV342" s="145"/>
      <c r="FCW342" s="145"/>
      <c r="FCX342" s="145"/>
      <c r="FCY342" s="145"/>
      <c r="FCZ342" s="145"/>
      <c r="FDA342" s="145"/>
      <c r="FDB342" s="145"/>
      <c r="FDC342" s="145"/>
      <c r="FDD342" s="145"/>
      <c r="FDE342" s="145"/>
      <c r="FDF342" s="145"/>
      <c r="FDG342" s="145"/>
      <c r="FDH342" s="145"/>
      <c r="FDI342" s="145"/>
      <c r="FDJ342" s="145"/>
      <c r="FDK342" s="145"/>
      <c r="FDL342" s="145"/>
      <c r="FDM342" s="145"/>
      <c r="FDN342" s="145"/>
      <c r="FDO342" s="145"/>
      <c r="FDP342" s="145"/>
      <c r="FDQ342" s="145"/>
      <c r="FDR342" s="145"/>
      <c r="FDS342" s="145"/>
      <c r="FDT342" s="145"/>
      <c r="FDU342" s="145"/>
      <c r="FDV342" s="145"/>
      <c r="FDW342" s="145"/>
      <c r="FDX342" s="145"/>
      <c r="FDY342" s="145"/>
      <c r="FDZ342" s="145"/>
      <c r="FEA342" s="145"/>
      <c r="FEB342" s="145"/>
      <c r="FEC342" s="145"/>
      <c r="FED342" s="145"/>
      <c r="FEE342" s="145"/>
      <c r="FEF342" s="145"/>
      <c r="FEG342" s="145"/>
      <c r="FEH342" s="145"/>
      <c r="FEI342" s="145"/>
      <c r="FEJ342" s="145"/>
      <c r="FEK342" s="145"/>
      <c r="FEL342" s="145"/>
      <c r="FEM342" s="145"/>
      <c r="FEN342" s="145"/>
      <c r="FEO342" s="145"/>
      <c r="FEP342" s="145"/>
      <c r="FEQ342" s="145"/>
      <c r="FER342" s="145"/>
      <c r="FES342" s="145"/>
      <c r="FET342" s="145"/>
      <c r="FEU342" s="145"/>
      <c r="FEV342" s="145"/>
      <c r="FEW342" s="145"/>
      <c r="FEX342" s="145"/>
      <c r="FEY342" s="145"/>
      <c r="FEZ342" s="145"/>
      <c r="FFA342" s="145"/>
      <c r="FFB342" s="145"/>
      <c r="FFC342" s="145"/>
      <c r="FFD342" s="145"/>
      <c r="FFE342" s="145"/>
      <c r="FFF342" s="145"/>
      <c r="FFG342" s="145"/>
      <c r="FFH342" s="145"/>
      <c r="FFI342" s="145"/>
      <c r="FFJ342" s="145"/>
      <c r="FFK342" s="145"/>
      <c r="FFL342" s="145"/>
      <c r="FFM342" s="145"/>
      <c r="FFN342" s="145"/>
      <c r="FFO342" s="145"/>
      <c r="FFP342" s="145"/>
      <c r="FFQ342" s="145"/>
      <c r="FFR342" s="145"/>
      <c r="FFS342" s="145"/>
      <c r="FFT342" s="145"/>
      <c r="FFU342" s="145"/>
      <c r="FFV342" s="145"/>
      <c r="FFW342" s="145"/>
      <c r="FFX342" s="145"/>
      <c r="FFY342" s="145"/>
      <c r="FFZ342" s="145"/>
      <c r="FGA342" s="145"/>
      <c r="FGB342" s="145"/>
      <c r="FGC342" s="145"/>
      <c r="FGD342" s="145"/>
      <c r="FGE342" s="145"/>
      <c r="FGF342" s="145"/>
      <c r="FGG342" s="145"/>
      <c r="FGH342" s="145"/>
      <c r="FGI342" s="145"/>
      <c r="FGJ342" s="145"/>
      <c r="FGK342" s="145"/>
      <c r="FGL342" s="145"/>
      <c r="FGM342" s="145"/>
      <c r="FGN342" s="145"/>
      <c r="FGO342" s="145"/>
      <c r="FGP342" s="145"/>
      <c r="FGQ342" s="145"/>
      <c r="FGR342" s="145"/>
      <c r="FGS342" s="145"/>
      <c r="FGT342" s="145"/>
      <c r="FGU342" s="145"/>
      <c r="FGV342" s="145"/>
      <c r="FGW342" s="145"/>
      <c r="FGX342" s="145"/>
      <c r="FGY342" s="145"/>
      <c r="FGZ342" s="145"/>
      <c r="FHA342" s="145"/>
      <c r="FHB342" s="145"/>
      <c r="FHC342" s="145"/>
      <c r="FHD342" s="145"/>
      <c r="FHE342" s="145"/>
      <c r="FHF342" s="145"/>
      <c r="FHG342" s="145"/>
      <c r="FHH342" s="145"/>
      <c r="FHI342" s="145"/>
      <c r="FHJ342" s="145"/>
      <c r="FHK342" s="145"/>
      <c r="FHL342" s="145"/>
      <c r="FHM342" s="145"/>
      <c r="FHN342" s="145"/>
      <c r="FHO342" s="145"/>
      <c r="FHP342" s="145"/>
      <c r="FHQ342" s="145"/>
      <c r="FHR342" s="145"/>
      <c r="FHS342" s="145"/>
      <c r="FHT342" s="145"/>
      <c r="FHU342" s="145"/>
      <c r="FHV342" s="145"/>
      <c r="FHW342" s="145"/>
      <c r="FHX342" s="145"/>
      <c r="FHY342" s="145"/>
      <c r="FHZ342" s="145"/>
      <c r="FIA342" s="145"/>
      <c r="FIB342" s="145"/>
      <c r="FIC342" s="145"/>
      <c r="FID342" s="145"/>
      <c r="FIE342" s="145"/>
      <c r="FIF342" s="145"/>
      <c r="FIG342" s="145"/>
      <c r="FIH342" s="145"/>
      <c r="FII342" s="145"/>
      <c r="FIJ342" s="145"/>
      <c r="FIK342" s="145"/>
      <c r="FIL342" s="145"/>
      <c r="FIM342" s="145"/>
      <c r="FIN342" s="145"/>
      <c r="FIO342" s="145"/>
      <c r="FIP342" s="145"/>
      <c r="FIQ342" s="145"/>
      <c r="FIR342" s="145"/>
      <c r="FIS342" s="145"/>
      <c r="FIT342" s="145"/>
      <c r="FIU342" s="145"/>
      <c r="FIV342" s="145"/>
      <c r="FIW342" s="145"/>
      <c r="FIX342" s="145"/>
      <c r="FIY342" s="145"/>
      <c r="FIZ342" s="145"/>
      <c r="FJA342" s="145"/>
      <c r="FJB342" s="145"/>
      <c r="FJC342" s="145"/>
      <c r="FJD342" s="145"/>
      <c r="FJE342" s="145"/>
      <c r="FJF342" s="145"/>
      <c r="FJG342" s="145"/>
      <c r="FJH342" s="145"/>
      <c r="FJI342" s="145"/>
      <c r="FJJ342" s="145"/>
      <c r="FJK342" s="145"/>
      <c r="FJL342" s="145"/>
      <c r="FJM342" s="145"/>
      <c r="FJN342" s="145"/>
      <c r="FJO342" s="145"/>
      <c r="FJP342" s="145"/>
      <c r="FJQ342" s="145"/>
      <c r="FJR342" s="145"/>
      <c r="FJS342" s="145"/>
      <c r="FJT342" s="145"/>
      <c r="FJU342" s="145"/>
      <c r="FJV342" s="145"/>
      <c r="FJW342" s="145"/>
      <c r="FJX342" s="145"/>
      <c r="FJY342" s="145"/>
      <c r="FJZ342" s="145"/>
      <c r="FKA342" s="145"/>
      <c r="FKB342" s="145"/>
      <c r="FKC342" s="145"/>
      <c r="FKD342" s="145"/>
      <c r="FKE342" s="145"/>
      <c r="FKF342" s="145"/>
      <c r="FKG342" s="145"/>
      <c r="FKH342" s="145"/>
      <c r="FKI342" s="145"/>
      <c r="FKJ342" s="145"/>
      <c r="FKK342" s="145"/>
      <c r="FKL342" s="145"/>
      <c r="FKM342" s="145"/>
      <c r="FKN342" s="145"/>
      <c r="FKO342" s="145"/>
      <c r="FKP342" s="145"/>
      <c r="FKQ342" s="145"/>
      <c r="FKR342" s="145"/>
      <c r="FKS342" s="145"/>
      <c r="FKT342" s="145"/>
      <c r="FKU342" s="145"/>
      <c r="FKV342" s="145"/>
      <c r="FKW342" s="145"/>
      <c r="FKX342" s="145"/>
      <c r="FKY342" s="145"/>
      <c r="FKZ342" s="145"/>
      <c r="FLA342" s="145"/>
      <c r="FLB342" s="145"/>
      <c r="FLC342" s="145"/>
      <c r="FLD342" s="145"/>
      <c r="FLE342" s="145"/>
      <c r="FLF342" s="145"/>
      <c r="FLG342" s="145"/>
      <c r="FLH342" s="145"/>
      <c r="FLI342" s="145"/>
      <c r="FLJ342" s="145"/>
      <c r="FLK342" s="145"/>
      <c r="FLL342" s="145"/>
      <c r="FLM342" s="145"/>
      <c r="FLN342" s="145"/>
      <c r="FLO342" s="145"/>
      <c r="FLP342" s="145"/>
      <c r="FLQ342" s="145"/>
      <c r="FLR342" s="145"/>
      <c r="FLS342" s="145"/>
      <c r="FLT342" s="145"/>
      <c r="FLU342" s="145"/>
      <c r="FLV342" s="145"/>
      <c r="FLW342" s="145"/>
      <c r="FLX342" s="145"/>
      <c r="FLY342" s="145"/>
      <c r="FLZ342" s="145"/>
      <c r="FMA342" s="145"/>
      <c r="FMB342" s="145"/>
      <c r="FMC342" s="145"/>
      <c r="FMD342" s="145"/>
      <c r="FME342" s="145"/>
      <c r="FMF342" s="145"/>
      <c r="FMG342" s="145"/>
      <c r="FMH342" s="145"/>
      <c r="FMI342" s="145"/>
      <c r="FMJ342" s="145"/>
      <c r="FMK342" s="145"/>
      <c r="FML342" s="145"/>
      <c r="FMM342" s="145"/>
      <c r="FMN342" s="145"/>
      <c r="FMO342" s="145"/>
      <c r="FMP342" s="145"/>
      <c r="FMQ342" s="145"/>
      <c r="FMR342" s="145"/>
      <c r="FMS342" s="145"/>
      <c r="FMT342" s="145"/>
      <c r="FMU342" s="145"/>
      <c r="FMV342" s="145"/>
      <c r="FMW342" s="145"/>
      <c r="FMX342" s="145"/>
      <c r="FMY342" s="145"/>
      <c r="FMZ342" s="145"/>
      <c r="FNA342" s="145"/>
      <c r="FNB342" s="145"/>
      <c r="FNC342" s="145"/>
      <c r="FND342" s="145"/>
      <c r="FNE342" s="145"/>
      <c r="FNF342" s="145"/>
      <c r="FNG342" s="145"/>
      <c r="FNH342" s="145"/>
      <c r="FNI342" s="145"/>
      <c r="FNJ342" s="145"/>
      <c r="FNK342" s="145"/>
      <c r="FNL342" s="145"/>
      <c r="FNM342" s="145"/>
      <c r="FNN342" s="145"/>
      <c r="FNO342" s="145"/>
      <c r="FNP342" s="145"/>
      <c r="FNQ342" s="145"/>
      <c r="FNR342" s="145"/>
      <c r="FNS342" s="145"/>
      <c r="FNT342" s="145"/>
      <c r="FNU342" s="145"/>
      <c r="FNV342" s="145"/>
      <c r="FNW342" s="145"/>
      <c r="FNX342" s="145"/>
      <c r="FNY342" s="145"/>
      <c r="FNZ342" s="145"/>
      <c r="FOA342" s="145"/>
      <c r="FOB342" s="145"/>
      <c r="FOC342" s="145"/>
      <c r="FOD342" s="145"/>
      <c r="FOE342" s="145"/>
      <c r="FOF342" s="145"/>
      <c r="FOG342" s="145"/>
      <c r="FOH342" s="145"/>
      <c r="FOI342" s="145"/>
      <c r="FOJ342" s="145"/>
      <c r="FOK342" s="145"/>
      <c r="FOL342" s="145"/>
      <c r="FOM342" s="145"/>
      <c r="FON342" s="145"/>
      <c r="FOO342" s="145"/>
      <c r="FOP342" s="145"/>
      <c r="FOQ342" s="145"/>
      <c r="FOR342" s="145"/>
      <c r="FOS342" s="145"/>
      <c r="FOT342" s="145"/>
      <c r="FOU342" s="145"/>
      <c r="FOV342" s="145"/>
      <c r="FOW342" s="145"/>
      <c r="FOX342" s="145"/>
      <c r="FOY342" s="145"/>
      <c r="FOZ342" s="145"/>
      <c r="FPA342" s="145"/>
      <c r="FPB342" s="145"/>
      <c r="FPC342" s="145"/>
      <c r="FPD342" s="145"/>
      <c r="FPE342" s="145"/>
      <c r="FPF342" s="145"/>
      <c r="FPG342" s="145"/>
      <c r="FPH342" s="145"/>
      <c r="FPI342" s="145"/>
      <c r="FPJ342" s="145"/>
      <c r="FPK342" s="145"/>
      <c r="FPL342" s="145"/>
      <c r="FPM342" s="145"/>
      <c r="FPN342" s="145"/>
      <c r="FPO342" s="145"/>
      <c r="FPP342" s="145"/>
      <c r="FPQ342" s="145"/>
      <c r="FPR342" s="145"/>
      <c r="FPS342" s="145"/>
      <c r="FPT342" s="145"/>
      <c r="FPU342" s="145"/>
      <c r="FPV342" s="145"/>
      <c r="FPW342" s="145"/>
      <c r="FPX342" s="145"/>
      <c r="FPY342" s="145"/>
      <c r="FPZ342" s="145"/>
      <c r="FQA342" s="145"/>
      <c r="FQB342" s="145"/>
      <c r="FQC342" s="145"/>
      <c r="FQD342" s="145"/>
      <c r="FQE342" s="145"/>
      <c r="FQF342" s="145"/>
      <c r="FQG342" s="145"/>
      <c r="FQH342" s="145"/>
      <c r="FQI342" s="145"/>
      <c r="FQJ342" s="145"/>
      <c r="FQK342" s="145"/>
      <c r="FQL342" s="145"/>
      <c r="FQM342" s="145"/>
      <c r="FQN342" s="145"/>
      <c r="FQO342" s="145"/>
      <c r="FQP342" s="145"/>
      <c r="FQQ342" s="145"/>
      <c r="FQR342" s="145"/>
      <c r="FQS342" s="145"/>
      <c r="FQT342" s="145"/>
      <c r="FQU342" s="145"/>
      <c r="FQV342" s="145"/>
      <c r="FQW342" s="145"/>
      <c r="FQX342" s="145"/>
      <c r="FQY342" s="145"/>
      <c r="FQZ342" s="145"/>
      <c r="FRA342" s="145"/>
      <c r="FRB342" s="145"/>
      <c r="FRC342" s="145"/>
      <c r="FRD342" s="145"/>
      <c r="FRE342" s="145"/>
      <c r="FRF342" s="145"/>
      <c r="FRG342" s="145"/>
      <c r="FRH342" s="145"/>
      <c r="FRI342" s="145"/>
      <c r="FRJ342" s="145"/>
      <c r="FRK342" s="145"/>
      <c r="FRL342" s="145"/>
      <c r="FRM342" s="145"/>
      <c r="FRN342" s="145"/>
      <c r="FRO342" s="145"/>
      <c r="FRP342" s="145"/>
      <c r="FRQ342" s="145"/>
      <c r="FRR342" s="145"/>
      <c r="FRS342" s="145"/>
      <c r="FRT342" s="145"/>
      <c r="FRU342" s="145"/>
      <c r="FRV342" s="145"/>
      <c r="FRW342" s="145"/>
      <c r="FRX342" s="145"/>
      <c r="FRY342" s="145"/>
      <c r="FRZ342" s="145"/>
      <c r="FSA342" s="145"/>
      <c r="FSB342" s="145"/>
      <c r="FSC342" s="145"/>
      <c r="FSD342" s="145"/>
      <c r="FSE342" s="145"/>
      <c r="FSF342" s="145"/>
      <c r="FSG342" s="145"/>
      <c r="FSH342" s="145"/>
      <c r="FSI342" s="145"/>
      <c r="FSJ342" s="145"/>
      <c r="FSK342" s="145"/>
      <c r="FSL342" s="145"/>
      <c r="FSM342" s="145"/>
      <c r="FSN342" s="145"/>
      <c r="FSO342" s="145"/>
      <c r="FSP342" s="145"/>
      <c r="FSQ342" s="145"/>
      <c r="FSR342" s="145"/>
      <c r="FSS342" s="145"/>
      <c r="FST342" s="145"/>
      <c r="FSU342" s="145"/>
      <c r="FSV342" s="145"/>
      <c r="FSW342" s="145"/>
      <c r="FSX342" s="145"/>
      <c r="FSY342" s="145"/>
      <c r="FSZ342" s="145"/>
      <c r="FTA342" s="145"/>
      <c r="FTB342" s="145"/>
      <c r="FTC342" s="145"/>
      <c r="FTD342" s="145"/>
      <c r="FTE342" s="145"/>
      <c r="FTF342" s="145"/>
      <c r="FTG342" s="145"/>
      <c r="FTH342" s="145"/>
      <c r="FTI342" s="145"/>
      <c r="FTJ342" s="145"/>
      <c r="FTK342" s="145"/>
      <c r="FTL342" s="145"/>
      <c r="FTM342" s="145"/>
      <c r="FTN342" s="145"/>
      <c r="FTO342" s="145"/>
      <c r="FTP342" s="145"/>
      <c r="FTQ342" s="145"/>
      <c r="FTR342" s="145"/>
      <c r="FTS342" s="145"/>
      <c r="FTT342" s="145"/>
      <c r="FTU342" s="145"/>
      <c r="FTV342" s="145"/>
      <c r="FTW342" s="145"/>
      <c r="FTX342" s="145"/>
      <c r="FTY342" s="145"/>
      <c r="FTZ342" s="145"/>
      <c r="FUA342" s="145"/>
      <c r="FUB342" s="145"/>
      <c r="FUC342" s="145"/>
      <c r="FUD342" s="145"/>
      <c r="FUE342" s="145"/>
      <c r="FUF342" s="145"/>
      <c r="FUG342" s="145"/>
      <c r="FUH342" s="145"/>
      <c r="FUI342" s="145"/>
      <c r="FUJ342" s="145"/>
      <c r="FUK342" s="145"/>
      <c r="FUL342" s="145"/>
      <c r="FUM342" s="145"/>
      <c r="FUN342" s="145"/>
      <c r="FUO342" s="145"/>
      <c r="FUP342" s="145"/>
      <c r="FUQ342" s="145"/>
      <c r="FUR342" s="145"/>
      <c r="FUS342" s="145"/>
      <c r="FUT342" s="145"/>
      <c r="FUU342" s="145"/>
      <c r="FUV342" s="145"/>
      <c r="FUW342" s="145"/>
      <c r="FUX342" s="145"/>
      <c r="FUY342" s="145"/>
      <c r="FUZ342" s="145"/>
      <c r="FVA342" s="145"/>
      <c r="FVB342" s="145"/>
      <c r="FVC342" s="145"/>
      <c r="FVD342" s="145"/>
      <c r="FVE342" s="145"/>
      <c r="FVF342" s="145"/>
      <c r="FVG342" s="145"/>
      <c r="FVH342" s="145"/>
      <c r="FVI342" s="145"/>
      <c r="FVJ342" s="145"/>
      <c r="FVK342" s="145"/>
      <c r="FVL342" s="145"/>
      <c r="FVM342" s="145"/>
      <c r="FVN342" s="145"/>
      <c r="FVO342" s="145"/>
      <c r="FVP342" s="145"/>
      <c r="FVQ342" s="145"/>
      <c r="FVR342" s="145"/>
      <c r="FVS342" s="145"/>
      <c r="FVT342" s="145"/>
      <c r="FVU342" s="145"/>
      <c r="FVV342" s="145"/>
      <c r="FVW342" s="145"/>
      <c r="FVX342" s="145"/>
      <c r="FVY342" s="145"/>
      <c r="FVZ342" s="145"/>
      <c r="FWA342" s="145"/>
      <c r="FWB342" s="145"/>
      <c r="FWC342" s="145"/>
      <c r="FWD342" s="145"/>
      <c r="FWE342" s="145"/>
      <c r="FWF342" s="145"/>
      <c r="FWG342" s="145"/>
      <c r="FWH342" s="145"/>
      <c r="FWI342" s="145"/>
      <c r="FWJ342" s="145"/>
      <c r="FWK342" s="145"/>
      <c r="FWL342" s="145"/>
      <c r="FWM342" s="145"/>
      <c r="FWN342" s="145"/>
      <c r="FWO342" s="145"/>
      <c r="FWP342" s="145"/>
      <c r="FWQ342" s="145"/>
      <c r="FWR342" s="145"/>
      <c r="FWS342" s="145"/>
      <c r="FWT342" s="145"/>
      <c r="FWU342" s="145"/>
      <c r="FWV342" s="145"/>
      <c r="FWW342" s="145"/>
      <c r="FWX342" s="145"/>
      <c r="FWY342" s="145"/>
      <c r="FWZ342" s="145"/>
      <c r="FXA342" s="145"/>
      <c r="FXB342" s="145"/>
      <c r="FXC342" s="145"/>
      <c r="FXD342" s="145"/>
      <c r="FXE342" s="145"/>
      <c r="FXF342" s="145"/>
      <c r="FXG342" s="145"/>
      <c r="FXH342" s="145"/>
      <c r="FXI342" s="145"/>
      <c r="FXJ342" s="145"/>
      <c r="FXK342" s="145"/>
      <c r="FXL342" s="145"/>
      <c r="FXM342" s="145"/>
      <c r="FXN342" s="145"/>
      <c r="FXO342" s="145"/>
      <c r="FXP342" s="145"/>
      <c r="FXQ342" s="145"/>
      <c r="FXR342" s="145"/>
      <c r="FXS342" s="145"/>
      <c r="FXT342" s="145"/>
      <c r="FXU342" s="145"/>
      <c r="FXV342" s="145"/>
      <c r="FXW342" s="145"/>
      <c r="FXX342" s="145"/>
      <c r="FXY342" s="145"/>
      <c r="FXZ342" s="145"/>
      <c r="FYA342" s="145"/>
      <c r="FYB342" s="145"/>
      <c r="FYC342" s="145"/>
      <c r="FYD342" s="145"/>
      <c r="FYE342" s="145"/>
      <c r="FYF342" s="145"/>
      <c r="FYG342" s="145"/>
      <c r="FYH342" s="145"/>
      <c r="FYI342" s="145"/>
      <c r="FYJ342" s="145"/>
      <c r="FYK342" s="145"/>
      <c r="FYL342" s="145"/>
      <c r="FYM342" s="145"/>
      <c r="FYN342" s="145"/>
      <c r="FYO342" s="145"/>
      <c r="FYP342" s="145"/>
      <c r="FYQ342" s="145"/>
      <c r="FYR342" s="145"/>
      <c r="FYS342" s="145"/>
      <c r="FYT342" s="145"/>
      <c r="FYU342" s="145"/>
      <c r="FYV342" s="145"/>
      <c r="FYW342" s="145"/>
      <c r="FYX342" s="145"/>
      <c r="FYY342" s="145"/>
      <c r="FYZ342" s="145"/>
      <c r="FZA342" s="145"/>
      <c r="FZB342" s="145"/>
      <c r="FZC342" s="145"/>
      <c r="FZD342" s="145"/>
      <c r="FZE342" s="145"/>
      <c r="FZF342" s="145"/>
      <c r="FZG342" s="145"/>
      <c r="FZH342" s="145"/>
      <c r="FZI342" s="145"/>
      <c r="FZJ342" s="145"/>
      <c r="FZK342" s="145"/>
      <c r="FZL342" s="145"/>
      <c r="FZM342" s="145"/>
      <c r="FZN342" s="145"/>
      <c r="FZO342" s="145"/>
      <c r="FZP342" s="145"/>
      <c r="FZQ342" s="145"/>
      <c r="FZR342" s="145"/>
      <c r="FZS342" s="145"/>
      <c r="FZT342" s="145"/>
      <c r="FZU342" s="145"/>
      <c r="FZV342" s="145"/>
      <c r="FZW342" s="145"/>
      <c r="FZX342" s="145"/>
      <c r="FZY342" s="145"/>
      <c r="FZZ342" s="145"/>
      <c r="GAA342" s="145"/>
      <c r="GAB342" s="145"/>
      <c r="GAC342" s="145"/>
      <c r="GAD342" s="145"/>
      <c r="GAE342" s="145"/>
      <c r="GAF342" s="145"/>
      <c r="GAG342" s="145"/>
      <c r="GAH342" s="145"/>
      <c r="GAI342" s="145"/>
      <c r="GAJ342" s="145"/>
      <c r="GAK342" s="145"/>
      <c r="GAL342" s="145"/>
      <c r="GAM342" s="145"/>
      <c r="GAN342" s="145"/>
      <c r="GAO342" s="145"/>
      <c r="GAP342" s="145"/>
      <c r="GAQ342" s="145"/>
      <c r="GAR342" s="145"/>
      <c r="GAS342" s="145"/>
      <c r="GAT342" s="145"/>
      <c r="GAU342" s="145"/>
      <c r="GAV342" s="145"/>
      <c r="GAW342" s="145"/>
      <c r="GAX342" s="145"/>
      <c r="GAY342" s="145"/>
      <c r="GAZ342" s="145"/>
      <c r="GBA342" s="145"/>
      <c r="GBB342" s="145"/>
      <c r="GBC342" s="145"/>
      <c r="GBD342" s="145"/>
      <c r="GBE342" s="145"/>
      <c r="GBF342" s="145"/>
      <c r="GBG342" s="145"/>
      <c r="GBH342" s="145"/>
      <c r="GBI342" s="145"/>
      <c r="GBJ342" s="145"/>
      <c r="GBK342" s="145"/>
      <c r="GBL342" s="145"/>
      <c r="GBM342" s="145"/>
      <c r="GBN342" s="145"/>
      <c r="GBO342" s="145"/>
      <c r="GBP342" s="145"/>
      <c r="GBQ342" s="145"/>
      <c r="GBR342" s="145"/>
      <c r="GBS342" s="145"/>
      <c r="GBT342" s="145"/>
      <c r="GBU342" s="145"/>
      <c r="GBV342" s="145"/>
      <c r="GBW342" s="145"/>
      <c r="GBX342" s="145"/>
      <c r="GBY342" s="145"/>
      <c r="GBZ342" s="145"/>
      <c r="GCA342" s="145"/>
      <c r="GCB342" s="145"/>
      <c r="GCC342" s="145"/>
      <c r="GCD342" s="145"/>
      <c r="GCE342" s="145"/>
      <c r="GCF342" s="145"/>
      <c r="GCG342" s="145"/>
      <c r="GCH342" s="145"/>
      <c r="GCI342" s="145"/>
      <c r="GCJ342" s="145"/>
      <c r="GCK342" s="145"/>
      <c r="GCL342" s="145"/>
      <c r="GCM342" s="145"/>
      <c r="GCN342" s="145"/>
      <c r="GCO342" s="145"/>
      <c r="GCP342" s="145"/>
      <c r="GCQ342" s="145"/>
      <c r="GCR342" s="145"/>
      <c r="GCS342" s="145"/>
      <c r="GCT342" s="145"/>
      <c r="GCU342" s="145"/>
      <c r="GCV342" s="145"/>
      <c r="GCW342" s="145"/>
      <c r="GCX342" s="145"/>
      <c r="GCY342" s="145"/>
      <c r="GCZ342" s="145"/>
      <c r="GDA342" s="145"/>
      <c r="GDB342" s="145"/>
      <c r="GDC342" s="145"/>
      <c r="GDD342" s="145"/>
      <c r="GDE342" s="145"/>
      <c r="GDF342" s="145"/>
      <c r="GDG342" s="145"/>
      <c r="GDH342" s="145"/>
      <c r="GDI342" s="145"/>
      <c r="GDJ342" s="145"/>
      <c r="GDK342" s="145"/>
      <c r="GDL342" s="145"/>
      <c r="GDM342" s="145"/>
      <c r="GDN342" s="145"/>
      <c r="GDO342" s="145"/>
      <c r="GDP342" s="145"/>
      <c r="GDQ342" s="145"/>
      <c r="GDR342" s="145"/>
      <c r="GDS342" s="145"/>
      <c r="GDT342" s="145"/>
      <c r="GDU342" s="145"/>
      <c r="GDV342" s="145"/>
      <c r="GDW342" s="145"/>
      <c r="GDX342" s="145"/>
      <c r="GDY342" s="145"/>
      <c r="GDZ342" s="145"/>
      <c r="GEA342" s="145"/>
      <c r="GEB342" s="145"/>
      <c r="GEC342" s="145"/>
      <c r="GED342" s="145"/>
      <c r="GEE342" s="145"/>
      <c r="GEF342" s="145"/>
      <c r="GEG342" s="145"/>
      <c r="GEH342" s="145"/>
      <c r="GEI342" s="145"/>
      <c r="GEJ342" s="145"/>
      <c r="GEK342" s="145"/>
      <c r="GEL342" s="145"/>
      <c r="GEM342" s="145"/>
      <c r="GEN342" s="145"/>
      <c r="GEO342" s="145"/>
      <c r="GEP342" s="145"/>
      <c r="GEQ342" s="145"/>
      <c r="GER342" s="145"/>
      <c r="GES342" s="145"/>
      <c r="GET342" s="145"/>
      <c r="GEU342" s="145"/>
      <c r="GEV342" s="145"/>
      <c r="GEW342" s="145"/>
      <c r="GEX342" s="145"/>
      <c r="GEY342" s="145"/>
      <c r="GEZ342" s="145"/>
      <c r="GFA342" s="145"/>
      <c r="GFB342" s="145"/>
      <c r="GFC342" s="145"/>
      <c r="GFD342" s="145"/>
      <c r="GFE342" s="145"/>
      <c r="GFF342" s="145"/>
      <c r="GFG342" s="145"/>
      <c r="GFH342" s="145"/>
      <c r="GFI342" s="145"/>
      <c r="GFJ342" s="145"/>
      <c r="GFK342" s="145"/>
      <c r="GFL342" s="145"/>
      <c r="GFM342" s="145"/>
      <c r="GFN342" s="145"/>
      <c r="GFO342" s="145"/>
      <c r="GFP342" s="145"/>
      <c r="GFQ342" s="145"/>
      <c r="GFR342" s="145"/>
      <c r="GFS342" s="145"/>
      <c r="GFT342" s="145"/>
      <c r="GFU342" s="145"/>
      <c r="GFV342" s="145"/>
      <c r="GFW342" s="145"/>
      <c r="GFX342" s="145"/>
      <c r="GFY342" s="145"/>
      <c r="GFZ342" s="145"/>
      <c r="GGA342" s="145"/>
      <c r="GGB342" s="145"/>
      <c r="GGC342" s="145"/>
      <c r="GGD342" s="145"/>
      <c r="GGE342" s="145"/>
      <c r="GGF342" s="145"/>
      <c r="GGG342" s="145"/>
      <c r="GGH342" s="145"/>
      <c r="GGI342" s="145"/>
      <c r="GGJ342" s="145"/>
      <c r="GGK342" s="145"/>
      <c r="GGL342" s="145"/>
      <c r="GGM342" s="145"/>
      <c r="GGN342" s="145"/>
      <c r="GGO342" s="145"/>
      <c r="GGP342" s="145"/>
      <c r="GGQ342" s="145"/>
      <c r="GGR342" s="145"/>
      <c r="GGS342" s="145"/>
      <c r="GGT342" s="145"/>
      <c r="GGU342" s="145"/>
      <c r="GGV342" s="145"/>
      <c r="GGW342" s="145"/>
      <c r="GGX342" s="145"/>
      <c r="GGY342" s="145"/>
      <c r="GGZ342" s="145"/>
      <c r="GHA342" s="145"/>
      <c r="GHB342" s="145"/>
      <c r="GHC342" s="145"/>
      <c r="GHD342" s="145"/>
      <c r="GHE342" s="145"/>
      <c r="GHF342" s="145"/>
      <c r="GHG342" s="145"/>
      <c r="GHH342" s="145"/>
      <c r="GHI342" s="145"/>
      <c r="GHJ342" s="145"/>
      <c r="GHK342" s="145"/>
      <c r="GHL342" s="145"/>
      <c r="GHM342" s="145"/>
      <c r="GHN342" s="145"/>
      <c r="GHO342" s="145"/>
      <c r="GHP342" s="145"/>
      <c r="GHQ342" s="145"/>
      <c r="GHR342" s="145"/>
      <c r="GHS342" s="145"/>
      <c r="GHT342" s="145"/>
      <c r="GHU342" s="145"/>
      <c r="GHV342" s="145"/>
      <c r="GHW342" s="145"/>
      <c r="GHX342" s="145"/>
      <c r="GHY342" s="145"/>
      <c r="GHZ342" s="145"/>
      <c r="GIA342" s="145"/>
      <c r="GIB342" s="145"/>
      <c r="GIC342" s="145"/>
      <c r="GID342" s="145"/>
      <c r="GIE342" s="145"/>
      <c r="GIF342" s="145"/>
      <c r="GIG342" s="145"/>
      <c r="GIH342" s="145"/>
      <c r="GII342" s="145"/>
      <c r="GIJ342" s="145"/>
      <c r="GIK342" s="145"/>
      <c r="GIL342" s="145"/>
      <c r="GIM342" s="145"/>
      <c r="GIN342" s="145"/>
      <c r="GIO342" s="145"/>
      <c r="GIP342" s="145"/>
      <c r="GIQ342" s="145"/>
      <c r="GIR342" s="145"/>
      <c r="GIS342" s="145"/>
      <c r="GIT342" s="145"/>
      <c r="GIU342" s="145"/>
      <c r="GIV342" s="145"/>
      <c r="GIW342" s="145"/>
      <c r="GIX342" s="145"/>
      <c r="GIY342" s="145"/>
      <c r="GIZ342" s="145"/>
      <c r="GJA342" s="145"/>
      <c r="GJB342" s="145"/>
      <c r="GJC342" s="145"/>
      <c r="GJD342" s="145"/>
      <c r="GJE342" s="145"/>
      <c r="GJF342" s="145"/>
      <c r="GJG342" s="145"/>
      <c r="GJH342" s="145"/>
      <c r="GJI342" s="145"/>
      <c r="GJJ342" s="145"/>
      <c r="GJK342" s="145"/>
      <c r="GJL342" s="145"/>
      <c r="GJM342" s="145"/>
      <c r="GJN342" s="145"/>
      <c r="GJO342" s="145"/>
      <c r="GJP342" s="145"/>
      <c r="GJQ342" s="145"/>
      <c r="GJR342" s="145"/>
      <c r="GJS342" s="145"/>
      <c r="GJT342" s="145"/>
      <c r="GJU342" s="145"/>
      <c r="GJV342" s="145"/>
      <c r="GJW342" s="145"/>
      <c r="GJX342" s="145"/>
      <c r="GJY342" s="145"/>
      <c r="GJZ342" s="145"/>
      <c r="GKA342" s="145"/>
      <c r="GKB342" s="145"/>
      <c r="GKC342" s="145"/>
      <c r="GKD342" s="145"/>
      <c r="GKE342" s="145"/>
      <c r="GKF342" s="145"/>
      <c r="GKG342" s="145"/>
      <c r="GKH342" s="145"/>
      <c r="GKI342" s="145"/>
      <c r="GKJ342" s="145"/>
      <c r="GKK342" s="145"/>
      <c r="GKL342" s="145"/>
      <c r="GKM342" s="145"/>
      <c r="GKN342" s="145"/>
      <c r="GKO342" s="145"/>
      <c r="GKP342" s="145"/>
      <c r="GKQ342" s="145"/>
      <c r="GKR342" s="145"/>
      <c r="GKS342" s="145"/>
      <c r="GKT342" s="145"/>
      <c r="GKU342" s="145"/>
      <c r="GKV342" s="145"/>
      <c r="GKW342" s="145"/>
      <c r="GKX342" s="145"/>
      <c r="GKY342" s="145"/>
      <c r="GKZ342" s="145"/>
      <c r="GLA342" s="145"/>
      <c r="GLB342" s="145"/>
      <c r="GLC342" s="145"/>
      <c r="GLD342" s="145"/>
      <c r="GLE342" s="145"/>
      <c r="GLF342" s="145"/>
      <c r="GLG342" s="145"/>
      <c r="GLH342" s="145"/>
      <c r="GLI342" s="145"/>
      <c r="GLJ342" s="145"/>
      <c r="GLK342" s="145"/>
      <c r="GLL342" s="145"/>
      <c r="GLM342" s="145"/>
      <c r="GLN342" s="145"/>
      <c r="GLO342" s="145"/>
      <c r="GLP342" s="145"/>
      <c r="GLQ342" s="145"/>
      <c r="GLR342" s="145"/>
      <c r="GLS342" s="145"/>
      <c r="GLT342" s="145"/>
      <c r="GLU342" s="145"/>
      <c r="GLV342" s="145"/>
      <c r="GLW342" s="145"/>
      <c r="GLX342" s="145"/>
      <c r="GLY342" s="145"/>
      <c r="GLZ342" s="145"/>
      <c r="GMA342" s="145"/>
      <c r="GMB342" s="145"/>
      <c r="GMC342" s="145"/>
      <c r="GMD342" s="145"/>
      <c r="GME342" s="145"/>
      <c r="GMF342" s="145"/>
      <c r="GMG342" s="145"/>
      <c r="GMH342" s="145"/>
      <c r="GMI342" s="145"/>
      <c r="GMJ342" s="145"/>
      <c r="GMK342" s="145"/>
      <c r="GML342" s="145"/>
      <c r="GMM342" s="145"/>
      <c r="GMN342" s="145"/>
      <c r="GMO342" s="145"/>
      <c r="GMP342" s="145"/>
      <c r="GMQ342" s="145"/>
      <c r="GMR342" s="145"/>
      <c r="GMS342" s="145"/>
      <c r="GMT342" s="145"/>
      <c r="GMU342" s="145"/>
      <c r="GMV342" s="145"/>
      <c r="GMW342" s="145"/>
      <c r="GMX342" s="145"/>
      <c r="GMY342" s="145"/>
      <c r="GMZ342" s="145"/>
      <c r="GNA342" s="145"/>
      <c r="GNB342" s="145"/>
      <c r="GNC342" s="145"/>
      <c r="GND342" s="145"/>
      <c r="GNE342" s="145"/>
      <c r="GNF342" s="145"/>
      <c r="GNG342" s="145"/>
      <c r="GNH342" s="145"/>
      <c r="GNI342" s="145"/>
      <c r="GNJ342" s="145"/>
      <c r="GNK342" s="145"/>
      <c r="GNL342" s="145"/>
      <c r="GNM342" s="145"/>
      <c r="GNN342" s="145"/>
      <c r="GNO342" s="145"/>
      <c r="GNP342" s="145"/>
      <c r="GNQ342" s="145"/>
      <c r="GNR342" s="145"/>
      <c r="GNS342" s="145"/>
      <c r="GNT342" s="145"/>
      <c r="GNU342" s="145"/>
      <c r="GNV342" s="145"/>
      <c r="GNW342" s="145"/>
      <c r="GNX342" s="145"/>
      <c r="GNY342" s="145"/>
      <c r="GNZ342" s="145"/>
      <c r="GOA342" s="145"/>
      <c r="GOB342" s="145"/>
      <c r="GOC342" s="145"/>
      <c r="GOD342" s="145"/>
      <c r="GOE342" s="145"/>
      <c r="GOF342" s="145"/>
      <c r="GOG342" s="145"/>
      <c r="GOH342" s="145"/>
      <c r="GOI342" s="145"/>
      <c r="GOJ342" s="145"/>
      <c r="GOK342" s="145"/>
      <c r="GOL342" s="145"/>
      <c r="GOM342" s="145"/>
      <c r="GON342" s="145"/>
      <c r="GOO342" s="145"/>
      <c r="GOP342" s="145"/>
      <c r="GOQ342" s="145"/>
      <c r="GOR342" s="145"/>
      <c r="GOS342" s="145"/>
      <c r="GOT342" s="145"/>
      <c r="GOU342" s="145"/>
      <c r="GOV342" s="145"/>
      <c r="GOW342" s="145"/>
      <c r="GOX342" s="145"/>
      <c r="GOY342" s="145"/>
      <c r="GOZ342" s="145"/>
      <c r="GPA342" s="145"/>
      <c r="GPB342" s="145"/>
      <c r="GPC342" s="145"/>
      <c r="GPD342" s="145"/>
      <c r="GPE342" s="145"/>
      <c r="GPF342" s="145"/>
      <c r="GPG342" s="145"/>
      <c r="GPH342" s="145"/>
      <c r="GPI342" s="145"/>
      <c r="GPJ342" s="145"/>
      <c r="GPK342" s="145"/>
      <c r="GPL342" s="145"/>
      <c r="GPM342" s="145"/>
      <c r="GPN342" s="145"/>
      <c r="GPO342" s="145"/>
      <c r="GPP342" s="145"/>
      <c r="GPQ342" s="145"/>
      <c r="GPR342" s="145"/>
      <c r="GPS342" s="145"/>
      <c r="GPT342" s="145"/>
      <c r="GPU342" s="145"/>
      <c r="GPV342" s="145"/>
      <c r="GPW342" s="145"/>
      <c r="GPX342" s="145"/>
      <c r="GPY342" s="145"/>
      <c r="GPZ342" s="145"/>
      <c r="GQA342" s="145"/>
      <c r="GQB342" s="145"/>
      <c r="GQC342" s="145"/>
      <c r="GQD342" s="145"/>
      <c r="GQE342" s="145"/>
      <c r="GQF342" s="145"/>
      <c r="GQG342" s="145"/>
      <c r="GQH342" s="145"/>
      <c r="GQI342" s="145"/>
      <c r="GQJ342" s="145"/>
      <c r="GQK342" s="145"/>
      <c r="GQL342" s="145"/>
      <c r="GQM342" s="145"/>
      <c r="GQN342" s="145"/>
      <c r="GQO342" s="145"/>
      <c r="GQP342" s="145"/>
      <c r="GQQ342" s="145"/>
      <c r="GQR342" s="145"/>
      <c r="GQS342" s="145"/>
      <c r="GQT342" s="145"/>
      <c r="GQU342" s="145"/>
      <c r="GQV342" s="145"/>
      <c r="GQW342" s="145"/>
      <c r="GQX342" s="145"/>
      <c r="GQY342" s="145"/>
      <c r="GQZ342" s="145"/>
      <c r="GRA342" s="145"/>
      <c r="GRB342" s="145"/>
      <c r="GRC342" s="145"/>
      <c r="GRD342" s="145"/>
      <c r="GRE342" s="145"/>
      <c r="GRF342" s="145"/>
      <c r="GRG342" s="145"/>
      <c r="GRH342" s="145"/>
      <c r="GRI342" s="145"/>
      <c r="GRJ342" s="145"/>
      <c r="GRK342" s="145"/>
      <c r="GRL342" s="145"/>
      <c r="GRM342" s="145"/>
      <c r="GRN342" s="145"/>
      <c r="GRO342" s="145"/>
      <c r="GRP342" s="145"/>
      <c r="GRQ342" s="145"/>
      <c r="GRR342" s="145"/>
      <c r="GRS342" s="145"/>
      <c r="GRT342" s="145"/>
      <c r="GRU342" s="145"/>
      <c r="GRV342" s="145"/>
      <c r="GRW342" s="145"/>
      <c r="GRX342" s="145"/>
      <c r="GRY342" s="145"/>
      <c r="GRZ342" s="145"/>
      <c r="GSA342" s="145"/>
      <c r="GSB342" s="145"/>
      <c r="GSC342" s="145"/>
      <c r="GSD342" s="145"/>
      <c r="GSE342" s="145"/>
      <c r="GSF342" s="145"/>
      <c r="GSG342" s="145"/>
      <c r="GSH342" s="145"/>
      <c r="GSI342" s="145"/>
      <c r="GSJ342" s="145"/>
      <c r="GSK342" s="145"/>
      <c r="GSL342" s="145"/>
      <c r="GSM342" s="145"/>
      <c r="GSN342" s="145"/>
      <c r="GSO342" s="145"/>
      <c r="GSP342" s="145"/>
      <c r="GSQ342" s="145"/>
      <c r="GSR342" s="145"/>
      <c r="GSS342" s="145"/>
      <c r="GST342" s="145"/>
      <c r="GSU342" s="145"/>
      <c r="GSV342" s="145"/>
      <c r="GSW342" s="145"/>
      <c r="GSX342" s="145"/>
      <c r="GSY342" s="145"/>
      <c r="GSZ342" s="145"/>
      <c r="GTA342" s="145"/>
      <c r="GTB342" s="145"/>
      <c r="GTC342" s="145"/>
      <c r="GTD342" s="145"/>
      <c r="GTE342" s="145"/>
      <c r="GTF342" s="145"/>
      <c r="GTG342" s="145"/>
      <c r="GTH342" s="145"/>
      <c r="GTI342" s="145"/>
      <c r="GTJ342" s="145"/>
      <c r="GTK342" s="145"/>
      <c r="GTL342" s="145"/>
      <c r="GTM342" s="145"/>
      <c r="GTN342" s="145"/>
      <c r="GTO342" s="145"/>
      <c r="GTP342" s="145"/>
      <c r="GTQ342" s="145"/>
      <c r="GTR342" s="145"/>
      <c r="GTS342" s="145"/>
      <c r="GTT342" s="145"/>
      <c r="GTU342" s="145"/>
      <c r="GTV342" s="145"/>
      <c r="GTW342" s="145"/>
      <c r="GTX342" s="145"/>
      <c r="GTY342" s="145"/>
      <c r="GTZ342" s="145"/>
      <c r="GUA342" s="145"/>
      <c r="GUB342" s="145"/>
      <c r="GUC342" s="145"/>
      <c r="GUD342" s="145"/>
      <c r="GUE342" s="145"/>
      <c r="GUF342" s="145"/>
      <c r="GUG342" s="145"/>
      <c r="GUH342" s="145"/>
      <c r="GUI342" s="145"/>
      <c r="GUJ342" s="145"/>
      <c r="GUK342" s="145"/>
      <c r="GUL342" s="145"/>
      <c r="GUM342" s="145"/>
      <c r="GUN342" s="145"/>
      <c r="GUO342" s="145"/>
      <c r="GUP342" s="145"/>
      <c r="GUQ342" s="145"/>
      <c r="GUR342" s="145"/>
      <c r="GUS342" s="145"/>
      <c r="GUT342" s="145"/>
      <c r="GUU342" s="145"/>
      <c r="GUV342" s="145"/>
      <c r="GUW342" s="145"/>
      <c r="GUX342" s="145"/>
      <c r="GUY342" s="145"/>
      <c r="GUZ342" s="145"/>
      <c r="GVA342" s="145"/>
      <c r="GVB342" s="145"/>
      <c r="GVC342" s="145"/>
      <c r="GVD342" s="145"/>
      <c r="GVE342" s="145"/>
      <c r="GVF342" s="145"/>
      <c r="GVG342" s="145"/>
      <c r="GVH342" s="145"/>
      <c r="GVI342" s="145"/>
      <c r="GVJ342" s="145"/>
      <c r="GVK342" s="145"/>
      <c r="GVL342" s="145"/>
      <c r="GVM342" s="145"/>
      <c r="GVN342" s="145"/>
      <c r="GVO342" s="145"/>
      <c r="GVP342" s="145"/>
      <c r="GVQ342" s="145"/>
      <c r="GVR342" s="145"/>
      <c r="GVS342" s="145"/>
      <c r="GVT342" s="145"/>
      <c r="GVU342" s="145"/>
      <c r="GVV342" s="145"/>
      <c r="GVW342" s="145"/>
      <c r="GVX342" s="145"/>
      <c r="GVY342" s="145"/>
      <c r="GVZ342" s="145"/>
      <c r="GWA342" s="145"/>
      <c r="GWB342" s="145"/>
      <c r="GWC342" s="145"/>
      <c r="GWD342" s="145"/>
      <c r="GWE342" s="145"/>
      <c r="GWF342" s="145"/>
      <c r="GWG342" s="145"/>
      <c r="GWH342" s="145"/>
      <c r="GWI342" s="145"/>
      <c r="GWJ342" s="145"/>
      <c r="GWK342" s="145"/>
      <c r="GWL342" s="145"/>
      <c r="GWM342" s="145"/>
      <c r="GWN342" s="145"/>
      <c r="GWO342" s="145"/>
      <c r="GWP342" s="145"/>
      <c r="GWQ342" s="145"/>
      <c r="GWR342" s="145"/>
      <c r="GWS342" s="145"/>
      <c r="GWT342" s="145"/>
      <c r="GWU342" s="145"/>
      <c r="GWV342" s="145"/>
      <c r="GWW342" s="145"/>
      <c r="GWX342" s="145"/>
      <c r="GWY342" s="145"/>
      <c r="GWZ342" s="145"/>
      <c r="GXA342" s="145"/>
      <c r="GXB342" s="145"/>
      <c r="GXC342" s="145"/>
      <c r="GXD342" s="145"/>
      <c r="GXE342" s="145"/>
      <c r="GXF342" s="145"/>
      <c r="GXG342" s="145"/>
      <c r="GXH342" s="145"/>
      <c r="GXI342" s="145"/>
      <c r="GXJ342" s="145"/>
      <c r="GXK342" s="145"/>
      <c r="GXL342" s="145"/>
      <c r="GXM342" s="145"/>
      <c r="GXN342" s="145"/>
      <c r="GXO342" s="145"/>
      <c r="GXP342" s="145"/>
      <c r="GXQ342" s="145"/>
      <c r="GXR342" s="145"/>
      <c r="GXS342" s="145"/>
      <c r="GXT342" s="145"/>
      <c r="GXU342" s="145"/>
      <c r="GXV342" s="145"/>
      <c r="GXW342" s="145"/>
      <c r="GXX342" s="145"/>
      <c r="GXY342" s="145"/>
      <c r="GXZ342" s="145"/>
      <c r="GYA342" s="145"/>
      <c r="GYB342" s="145"/>
      <c r="GYC342" s="145"/>
      <c r="GYD342" s="145"/>
      <c r="GYE342" s="145"/>
      <c r="GYF342" s="145"/>
      <c r="GYG342" s="145"/>
      <c r="GYH342" s="145"/>
      <c r="GYI342" s="145"/>
      <c r="GYJ342" s="145"/>
      <c r="GYK342" s="145"/>
      <c r="GYL342" s="145"/>
      <c r="GYM342" s="145"/>
      <c r="GYN342" s="145"/>
      <c r="GYO342" s="145"/>
      <c r="GYP342" s="145"/>
      <c r="GYQ342" s="145"/>
      <c r="GYR342" s="145"/>
      <c r="GYS342" s="145"/>
      <c r="GYT342" s="145"/>
      <c r="GYU342" s="145"/>
      <c r="GYV342" s="145"/>
      <c r="GYW342" s="145"/>
      <c r="GYX342" s="145"/>
      <c r="GYY342" s="145"/>
      <c r="GYZ342" s="145"/>
      <c r="GZA342" s="145"/>
      <c r="GZB342" s="145"/>
      <c r="GZC342" s="145"/>
      <c r="GZD342" s="145"/>
      <c r="GZE342" s="145"/>
      <c r="GZF342" s="145"/>
      <c r="GZG342" s="145"/>
      <c r="GZH342" s="145"/>
      <c r="GZI342" s="145"/>
      <c r="GZJ342" s="145"/>
      <c r="GZK342" s="145"/>
      <c r="GZL342" s="145"/>
      <c r="GZM342" s="145"/>
      <c r="GZN342" s="145"/>
      <c r="GZO342" s="145"/>
      <c r="GZP342" s="145"/>
      <c r="GZQ342" s="145"/>
      <c r="GZR342" s="145"/>
      <c r="GZS342" s="145"/>
      <c r="GZT342" s="145"/>
      <c r="GZU342" s="145"/>
      <c r="GZV342" s="145"/>
      <c r="GZW342" s="145"/>
      <c r="GZX342" s="145"/>
      <c r="GZY342" s="145"/>
      <c r="GZZ342" s="145"/>
      <c r="HAA342" s="145"/>
      <c r="HAB342" s="145"/>
      <c r="HAC342" s="145"/>
      <c r="HAD342" s="145"/>
      <c r="HAE342" s="145"/>
      <c r="HAF342" s="145"/>
      <c r="HAG342" s="145"/>
      <c r="HAH342" s="145"/>
      <c r="HAI342" s="145"/>
      <c r="HAJ342" s="145"/>
      <c r="HAK342" s="145"/>
      <c r="HAL342" s="145"/>
      <c r="HAM342" s="145"/>
      <c r="HAN342" s="145"/>
      <c r="HAO342" s="145"/>
      <c r="HAP342" s="145"/>
      <c r="HAQ342" s="145"/>
      <c r="HAR342" s="145"/>
      <c r="HAS342" s="145"/>
      <c r="HAT342" s="145"/>
      <c r="HAU342" s="145"/>
      <c r="HAV342" s="145"/>
      <c r="HAW342" s="145"/>
      <c r="HAX342" s="145"/>
      <c r="HAY342" s="145"/>
      <c r="HAZ342" s="145"/>
      <c r="HBA342" s="145"/>
      <c r="HBB342" s="145"/>
      <c r="HBC342" s="145"/>
      <c r="HBD342" s="145"/>
      <c r="HBE342" s="145"/>
      <c r="HBF342" s="145"/>
      <c r="HBG342" s="145"/>
      <c r="HBH342" s="145"/>
      <c r="HBI342" s="145"/>
      <c r="HBJ342" s="145"/>
      <c r="HBK342" s="145"/>
      <c r="HBL342" s="145"/>
      <c r="HBM342" s="145"/>
      <c r="HBN342" s="145"/>
      <c r="HBO342" s="145"/>
      <c r="HBP342" s="145"/>
      <c r="HBQ342" s="145"/>
      <c r="HBR342" s="145"/>
      <c r="HBS342" s="145"/>
      <c r="HBT342" s="145"/>
      <c r="HBU342" s="145"/>
      <c r="HBV342" s="145"/>
      <c r="HBW342" s="145"/>
      <c r="HBX342" s="145"/>
      <c r="HBY342" s="145"/>
      <c r="HBZ342" s="145"/>
      <c r="HCA342" s="145"/>
      <c r="HCB342" s="145"/>
      <c r="HCC342" s="145"/>
      <c r="HCD342" s="145"/>
      <c r="HCE342" s="145"/>
      <c r="HCF342" s="145"/>
      <c r="HCG342" s="145"/>
      <c r="HCH342" s="145"/>
      <c r="HCI342" s="145"/>
      <c r="HCJ342" s="145"/>
      <c r="HCK342" s="145"/>
      <c r="HCL342" s="145"/>
      <c r="HCM342" s="145"/>
      <c r="HCN342" s="145"/>
      <c r="HCO342" s="145"/>
      <c r="HCP342" s="145"/>
      <c r="HCQ342" s="145"/>
      <c r="HCR342" s="145"/>
      <c r="HCS342" s="145"/>
      <c r="HCT342" s="145"/>
      <c r="HCU342" s="145"/>
      <c r="HCV342" s="145"/>
      <c r="HCW342" s="145"/>
      <c r="HCX342" s="145"/>
      <c r="HCY342" s="145"/>
      <c r="HCZ342" s="145"/>
      <c r="HDA342" s="145"/>
      <c r="HDB342" s="145"/>
      <c r="HDC342" s="145"/>
      <c r="HDD342" s="145"/>
      <c r="HDE342" s="145"/>
      <c r="HDF342" s="145"/>
      <c r="HDG342" s="145"/>
      <c r="HDH342" s="145"/>
      <c r="HDI342" s="145"/>
      <c r="HDJ342" s="145"/>
      <c r="HDK342" s="145"/>
      <c r="HDL342" s="145"/>
      <c r="HDM342" s="145"/>
      <c r="HDN342" s="145"/>
      <c r="HDO342" s="145"/>
      <c r="HDP342" s="145"/>
      <c r="HDQ342" s="145"/>
      <c r="HDR342" s="145"/>
      <c r="HDS342" s="145"/>
      <c r="HDT342" s="145"/>
      <c r="HDU342" s="145"/>
      <c r="HDV342" s="145"/>
      <c r="HDW342" s="145"/>
      <c r="HDX342" s="145"/>
      <c r="HDY342" s="145"/>
      <c r="HDZ342" s="145"/>
      <c r="HEA342" s="145"/>
      <c r="HEB342" s="145"/>
      <c r="HEC342" s="145"/>
      <c r="HED342" s="145"/>
      <c r="HEE342" s="145"/>
      <c r="HEF342" s="145"/>
      <c r="HEG342" s="145"/>
      <c r="HEH342" s="145"/>
      <c r="HEI342" s="145"/>
      <c r="HEJ342" s="145"/>
      <c r="HEK342" s="145"/>
      <c r="HEL342" s="145"/>
      <c r="HEM342" s="145"/>
      <c r="HEN342" s="145"/>
      <c r="HEO342" s="145"/>
      <c r="HEP342" s="145"/>
      <c r="HEQ342" s="145"/>
      <c r="HER342" s="145"/>
      <c r="HES342" s="145"/>
      <c r="HET342" s="145"/>
      <c r="HEU342" s="145"/>
      <c r="HEV342" s="145"/>
      <c r="HEW342" s="145"/>
      <c r="HEX342" s="145"/>
      <c r="HEY342" s="145"/>
      <c r="HEZ342" s="145"/>
      <c r="HFA342" s="145"/>
      <c r="HFB342" s="145"/>
      <c r="HFC342" s="145"/>
      <c r="HFD342" s="145"/>
      <c r="HFE342" s="145"/>
      <c r="HFF342" s="145"/>
      <c r="HFG342" s="145"/>
      <c r="HFH342" s="145"/>
      <c r="HFI342" s="145"/>
      <c r="HFJ342" s="145"/>
      <c r="HFK342" s="145"/>
      <c r="HFL342" s="145"/>
      <c r="HFM342" s="145"/>
      <c r="HFN342" s="145"/>
      <c r="HFO342" s="145"/>
      <c r="HFP342" s="145"/>
      <c r="HFQ342" s="145"/>
      <c r="HFR342" s="145"/>
      <c r="HFS342" s="145"/>
      <c r="HFT342" s="145"/>
      <c r="HFU342" s="145"/>
      <c r="HFV342" s="145"/>
      <c r="HFW342" s="145"/>
      <c r="HFX342" s="145"/>
      <c r="HFY342" s="145"/>
      <c r="HFZ342" s="145"/>
      <c r="HGA342" s="145"/>
      <c r="HGB342" s="145"/>
      <c r="HGC342" s="145"/>
      <c r="HGD342" s="145"/>
      <c r="HGE342" s="145"/>
      <c r="HGF342" s="145"/>
      <c r="HGG342" s="145"/>
      <c r="HGH342" s="145"/>
      <c r="HGI342" s="145"/>
      <c r="HGJ342" s="145"/>
      <c r="HGK342" s="145"/>
      <c r="HGL342" s="145"/>
      <c r="HGM342" s="145"/>
      <c r="HGN342" s="145"/>
      <c r="HGO342" s="145"/>
      <c r="HGP342" s="145"/>
      <c r="HGQ342" s="145"/>
      <c r="HGR342" s="145"/>
      <c r="HGS342" s="145"/>
      <c r="HGT342" s="145"/>
      <c r="HGU342" s="145"/>
      <c r="HGV342" s="145"/>
      <c r="HGW342" s="145"/>
      <c r="HGX342" s="145"/>
      <c r="HGY342" s="145"/>
      <c r="HGZ342" s="145"/>
      <c r="HHA342" s="145"/>
      <c r="HHB342" s="145"/>
      <c r="HHC342" s="145"/>
      <c r="HHD342" s="145"/>
      <c r="HHE342" s="145"/>
      <c r="HHF342" s="145"/>
      <c r="HHG342" s="145"/>
      <c r="HHH342" s="145"/>
      <c r="HHI342" s="145"/>
      <c r="HHJ342" s="145"/>
      <c r="HHK342" s="145"/>
      <c r="HHL342" s="145"/>
      <c r="HHM342" s="145"/>
      <c r="HHN342" s="145"/>
      <c r="HHO342" s="145"/>
      <c r="HHP342" s="145"/>
      <c r="HHQ342" s="145"/>
      <c r="HHR342" s="145"/>
      <c r="HHS342" s="145"/>
      <c r="HHT342" s="145"/>
      <c r="HHU342" s="145"/>
      <c r="HHV342" s="145"/>
      <c r="HHW342" s="145"/>
      <c r="HHX342" s="145"/>
      <c r="HHY342" s="145"/>
      <c r="HHZ342" s="145"/>
      <c r="HIA342" s="145"/>
      <c r="HIB342" s="145"/>
      <c r="HIC342" s="145"/>
      <c r="HID342" s="145"/>
      <c r="HIE342" s="145"/>
      <c r="HIF342" s="145"/>
      <c r="HIG342" s="145"/>
      <c r="HIH342" s="145"/>
      <c r="HII342" s="145"/>
      <c r="HIJ342" s="145"/>
      <c r="HIK342" s="145"/>
      <c r="HIL342" s="145"/>
      <c r="HIM342" s="145"/>
      <c r="HIN342" s="145"/>
      <c r="HIO342" s="145"/>
      <c r="HIP342" s="145"/>
      <c r="HIQ342" s="145"/>
      <c r="HIR342" s="145"/>
      <c r="HIS342" s="145"/>
      <c r="HIT342" s="145"/>
      <c r="HIU342" s="145"/>
      <c r="HIV342" s="145"/>
      <c r="HIW342" s="145"/>
      <c r="HIX342" s="145"/>
      <c r="HIY342" s="145"/>
      <c r="HIZ342" s="145"/>
      <c r="HJA342" s="145"/>
      <c r="HJB342" s="145"/>
      <c r="HJC342" s="145"/>
      <c r="HJD342" s="145"/>
      <c r="HJE342" s="145"/>
      <c r="HJF342" s="145"/>
      <c r="HJG342" s="145"/>
      <c r="HJH342" s="145"/>
      <c r="HJI342" s="145"/>
      <c r="HJJ342" s="145"/>
      <c r="HJK342" s="145"/>
      <c r="HJL342" s="145"/>
      <c r="HJM342" s="145"/>
      <c r="HJN342" s="145"/>
      <c r="HJO342" s="145"/>
      <c r="HJP342" s="145"/>
      <c r="HJQ342" s="145"/>
      <c r="HJR342" s="145"/>
      <c r="HJS342" s="145"/>
      <c r="HJT342" s="145"/>
      <c r="HJU342" s="145"/>
      <c r="HJV342" s="145"/>
      <c r="HJW342" s="145"/>
      <c r="HJX342" s="145"/>
      <c r="HJY342" s="145"/>
      <c r="HJZ342" s="145"/>
      <c r="HKA342" s="145"/>
      <c r="HKB342" s="145"/>
      <c r="HKC342" s="145"/>
      <c r="HKD342" s="145"/>
      <c r="HKE342" s="145"/>
      <c r="HKF342" s="145"/>
      <c r="HKG342" s="145"/>
      <c r="HKH342" s="145"/>
      <c r="HKI342" s="145"/>
      <c r="HKJ342" s="145"/>
      <c r="HKK342" s="145"/>
      <c r="HKL342" s="145"/>
      <c r="HKM342" s="145"/>
      <c r="HKN342" s="145"/>
      <c r="HKO342" s="145"/>
      <c r="HKP342" s="145"/>
      <c r="HKQ342" s="145"/>
      <c r="HKR342" s="145"/>
      <c r="HKS342" s="145"/>
      <c r="HKT342" s="145"/>
      <c r="HKU342" s="145"/>
      <c r="HKV342" s="145"/>
      <c r="HKW342" s="145"/>
      <c r="HKX342" s="145"/>
      <c r="HKY342" s="145"/>
      <c r="HKZ342" s="145"/>
      <c r="HLA342" s="145"/>
      <c r="HLB342" s="145"/>
      <c r="HLC342" s="145"/>
      <c r="HLD342" s="145"/>
      <c r="HLE342" s="145"/>
      <c r="HLF342" s="145"/>
      <c r="HLG342" s="145"/>
      <c r="HLH342" s="145"/>
      <c r="HLI342" s="145"/>
      <c r="HLJ342" s="145"/>
      <c r="HLK342" s="145"/>
      <c r="HLL342" s="145"/>
      <c r="HLM342" s="145"/>
      <c r="HLN342" s="145"/>
      <c r="HLO342" s="145"/>
      <c r="HLP342" s="145"/>
      <c r="HLQ342" s="145"/>
      <c r="HLR342" s="145"/>
      <c r="HLS342" s="145"/>
      <c r="HLT342" s="145"/>
      <c r="HLU342" s="145"/>
      <c r="HLV342" s="145"/>
      <c r="HLW342" s="145"/>
      <c r="HLX342" s="145"/>
      <c r="HLY342" s="145"/>
      <c r="HLZ342" s="145"/>
      <c r="HMA342" s="145"/>
      <c r="HMB342" s="145"/>
      <c r="HMC342" s="145"/>
      <c r="HMD342" s="145"/>
      <c r="HME342" s="145"/>
      <c r="HMF342" s="145"/>
      <c r="HMG342" s="145"/>
      <c r="HMH342" s="145"/>
      <c r="HMI342" s="145"/>
      <c r="HMJ342" s="145"/>
      <c r="HMK342" s="145"/>
      <c r="HML342" s="145"/>
      <c r="HMM342" s="145"/>
      <c r="HMN342" s="145"/>
      <c r="HMO342" s="145"/>
      <c r="HMP342" s="145"/>
      <c r="HMQ342" s="145"/>
      <c r="HMR342" s="145"/>
      <c r="HMS342" s="145"/>
      <c r="HMT342" s="145"/>
      <c r="HMU342" s="145"/>
      <c r="HMV342" s="145"/>
      <c r="HMW342" s="145"/>
      <c r="HMX342" s="145"/>
      <c r="HMY342" s="145"/>
      <c r="HMZ342" s="145"/>
      <c r="HNA342" s="145"/>
      <c r="HNB342" s="145"/>
      <c r="HNC342" s="145"/>
      <c r="HND342" s="145"/>
      <c r="HNE342" s="145"/>
      <c r="HNF342" s="145"/>
      <c r="HNG342" s="145"/>
      <c r="HNH342" s="145"/>
      <c r="HNI342" s="145"/>
      <c r="HNJ342" s="145"/>
      <c r="HNK342" s="145"/>
      <c r="HNL342" s="145"/>
      <c r="HNM342" s="145"/>
      <c r="HNN342" s="145"/>
      <c r="HNO342" s="145"/>
      <c r="HNP342" s="145"/>
      <c r="HNQ342" s="145"/>
      <c r="HNR342" s="145"/>
      <c r="HNS342" s="145"/>
      <c r="HNT342" s="145"/>
      <c r="HNU342" s="145"/>
      <c r="HNV342" s="145"/>
      <c r="HNW342" s="145"/>
      <c r="HNX342" s="145"/>
      <c r="HNY342" s="145"/>
      <c r="HNZ342" s="145"/>
      <c r="HOA342" s="145"/>
      <c r="HOB342" s="145"/>
      <c r="HOC342" s="145"/>
      <c r="HOD342" s="145"/>
      <c r="HOE342" s="145"/>
      <c r="HOF342" s="145"/>
      <c r="HOG342" s="145"/>
      <c r="HOH342" s="145"/>
      <c r="HOI342" s="145"/>
      <c r="HOJ342" s="145"/>
      <c r="HOK342" s="145"/>
      <c r="HOL342" s="145"/>
      <c r="HOM342" s="145"/>
      <c r="HON342" s="145"/>
      <c r="HOO342" s="145"/>
      <c r="HOP342" s="145"/>
      <c r="HOQ342" s="145"/>
      <c r="HOR342" s="145"/>
      <c r="HOS342" s="145"/>
      <c r="HOT342" s="145"/>
      <c r="HOU342" s="145"/>
      <c r="HOV342" s="145"/>
      <c r="HOW342" s="145"/>
      <c r="HOX342" s="145"/>
      <c r="HOY342" s="145"/>
      <c r="HOZ342" s="145"/>
      <c r="HPA342" s="145"/>
      <c r="HPB342" s="145"/>
      <c r="HPC342" s="145"/>
      <c r="HPD342" s="145"/>
      <c r="HPE342" s="145"/>
      <c r="HPF342" s="145"/>
      <c r="HPG342" s="145"/>
      <c r="HPH342" s="145"/>
      <c r="HPI342" s="145"/>
      <c r="HPJ342" s="145"/>
      <c r="HPK342" s="145"/>
      <c r="HPL342" s="145"/>
      <c r="HPM342" s="145"/>
      <c r="HPN342" s="145"/>
      <c r="HPO342" s="145"/>
      <c r="HPP342" s="145"/>
      <c r="HPQ342" s="145"/>
      <c r="HPR342" s="145"/>
      <c r="HPS342" s="145"/>
      <c r="HPT342" s="145"/>
      <c r="HPU342" s="145"/>
      <c r="HPV342" s="145"/>
      <c r="HPW342" s="145"/>
      <c r="HPX342" s="145"/>
      <c r="HPY342" s="145"/>
      <c r="HPZ342" s="145"/>
      <c r="HQA342" s="145"/>
      <c r="HQB342" s="145"/>
      <c r="HQC342" s="145"/>
      <c r="HQD342" s="145"/>
      <c r="HQE342" s="145"/>
      <c r="HQF342" s="145"/>
      <c r="HQG342" s="145"/>
      <c r="HQH342" s="145"/>
      <c r="HQI342" s="145"/>
      <c r="HQJ342" s="145"/>
      <c r="HQK342" s="145"/>
      <c r="HQL342" s="145"/>
      <c r="HQM342" s="145"/>
      <c r="HQN342" s="145"/>
      <c r="HQO342" s="145"/>
      <c r="HQP342" s="145"/>
      <c r="HQQ342" s="145"/>
      <c r="HQR342" s="145"/>
      <c r="HQS342" s="145"/>
      <c r="HQT342" s="145"/>
      <c r="HQU342" s="145"/>
      <c r="HQV342" s="145"/>
      <c r="HQW342" s="145"/>
      <c r="HQX342" s="145"/>
      <c r="HQY342" s="145"/>
      <c r="HQZ342" s="145"/>
      <c r="HRA342" s="145"/>
      <c r="HRB342" s="145"/>
      <c r="HRC342" s="145"/>
      <c r="HRD342" s="145"/>
      <c r="HRE342" s="145"/>
      <c r="HRF342" s="145"/>
      <c r="HRG342" s="145"/>
      <c r="HRH342" s="145"/>
      <c r="HRI342" s="145"/>
      <c r="HRJ342" s="145"/>
      <c r="HRK342" s="145"/>
      <c r="HRL342" s="145"/>
      <c r="HRM342" s="145"/>
      <c r="HRN342" s="145"/>
      <c r="HRO342" s="145"/>
      <c r="HRP342" s="145"/>
      <c r="HRQ342" s="145"/>
      <c r="HRR342" s="145"/>
      <c r="HRS342" s="145"/>
      <c r="HRT342" s="145"/>
      <c r="HRU342" s="145"/>
      <c r="HRV342" s="145"/>
      <c r="HRW342" s="145"/>
      <c r="HRX342" s="145"/>
      <c r="HRY342" s="145"/>
      <c r="HRZ342" s="145"/>
      <c r="HSA342" s="145"/>
      <c r="HSB342" s="145"/>
      <c r="HSC342" s="145"/>
      <c r="HSD342" s="145"/>
      <c r="HSE342" s="145"/>
      <c r="HSF342" s="145"/>
      <c r="HSG342" s="145"/>
      <c r="HSH342" s="145"/>
      <c r="HSI342" s="145"/>
      <c r="HSJ342" s="145"/>
      <c r="HSK342" s="145"/>
      <c r="HSL342" s="145"/>
      <c r="HSM342" s="145"/>
      <c r="HSN342" s="145"/>
      <c r="HSO342" s="145"/>
      <c r="HSP342" s="145"/>
      <c r="HSQ342" s="145"/>
      <c r="HSR342" s="145"/>
      <c r="HSS342" s="145"/>
      <c r="HST342" s="145"/>
      <c r="HSU342" s="145"/>
      <c r="HSV342" s="145"/>
      <c r="HSW342" s="145"/>
      <c r="HSX342" s="145"/>
      <c r="HSY342" s="145"/>
      <c r="HSZ342" s="145"/>
      <c r="HTA342" s="145"/>
      <c r="HTB342" s="145"/>
      <c r="HTC342" s="145"/>
      <c r="HTD342" s="145"/>
      <c r="HTE342" s="145"/>
      <c r="HTF342" s="145"/>
      <c r="HTG342" s="145"/>
      <c r="HTH342" s="145"/>
      <c r="HTI342" s="145"/>
      <c r="HTJ342" s="145"/>
      <c r="HTK342" s="145"/>
      <c r="HTL342" s="145"/>
      <c r="HTM342" s="145"/>
      <c r="HTN342" s="145"/>
      <c r="HTO342" s="145"/>
      <c r="HTP342" s="145"/>
      <c r="HTQ342" s="145"/>
      <c r="HTR342" s="145"/>
      <c r="HTS342" s="145"/>
      <c r="HTT342" s="145"/>
      <c r="HTU342" s="145"/>
      <c r="HTV342" s="145"/>
      <c r="HTW342" s="145"/>
      <c r="HTX342" s="145"/>
      <c r="HTY342" s="145"/>
      <c r="HTZ342" s="145"/>
      <c r="HUA342" s="145"/>
      <c r="HUB342" s="145"/>
      <c r="HUC342" s="145"/>
      <c r="HUD342" s="145"/>
      <c r="HUE342" s="145"/>
      <c r="HUF342" s="145"/>
      <c r="HUG342" s="145"/>
      <c r="HUH342" s="145"/>
      <c r="HUI342" s="145"/>
      <c r="HUJ342" s="145"/>
      <c r="HUK342" s="145"/>
      <c r="HUL342" s="145"/>
      <c r="HUM342" s="145"/>
      <c r="HUN342" s="145"/>
      <c r="HUO342" s="145"/>
      <c r="HUP342" s="145"/>
      <c r="HUQ342" s="145"/>
      <c r="HUR342" s="145"/>
      <c r="HUS342" s="145"/>
      <c r="HUT342" s="145"/>
      <c r="HUU342" s="145"/>
      <c r="HUV342" s="145"/>
      <c r="HUW342" s="145"/>
      <c r="HUX342" s="145"/>
      <c r="HUY342" s="145"/>
      <c r="HUZ342" s="145"/>
      <c r="HVA342" s="145"/>
      <c r="HVB342" s="145"/>
      <c r="HVC342" s="145"/>
      <c r="HVD342" s="145"/>
      <c r="HVE342" s="145"/>
      <c r="HVF342" s="145"/>
      <c r="HVG342" s="145"/>
      <c r="HVH342" s="145"/>
      <c r="HVI342" s="145"/>
      <c r="HVJ342" s="145"/>
      <c r="HVK342" s="145"/>
      <c r="HVL342" s="145"/>
      <c r="HVM342" s="145"/>
      <c r="HVN342" s="145"/>
      <c r="HVO342" s="145"/>
      <c r="HVP342" s="145"/>
      <c r="HVQ342" s="145"/>
      <c r="HVR342" s="145"/>
      <c r="HVS342" s="145"/>
      <c r="HVT342" s="145"/>
      <c r="HVU342" s="145"/>
      <c r="HVV342" s="145"/>
      <c r="HVW342" s="145"/>
      <c r="HVX342" s="145"/>
      <c r="HVY342" s="145"/>
      <c r="HVZ342" s="145"/>
      <c r="HWA342" s="145"/>
      <c r="HWB342" s="145"/>
      <c r="HWC342" s="145"/>
      <c r="HWD342" s="145"/>
      <c r="HWE342" s="145"/>
      <c r="HWF342" s="145"/>
      <c r="HWG342" s="145"/>
      <c r="HWH342" s="145"/>
      <c r="HWI342" s="145"/>
      <c r="HWJ342" s="145"/>
      <c r="HWK342" s="145"/>
      <c r="HWL342" s="145"/>
      <c r="HWM342" s="145"/>
      <c r="HWN342" s="145"/>
      <c r="HWO342" s="145"/>
      <c r="HWP342" s="145"/>
      <c r="HWQ342" s="145"/>
      <c r="HWR342" s="145"/>
      <c r="HWS342" s="145"/>
      <c r="HWT342" s="145"/>
      <c r="HWU342" s="145"/>
      <c r="HWV342" s="145"/>
      <c r="HWW342" s="145"/>
      <c r="HWX342" s="145"/>
      <c r="HWY342" s="145"/>
      <c r="HWZ342" s="145"/>
      <c r="HXA342" s="145"/>
      <c r="HXB342" s="145"/>
      <c r="HXC342" s="145"/>
      <c r="HXD342" s="145"/>
      <c r="HXE342" s="145"/>
      <c r="HXF342" s="145"/>
      <c r="HXG342" s="145"/>
      <c r="HXH342" s="145"/>
      <c r="HXI342" s="145"/>
      <c r="HXJ342" s="145"/>
      <c r="HXK342" s="145"/>
      <c r="HXL342" s="145"/>
      <c r="HXM342" s="145"/>
      <c r="HXN342" s="145"/>
      <c r="HXO342" s="145"/>
      <c r="HXP342" s="145"/>
      <c r="HXQ342" s="145"/>
      <c r="HXR342" s="145"/>
      <c r="HXS342" s="145"/>
      <c r="HXT342" s="145"/>
      <c r="HXU342" s="145"/>
      <c r="HXV342" s="145"/>
      <c r="HXW342" s="145"/>
      <c r="HXX342" s="145"/>
      <c r="HXY342" s="145"/>
      <c r="HXZ342" s="145"/>
      <c r="HYA342" s="145"/>
      <c r="HYB342" s="145"/>
      <c r="HYC342" s="145"/>
      <c r="HYD342" s="145"/>
      <c r="HYE342" s="145"/>
      <c r="HYF342" s="145"/>
      <c r="HYG342" s="145"/>
      <c r="HYH342" s="145"/>
      <c r="HYI342" s="145"/>
      <c r="HYJ342" s="145"/>
      <c r="HYK342" s="145"/>
      <c r="HYL342" s="145"/>
      <c r="HYM342" s="145"/>
      <c r="HYN342" s="145"/>
      <c r="HYO342" s="145"/>
      <c r="HYP342" s="145"/>
      <c r="HYQ342" s="145"/>
      <c r="HYR342" s="145"/>
      <c r="HYS342" s="145"/>
      <c r="HYT342" s="145"/>
      <c r="HYU342" s="145"/>
      <c r="HYV342" s="145"/>
      <c r="HYW342" s="145"/>
      <c r="HYX342" s="145"/>
      <c r="HYY342" s="145"/>
      <c r="HYZ342" s="145"/>
      <c r="HZA342" s="145"/>
      <c r="HZB342" s="145"/>
      <c r="HZC342" s="145"/>
      <c r="HZD342" s="145"/>
      <c r="HZE342" s="145"/>
      <c r="HZF342" s="145"/>
      <c r="HZG342" s="145"/>
      <c r="HZH342" s="145"/>
      <c r="HZI342" s="145"/>
      <c r="HZJ342" s="145"/>
      <c r="HZK342" s="145"/>
      <c r="HZL342" s="145"/>
      <c r="HZM342" s="145"/>
      <c r="HZN342" s="145"/>
      <c r="HZO342" s="145"/>
      <c r="HZP342" s="145"/>
      <c r="HZQ342" s="145"/>
      <c r="HZR342" s="145"/>
      <c r="HZS342" s="145"/>
      <c r="HZT342" s="145"/>
      <c r="HZU342" s="145"/>
      <c r="HZV342" s="145"/>
      <c r="HZW342" s="145"/>
      <c r="HZX342" s="145"/>
      <c r="HZY342" s="145"/>
      <c r="HZZ342" s="145"/>
      <c r="IAA342" s="145"/>
      <c r="IAB342" s="145"/>
      <c r="IAC342" s="145"/>
      <c r="IAD342" s="145"/>
      <c r="IAE342" s="145"/>
      <c r="IAF342" s="145"/>
      <c r="IAG342" s="145"/>
      <c r="IAH342" s="145"/>
      <c r="IAI342" s="145"/>
      <c r="IAJ342" s="145"/>
      <c r="IAK342" s="145"/>
      <c r="IAL342" s="145"/>
      <c r="IAM342" s="145"/>
      <c r="IAN342" s="145"/>
      <c r="IAO342" s="145"/>
      <c r="IAP342" s="145"/>
      <c r="IAQ342" s="145"/>
      <c r="IAR342" s="145"/>
      <c r="IAS342" s="145"/>
      <c r="IAT342" s="145"/>
      <c r="IAU342" s="145"/>
      <c r="IAV342" s="145"/>
      <c r="IAW342" s="145"/>
      <c r="IAX342" s="145"/>
      <c r="IAY342" s="145"/>
      <c r="IAZ342" s="145"/>
      <c r="IBA342" s="145"/>
      <c r="IBB342" s="145"/>
      <c r="IBC342" s="145"/>
      <c r="IBD342" s="145"/>
      <c r="IBE342" s="145"/>
      <c r="IBF342" s="145"/>
      <c r="IBG342" s="145"/>
      <c r="IBH342" s="145"/>
      <c r="IBI342" s="145"/>
      <c r="IBJ342" s="145"/>
      <c r="IBK342" s="145"/>
      <c r="IBL342" s="145"/>
      <c r="IBM342" s="145"/>
      <c r="IBN342" s="145"/>
      <c r="IBO342" s="145"/>
      <c r="IBP342" s="145"/>
      <c r="IBQ342" s="145"/>
      <c r="IBR342" s="145"/>
      <c r="IBS342" s="145"/>
      <c r="IBT342" s="145"/>
      <c r="IBU342" s="145"/>
      <c r="IBV342" s="145"/>
      <c r="IBW342" s="145"/>
      <c r="IBX342" s="145"/>
      <c r="IBY342" s="145"/>
      <c r="IBZ342" s="145"/>
      <c r="ICA342" s="145"/>
      <c r="ICB342" s="145"/>
      <c r="ICC342" s="145"/>
      <c r="ICD342" s="145"/>
      <c r="ICE342" s="145"/>
      <c r="ICF342" s="145"/>
      <c r="ICG342" s="145"/>
      <c r="ICH342" s="145"/>
      <c r="ICI342" s="145"/>
      <c r="ICJ342" s="145"/>
      <c r="ICK342" s="145"/>
      <c r="ICL342" s="145"/>
      <c r="ICM342" s="145"/>
      <c r="ICN342" s="145"/>
      <c r="ICO342" s="145"/>
      <c r="ICP342" s="145"/>
      <c r="ICQ342" s="145"/>
      <c r="ICR342" s="145"/>
      <c r="ICS342" s="145"/>
      <c r="ICT342" s="145"/>
      <c r="ICU342" s="145"/>
      <c r="ICV342" s="145"/>
      <c r="ICW342" s="145"/>
      <c r="ICX342" s="145"/>
      <c r="ICY342" s="145"/>
      <c r="ICZ342" s="145"/>
      <c r="IDA342" s="145"/>
      <c r="IDB342" s="145"/>
      <c r="IDC342" s="145"/>
      <c r="IDD342" s="145"/>
      <c r="IDE342" s="145"/>
      <c r="IDF342" s="145"/>
      <c r="IDG342" s="145"/>
      <c r="IDH342" s="145"/>
      <c r="IDI342" s="145"/>
      <c r="IDJ342" s="145"/>
      <c r="IDK342" s="145"/>
      <c r="IDL342" s="145"/>
      <c r="IDM342" s="145"/>
      <c r="IDN342" s="145"/>
      <c r="IDO342" s="145"/>
      <c r="IDP342" s="145"/>
      <c r="IDQ342" s="145"/>
      <c r="IDR342" s="145"/>
      <c r="IDS342" s="145"/>
      <c r="IDT342" s="145"/>
      <c r="IDU342" s="145"/>
      <c r="IDV342" s="145"/>
      <c r="IDW342" s="145"/>
      <c r="IDX342" s="145"/>
      <c r="IDY342" s="145"/>
      <c r="IDZ342" s="145"/>
      <c r="IEA342" s="145"/>
      <c r="IEB342" s="145"/>
      <c r="IEC342" s="145"/>
      <c r="IED342" s="145"/>
      <c r="IEE342" s="145"/>
      <c r="IEF342" s="145"/>
      <c r="IEG342" s="145"/>
      <c r="IEH342" s="145"/>
      <c r="IEI342" s="145"/>
      <c r="IEJ342" s="145"/>
      <c r="IEK342" s="145"/>
      <c r="IEL342" s="145"/>
      <c r="IEM342" s="145"/>
      <c r="IEN342" s="145"/>
      <c r="IEO342" s="145"/>
      <c r="IEP342" s="145"/>
      <c r="IEQ342" s="145"/>
      <c r="IER342" s="145"/>
      <c r="IES342" s="145"/>
      <c r="IET342" s="145"/>
      <c r="IEU342" s="145"/>
      <c r="IEV342" s="145"/>
      <c r="IEW342" s="145"/>
      <c r="IEX342" s="145"/>
      <c r="IEY342" s="145"/>
      <c r="IEZ342" s="145"/>
      <c r="IFA342" s="145"/>
      <c r="IFB342" s="145"/>
      <c r="IFC342" s="145"/>
      <c r="IFD342" s="145"/>
      <c r="IFE342" s="145"/>
      <c r="IFF342" s="145"/>
      <c r="IFG342" s="145"/>
      <c r="IFH342" s="145"/>
      <c r="IFI342" s="145"/>
      <c r="IFJ342" s="145"/>
      <c r="IFK342" s="145"/>
      <c r="IFL342" s="145"/>
      <c r="IFM342" s="145"/>
      <c r="IFN342" s="145"/>
      <c r="IFO342" s="145"/>
      <c r="IFP342" s="145"/>
      <c r="IFQ342" s="145"/>
      <c r="IFR342" s="145"/>
      <c r="IFS342" s="145"/>
      <c r="IFT342" s="145"/>
      <c r="IFU342" s="145"/>
      <c r="IFV342" s="145"/>
      <c r="IFW342" s="145"/>
      <c r="IFX342" s="145"/>
      <c r="IFY342" s="145"/>
      <c r="IFZ342" s="145"/>
      <c r="IGA342" s="145"/>
      <c r="IGB342" s="145"/>
      <c r="IGC342" s="145"/>
      <c r="IGD342" s="145"/>
      <c r="IGE342" s="145"/>
      <c r="IGF342" s="145"/>
      <c r="IGG342" s="145"/>
      <c r="IGH342" s="145"/>
      <c r="IGI342" s="145"/>
      <c r="IGJ342" s="145"/>
      <c r="IGK342" s="145"/>
      <c r="IGL342" s="145"/>
      <c r="IGM342" s="145"/>
      <c r="IGN342" s="145"/>
      <c r="IGO342" s="145"/>
      <c r="IGP342" s="145"/>
      <c r="IGQ342" s="145"/>
      <c r="IGR342" s="145"/>
      <c r="IGS342" s="145"/>
      <c r="IGT342" s="145"/>
      <c r="IGU342" s="145"/>
      <c r="IGV342" s="145"/>
      <c r="IGW342" s="145"/>
      <c r="IGX342" s="145"/>
      <c r="IGY342" s="145"/>
      <c r="IGZ342" s="145"/>
      <c r="IHA342" s="145"/>
      <c r="IHB342" s="145"/>
      <c r="IHC342" s="145"/>
      <c r="IHD342" s="145"/>
      <c r="IHE342" s="145"/>
      <c r="IHF342" s="145"/>
      <c r="IHG342" s="145"/>
      <c r="IHH342" s="145"/>
      <c r="IHI342" s="145"/>
      <c r="IHJ342" s="145"/>
      <c r="IHK342" s="145"/>
      <c r="IHL342" s="145"/>
      <c r="IHM342" s="145"/>
      <c r="IHN342" s="145"/>
      <c r="IHO342" s="145"/>
      <c r="IHP342" s="145"/>
      <c r="IHQ342" s="145"/>
      <c r="IHR342" s="145"/>
      <c r="IHS342" s="145"/>
      <c r="IHT342" s="145"/>
      <c r="IHU342" s="145"/>
      <c r="IHV342" s="145"/>
      <c r="IHW342" s="145"/>
      <c r="IHX342" s="145"/>
      <c r="IHY342" s="145"/>
      <c r="IHZ342" s="145"/>
      <c r="IIA342" s="145"/>
      <c r="IIB342" s="145"/>
      <c r="IIC342" s="145"/>
      <c r="IID342" s="145"/>
      <c r="IIE342" s="145"/>
      <c r="IIF342" s="145"/>
      <c r="IIG342" s="145"/>
      <c r="IIH342" s="145"/>
      <c r="III342" s="145"/>
      <c r="IIJ342" s="145"/>
      <c r="IIK342" s="145"/>
      <c r="IIL342" s="145"/>
      <c r="IIM342" s="145"/>
      <c r="IIN342" s="145"/>
      <c r="IIO342" s="145"/>
      <c r="IIP342" s="145"/>
      <c r="IIQ342" s="145"/>
      <c r="IIR342" s="145"/>
      <c r="IIS342" s="145"/>
      <c r="IIT342" s="145"/>
      <c r="IIU342" s="145"/>
      <c r="IIV342" s="145"/>
      <c r="IIW342" s="145"/>
      <c r="IIX342" s="145"/>
      <c r="IIY342" s="145"/>
      <c r="IIZ342" s="145"/>
      <c r="IJA342" s="145"/>
      <c r="IJB342" s="145"/>
      <c r="IJC342" s="145"/>
      <c r="IJD342" s="145"/>
      <c r="IJE342" s="145"/>
      <c r="IJF342" s="145"/>
      <c r="IJG342" s="145"/>
      <c r="IJH342" s="145"/>
      <c r="IJI342" s="145"/>
      <c r="IJJ342" s="145"/>
      <c r="IJK342" s="145"/>
      <c r="IJL342" s="145"/>
      <c r="IJM342" s="145"/>
      <c r="IJN342" s="145"/>
      <c r="IJO342" s="145"/>
      <c r="IJP342" s="145"/>
      <c r="IJQ342" s="145"/>
      <c r="IJR342" s="145"/>
      <c r="IJS342" s="145"/>
      <c r="IJT342" s="145"/>
      <c r="IJU342" s="145"/>
      <c r="IJV342" s="145"/>
      <c r="IJW342" s="145"/>
      <c r="IJX342" s="145"/>
      <c r="IJY342" s="145"/>
      <c r="IJZ342" s="145"/>
      <c r="IKA342" s="145"/>
      <c r="IKB342" s="145"/>
      <c r="IKC342" s="145"/>
      <c r="IKD342" s="145"/>
      <c r="IKE342" s="145"/>
      <c r="IKF342" s="145"/>
      <c r="IKG342" s="145"/>
      <c r="IKH342" s="145"/>
      <c r="IKI342" s="145"/>
      <c r="IKJ342" s="145"/>
      <c r="IKK342" s="145"/>
      <c r="IKL342" s="145"/>
      <c r="IKM342" s="145"/>
      <c r="IKN342" s="145"/>
      <c r="IKO342" s="145"/>
      <c r="IKP342" s="145"/>
      <c r="IKQ342" s="145"/>
      <c r="IKR342" s="145"/>
      <c r="IKS342" s="145"/>
      <c r="IKT342" s="145"/>
      <c r="IKU342" s="145"/>
      <c r="IKV342" s="145"/>
      <c r="IKW342" s="145"/>
      <c r="IKX342" s="145"/>
      <c r="IKY342" s="145"/>
      <c r="IKZ342" s="145"/>
      <c r="ILA342" s="145"/>
      <c r="ILB342" s="145"/>
      <c r="ILC342" s="145"/>
      <c r="ILD342" s="145"/>
      <c r="ILE342" s="145"/>
      <c r="ILF342" s="145"/>
      <c r="ILG342" s="145"/>
      <c r="ILH342" s="145"/>
      <c r="ILI342" s="145"/>
      <c r="ILJ342" s="145"/>
      <c r="ILK342" s="145"/>
      <c r="ILL342" s="145"/>
      <c r="ILM342" s="145"/>
      <c r="ILN342" s="145"/>
      <c r="ILO342" s="145"/>
      <c r="ILP342" s="145"/>
      <c r="ILQ342" s="145"/>
      <c r="ILR342" s="145"/>
      <c r="ILS342" s="145"/>
      <c r="ILT342" s="145"/>
      <c r="ILU342" s="145"/>
      <c r="ILV342" s="145"/>
      <c r="ILW342" s="145"/>
      <c r="ILX342" s="145"/>
      <c r="ILY342" s="145"/>
      <c r="ILZ342" s="145"/>
      <c r="IMA342" s="145"/>
      <c r="IMB342" s="145"/>
      <c r="IMC342" s="145"/>
      <c r="IMD342" s="145"/>
      <c r="IME342" s="145"/>
      <c r="IMF342" s="145"/>
      <c r="IMG342" s="145"/>
      <c r="IMH342" s="145"/>
      <c r="IMI342" s="145"/>
      <c r="IMJ342" s="145"/>
      <c r="IMK342" s="145"/>
      <c r="IML342" s="145"/>
      <c r="IMM342" s="145"/>
      <c r="IMN342" s="145"/>
      <c r="IMO342" s="145"/>
      <c r="IMP342" s="145"/>
      <c r="IMQ342" s="145"/>
      <c r="IMR342" s="145"/>
      <c r="IMS342" s="145"/>
      <c r="IMT342" s="145"/>
      <c r="IMU342" s="145"/>
      <c r="IMV342" s="145"/>
      <c r="IMW342" s="145"/>
      <c r="IMX342" s="145"/>
      <c r="IMY342" s="145"/>
      <c r="IMZ342" s="145"/>
      <c r="INA342" s="145"/>
      <c r="INB342" s="145"/>
      <c r="INC342" s="145"/>
      <c r="IND342" s="145"/>
      <c r="INE342" s="145"/>
      <c r="INF342" s="145"/>
      <c r="ING342" s="145"/>
      <c r="INH342" s="145"/>
      <c r="INI342" s="145"/>
      <c r="INJ342" s="145"/>
      <c r="INK342" s="145"/>
      <c r="INL342" s="145"/>
      <c r="INM342" s="145"/>
      <c r="INN342" s="145"/>
      <c r="INO342" s="145"/>
      <c r="INP342" s="145"/>
      <c r="INQ342" s="145"/>
      <c r="INR342" s="145"/>
      <c r="INS342" s="145"/>
      <c r="INT342" s="145"/>
      <c r="INU342" s="145"/>
      <c r="INV342" s="145"/>
      <c r="INW342" s="145"/>
      <c r="INX342" s="145"/>
      <c r="INY342" s="145"/>
      <c r="INZ342" s="145"/>
      <c r="IOA342" s="145"/>
      <c r="IOB342" s="145"/>
      <c r="IOC342" s="145"/>
      <c r="IOD342" s="145"/>
      <c r="IOE342" s="145"/>
      <c r="IOF342" s="145"/>
      <c r="IOG342" s="145"/>
      <c r="IOH342" s="145"/>
      <c r="IOI342" s="145"/>
      <c r="IOJ342" s="145"/>
      <c r="IOK342" s="145"/>
      <c r="IOL342" s="145"/>
      <c r="IOM342" s="145"/>
      <c r="ION342" s="145"/>
      <c r="IOO342" s="145"/>
      <c r="IOP342" s="145"/>
      <c r="IOQ342" s="145"/>
      <c r="IOR342" s="145"/>
      <c r="IOS342" s="145"/>
      <c r="IOT342" s="145"/>
      <c r="IOU342" s="145"/>
      <c r="IOV342" s="145"/>
      <c r="IOW342" s="145"/>
      <c r="IOX342" s="145"/>
      <c r="IOY342" s="145"/>
      <c r="IOZ342" s="145"/>
      <c r="IPA342" s="145"/>
      <c r="IPB342" s="145"/>
      <c r="IPC342" s="145"/>
      <c r="IPD342" s="145"/>
      <c r="IPE342" s="145"/>
      <c r="IPF342" s="145"/>
      <c r="IPG342" s="145"/>
      <c r="IPH342" s="145"/>
      <c r="IPI342" s="145"/>
      <c r="IPJ342" s="145"/>
      <c r="IPK342" s="145"/>
      <c r="IPL342" s="145"/>
      <c r="IPM342" s="145"/>
      <c r="IPN342" s="145"/>
      <c r="IPO342" s="145"/>
      <c r="IPP342" s="145"/>
      <c r="IPQ342" s="145"/>
      <c r="IPR342" s="145"/>
      <c r="IPS342" s="145"/>
      <c r="IPT342" s="145"/>
      <c r="IPU342" s="145"/>
      <c r="IPV342" s="145"/>
      <c r="IPW342" s="145"/>
      <c r="IPX342" s="145"/>
      <c r="IPY342" s="145"/>
      <c r="IPZ342" s="145"/>
      <c r="IQA342" s="145"/>
      <c r="IQB342" s="145"/>
      <c r="IQC342" s="145"/>
      <c r="IQD342" s="145"/>
      <c r="IQE342" s="145"/>
      <c r="IQF342" s="145"/>
      <c r="IQG342" s="145"/>
      <c r="IQH342" s="145"/>
      <c r="IQI342" s="145"/>
      <c r="IQJ342" s="145"/>
      <c r="IQK342" s="145"/>
      <c r="IQL342" s="145"/>
      <c r="IQM342" s="145"/>
      <c r="IQN342" s="145"/>
      <c r="IQO342" s="145"/>
      <c r="IQP342" s="145"/>
      <c r="IQQ342" s="145"/>
      <c r="IQR342" s="145"/>
      <c r="IQS342" s="145"/>
      <c r="IQT342" s="145"/>
      <c r="IQU342" s="145"/>
      <c r="IQV342" s="145"/>
      <c r="IQW342" s="145"/>
      <c r="IQX342" s="145"/>
      <c r="IQY342" s="145"/>
      <c r="IQZ342" s="145"/>
      <c r="IRA342" s="145"/>
      <c r="IRB342" s="145"/>
      <c r="IRC342" s="145"/>
      <c r="IRD342" s="145"/>
      <c r="IRE342" s="145"/>
      <c r="IRF342" s="145"/>
      <c r="IRG342" s="145"/>
      <c r="IRH342" s="145"/>
      <c r="IRI342" s="145"/>
      <c r="IRJ342" s="145"/>
      <c r="IRK342" s="145"/>
      <c r="IRL342" s="145"/>
      <c r="IRM342" s="145"/>
      <c r="IRN342" s="145"/>
      <c r="IRO342" s="145"/>
      <c r="IRP342" s="145"/>
      <c r="IRQ342" s="145"/>
      <c r="IRR342" s="145"/>
      <c r="IRS342" s="145"/>
      <c r="IRT342" s="145"/>
      <c r="IRU342" s="145"/>
      <c r="IRV342" s="145"/>
      <c r="IRW342" s="145"/>
      <c r="IRX342" s="145"/>
      <c r="IRY342" s="145"/>
      <c r="IRZ342" s="145"/>
      <c r="ISA342" s="145"/>
      <c r="ISB342" s="145"/>
      <c r="ISC342" s="145"/>
      <c r="ISD342" s="145"/>
      <c r="ISE342" s="145"/>
      <c r="ISF342" s="145"/>
      <c r="ISG342" s="145"/>
      <c r="ISH342" s="145"/>
      <c r="ISI342" s="145"/>
      <c r="ISJ342" s="145"/>
      <c r="ISK342" s="145"/>
      <c r="ISL342" s="145"/>
      <c r="ISM342" s="145"/>
      <c r="ISN342" s="145"/>
      <c r="ISO342" s="145"/>
      <c r="ISP342" s="145"/>
      <c r="ISQ342" s="145"/>
      <c r="ISR342" s="145"/>
      <c r="ISS342" s="145"/>
      <c r="IST342" s="145"/>
      <c r="ISU342" s="145"/>
      <c r="ISV342" s="145"/>
      <c r="ISW342" s="145"/>
      <c r="ISX342" s="145"/>
      <c r="ISY342" s="145"/>
      <c r="ISZ342" s="145"/>
      <c r="ITA342" s="145"/>
      <c r="ITB342" s="145"/>
      <c r="ITC342" s="145"/>
      <c r="ITD342" s="145"/>
      <c r="ITE342" s="145"/>
      <c r="ITF342" s="145"/>
      <c r="ITG342" s="145"/>
      <c r="ITH342" s="145"/>
      <c r="ITI342" s="145"/>
      <c r="ITJ342" s="145"/>
      <c r="ITK342" s="145"/>
      <c r="ITL342" s="145"/>
      <c r="ITM342" s="145"/>
      <c r="ITN342" s="145"/>
      <c r="ITO342" s="145"/>
      <c r="ITP342" s="145"/>
      <c r="ITQ342" s="145"/>
      <c r="ITR342" s="145"/>
      <c r="ITS342" s="145"/>
      <c r="ITT342" s="145"/>
      <c r="ITU342" s="145"/>
      <c r="ITV342" s="145"/>
      <c r="ITW342" s="145"/>
      <c r="ITX342" s="145"/>
      <c r="ITY342" s="145"/>
      <c r="ITZ342" s="145"/>
      <c r="IUA342" s="145"/>
      <c r="IUB342" s="145"/>
      <c r="IUC342" s="145"/>
      <c r="IUD342" s="145"/>
      <c r="IUE342" s="145"/>
      <c r="IUF342" s="145"/>
      <c r="IUG342" s="145"/>
      <c r="IUH342" s="145"/>
      <c r="IUI342" s="145"/>
      <c r="IUJ342" s="145"/>
      <c r="IUK342" s="145"/>
      <c r="IUL342" s="145"/>
      <c r="IUM342" s="145"/>
      <c r="IUN342" s="145"/>
      <c r="IUO342" s="145"/>
      <c r="IUP342" s="145"/>
      <c r="IUQ342" s="145"/>
      <c r="IUR342" s="145"/>
      <c r="IUS342" s="145"/>
      <c r="IUT342" s="145"/>
      <c r="IUU342" s="145"/>
      <c r="IUV342" s="145"/>
      <c r="IUW342" s="145"/>
      <c r="IUX342" s="145"/>
      <c r="IUY342" s="145"/>
      <c r="IUZ342" s="145"/>
      <c r="IVA342" s="145"/>
      <c r="IVB342" s="145"/>
      <c r="IVC342" s="145"/>
      <c r="IVD342" s="145"/>
      <c r="IVE342" s="145"/>
      <c r="IVF342" s="145"/>
      <c r="IVG342" s="145"/>
      <c r="IVH342" s="145"/>
      <c r="IVI342" s="145"/>
      <c r="IVJ342" s="145"/>
      <c r="IVK342" s="145"/>
      <c r="IVL342" s="145"/>
      <c r="IVM342" s="145"/>
      <c r="IVN342" s="145"/>
      <c r="IVO342" s="145"/>
      <c r="IVP342" s="145"/>
      <c r="IVQ342" s="145"/>
      <c r="IVR342" s="145"/>
      <c r="IVS342" s="145"/>
      <c r="IVT342" s="145"/>
      <c r="IVU342" s="145"/>
      <c r="IVV342" s="145"/>
      <c r="IVW342" s="145"/>
      <c r="IVX342" s="145"/>
      <c r="IVY342" s="145"/>
      <c r="IVZ342" s="145"/>
      <c r="IWA342" s="145"/>
      <c r="IWB342" s="145"/>
      <c r="IWC342" s="145"/>
      <c r="IWD342" s="145"/>
      <c r="IWE342" s="145"/>
      <c r="IWF342" s="145"/>
      <c r="IWG342" s="145"/>
      <c r="IWH342" s="145"/>
      <c r="IWI342" s="145"/>
      <c r="IWJ342" s="145"/>
      <c r="IWK342" s="145"/>
      <c r="IWL342" s="145"/>
      <c r="IWM342" s="145"/>
      <c r="IWN342" s="145"/>
      <c r="IWO342" s="145"/>
      <c r="IWP342" s="145"/>
      <c r="IWQ342" s="145"/>
      <c r="IWR342" s="145"/>
      <c r="IWS342" s="145"/>
      <c r="IWT342" s="145"/>
      <c r="IWU342" s="145"/>
      <c r="IWV342" s="145"/>
      <c r="IWW342" s="145"/>
      <c r="IWX342" s="145"/>
      <c r="IWY342" s="145"/>
      <c r="IWZ342" s="145"/>
      <c r="IXA342" s="145"/>
      <c r="IXB342" s="145"/>
      <c r="IXC342" s="145"/>
      <c r="IXD342" s="145"/>
      <c r="IXE342" s="145"/>
      <c r="IXF342" s="145"/>
      <c r="IXG342" s="145"/>
      <c r="IXH342" s="145"/>
      <c r="IXI342" s="145"/>
      <c r="IXJ342" s="145"/>
      <c r="IXK342" s="145"/>
      <c r="IXL342" s="145"/>
      <c r="IXM342" s="145"/>
      <c r="IXN342" s="145"/>
      <c r="IXO342" s="145"/>
      <c r="IXP342" s="145"/>
      <c r="IXQ342" s="145"/>
      <c r="IXR342" s="145"/>
      <c r="IXS342" s="145"/>
      <c r="IXT342" s="145"/>
      <c r="IXU342" s="145"/>
      <c r="IXV342" s="145"/>
      <c r="IXW342" s="145"/>
      <c r="IXX342" s="145"/>
      <c r="IXY342" s="145"/>
      <c r="IXZ342" s="145"/>
      <c r="IYA342" s="145"/>
      <c r="IYB342" s="145"/>
      <c r="IYC342" s="145"/>
      <c r="IYD342" s="145"/>
      <c r="IYE342" s="145"/>
      <c r="IYF342" s="145"/>
      <c r="IYG342" s="145"/>
      <c r="IYH342" s="145"/>
      <c r="IYI342" s="145"/>
      <c r="IYJ342" s="145"/>
      <c r="IYK342" s="145"/>
      <c r="IYL342" s="145"/>
      <c r="IYM342" s="145"/>
      <c r="IYN342" s="145"/>
      <c r="IYO342" s="145"/>
      <c r="IYP342" s="145"/>
      <c r="IYQ342" s="145"/>
      <c r="IYR342" s="145"/>
      <c r="IYS342" s="145"/>
      <c r="IYT342" s="145"/>
      <c r="IYU342" s="145"/>
      <c r="IYV342" s="145"/>
      <c r="IYW342" s="145"/>
      <c r="IYX342" s="145"/>
      <c r="IYY342" s="145"/>
      <c r="IYZ342" s="145"/>
      <c r="IZA342" s="145"/>
      <c r="IZB342" s="145"/>
      <c r="IZC342" s="145"/>
      <c r="IZD342" s="145"/>
      <c r="IZE342" s="145"/>
      <c r="IZF342" s="145"/>
      <c r="IZG342" s="145"/>
      <c r="IZH342" s="145"/>
      <c r="IZI342" s="145"/>
      <c r="IZJ342" s="145"/>
      <c r="IZK342" s="145"/>
      <c r="IZL342" s="145"/>
      <c r="IZM342" s="145"/>
      <c r="IZN342" s="145"/>
      <c r="IZO342" s="145"/>
      <c r="IZP342" s="145"/>
      <c r="IZQ342" s="145"/>
      <c r="IZR342" s="145"/>
      <c r="IZS342" s="145"/>
      <c r="IZT342" s="145"/>
      <c r="IZU342" s="145"/>
      <c r="IZV342" s="145"/>
      <c r="IZW342" s="145"/>
      <c r="IZX342" s="145"/>
      <c r="IZY342" s="145"/>
      <c r="IZZ342" s="145"/>
      <c r="JAA342" s="145"/>
      <c r="JAB342" s="145"/>
      <c r="JAC342" s="145"/>
      <c r="JAD342" s="145"/>
      <c r="JAE342" s="145"/>
      <c r="JAF342" s="145"/>
      <c r="JAG342" s="145"/>
      <c r="JAH342" s="145"/>
      <c r="JAI342" s="145"/>
      <c r="JAJ342" s="145"/>
      <c r="JAK342" s="145"/>
      <c r="JAL342" s="145"/>
      <c r="JAM342" s="145"/>
      <c r="JAN342" s="145"/>
      <c r="JAO342" s="145"/>
      <c r="JAP342" s="145"/>
      <c r="JAQ342" s="145"/>
      <c r="JAR342" s="145"/>
      <c r="JAS342" s="145"/>
      <c r="JAT342" s="145"/>
      <c r="JAU342" s="145"/>
      <c r="JAV342" s="145"/>
      <c r="JAW342" s="145"/>
      <c r="JAX342" s="145"/>
      <c r="JAY342" s="145"/>
      <c r="JAZ342" s="145"/>
      <c r="JBA342" s="145"/>
      <c r="JBB342" s="145"/>
      <c r="JBC342" s="145"/>
      <c r="JBD342" s="145"/>
      <c r="JBE342" s="145"/>
      <c r="JBF342" s="145"/>
      <c r="JBG342" s="145"/>
      <c r="JBH342" s="145"/>
      <c r="JBI342" s="145"/>
      <c r="JBJ342" s="145"/>
      <c r="JBK342" s="145"/>
      <c r="JBL342" s="145"/>
      <c r="JBM342" s="145"/>
      <c r="JBN342" s="145"/>
      <c r="JBO342" s="145"/>
      <c r="JBP342" s="145"/>
      <c r="JBQ342" s="145"/>
      <c r="JBR342" s="145"/>
      <c r="JBS342" s="145"/>
      <c r="JBT342" s="145"/>
      <c r="JBU342" s="145"/>
      <c r="JBV342" s="145"/>
      <c r="JBW342" s="145"/>
      <c r="JBX342" s="145"/>
      <c r="JBY342" s="145"/>
      <c r="JBZ342" s="145"/>
      <c r="JCA342" s="145"/>
      <c r="JCB342" s="145"/>
      <c r="JCC342" s="145"/>
      <c r="JCD342" s="145"/>
      <c r="JCE342" s="145"/>
      <c r="JCF342" s="145"/>
      <c r="JCG342" s="145"/>
      <c r="JCH342" s="145"/>
      <c r="JCI342" s="145"/>
      <c r="JCJ342" s="145"/>
      <c r="JCK342" s="145"/>
      <c r="JCL342" s="145"/>
      <c r="JCM342" s="145"/>
      <c r="JCN342" s="145"/>
      <c r="JCO342" s="145"/>
      <c r="JCP342" s="145"/>
      <c r="JCQ342" s="145"/>
      <c r="JCR342" s="145"/>
      <c r="JCS342" s="145"/>
      <c r="JCT342" s="145"/>
      <c r="JCU342" s="145"/>
      <c r="JCV342" s="145"/>
      <c r="JCW342" s="145"/>
      <c r="JCX342" s="145"/>
      <c r="JCY342" s="145"/>
      <c r="JCZ342" s="145"/>
      <c r="JDA342" s="145"/>
      <c r="JDB342" s="145"/>
      <c r="JDC342" s="145"/>
      <c r="JDD342" s="145"/>
      <c r="JDE342" s="145"/>
      <c r="JDF342" s="145"/>
      <c r="JDG342" s="145"/>
      <c r="JDH342" s="145"/>
      <c r="JDI342" s="145"/>
      <c r="JDJ342" s="145"/>
      <c r="JDK342" s="145"/>
      <c r="JDL342" s="145"/>
      <c r="JDM342" s="145"/>
      <c r="JDN342" s="145"/>
      <c r="JDO342" s="145"/>
      <c r="JDP342" s="145"/>
      <c r="JDQ342" s="145"/>
      <c r="JDR342" s="145"/>
      <c r="JDS342" s="145"/>
      <c r="JDT342" s="145"/>
      <c r="JDU342" s="145"/>
      <c r="JDV342" s="145"/>
      <c r="JDW342" s="145"/>
      <c r="JDX342" s="145"/>
      <c r="JDY342" s="145"/>
      <c r="JDZ342" s="145"/>
      <c r="JEA342" s="145"/>
      <c r="JEB342" s="145"/>
      <c r="JEC342" s="145"/>
      <c r="JED342" s="145"/>
      <c r="JEE342" s="145"/>
      <c r="JEF342" s="145"/>
      <c r="JEG342" s="145"/>
      <c r="JEH342" s="145"/>
      <c r="JEI342" s="145"/>
      <c r="JEJ342" s="145"/>
      <c r="JEK342" s="145"/>
      <c r="JEL342" s="145"/>
      <c r="JEM342" s="145"/>
      <c r="JEN342" s="145"/>
      <c r="JEO342" s="145"/>
      <c r="JEP342" s="145"/>
      <c r="JEQ342" s="145"/>
      <c r="JER342" s="145"/>
      <c r="JES342" s="145"/>
      <c r="JET342" s="145"/>
      <c r="JEU342" s="145"/>
      <c r="JEV342" s="145"/>
      <c r="JEW342" s="145"/>
      <c r="JEX342" s="145"/>
      <c r="JEY342" s="145"/>
      <c r="JEZ342" s="145"/>
      <c r="JFA342" s="145"/>
      <c r="JFB342" s="145"/>
      <c r="JFC342" s="145"/>
      <c r="JFD342" s="145"/>
      <c r="JFE342" s="145"/>
      <c r="JFF342" s="145"/>
      <c r="JFG342" s="145"/>
      <c r="JFH342" s="145"/>
      <c r="JFI342" s="145"/>
      <c r="JFJ342" s="145"/>
      <c r="JFK342" s="145"/>
      <c r="JFL342" s="145"/>
      <c r="JFM342" s="145"/>
      <c r="JFN342" s="145"/>
      <c r="JFO342" s="145"/>
      <c r="JFP342" s="145"/>
      <c r="JFQ342" s="145"/>
      <c r="JFR342" s="145"/>
      <c r="JFS342" s="145"/>
      <c r="JFT342" s="145"/>
      <c r="JFU342" s="145"/>
      <c r="JFV342" s="145"/>
      <c r="JFW342" s="145"/>
      <c r="JFX342" s="145"/>
      <c r="JFY342" s="145"/>
      <c r="JFZ342" s="145"/>
      <c r="JGA342" s="145"/>
      <c r="JGB342" s="145"/>
      <c r="JGC342" s="145"/>
      <c r="JGD342" s="145"/>
      <c r="JGE342" s="145"/>
      <c r="JGF342" s="145"/>
      <c r="JGG342" s="145"/>
      <c r="JGH342" s="145"/>
      <c r="JGI342" s="145"/>
      <c r="JGJ342" s="145"/>
      <c r="JGK342" s="145"/>
      <c r="JGL342" s="145"/>
      <c r="JGM342" s="145"/>
      <c r="JGN342" s="145"/>
      <c r="JGO342" s="145"/>
      <c r="JGP342" s="145"/>
      <c r="JGQ342" s="145"/>
      <c r="JGR342" s="145"/>
      <c r="JGS342" s="145"/>
      <c r="JGT342" s="145"/>
      <c r="JGU342" s="145"/>
      <c r="JGV342" s="145"/>
      <c r="JGW342" s="145"/>
      <c r="JGX342" s="145"/>
      <c r="JGY342" s="145"/>
      <c r="JGZ342" s="145"/>
      <c r="JHA342" s="145"/>
      <c r="JHB342" s="145"/>
      <c r="JHC342" s="145"/>
      <c r="JHD342" s="145"/>
      <c r="JHE342" s="145"/>
      <c r="JHF342" s="145"/>
      <c r="JHG342" s="145"/>
      <c r="JHH342" s="145"/>
      <c r="JHI342" s="145"/>
      <c r="JHJ342" s="145"/>
      <c r="JHK342" s="145"/>
      <c r="JHL342" s="145"/>
      <c r="JHM342" s="145"/>
      <c r="JHN342" s="145"/>
      <c r="JHO342" s="145"/>
      <c r="JHP342" s="145"/>
      <c r="JHQ342" s="145"/>
      <c r="JHR342" s="145"/>
      <c r="JHS342" s="145"/>
      <c r="JHT342" s="145"/>
      <c r="JHU342" s="145"/>
      <c r="JHV342" s="145"/>
      <c r="JHW342" s="145"/>
      <c r="JHX342" s="145"/>
      <c r="JHY342" s="145"/>
      <c r="JHZ342" s="145"/>
      <c r="JIA342" s="145"/>
      <c r="JIB342" s="145"/>
      <c r="JIC342" s="145"/>
      <c r="JID342" s="145"/>
      <c r="JIE342" s="145"/>
      <c r="JIF342" s="145"/>
      <c r="JIG342" s="145"/>
      <c r="JIH342" s="145"/>
      <c r="JII342" s="145"/>
      <c r="JIJ342" s="145"/>
      <c r="JIK342" s="145"/>
      <c r="JIL342" s="145"/>
      <c r="JIM342" s="145"/>
      <c r="JIN342" s="145"/>
      <c r="JIO342" s="145"/>
      <c r="JIP342" s="145"/>
      <c r="JIQ342" s="145"/>
      <c r="JIR342" s="145"/>
      <c r="JIS342" s="145"/>
      <c r="JIT342" s="145"/>
      <c r="JIU342" s="145"/>
      <c r="JIV342" s="145"/>
      <c r="JIW342" s="145"/>
      <c r="JIX342" s="145"/>
      <c r="JIY342" s="145"/>
      <c r="JIZ342" s="145"/>
      <c r="JJA342" s="145"/>
      <c r="JJB342" s="145"/>
      <c r="JJC342" s="145"/>
      <c r="JJD342" s="145"/>
      <c r="JJE342" s="145"/>
      <c r="JJF342" s="145"/>
      <c r="JJG342" s="145"/>
      <c r="JJH342" s="145"/>
      <c r="JJI342" s="145"/>
      <c r="JJJ342" s="145"/>
      <c r="JJK342" s="145"/>
      <c r="JJL342" s="145"/>
      <c r="JJM342" s="145"/>
      <c r="JJN342" s="145"/>
      <c r="JJO342" s="145"/>
      <c r="JJP342" s="145"/>
      <c r="JJQ342" s="145"/>
      <c r="JJR342" s="145"/>
      <c r="JJS342" s="145"/>
      <c r="JJT342" s="145"/>
      <c r="JJU342" s="145"/>
      <c r="JJV342" s="145"/>
      <c r="JJW342" s="145"/>
      <c r="JJX342" s="145"/>
      <c r="JJY342" s="145"/>
      <c r="JJZ342" s="145"/>
      <c r="JKA342" s="145"/>
      <c r="JKB342" s="145"/>
      <c r="JKC342" s="145"/>
      <c r="JKD342" s="145"/>
      <c r="JKE342" s="145"/>
      <c r="JKF342" s="145"/>
      <c r="JKG342" s="145"/>
      <c r="JKH342" s="145"/>
      <c r="JKI342" s="145"/>
      <c r="JKJ342" s="145"/>
      <c r="JKK342" s="145"/>
      <c r="JKL342" s="145"/>
      <c r="JKM342" s="145"/>
      <c r="JKN342" s="145"/>
      <c r="JKO342" s="145"/>
      <c r="JKP342" s="145"/>
      <c r="JKQ342" s="145"/>
      <c r="JKR342" s="145"/>
      <c r="JKS342" s="145"/>
      <c r="JKT342" s="145"/>
      <c r="JKU342" s="145"/>
      <c r="JKV342" s="145"/>
      <c r="JKW342" s="145"/>
      <c r="JKX342" s="145"/>
      <c r="JKY342" s="145"/>
      <c r="JKZ342" s="145"/>
      <c r="JLA342" s="145"/>
      <c r="JLB342" s="145"/>
      <c r="JLC342" s="145"/>
      <c r="JLD342" s="145"/>
      <c r="JLE342" s="145"/>
      <c r="JLF342" s="145"/>
      <c r="JLG342" s="145"/>
      <c r="JLH342" s="145"/>
      <c r="JLI342" s="145"/>
      <c r="JLJ342" s="145"/>
      <c r="JLK342" s="145"/>
      <c r="JLL342" s="145"/>
      <c r="JLM342" s="145"/>
      <c r="JLN342" s="145"/>
      <c r="JLO342" s="145"/>
      <c r="JLP342" s="145"/>
      <c r="JLQ342" s="145"/>
      <c r="JLR342" s="145"/>
      <c r="JLS342" s="145"/>
      <c r="JLT342" s="145"/>
      <c r="JLU342" s="145"/>
      <c r="JLV342" s="145"/>
      <c r="JLW342" s="145"/>
      <c r="JLX342" s="145"/>
      <c r="JLY342" s="145"/>
      <c r="JLZ342" s="145"/>
      <c r="JMA342" s="145"/>
      <c r="JMB342" s="145"/>
      <c r="JMC342" s="145"/>
      <c r="JMD342" s="145"/>
      <c r="JME342" s="145"/>
      <c r="JMF342" s="145"/>
      <c r="JMG342" s="145"/>
      <c r="JMH342" s="145"/>
      <c r="JMI342" s="145"/>
      <c r="JMJ342" s="145"/>
      <c r="JMK342" s="145"/>
      <c r="JML342" s="145"/>
      <c r="JMM342" s="145"/>
      <c r="JMN342" s="145"/>
      <c r="JMO342" s="145"/>
      <c r="JMP342" s="145"/>
      <c r="JMQ342" s="145"/>
      <c r="JMR342" s="145"/>
      <c r="JMS342" s="145"/>
      <c r="JMT342" s="145"/>
      <c r="JMU342" s="145"/>
      <c r="JMV342" s="145"/>
      <c r="JMW342" s="145"/>
      <c r="JMX342" s="145"/>
      <c r="JMY342" s="145"/>
      <c r="JMZ342" s="145"/>
      <c r="JNA342" s="145"/>
      <c r="JNB342" s="145"/>
      <c r="JNC342" s="145"/>
      <c r="JND342" s="145"/>
      <c r="JNE342" s="145"/>
      <c r="JNF342" s="145"/>
      <c r="JNG342" s="145"/>
      <c r="JNH342" s="145"/>
      <c r="JNI342" s="145"/>
      <c r="JNJ342" s="145"/>
      <c r="JNK342" s="145"/>
      <c r="JNL342" s="145"/>
      <c r="JNM342" s="145"/>
      <c r="JNN342" s="145"/>
      <c r="JNO342" s="145"/>
      <c r="JNP342" s="145"/>
      <c r="JNQ342" s="145"/>
      <c r="JNR342" s="145"/>
      <c r="JNS342" s="145"/>
      <c r="JNT342" s="145"/>
      <c r="JNU342" s="145"/>
      <c r="JNV342" s="145"/>
      <c r="JNW342" s="145"/>
      <c r="JNX342" s="145"/>
      <c r="JNY342" s="145"/>
      <c r="JNZ342" s="145"/>
      <c r="JOA342" s="145"/>
      <c r="JOB342" s="145"/>
      <c r="JOC342" s="145"/>
      <c r="JOD342" s="145"/>
      <c r="JOE342" s="145"/>
      <c r="JOF342" s="145"/>
      <c r="JOG342" s="145"/>
      <c r="JOH342" s="145"/>
      <c r="JOI342" s="145"/>
      <c r="JOJ342" s="145"/>
      <c r="JOK342" s="145"/>
      <c r="JOL342" s="145"/>
      <c r="JOM342" s="145"/>
      <c r="JON342" s="145"/>
      <c r="JOO342" s="145"/>
      <c r="JOP342" s="145"/>
      <c r="JOQ342" s="145"/>
      <c r="JOR342" s="145"/>
      <c r="JOS342" s="145"/>
      <c r="JOT342" s="145"/>
      <c r="JOU342" s="145"/>
      <c r="JOV342" s="145"/>
      <c r="JOW342" s="145"/>
      <c r="JOX342" s="145"/>
      <c r="JOY342" s="145"/>
      <c r="JOZ342" s="145"/>
      <c r="JPA342" s="145"/>
      <c r="JPB342" s="145"/>
      <c r="JPC342" s="145"/>
      <c r="JPD342" s="145"/>
      <c r="JPE342" s="145"/>
      <c r="JPF342" s="145"/>
      <c r="JPG342" s="145"/>
      <c r="JPH342" s="145"/>
      <c r="JPI342" s="145"/>
      <c r="JPJ342" s="145"/>
      <c r="JPK342" s="145"/>
      <c r="JPL342" s="145"/>
      <c r="JPM342" s="145"/>
      <c r="JPN342" s="145"/>
      <c r="JPO342" s="145"/>
      <c r="JPP342" s="145"/>
      <c r="JPQ342" s="145"/>
      <c r="JPR342" s="145"/>
      <c r="JPS342" s="145"/>
      <c r="JPT342" s="145"/>
      <c r="JPU342" s="145"/>
      <c r="JPV342" s="145"/>
      <c r="JPW342" s="145"/>
      <c r="JPX342" s="145"/>
      <c r="JPY342" s="145"/>
      <c r="JPZ342" s="145"/>
      <c r="JQA342" s="145"/>
      <c r="JQB342" s="145"/>
      <c r="JQC342" s="145"/>
      <c r="JQD342" s="145"/>
      <c r="JQE342" s="145"/>
      <c r="JQF342" s="145"/>
      <c r="JQG342" s="145"/>
      <c r="JQH342" s="145"/>
      <c r="JQI342" s="145"/>
      <c r="JQJ342" s="145"/>
      <c r="JQK342" s="145"/>
      <c r="JQL342" s="145"/>
      <c r="JQM342" s="145"/>
      <c r="JQN342" s="145"/>
      <c r="JQO342" s="145"/>
      <c r="JQP342" s="145"/>
      <c r="JQQ342" s="145"/>
      <c r="JQR342" s="145"/>
      <c r="JQS342" s="145"/>
      <c r="JQT342" s="145"/>
      <c r="JQU342" s="145"/>
      <c r="JQV342" s="145"/>
      <c r="JQW342" s="145"/>
      <c r="JQX342" s="145"/>
      <c r="JQY342" s="145"/>
      <c r="JQZ342" s="145"/>
      <c r="JRA342" s="145"/>
      <c r="JRB342" s="145"/>
      <c r="JRC342" s="145"/>
      <c r="JRD342" s="145"/>
      <c r="JRE342" s="145"/>
      <c r="JRF342" s="145"/>
      <c r="JRG342" s="145"/>
      <c r="JRH342" s="145"/>
      <c r="JRI342" s="145"/>
      <c r="JRJ342" s="145"/>
      <c r="JRK342" s="145"/>
      <c r="JRL342" s="145"/>
      <c r="JRM342" s="145"/>
      <c r="JRN342" s="145"/>
      <c r="JRO342" s="145"/>
      <c r="JRP342" s="145"/>
      <c r="JRQ342" s="145"/>
      <c r="JRR342" s="145"/>
      <c r="JRS342" s="145"/>
      <c r="JRT342" s="145"/>
      <c r="JRU342" s="145"/>
      <c r="JRV342" s="145"/>
      <c r="JRW342" s="145"/>
      <c r="JRX342" s="145"/>
      <c r="JRY342" s="145"/>
      <c r="JRZ342" s="145"/>
      <c r="JSA342" s="145"/>
      <c r="JSB342" s="145"/>
      <c r="JSC342" s="145"/>
      <c r="JSD342" s="145"/>
      <c r="JSE342" s="145"/>
      <c r="JSF342" s="145"/>
      <c r="JSG342" s="145"/>
      <c r="JSH342" s="145"/>
      <c r="JSI342" s="145"/>
      <c r="JSJ342" s="145"/>
      <c r="JSK342" s="145"/>
      <c r="JSL342" s="145"/>
      <c r="JSM342" s="145"/>
      <c r="JSN342" s="145"/>
      <c r="JSO342" s="145"/>
      <c r="JSP342" s="145"/>
      <c r="JSQ342" s="145"/>
      <c r="JSR342" s="145"/>
      <c r="JSS342" s="145"/>
      <c r="JST342" s="145"/>
      <c r="JSU342" s="145"/>
      <c r="JSV342" s="145"/>
      <c r="JSW342" s="145"/>
      <c r="JSX342" s="145"/>
      <c r="JSY342" s="145"/>
      <c r="JSZ342" s="145"/>
      <c r="JTA342" s="145"/>
      <c r="JTB342" s="145"/>
      <c r="JTC342" s="145"/>
      <c r="JTD342" s="145"/>
      <c r="JTE342" s="145"/>
      <c r="JTF342" s="145"/>
      <c r="JTG342" s="145"/>
      <c r="JTH342" s="145"/>
      <c r="JTI342" s="145"/>
      <c r="JTJ342" s="145"/>
      <c r="JTK342" s="145"/>
      <c r="JTL342" s="145"/>
      <c r="JTM342" s="145"/>
      <c r="JTN342" s="145"/>
      <c r="JTO342" s="145"/>
      <c r="JTP342" s="145"/>
      <c r="JTQ342" s="145"/>
      <c r="JTR342" s="145"/>
      <c r="JTS342" s="145"/>
      <c r="JTT342" s="145"/>
      <c r="JTU342" s="145"/>
      <c r="JTV342" s="145"/>
      <c r="JTW342" s="145"/>
      <c r="JTX342" s="145"/>
      <c r="JTY342" s="145"/>
      <c r="JTZ342" s="145"/>
      <c r="JUA342" s="145"/>
      <c r="JUB342" s="145"/>
      <c r="JUC342" s="145"/>
      <c r="JUD342" s="145"/>
      <c r="JUE342" s="145"/>
      <c r="JUF342" s="145"/>
      <c r="JUG342" s="145"/>
      <c r="JUH342" s="145"/>
      <c r="JUI342" s="145"/>
      <c r="JUJ342" s="145"/>
      <c r="JUK342" s="145"/>
      <c r="JUL342" s="145"/>
      <c r="JUM342" s="145"/>
      <c r="JUN342" s="145"/>
      <c r="JUO342" s="145"/>
      <c r="JUP342" s="145"/>
      <c r="JUQ342" s="145"/>
      <c r="JUR342" s="145"/>
      <c r="JUS342" s="145"/>
      <c r="JUT342" s="145"/>
      <c r="JUU342" s="145"/>
      <c r="JUV342" s="145"/>
      <c r="JUW342" s="145"/>
      <c r="JUX342" s="145"/>
      <c r="JUY342" s="145"/>
      <c r="JUZ342" s="145"/>
      <c r="JVA342" s="145"/>
      <c r="JVB342" s="145"/>
      <c r="JVC342" s="145"/>
      <c r="JVD342" s="145"/>
      <c r="JVE342" s="145"/>
      <c r="JVF342" s="145"/>
      <c r="JVG342" s="145"/>
      <c r="JVH342" s="145"/>
      <c r="JVI342" s="145"/>
      <c r="JVJ342" s="145"/>
      <c r="JVK342" s="145"/>
      <c r="JVL342" s="145"/>
      <c r="JVM342" s="145"/>
      <c r="JVN342" s="145"/>
      <c r="JVO342" s="145"/>
      <c r="JVP342" s="145"/>
      <c r="JVQ342" s="145"/>
      <c r="JVR342" s="145"/>
      <c r="JVS342" s="145"/>
      <c r="JVT342" s="145"/>
      <c r="JVU342" s="145"/>
      <c r="JVV342" s="145"/>
      <c r="JVW342" s="145"/>
      <c r="JVX342" s="145"/>
      <c r="JVY342" s="145"/>
      <c r="JVZ342" s="145"/>
      <c r="JWA342" s="145"/>
      <c r="JWB342" s="145"/>
      <c r="JWC342" s="145"/>
      <c r="JWD342" s="145"/>
      <c r="JWE342" s="145"/>
      <c r="JWF342" s="145"/>
      <c r="JWG342" s="145"/>
      <c r="JWH342" s="145"/>
      <c r="JWI342" s="145"/>
      <c r="JWJ342" s="145"/>
      <c r="JWK342" s="145"/>
      <c r="JWL342" s="145"/>
      <c r="JWM342" s="145"/>
      <c r="JWN342" s="145"/>
      <c r="JWO342" s="145"/>
      <c r="JWP342" s="145"/>
      <c r="JWQ342" s="145"/>
      <c r="JWR342" s="145"/>
      <c r="JWS342" s="145"/>
      <c r="JWT342" s="145"/>
      <c r="JWU342" s="145"/>
      <c r="JWV342" s="145"/>
      <c r="JWW342" s="145"/>
      <c r="JWX342" s="145"/>
      <c r="JWY342" s="145"/>
      <c r="JWZ342" s="145"/>
      <c r="JXA342" s="145"/>
      <c r="JXB342" s="145"/>
      <c r="JXC342" s="145"/>
      <c r="JXD342" s="145"/>
      <c r="JXE342" s="145"/>
      <c r="JXF342" s="145"/>
      <c r="JXG342" s="145"/>
      <c r="JXH342" s="145"/>
      <c r="JXI342" s="145"/>
      <c r="JXJ342" s="145"/>
      <c r="JXK342" s="145"/>
      <c r="JXL342" s="145"/>
      <c r="JXM342" s="145"/>
      <c r="JXN342" s="145"/>
      <c r="JXO342" s="145"/>
      <c r="JXP342" s="145"/>
      <c r="JXQ342" s="145"/>
      <c r="JXR342" s="145"/>
      <c r="JXS342" s="145"/>
      <c r="JXT342" s="145"/>
      <c r="JXU342" s="145"/>
      <c r="JXV342" s="145"/>
      <c r="JXW342" s="145"/>
      <c r="JXX342" s="145"/>
      <c r="JXY342" s="145"/>
      <c r="JXZ342" s="145"/>
      <c r="JYA342" s="145"/>
      <c r="JYB342" s="145"/>
      <c r="JYC342" s="145"/>
      <c r="JYD342" s="145"/>
      <c r="JYE342" s="145"/>
      <c r="JYF342" s="145"/>
      <c r="JYG342" s="145"/>
      <c r="JYH342" s="145"/>
      <c r="JYI342" s="145"/>
      <c r="JYJ342" s="145"/>
      <c r="JYK342" s="145"/>
      <c r="JYL342" s="145"/>
      <c r="JYM342" s="145"/>
      <c r="JYN342" s="145"/>
      <c r="JYO342" s="145"/>
      <c r="JYP342" s="145"/>
      <c r="JYQ342" s="145"/>
      <c r="JYR342" s="145"/>
      <c r="JYS342" s="145"/>
      <c r="JYT342" s="145"/>
      <c r="JYU342" s="145"/>
      <c r="JYV342" s="145"/>
      <c r="JYW342" s="145"/>
      <c r="JYX342" s="145"/>
      <c r="JYY342" s="145"/>
      <c r="JYZ342" s="145"/>
      <c r="JZA342" s="145"/>
      <c r="JZB342" s="145"/>
      <c r="JZC342" s="145"/>
      <c r="JZD342" s="145"/>
      <c r="JZE342" s="145"/>
      <c r="JZF342" s="145"/>
      <c r="JZG342" s="145"/>
      <c r="JZH342" s="145"/>
      <c r="JZI342" s="145"/>
      <c r="JZJ342" s="145"/>
      <c r="JZK342" s="145"/>
      <c r="JZL342" s="145"/>
      <c r="JZM342" s="145"/>
      <c r="JZN342" s="145"/>
      <c r="JZO342" s="145"/>
      <c r="JZP342" s="145"/>
      <c r="JZQ342" s="145"/>
      <c r="JZR342" s="145"/>
      <c r="JZS342" s="145"/>
      <c r="JZT342" s="145"/>
      <c r="JZU342" s="145"/>
      <c r="JZV342" s="145"/>
      <c r="JZW342" s="145"/>
      <c r="JZX342" s="145"/>
      <c r="JZY342" s="145"/>
      <c r="JZZ342" s="145"/>
      <c r="KAA342" s="145"/>
      <c r="KAB342" s="145"/>
      <c r="KAC342" s="145"/>
      <c r="KAD342" s="145"/>
      <c r="KAE342" s="145"/>
      <c r="KAF342" s="145"/>
      <c r="KAG342" s="145"/>
      <c r="KAH342" s="145"/>
      <c r="KAI342" s="145"/>
      <c r="KAJ342" s="145"/>
      <c r="KAK342" s="145"/>
      <c r="KAL342" s="145"/>
      <c r="KAM342" s="145"/>
      <c r="KAN342" s="145"/>
      <c r="KAO342" s="145"/>
      <c r="KAP342" s="145"/>
      <c r="KAQ342" s="145"/>
      <c r="KAR342" s="145"/>
      <c r="KAS342" s="145"/>
      <c r="KAT342" s="145"/>
      <c r="KAU342" s="145"/>
      <c r="KAV342" s="145"/>
      <c r="KAW342" s="145"/>
      <c r="KAX342" s="145"/>
      <c r="KAY342" s="145"/>
      <c r="KAZ342" s="145"/>
      <c r="KBA342" s="145"/>
      <c r="KBB342" s="145"/>
      <c r="KBC342" s="145"/>
      <c r="KBD342" s="145"/>
      <c r="KBE342" s="145"/>
      <c r="KBF342" s="145"/>
      <c r="KBG342" s="145"/>
      <c r="KBH342" s="145"/>
      <c r="KBI342" s="145"/>
      <c r="KBJ342" s="145"/>
      <c r="KBK342" s="145"/>
      <c r="KBL342" s="145"/>
      <c r="KBM342" s="145"/>
      <c r="KBN342" s="145"/>
      <c r="KBO342" s="145"/>
      <c r="KBP342" s="145"/>
      <c r="KBQ342" s="145"/>
      <c r="KBR342" s="145"/>
      <c r="KBS342" s="145"/>
      <c r="KBT342" s="145"/>
      <c r="KBU342" s="145"/>
      <c r="KBV342" s="145"/>
      <c r="KBW342" s="145"/>
      <c r="KBX342" s="145"/>
      <c r="KBY342" s="145"/>
      <c r="KBZ342" s="145"/>
      <c r="KCA342" s="145"/>
      <c r="KCB342" s="145"/>
      <c r="KCC342" s="145"/>
      <c r="KCD342" s="145"/>
      <c r="KCE342" s="145"/>
      <c r="KCF342" s="145"/>
      <c r="KCG342" s="145"/>
      <c r="KCH342" s="145"/>
      <c r="KCI342" s="145"/>
      <c r="KCJ342" s="145"/>
      <c r="KCK342" s="145"/>
      <c r="KCL342" s="145"/>
      <c r="KCM342" s="145"/>
      <c r="KCN342" s="145"/>
      <c r="KCO342" s="145"/>
      <c r="KCP342" s="145"/>
      <c r="KCQ342" s="145"/>
      <c r="KCR342" s="145"/>
      <c r="KCS342" s="145"/>
      <c r="KCT342" s="145"/>
      <c r="KCU342" s="145"/>
      <c r="KCV342" s="145"/>
      <c r="KCW342" s="145"/>
      <c r="KCX342" s="145"/>
      <c r="KCY342" s="145"/>
      <c r="KCZ342" s="145"/>
      <c r="KDA342" s="145"/>
      <c r="KDB342" s="145"/>
      <c r="KDC342" s="145"/>
      <c r="KDD342" s="145"/>
      <c r="KDE342" s="145"/>
      <c r="KDF342" s="145"/>
      <c r="KDG342" s="145"/>
      <c r="KDH342" s="145"/>
      <c r="KDI342" s="145"/>
      <c r="KDJ342" s="145"/>
      <c r="KDK342" s="145"/>
      <c r="KDL342" s="145"/>
      <c r="KDM342" s="145"/>
      <c r="KDN342" s="145"/>
      <c r="KDO342" s="145"/>
      <c r="KDP342" s="145"/>
      <c r="KDQ342" s="145"/>
      <c r="KDR342" s="145"/>
      <c r="KDS342" s="145"/>
      <c r="KDT342" s="145"/>
      <c r="KDU342" s="145"/>
      <c r="KDV342" s="145"/>
      <c r="KDW342" s="145"/>
      <c r="KDX342" s="145"/>
      <c r="KDY342" s="145"/>
      <c r="KDZ342" s="145"/>
      <c r="KEA342" s="145"/>
      <c r="KEB342" s="145"/>
      <c r="KEC342" s="145"/>
      <c r="KED342" s="145"/>
      <c r="KEE342" s="145"/>
      <c r="KEF342" s="145"/>
      <c r="KEG342" s="145"/>
      <c r="KEH342" s="145"/>
      <c r="KEI342" s="145"/>
      <c r="KEJ342" s="145"/>
      <c r="KEK342" s="145"/>
      <c r="KEL342" s="145"/>
      <c r="KEM342" s="145"/>
      <c r="KEN342" s="145"/>
      <c r="KEO342" s="145"/>
      <c r="KEP342" s="145"/>
      <c r="KEQ342" s="145"/>
      <c r="KER342" s="145"/>
      <c r="KES342" s="145"/>
      <c r="KET342" s="145"/>
      <c r="KEU342" s="145"/>
      <c r="KEV342" s="145"/>
      <c r="KEW342" s="145"/>
      <c r="KEX342" s="145"/>
      <c r="KEY342" s="145"/>
      <c r="KEZ342" s="145"/>
      <c r="KFA342" s="145"/>
      <c r="KFB342" s="145"/>
      <c r="KFC342" s="145"/>
      <c r="KFD342" s="145"/>
      <c r="KFE342" s="145"/>
      <c r="KFF342" s="145"/>
      <c r="KFG342" s="145"/>
      <c r="KFH342" s="145"/>
      <c r="KFI342" s="145"/>
      <c r="KFJ342" s="145"/>
      <c r="KFK342" s="145"/>
      <c r="KFL342" s="145"/>
      <c r="KFM342" s="145"/>
      <c r="KFN342" s="145"/>
      <c r="KFO342" s="145"/>
      <c r="KFP342" s="145"/>
      <c r="KFQ342" s="145"/>
      <c r="KFR342" s="145"/>
      <c r="KFS342" s="145"/>
      <c r="KFT342" s="145"/>
      <c r="KFU342" s="145"/>
      <c r="KFV342" s="145"/>
      <c r="KFW342" s="145"/>
      <c r="KFX342" s="145"/>
      <c r="KFY342" s="145"/>
      <c r="KFZ342" s="145"/>
      <c r="KGA342" s="145"/>
      <c r="KGB342" s="145"/>
      <c r="KGC342" s="145"/>
      <c r="KGD342" s="145"/>
      <c r="KGE342" s="145"/>
      <c r="KGF342" s="145"/>
      <c r="KGG342" s="145"/>
      <c r="KGH342" s="145"/>
      <c r="KGI342" s="145"/>
      <c r="KGJ342" s="145"/>
      <c r="KGK342" s="145"/>
      <c r="KGL342" s="145"/>
      <c r="KGM342" s="145"/>
      <c r="KGN342" s="145"/>
      <c r="KGO342" s="145"/>
      <c r="KGP342" s="145"/>
      <c r="KGQ342" s="145"/>
      <c r="KGR342" s="145"/>
      <c r="KGS342" s="145"/>
      <c r="KGT342" s="145"/>
      <c r="KGU342" s="145"/>
      <c r="KGV342" s="145"/>
      <c r="KGW342" s="145"/>
      <c r="KGX342" s="145"/>
      <c r="KGY342" s="145"/>
      <c r="KGZ342" s="145"/>
      <c r="KHA342" s="145"/>
      <c r="KHB342" s="145"/>
      <c r="KHC342" s="145"/>
      <c r="KHD342" s="145"/>
      <c r="KHE342" s="145"/>
      <c r="KHF342" s="145"/>
      <c r="KHG342" s="145"/>
      <c r="KHH342" s="145"/>
      <c r="KHI342" s="145"/>
      <c r="KHJ342" s="145"/>
      <c r="KHK342" s="145"/>
      <c r="KHL342" s="145"/>
      <c r="KHM342" s="145"/>
      <c r="KHN342" s="145"/>
      <c r="KHO342" s="145"/>
      <c r="KHP342" s="145"/>
      <c r="KHQ342" s="145"/>
      <c r="KHR342" s="145"/>
      <c r="KHS342" s="145"/>
      <c r="KHT342" s="145"/>
      <c r="KHU342" s="145"/>
      <c r="KHV342" s="145"/>
      <c r="KHW342" s="145"/>
      <c r="KHX342" s="145"/>
      <c r="KHY342" s="145"/>
      <c r="KHZ342" s="145"/>
      <c r="KIA342" s="145"/>
      <c r="KIB342" s="145"/>
      <c r="KIC342" s="145"/>
      <c r="KID342" s="145"/>
      <c r="KIE342" s="145"/>
      <c r="KIF342" s="145"/>
      <c r="KIG342" s="145"/>
      <c r="KIH342" s="145"/>
      <c r="KII342" s="145"/>
      <c r="KIJ342" s="145"/>
      <c r="KIK342" s="145"/>
      <c r="KIL342" s="145"/>
      <c r="KIM342" s="145"/>
      <c r="KIN342" s="145"/>
      <c r="KIO342" s="145"/>
      <c r="KIP342" s="145"/>
      <c r="KIQ342" s="145"/>
      <c r="KIR342" s="145"/>
      <c r="KIS342" s="145"/>
      <c r="KIT342" s="145"/>
      <c r="KIU342" s="145"/>
      <c r="KIV342" s="145"/>
      <c r="KIW342" s="145"/>
      <c r="KIX342" s="145"/>
      <c r="KIY342" s="145"/>
      <c r="KIZ342" s="145"/>
      <c r="KJA342" s="145"/>
      <c r="KJB342" s="145"/>
      <c r="KJC342" s="145"/>
      <c r="KJD342" s="145"/>
      <c r="KJE342" s="145"/>
      <c r="KJF342" s="145"/>
      <c r="KJG342" s="145"/>
      <c r="KJH342" s="145"/>
      <c r="KJI342" s="145"/>
      <c r="KJJ342" s="145"/>
      <c r="KJK342" s="145"/>
      <c r="KJL342" s="145"/>
      <c r="KJM342" s="145"/>
      <c r="KJN342" s="145"/>
      <c r="KJO342" s="145"/>
      <c r="KJP342" s="145"/>
      <c r="KJQ342" s="145"/>
      <c r="KJR342" s="145"/>
      <c r="KJS342" s="145"/>
      <c r="KJT342" s="145"/>
      <c r="KJU342" s="145"/>
      <c r="KJV342" s="145"/>
      <c r="KJW342" s="145"/>
      <c r="KJX342" s="145"/>
      <c r="KJY342" s="145"/>
      <c r="KJZ342" s="145"/>
      <c r="KKA342" s="145"/>
      <c r="KKB342" s="145"/>
      <c r="KKC342" s="145"/>
      <c r="KKD342" s="145"/>
      <c r="KKE342" s="145"/>
      <c r="KKF342" s="145"/>
      <c r="KKG342" s="145"/>
      <c r="KKH342" s="145"/>
      <c r="KKI342" s="145"/>
      <c r="KKJ342" s="145"/>
      <c r="KKK342" s="145"/>
      <c r="KKL342" s="145"/>
      <c r="KKM342" s="145"/>
      <c r="KKN342" s="145"/>
      <c r="KKO342" s="145"/>
      <c r="KKP342" s="145"/>
      <c r="KKQ342" s="145"/>
      <c r="KKR342" s="145"/>
      <c r="KKS342" s="145"/>
      <c r="KKT342" s="145"/>
      <c r="KKU342" s="145"/>
      <c r="KKV342" s="145"/>
      <c r="KKW342" s="145"/>
      <c r="KKX342" s="145"/>
      <c r="KKY342" s="145"/>
      <c r="KKZ342" s="145"/>
      <c r="KLA342" s="145"/>
      <c r="KLB342" s="145"/>
      <c r="KLC342" s="145"/>
      <c r="KLD342" s="145"/>
      <c r="KLE342" s="145"/>
      <c r="KLF342" s="145"/>
      <c r="KLG342" s="145"/>
      <c r="KLH342" s="145"/>
      <c r="KLI342" s="145"/>
      <c r="KLJ342" s="145"/>
      <c r="KLK342" s="145"/>
      <c r="KLL342" s="145"/>
      <c r="KLM342" s="145"/>
      <c r="KLN342" s="145"/>
      <c r="KLO342" s="145"/>
      <c r="KLP342" s="145"/>
      <c r="KLQ342" s="145"/>
      <c r="KLR342" s="145"/>
      <c r="KLS342" s="145"/>
      <c r="KLT342" s="145"/>
      <c r="KLU342" s="145"/>
      <c r="KLV342" s="145"/>
      <c r="KLW342" s="145"/>
      <c r="KLX342" s="145"/>
      <c r="KLY342" s="145"/>
      <c r="KLZ342" s="145"/>
      <c r="KMA342" s="145"/>
      <c r="KMB342" s="145"/>
      <c r="KMC342" s="145"/>
      <c r="KMD342" s="145"/>
      <c r="KME342" s="145"/>
      <c r="KMF342" s="145"/>
      <c r="KMG342" s="145"/>
      <c r="KMH342" s="145"/>
      <c r="KMI342" s="145"/>
      <c r="KMJ342" s="145"/>
      <c r="KMK342" s="145"/>
      <c r="KML342" s="145"/>
      <c r="KMM342" s="145"/>
      <c r="KMN342" s="145"/>
      <c r="KMO342" s="145"/>
      <c r="KMP342" s="145"/>
      <c r="KMQ342" s="145"/>
      <c r="KMR342" s="145"/>
      <c r="KMS342" s="145"/>
      <c r="KMT342" s="145"/>
      <c r="KMU342" s="145"/>
      <c r="KMV342" s="145"/>
      <c r="KMW342" s="145"/>
      <c r="KMX342" s="145"/>
      <c r="KMY342" s="145"/>
      <c r="KMZ342" s="145"/>
      <c r="KNA342" s="145"/>
      <c r="KNB342" s="145"/>
      <c r="KNC342" s="145"/>
      <c r="KND342" s="145"/>
      <c r="KNE342" s="145"/>
      <c r="KNF342" s="145"/>
      <c r="KNG342" s="145"/>
      <c r="KNH342" s="145"/>
      <c r="KNI342" s="145"/>
      <c r="KNJ342" s="145"/>
      <c r="KNK342" s="145"/>
      <c r="KNL342" s="145"/>
      <c r="KNM342" s="145"/>
      <c r="KNN342" s="145"/>
      <c r="KNO342" s="145"/>
      <c r="KNP342" s="145"/>
      <c r="KNQ342" s="145"/>
      <c r="KNR342" s="145"/>
      <c r="KNS342" s="145"/>
      <c r="KNT342" s="145"/>
      <c r="KNU342" s="145"/>
      <c r="KNV342" s="145"/>
      <c r="KNW342" s="145"/>
      <c r="KNX342" s="145"/>
      <c r="KNY342" s="145"/>
      <c r="KNZ342" s="145"/>
      <c r="KOA342" s="145"/>
      <c r="KOB342" s="145"/>
      <c r="KOC342" s="145"/>
      <c r="KOD342" s="145"/>
      <c r="KOE342" s="145"/>
      <c r="KOF342" s="145"/>
      <c r="KOG342" s="145"/>
      <c r="KOH342" s="145"/>
      <c r="KOI342" s="145"/>
      <c r="KOJ342" s="145"/>
      <c r="KOK342" s="145"/>
      <c r="KOL342" s="145"/>
      <c r="KOM342" s="145"/>
      <c r="KON342" s="145"/>
      <c r="KOO342" s="145"/>
      <c r="KOP342" s="145"/>
      <c r="KOQ342" s="145"/>
      <c r="KOR342" s="145"/>
      <c r="KOS342" s="145"/>
      <c r="KOT342" s="145"/>
      <c r="KOU342" s="145"/>
      <c r="KOV342" s="145"/>
      <c r="KOW342" s="145"/>
      <c r="KOX342" s="145"/>
      <c r="KOY342" s="145"/>
      <c r="KOZ342" s="145"/>
      <c r="KPA342" s="145"/>
      <c r="KPB342" s="145"/>
      <c r="KPC342" s="145"/>
      <c r="KPD342" s="145"/>
      <c r="KPE342" s="145"/>
      <c r="KPF342" s="145"/>
      <c r="KPG342" s="145"/>
      <c r="KPH342" s="145"/>
      <c r="KPI342" s="145"/>
      <c r="KPJ342" s="145"/>
      <c r="KPK342" s="145"/>
      <c r="KPL342" s="145"/>
      <c r="KPM342" s="145"/>
      <c r="KPN342" s="145"/>
      <c r="KPO342" s="145"/>
      <c r="KPP342" s="145"/>
      <c r="KPQ342" s="145"/>
      <c r="KPR342" s="145"/>
      <c r="KPS342" s="145"/>
      <c r="KPT342" s="145"/>
      <c r="KPU342" s="145"/>
      <c r="KPV342" s="145"/>
      <c r="KPW342" s="145"/>
      <c r="KPX342" s="145"/>
      <c r="KPY342" s="145"/>
      <c r="KPZ342" s="145"/>
      <c r="KQA342" s="145"/>
      <c r="KQB342" s="145"/>
      <c r="KQC342" s="145"/>
      <c r="KQD342" s="145"/>
      <c r="KQE342" s="145"/>
      <c r="KQF342" s="145"/>
      <c r="KQG342" s="145"/>
      <c r="KQH342" s="145"/>
      <c r="KQI342" s="145"/>
      <c r="KQJ342" s="145"/>
      <c r="KQK342" s="145"/>
      <c r="KQL342" s="145"/>
      <c r="KQM342" s="145"/>
      <c r="KQN342" s="145"/>
      <c r="KQO342" s="145"/>
      <c r="KQP342" s="145"/>
      <c r="KQQ342" s="145"/>
      <c r="KQR342" s="145"/>
      <c r="KQS342" s="145"/>
      <c r="KQT342" s="145"/>
      <c r="KQU342" s="145"/>
      <c r="KQV342" s="145"/>
      <c r="KQW342" s="145"/>
      <c r="KQX342" s="145"/>
      <c r="KQY342" s="145"/>
      <c r="KQZ342" s="145"/>
      <c r="KRA342" s="145"/>
      <c r="KRB342" s="145"/>
      <c r="KRC342" s="145"/>
      <c r="KRD342" s="145"/>
      <c r="KRE342" s="145"/>
      <c r="KRF342" s="145"/>
      <c r="KRG342" s="145"/>
      <c r="KRH342" s="145"/>
      <c r="KRI342" s="145"/>
      <c r="KRJ342" s="145"/>
      <c r="KRK342" s="145"/>
      <c r="KRL342" s="145"/>
      <c r="KRM342" s="145"/>
      <c r="KRN342" s="145"/>
      <c r="KRO342" s="145"/>
      <c r="KRP342" s="145"/>
      <c r="KRQ342" s="145"/>
      <c r="KRR342" s="145"/>
      <c r="KRS342" s="145"/>
      <c r="KRT342" s="145"/>
      <c r="KRU342" s="145"/>
      <c r="KRV342" s="145"/>
      <c r="KRW342" s="145"/>
      <c r="KRX342" s="145"/>
      <c r="KRY342" s="145"/>
      <c r="KRZ342" s="145"/>
      <c r="KSA342" s="145"/>
      <c r="KSB342" s="145"/>
      <c r="KSC342" s="145"/>
      <c r="KSD342" s="145"/>
      <c r="KSE342" s="145"/>
      <c r="KSF342" s="145"/>
      <c r="KSG342" s="145"/>
      <c r="KSH342" s="145"/>
      <c r="KSI342" s="145"/>
      <c r="KSJ342" s="145"/>
      <c r="KSK342" s="145"/>
      <c r="KSL342" s="145"/>
      <c r="KSM342" s="145"/>
      <c r="KSN342" s="145"/>
      <c r="KSO342" s="145"/>
      <c r="KSP342" s="145"/>
      <c r="KSQ342" s="145"/>
      <c r="KSR342" s="145"/>
      <c r="KSS342" s="145"/>
      <c r="KST342" s="145"/>
      <c r="KSU342" s="145"/>
      <c r="KSV342" s="145"/>
      <c r="KSW342" s="145"/>
      <c r="KSX342" s="145"/>
      <c r="KSY342" s="145"/>
      <c r="KSZ342" s="145"/>
      <c r="KTA342" s="145"/>
      <c r="KTB342" s="145"/>
      <c r="KTC342" s="145"/>
      <c r="KTD342" s="145"/>
      <c r="KTE342" s="145"/>
      <c r="KTF342" s="145"/>
      <c r="KTG342" s="145"/>
      <c r="KTH342" s="145"/>
      <c r="KTI342" s="145"/>
      <c r="KTJ342" s="145"/>
      <c r="KTK342" s="145"/>
      <c r="KTL342" s="145"/>
      <c r="KTM342" s="145"/>
      <c r="KTN342" s="145"/>
      <c r="KTO342" s="145"/>
      <c r="KTP342" s="145"/>
      <c r="KTQ342" s="145"/>
      <c r="KTR342" s="145"/>
      <c r="KTS342" s="145"/>
      <c r="KTT342" s="145"/>
      <c r="KTU342" s="145"/>
      <c r="KTV342" s="145"/>
      <c r="KTW342" s="145"/>
      <c r="KTX342" s="145"/>
      <c r="KTY342" s="145"/>
      <c r="KTZ342" s="145"/>
      <c r="KUA342" s="145"/>
      <c r="KUB342" s="145"/>
      <c r="KUC342" s="145"/>
      <c r="KUD342" s="145"/>
      <c r="KUE342" s="145"/>
      <c r="KUF342" s="145"/>
      <c r="KUG342" s="145"/>
      <c r="KUH342" s="145"/>
      <c r="KUI342" s="145"/>
      <c r="KUJ342" s="145"/>
      <c r="KUK342" s="145"/>
      <c r="KUL342" s="145"/>
      <c r="KUM342" s="145"/>
      <c r="KUN342" s="145"/>
      <c r="KUO342" s="145"/>
      <c r="KUP342" s="145"/>
      <c r="KUQ342" s="145"/>
      <c r="KUR342" s="145"/>
      <c r="KUS342" s="145"/>
      <c r="KUT342" s="145"/>
      <c r="KUU342" s="145"/>
      <c r="KUV342" s="145"/>
      <c r="KUW342" s="145"/>
      <c r="KUX342" s="145"/>
      <c r="KUY342" s="145"/>
      <c r="KUZ342" s="145"/>
      <c r="KVA342" s="145"/>
      <c r="KVB342" s="145"/>
      <c r="KVC342" s="145"/>
      <c r="KVD342" s="145"/>
      <c r="KVE342" s="145"/>
      <c r="KVF342" s="145"/>
      <c r="KVG342" s="145"/>
      <c r="KVH342" s="145"/>
      <c r="KVI342" s="145"/>
      <c r="KVJ342" s="145"/>
      <c r="KVK342" s="145"/>
      <c r="KVL342" s="145"/>
      <c r="KVM342" s="145"/>
      <c r="KVN342" s="145"/>
      <c r="KVO342" s="145"/>
      <c r="KVP342" s="145"/>
      <c r="KVQ342" s="145"/>
      <c r="KVR342" s="145"/>
      <c r="KVS342" s="145"/>
      <c r="KVT342" s="145"/>
      <c r="KVU342" s="145"/>
      <c r="KVV342" s="145"/>
      <c r="KVW342" s="145"/>
      <c r="KVX342" s="145"/>
      <c r="KVY342" s="145"/>
      <c r="KVZ342" s="145"/>
      <c r="KWA342" s="145"/>
      <c r="KWB342" s="145"/>
      <c r="KWC342" s="145"/>
      <c r="KWD342" s="145"/>
      <c r="KWE342" s="145"/>
      <c r="KWF342" s="145"/>
      <c r="KWG342" s="145"/>
      <c r="KWH342" s="145"/>
      <c r="KWI342" s="145"/>
      <c r="KWJ342" s="145"/>
      <c r="KWK342" s="145"/>
      <c r="KWL342" s="145"/>
      <c r="KWM342" s="145"/>
      <c r="KWN342" s="145"/>
      <c r="KWO342" s="145"/>
      <c r="KWP342" s="145"/>
      <c r="KWQ342" s="145"/>
      <c r="KWR342" s="145"/>
      <c r="KWS342" s="145"/>
      <c r="KWT342" s="145"/>
      <c r="KWU342" s="145"/>
      <c r="KWV342" s="145"/>
      <c r="KWW342" s="145"/>
      <c r="KWX342" s="145"/>
      <c r="KWY342" s="145"/>
      <c r="KWZ342" s="145"/>
      <c r="KXA342" s="145"/>
      <c r="KXB342" s="145"/>
      <c r="KXC342" s="145"/>
      <c r="KXD342" s="145"/>
      <c r="KXE342" s="145"/>
      <c r="KXF342" s="145"/>
      <c r="KXG342" s="145"/>
      <c r="KXH342" s="145"/>
      <c r="KXI342" s="145"/>
      <c r="KXJ342" s="145"/>
      <c r="KXK342" s="145"/>
      <c r="KXL342" s="145"/>
      <c r="KXM342" s="145"/>
      <c r="KXN342" s="145"/>
      <c r="KXO342" s="145"/>
      <c r="KXP342" s="145"/>
      <c r="KXQ342" s="145"/>
      <c r="KXR342" s="145"/>
      <c r="KXS342" s="145"/>
      <c r="KXT342" s="145"/>
      <c r="KXU342" s="145"/>
      <c r="KXV342" s="145"/>
      <c r="KXW342" s="145"/>
      <c r="KXX342" s="145"/>
      <c r="KXY342" s="145"/>
      <c r="KXZ342" s="145"/>
      <c r="KYA342" s="145"/>
      <c r="KYB342" s="145"/>
      <c r="KYC342" s="145"/>
      <c r="KYD342" s="145"/>
      <c r="KYE342" s="145"/>
      <c r="KYF342" s="145"/>
      <c r="KYG342" s="145"/>
      <c r="KYH342" s="145"/>
      <c r="KYI342" s="145"/>
      <c r="KYJ342" s="145"/>
      <c r="KYK342" s="145"/>
      <c r="KYL342" s="145"/>
      <c r="KYM342" s="145"/>
      <c r="KYN342" s="145"/>
      <c r="KYO342" s="145"/>
      <c r="KYP342" s="145"/>
      <c r="KYQ342" s="145"/>
      <c r="KYR342" s="145"/>
      <c r="KYS342" s="145"/>
      <c r="KYT342" s="145"/>
      <c r="KYU342" s="145"/>
      <c r="KYV342" s="145"/>
      <c r="KYW342" s="145"/>
      <c r="KYX342" s="145"/>
      <c r="KYY342" s="145"/>
      <c r="KYZ342" s="145"/>
      <c r="KZA342" s="145"/>
      <c r="KZB342" s="145"/>
      <c r="KZC342" s="145"/>
      <c r="KZD342" s="145"/>
      <c r="KZE342" s="145"/>
      <c r="KZF342" s="145"/>
      <c r="KZG342" s="145"/>
      <c r="KZH342" s="145"/>
      <c r="KZI342" s="145"/>
      <c r="KZJ342" s="145"/>
      <c r="KZK342" s="145"/>
      <c r="KZL342" s="145"/>
      <c r="KZM342" s="145"/>
      <c r="KZN342" s="145"/>
      <c r="KZO342" s="145"/>
      <c r="KZP342" s="145"/>
      <c r="KZQ342" s="145"/>
      <c r="KZR342" s="145"/>
      <c r="KZS342" s="145"/>
      <c r="KZT342" s="145"/>
      <c r="KZU342" s="145"/>
      <c r="KZV342" s="145"/>
      <c r="KZW342" s="145"/>
      <c r="KZX342" s="145"/>
      <c r="KZY342" s="145"/>
      <c r="KZZ342" s="145"/>
      <c r="LAA342" s="145"/>
      <c r="LAB342" s="145"/>
      <c r="LAC342" s="145"/>
      <c r="LAD342" s="145"/>
      <c r="LAE342" s="145"/>
      <c r="LAF342" s="145"/>
      <c r="LAG342" s="145"/>
      <c r="LAH342" s="145"/>
      <c r="LAI342" s="145"/>
      <c r="LAJ342" s="145"/>
      <c r="LAK342" s="145"/>
      <c r="LAL342" s="145"/>
      <c r="LAM342" s="145"/>
      <c r="LAN342" s="145"/>
      <c r="LAO342" s="145"/>
      <c r="LAP342" s="145"/>
      <c r="LAQ342" s="145"/>
      <c r="LAR342" s="145"/>
      <c r="LAS342" s="145"/>
      <c r="LAT342" s="145"/>
      <c r="LAU342" s="145"/>
      <c r="LAV342" s="145"/>
      <c r="LAW342" s="145"/>
      <c r="LAX342" s="145"/>
      <c r="LAY342" s="145"/>
      <c r="LAZ342" s="145"/>
      <c r="LBA342" s="145"/>
      <c r="LBB342" s="145"/>
      <c r="LBC342" s="145"/>
      <c r="LBD342" s="145"/>
      <c r="LBE342" s="145"/>
      <c r="LBF342" s="145"/>
      <c r="LBG342" s="145"/>
      <c r="LBH342" s="145"/>
      <c r="LBI342" s="145"/>
      <c r="LBJ342" s="145"/>
      <c r="LBK342" s="145"/>
      <c r="LBL342" s="145"/>
      <c r="LBM342" s="145"/>
      <c r="LBN342" s="145"/>
      <c r="LBO342" s="145"/>
      <c r="LBP342" s="145"/>
      <c r="LBQ342" s="145"/>
      <c r="LBR342" s="145"/>
      <c r="LBS342" s="145"/>
      <c r="LBT342" s="145"/>
      <c r="LBU342" s="145"/>
      <c r="LBV342" s="145"/>
      <c r="LBW342" s="145"/>
      <c r="LBX342" s="145"/>
      <c r="LBY342" s="145"/>
      <c r="LBZ342" s="145"/>
      <c r="LCA342" s="145"/>
      <c r="LCB342" s="145"/>
      <c r="LCC342" s="145"/>
      <c r="LCD342" s="145"/>
      <c r="LCE342" s="145"/>
      <c r="LCF342" s="145"/>
      <c r="LCG342" s="145"/>
      <c r="LCH342" s="145"/>
      <c r="LCI342" s="145"/>
      <c r="LCJ342" s="145"/>
      <c r="LCK342" s="145"/>
      <c r="LCL342" s="145"/>
      <c r="LCM342" s="145"/>
      <c r="LCN342" s="145"/>
      <c r="LCO342" s="145"/>
      <c r="LCP342" s="145"/>
      <c r="LCQ342" s="145"/>
      <c r="LCR342" s="145"/>
      <c r="LCS342" s="145"/>
      <c r="LCT342" s="145"/>
      <c r="LCU342" s="145"/>
      <c r="LCV342" s="145"/>
      <c r="LCW342" s="145"/>
      <c r="LCX342" s="145"/>
      <c r="LCY342" s="145"/>
      <c r="LCZ342" s="145"/>
      <c r="LDA342" s="145"/>
      <c r="LDB342" s="145"/>
      <c r="LDC342" s="145"/>
      <c r="LDD342" s="145"/>
      <c r="LDE342" s="145"/>
      <c r="LDF342" s="145"/>
      <c r="LDG342" s="145"/>
      <c r="LDH342" s="145"/>
      <c r="LDI342" s="145"/>
      <c r="LDJ342" s="145"/>
      <c r="LDK342" s="145"/>
      <c r="LDL342" s="145"/>
      <c r="LDM342" s="145"/>
      <c r="LDN342" s="145"/>
      <c r="LDO342" s="145"/>
      <c r="LDP342" s="145"/>
      <c r="LDQ342" s="145"/>
      <c r="LDR342" s="145"/>
      <c r="LDS342" s="145"/>
      <c r="LDT342" s="145"/>
      <c r="LDU342" s="145"/>
      <c r="LDV342" s="145"/>
      <c r="LDW342" s="145"/>
      <c r="LDX342" s="145"/>
      <c r="LDY342" s="145"/>
      <c r="LDZ342" s="145"/>
      <c r="LEA342" s="145"/>
      <c r="LEB342" s="145"/>
      <c r="LEC342" s="145"/>
      <c r="LED342" s="145"/>
      <c r="LEE342" s="145"/>
      <c r="LEF342" s="145"/>
      <c r="LEG342" s="145"/>
      <c r="LEH342" s="145"/>
      <c r="LEI342" s="145"/>
      <c r="LEJ342" s="145"/>
      <c r="LEK342" s="145"/>
      <c r="LEL342" s="145"/>
      <c r="LEM342" s="145"/>
      <c r="LEN342" s="145"/>
      <c r="LEO342" s="145"/>
      <c r="LEP342" s="145"/>
      <c r="LEQ342" s="145"/>
      <c r="LER342" s="145"/>
      <c r="LES342" s="145"/>
      <c r="LET342" s="145"/>
      <c r="LEU342" s="145"/>
      <c r="LEV342" s="145"/>
      <c r="LEW342" s="145"/>
      <c r="LEX342" s="145"/>
      <c r="LEY342" s="145"/>
      <c r="LEZ342" s="145"/>
      <c r="LFA342" s="145"/>
      <c r="LFB342" s="145"/>
      <c r="LFC342" s="145"/>
      <c r="LFD342" s="145"/>
      <c r="LFE342" s="145"/>
      <c r="LFF342" s="145"/>
      <c r="LFG342" s="145"/>
      <c r="LFH342" s="145"/>
      <c r="LFI342" s="145"/>
      <c r="LFJ342" s="145"/>
      <c r="LFK342" s="145"/>
      <c r="LFL342" s="145"/>
      <c r="LFM342" s="145"/>
      <c r="LFN342" s="145"/>
      <c r="LFO342" s="145"/>
      <c r="LFP342" s="145"/>
      <c r="LFQ342" s="145"/>
      <c r="LFR342" s="145"/>
      <c r="LFS342" s="145"/>
      <c r="LFT342" s="145"/>
      <c r="LFU342" s="145"/>
      <c r="LFV342" s="145"/>
      <c r="LFW342" s="145"/>
      <c r="LFX342" s="145"/>
      <c r="LFY342" s="145"/>
      <c r="LFZ342" s="145"/>
      <c r="LGA342" s="145"/>
      <c r="LGB342" s="145"/>
      <c r="LGC342" s="145"/>
      <c r="LGD342" s="145"/>
      <c r="LGE342" s="145"/>
      <c r="LGF342" s="145"/>
      <c r="LGG342" s="145"/>
      <c r="LGH342" s="145"/>
      <c r="LGI342" s="145"/>
      <c r="LGJ342" s="145"/>
      <c r="LGK342" s="145"/>
      <c r="LGL342" s="145"/>
      <c r="LGM342" s="145"/>
      <c r="LGN342" s="145"/>
      <c r="LGO342" s="145"/>
      <c r="LGP342" s="145"/>
      <c r="LGQ342" s="145"/>
      <c r="LGR342" s="145"/>
      <c r="LGS342" s="145"/>
      <c r="LGT342" s="145"/>
      <c r="LGU342" s="145"/>
      <c r="LGV342" s="145"/>
      <c r="LGW342" s="145"/>
      <c r="LGX342" s="145"/>
      <c r="LGY342" s="145"/>
      <c r="LGZ342" s="145"/>
      <c r="LHA342" s="145"/>
      <c r="LHB342" s="145"/>
      <c r="LHC342" s="145"/>
      <c r="LHD342" s="145"/>
      <c r="LHE342" s="145"/>
      <c r="LHF342" s="145"/>
      <c r="LHG342" s="145"/>
      <c r="LHH342" s="145"/>
      <c r="LHI342" s="145"/>
      <c r="LHJ342" s="145"/>
      <c r="LHK342" s="145"/>
      <c r="LHL342" s="145"/>
      <c r="LHM342" s="145"/>
      <c r="LHN342" s="145"/>
      <c r="LHO342" s="145"/>
      <c r="LHP342" s="145"/>
      <c r="LHQ342" s="145"/>
      <c r="LHR342" s="145"/>
      <c r="LHS342" s="145"/>
      <c r="LHT342" s="145"/>
      <c r="LHU342" s="145"/>
      <c r="LHV342" s="145"/>
      <c r="LHW342" s="145"/>
      <c r="LHX342" s="145"/>
      <c r="LHY342" s="145"/>
      <c r="LHZ342" s="145"/>
      <c r="LIA342" s="145"/>
      <c r="LIB342" s="145"/>
      <c r="LIC342" s="145"/>
      <c r="LID342" s="145"/>
      <c r="LIE342" s="145"/>
      <c r="LIF342" s="145"/>
      <c r="LIG342" s="145"/>
      <c r="LIH342" s="145"/>
      <c r="LII342" s="145"/>
      <c r="LIJ342" s="145"/>
      <c r="LIK342" s="145"/>
      <c r="LIL342" s="145"/>
      <c r="LIM342" s="145"/>
      <c r="LIN342" s="145"/>
      <c r="LIO342" s="145"/>
      <c r="LIP342" s="145"/>
      <c r="LIQ342" s="145"/>
      <c r="LIR342" s="145"/>
      <c r="LIS342" s="145"/>
      <c r="LIT342" s="145"/>
      <c r="LIU342" s="145"/>
      <c r="LIV342" s="145"/>
      <c r="LIW342" s="145"/>
      <c r="LIX342" s="145"/>
      <c r="LIY342" s="145"/>
      <c r="LIZ342" s="145"/>
      <c r="LJA342" s="145"/>
      <c r="LJB342" s="145"/>
      <c r="LJC342" s="145"/>
      <c r="LJD342" s="145"/>
      <c r="LJE342" s="145"/>
      <c r="LJF342" s="145"/>
      <c r="LJG342" s="145"/>
      <c r="LJH342" s="145"/>
      <c r="LJI342" s="145"/>
      <c r="LJJ342" s="145"/>
      <c r="LJK342" s="145"/>
      <c r="LJL342" s="145"/>
      <c r="LJM342" s="145"/>
      <c r="LJN342" s="145"/>
      <c r="LJO342" s="145"/>
      <c r="LJP342" s="145"/>
      <c r="LJQ342" s="145"/>
      <c r="LJR342" s="145"/>
      <c r="LJS342" s="145"/>
      <c r="LJT342" s="145"/>
      <c r="LJU342" s="145"/>
      <c r="LJV342" s="145"/>
      <c r="LJW342" s="145"/>
      <c r="LJX342" s="145"/>
      <c r="LJY342" s="145"/>
      <c r="LJZ342" s="145"/>
      <c r="LKA342" s="145"/>
      <c r="LKB342" s="145"/>
      <c r="LKC342" s="145"/>
      <c r="LKD342" s="145"/>
      <c r="LKE342" s="145"/>
      <c r="LKF342" s="145"/>
      <c r="LKG342" s="145"/>
      <c r="LKH342" s="145"/>
      <c r="LKI342" s="145"/>
      <c r="LKJ342" s="145"/>
      <c r="LKK342" s="145"/>
      <c r="LKL342" s="145"/>
      <c r="LKM342" s="145"/>
      <c r="LKN342" s="145"/>
      <c r="LKO342" s="145"/>
      <c r="LKP342" s="145"/>
      <c r="LKQ342" s="145"/>
      <c r="LKR342" s="145"/>
      <c r="LKS342" s="145"/>
      <c r="LKT342" s="145"/>
      <c r="LKU342" s="145"/>
      <c r="LKV342" s="145"/>
      <c r="LKW342" s="145"/>
      <c r="LKX342" s="145"/>
      <c r="LKY342" s="145"/>
      <c r="LKZ342" s="145"/>
      <c r="LLA342" s="145"/>
      <c r="LLB342" s="145"/>
      <c r="LLC342" s="145"/>
      <c r="LLD342" s="145"/>
      <c r="LLE342" s="145"/>
      <c r="LLF342" s="145"/>
      <c r="LLG342" s="145"/>
      <c r="LLH342" s="145"/>
      <c r="LLI342" s="145"/>
      <c r="LLJ342" s="145"/>
      <c r="LLK342" s="145"/>
      <c r="LLL342" s="145"/>
      <c r="LLM342" s="145"/>
      <c r="LLN342" s="145"/>
      <c r="LLO342" s="145"/>
      <c r="LLP342" s="145"/>
      <c r="LLQ342" s="145"/>
      <c r="LLR342" s="145"/>
      <c r="LLS342" s="145"/>
      <c r="LLT342" s="145"/>
      <c r="LLU342" s="145"/>
      <c r="LLV342" s="145"/>
      <c r="LLW342" s="145"/>
      <c r="LLX342" s="145"/>
      <c r="LLY342" s="145"/>
      <c r="LLZ342" s="145"/>
      <c r="LMA342" s="145"/>
      <c r="LMB342" s="145"/>
      <c r="LMC342" s="145"/>
      <c r="LMD342" s="145"/>
      <c r="LME342" s="145"/>
      <c r="LMF342" s="145"/>
      <c r="LMG342" s="145"/>
      <c r="LMH342" s="145"/>
      <c r="LMI342" s="145"/>
      <c r="LMJ342" s="145"/>
      <c r="LMK342" s="145"/>
      <c r="LML342" s="145"/>
      <c r="LMM342" s="145"/>
      <c r="LMN342" s="145"/>
      <c r="LMO342" s="145"/>
      <c r="LMP342" s="145"/>
      <c r="LMQ342" s="145"/>
      <c r="LMR342" s="145"/>
      <c r="LMS342" s="145"/>
      <c r="LMT342" s="145"/>
      <c r="LMU342" s="145"/>
      <c r="LMV342" s="145"/>
      <c r="LMW342" s="145"/>
      <c r="LMX342" s="145"/>
      <c r="LMY342" s="145"/>
      <c r="LMZ342" s="145"/>
      <c r="LNA342" s="145"/>
      <c r="LNB342" s="145"/>
      <c r="LNC342" s="145"/>
      <c r="LND342" s="145"/>
      <c r="LNE342" s="145"/>
      <c r="LNF342" s="145"/>
      <c r="LNG342" s="145"/>
      <c r="LNH342" s="145"/>
      <c r="LNI342" s="145"/>
      <c r="LNJ342" s="145"/>
      <c r="LNK342" s="145"/>
      <c r="LNL342" s="145"/>
      <c r="LNM342" s="145"/>
      <c r="LNN342" s="145"/>
      <c r="LNO342" s="145"/>
      <c r="LNP342" s="145"/>
      <c r="LNQ342" s="145"/>
      <c r="LNR342" s="145"/>
      <c r="LNS342" s="145"/>
      <c r="LNT342" s="145"/>
      <c r="LNU342" s="145"/>
      <c r="LNV342" s="145"/>
      <c r="LNW342" s="145"/>
      <c r="LNX342" s="145"/>
      <c r="LNY342" s="145"/>
      <c r="LNZ342" s="145"/>
      <c r="LOA342" s="145"/>
      <c r="LOB342" s="145"/>
      <c r="LOC342" s="145"/>
      <c r="LOD342" s="145"/>
      <c r="LOE342" s="145"/>
      <c r="LOF342" s="145"/>
      <c r="LOG342" s="145"/>
      <c r="LOH342" s="145"/>
      <c r="LOI342" s="145"/>
      <c r="LOJ342" s="145"/>
      <c r="LOK342" s="145"/>
      <c r="LOL342" s="145"/>
      <c r="LOM342" s="145"/>
      <c r="LON342" s="145"/>
      <c r="LOO342" s="145"/>
      <c r="LOP342" s="145"/>
      <c r="LOQ342" s="145"/>
      <c r="LOR342" s="145"/>
      <c r="LOS342" s="145"/>
      <c r="LOT342" s="145"/>
      <c r="LOU342" s="145"/>
      <c r="LOV342" s="145"/>
      <c r="LOW342" s="145"/>
      <c r="LOX342" s="145"/>
      <c r="LOY342" s="145"/>
      <c r="LOZ342" s="145"/>
      <c r="LPA342" s="145"/>
      <c r="LPB342" s="145"/>
      <c r="LPC342" s="145"/>
      <c r="LPD342" s="145"/>
      <c r="LPE342" s="145"/>
      <c r="LPF342" s="145"/>
      <c r="LPG342" s="145"/>
      <c r="LPH342" s="145"/>
      <c r="LPI342" s="145"/>
      <c r="LPJ342" s="145"/>
      <c r="LPK342" s="145"/>
      <c r="LPL342" s="145"/>
      <c r="LPM342" s="145"/>
      <c r="LPN342" s="145"/>
      <c r="LPO342" s="145"/>
      <c r="LPP342" s="145"/>
      <c r="LPQ342" s="145"/>
      <c r="LPR342" s="145"/>
      <c r="LPS342" s="145"/>
      <c r="LPT342" s="145"/>
      <c r="LPU342" s="145"/>
      <c r="LPV342" s="145"/>
      <c r="LPW342" s="145"/>
      <c r="LPX342" s="145"/>
      <c r="LPY342" s="145"/>
      <c r="LPZ342" s="145"/>
      <c r="LQA342" s="145"/>
      <c r="LQB342" s="145"/>
      <c r="LQC342" s="145"/>
      <c r="LQD342" s="145"/>
      <c r="LQE342" s="145"/>
      <c r="LQF342" s="145"/>
      <c r="LQG342" s="145"/>
      <c r="LQH342" s="145"/>
      <c r="LQI342" s="145"/>
      <c r="LQJ342" s="145"/>
      <c r="LQK342" s="145"/>
      <c r="LQL342" s="145"/>
      <c r="LQM342" s="145"/>
      <c r="LQN342" s="145"/>
      <c r="LQO342" s="145"/>
      <c r="LQP342" s="145"/>
      <c r="LQQ342" s="145"/>
      <c r="LQR342" s="145"/>
      <c r="LQS342" s="145"/>
      <c r="LQT342" s="145"/>
      <c r="LQU342" s="145"/>
      <c r="LQV342" s="145"/>
      <c r="LQW342" s="145"/>
      <c r="LQX342" s="145"/>
      <c r="LQY342" s="145"/>
      <c r="LQZ342" s="145"/>
      <c r="LRA342" s="145"/>
      <c r="LRB342" s="145"/>
      <c r="LRC342" s="145"/>
      <c r="LRD342" s="145"/>
      <c r="LRE342" s="145"/>
      <c r="LRF342" s="145"/>
      <c r="LRG342" s="145"/>
      <c r="LRH342" s="145"/>
      <c r="LRI342" s="145"/>
      <c r="LRJ342" s="145"/>
      <c r="LRK342" s="145"/>
      <c r="LRL342" s="145"/>
      <c r="LRM342" s="145"/>
      <c r="LRN342" s="145"/>
      <c r="LRO342" s="145"/>
      <c r="LRP342" s="145"/>
      <c r="LRQ342" s="145"/>
      <c r="LRR342" s="145"/>
      <c r="LRS342" s="145"/>
      <c r="LRT342" s="145"/>
      <c r="LRU342" s="145"/>
      <c r="LRV342" s="145"/>
      <c r="LRW342" s="145"/>
      <c r="LRX342" s="145"/>
      <c r="LRY342" s="145"/>
      <c r="LRZ342" s="145"/>
      <c r="LSA342" s="145"/>
      <c r="LSB342" s="145"/>
      <c r="LSC342" s="145"/>
      <c r="LSD342" s="145"/>
      <c r="LSE342" s="145"/>
      <c r="LSF342" s="145"/>
      <c r="LSG342" s="145"/>
      <c r="LSH342" s="145"/>
      <c r="LSI342" s="145"/>
      <c r="LSJ342" s="145"/>
      <c r="LSK342" s="145"/>
      <c r="LSL342" s="145"/>
      <c r="LSM342" s="145"/>
      <c r="LSN342" s="145"/>
      <c r="LSO342" s="145"/>
      <c r="LSP342" s="145"/>
      <c r="LSQ342" s="145"/>
      <c r="LSR342" s="145"/>
      <c r="LSS342" s="145"/>
      <c r="LST342" s="145"/>
      <c r="LSU342" s="145"/>
      <c r="LSV342" s="145"/>
      <c r="LSW342" s="145"/>
      <c r="LSX342" s="145"/>
      <c r="LSY342" s="145"/>
      <c r="LSZ342" s="145"/>
      <c r="LTA342" s="145"/>
      <c r="LTB342" s="145"/>
      <c r="LTC342" s="145"/>
      <c r="LTD342" s="145"/>
      <c r="LTE342" s="145"/>
      <c r="LTF342" s="145"/>
      <c r="LTG342" s="145"/>
      <c r="LTH342" s="145"/>
      <c r="LTI342" s="145"/>
      <c r="LTJ342" s="145"/>
      <c r="LTK342" s="145"/>
      <c r="LTL342" s="145"/>
      <c r="LTM342" s="145"/>
      <c r="LTN342" s="145"/>
      <c r="LTO342" s="145"/>
      <c r="LTP342" s="145"/>
      <c r="LTQ342" s="145"/>
      <c r="LTR342" s="145"/>
      <c r="LTS342" s="145"/>
      <c r="LTT342" s="145"/>
      <c r="LTU342" s="145"/>
      <c r="LTV342" s="145"/>
      <c r="LTW342" s="145"/>
      <c r="LTX342" s="145"/>
      <c r="LTY342" s="145"/>
      <c r="LTZ342" s="145"/>
      <c r="LUA342" s="145"/>
      <c r="LUB342" s="145"/>
      <c r="LUC342" s="145"/>
      <c r="LUD342" s="145"/>
      <c r="LUE342" s="145"/>
      <c r="LUF342" s="145"/>
      <c r="LUG342" s="145"/>
      <c r="LUH342" s="145"/>
      <c r="LUI342" s="145"/>
      <c r="LUJ342" s="145"/>
      <c r="LUK342" s="145"/>
      <c r="LUL342" s="145"/>
      <c r="LUM342" s="145"/>
      <c r="LUN342" s="145"/>
      <c r="LUO342" s="145"/>
      <c r="LUP342" s="145"/>
      <c r="LUQ342" s="145"/>
      <c r="LUR342" s="145"/>
      <c r="LUS342" s="145"/>
      <c r="LUT342" s="145"/>
      <c r="LUU342" s="145"/>
      <c r="LUV342" s="145"/>
      <c r="LUW342" s="145"/>
      <c r="LUX342" s="145"/>
      <c r="LUY342" s="145"/>
      <c r="LUZ342" s="145"/>
      <c r="LVA342" s="145"/>
      <c r="LVB342" s="145"/>
      <c r="LVC342" s="145"/>
      <c r="LVD342" s="145"/>
      <c r="LVE342" s="145"/>
      <c r="LVF342" s="145"/>
      <c r="LVG342" s="145"/>
      <c r="LVH342" s="145"/>
      <c r="LVI342" s="145"/>
      <c r="LVJ342" s="145"/>
      <c r="LVK342" s="145"/>
      <c r="LVL342" s="145"/>
      <c r="LVM342" s="145"/>
      <c r="LVN342" s="145"/>
      <c r="LVO342" s="145"/>
      <c r="LVP342" s="145"/>
      <c r="LVQ342" s="145"/>
      <c r="LVR342" s="145"/>
      <c r="LVS342" s="145"/>
      <c r="LVT342" s="145"/>
      <c r="LVU342" s="145"/>
      <c r="LVV342" s="145"/>
      <c r="LVW342" s="145"/>
      <c r="LVX342" s="145"/>
      <c r="LVY342" s="145"/>
      <c r="LVZ342" s="145"/>
      <c r="LWA342" s="145"/>
      <c r="LWB342" s="145"/>
      <c r="LWC342" s="145"/>
      <c r="LWD342" s="145"/>
      <c r="LWE342" s="145"/>
      <c r="LWF342" s="145"/>
      <c r="LWG342" s="145"/>
      <c r="LWH342" s="145"/>
      <c r="LWI342" s="145"/>
      <c r="LWJ342" s="145"/>
      <c r="LWK342" s="145"/>
      <c r="LWL342" s="145"/>
      <c r="LWM342" s="145"/>
      <c r="LWN342" s="145"/>
      <c r="LWO342" s="145"/>
      <c r="LWP342" s="145"/>
      <c r="LWQ342" s="145"/>
      <c r="LWR342" s="145"/>
      <c r="LWS342" s="145"/>
      <c r="LWT342" s="145"/>
      <c r="LWU342" s="145"/>
      <c r="LWV342" s="145"/>
      <c r="LWW342" s="145"/>
      <c r="LWX342" s="145"/>
      <c r="LWY342" s="145"/>
      <c r="LWZ342" s="145"/>
      <c r="LXA342" s="145"/>
      <c r="LXB342" s="145"/>
      <c r="LXC342" s="145"/>
      <c r="LXD342" s="145"/>
      <c r="LXE342" s="145"/>
      <c r="LXF342" s="145"/>
      <c r="LXG342" s="145"/>
      <c r="LXH342" s="145"/>
      <c r="LXI342" s="145"/>
      <c r="LXJ342" s="145"/>
      <c r="LXK342" s="145"/>
      <c r="LXL342" s="145"/>
      <c r="LXM342" s="145"/>
      <c r="LXN342" s="145"/>
      <c r="LXO342" s="145"/>
      <c r="LXP342" s="145"/>
      <c r="LXQ342" s="145"/>
      <c r="LXR342" s="145"/>
      <c r="LXS342" s="145"/>
      <c r="LXT342" s="145"/>
      <c r="LXU342" s="145"/>
      <c r="LXV342" s="145"/>
      <c r="LXW342" s="145"/>
      <c r="LXX342" s="145"/>
      <c r="LXY342" s="145"/>
      <c r="LXZ342" s="145"/>
      <c r="LYA342" s="145"/>
      <c r="LYB342" s="145"/>
      <c r="LYC342" s="145"/>
      <c r="LYD342" s="145"/>
      <c r="LYE342" s="145"/>
      <c r="LYF342" s="145"/>
      <c r="LYG342" s="145"/>
      <c r="LYH342" s="145"/>
      <c r="LYI342" s="145"/>
      <c r="LYJ342" s="145"/>
      <c r="LYK342" s="145"/>
      <c r="LYL342" s="145"/>
      <c r="LYM342" s="145"/>
      <c r="LYN342" s="145"/>
      <c r="LYO342" s="145"/>
      <c r="LYP342" s="145"/>
      <c r="LYQ342" s="145"/>
      <c r="LYR342" s="145"/>
      <c r="LYS342" s="145"/>
      <c r="LYT342" s="145"/>
      <c r="LYU342" s="145"/>
      <c r="LYV342" s="145"/>
      <c r="LYW342" s="145"/>
      <c r="LYX342" s="145"/>
      <c r="LYY342" s="145"/>
      <c r="LYZ342" s="145"/>
      <c r="LZA342" s="145"/>
      <c r="LZB342" s="145"/>
      <c r="LZC342" s="145"/>
      <c r="LZD342" s="145"/>
      <c r="LZE342" s="145"/>
      <c r="LZF342" s="145"/>
      <c r="LZG342" s="145"/>
      <c r="LZH342" s="145"/>
      <c r="LZI342" s="145"/>
      <c r="LZJ342" s="145"/>
      <c r="LZK342" s="145"/>
      <c r="LZL342" s="145"/>
      <c r="LZM342" s="145"/>
      <c r="LZN342" s="145"/>
      <c r="LZO342" s="145"/>
      <c r="LZP342" s="145"/>
      <c r="LZQ342" s="145"/>
      <c r="LZR342" s="145"/>
      <c r="LZS342" s="145"/>
      <c r="LZT342" s="145"/>
      <c r="LZU342" s="145"/>
      <c r="LZV342" s="145"/>
      <c r="LZW342" s="145"/>
      <c r="LZX342" s="145"/>
      <c r="LZY342" s="145"/>
      <c r="LZZ342" s="145"/>
      <c r="MAA342" s="145"/>
      <c r="MAB342" s="145"/>
      <c r="MAC342" s="145"/>
      <c r="MAD342" s="145"/>
      <c r="MAE342" s="145"/>
      <c r="MAF342" s="145"/>
      <c r="MAG342" s="145"/>
      <c r="MAH342" s="145"/>
      <c r="MAI342" s="145"/>
      <c r="MAJ342" s="145"/>
      <c r="MAK342" s="145"/>
      <c r="MAL342" s="145"/>
      <c r="MAM342" s="145"/>
      <c r="MAN342" s="145"/>
      <c r="MAO342" s="145"/>
      <c r="MAP342" s="145"/>
      <c r="MAQ342" s="145"/>
      <c r="MAR342" s="145"/>
      <c r="MAS342" s="145"/>
      <c r="MAT342" s="145"/>
      <c r="MAU342" s="145"/>
      <c r="MAV342" s="145"/>
      <c r="MAW342" s="145"/>
      <c r="MAX342" s="145"/>
      <c r="MAY342" s="145"/>
      <c r="MAZ342" s="145"/>
      <c r="MBA342" s="145"/>
      <c r="MBB342" s="145"/>
      <c r="MBC342" s="145"/>
      <c r="MBD342" s="145"/>
      <c r="MBE342" s="145"/>
      <c r="MBF342" s="145"/>
      <c r="MBG342" s="145"/>
      <c r="MBH342" s="145"/>
      <c r="MBI342" s="145"/>
      <c r="MBJ342" s="145"/>
      <c r="MBK342" s="145"/>
      <c r="MBL342" s="145"/>
      <c r="MBM342" s="145"/>
      <c r="MBN342" s="145"/>
      <c r="MBO342" s="145"/>
      <c r="MBP342" s="145"/>
      <c r="MBQ342" s="145"/>
      <c r="MBR342" s="145"/>
      <c r="MBS342" s="145"/>
      <c r="MBT342" s="145"/>
      <c r="MBU342" s="145"/>
      <c r="MBV342" s="145"/>
      <c r="MBW342" s="145"/>
      <c r="MBX342" s="145"/>
      <c r="MBY342" s="145"/>
      <c r="MBZ342" s="145"/>
      <c r="MCA342" s="145"/>
      <c r="MCB342" s="145"/>
      <c r="MCC342" s="145"/>
      <c r="MCD342" s="145"/>
      <c r="MCE342" s="145"/>
      <c r="MCF342" s="145"/>
      <c r="MCG342" s="145"/>
      <c r="MCH342" s="145"/>
      <c r="MCI342" s="145"/>
      <c r="MCJ342" s="145"/>
      <c r="MCK342" s="145"/>
      <c r="MCL342" s="145"/>
      <c r="MCM342" s="145"/>
      <c r="MCN342" s="145"/>
      <c r="MCO342" s="145"/>
      <c r="MCP342" s="145"/>
      <c r="MCQ342" s="145"/>
      <c r="MCR342" s="145"/>
      <c r="MCS342" s="145"/>
      <c r="MCT342" s="145"/>
      <c r="MCU342" s="145"/>
      <c r="MCV342" s="145"/>
      <c r="MCW342" s="145"/>
      <c r="MCX342" s="145"/>
      <c r="MCY342" s="145"/>
      <c r="MCZ342" s="145"/>
      <c r="MDA342" s="145"/>
      <c r="MDB342" s="145"/>
      <c r="MDC342" s="145"/>
      <c r="MDD342" s="145"/>
      <c r="MDE342" s="145"/>
      <c r="MDF342" s="145"/>
      <c r="MDG342" s="145"/>
      <c r="MDH342" s="145"/>
      <c r="MDI342" s="145"/>
      <c r="MDJ342" s="145"/>
      <c r="MDK342" s="145"/>
      <c r="MDL342" s="145"/>
      <c r="MDM342" s="145"/>
      <c r="MDN342" s="145"/>
      <c r="MDO342" s="145"/>
      <c r="MDP342" s="145"/>
      <c r="MDQ342" s="145"/>
      <c r="MDR342" s="145"/>
      <c r="MDS342" s="145"/>
      <c r="MDT342" s="145"/>
      <c r="MDU342" s="145"/>
      <c r="MDV342" s="145"/>
      <c r="MDW342" s="145"/>
      <c r="MDX342" s="145"/>
      <c r="MDY342" s="145"/>
      <c r="MDZ342" s="145"/>
      <c r="MEA342" s="145"/>
      <c r="MEB342" s="145"/>
      <c r="MEC342" s="145"/>
      <c r="MED342" s="145"/>
      <c r="MEE342" s="145"/>
      <c r="MEF342" s="145"/>
      <c r="MEG342" s="145"/>
      <c r="MEH342" s="145"/>
      <c r="MEI342" s="145"/>
      <c r="MEJ342" s="145"/>
      <c r="MEK342" s="145"/>
      <c r="MEL342" s="145"/>
      <c r="MEM342" s="145"/>
      <c r="MEN342" s="145"/>
      <c r="MEO342" s="145"/>
      <c r="MEP342" s="145"/>
      <c r="MEQ342" s="145"/>
      <c r="MER342" s="145"/>
      <c r="MES342" s="145"/>
      <c r="MET342" s="145"/>
      <c r="MEU342" s="145"/>
      <c r="MEV342" s="145"/>
      <c r="MEW342" s="145"/>
      <c r="MEX342" s="145"/>
      <c r="MEY342" s="145"/>
      <c r="MEZ342" s="145"/>
      <c r="MFA342" s="145"/>
      <c r="MFB342" s="145"/>
      <c r="MFC342" s="145"/>
      <c r="MFD342" s="145"/>
      <c r="MFE342" s="145"/>
      <c r="MFF342" s="145"/>
      <c r="MFG342" s="145"/>
      <c r="MFH342" s="145"/>
      <c r="MFI342" s="145"/>
      <c r="MFJ342" s="145"/>
      <c r="MFK342" s="145"/>
      <c r="MFL342" s="145"/>
      <c r="MFM342" s="145"/>
      <c r="MFN342" s="145"/>
      <c r="MFO342" s="145"/>
      <c r="MFP342" s="145"/>
      <c r="MFQ342" s="145"/>
      <c r="MFR342" s="145"/>
      <c r="MFS342" s="145"/>
      <c r="MFT342" s="145"/>
      <c r="MFU342" s="145"/>
      <c r="MFV342" s="145"/>
      <c r="MFW342" s="145"/>
      <c r="MFX342" s="145"/>
      <c r="MFY342" s="145"/>
      <c r="MFZ342" s="145"/>
      <c r="MGA342" s="145"/>
      <c r="MGB342" s="145"/>
      <c r="MGC342" s="145"/>
      <c r="MGD342" s="145"/>
      <c r="MGE342" s="145"/>
      <c r="MGF342" s="145"/>
      <c r="MGG342" s="145"/>
      <c r="MGH342" s="145"/>
      <c r="MGI342" s="145"/>
      <c r="MGJ342" s="145"/>
      <c r="MGK342" s="145"/>
      <c r="MGL342" s="145"/>
      <c r="MGM342" s="145"/>
      <c r="MGN342" s="145"/>
      <c r="MGO342" s="145"/>
      <c r="MGP342" s="145"/>
      <c r="MGQ342" s="145"/>
      <c r="MGR342" s="145"/>
      <c r="MGS342" s="145"/>
      <c r="MGT342" s="145"/>
      <c r="MGU342" s="145"/>
      <c r="MGV342" s="145"/>
      <c r="MGW342" s="145"/>
      <c r="MGX342" s="145"/>
      <c r="MGY342" s="145"/>
      <c r="MGZ342" s="145"/>
      <c r="MHA342" s="145"/>
      <c r="MHB342" s="145"/>
      <c r="MHC342" s="145"/>
      <c r="MHD342" s="145"/>
      <c r="MHE342" s="145"/>
      <c r="MHF342" s="145"/>
      <c r="MHG342" s="145"/>
      <c r="MHH342" s="145"/>
      <c r="MHI342" s="145"/>
      <c r="MHJ342" s="145"/>
      <c r="MHK342" s="145"/>
      <c r="MHL342" s="145"/>
      <c r="MHM342" s="145"/>
      <c r="MHN342" s="145"/>
      <c r="MHO342" s="145"/>
      <c r="MHP342" s="145"/>
      <c r="MHQ342" s="145"/>
      <c r="MHR342" s="145"/>
      <c r="MHS342" s="145"/>
      <c r="MHT342" s="145"/>
      <c r="MHU342" s="145"/>
      <c r="MHV342" s="145"/>
      <c r="MHW342" s="145"/>
      <c r="MHX342" s="145"/>
      <c r="MHY342" s="145"/>
      <c r="MHZ342" s="145"/>
      <c r="MIA342" s="145"/>
      <c r="MIB342" s="145"/>
      <c r="MIC342" s="145"/>
      <c r="MID342" s="145"/>
      <c r="MIE342" s="145"/>
      <c r="MIF342" s="145"/>
      <c r="MIG342" s="145"/>
      <c r="MIH342" s="145"/>
      <c r="MII342" s="145"/>
      <c r="MIJ342" s="145"/>
      <c r="MIK342" s="145"/>
      <c r="MIL342" s="145"/>
      <c r="MIM342" s="145"/>
      <c r="MIN342" s="145"/>
      <c r="MIO342" s="145"/>
      <c r="MIP342" s="145"/>
      <c r="MIQ342" s="145"/>
      <c r="MIR342" s="145"/>
      <c r="MIS342" s="145"/>
      <c r="MIT342" s="145"/>
      <c r="MIU342" s="145"/>
      <c r="MIV342" s="145"/>
      <c r="MIW342" s="145"/>
      <c r="MIX342" s="145"/>
      <c r="MIY342" s="145"/>
      <c r="MIZ342" s="145"/>
      <c r="MJA342" s="145"/>
      <c r="MJB342" s="145"/>
      <c r="MJC342" s="145"/>
      <c r="MJD342" s="145"/>
      <c r="MJE342" s="145"/>
      <c r="MJF342" s="145"/>
      <c r="MJG342" s="145"/>
      <c r="MJH342" s="145"/>
      <c r="MJI342" s="145"/>
      <c r="MJJ342" s="145"/>
      <c r="MJK342" s="145"/>
      <c r="MJL342" s="145"/>
      <c r="MJM342" s="145"/>
      <c r="MJN342" s="145"/>
      <c r="MJO342" s="145"/>
      <c r="MJP342" s="145"/>
      <c r="MJQ342" s="145"/>
      <c r="MJR342" s="145"/>
      <c r="MJS342" s="145"/>
      <c r="MJT342" s="145"/>
      <c r="MJU342" s="145"/>
      <c r="MJV342" s="145"/>
      <c r="MJW342" s="145"/>
      <c r="MJX342" s="145"/>
      <c r="MJY342" s="145"/>
      <c r="MJZ342" s="145"/>
      <c r="MKA342" s="145"/>
      <c r="MKB342" s="145"/>
      <c r="MKC342" s="145"/>
      <c r="MKD342" s="145"/>
      <c r="MKE342" s="145"/>
      <c r="MKF342" s="145"/>
      <c r="MKG342" s="145"/>
      <c r="MKH342" s="145"/>
      <c r="MKI342" s="145"/>
      <c r="MKJ342" s="145"/>
      <c r="MKK342" s="145"/>
      <c r="MKL342" s="145"/>
      <c r="MKM342" s="145"/>
      <c r="MKN342" s="145"/>
      <c r="MKO342" s="145"/>
      <c r="MKP342" s="145"/>
      <c r="MKQ342" s="145"/>
      <c r="MKR342" s="145"/>
      <c r="MKS342" s="145"/>
      <c r="MKT342" s="145"/>
      <c r="MKU342" s="145"/>
      <c r="MKV342" s="145"/>
      <c r="MKW342" s="145"/>
      <c r="MKX342" s="145"/>
      <c r="MKY342" s="145"/>
      <c r="MKZ342" s="145"/>
      <c r="MLA342" s="145"/>
      <c r="MLB342" s="145"/>
      <c r="MLC342" s="145"/>
      <c r="MLD342" s="145"/>
      <c r="MLE342" s="145"/>
      <c r="MLF342" s="145"/>
      <c r="MLG342" s="145"/>
      <c r="MLH342" s="145"/>
      <c r="MLI342" s="145"/>
      <c r="MLJ342" s="145"/>
      <c r="MLK342" s="145"/>
      <c r="MLL342" s="145"/>
      <c r="MLM342" s="145"/>
      <c r="MLN342" s="145"/>
      <c r="MLO342" s="145"/>
      <c r="MLP342" s="145"/>
      <c r="MLQ342" s="145"/>
      <c r="MLR342" s="145"/>
      <c r="MLS342" s="145"/>
      <c r="MLT342" s="145"/>
      <c r="MLU342" s="145"/>
      <c r="MLV342" s="145"/>
      <c r="MLW342" s="145"/>
      <c r="MLX342" s="145"/>
      <c r="MLY342" s="145"/>
      <c r="MLZ342" s="145"/>
      <c r="MMA342" s="145"/>
      <c r="MMB342" s="145"/>
      <c r="MMC342" s="145"/>
      <c r="MMD342" s="145"/>
      <c r="MME342" s="145"/>
      <c r="MMF342" s="145"/>
      <c r="MMG342" s="145"/>
      <c r="MMH342" s="145"/>
      <c r="MMI342" s="145"/>
      <c r="MMJ342" s="145"/>
      <c r="MMK342" s="145"/>
      <c r="MML342" s="145"/>
      <c r="MMM342" s="145"/>
      <c r="MMN342" s="145"/>
      <c r="MMO342" s="145"/>
      <c r="MMP342" s="145"/>
      <c r="MMQ342" s="145"/>
      <c r="MMR342" s="145"/>
      <c r="MMS342" s="145"/>
      <c r="MMT342" s="145"/>
      <c r="MMU342" s="145"/>
      <c r="MMV342" s="145"/>
      <c r="MMW342" s="145"/>
      <c r="MMX342" s="145"/>
      <c r="MMY342" s="145"/>
      <c r="MMZ342" s="145"/>
      <c r="MNA342" s="145"/>
      <c r="MNB342" s="145"/>
      <c r="MNC342" s="145"/>
      <c r="MND342" s="145"/>
      <c r="MNE342" s="145"/>
      <c r="MNF342" s="145"/>
      <c r="MNG342" s="145"/>
      <c r="MNH342" s="145"/>
      <c r="MNI342" s="145"/>
      <c r="MNJ342" s="145"/>
      <c r="MNK342" s="145"/>
      <c r="MNL342" s="145"/>
      <c r="MNM342" s="145"/>
      <c r="MNN342" s="145"/>
      <c r="MNO342" s="145"/>
      <c r="MNP342" s="145"/>
      <c r="MNQ342" s="145"/>
      <c r="MNR342" s="145"/>
      <c r="MNS342" s="145"/>
      <c r="MNT342" s="145"/>
      <c r="MNU342" s="145"/>
      <c r="MNV342" s="145"/>
      <c r="MNW342" s="145"/>
      <c r="MNX342" s="145"/>
      <c r="MNY342" s="145"/>
      <c r="MNZ342" s="145"/>
      <c r="MOA342" s="145"/>
      <c r="MOB342" s="145"/>
      <c r="MOC342" s="145"/>
      <c r="MOD342" s="145"/>
      <c r="MOE342" s="145"/>
      <c r="MOF342" s="145"/>
      <c r="MOG342" s="145"/>
      <c r="MOH342" s="145"/>
      <c r="MOI342" s="145"/>
      <c r="MOJ342" s="145"/>
      <c r="MOK342" s="145"/>
      <c r="MOL342" s="145"/>
      <c r="MOM342" s="145"/>
      <c r="MON342" s="145"/>
      <c r="MOO342" s="145"/>
      <c r="MOP342" s="145"/>
      <c r="MOQ342" s="145"/>
      <c r="MOR342" s="145"/>
      <c r="MOS342" s="145"/>
      <c r="MOT342" s="145"/>
      <c r="MOU342" s="145"/>
      <c r="MOV342" s="145"/>
      <c r="MOW342" s="145"/>
      <c r="MOX342" s="145"/>
      <c r="MOY342" s="145"/>
      <c r="MOZ342" s="145"/>
      <c r="MPA342" s="145"/>
      <c r="MPB342" s="145"/>
      <c r="MPC342" s="145"/>
      <c r="MPD342" s="145"/>
      <c r="MPE342" s="145"/>
      <c r="MPF342" s="145"/>
      <c r="MPG342" s="145"/>
      <c r="MPH342" s="145"/>
      <c r="MPI342" s="145"/>
      <c r="MPJ342" s="145"/>
      <c r="MPK342" s="145"/>
      <c r="MPL342" s="145"/>
      <c r="MPM342" s="145"/>
      <c r="MPN342" s="145"/>
      <c r="MPO342" s="145"/>
      <c r="MPP342" s="145"/>
      <c r="MPQ342" s="145"/>
      <c r="MPR342" s="145"/>
      <c r="MPS342" s="145"/>
      <c r="MPT342" s="145"/>
      <c r="MPU342" s="145"/>
      <c r="MPV342" s="145"/>
      <c r="MPW342" s="145"/>
      <c r="MPX342" s="145"/>
      <c r="MPY342" s="145"/>
      <c r="MPZ342" s="145"/>
      <c r="MQA342" s="145"/>
      <c r="MQB342" s="145"/>
      <c r="MQC342" s="145"/>
      <c r="MQD342" s="145"/>
      <c r="MQE342" s="145"/>
      <c r="MQF342" s="145"/>
      <c r="MQG342" s="145"/>
      <c r="MQH342" s="145"/>
      <c r="MQI342" s="145"/>
      <c r="MQJ342" s="145"/>
      <c r="MQK342" s="145"/>
      <c r="MQL342" s="145"/>
      <c r="MQM342" s="145"/>
      <c r="MQN342" s="145"/>
      <c r="MQO342" s="145"/>
      <c r="MQP342" s="145"/>
      <c r="MQQ342" s="145"/>
      <c r="MQR342" s="145"/>
      <c r="MQS342" s="145"/>
      <c r="MQT342" s="145"/>
      <c r="MQU342" s="145"/>
      <c r="MQV342" s="145"/>
      <c r="MQW342" s="145"/>
      <c r="MQX342" s="145"/>
      <c r="MQY342" s="145"/>
      <c r="MQZ342" s="145"/>
      <c r="MRA342" s="145"/>
      <c r="MRB342" s="145"/>
      <c r="MRC342" s="145"/>
      <c r="MRD342" s="145"/>
      <c r="MRE342" s="145"/>
      <c r="MRF342" s="145"/>
      <c r="MRG342" s="145"/>
      <c r="MRH342" s="145"/>
      <c r="MRI342" s="145"/>
      <c r="MRJ342" s="145"/>
      <c r="MRK342" s="145"/>
      <c r="MRL342" s="145"/>
      <c r="MRM342" s="145"/>
      <c r="MRN342" s="145"/>
      <c r="MRO342" s="145"/>
      <c r="MRP342" s="145"/>
      <c r="MRQ342" s="145"/>
      <c r="MRR342" s="145"/>
      <c r="MRS342" s="145"/>
      <c r="MRT342" s="145"/>
      <c r="MRU342" s="145"/>
      <c r="MRV342" s="145"/>
      <c r="MRW342" s="145"/>
      <c r="MRX342" s="145"/>
      <c r="MRY342" s="145"/>
      <c r="MRZ342" s="145"/>
      <c r="MSA342" s="145"/>
      <c r="MSB342" s="145"/>
      <c r="MSC342" s="145"/>
      <c r="MSD342" s="145"/>
      <c r="MSE342" s="145"/>
      <c r="MSF342" s="145"/>
      <c r="MSG342" s="145"/>
      <c r="MSH342" s="145"/>
      <c r="MSI342" s="145"/>
      <c r="MSJ342" s="145"/>
      <c r="MSK342" s="145"/>
      <c r="MSL342" s="145"/>
      <c r="MSM342" s="145"/>
      <c r="MSN342" s="145"/>
      <c r="MSO342" s="145"/>
      <c r="MSP342" s="145"/>
      <c r="MSQ342" s="145"/>
      <c r="MSR342" s="145"/>
      <c r="MSS342" s="145"/>
      <c r="MST342" s="145"/>
      <c r="MSU342" s="145"/>
      <c r="MSV342" s="145"/>
      <c r="MSW342" s="145"/>
      <c r="MSX342" s="145"/>
      <c r="MSY342" s="145"/>
      <c r="MSZ342" s="145"/>
      <c r="MTA342" s="145"/>
      <c r="MTB342" s="145"/>
      <c r="MTC342" s="145"/>
      <c r="MTD342" s="145"/>
      <c r="MTE342" s="145"/>
      <c r="MTF342" s="145"/>
      <c r="MTG342" s="145"/>
      <c r="MTH342" s="145"/>
      <c r="MTI342" s="145"/>
      <c r="MTJ342" s="145"/>
      <c r="MTK342" s="145"/>
      <c r="MTL342" s="145"/>
      <c r="MTM342" s="145"/>
      <c r="MTN342" s="145"/>
      <c r="MTO342" s="145"/>
      <c r="MTP342" s="145"/>
      <c r="MTQ342" s="145"/>
      <c r="MTR342" s="145"/>
      <c r="MTS342" s="145"/>
      <c r="MTT342" s="145"/>
      <c r="MTU342" s="145"/>
      <c r="MTV342" s="145"/>
      <c r="MTW342" s="145"/>
      <c r="MTX342" s="145"/>
      <c r="MTY342" s="145"/>
      <c r="MTZ342" s="145"/>
      <c r="MUA342" s="145"/>
      <c r="MUB342" s="145"/>
      <c r="MUC342" s="145"/>
      <c r="MUD342" s="145"/>
      <c r="MUE342" s="145"/>
      <c r="MUF342" s="145"/>
      <c r="MUG342" s="145"/>
      <c r="MUH342" s="145"/>
      <c r="MUI342" s="145"/>
      <c r="MUJ342" s="145"/>
      <c r="MUK342" s="145"/>
      <c r="MUL342" s="145"/>
      <c r="MUM342" s="145"/>
      <c r="MUN342" s="145"/>
      <c r="MUO342" s="145"/>
      <c r="MUP342" s="145"/>
      <c r="MUQ342" s="145"/>
      <c r="MUR342" s="145"/>
      <c r="MUS342" s="145"/>
      <c r="MUT342" s="145"/>
      <c r="MUU342" s="145"/>
      <c r="MUV342" s="145"/>
      <c r="MUW342" s="145"/>
      <c r="MUX342" s="145"/>
      <c r="MUY342" s="145"/>
      <c r="MUZ342" s="145"/>
      <c r="MVA342" s="145"/>
      <c r="MVB342" s="145"/>
      <c r="MVC342" s="145"/>
      <c r="MVD342" s="145"/>
      <c r="MVE342" s="145"/>
      <c r="MVF342" s="145"/>
      <c r="MVG342" s="145"/>
      <c r="MVH342" s="145"/>
      <c r="MVI342" s="145"/>
      <c r="MVJ342" s="145"/>
      <c r="MVK342" s="145"/>
      <c r="MVL342" s="145"/>
      <c r="MVM342" s="145"/>
      <c r="MVN342" s="145"/>
      <c r="MVO342" s="145"/>
      <c r="MVP342" s="145"/>
      <c r="MVQ342" s="145"/>
      <c r="MVR342" s="145"/>
      <c r="MVS342" s="145"/>
      <c r="MVT342" s="145"/>
      <c r="MVU342" s="145"/>
      <c r="MVV342" s="145"/>
      <c r="MVW342" s="145"/>
      <c r="MVX342" s="145"/>
      <c r="MVY342" s="145"/>
      <c r="MVZ342" s="145"/>
      <c r="MWA342" s="145"/>
      <c r="MWB342" s="145"/>
      <c r="MWC342" s="145"/>
      <c r="MWD342" s="145"/>
      <c r="MWE342" s="145"/>
      <c r="MWF342" s="145"/>
      <c r="MWG342" s="145"/>
      <c r="MWH342" s="145"/>
      <c r="MWI342" s="145"/>
      <c r="MWJ342" s="145"/>
      <c r="MWK342" s="145"/>
      <c r="MWL342" s="145"/>
      <c r="MWM342" s="145"/>
      <c r="MWN342" s="145"/>
      <c r="MWO342" s="145"/>
      <c r="MWP342" s="145"/>
      <c r="MWQ342" s="145"/>
      <c r="MWR342" s="145"/>
      <c r="MWS342" s="145"/>
      <c r="MWT342" s="145"/>
      <c r="MWU342" s="145"/>
      <c r="MWV342" s="145"/>
      <c r="MWW342" s="145"/>
      <c r="MWX342" s="145"/>
      <c r="MWY342" s="145"/>
      <c r="MWZ342" s="145"/>
      <c r="MXA342" s="145"/>
      <c r="MXB342" s="145"/>
      <c r="MXC342" s="145"/>
      <c r="MXD342" s="145"/>
      <c r="MXE342" s="145"/>
      <c r="MXF342" s="145"/>
      <c r="MXG342" s="145"/>
      <c r="MXH342" s="145"/>
      <c r="MXI342" s="145"/>
      <c r="MXJ342" s="145"/>
      <c r="MXK342" s="145"/>
      <c r="MXL342" s="145"/>
      <c r="MXM342" s="145"/>
      <c r="MXN342" s="145"/>
      <c r="MXO342" s="145"/>
      <c r="MXP342" s="145"/>
      <c r="MXQ342" s="145"/>
      <c r="MXR342" s="145"/>
      <c r="MXS342" s="145"/>
      <c r="MXT342" s="145"/>
      <c r="MXU342" s="145"/>
      <c r="MXV342" s="145"/>
      <c r="MXW342" s="145"/>
      <c r="MXX342" s="145"/>
      <c r="MXY342" s="145"/>
      <c r="MXZ342" s="145"/>
      <c r="MYA342" s="145"/>
      <c r="MYB342" s="145"/>
      <c r="MYC342" s="145"/>
      <c r="MYD342" s="145"/>
      <c r="MYE342" s="145"/>
      <c r="MYF342" s="145"/>
      <c r="MYG342" s="145"/>
      <c r="MYH342" s="145"/>
      <c r="MYI342" s="145"/>
      <c r="MYJ342" s="145"/>
      <c r="MYK342" s="145"/>
      <c r="MYL342" s="145"/>
      <c r="MYM342" s="145"/>
      <c r="MYN342" s="145"/>
      <c r="MYO342" s="145"/>
      <c r="MYP342" s="145"/>
      <c r="MYQ342" s="145"/>
      <c r="MYR342" s="145"/>
      <c r="MYS342" s="145"/>
      <c r="MYT342" s="145"/>
      <c r="MYU342" s="145"/>
      <c r="MYV342" s="145"/>
      <c r="MYW342" s="145"/>
      <c r="MYX342" s="145"/>
      <c r="MYY342" s="145"/>
      <c r="MYZ342" s="145"/>
      <c r="MZA342" s="145"/>
      <c r="MZB342" s="145"/>
      <c r="MZC342" s="145"/>
      <c r="MZD342" s="145"/>
      <c r="MZE342" s="145"/>
      <c r="MZF342" s="145"/>
      <c r="MZG342" s="145"/>
      <c r="MZH342" s="145"/>
      <c r="MZI342" s="145"/>
      <c r="MZJ342" s="145"/>
      <c r="MZK342" s="145"/>
      <c r="MZL342" s="145"/>
      <c r="MZM342" s="145"/>
      <c r="MZN342" s="145"/>
      <c r="MZO342" s="145"/>
      <c r="MZP342" s="145"/>
      <c r="MZQ342" s="145"/>
      <c r="MZR342" s="145"/>
      <c r="MZS342" s="145"/>
      <c r="MZT342" s="145"/>
      <c r="MZU342" s="145"/>
      <c r="MZV342" s="145"/>
      <c r="MZW342" s="145"/>
      <c r="MZX342" s="145"/>
      <c r="MZY342" s="145"/>
      <c r="MZZ342" s="145"/>
      <c r="NAA342" s="145"/>
      <c r="NAB342" s="145"/>
      <c r="NAC342" s="145"/>
      <c r="NAD342" s="145"/>
      <c r="NAE342" s="145"/>
      <c r="NAF342" s="145"/>
      <c r="NAG342" s="145"/>
      <c r="NAH342" s="145"/>
      <c r="NAI342" s="145"/>
      <c r="NAJ342" s="145"/>
      <c r="NAK342" s="145"/>
      <c r="NAL342" s="145"/>
      <c r="NAM342" s="145"/>
      <c r="NAN342" s="145"/>
      <c r="NAO342" s="145"/>
      <c r="NAP342" s="145"/>
      <c r="NAQ342" s="145"/>
      <c r="NAR342" s="145"/>
      <c r="NAS342" s="145"/>
      <c r="NAT342" s="145"/>
      <c r="NAU342" s="145"/>
      <c r="NAV342" s="145"/>
      <c r="NAW342" s="145"/>
      <c r="NAX342" s="145"/>
      <c r="NAY342" s="145"/>
      <c r="NAZ342" s="145"/>
      <c r="NBA342" s="145"/>
      <c r="NBB342" s="145"/>
      <c r="NBC342" s="145"/>
      <c r="NBD342" s="145"/>
      <c r="NBE342" s="145"/>
      <c r="NBF342" s="145"/>
      <c r="NBG342" s="145"/>
      <c r="NBH342" s="145"/>
      <c r="NBI342" s="145"/>
      <c r="NBJ342" s="145"/>
      <c r="NBK342" s="145"/>
      <c r="NBL342" s="145"/>
      <c r="NBM342" s="145"/>
      <c r="NBN342" s="145"/>
      <c r="NBO342" s="145"/>
      <c r="NBP342" s="145"/>
      <c r="NBQ342" s="145"/>
      <c r="NBR342" s="145"/>
      <c r="NBS342" s="145"/>
      <c r="NBT342" s="145"/>
      <c r="NBU342" s="145"/>
      <c r="NBV342" s="145"/>
      <c r="NBW342" s="145"/>
      <c r="NBX342" s="145"/>
      <c r="NBY342" s="145"/>
      <c r="NBZ342" s="145"/>
      <c r="NCA342" s="145"/>
      <c r="NCB342" s="145"/>
      <c r="NCC342" s="145"/>
      <c r="NCD342" s="145"/>
      <c r="NCE342" s="145"/>
      <c r="NCF342" s="145"/>
      <c r="NCG342" s="145"/>
      <c r="NCH342" s="145"/>
      <c r="NCI342" s="145"/>
      <c r="NCJ342" s="145"/>
      <c r="NCK342" s="145"/>
      <c r="NCL342" s="145"/>
      <c r="NCM342" s="145"/>
      <c r="NCN342" s="145"/>
      <c r="NCO342" s="145"/>
      <c r="NCP342" s="145"/>
      <c r="NCQ342" s="145"/>
      <c r="NCR342" s="145"/>
      <c r="NCS342" s="145"/>
      <c r="NCT342" s="145"/>
      <c r="NCU342" s="145"/>
      <c r="NCV342" s="145"/>
      <c r="NCW342" s="145"/>
      <c r="NCX342" s="145"/>
      <c r="NCY342" s="145"/>
      <c r="NCZ342" s="145"/>
      <c r="NDA342" s="145"/>
      <c r="NDB342" s="145"/>
      <c r="NDC342" s="145"/>
      <c r="NDD342" s="145"/>
      <c r="NDE342" s="145"/>
      <c r="NDF342" s="145"/>
      <c r="NDG342" s="145"/>
      <c r="NDH342" s="145"/>
      <c r="NDI342" s="145"/>
      <c r="NDJ342" s="145"/>
      <c r="NDK342" s="145"/>
      <c r="NDL342" s="145"/>
      <c r="NDM342" s="145"/>
      <c r="NDN342" s="145"/>
      <c r="NDO342" s="145"/>
      <c r="NDP342" s="145"/>
      <c r="NDQ342" s="145"/>
      <c r="NDR342" s="145"/>
      <c r="NDS342" s="145"/>
      <c r="NDT342" s="145"/>
      <c r="NDU342" s="145"/>
      <c r="NDV342" s="145"/>
      <c r="NDW342" s="145"/>
      <c r="NDX342" s="145"/>
      <c r="NDY342" s="145"/>
      <c r="NDZ342" s="145"/>
      <c r="NEA342" s="145"/>
      <c r="NEB342" s="145"/>
      <c r="NEC342" s="145"/>
      <c r="NED342" s="145"/>
      <c r="NEE342" s="145"/>
      <c r="NEF342" s="145"/>
      <c r="NEG342" s="145"/>
      <c r="NEH342" s="145"/>
      <c r="NEI342" s="145"/>
      <c r="NEJ342" s="145"/>
      <c r="NEK342" s="145"/>
      <c r="NEL342" s="145"/>
      <c r="NEM342" s="145"/>
      <c r="NEN342" s="145"/>
      <c r="NEO342" s="145"/>
      <c r="NEP342" s="145"/>
      <c r="NEQ342" s="145"/>
      <c r="NER342" s="145"/>
      <c r="NES342" s="145"/>
      <c r="NET342" s="145"/>
      <c r="NEU342" s="145"/>
      <c r="NEV342" s="145"/>
      <c r="NEW342" s="145"/>
      <c r="NEX342" s="145"/>
      <c r="NEY342" s="145"/>
      <c r="NEZ342" s="145"/>
      <c r="NFA342" s="145"/>
      <c r="NFB342" s="145"/>
      <c r="NFC342" s="145"/>
      <c r="NFD342" s="145"/>
      <c r="NFE342" s="145"/>
      <c r="NFF342" s="145"/>
      <c r="NFG342" s="145"/>
      <c r="NFH342" s="145"/>
      <c r="NFI342" s="145"/>
      <c r="NFJ342" s="145"/>
      <c r="NFK342" s="145"/>
      <c r="NFL342" s="145"/>
      <c r="NFM342" s="145"/>
      <c r="NFN342" s="145"/>
      <c r="NFO342" s="145"/>
      <c r="NFP342" s="145"/>
      <c r="NFQ342" s="145"/>
      <c r="NFR342" s="145"/>
      <c r="NFS342" s="145"/>
      <c r="NFT342" s="145"/>
      <c r="NFU342" s="145"/>
      <c r="NFV342" s="145"/>
      <c r="NFW342" s="145"/>
      <c r="NFX342" s="145"/>
      <c r="NFY342" s="145"/>
      <c r="NFZ342" s="145"/>
      <c r="NGA342" s="145"/>
      <c r="NGB342" s="145"/>
      <c r="NGC342" s="145"/>
      <c r="NGD342" s="145"/>
      <c r="NGE342" s="145"/>
      <c r="NGF342" s="145"/>
      <c r="NGG342" s="145"/>
      <c r="NGH342" s="145"/>
      <c r="NGI342" s="145"/>
      <c r="NGJ342" s="145"/>
      <c r="NGK342" s="145"/>
      <c r="NGL342" s="145"/>
      <c r="NGM342" s="145"/>
      <c r="NGN342" s="145"/>
      <c r="NGO342" s="145"/>
      <c r="NGP342" s="145"/>
      <c r="NGQ342" s="145"/>
      <c r="NGR342" s="145"/>
      <c r="NGS342" s="145"/>
      <c r="NGT342" s="145"/>
      <c r="NGU342" s="145"/>
      <c r="NGV342" s="145"/>
      <c r="NGW342" s="145"/>
      <c r="NGX342" s="145"/>
      <c r="NGY342" s="145"/>
      <c r="NGZ342" s="145"/>
      <c r="NHA342" s="145"/>
      <c r="NHB342" s="145"/>
      <c r="NHC342" s="145"/>
      <c r="NHD342" s="145"/>
      <c r="NHE342" s="145"/>
      <c r="NHF342" s="145"/>
      <c r="NHG342" s="145"/>
      <c r="NHH342" s="145"/>
      <c r="NHI342" s="145"/>
      <c r="NHJ342" s="145"/>
      <c r="NHK342" s="145"/>
      <c r="NHL342" s="145"/>
      <c r="NHM342" s="145"/>
      <c r="NHN342" s="145"/>
      <c r="NHO342" s="145"/>
      <c r="NHP342" s="145"/>
      <c r="NHQ342" s="145"/>
      <c r="NHR342" s="145"/>
      <c r="NHS342" s="145"/>
      <c r="NHT342" s="145"/>
      <c r="NHU342" s="145"/>
      <c r="NHV342" s="145"/>
      <c r="NHW342" s="145"/>
      <c r="NHX342" s="145"/>
      <c r="NHY342" s="145"/>
      <c r="NHZ342" s="145"/>
      <c r="NIA342" s="145"/>
      <c r="NIB342" s="145"/>
      <c r="NIC342" s="145"/>
      <c r="NID342" s="145"/>
      <c r="NIE342" s="145"/>
      <c r="NIF342" s="145"/>
      <c r="NIG342" s="145"/>
      <c r="NIH342" s="145"/>
      <c r="NII342" s="145"/>
      <c r="NIJ342" s="145"/>
      <c r="NIK342" s="145"/>
      <c r="NIL342" s="145"/>
      <c r="NIM342" s="145"/>
      <c r="NIN342" s="145"/>
      <c r="NIO342" s="145"/>
      <c r="NIP342" s="145"/>
      <c r="NIQ342" s="145"/>
      <c r="NIR342" s="145"/>
      <c r="NIS342" s="145"/>
      <c r="NIT342" s="145"/>
      <c r="NIU342" s="145"/>
      <c r="NIV342" s="145"/>
      <c r="NIW342" s="145"/>
      <c r="NIX342" s="145"/>
      <c r="NIY342" s="145"/>
      <c r="NIZ342" s="145"/>
      <c r="NJA342" s="145"/>
      <c r="NJB342" s="145"/>
      <c r="NJC342" s="145"/>
      <c r="NJD342" s="145"/>
      <c r="NJE342" s="145"/>
      <c r="NJF342" s="145"/>
      <c r="NJG342" s="145"/>
      <c r="NJH342" s="145"/>
      <c r="NJI342" s="145"/>
      <c r="NJJ342" s="145"/>
      <c r="NJK342" s="145"/>
      <c r="NJL342" s="145"/>
      <c r="NJM342" s="145"/>
      <c r="NJN342" s="145"/>
      <c r="NJO342" s="145"/>
      <c r="NJP342" s="145"/>
      <c r="NJQ342" s="145"/>
      <c r="NJR342" s="145"/>
      <c r="NJS342" s="145"/>
      <c r="NJT342" s="145"/>
      <c r="NJU342" s="145"/>
      <c r="NJV342" s="145"/>
      <c r="NJW342" s="145"/>
      <c r="NJX342" s="145"/>
      <c r="NJY342" s="145"/>
      <c r="NJZ342" s="145"/>
      <c r="NKA342" s="145"/>
      <c r="NKB342" s="145"/>
      <c r="NKC342" s="145"/>
      <c r="NKD342" s="145"/>
      <c r="NKE342" s="145"/>
      <c r="NKF342" s="145"/>
      <c r="NKG342" s="145"/>
      <c r="NKH342" s="145"/>
      <c r="NKI342" s="145"/>
      <c r="NKJ342" s="145"/>
      <c r="NKK342" s="145"/>
      <c r="NKL342" s="145"/>
      <c r="NKM342" s="145"/>
      <c r="NKN342" s="145"/>
      <c r="NKO342" s="145"/>
      <c r="NKP342" s="145"/>
      <c r="NKQ342" s="145"/>
      <c r="NKR342" s="145"/>
      <c r="NKS342" s="145"/>
      <c r="NKT342" s="145"/>
      <c r="NKU342" s="145"/>
      <c r="NKV342" s="145"/>
      <c r="NKW342" s="145"/>
      <c r="NKX342" s="145"/>
      <c r="NKY342" s="145"/>
      <c r="NKZ342" s="145"/>
      <c r="NLA342" s="145"/>
      <c r="NLB342" s="145"/>
      <c r="NLC342" s="145"/>
      <c r="NLD342" s="145"/>
      <c r="NLE342" s="145"/>
      <c r="NLF342" s="145"/>
      <c r="NLG342" s="145"/>
      <c r="NLH342" s="145"/>
      <c r="NLI342" s="145"/>
      <c r="NLJ342" s="145"/>
      <c r="NLK342" s="145"/>
      <c r="NLL342" s="145"/>
      <c r="NLM342" s="145"/>
      <c r="NLN342" s="145"/>
      <c r="NLO342" s="145"/>
      <c r="NLP342" s="145"/>
      <c r="NLQ342" s="145"/>
      <c r="NLR342" s="145"/>
      <c r="NLS342" s="145"/>
      <c r="NLT342" s="145"/>
      <c r="NLU342" s="145"/>
      <c r="NLV342" s="145"/>
      <c r="NLW342" s="145"/>
      <c r="NLX342" s="145"/>
      <c r="NLY342" s="145"/>
      <c r="NLZ342" s="145"/>
      <c r="NMA342" s="145"/>
      <c r="NMB342" s="145"/>
      <c r="NMC342" s="145"/>
      <c r="NMD342" s="145"/>
      <c r="NME342" s="145"/>
      <c r="NMF342" s="145"/>
      <c r="NMG342" s="145"/>
      <c r="NMH342" s="145"/>
      <c r="NMI342" s="145"/>
      <c r="NMJ342" s="145"/>
      <c r="NMK342" s="145"/>
      <c r="NML342" s="145"/>
      <c r="NMM342" s="145"/>
      <c r="NMN342" s="145"/>
      <c r="NMO342" s="145"/>
      <c r="NMP342" s="145"/>
      <c r="NMQ342" s="145"/>
      <c r="NMR342" s="145"/>
      <c r="NMS342" s="145"/>
      <c r="NMT342" s="145"/>
      <c r="NMU342" s="145"/>
      <c r="NMV342" s="145"/>
      <c r="NMW342" s="145"/>
      <c r="NMX342" s="145"/>
      <c r="NMY342" s="145"/>
      <c r="NMZ342" s="145"/>
      <c r="NNA342" s="145"/>
      <c r="NNB342" s="145"/>
      <c r="NNC342" s="145"/>
      <c r="NND342" s="145"/>
      <c r="NNE342" s="145"/>
      <c r="NNF342" s="145"/>
      <c r="NNG342" s="145"/>
      <c r="NNH342" s="145"/>
      <c r="NNI342" s="145"/>
      <c r="NNJ342" s="145"/>
      <c r="NNK342" s="145"/>
      <c r="NNL342" s="145"/>
      <c r="NNM342" s="145"/>
      <c r="NNN342" s="145"/>
      <c r="NNO342" s="145"/>
      <c r="NNP342" s="145"/>
      <c r="NNQ342" s="145"/>
      <c r="NNR342" s="145"/>
      <c r="NNS342" s="145"/>
      <c r="NNT342" s="145"/>
      <c r="NNU342" s="145"/>
      <c r="NNV342" s="145"/>
      <c r="NNW342" s="145"/>
      <c r="NNX342" s="145"/>
      <c r="NNY342" s="145"/>
      <c r="NNZ342" s="145"/>
      <c r="NOA342" s="145"/>
      <c r="NOB342" s="145"/>
      <c r="NOC342" s="145"/>
      <c r="NOD342" s="145"/>
      <c r="NOE342" s="145"/>
      <c r="NOF342" s="145"/>
      <c r="NOG342" s="145"/>
      <c r="NOH342" s="145"/>
      <c r="NOI342" s="145"/>
      <c r="NOJ342" s="145"/>
      <c r="NOK342" s="145"/>
      <c r="NOL342" s="145"/>
      <c r="NOM342" s="145"/>
      <c r="NON342" s="145"/>
      <c r="NOO342" s="145"/>
      <c r="NOP342" s="145"/>
      <c r="NOQ342" s="145"/>
      <c r="NOR342" s="145"/>
      <c r="NOS342" s="145"/>
      <c r="NOT342" s="145"/>
      <c r="NOU342" s="145"/>
      <c r="NOV342" s="145"/>
      <c r="NOW342" s="145"/>
      <c r="NOX342" s="145"/>
      <c r="NOY342" s="145"/>
      <c r="NOZ342" s="145"/>
      <c r="NPA342" s="145"/>
      <c r="NPB342" s="145"/>
      <c r="NPC342" s="145"/>
      <c r="NPD342" s="145"/>
      <c r="NPE342" s="145"/>
      <c r="NPF342" s="145"/>
      <c r="NPG342" s="145"/>
      <c r="NPH342" s="145"/>
      <c r="NPI342" s="145"/>
      <c r="NPJ342" s="145"/>
      <c r="NPK342" s="145"/>
      <c r="NPL342" s="145"/>
      <c r="NPM342" s="145"/>
      <c r="NPN342" s="145"/>
      <c r="NPO342" s="145"/>
      <c r="NPP342" s="145"/>
      <c r="NPQ342" s="145"/>
      <c r="NPR342" s="145"/>
      <c r="NPS342" s="145"/>
      <c r="NPT342" s="145"/>
      <c r="NPU342" s="145"/>
      <c r="NPV342" s="145"/>
      <c r="NPW342" s="145"/>
      <c r="NPX342" s="145"/>
      <c r="NPY342" s="145"/>
      <c r="NPZ342" s="145"/>
      <c r="NQA342" s="145"/>
      <c r="NQB342" s="145"/>
      <c r="NQC342" s="145"/>
      <c r="NQD342" s="145"/>
      <c r="NQE342" s="145"/>
      <c r="NQF342" s="145"/>
      <c r="NQG342" s="145"/>
      <c r="NQH342" s="145"/>
      <c r="NQI342" s="145"/>
      <c r="NQJ342" s="145"/>
      <c r="NQK342" s="145"/>
      <c r="NQL342" s="145"/>
      <c r="NQM342" s="145"/>
      <c r="NQN342" s="145"/>
      <c r="NQO342" s="145"/>
      <c r="NQP342" s="145"/>
      <c r="NQQ342" s="145"/>
      <c r="NQR342" s="145"/>
      <c r="NQS342" s="145"/>
      <c r="NQT342" s="145"/>
      <c r="NQU342" s="145"/>
      <c r="NQV342" s="145"/>
      <c r="NQW342" s="145"/>
      <c r="NQX342" s="145"/>
      <c r="NQY342" s="145"/>
      <c r="NQZ342" s="145"/>
      <c r="NRA342" s="145"/>
      <c r="NRB342" s="145"/>
      <c r="NRC342" s="145"/>
      <c r="NRD342" s="145"/>
      <c r="NRE342" s="145"/>
      <c r="NRF342" s="145"/>
      <c r="NRG342" s="145"/>
      <c r="NRH342" s="145"/>
      <c r="NRI342" s="145"/>
      <c r="NRJ342" s="145"/>
      <c r="NRK342" s="145"/>
      <c r="NRL342" s="145"/>
      <c r="NRM342" s="145"/>
      <c r="NRN342" s="145"/>
      <c r="NRO342" s="145"/>
      <c r="NRP342" s="145"/>
      <c r="NRQ342" s="145"/>
      <c r="NRR342" s="145"/>
      <c r="NRS342" s="145"/>
      <c r="NRT342" s="145"/>
      <c r="NRU342" s="145"/>
      <c r="NRV342" s="145"/>
      <c r="NRW342" s="145"/>
      <c r="NRX342" s="145"/>
      <c r="NRY342" s="145"/>
      <c r="NRZ342" s="145"/>
      <c r="NSA342" s="145"/>
      <c r="NSB342" s="145"/>
      <c r="NSC342" s="145"/>
      <c r="NSD342" s="145"/>
      <c r="NSE342" s="145"/>
      <c r="NSF342" s="145"/>
      <c r="NSG342" s="145"/>
      <c r="NSH342" s="145"/>
      <c r="NSI342" s="145"/>
      <c r="NSJ342" s="145"/>
      <c r="NSK342" s="145"/>
      <c r="NSL342" s="145"/>
      <c r="NSM342" s="145"/>
      <c r="NSN342" s="145"/>
      <c r="NSO342" s="145"/>
      <c r="NSP342" s="145"/>
      <c r="NSQ342" s="145"/>
      <c r="NSR342" s="145"/>
      <c r="NSS342" s="145"/>
      <c r="NST342" s="145"/>
      <c r="NSU342" s="145"/>
      <c r="NSV342" s="145"/>
      <c r="NSW342" s="145"/>
      <c r="NSX342" s="145"/>
      <c r="NSY342" s="145"/>
      <c r="NSZ342" s="145"/>
      <c r="NTA342" s="145"/>
      <c r="NTB342" s="145"/>
      <c r="NTC342" s="145"/>
      <c r="NTD342" s="145"/>
      <c r="NTE342" s="145"/>
      <c r="NTF342" s="145"/>
      <c r="NTG342" s="145"/>
      <c r="NTH342" s="145"/>
      <c r="NTI342" s="145"/>
      <c r="NTJ342" s="145"/>
      <c r="NTK342" s="145"/>
      <c r="NTL342" s="145"/>
      <c r="NTM342" s="145"/>
      <c r="NTN342" s="145"/>
      <c r="NTO342" s="145"/>
      <c r="NTP342" s="145"/>
      <c r="NTQ342" s="145"/>
      <c r="NTR342" s="145"/>
      <c r="NTS342" s="145"/>
      <c r="NTT342" s="145"/>
      <c r="NTU342" s="145"/>
      <c r="NTV342" s="145"/>
      <c r="NTW342" s="145"/>
      <c r="NTX342" s="145"/>
      <c r="NTY342" s="145"/>
      <c r="NTZ342" s="145"/>
      <c r="NUA342" s="145"/>
      <c r="NUB342" s="145"/>
      <c r="NUC342" s="145"/>
      <c r="NUD342" s="145"/>
      <c r="NUE342" s="145"/>
      <c r="NUF342" s="145"/>
      <c r="NUG342" s="145"/>
      <c r="NUH342" s="145"/>
      <c r="NUI342" s="145"/>
      <c r="NUJ342" s="145"/>
      <c r="NUK342" s="145"/>
      <c r="NUL342" s="145"/>
      <c r="NUM342" s="145"/>
      <c r="NUN342" s="145"/>
      <c r="NUO342" s="145"/>
      <c r="NUP342" s="145"/>
      <c r="NUQ342" s="145"/>
      <c r="NUR342" s="145"/>
      <c r="NUS342" s="145"/>
      <c r="NUT342" s="145"/>
      <c r="NUU342" s="145"/>
      <c r="NUV342" s="145"/>
      <c r="NUW342" s="145"/>
      <c r="NUX342" s="145"/>
      <c r="NUY342" s="145"/>
      <c r="NUZ342" s="145"/>
      <c r="NVA342" s="145"/>
      <c r="NVB342" s="145"/>
      <c r="NVC342" s="145"/>
      <c r="NVD342" s="145"/>
      <c r="NVE342" s="145"/>
      <c r="NVF342" s="145"/>
      <c r="NVG342" s="145"/>
      <c r="NVH342" s="145"/>
      <c r="NVI342" s="145"/>
      <c r="NVJ342" s="145"/>
      <c r="NVK342" s="145"/>
      <c r="NVL342" s="145"/>
      <c r="NVM342" s="145"/>
      <c r="NVN342" s="145"/>
      <c r="NVO342" s="145"/>
      <c r="NVP342" s="145"/>
      <c r="NVQ342" s="145"/>
      <c r="NVR342" s="145"/>
      <c r="NVS342" s="145"/>
      <c r="NVT342" s="145"/>
      <c r="NVU342" s="145"/>
      <c r="NVV342" s="145"/>
      <c r="NVW342" s="145"/>
      <c r="NVX342" s="145"/>
      <c r="NVY342" s="145"/>
      <c r="NVZ342" s="145"/>
      <c r="NWA342" s="145"/>
      <c r="NWB342" s="145"/>
      <c r="NWC342" s="145"/>
      <c r="NWD342" s="145"/>
      <c r="NWE342" s="145"/>
      <c r="NWF342" s="145"/>
      <c r="NWG342" s="145"/>
      <c r="NWH342" s="145"/>
      <c r="NWI342" s="145"/>
      <c r="NWJ342" s="145"/>
      <c r="NWK342" s="145"/>
      <c r="NWL342" s="145"/>
      <c r="NWM342" s="145"/>
      <c r="NWN342" s="145"/>
      <c r="NWO342" s="145"/>
      <c r="NWP342" s="145"/>
      <c r="NWQ342" s="145"/>
      <c r="NWR342" s="145"/>
      <c r="NWS342" s="145"/>
      <c r="NWT342" s="145"/>
      <c r="NWU342" s="145"/>
      <c r="NWV342" s="145"/>
      <c r="NWW342" s="145"/>
      <c r="NWX342" s="145"/>
      <c r="NWY342" s="145"/>
      <c r="NWZ342" s="145"/>
      <c r="NXA342" s="145"/>
      <c r="NXB342" s="145"/>
      <c r="NXC342" s="145"/>
      <c r="NXD342" s="145"/>
      <c r="NXE342" s="145"/>
      <c r="NXF342" s="145"/>
      <c r="NXG342" s="145"/>
      <c r="NXH342" s="145"/>
      <c r="NXI342" s="145"/>
      <c r="NXJ342" s="145"/>
      <c r="NXK342" s="145"/>
      <c r="NXL342" s="145"/>
      <c r="NXM342" s="145"/>
      <c r="NXN342" s="145"/>
      <c r="NXO342" s="145"/>
      <c r="NXP342" s="145"/>
      <c r="NXQ342" s="145"/>
      <c r="NXR342" s="145"/>
      <c r="NXS342" s="145"/>
      <c r="NXT342" s="145"/>
      <c r="NXU342" s="145"/>
      <c r="NXV342" s="145"/>
      <c r="NXW342" s="145"/>
      <c r="NXX342" s="145"/>
      <c r="NXY342" s="145"/>
      <c r="NXZ342" s="145"/>
      <c r="NYA342" s="145"/>
      <c r="NYB342" s="145"/>
      <c r="NYC342" s="145"/>
      <c r="NYD342" s="145"/>
      <c r="NYE342" s="145"/>
      <c r="NYF342" s="145"/>
      <c r="NYG342" s="145"/>
      <c r="NYH342" s="145"/>
      <c r="NYI342" s="145"/>
      <c r="NYJ342" s="145"/>
      <c r="NYK342" s="145"/>
      <c r="NYL342" s="145"/>
      <c r="NYM342" s="145"/>
      <c r="NYN342" s="145"/>
      <c r="NYO342" s="145"/>
      <c r="NYP342" s="145"/>
      <c r="NYQ342" s="145"/>
      <c r="NYR342" s="145"/>
      <c r="NYS342" s="145"/>
      <c r="NYT342" s="145"/>
      <c r="NYU342" s="145"/>
      <c r="NYV342" s="145"/>
      <c r="NYW342" s="145"/>
      <c r="NYX342" s="145"/>
      <c r="NYY342" s="145"/>
      <c r="NYZ342" s="145"/>
      <c r="NZA342" s="145"/>
      <c r="NZB342" s="145"/>
      <c r="NZC342" s="145"/>
      <c r="NZD342" s="145"/>
      <c r="NZE342" s="145"/>
      <c r="NZF342" s="145"/>
      <c r="NZG342" s="145"/>
      <c r="NZH342" s="145"/>
      <c r="NZI342" s="145"/>
      <c r="NZJ342" s="145"/>
      <c r="NZK342" s="145"/>
      <c r="NZL342" s="145"/>
      <c r="NZM342" s="145"/>
      <c r="NZN342" s="145"/>
      <c r="NZO342" s="145"/>
      <c r="NZP342" s="145"/>
      <c r="NZQ342" s="145"/>
      <c r="NZR342" s="145"/>
      <c r="NZS342" s="145"/>
      <c r="NZT342" s="145"/>
      <c r="NZU342" s="145"/>
      <c r="NZV342" s="145"/>
      <c r="NZW342" s="145"/>
      <c r="NZX342" s="145"/>
      <c r="NZY342" s="145"/>
      <c r="NZZ342" s="145"/>
      <c r="OAA342" s="145"/>
      <c r="OAB342" s="145"/>
      <c r="OAC342" s="145"/>
      <c r="OAD342" s="145"/>
      <c r="OAE342" s="145"/>
      <c r="OAF342" s="145"/>
      <c r="OAG342" s="145"/>
      <c r="OAH342" s="145"/>
      <c r="OAI342" s="145"/>
      <c r="OAJ342" s="145"/>
      <c r="OAK342" s="145"/>
      <c r="OAL342" s="145"/>
      <c r="OAM342" s="145"/>
      <c r="OAN342" s="145"/>
      <c r="OAO342" s="145"/>
      <c r="OAP342" s="145"/>
      <c r="OAQ342" s="145"/>
      <c r="OAR342" s="145"/>
      <c r="OAS342" s="145"/>
      <c r="OAT342" s="145"/>
      <c r="OAU342" s="145"/>
      <c r="OAV342" s="145"/>
      <c r="OAW342" s="145"/>
      <c r="OAX342" s="145"/>
      <c r="OAY342" s="145"/>
      <c r="OAZ342" s="145"/>
      <c r="OBA342" s="145"/>
      <c r="OBB342" s="145"/>
      <c r="OBC342" s="145"/>
      <c r="OBD342" s="145"/>
      <c r="OBE342" s="145"/>
      <c r="OBF342" s="145"/>
      <c r="OBG342" s="145"/>
      <c r="OBH342" s="145"/>
      <c r="OBI342" s="145"/>
      <c r="OBJ342" s="145"/>
      <c r="OBK342" s="145"/>
      <c r="OBL342" s="145"/>
      <c r="OBM342" s="145"/>
      <c r="OBN342" s="145"/>
      <c r="OBO342" s="145"/>
      <c r="OBP342" s="145"/>
      <c r="OBQ342" s="145"/>
      <c r="OBR342" s="145"/>
      <c r="OBS342" s="145"/>
      <c r="OBT342" s="145"/>
      <c r="OBU342" s="145"/>
      <c r="OBV342" s="145"/>
      <c r="OBW342" s="145"/>
      <c r="OBX342" s="145"/>
      <c r="OBY342" s="145"/>
      <c r="OBZ342" s="145"/>
      <c r="OCA342" s="145"/>
      <c r="OCB342" s="145"/>
      <c r="OCC342" s="145"/>
      <c r="OCD342" s="145"/>
      <c r="OCE342" s="145"/>
      <c r="OCF342" s="145"/>
      <c r="OCG342" s="145"/>
      <c r="OCH342" s="145"/>
      <c r="OCI342" s="145"/>
      <c r="OCJ342" s="145"/>
      <c r="OCK342" s="145"/>
      <c r="OCL342" s="145"/>
      <c r="OCM342" s="145"/>
      <c r="OCN342" s="145"/>
      <c r="OCO342" s="145"/>
      <c r="OCP342" s="145"/>
      <c r="OCQ342" s="145"/>
      <c r="OCR342" s="145"/>
      <c r="OCS342" s="145"/>
      <c r="OCT342" s="145"/>
      <c r="OCU342" s="145"/>
      <c r="OCV342" s="145"/>
      <c r="OCW342" s="145"/>
      <c r="OCX342" s="145"/>
      <c r="OCY342" s="145"/>
      <c r="OCZ342" s="145"/>
      <c r="ODA342" s="145"/>
      <c r="ODB342" s="145"/>
      <c r="ODC342" s="145"/>
      <c r="ODD342" s="145"/>
      <c r="ODE342" s="145"/>
      <c r="ODF342" s="145"/>
      <c r="ODG342" s="145"/>
      <c r="ODH342" s="145"/>
      <c r="ODI342" s="145"/>
      <c r="ODJ342" s="145"/>
      <c r="ODK342" s="145"/>
      <c r="ODL342" s="145"/>
      <c r="ODM342" s="145"/>
      <c r="ODN342" s="145"/>
      <c r="ODO342" s="145"/>
      <c r="ODP342" s="145"/>
      <c r="ODQ342" s="145"/>
      <c r="ODR342" s="145"/>
      <c r="ODS342" s="145"/>
      <c r="ODT342" s="145"/>
      <c r="ODU342" s="145"/>
      <c r="ODV342" s="145"/>
      <c r="ODW342" s="145"/>
      <c r="ODX342" s="145"/>
      <c r="ODY342" s="145"/>
      <c r="ODZ342" s="145"/>
      <c r="OEA342" s="145"/>
      <c r="OEB342" s="145"/>
      <c r="OEC342" s="145"/>
      <c r="OED342" s="145"/>
      <c r="OEE342" s="145"/>
      <c r="OEF342" s="145"/>
      <c r="OEG342" s="145"/>
      <c r="OEH342" s="145"/>
      <c r="OEI342" s="145"/>
      <c r="OEJ342" s="145"/>
      <c r="OEK342" s="145"/>
      <c r="OEL342" s="145"/>
      <c r="OEM342" s="145"/>
      <c r="OEN342" s="145"/>
      <c r="OEO342" s="145"/>
      <c r="OEP342" s="145"/>
      <c r="OEQ342" s="145"/>
      <c r="OER342" s="145"/>
      <c r="OES342" s="145"/>
      <c r="OET342" s="145"/>
      <c r="OEU342" s="145"/>
      <c r="OEV342" s="145"/>
      <c r="OEW342" s="145"/>
      <c r="OEX342" s="145"/>
      <c r="OEY342" s="145"/>
      <c r="OEZ342" s="145"/>
      <c r="OFA342" s="145"/>
      <c r="OFB342" s="145"/>
      <c r="OFC342" s="145"/>
      <c r="OFD342" s="145"/>
      <c r="OFE342" s="145"/>
      <c r="OFF342" s="145"/>
      <c r="OFG342" s="145"/>
      <c r="OFH342" s="145"/>
      <c r="OFI342" s="145"/>
      <c r="OFJ342" s="145"/>
      <c r="OFK342" s="145"/>
      <c r="OFL342" s="145"/>
      <c r="OFM342" s="145"/>
      <c r="OFN342" s="145"/>
      <c r="OFO342" s="145"/>
      <c r="OFP342" s="145"/>
      <c r="OFQ342" s="145"/>
      <c r="OFR342" s="145"/>
      <c r="OFS342" s="145"/>
      <c r="OFT342" s="145"/>
      <c r="OFU342" s="145"/>
      <c r="OFV342" s="145"/>
      <c r="OFW342" s="145"/>
      <c r="OFX342" s="145"/>
      <c r="OFY342" s="145"/>
      <c r="OFZ342" s="145"/>
      <c r="OGA342" s="145"/>
      <c r="OGB342" s="145"/>
      <c r="OGC342" s="145"/>
      <c r="OGD342" s="145"/>
      <c r="OGE342" s="145"/>
      <c r="OGF342" s="145"/>
      <c r="OGG342" s="145"/>
      <c r="OGH342" s="145"/>
      <c r="OGI342" s="145"/>
      <c r="OGJ342" s="145"/>
      <c r="OGK342" s="145"/>
      <c r="OGL342" s="145"/>
      <c r="OGM342" s="145"/>
      <c r="OGN342" s="145"/>
      <c r="OGO342" s="145"/>
      <c r="OGP342" s="145"/>
      <c r="OGQ342" s="145"/>
      <c r="OGR342" s="145"/>
      <c r="OGS342" s="145"/>
      <c r="OGT342" s="145"/>
      <c r="OGU342" s="145"/>
      <c r="OGV342" s="145"/>
      <c r="OGW342" s="145"/>
      <c r="OGX342" s="145"/>
      <c r="OGY342" s="145"/>
      <c r="OGZ342" s="145"/>
      <c r="OHA342" s="145"/>
      <c r="OHB342" s="145"/>
      <c r="OHC342" s="145"/>
      <c r="OHD342" s="145"/>
      <c r="OHE342" s="145"/>
      <c r="OHF342" s="145"/>
      <c r="OHG342" s="145"/>
      <c r="OHH342" s="145"/>
      <c r="OHI342" s="145"/>
      <c r="OHJ342" s="145"/>
      <c r="OHK342" s="145"/>
      <c r="OHL342" s="145"/>
      <c r="OHM342" s="145"/>
      <c r="OHN342" s="145"/>
      <c r="OHO342" s="145"/>
      <c r="OHP342" s="145"/>
      <c r="OHQ342" s="145"/>
      <c r="OHR342" s="145"/>
      <c r="OHS342" s="145"/>
      <c r="OHT342" s="145"/>
      <c r="OHU342" s="145"/>
      <c r="OHV342" s="145"/>
      <c r="OHW342" s="145"/>
      <c r="OHX342" s="145"/>
      <c r="OHY342" s="145"/>
      <c r="OHZ342" s="145"/>
      <c r="OIA342" s="145"/>
      <c r="OIB342" s="145"/>
      <c r="OIC342" s="145"/>
      <c r="OID342" s="145"/>
      <c r="OIE342" s="145"/>
      <c r="OIF342" s="145"/>
      <c r="OIG342" s="145"/>
      <c r="OIH342" s="145"/>
      <c r="OII342" s="145"/>
      <c r="OIJ342" s="145"/>
      <c r="OIK342" s="145"/>
      <c r="OIL342" s="145"/>
      <c r="OIM342" s="145"/>
      <c r="OIN342" s="145"/>
      <c r="OIO342" s="145"/>
      <c r="OIP342" s="145"/>
      <c r="OIQ342" s="145"/>
      <c r="OIR342" s="145"/>
      <c r="OIS342" s="145"/>
      <c r="OIT342" s="145"/>
      <c r="OIU342" s="145"/>
      <c r="OIV342" s="145"/>
      <c r="OIW342" s="145"/>
      <c r="OIX342" s="145"/>
      <c r="OIY342" s="145"/>
      <c r="OIZ342" s="145"/>
      <c r="OJA342" s="145"/>
      <c r="OJB342" s="145"/>
      <c r="OJC342" s="145"/>
      <c r="OJD342" s="145"/>
      <c r="OJE342" s="145"/>
      <c r="OJF342" s="145"/>
      <c r="OJG342" s="145"/>
      <c r="OJH342" s="145"/>
      <c r="OJI342" s="145"/>
      <c r="OJJ342" s="145"/>
      <c r="OJK342" s="145"/>
      <c r="OJL342" s="145"/>
      <c r="OJM342" s="145"/>
      <c r="OJN342" s="145"/>
      <c r="OJO342" s="145"/>
      <c r="OJP342" s="145"/>
      <c r="OJQ342" s="145"/>
      <c r="OJR342" s="145"/>
      <c r="OJS342" s="145"/>
      <c r="OJT342" s="145"/>
      <c r="OJU342" s="145"/>
      <c r="OJV342" s="145"/>
      <c r="OJW342" s="145"/>
      <c r="OJX342" s="145"/>
      <c r="OJY342" s="145"/>
      <c r="OJZ342" s="145"/>
      <c r="OKA342" s="145"/>
      <c r="OKB342" s="145"/>
      <c r="OKC342" s="145"/>
      <c r="OKD342" s="145"/>
      <c r="OKE342" s="145"/>
      <c r="OKF342" s="145"/>
      <c r="OKG342" s="145"/>
      <c r="OKH342" s="145"/>
      <c r="OKI342" s="145"/>
      <c r="OKJ342" s="145"/>
      <c r="OKK342" s="145"/>
      <c r="OKL342" s="145"/>
      <c r="OKM342" s="145"/>
      <c r="OKN342" s="145"/>
      <c r="OKO342" s="145"/>
      <c r="OKP342" s="145"/>
      <c r="OKQ342" s="145"/>
      <c r="OKR342" s="145"/>
      <c r="OKS342" s="145"/>
      <c r="OKT342" s="145"/>
      <c r="OKU342" s="145"/>
      <c r="OKV342" s="145"/>
      <c r="OKW342" s="145"/>
      <c r="OKX342" s="145"/>
      <c r="OKY342" s="145"/>
      <c r="OKZ342" s="145"/>
      <c r="OLA342" s="145"/>
      <c r="OLB342" s="145"/>
      <c r="OLC342" s="145"/>
      <c r="OLD342" s="145"/>
      <c r="OLE342" s="145"/>
      <c r="OLF342" s="145"/>
      <c r="OLG342" s="145"/>
      <c r="OLH342" s="145"/>
      <c r="OLI342" s="145"/>
      <c r="OLJ342" s="145"/>
      <c r="OLK342" s="145"/>
      <c r="OLL342" s="145"/>
      <c r="OLM342" s="145"/>
      <c r="OLN342" s="145"/>
      <c r="OLO342" s="145"/>
      <c r="OLP342" s="145"/>
      <c r="OLQ342" s="145"/>
      <c r="OLR342" s="145"/>
      <c r="OLS342" s="145"/>
      <c r="OLT342" s="145"/>
      <c r="OLU342" s="145"/>
      <c r="OLV342" s="145"/>
      <c r="OLW342" s="145"/>
      <c r="OLX342" s="145"/>
      <c r="OLY342" s="145"/>
      <c r="OLZ342" s="145"/>
      <c r="OMA342" s="145"/>
      <c r="OMB342" s="145"/>
      <c r="OMC342" s="145"/>
      <c r="OMD342" s="145"/>
      <c r="OME342" s="145"/>
      <c r="OMF342" s="145"/>
      <c r="OMG342" s="145"/>
      <c r="OMH342" s="145"/>
      <c r="OMI342" s="145"/>
      <c r="OMJ342" s="145"/>
      <c r="OMK342" s="145"/>
      <c r="OML342" s="145"/>
      <c r="OMM342" s="145"/>
      <c r="OMN342" s="145"/>
      <c r="OMO342" s="145"/>
      <c r="OMP342" s="145"/>
      <c r="OMQ342" s="145"/>
      <c r="OMR342" s="145"/>
      <c r="OMS342" s="145"/>
      <c r="OMT342" s="145"/>
      <c r="OMU342" s="145"/>
      <c r="OMV342" s="145"/>
      <c r="OMW342" s="145"/>
      <c r="OMX342" s="145"/>
      <c r="OMY342" s="145"/>
      <c r="OMZ342" s="145"/>
      <c r="ONA342" s="145"/>
      <c r="ONB342" s="145"/>
      <c r="ONC342" s="145"/>
      <c r="OND342" s="145"/>
      <c r="ONE342" s="145"/>
      <c r="ONF342" s="145"/>
      <c r="ONG342" s="145"/>
      <c r="ONH342" s="145"/>
      <c r="ONI342" s="145"/>
      <c r="ONJ342" s="145"/>
      <c r="ONK342" s="145"/>
      <c r="ONL342" s="145"/>
      <c r="ONM342" s="145"/>
      <c r="ONN342" s="145"/>
      <c r="ONO342" s="145"/>
      <c r="ONP342" s="145"/>
      <c r="ONQ342" s="145"/>
      <c r="ONR342" s="145"/>
      <c r="ONS342" s="145"/>
      <c r="ONT342" s="145"/>
      <c r="ONU342" s="145"/>
      <c r="ONV342" s="145"/>
      <c r="ONW342" s="145"/>
      <c r="ONX342" s="145"/>
      <c r="ONY342" s="145"/>
      <c r="ONZ342" s="145"/>
      <c r="OOA342" s="145"/>
      <c r="OOB342" s="145"/>
      <c r="OOC342" s="145"/>
      <c r="OOD342" s="145"/>
      <c r="OOE342" s="145"/>
      <c r="OOF342" s="145"/>
      <c r="OOG342" s="145"/>
      <c r="OOH342" s="145"/>
      <c r="OOI342" s="145"/>
      <c r="OOJ342" s="145"/>
      <c r="OOK342" s="145"/>
      <c r="OOL342" s="145"/>
      <c r="OOM342" s="145"/>
      <c r="OON342" s="145"/>
      <c r="OOO342" s="145"/>
      <c r="OOP342" s="145"/>
      <c r="OOQ342" s="145"/>
      <c r="OOR342" s="145"/>
      <c r="OOS342" s="145"/>
      <c r="OOT342" s="145"/>
      <c r="OOU342" s="145"/>
      <c r="OOV342" s="145"/>
      <c r="OOW342" s="145"/>
      <c r="OOX342" s="145"/>
      <c r="OOY342" s="145"/>
      <c r="OOZ342" s="145"/>
      <c r="OPA342" s="145"/>
      <c r="OPB342" s="145"/>
      <c r="OPC342" s="145"/>
      <c r="OPD342" s="145"/>
      <c r="OPE342" s="145"/>
      <c r="OPF342" s="145"/>
      <c r="OPG342" s="145"/>
      <c r="OPH342" s="145"/>
      <c r="OPI342" s="145"/>
      <c r="OPJ342" s="145"/>
      <c r="OPK342" s="145"/>
      <c r="OPL342" s="145"/>
      <c r="OPM342" s="145"/>
      <c r="OPN342" s="145"/>
      <c r="OPO342" s="145"/>
      <c r="OPP342" s="145"/>
      <c r="OPQ342" s="145"/>
      <c r="OPR342" s="145"/>
      <c r="OPS342" s="145"/>
      <c r="OPT342" s="145"/>
      <c r="OPU342" s="145"/>
      <c r="OPV342" s="145"/>
      <c r="OPW342" s="145"/>
      <c r="OPX342" s="145"/>
      <c r="OPY342" s="145"/>
      <c r="OPZ342" s="145"/>
      <c r="OQA342" s="145"/>
      <c r="OQB342" s="145"/>
      <c r="OQC342" s="145"/>
      <c r="OQD342" s="145"/>
      <c r="OQE342" s="145"/>
      <c r="OQF342" s="145"/>
      <c r="OQG342" s="145"/>
      <c r="OQH342" s="145"/>
      <c r="OQI342" s="145"/>
      <c r="OQJ342" s="145"/>
      <c r="OQK342" s="145"/>
      <c r="OQL342" s="145"/>
      <c r="OQM342" s="145"/>
      <c r="OQN342" s="145"/>
      <c r="OQO342" s="145"/>
      <c r="OQP342" s="145"/>
      <c r="OQQ342" s="145"/>
      <c r="OQR342" s="145"/>
      <c r="OQS342" s="145"/>
      <c r="OQT342" s="145"/>
      <c r="OQU342" s="145"/>
      <c r="OQV342" s="145"/>
      <c r="OQW342" s="145"/>
      <c r="OQX342" s="145"/>
      <c r="OQY342" s="145"/>
      <c r="OQZ342" s="145"/>
      <c r="ORA342" s="145"/>
      <c r="ORB342" s="145"/>
      <c r="ORC342" s="145"/>
      <c r="ORD342" s="145"/>
      <c r="ORE342" s="145"/>
      <c r="ORF342" s="145"/>
      <c r="ORG342" s="145"/>
      <c r="ORH342" s="145"/>
      <c r="ORI342" s="145"/>
      <c r="ORJ342" s="145"/>
      <c r="ORK342" s="145"/>
      <c r="ORL342" s="145"/>
      <c r="ORM342" s="145"/>
      <c r="ORN342" s="145"/>
      <c r="ORO342" s="145"/>
      <c r="ORP342" s="145"/>
      <c r="ORQ342" s="145"/>
      <c r="ORR342" s="145"/>
      <c r="ORS342" s="145"/>
      <c r="ORT342" s="145"/>
      <c r="ORU342" s="145"/>
      <c r="ORV342" s="145"/>
      <c r="ORW342" s="145"/>
      <c r="ORX342" s="145"/>
      <c r="ORY342" s="145"/>
      <c r="ORZ342" s="145"/>
      <c r="OSA342" s="145"/>
      <c r="OSB342" s="145"/>
      <c r="OSC342" s="145"/>
      <c r="OSD342" s="145"/>
      <c r="OSE342" s="145"/>
      <c r="OSF342" s="145"/>
      <c r="OSG342" s="145"/>
      <c r="OSH342" s="145"/>
      <c r="OSI342" s="145"/>
      <c r="OSJ342" s="145"/>
      <c r="OSK342" s="145"/>
      <c r="OSL342" s="145"/>
      <c r="OSM342" s="145"/>
      <c r="OSN342" s="145"/>
      <c r="OSO342" s="145"/>
      <c r="OSP342" s="145"/>
      <c r="OSQ342" s="145"/>
      <c r="OSR342" s="145"/>
      <c r="OSS342" s="145"/>
      <c r="OST342" s="145"/>
      <c r="OSU342" s="145"/>
      <c r="OSV342" s="145"/>
      <c r="OSW342" s="145"/>
      <c r="OSX342" s="145"/>
      <c r="OSY342" s="145"/>
      <c r="OSZ342" s="145"/>
      <c r="OTA342" s="145"/>
      <c r="OTB342" s="145"/>
      <c r="OTC342" s="145"/>
      <c r="OTD342" s="145"/>
      <c r="OTE342" s="145"/>
      <c r="OTF342" s="145"/>
      <c r="OTG342" s="145"/>
      <c r="OTH342" s="145"/>
      <c r="OTI342" s="145"/>
      <c r="OTJ342" s="145"/>
      <c r="OTK342" s="145"/>
      <c r="OTL342" s="145"/>
      <c r="OTM342" s="145"/>
      <c r="OTN342" s="145"/>
      <c r="OTO342" s="145"/>
      <c r="OTP342" s="145"/>
      <c r="OTQ342" s="145"/>
      <c r="OTR342" s="145"/>
      <c r="OTS342" s="145"/>
      <c r="OTT342" s="145"/>
      <c r="OTU342" s="145"/>
      <c r="OTV342" s="145"/>
      <c r="OTW342" s="145"/>
      <c r="OTX342" s="145"/>
      <c r="OTY342" s="145"/>
      <c r="OTZ342" s="145"/>
      <c r="OUA342" s="145"/>
      <c r="OUB342" s="145"/>
      <c r="OUC342" s="145"/>
      <c r="OUD342" s="145"/>
      <c r="OUE342" s="145"/>
      <c r="OUF342" s="145"/>
      <c r="OUG342" s="145"/>
      <c r="OUH342" s="145"/>
      <c r="OUI342" s="145"/>
      <c r="OUJ342" s="145"/>
      <c r="OUK342" s="145"/>
      <c r="OUL342" s="145"/>
      <c r="OUM342" s="145"/>
      <c r="OUN342" s="145"/>
      <c r="OUO342" s="145"/>
      <c r="OUP342" s="145"/>
      <c r="OUQ342" s="145"/>
      <c r="OUR342" s="145"/>
      <c r="OUS342" s="145"/>
      <c r="OUT342" s="145"/>
      <c r="OUU342" s="145"/>
      <c r="OUV342" s="145"/>
      <c r="OUW342" s="145"/>
      <c r="OUX342" s="145"/>
      <c r="OUY342" s="145"/>
      <c r="OUZ342" s="145"/>
      <c r="OVA342" s="145"/>
      <c r="OVB342" s="145"/>
      <c r="OVC342" s="145"/>
      <c r="OVD342" s="145"/>
      <c r="OVE342" s="145"/>
      <c r="OVF342" s="145"/>
      <c r="OVG342" s="145"/>
      <c r="OVH342" s="145"/>
      <c r="OVI342" s="145"/>
      <c r="OVJ342" s="145"/>
      <c r="OVK342" s="145"/>
      <c r="OVL342" s="145"/>
      <c r="OVM342" s="145"/>
      <c r="OVN342" s="145"/>
      <c r="OVO342" s="145"/>
      <c r="OVP342" s="145"/>
      <c r="OVQ342" s="145"/>
      <c r="OVR342" s="145"/>
      <c r="OVS342" s="145"/>
      <c r="OVT342" s="145"/>
      <c r="OVU342" s="145"/>
      <c r="OVV342" s="145"/>
      <c r="OVW342" s="145"/>
      <c r="OVX342" s="145"/>
      <c r="OVY342" s="145"/>
      <c r="OVZ342" s="145"/>
      <c r="OWA342" s="145"/>
      <c r="OWB342" s="145"/>
      <c r="OWC342" s="145"/>
      <c r="OWD342" s="145"/>
      <c r="OWE342" s="145"/>
      <c r="OWF342" s="145"/>
      <c r="OWG342" s="145"/>
      <c r="OWH342" s="145"/>
      <c r="OWI342" s="145"/>
      <c r="OWJ342" s="145"/>
      <c r="OWK342" s="145"/>
      <c r="OWL342" s="145"/>
      <c r="OWM342" s="145"/>
      <c r="OWN342" s="145"/>
      <c r="OWO342" s="145"/>
      <c r="OWP342" s="145"/>
      <c r="OWQ342" s="145"/>
      <c r="OWR342" s="145"/>
      <c r="OWS342" s="145"/>
      <c r="OWT342" s="145"/>
      <c r="OWU342" s="145"/>
      <c r="OWV342" s="145"/>
      <c r="OWW342" s="145"/>
      <c r="OWX342" s="145"/>
      <c r="OWY342" s="145"/>
      <c r="OWZ342" s="145"/>
      <c r="OXA342" s="145"/>
      <c r="OXB342" s="145"/>
      <c r="OXC342" s="145"/>
      <c r="OXD342" s="145"/>
      <c r="OXE342" s="145"/>
      <c r="OXF342" s="145"/>
      <c r="OXG342" s="145"/>
      <c r="OXH342" s="145"/>
      <c r="OXI342" s="145"/>
      <c r="OXJ342" s="145"/>
      <c r="OXK342" s="145"/>
      <c r="OXL342" s="145"/>
      <c r="OXM342" s="145"/>
      <c r="OXN342" s="145"/>
      <c r="OXO342" s="145"/>
      <c r="OXP342" s="145"/>
      <c r="OXQ342" s="145"/>
      <c r="OXR342" s="145"/>
      <c r="OXS342" s="145"/>
      <c r="OXT342" s="145"/>
      <c r="OXU342" s="145"/>
      <c r="OXV342" s="145"/>
      <c r="OXW342" s="145"/>
      <c r="OXX342" s="145"/>
      <c r="OXY342" s="145"/>
      <c r="OXZ342" s="145"/>
      <c r="OYA342" s="145"/>
      <c r="OYB342" s="145"/>
      <c r="OYC342" s="145"/>
      <c r="OYD342" s="145"/>
      <c r="OYE342" s="145"/>
      <c r="OYF342" s="145"/>
      <c r="OYG342" s="145"/>
      <c r="OYH342" s="145"/>
      <c r="OYI342" s="145"/>
      <c r="OYJ342" s="145"/>
      <c r="OYK342" s="145"/>
      <c r="OYL342" s="145"/>
      <c r="OYM342" s="145"/>
      <c r="OYN342" s="145"/>
      <c r="OYO342" s="145"/>
      <c r="OYP342" s="145"/>
      <c r="OYQ342" s="145"/>
      <c r="OYR342" s="145"/>
      <c r="OYS342" s="145"/>
      <c r="OYT342" s="145"/>
      <c r="OYU342" s="145"/>
      <c r="OYV342" s="145"/>
      <c r="OYW342" s="145"/>
      <c r="OYX342" s="145"/>
      <c r="OYY342" s="145"/>
      <c r="OYZ342" s="145"/>
      <c r="OZA342" s="145"/>
      <c r="OZB342" s="145"/>
      <c r="OZC342" s="145"/>
      <c r="OZD342" s="145"/>
      <c r="OZE342" s="145"/>
      <c r="OZF342" s="145"/>
      <c r="OZG342" s="145"/>
      <c r="OZH342" s="145"/>
      <c r="OZI342" s="145"/>
      <c r="OZJ342" s="145"/>
      <c r="OZK342" s="145"/>
      <c r="OZL342" s="145"/>
      <c r="OZM342" s="145"/>
      <c r="OZN342" s="145"/>
      <c r="OZO342" s="145"/>
      <c r="OZP342" s="145"/>
      <c r="OZQ342" s="145"/>
      <c r="OZR342" s="145"/>
      <c r="OZS342" s="145"/>
      <c r="OZT342" s="145"/>
      <c r="OZU342" s="145"/>
      <c r="OZV342" s="145"/>
      <c r="OZW342" s="145"/>
      <c r="OZX342" s="145"/>
      <c r="OZY342" s="145"/>
      <c r="OZZ342" s="145"/>
      <c r="PAA342" s="145"/>
      <c r="PAB342" s="145"/>
      <c r="PAC342" s="145"/>
      <c r="PAD342" s="145"/>
      <c r="PAE342" s="145"/>
      <c r="PAF342" s="145"/>
      <c r="PAG342" s="145"/>
      <c r="PAH342" s="145"/>
      <c r="PAI342" s="145"/>
      <c r="PAJ342" s="145"/>
      <c r="PAK342" s="145"/>
      <c r="PAL342" s="145"/>
      <c r="PAM342" s="145"/>
      <c r="PAN342" s="145"/>
      <c r="PAO342" s="145"/>
      <c r="PAP342" s="145"/>
      <c r="PAQ342" s="145"/>
      <c r="PAR342" s="145"/>
      <c r="PAS342" s="145"/>
      <c r="PAT342" s="145"/>
      <c r="PAU342" s="145"/>
      <c r="PAV342" s="145"/>
      <c r="PAW342" s="145"/>
      <c r="PAX342" s="145"/>
      <c r="PAY342" s="145"/>
      <c r="PAZ342" s="145"/>
      <c r="PBA342" s="145"/>
      <c r="PBB342" s="145"/>
      <c r="PBC342" s="145"/>
      <c r="PBD342" s="145"/>
      <c r="PBE342" s="145"/>
      <c r="PBF342" s="145"/>
      <c r="PBG342" s="145"/>
      <c r="PBH342" s="145"/>
      <c r="PBI342" s="145"/>
      <c r="PBJ342" s="145"/>
      <c r="PBK342" s="145"/>
      <c r="PBL342" s="145"/>
      <c r="PBM342" s="145"/>
      <c r="PBN342" s="145"/>
      <c r="PBO342" s="145"/>
      <c r="PBP342" s="145"/>
      <c r="PBQ342" s="145"/>
      <c r="PBR342" s="145"/>
      <c r="PBS342" s="145"/>
      <c r="PBT342" s="145"/>
      <c r="PBU342" s="145"/>
      <c r="PBV342" s="145"/>
      <c r="PBW342" s="145"/>
      <c r="PBX342" s="145"/>
      <c r="PBY342" s="145"/>
      <c r="PBZ342" s="145"/>
      <c r="PCA342" s="145"/>
      <c r="PCB342" s="145"/>
      <c r="PCC342" s="145"/>
      <c r="PCD342" s="145"/>
      <c r="PCE342" s="145"/>
      <c r="PCF342" s="145"/>
      <c r="PCG342" s="145"/>
      <c r="PCH342" s="145"/>
      <c r="PCI342" s="145"/>
      <c r="PCJ342" s="145"/>
      <c r="PCK342" s="145"/>
      <c r="PCL342" s="145"/>
      <c r="PCM342" s="145"/>
      <c r="PCN342" s="145"/>
      <c r="PCO342" s="145"/>
      <c r="PCP342" s="145"/>
      <c r="PCQ342" s="145"/>
      <c r="PCR342" s="145"/>
      <c r="PCS342" s="145"/>
      <c r="PCT342" s="145"/>
      <c r="PCU342" s="145"/>
      <c r="PCV342" s="145"/>
      <c r="PCW342" s="145"/>
      <c r="PCX342" s="145"/>
      <c r="PCY342" s="145"/>
      <c r="PCZ342" s="145"/>
      <c r="PDA342" s="145"/>
      <c r="PDB342" s="145"/>
      <c r="PDC342" s="145"/>
      <c r="PDD342" s="145"/>
      <c r="PDE342" s="145"/>
      <c r="PDF342" s="145"/>
      <c r="PDG342" s="145"/>
      <c r="PDH342" s="145"/>
      <c r="PDI342" s="145"/>
      <c r="PDJ342" s="145"/>
      <c r="PDK342" s="145"/>
      <c r="PDL342" s="145"/>
      <c r="PDM342" s="145"/>
      <c r="PDN342" s="145"/>
      <c r="PDO342" s="145"/>
      <c r="PDP342" s="145"/>
      <c r="PDQ342" s="145"/>
      <c r="PDR342" s="145"/>
      <c r="PDS342" s="145"/>
      <c r="PDT342" s="145"/>
      <c r="PDU342" s="145"/>
      <c r="PDV342" s="145"/>
      <c r="PDW342" s="145"/>
      <c r="PDX342" s="145"/>
      <c r="PDY342" s="145"/>
      <c r="PDZ342" s="145"/>
      <c r="PEA342" s="145"/>
      <c r="PEB342" s="145"/>
      <c r="PEC342" s="145"/>
      <c r="PED342" s="145"/>
      <c r="PEE342" s="145"/>
      <c r="PEF342" s="145"/>
      <c r="PEG342" s="145"/>
      <c r="PEH342" s="145"/>
      <c r="PEI342" s="145"/>
      <c r="PEJ342" s="145"/>
      <c r="PEK342" s="145"/>
      <c r="PEL342" s="145"/>
      <c r="PEM342" s="145"/>
      <c r="PEN342" s="145"/>
      <c r="PEO342" s="145"/>
      <c r="PEP342" s="145"/>
      <c r="PEQ342" s="145"/>
      <c r="PER342" s="145"/>
      <c r="PES342" s="145"/>
      <c r="PET342" s="145"/>
      <c r="PEU342" s="145"/>
      <c r="PEV342" s="145"/>
      <c r="PEW342" s="145"/>
      <c r="PEX342" s="145"/>
      <c r="PEY342" s="145"/>
      <c r="PEZ342" s="145"/>
      <c r="PFA342" s="145"/>
      <c r="PFB342" s="145"/>
      <c r="PFC342" s="145"/>
      <c r="PFD342" s="145"/>
      <c r="PFE342" s="145"/>
      <c r="PFF342" s="145"/>
      <c r="PFG342" s="145"/>
      <c r="PFH342" s="145"/>
      <c r="PFI342" s="145"/>
      <c r="PFJ342" s="145"/>
      <c r="PFK342" s="145"/>
      <c r="PFL342" s="145"/>
      <c r="PFM342" s="145"/>
      <c r="PFN342" s="145"/>
      <c r="PFO342" s="145"/>
      <c r="PFP342" s="145"/>
      <c r="PFQ342" s="145"/>
      <c r="PFR342" s="145"/>
      <c r="PFS342" s="145"/>
      <c r="PFT342" s="145"/>
      <c r="PFU342" s="145"/>
      <c r="PFV342" s="145"/>
      <c r="PFW342" s="145"/>
      <c r="PFX342" s="145"/>
      <c r="PFY342" s="145"/>
      <c r="PFZ342" s="145"/>
      <c r="PGA342" s="145"/>
      <c r="PGB342" s="145"/>
      <c r="PGC342" s="145"/>
      <c r="PGD342" s="145"/>
      <c r="PGE342" s="145"/>
      <c r="PGF342" s="145"/>
      <c r="PGG342" s="145"/>
      <c r="PGH342" s="145"/>
      <c r="PGI342" s="145"/>
      <c r="PGJ342" s="145"/>
      <c r="PGK342" s="145"/>
      <c r="PGL342" s="145"/>
      <c r="PGM342" s="145"/>
      <c r="PGN342" s="145"/>
      <c r="PGO342" s="145"/>
      <c r="PGP342" s="145"/>
      <c r="PGQ342" s="145"/>
      <c r="PGR342" s="145"/>
      <c r="PGS342" s="145"/>
      <c r="PGT342" s="145"/>
      <c r="PGU342" s="145"/>
      <c r="PGV342" s="145"/>
      <c r="PGW342" s="145"/>
      <c r="PGX342" s="145"/>
      <c r="PGY342" s="145"/>
      <c r="PGZ342" s="145"/>
      <c r="PHA342" s="145"/>
      <c r="PHB342" s="145"/>
      <c r="PHC342" s="145"/>
      <c r="PHD342" s="145"/>
      <c r="PHE342" s="145"/>
      <c r="PHF342" s="145"/>
      <c r="PHG342" s="145"/>
      <c r="PHH342" s="145"/>
      <c r="PHI342" s="145"/>
      <c r="PHJ342" s="145"/>
      <c r="PHK342" s="145"/>
      <c r="PHL342" s="145"/>
      <c r="PHM342" s="145"/>
      <c r="PHN342" s="145"/>
      <c r="PHO342" s="145"/>
      <c r="PHP342" s="145"/>
      <c r="PHQ342" s="145"/>
      <c r="PHR342" s="145"/>
      <c r="PHS342" s="145"/>
      <c r="PHT342" s="145"/>
      <c r="PHU342" s="145"/>
      <c r="PHV342" s="145"/>
      <c r="PHW342" s="145"/>
      <c r="PHX342" s="145"/>
      <c r="PHY342" s="145"/>
      <c r="PHZ342" s="145"/>
      <c r="PIA342" s="145"/>
      <c r="PIB342" s="145"/>
      <c r="PIC342" s="145"/>
      <c r="PID342" s="145"/>
      <c r="PIE342" s="145"/>
      <c r="PIF342" s="145"/>
      <c r="PIG342" s="145"/>
      <c r="PIH342" s="145"/>
      <c r="PII342" s="145"/>
      <c r="PIJ342" s="145"/>
      <c r="PIK342" s="145"/>
      <c r="PIL342" s="145"/>
      <c r="PIM342" s="145"/>
      <c r="PIN342" s="145"/>
      <c r="PIO342" s="145"/>
      <c r="PIP342" s="145"/>
      <c r="PIQ342" s="145"/>
      <c r="PIR342" s="145"/>
      <c r="PIS342" s="145"/>
      <c r="PIT342" s="145"/>
      <c r="PIU342" s="145"/>
      <c r="PIV342" s="145"/>
      <c r="PIW342" s="145"/>
      <c r="PIX342" s="145"/>
      <c r="PIY342" s="145"/>
      <c r="PIZ342" s="145"/>
      <c r="PJA342" s="145"/>
      <c r="PJB342" s="145"/>
      <c r="PJC342" s="145"/>
      <c r="PJD342" s="145"/>
      <c r="PJE342" s="145"/>
      <c r="PJF342" s="145"/>
      <c r="PJG342" s="145"/>
      <c r="PJH342" s="145"/>
      <c r="PJI342" s="145"/>
      <c r="PJJ342" s="145"/>
      <c r="PJK342" s="145"/>
      <c r="PJL342" s="145"/>
      <c r="PJM342" s="145"/>
      <c r="PJN342" s="145"/>
      <c r="PJO342" s="145"/>
      <c r="PJP342" s="145"/>
      <c r="PJQ342" s="145"/>
      <c r="PJR342" s="145"/>
      <c r="PJS342" s="145"/>
      <c r="PJT342" s="145"/>
      <c r="PJU342" s="145"/>
      <c r="PJV342" s="145"/>
      <c r="PJW342" s="145"/>
      <c r="PJX342" s="145"/>
      <c r="PJY342" s="145"/>
      <c r="PJZ342" s="145"/>
      <c r="PKA342" s="145"/>
      <c r="PKB342" s="145"/>
      <c r="PKC342" s="145"/>
      <c r="PKD342" s="145"/>
      <c r="PKE342" s="145"/>
      <c r="PKF342" s="145"/>
      <c r="PKG342" s="145"/>
      <c r="PKH342" s="145"/>
      <c r="PKI342" s="145"/>
      <c r="PKJ342" s="145"/>
      <c r="PKK342" s="145"/>
      <c r="PKL342" s="145"/>
      <c r="PKM342" s="145"/>
      <c r="PKN342" s="145"/>
      <c r="PKO342" s="145"/>
      <c r="PKP342" s="145"/>
      <c r="PKQ342" s="145"/>
      <c r="PKR342" s="145"/>
      <c r="PKS342" s="145"/>
      <c r="PKT342" s="145"/>
      <c r="PKU342" s="145"/>
      <c r="PKV342" s="145"/>
      <c r="PKW342" s="145"/>
      <c r="PKX342" s="145"/>
      <c r="PKY342" s="145"/>
      <c r="PKZ342" s="145"/>
      <c r="PLA342" s="145"/>
      <c r="PLB342" s="145"/>
      <c r="PLC342" s="145"/>
      <c r="PLD342" s="145"/>
      <c r="PLE342" s="145"/>
      <c r="PLF342" s="145"/>
      <c r="PLG342" s="145"/>
      <c r="PLH342" s="145"/>
      <c r="PLI342" s="145"/>
      <c r="PLJ342" s="145"/>
      <c r="PLK342" s="145"/>
      <c r="PLL342" s="145"/>
      <c r="PLM342" s="145"/>
      <c r="PLN342" s="145"/>
      <c r="PLO342" s="145"/>
      <c r="PLP342" s="145"/>
      <c r="PLQ342" s="145"/>
      <c r="PLR342" s="145"/>
      <c r="PLS342" s="145"/>
      <c r="PLT342" s="145"/>
      <c r="PLU342" s="145"/>
      <c r="PLV342" s="145"/>
      <c r="PLW342" s="145"/>
      <c r="PLX342" s="145"/>
      <c r="PLY342" s="145"/>
      <c r="PLZ342" s="145"/>
      <c r="PMA342" s="145"/>
      <c r="PMB342" s="145"/>
      <c r="PMC342" s="145"/>
      <c r="PMD342" s="145"/>
      <c r="PME342" s="145"/>
      <c r="PMF342" s="145"/>
      <c r="PMG342" s="145"/>
      <c r="PMH342" s="145"/>
      <c r="PMI342" s="145"/>
      <c r="PMJ342" s="145"/>
      <c r="PMK342" s="145"/>
      <c r="PML342" s="145"/>
      <c r="PMM342" s="145"/>
      <c r="PMN342" s="145"/>
      <c r="PMO342" s="145"/>
      <c r="PMP342" s="145"/>
      <c r="PMQ342" s="145"/>
      <c r="PMR342" s="145"/>
      <c r="PMS342" s="145"/>
      <c r="PMT342" s="145"/>
      <c r="PMU342" s="145"/>
      <c r="PMV342" s="145"/>
      <c r="PMW342" s="145"/>
      <c r="PMX342" s="145"/>
      <c r="PMY342" s="145"/>
      <c r="PMZ342" s="145"/>
      <c r="PNA342" s="145"/>
      <c r="PNB342" s="145"/>
      <c r="PNC342" s="145"/>
      <c r="PND342" s="145"/>
      <c r="PNE342" s="145"/>
      <c r="PNF342" s="145"/>
      <c r="PNG342" s="145"/>
      <c r="PNH342" s="145"/>
      <c r="PNI342" s="145"/>
      <c r="PNJ342" s="145"/>
      <c r="PNK342" s="145"/>
      <c r="PNL342" s="145"/>
      <c r="PNM342" s="145"/>
      <c r="PNN342" s="145"/>
      <c r="PNO342" s="145"/>
      <c r="PNP342" s="145"/>
      <c r="PNQ342" s="145"/>
      <c r="PNR342" s="145"/>
      <c r="PNS342" s="145"/>
      <c r="PNT342" s="145"/>
      <c r="PNU342" s="145"/>
      <c r="PNV342" s="145"/>
      <c r="PNW342" s="145"/>
      <c r="PNX342" s="145"/>
      <c r="PNY342" s="145"/>
      <c r="PNZ342" s="145"/>
      <c r="POA342" s="145"/>
      <c r="POB342" s="145"/>
      <c r="POC342" s="145"/>
      <c r="POD342" s="145"/>
      <c r="POE342" s="145"/>
      <c r="POF342" s="145"/>
      <c r="POG342" s="145"/>
      <c r="POH342" s="145"/>
      <c r="POI342" s="145"/>
      <c r="POJ342" s="145"/>
      <c r="POK342" s="145"/>
      <c r="POL342" s="145"/>
      <c r="POM342" s="145"/>
      <c r="PON342" s="145"/>
      <c r="POO342" s="145"/>
      <c r="POP342" s="145"/>
      <c r="POQ342" s="145"/>
      <c r="POR342" s="145"/>
      <c r="POS342" s="145"/>
      <c r="POT342" s="145"/>
      <c r="POU342" s="145"/>
      <c r="POV342" s="145"/>
      <c r="POW342" s="145"/>
      <c r="POX342" s="145"/>
      <c r="POY342" s="145"/>
      <c r="POZ342" s="145"/>
      <c r="PPA342" s="145"/>
      <c r="PPB342" s="145"/>
      <c r="PPC342" s="145"/>
      <c r="PPD342" s="145"/>
      <c r="PPE342" s="145"/>
      <c r="PPF342" s="145"/>
      <c r="PPG342" s="145"/>
      <c r="PPH342" s="145"/>
      <c r="PPI342" s="145"/>
      <c r="PPJ342" s="145"/>
      <c r="PPK342" s="145"/>
      <c r="PPL342" s="145"/>
      <c r="PPM342" s="145"/>
      <c r="PPN342" s="145"/>
      <c r="PPO342" s="145"/>
      <c r="PPP342" s="145"/>
      <c r="PPQ342" s="145"/>
      <c r="PPR342" s="145"/>
      <c r="PPS342" s="145"/>
      <c r="PPT342" s="145"/>
      <c r="PPU342" s="145"/>
      <c r="PPV342" s="145"/>
      <c r="PPW342" s="145"/>
      <c r="PPX342" s="145"/>
      <c r="PPY342" s="145"/>
      <c r="PPZ342" s="145"/>
      <c r="PQA342" s="145"/>
      <c r="PQB342" s="145"/>
      <c r="PQC342" s="145"/>
      <c r="PQD342" s="145"/>
      <c r="PQE342" s="145"/>
      <c r="PQF342" s="145"/>
      <c r="PQG342" s="145"/>
      <c r="PQH342" s="145"/>
      <c r="PQI342" s="145"/>
      <c r="PQJ342" s="145"/>
      <c r="PQK342" s="145"/>
      <c r="PQL342" s="145"/>
      <c r="PQM342" s="145"/>
      <c r="PQN342" s="145"/>
      <c r="PQO342" s="145"/>
      <c r="PQP342" s="145"/>
      <c r="PQQ342" s="145"/>
      <c r="PQR342" s="145"/>
      <c r="PQS342" s="145"/>
      <c r="PQT342" s="145"/>
      <c r="PQU342" s="145"/>
      <c r="PQV342" s="145"/>
      <c r="PQW342" s="145"/>
      <c r="PQX342" s="145"/>
      <c r="PQY342" s="145"/>
      <c r="PQZ342" s="145"/>
      <c r="PRA342" s="145"/>
      <c r="PRB342" s="145"/>
      <c r="PRC342" s="145"/>
      <c r="PRD342" s="145"/>
      <c r="PRE342" s="145"/>
      <c r="PRF342" s="145"/>
      <c r="PRG342" s="145"/>
      <c r="PRH342" s="145"/>
      <c r="PRI342" s="145"/>
      <c r="PRJ342" s="145"/>
      <c r="PRK342" s="145"/>
      <c r="PRL342" s="145"/>
      <c r="PRM342" s="145"/>
      <c r="PRN342" s="145"/>
      <c r="PRO342" s="145"/>
      <c r="PRP342" s="145"/>
      <c r="PRQ342" s="145"/>
      <c r="PRR342" s="145"/>
      <c r="PRS342" s="145"/>
      <c r="PRT342" s="145"/>
      <c r="PRU342" s="145"/>
      <c r="PRV342" s="145"/>
      <c r="PRW342" s="145"/>
      <c r="PRX342" s="145"/>
      <c r="PRY342" s="145"/>
      <c r="PRZ342" s="145"/>
      <c r="PSA342" s="145"/>
      <c r="PSB342" s="145"/>
      <c r="PSC342" s="145"/>
      <c r="PSD342" s="145"/>
      <c r="PSE342" s="145"/>
      <c r="PSF342" s="145"/>
      <c r="PSG342" s="145"/>
      <c r="PSH342" s="145"/>
      <c r="PSI342" s="145"/>
      <c r="PSJ342" s="145"/>
      <c r="PSK342" s="145"/>
      <c r="PSL342" s="145"/>
      <c r="PSM342" s="145"/>
      <c r="PSN342" s="145"/>
      <c r="PSO342" s="145"/>
      <c r="PSP342" s="145"/>
      <c r="PSQ342" s="145"/>
      <c r="PSR342" s="145"/>
      <c r="PSS342" s="145"/>
      <c r="PST342" s="145"/>
      <c r="PSU342" s="145"/>
      <c r="PSV342" s="145"/>
      <c r="PSW342" s="145"/>
      <c r="PSX342" s="145"/>
      <c r="PSY342" s="145"/>
      <c r="PSZ342" s="145"/>
      <c r="PTA342" s="145"/>
      <c r="PTB342" s="145"/>
      <c r="PTC342" s="145"/>
      <c r="PTD342" s="145"/>
      <c r="PTE342" s="145"/>
      <c r="PTF342" s="145"/>
      <c r="PTG342" s="145"/>
      <c r="PTH342" s="145"/>
      <c r="PTI342" s="145"/>
      <c r="PTJ342" s="145"/>
      <c r="PTK342" s="145"/>
      <c r="PTL342" s="145"/>
      <c r="PTM342" s="145"/>
      <c r="PTN342" s="145"/>
      <c r="PTO342" s="145"/>
      <c r="PTP342" s="145"/>
      <c r="PTQ342" s="145"/>
      <c r="PTR342" s="145"/>
      <c r="PTS342" s="145"/>
      <c r="PTT342" s="145"/>
      <c r="PTU342" s="145"/>
      <c r="PTV342" s="145"/>
      <c r="PTW342" s="145"/>
      <c r="PTX342" s="145"/>
      <c r="PTY342" s="145"/>
      <c r="PTZ342" s="145"/>
      <c r="PUA342" s="145"/>
      <c r="PUB342" s="145"/>
      <c r="PUC342" s="145"/>
      <c r="PUD342" s="145"/>
      <c r="PUE342" s="145"/>
      <c r="PUF342" s="145"/>
      <c r="PUG342" s="145"/>
      <c r="PUH342" s="145"/>
      <c r="PUI342" s="145"/>
      <c r="PUJ342" s="145"/>
      <c r="PUK342" s="145"/>
      <c r="PUL342" s="145"/>
      <c r="PUM342" s="145"/>
      <c r="PUN342" s="145"/>
      <c r="PUO342" s="145"/>
      <c r="PUP342" s="145"/>
      <c r="PUQ342" s="145"/>
      <c r="PUR342" s="145"/>
      <c r="PUS342" s="145"/>
      <c r="PUT342" s="145"/>
      <c r="PUU342" s="145"/>
      <c r="PUV342" s="145"/>
      <c r="PUW342" s="145"/>
      <c r="PUX342" s="145"/>
      <c r="PUY342" s="145"/>
      <c r="PUZ342" s="145"/>
      <c r="PVA342" s="145"/>
      <c r="PVB342" s="145"/>
      <c r="PVC342" s="145"/>
      <c r="PVD342" s="145"/>
      <c r="PVE342" s="145"/>
      <c r="PVF342" s="145"/>
      <c r="PVG342" s="145"/>
      <c r="PVH342" s="145"/>
      <c r="PVI342" s="145"/>
      <c r="PVJ342" s="145"/>
      <c r="PVK342" s="145"/>
      <c r="PVL342" s="145"/>
      <c r="PVM342" s="145"/>
      <c r="PVN342" s="145"/>
      <c r="PVO342" s="145"/>
      <c r="PVP342" s="145"/>
      <c r="PVQ342" s="145"/>
      <c r="PVR342" s="145"/>
      <c r="PVS342" s="145"/>
      <c r="PVT342" s="145"/>
      <c r="PVU342" s="145"/>
      <c r="PVV342" s="145"/>
      <c r="PVW342" s="145"/>
      <c r="PVX342" s="145"/>
      <c r="PVY342" s="145"/>
      <c r="PVZ342" s="145"/>
      <c r="PWA342" s="145"/>
      <c r="PWB342" s="145"/>
      <c r="PWC342" s="145"/>
      <c r="PWD342" s="145"/>
      <c r="PWE342" s="145"/>
      <c r="PWF342" s="145"/>
      <c r="PWG342" s="145"/>
      <c r="PWH342" s="145"/>
      <c r="PWI342" s="145"/>
      <c r="PWJ342" s="145"/>
      <c r="PWK342" s="145"/>
      <c r="PWL342" s="145"/>
      <c r="PWM342" s="145"/>
      <c r="PWN342" s="145"/>
      <c r="PWO342" s="145"/>
      <c r="PWP342" s="145"/>
      <c r="PWQ342" s="145"/>
      <c r="PWR342" s="145"/>
      <c r="PWS342" s="145"/>
      <c r="PWT342" s="145"/>
      <c r="PWU342" s="145"/>
      <c r="PWV342" s="145"/>
      <c r="PWW342" s="145"/>
      <c r="PWX342" s="145"/>
      <c r="PWY342" s="145"/>
      <c r="PWZ342" s="145"/>
      <c r="PXA342" s="145"/>
      <c r="PXB342" s="145"/>
      <c r="PXC342" s="145"/>
      <c r="PXD342" s="145"/>
      <c r="PXE342" s="145"/>
      <c r="PXF342" s="145"/>
      <c r="PXG342" s="145"/>
      <c r="PXH342" s="145"/>
      <c r="PXI342" s="145"/>
      <c r="PXJ342" s="145"/>
      <c r="PXK342" s="145"/>
      <c r="PXL342" s="145"/>
      <c r="PXM342" s="145"/>
      <c r="PXN342" s="145"/>
      <c r="PXO342" s="145"/>
      <c r="PXP342" s="145"/>
      <c r="PXQ342" s="145"/>
      <c r="PXR342" s="145"/>
      <c r="PXS342" s="145"/>
      <c r="PXT342" s="145"/>
      <c r="PXU342" s="145"/>
      <c r="PXV342" s="145"/>
      <c r="PXW342" s="145"/>
      <c r="PXX342" s="145"/>
      <c r="PXY342" s="145"/>
      <c r="PXZ342" s="145"/>
      <c r="PYA342" s="145"/>
      <c r="PYB342" s="145"/>
      <c r="PYC342" s="145"/>
      <c r="PYD342" s="145"/>
      <c r="PYE342" s="145"/>
      <c r="PYF342" s="145"/>
      <c r="PYG342" s="145"/>
      <c r="PYH342" s="145"/>
      <c r="PYI342" s="145"/>
      <c r="PYJ342" s="145"/>
      <c r="PYK342" s="145"/>
      <c r="PYL342" s="145"/>
      <c r="PYM342" s="145"/>
      <c r="PYN342" s="145"/>
      <c r="PYO342" s="145"/>
      <c r="PYP342" s="145"/>
      <c r="PYQ342" s="145"/>
      <c r="PYR342" s="145"/>
      <c r="PYS342" s="145"/>
      <c r="PYT342" s="145"/>
      <c r="PYU342" s="145"/>
      <c r="PYV342" s="145"/>
      <c r="PYW342" s="145"/>
      <c r="PYX342" s="145"/>
      <c r="PYY342" s="145"/>
      <c r="PYZ342" s="145"/>
      <c r="PZA342" s="145"/>
      <c r="PZB342" s="145"/>
      <c r="PZC342" s="145"/>
      <c r="PZD342" s="145"/>
      <c r="PZE342" s="145"/>
      <c r="PZF342" s="145"/>
      <c r="PZG342" s="145"/>
      <c r="PZH342" s="145"/>
      <c r="PZI342" s="145"/>
      <c r="PZJ342" s="145"/>
      <c r="PZK342" s="145"/>
      <c r="PZL342" s="145"/>
      <c r="PZM342" s="145"/>
      <c r="PZN342" s="145"/>
      <c r="PZO342" s="145"/>
      <c r="PZP342" s="145"/>
      <c r="PZQ342" s="145"/>
      <c r="PZR342" s="145"/>
      <c r="PZS342" s="145"/>
      <c r="PZT342" s="145"/>
      <c r="PZU342" s="145"/>
      <c r="PZV342" s="145"/>
      <c r="PZW342" s="145"/>
      <c r="PZX342" s="145"/>
      <c r="PZY342" s="145"/>
      <c r="PZZ342" s="145"/>
      <c r="QAA342" s="145"/>
      <c r="QAB342" s="145"/>
      <c r="QAC342" s="145"/>
      <c r="QAD342" s="145"/>
      <c r="QAE342" s="145"/>
      <c r="QAF342" s="145"/>
      <c r="QAG342" s="145"/>
      <c r="QAH342" s="145"/>
      <c r="QAI342" s="145"/>
      <c r="QAJ342" s="145"/>
      <c r="QAK342" s="145"/>
      <c r="QAL342" s="145"/>
      <c r="QAM342" s="145"/>
      <c r="QAN342" s="145"/>
      <c r="QAO342" s="145"/>
      <c r="QAP342" s="145"/>
      <c r="QAQ342" s="145"/>
      <c r="QAR342" s="145"/>
      <c r="QAS342" s="145"/>
      <c r="QAT342" s="145"/>
      <c r="QAU342" s="145"/>
      <c r="QAV342" s="145"/>
      <c r="QAW342" s="145"/>
      <c r="QAX342" s="145"/>
      <c r="QAY342" s="145"/>
      <c r="QAZ342" s="145"/>
      <c r="QBA342" s="145"/>
      <c r="QBB342" s="145"/>
      <c r="QBC342" s="145"/>
      <c r="QBD342" s="145"/>
      <c r="QBE342" s="145"/>
      <c r="QBF342" s="145"/>
      <c r="QBG342" s="145"/>
      <c r="QBH342" s="145"/>
      <c r="QBI342" s="145"/>
      <c r="QBJ342" s="145"/>
      <c r="QBK342" s="145"/>
      <c r="QBL342" s="145"/>
      <c r="QBM342" s="145"/>
      <c r="QBN342" s="145"/>
      <c r="QBO342" s="145"/>
      <c r="QBP342" s="145"/>
      <c r="QBQ342" s="145"/>
      <c r="QBR342" s="145"/>
      <c r="QBS342" s="145"/>
      <c r="QBT342" s="145"/>
      <c r="QBU342" s="145"/>
      <c r="QBV342" s="145"/>
      <c r="QBW342" s="145"/>
      <c r="QBX342" s="145"/>
      <c r="QBY342" s="145"/>
      <c r="QBZ342" s="145"/>
      <c r="QCA342" s="145"/>
      <c r="QCB342" s="145"/>
      <c r="QCC342" s="145"/>
      <c r="QCD342" s="145"/>
      <c r="QCE342" s="145"/>
      <c r="QCF342" s="145"/>
      <c r="QCG342" s="145"/>
      <c r="QCH342" s="145"/>
      <c r="QCI342" s="145"/>
      <c r="QCJ342" s="145"/>
      <c r="QCK342" s="145"/>
      <c r="QCL342" s="145"/>
      <c r="QCM342" s="145"/>
      <c r="QCN342" s="145"/>
      <c r="QCO342" s="145"/>
      <c r="QCP342" s="145"/>
      <c r="QCQ342" s="145"/>
      <c r="QCR342" s="145"/>
      <c r="QCS342" s="145"/>
      <c r="QCT342" s="145"/>
      <c r="QCU342" s="145"/>
      <c r="QCV342" s="145"/>
      <c r="QCW342" s="145"/>
      <c r="QCX342" s="145"/>
      <c r="QCY342" s="145"/>
      <c r="QCZ342" s="145"/>
      <c r="QDA342" s="145"/>
      <c r="QDB342" s="145"/>
      <c r="QDC342" s="145"/>
      <c r="QDD342" s="145"/>
      <c r="QDE342" s="145"/>
      <c r="QDF342" s="145"/>
      <c r="QDG342" s="145"/>
      <c r="QDH342" s="145"/>
      <c r="QDI342" s="145"/>
      <c r="QDJ342" s="145"/>
      <c r="QDK342" s="145"/>
      <c r="QDL342" s="145"/>
      <c r="QDM342" s="145"/>
      <c r="QDN342" s="145"/>
      <c r="QDO342" s="145"/>
      <c r="QDP342" s="145"/>
      <c r="QDQ342" s="145"/>
      <c r="QDR342" s="145"/>
      <c r="QDS342" s="145"/>
      <c r="QDT342" s="145"/>
      <c r="QDU342" s="145"/>
      <c r="QDV342" s="145"/>
      <c r="QDW342" s="145"/>
      <c r="QDX342" s="145"/>
      <c r="QDY342" s="145"/>
      <c r="QDZ342" s="145"/>
      <c r="QEA342" s="145"/>
      <c r="QEB342" s="145"/>
      <c r="QEC342" s="145"/>
      <c r="QED342" s="145"/>
      <c r="QEE342" s="145"/>
      <c r="QEF342" s="145"/>
      <c r="QEG342" s="145"/>
      <c r="QEH342" s="145"/>
      <c r="QEI342" s="145"/>
      <c r="QEJ342" s="145"/>
      <c r="QEK342" s="145"/>
      <c r="QEL342" s="145"/>
      <c r="QEM342" s="145"/>
      <c r="QEN342" s="145"/>
      <c r="QEO342" s="145"/>
      <c r="QEP342" s="145"/>
      <c r="QEQ342" s="145"/>
      <c r="QER342" s="145"/>
      <c r="QES342" s="145"/>
      <c r="QET342" s="145"/>
      <c r="QEU342" s="145"/>
      <c r="QEV342" s="145"/>
      <c r="QEW342" s="145"/>
      <c r="QEX342" s="145"/>
      <c r="QEY342" s="145"/>
      <c r="QEZ342" s="145"/>
      <c r="QFA342" s="145"/>
      <c r="QFB342" s="145"/>
      <c r="QFC342" s="145"/>
      <c r="QFD342" s="145"/>
      <c r="QFE342" s="145"/>
      <c r="QFF342" s="145"/>
      <c r="QFG342" s="145"/>
      <c r="QFH342" s="145"/>
      <c r="QFI342" s="145"/>
      <c r="QFJ342" s="145"/>
      <c r="QFK342" s="145"/>
      <c r="QFL342" s="145"/>
      <c r="QFM342" s="145"/>
      <c r="QFN342" s="145"/>
      <c r="QFO342" s="145"/>
      <c r="QFP342" s="145"/>
      <c r="QFQ342" s="145"/>
      <c r="QFR342" s="145"/>
      <c r="QFS342" s="145"/>
      <c r="QFT342" s="145"/>
      <c r="QFU342" s="145"/>
      <c r="QFV342" s="145"/>
      <c r="QFW342" s="145"/>
      <c r="QFX342" s="145"/>
      <c r="QFY342" s="145"/>
      <c r="QFZ342" s="145"/>
      <c r="QGA342" s="145"/>
      <c r="QGB342" s="145"/>
      <c r="QGC342" s="145"/>
      <c r="QGD342" s="145"/>
      <c r="QGE342" s="145"/>
      <c r="QGF342" s="145"/>
      <c r="QGG342" s="145"/>
      <c r="QGH342" s="145"/>
      <c r="QGI342" s="145"/>
      <c r="QGJ342" s="145"/>
      <c r="QGK342" s="145"/>
      <c r="QGL342" s="145"/>
      <c r="QGM342" s="145"/>
      <c r="QGN342" s="145"/>
      <c r="QGO342" s="145"/>
      <c r="QGP342" s="145"/>
      <c r="QGQ342" s="145"/>
      <c r="QGR342" s="145"/>
      <c r="QGS342" s="145"/>
      <c r="QGT342" s="145"/>
      <c r="QGU342" s="145"/>
      <c r="QGV342" s="145"/>
      <c r="QGW342" s="145"/>
      <c r="QGX342" s="145"/>
      <c r="QGY342" s="145"/>
      <c r="QGZ342" s="145"/>
      <c r="QHA342" s="145"/>
      <c r="QHB342" s="145"/>
      <c r="QHC342" s="145"/>
      <c r="QHD342" s="145"/>
      <c r="QHE342" s="145"/>
      <c r="QHF342" s="145"/>
      <c r="QHG342" s="145"/>
      <c r="QHH342" s="145"/>
      <c r="QHI342" s="145"/>
      <c r="QHJ342" s="145"/>
      <c r="QHK342" s="145"/>
      <c r="QHL342" s="145"/>
      <c r="QHM342" s="145"/>
      <c r="QHN342" s="145"/>
      <c r="QHO342" s="145"/>
      <c r="QHP342" s="145"/>
      <c r="QHQ342" s="145"/>
      <c r="QHR342" s="145"/>
      <c r="QHS342" s="145"/>
      <c r="QHT342" s="145"/>
      <c r="QHU342" s="145"/>
      <c r="QHV342" s="145"/>
      <c r="QHW342" s="145"/>
      <c r="QHX342" s="145"/>
      <c r="QHY342" s="145"/>
      <c r="QHZ342" s="145"/>
      <c r="QIA342" s="145"/>
      <c r="QIB342" s="145"/>
      <c r="QIC342" s="145"/>
      <c r="QID342" s="145"/>
      <c r="QIE342" s="145"/>
      <c r="QIF342" s="145"/>
      <c r="QIG342" s="145"/>
      <c r="QIH342" s="145"/>
      <c r="QII342" s="145"/>
      <c r="QIJ342" s="145"/>
      <c r="QIK342" s="145"/>
      <c r="QIL342" s="145"/>
      <c r="QIM342" s="145"/>
      <c r="QIN342" s="145"/>
      <c r="QIO342" s="145"/>
      <c r="QIP342" s="145"/>
      <c r="QIQ342" s="145"/>
      <c r="QIR342" s="145"/>
      <c r="QIS342" s="145"/>
      <c r="QIT342" s="145"/>
      <c r="QIU342" s="145"/>
      <c r="QIV342" s="145"/>
      <c r="QIW342" s="145"/>
      <c r="QIX342" s="145"/>
      <c r="QIY342" s="145"/>
      <c r="QIZ342" s="145"/>
      <c r="QJA342" s="145"/>
      <c r="QJB342" s="145"/>
      <c r="QJC342" s="145"/>
      <c r="QJD342" s="145"/>
      <c r="QJE342" s="145"/>
      <c r="QJF342" s="145"/>
      <c r="QJG342" s="145"/>
      <c r="QJH342" s="145"/>
      <c r="QJI342" s="145"/>
      <c r="QJJ342" s="145"/>
      <c r="QJK342" s="145"/>
      <c r="QJL342" s="145"/>
      <c r="QJM342" s="145"/>
      <c r="QJN342" s="145"/>
      <c r="QJO342" s="145"/>
      <c r="QJP342" s="145"/>
      <c r="QJQ342" s="145"/>
      <c r="QJR342" s="145"/>
      <c r="QJS342" s="145"/>
      <c r="QJT342" s="145"/>
      <c r="QJU342" s="145"/>
      <c r="QJV342" s="145"/>
      <c r="QJW342" s="145"/>
      <c r="QJX342" s="145"/>
      <c r="QJY342" s="145"/>
      <c r="QJZ342" s="145"/>
      <c r="QKA342" s="145"/>
      <c r="QKB342" s="145"/>
      <c r="QKC342" s="145"/>
      <c r="QKD342" s="145"/>
      <c r="QKE342" s="145"/>
      <c r="QKF342" s="145"/>
      <c r="QKG342" s="145"/>
      <c r="QKH342" s="145"/>
      <c r="QKI342" s="145"/>
      <c r="QKJ342" s="145"/>
      <c r="QKK342" s="145"/>
      <c r="QKL342" s="145"/>
      <c r="QKM342" s="145"/>
      <c r="QKN342" s="145"/>
      <c r="QKO342" s="145"/>
      <c r="QKP342" s="145"/>
      <c r="QKQ342" s="145"/>
      <c r="QKR342" s="145"/>
      <c r="QKS342" s="145"/>
      <c r="QKT342" s="145"/>
      <c r="QKU342" s="145"/>
      <c r="QKV342" s="145"/>
      <c r="QKW342" s="145"/>
      <c r="QKX342" s="145"/>
      <c r="QKY342" s="145"/>
      <c r="QKZ342" s="145"/>
      <c r="QLA342" s="145"/>
      <c r="QLB342" s="145"/>
      <c r="QLC342" s="145"/>
      <c r="QLD342" s="145"/>
      <c r="QLE342" s="145"/>
      <c r="QLF342" s="145"/>
      <c r="QLG342" s="145"/>
      <c r="QLH342" s="145"/>
      <c r="QLI342" s="145"/>
      <c r="QLJ342" s="145"/>
      <c r="QLK342" s="145"/>
      <c r="QLL342" s="145"/>
      <c r="QLM342" s="145"/>
      <c r="QLN342" s="145"/>
      <c r="QLO342" s="145"/>
      <c r="QLP342" s="145"/>
      <c r="QLQ342" s="145"/>
      <c r="QLR342" s="145"/>
      <c r="QLS342" s="145"/>
      <c r="QLT342" s="145"/>
      <c r="QLU342" s="145"/>
      <c r="QLV342" s="145"/>
      <c r="QLW342" s="145"/>
      <c r="QLX342" s="145"/>
      <c r="QLY342" s="145"/>
      <c r="QLZ342" s="145"/>
      <c r="QMA342" s="145"/>
      <c r="QMB342" s="145"/>
      <c r="QMC342" s="145"/>
      <c r="QMD342" s="145"/>
      <c r="QME342" s="145"/>
      <c r="QMF342" s="145"/>
      <c r="QMG342" s="145"/>
      <c r="QMH342" s="145"/>
      <c r="QMI342" s="145"/>
      <c r="QMJ342" s="145"/>
      <c r="QMK342" s="145"/>
      <c r="QML342" s="145"/>
      <c r="QMM342" s="145"/>
      <c r="QMN342" s="145"/>
      <c r="QMO342" s="145"/>
      <c r="QMP342" s="145"/>
      <c r="QMQ342" s="145"/>
      <c r="QMR342" s="145"/>
      <c r="QMS342" s="145"/>
      <c r="QMT342" s="145"/>
      <c r="QMU342" s="145"/>
      <c r="QMV342" s="145"/>
      <c r="QMW342" s="145"/>
      <c r="QMX342" s="145"/>
      <c r="QMY342" s="145"/>
      <c r="QMZ342" s="145"/>
      <c r="QNA342" s="145"/>
      <c r="QNB342" s="145"/>
      <c r="QNC342" s="145"/>
      <c r="QND342" s="145"/>
      <c r="QNE342" s="145"/>
      <c r="QNF342" s="145"/>
      <c r="QNG342" s="145"/>
      <c r="QNH342" s="145"/>
      <c r="QNI342" s="145"/>
      <c r="QNJ342" s="145"/>
      <c r="QNK342" s="145"/>
      <c r="QNL342" s="145"/>
      <c r="QNM342" s="145"/>
      <c r="QNN342" s="145"/>
      <c r="QNO342" s="145"/>
      <c r="QNP342" s="145"/>
      <c r="QNQ342" s="145"/>
      <c r="QNR342" s="145"/>
      <c r="QNS342" s="145"/>
      <c r="QNT342" s="145"/>
      <c r="QNU342" s="145"/>
      <c r="QNV342" s="145"/>
      <c r="QNW342" s="145"/>
      <c r="QNX342" s="145"/>
      <c r="QNY342" s="145"/>
      <c r="QNZ342" s="145"/>
      <c r="QOA342" s="145"/>
      <c r="QOB342" s="145"/>
      <c r="QOC342" s="145"/>
      <c r="QOD342" s="145"/>
      <c r="QOE342" s="145"/>
      <c r="QOF342" s="145"/>
      <c r="QOG342" s="145"/>
      <c r="QOH342" s="145"/>
      <c r="QOI342" s="145"/>
      <c r="QOJ342" s="145"/>
      <c r="QOK342" s="145"/>
      <c r="QOL342" s="145"/>
      <c r="QOM342" s="145"/>
      <c r="QON342" s="145"/>
      <c r="QOO342" s="145"/>
      <c r="QOP342" s="145"/>
      <c r="QOQ342" s="145"/>
      <c r="QOR342" s="145"/>
      <c r="QOS342" s="145"/>
      <c r="QOT342" s="145"/>
      <c r="QOU342" s="145"/>
      <c r="QOV342" s="145"/>
      <c r="QOW342" s="145"/>
      <c r="QOX342" s="145"/>
      <c r="QOY342" s="145"/>
      <c r="QOZ342" s="145"/>
      <c r="QPA342" s="145"/>
      <c r="QPB342" s="145"/>
      <c r="QPC342" s="145"/>
      <c r="QPD342" s="145"/>
      <c r="QPE342" s="145"/>
      <c r="QPF342" s="145"/>
      <c r="QPG342" s="145"/>
      <c r="QPH342" s="145"/>
      <c r="QPI342" s="145"/>
      <c r="QPJ342" s="145"/>
      <c r="QPK342" s="145"/>
      <c r="QPL342" s="145"/>
      <c r="QPM342" s="145"/>
      <c r="QPN342" s="145"/>
      <c r="QPO342" s="145"/>
      <c r="QPP342" s="145"/>
      <c r="QPQ342" s="145"/>
      <c r="QPR342" s="145"/>
      <c r="QPS342" s="145"/>
      <c r="QPT342" s="145"/>
      <c r="QPU342" s="145"/>
      <c r="QPV342" s="145"/>
      <c r="QPW342" s="145"/>
      <c r="QPX342" s="145"/>
      <c r="QPY342" s="145"/>
      <c r="QPZ342" s="145"/>
      <c r="QQA342" s="145"/>
      <c r="QQB342" s="145"/>
      <c r="QQC342" s="145"/>
      <c r="QQD342" s="145"/>
      <c r="QQE342" s="145"/>
      <c r="QQF342" s="145"/>
      <c r="QQG342" s="145"/>
      <c r="QQH342" s="145"/>
      <c r="QQI342" s="145"/>
      <c r="QQJ342" s="145"/>
      <c r="QQK342" s="145"/>
      <c r="QQL342" s="145"/>
      <c r="QQM342" s="145"/>
      <c r="QQN342" s="145"/>
      <c r="QQO342" s="145"/>
      <c r="QQP342" s="145"/>
      <c r="QQQ342" s="145"/>
      <c r="QQR342" s="145"/>
      <c r="QQS342" s="145"/>
      <c r="QQT342" s="145"/>
      <c r="QQU342" s="145"/>
      <c r="QQV342" s="145"/>
      <c r="QQW342" s="145"/>
      <c r="QQX342" s="145"/>
      <c r="QQY342" s="145"/>
      <c r="QQZ342" s="145"/>
      <c r="QRA342" s="145"/>
      <c r="QRB342" s="145"/>
      <c r="QRC342" s="145"/>
      <c r="QRD342" s="145"/>
      <c r="QRE342" s="145"/>
      <c r="QRF342" s="145"/>
      <c r="QRG342" s="145"/>
      <c r="QRH342" s="145"/>
      <c r="QRI342" s="145"/>
      <c r="QRJ342" s="145"/>
      <c r="QRK342" s="145"/>
      <c r="QRL342" s="145"/>
      <c r="QRM342" s="145"/>
      <c r="QRN342" s="145"/>
      <c r="QRO342" s="145"/>
      <c r="QRP342" s="145"/>
      <c r="QRQ342" s="145"/>
      <c r="QRR342" s="145"/>
      <c r="QRS342" s="145"/>
      <c r="QRT342" s="145"/>
      <c r="QRU342" s="145"/>
      <c r="QRV342" s="145"/>
      <c r="QRW342" s="145"/>
      <c r="QRX342" s="145"/>
      <c r="QRY342" s="145"/>
      <c r="QRZ342" s="145"/>
      <c r="QSA342" s="145"/>
      <c r="QSB342" s="145"/>
      <c r="QSC342" s="145"/>
      <c r="QSD342" s="145"/>
      <c r="QSE342" s="145"/>
      <c r="QSF342" s="145"/>
      <c r="QSG342" s="145"/>
      <c r="QSH342" s="145"/>
      <c r="QSI342" s="145"/>
      <c r="QSJ342" s="145"/>
      <c r="QSK342" s="145"/>
      <c r="QSL342" s="145"/>
      <c r="QSM342" s="145"/>
      <c r="QSN342" s="145"/>
      <c r="QSO342" s="145"/>
      <c r="QSP342" s="145"/>
      <c r="QSQ342" s="145"/>
      <c r="QSR342" s="145"/>
      <c r="QSS342" s="145"/>
      <c r="QST342" s="145"/>
      <c r="QSU342" s="145"/>
      <c r="QSV342" s="145"/>
      <c r="QSW342" s="145"/>
      <c r="QSX342" s="145"/>
      <c r="QSY342" s="145"/>
      <c r="QSZ342" s="145"/>
      <c r="QTA342" s="145"/>
      <c r="QTB342" s="145"/>
      <c r="QTC342" s="145"/>
      <c r="QTD342" s="145"/>
      <c r="QTE342" s="145"/>
      <c r="QTF342" s="145"/>
      <c r="QTG342" s="145"/>
      <c r="QTH342" s="145"/>
      <c r="QTI342" s="145"/>
      <c r="QTJ342" s="145"/>
      <c r="QTK342" s="145"/>
      <c r="QTL342" s="145"/>
      <c r="QTM342" s="145"/>
      <c r="QTN342" s="145"/>
      <c r="QTO342" s="145"/>
      <c r="QTP342" s="145"/>
      <c r="QTQ342" s="145"/>
      <c r="QTR342" s="145"/>
      <c r="QTS342" s="145"/>
      <c r="QTT342" s="145"/>
      <c r="QTU342" s="145"/>
      <c r="QTV342" s="145"/>
      <c r="QTW342" s="145"/>
      <c r="QTX342" s="145"/>
      <c r="QTY342" s="145"/>
      <c r="QTZ342" s="145"/>
      <c r="QUA342" s="145"/>
      <c r="QUB342" s="145"/>
      <c r="QUC342" s="145"/>
      <c r="QUD342" s="145"/>
      <c r="QUE342" s="145"/>
      <c r="QUF342" s="145"/>
      <c r="QUG342" s="145"/>
      <c r="QUH342" s="145"/>
      <c r="QUI342" s="145"/>
      <c r="QUJ342" s="145"/>
      <c r="QUK342" s="145"/>
      <c r="QUL342" s="145"/>
      <c r="QUM342" s="145"/>
      <c r="QUN342" s="145"/>
      <c r="QUO342" s="145"/>
      <c r="QUP342" s="145"/>
      <c r="QUQ342" s="145"/>
      <c r="QUR342" s="145"/>
      <c r="QUS342" s="145"/>
      <c r="QUT342" s="145"/>
      <c r="QUU342" s="145"/>
      <c r="QUV342" s="145"/>
      <c r="QUW342" s="145"/>
      <c r="QUX342" s="145"/>
      <c r="QUY342" s="145"/>
      <c r="QUZ342" s="145"/>
      <c r="QVA342" s="145"/>
      <c r="QVB342" s="145"/>
      <c r="QVC342" s="145"/>
      <c r="QVD342" s="145"/>
      <c r="QVE342" s="145"/>
      <c r="QVF342" s="145"/>
      <c r="QVG342" s="145"/>
      <c r="QVH342" s="145"/>
      <c r="QVI342" s="145"/>
      <c r="QVJ342" s="145"/>
      <c r="QVK342" s="145"/>
      <c r="QVL342" s="145"/>
      <c r="QVM342" s="145"/>
      <c r="QVN342" s="145"/>
      <c r="QVO342" s="145"/>
      <c r="QVP342" s="145"/>
      <c r="QVQ342" s="145"/>
      <c r="QVR342" s="145"/>
      <c r="QVS342" s="145"/>
      <c r="QVT342" s="145"/>
      <c r="QVU342" s="145"/>
      <c r="QVV342" s="145"/>
      <c r="QVW342" s="145"/>
      <c r="QVX342" s="145"/>
      <c r="QVY342" s="145"/>
      <c r="QVZ342" s="145"/>
      <c r="QWA342" s="145"/>
      <c r="QWB342" s="145"/>
      <c r="QWC342" s="145"/>
      <c r="QWD342" s="145"/>
      <c r="QWE342" s="145"/>
      <c r="QWF342" s="145"/>
      <c r="QWG342" s="145"/>
      <c r="QWH342" s="145"/>
      <c r="QWI342" s="145"/>
      <c r="QWJ342" s="145"/>
      <c r="QWK342" s="145"/>
      <c r="QWL342" s="145"/>
      <c r="QWM342" s="145"/>
      <c r="QWN342" s="145"/>
      <c r="QWO342" s="145"/>
      <c r="QWP342" s="145"/>
      <c r="QWQ342" s="145"/>
      <c r="QWR342" s="145"/>
      <c r="QWS342" s="145"/>
      <c r="QWT342" s="145"/>
      <c r="QWU342" s="145"/>
      <c r="QWV342" s="145"/>
      <c r="QWW342" s="145"/>
      <c r="QWX342" s="145"/>
      <c r="QWY342" s="145"/>
      <c r="QWZ342" s="145"/>
      <c r="QXA342" s="145"/>
      <c r="QXB342" s="145"/>
      <c r="QXC342" s="145"/>
      <c r="QXD342" s="145"/>
      <c r="QXE342" s="145"/>
      <c r="QXF342" s="145"/>
      <c r="QXG342" s="145"/>
      <c r="QXH342" s="145"/>
      <c r="QXI342" s="145"/>
      <c r="QXJ342" s="145"/>
      <c r="QXK342" s="145"/>
      <c r="QXL342" s="145"/>
      <c r="QXM342" s="145"/>
      <c r="QXN342" s="145"/>
      <c r="QXO342" s="145"/>
      <c r="QXP342" s="145"/>
      <c r="QXQ342" s="145"/>
      <c r="QXR342" s="145"/>
      <c r="QXS342" s="145"/>
      <c r="QXT342" s="145"/>
      <c r="QXU342" s="145"/>
      <c r="QXV342" s="145"/>
      <c r="QXW342" s="145"/>
      <c r="QXX342" s="145"/>
      <c r="QXY342" s="145"/>
      <c r="QXZ342" s="145"/>
      <c r="QYA342" s="145"/>
      <c r="QYB342" s="145"/>
      <c r="QYC342" s="145"/>
      <c r="QYD342" s="145"/>
      <c r="QYE342" s="145"/>
      <c r="QYF342" s="145"/>
      <c r="QYG342" s="145"/>
      <c r="QYH342" s="145"/>
      <c r="QYI342" s="145"/>
      <c r="QYJ342" s="145"/>
      <c r="QYK342" s="145"/>
      <c r="QYL342" s="145"/>
      <c r="QYM342" s="145"/>
      <c r="QYN342" s="145"/>
      <c r="QYO342" s="145"/>
      <c r="QYP342" s="145"/>
      <c r="QYQ342" s="145"/>
      <c r="QYR342" s="145"/>
      <c r="QYS342" s="145"/>
      <c r="QYT342" s="145"/>
      <c r="QYU342" s="145"/>
      <c r="QYV342" s="145"/>
      <c r="QYW342" s="145"/>
      <c r="QYX342" s="145"/>
      <c r="QYY342" s="145"/>
      <c r="QYZ342" s="145"/>
      <c r="QZA342" s="145"/>
      <c r="QZB342" s="145"/>
      <c r="QZC342" s="145"/>
      <c r="QZD342" s="145"/>
      <c r="QZE342" s="145"/>
      <c r="QZF342" s="145"/>
      <c r="QZG342" s="145"/>
      <c r="QZH342" s="145"/>
      <c r="QZI342" s="145"/>
      <c r="QZJ342" s="145"/>
      <c r="QZK342" s="145"/>
      <c r="QZL342" s="145"/>
      <c r="QZM342" s="145"/>
      <c r="QZN342" s="145"/>
      <c r="QZO342" s="145"/>
      <c r="QZP342" s="145"/>
      <c r="QZQ342" s="145"/>
      <c r="QZR342" s="145"/>
      <c r="QZS342" s="145"/>
      <c r="QZT342" s="145"/>
      <c r="QZU342" s="145"/>
      <c r="QZV342" s="145"/>
      <c r="QZW342" s="145"/>
      <c r="QZX342" s="145"/>
      <c r="QZY342" s="145"/>
      <c r="QZZ342" s="145"/>
      <c r="RAA342" s="145"/>
      <c r="RAB342" s="145"/>
      <c r="RAC342" s="145"/>
      <c r="RAD342" s="145"/>
      <c r="RAE342" s="145"/>
      <c r="RAF342" s="145"/>
      <c r="RAG342" s="145"/>
      <c r="RAH342" s="145"/>
      <c r="RAI342" s="145"/>
      <c r="RAJ342" s="145"/>
      <c r="RAK342" s="145"/>
      <c r="RAL342" s="145"/>
      <c r="RAM342" s="145"/>
      <c r="RAN342" s="145"/>
      <c r="RAO342" s="145"/>
      <c r="RAP342" s="145"/>
      <c r="RAQ342" s="145"/>
      <c r="RAR342" s="145"/>
      <c r="RAS342" s="145"/>
      <c r="RAT342" s="145"/>
      <c r="RAU342" s="145"/>
      <c r="RAV342" s="145"/>
      <c r="RAW342" s="145"/>
      <c r="RAX342" s="145"/>
      <c r="RAY342" s="145"/>
      <c r="RAZ342" s="145"/>
      <c r="RBA342" s="145"/>
      <c r="RBB342" s="145"/>
      <c r="RBC342" s="145"/>
      <c r="RBD342" s="145"/>
      <c r="RBE342" s="145"/>
      <c r="RBF342" s="145"/>
      <c r="RBG342" s="145"/>
      <c r="RBH342" s="145"/>
      <c r="RBI342" s="145"/>
      <c r="RBJ342" s="145"/>
      <c r="RBK342" s="145"/>
      <c r="RBL342" s="145"/>
      <c r="RBM342" s="145"/>
      <c r="RBN342" s="145"/>
      <c r="RBO342" s="145"/>
      <c r="RBP342" s="145"/>
      <c r="RBQ342" s="145"/>
      <c r="RBR342" s="145"/>
      <c r="RBS342" s="145"/>
      <c r="RBT342" s="145"/>
      <c r="RBU342" s="145"/>
      <c r="RBV342" s="145"/>
      <c r="RBW342" s="145"/>
      <c r="RBX342" s="145"/>
      <c r="RBY342" s="145"/>
      <c r="RBZ342" s="145"/>
      <c r="RCA342" s="145"/>
      <c r="RCB342" s="145"/>
      <c r="RCC342" s="145"/>
      <c r="RCD342" s="145"/>
      <c r="RCE342" s="145"/>
      <c r="RCF342" s="145"/>
      <c r="RCG342" s="145"/>
      <c r="RCH342" s="145"/>
      <c r="RCI342" s="145"/>
      <c r="RCJ342" s="145"/>
      <c r="RCK342" s="145"/>
      <c r="RCL342" s="145"/>
      <c r="RCM342" s="145"/>
      <c r="RCN342" s="145"/>
      <c r="RCO342" s="145"/>
      <c r="RCP342" s="145"/>
      <c r="RCQ342" s="145"/>
      <c r="RCR342" s="145"/>
      <c r="RCS342" s="145"/>
      <c r="RCT342" s="145"/>
      <c r="RCU342" s="145"/>
      <c r="RCV342" s="145"/>
      <c r="RCW342" s="145"/>
      <c r="RCX342" s="145"/>
      <c r="RCY342" s="145"/>
      <c r="RCZ342" s="145"/>
      <c r="RDA342" s="145"/>
      <c r="RDB342" s="145"/>
      <c r="RDC342" s="145"/>
      <c r="RDD342" s="145"/>
      <c r="RDE342" s="145"/>
      <c r="RDF342" s="145"/>
      <c r="RDG342" s="145"/>
      <c r="RDH342" s="145"/>
      <c r="RDI342" s="145"/>
      <c r="RDJ342" s="145"/>
      <c r="RDK342" s="145"/>
      <c r="RDL342" s="145"/>
      <c r="RDM342" s="145"/>
      <c r="RDN342" s="145"/>
      <c r="RDO342" s="145"/>
      <c r="RDP342" s="145"/>
      <c r="RDQ342" s="145"/>
      <c r="RDR342" s="145"/>
      <c r="RDS342" s="145"/>
      <c r="RDT342" s="145"/>
      <c r="RDU342" s="145"/>
      <c r="RDV342" s="145"/>
      <c r="RDW342" s="145"/>
      <c r="RDX342" s="145"/>
      <c r="RDY342" s="145"/>
      <c r="RDZ342" s="145"/>
      <c r="REA342" s="145"/>
      <c r="REB342" s="145"/>
      <c r="REC342" s="145"/>
      <c r="RED342" s="145"/>
      <c r="REE342" s="145"/>
      <c r="REF342" s="145"/>
      <c r="REG342" s="145"/>
      <c r="REH342" s="145"/>
      <c r="REI342" s="145"/>
      <c r="REJ342" s="145"/>
      <c r="REK342" s="145"/>
      <c r="REL342" s="145"/>
      <c r="REM342" s="145"/>
      <c r="REN342" s="145"/>
      <c r="REO342" s="145"/>
      <c r="REP342" s="145"/>
      <c r="REQ342" s="145"/>
      <c r="RER342" s="145"/>
      <c r="RES342" s="145"/>
      <c r="RET342" s="145"/>
      <c r="REU342" s="145"/>
      <c r="REV342" s="145"/>
      <c r="REW342" s="145"/>
      <c r="REX342" s="145"/>
      <c r="REY342" s="145"/>
      <c r="REZ342" s="145"/>
      <c r="RFA342" s="145"/>
      <c r="RFB342" s="145"/>
      <c r="RFC342" s="145"/>
      <c r="RFD342" s="145"/>
      <c r="RFE342" s="145"/>
      <c r="RFF342" s="145"/>
      <c r="RFG342" s="145"/>
      <c r="RFH342" s="145"/>
      <c r="RFI342" s="145"/>
      <c r="RFJ342" s="145"/>
      <c r="RFK342" s="145"/>
      <c r="RFL342" s="145"/>
      <c r="RFM342" s="145"/>
      <c r="RFN342" s="145"/>
      <c r="RFO342" s="145"/>
      <c r="RFP342" s="145"/>
      <c r="RFQ342" s="145"/>
      <c r="RFR342" s="145"/>
      <c r="RFS342" s="145"/>
      <c r="RFT342" s="145"/>
      <c r="RFU342" s="145"/>
      <c r="RFV342" s="145"/>
      <c r="RFW342" s="145"/>
      <c r="RFX342" s="145"/>
      <c r="RFY342" s="145"/>
      <c r="RFZ342" s="145"/>
      <c r="RGA342" s="145"/>
      <c r="RGB342" s="145"/>
      <c r="RGC342" s="145"/>
      <c r="RGD342" s="145"/>
      <c r="RGE342" s="145"/>
      <c r="RGF342" s="145"/>
      <c r="RGG342" s="145"/>
      <c r="RGH342" s="145"/>
      <c r="RGI342" s="145"/>
      <c r="RGJ342" s="145"/>
      <c r="RGK342" s="145"/>
      <c r="RGL342" s="145"/>
      <c r="RGM342" s="145"/>
      <c r="RGN342" s="145"/>
      <c r="RGO342" s="145"/>
      <c r="RGP342" s="145"/>
      <c r="RGQ342" s="145"/>
      <c r="RGR342" s="145"/>
      <c r="RGS342" s="145"/>
      <c r="RGT342" s="145"/>
      <c r="RGU342" s="145"/>
      <c r="RGV342" s="145"/>
      <c r="RGW342" s="145"/>
      <c r="RGX342" s="145"/>
      <c r="RGY342" s="145"/>
      <c r="RGZ342" s="145"/>
      <c r="RHA342" s="145"/>
      <c r="RHB342" s="145"/>
      <c r="RHC342" s="145"/>
      <c r="RHD342" s="145"/>
      <c r="RHE342" s="145"/>
      <c r="RHF342" s="145"/>
      <c r="RHG342" s="145"/>
      <c r="RHH342" s="145"/>
      <c r="RHI342" s="145"/>
      <c r="RHJ342" s="145"/>
      <c r="RHK342" s="145"/>
      <c r="RHL342" s="145"/>
      <c r="RHM342" s="145"/>
      <c r="RHN342" s="145"/>
      <c r="RHO342" s="145"/>
      <c r="RHP342" s="145"/>
      <c r="RHQ342" s="145"/>
      <c r="RHR342" s="145"/>
      <c r="RHS342" s="145"/>
      <c r="RHT342" s="145"/>
      <c r="RHU342" s="145"/>
      <c r="RHV342" s="145"/>
      <c r="RHW342" s="145"/>
      <c r="RHX342" s="145"/>
      <c r="RHY342" s="145"/>
      <c r="RHZ342" s="145"/>
      <c r="RIA342" s="145"/>
      <c r="RIB342" s="145"/>
      <c r="RIC342" s="145"/>
      <c r="RID342" s="145"/>
      <c r="RIE342" s="145"/>
      <c r="RIF342" s="145"/>
      <c r="RIG342" s="145"/>
      <c r="RIH342" s="145"/>
      <c r="RII342" s="145"/>
      <c r="RIJ342" s="145"/>
      <c r="RIK342" s="145"/>
      <c r="RIL342" s="145"/>
      <c r="RIM342" s="145"/>
      <c r="RIN342" s="145"/>
      <c r="RIO342" s="145"/>
      <c r="RIP342" s="145"/>
      <c r="RIQ342" s="145"/>
      <c r="RIR342" s="145"/>
      <c r="RIS342" s="145"/>
      <c r="RIT342" s="145"/>
      <c r="RIU342" s="145"/>
      <c r="RIV342" s="145"/>
      <c r="RIW342" s="145"/>
      <c r="RIX342" s="145"/>
      <c r="RIY342" s="145"/>
      <c r="RIZ342" s="145"/>
      <c r="RJA342" s="145"/>
      <c r="RJB342" s="145"/>
      <c r="RJC342" s="145"/>
      <c r="RJD342" s="145"/>
      <c r="RJE342" s="145"/>
      <c r="RJF342" s="145"/>
      <c r="RJG342" s="145"/>
      <c r="RJH342" s="145"/>
      <c r="RJI342" s="145"/>
      <c r="RJJ342" s="145"/>
      <c r="RJK342" s="145"/>
      <c r="RJL342" s="145"/>
      <c r="RJM342" s="145"/>
      <c r="RJN342" s="145"/>
      <c r="RJO342" s="145"/>
      <c r="RJP342" s="145"/>
      <c r="RJQ342" s="145"/>
      <c r="RJR342" s="145"/>
      <c r="RJS342" s="145"/>
      <c r="RJT342" s="145"/>
      <c r="RJU342" s="145"/>
      <c r="RJV342" s="145"/>
      <c r="RJW342" s="145"/>
      <c r="RJX342" s="145"/>
      <c r="RJY342" s="145"/>
      <c r="RJZ342" s="145"/>
      <c r="RKA342" s="145"/>
      <c r="RKB342" s="145"/>
      <c r="RKC342" s="145"/>
      <c r="RKD342" s="145"/>
      <c r="RKE342" s="145"/>
      <c r="RKF342" s="145"/>
      <c r="RKG342" s="145"/>
      <c r="RKH342" s="145"/>
      <c r="RKI342" s="145"/>
      <c r="RKJ342" s="145"/>
      <c r="RKK342" s="145"/>
      <c r="RKL342" s="145"/>
      <c r="RKM342" s="145"/>
      <c r="RKN342" s="145"/>
      <c r="RKO342" s="145"/>
      <c r="RKP342" s="145"/>
      <c r="RKQ342" s="145"/>
      <c r="RKR342" s="145"/>
      <c r="RKS342" s="145"/>
      <c r="RKT342" s="145"/>
      <c r="RKU342" s="145"/>
      <c r="RKV342" s="145"/>
      <c r="RKW342" s="145"/>
      <c r="RKX342" s="145"/>
      <c r="RKY342" s="145"/>
      <c r="RKZ342" s="145"/>
      <c r="RLA342" s="145"/>
      <c r="RLB342" s="145"/>
      <c r="RLC342" s="145"/>
      <c r="RLD342" s="145"/>
      <c r="RLE342" s="145"/>
      <c r="RLF342" s="145"/>
      <c r="RLG342" s="145"/>
      <c r="RLH342" s="145"/>
      <c r="RLI342" s="145"/>
      <c r="RLJ342" s="145"/>
      <c r="RLK342" s="145"/>
      <c r="RLL342" s="145"/>
      <c r="RLM342" s="145"/>
      <c r="RLN342" s="145"/>
      <c r="RLO342" s="145"/>
      <c r="RLP342" s="145"/>
      <c r="RLQ342" s="145"/>
      <c r="RLR342" s="145"/>
      <c r="RLS342" s="145"/>
      <c r="RLT342" s="145"/>
      <c r="RLU342" s="145"/>
      <c r="RLV342" s="145"/>
      <c r="RLW342" s="145"/>
      <c r="RLX342" s="145"/>
      <c r="RLY342" s="145"/>
      <c r="RLZ342" s="145"/>
      <c r="RMA342" s="145"/>
      <c r="RMB342" s="145"/>
      <c r="RMC342" s="145"/>
      <c r="RMD342" s="145"/>
      <c r="RME342" s="145"/>
      <c r="RMF342" s="145"/>
      <c r="RMG342" s="145"/>
      <c r="RMH342" s="145"/>
      <c r="RMI342" s="145"/>
      <c r="RMJ342" s="145"/>
      <c r="RMK342" s="145"/>
      <c r="RML342" s="145"/>
      <c r="RMM342" s="145"/>
      <c r="RMN342" s="145"/>
      <c r="RMO342" s="145"/>
      <c r="RMP342" s="145"/>
      <c r="RMQ342" s="145"/>
      <c r="RMR342" s="145"/>
      <c r="RMS342" s="145"/>
      <c r="RMT342" s="145"/>
      <c r="RMU342" s="145"/>
      <c r="RMV342" s="145"/>
      <c r="RMW342" s="145"/>
      <c r="RMX342" s="145"/>
      <c r="RMY342" s="145"/>
      <c r="RMZ342" s="145"/>
      <c r="RNA342" s="145"/>
      <c r="RNB342" s="145"/>
      <c r="RNC342" s="145"/>
      <c r="RND342" s="145"/>
      <c r="RNE342" s="145"/>
      <c r="RNF342" s="145"/>
      <c r="RNG342" s="145"/>
      <c r="RNH342" s="145"/>
      <c r="RNI342" s="145"/>
      <c r="RNJ342" s="145"/>
      <c r="RNK342" s="145"/>
      <c r="RNL342" s="145"/>
      <c r="RNM342" s="145"/>
      <c r="RNN342" s="145"/>
      <c r="RNO342" s="145"/>
      <c r="RNP342" s="145"/>
      <c r="RNQ342" s="145"/>
      <c r="RNR342" s="145"/>
      <c r="RNS342" s="145"/>
      <c r="RNT342" s="145"/>
      <c r="RNU342" s="145"/>
      <c r="RNV342" s="145"/>
      <c r="RNW342" s="145"/>
      <c r="RNX342" s="145"/>
      <c r="RNY342" s="145"/>
      <c r="RNZ342" s="145"/>
      <c r="ROA342" s="145"/>
      <c r="ROB342" s="145"/>
      <c r="ROC342" s="145"/>
      <c r="ROD342" s="145"/>
      <c r="ROE342" s="145"/>
      <c r="ROF342" s="145"/>
      <c r="ROG342" s="145"/>
      <c r="ROH342" s="145"/>
      <c r="ROI342" s="145"/>
      <c r="ROJ342" s="145"/>
      <c r="ROK342" s="145"/>
      <c r="ROL342" s="145"/>
      <c r="ROM342" s="145"/>
      <c r="RON342" s="145"/>
      <c r="ROO342" s="145"/>
      <c r="ROP342" s="145"/>
      <c r="ROQ342" s="145"/>
      <c r="ROR342" s="145"/>
      <c r="ROS342" s="145"/>
      <c r="ROT342" s="145"/>
      <c r="ROU342" s="145"/>
      <c r="ROV342" s="145"/>
      <c r="ROW342" s="145"/>
      <c r="ROX342" s="145"/>
      <c r="ROY342" s="145"/>
      <c r="ROZ342" s="145"/>
      <c r="RPA342" s="145"/>
      <c r="RPB342" s="145"/>
      <c r="RPC342" s="145"/>
      <c r="RPD342" s="145"/>
      <c r="RPE342" s="145"/>
      <c r="RPF342" s="145"/>
      <c r="RPG342" s="145"/>
      <c r="RPH342" s="145"/>
      <c r="RPI342" s="145"/>
      <c r="RPJ342" s="145"/>
      <c r="RPK342" s="145"/>
      <c r="RPL342" s="145"/>
      <c r="RPM342" s="145"/>
      <c r="RPN342" s="145"/>
      <c r="RPO342" s="145"/>
      <c r="RPP342" s="145"/>
      <c r="RPQ342" s="145"/>
      <c r="RPR342" s="145"/>
      <c r="RPS342" s="145"/>
      <c r="RPT342" s="145"/>
      <c r="RPU342" s="145"/>
      <c r="RPV342" s="145"/>
      <c r="RPW342" s="145"/>
      <c r="RPX342" s="145"/>
      <c r="RPY342" s="145"/>
      <c r="RPZ342" s="145"/>
      <c r="RQA342" s="145"/>
      <c r="RQB342" s="145"/>
      <c r="RQC342" s="145"/>
      <c r="RQD342" s="145"/>
      <c r="RQE342" s="145"/>
      <c r="RQF342" s="145"/>
      <c r="RQG342" s="145"/>
      <c r="RQH342" s="145"/>
      <c r="RQI342" s="145"/>
      <c r="RQJ342" s="145"/>
      <c r="RQK342" s="145"/>
      <c r="RQL342" s="145"/>
      <c r="RQM342" s="145"/>
      <c r="RQN342" s="145"/>
      <c r="RQO342" s="145"/>
      <c r="RQP342" s="145"/>
      <c r="RQQ342" s="145"/>
      <c r="RQR342" s="145"/>
      <c r="RQS342" s="145"/>
      <c r="RQT342" s="145"/>
      <c r="RQU342" s="145"/>
      <c r="RQV342" s="145"/>
      <c r="RQW342" s="145"/>
      <c r="RQX342" s="145"/>
      <c r="RQY342" s="145"/>
      <c r="RQZ342" s="145"/>
      <c r="RRA342" s="145"/>
      <c r="RRB342" s="145"/>
      <c r="RRC342" s="145"/>
      <c r="RRD342" s="145"/>
      <c r="RRE342" s="145"/>
      <c r="RRF342" s="145"/>
      <c r="RRG342" s="145"/>
      <c r="RRH342" s="145"/>
      <c r="RRI342" s="145"/>
      <c r="RRJ342" s="145"/>
      <c r="RRK342" s="145"/>
      <c r="RRL342" s="145"/>
      <c r="RRM342" s="145"/>
      <c r="RRN342" s="145"/>
      <c r="RRO342" s="145"/>
      <c r="RRP342" s="145"/>
      <c r="RRQ342" s="145"/>
      <c r="RRR342" s="145"/>
      <c r="RRS342" s="145"/>
      <c r="RRT342" s="145"/>
      <c r="RRU342" s="145"/>
      <c r="RRV342" s="145"/>
      <c r="RRW342" s="145"/>
      <c r="RRX342" s="145"/>
      <c r="RRY342" s="145"/>
      <c r="RRZ342" s="145"/>
      <c r="RSA342" s="145"/>
      <c r="RSB342" s="145"/>
      <c r="RSC342" s="145"/>
      <c r="RSD342" s="145"/>
      <c r="RSE342" s="145"/>
      <c r="RSF342" s="145"/>
      <c r="RSG342" s="145"/>
      <c r="RSH342" s="145"/>
      <c r="RSI342" s="145"/>
      <c r="RSJ342" s="145"/>
      <c r="RSK342" s="145"/>
      <c r="RSL342" s="145"/>
      <c r="RSM342" s="145"/>
      <c r="RSN342" s="145"/>
      <c r="RSO342" s="145"/>
      <c r="RSP342" s="145"/>
      <c r="RSQ342" s="145"/>
      <c r="RSR342" s="145"/>
      <c r="RSS342" s="145"/>
      <c r="RST342" s="145"/>
      <c r="RSU342" s="145"/>
      <c r="RSV342" s="145"/>
      <c r="RSW342" s="145"/>
      <c r="RSX342" s="145"/>
      <c r="RSY342" s="145"/>
      <c r="RSZ342" s="145"/>
      <c r="RTA342" s="145"/>
      <c r="RTB342" s="145"/>
      <c r="RTC342" s="145"/>
      <c r="RTD342" s="145"/>
      <c r="RTE342" s="145"/>
      <c r="RTF342" s="145"/>
      <c r="RTG342" s="145"/>
      <c r="RTH342" s="145"/>
      <c r="RTI342" s="145"/>
      <c r="RTJ342" s="145"/>
      <c r="RTK342" s="145"/>
      <c r="RTL342" s="145"/>
      <c r="RTM342" s="145"/>
      <c r="RTN342" s="145"/>
      <c r="RTO342" s="145"/>
      <c r="RTP342" s="145"/>
      <c r="RTQ342" s="145"/>
      <c r="RTR342" s="145"/>
      <c r="RTS342" s="145"/>
      <c r="RTT342" s="145"/>
      <c r="RTU342" s="145"/>
      <c r="RTV342" s="145"/>
      <c r="RTW342" s="145"/>
      <c r="RTX342" s="145"/>
      <c r="RTY342" s="145"/>
      <c r="RTZ342" s="145"/>
      <c r="RUA342" s="145"/>
      <c r="RUB342" s="145"/>
      <c r="RUC342" s="145"/>
      <c r="RUD342" s="145"/>
      <c r="RUE342" s="145"/>
      <c r="RUF342" s="145"/>
      <c r="RUG342" s="145"/>
      <c r="RUH342" s="145"/>
      <c r="RUI342" s="145"/>
      <c r="RUJ342" s="145"/>
      <c r="RUK342" s="145"/>
      <c r="RUL342" s="145"/>
      <c r="RUM342" s="145"/>
      <c r="RUN342" s="145"/>
      <c r="RUO342" s="145"/>
      <c r="RUP342" s="145"/>
      <c r="RUQ342" s="145"/>
      <c r="RUR342" s="145"/>
      <c r="RUS342" s="145"/>
      <c r="RUT342" s="145"/>
      <c r="RUU342" s="145"/>
      <c r="RUV342" s="145"/>
      <c r="RUW342" s="145"/>
      <c r="RUX342" s="145"/>
      <c r="RUY342" s="145"/>
      <c r="RUZ342" s="145"/>
      <c r="RVA342" s="145"/>
      <c r="RVB342" s="145"/>
      <c r="RVC342" s="145"/>
      <c r="RVD342" s="145"/>
      <c r="RVE342" s="145"/>
      <c r="RVF342" s="145"/>
      <c r="RVG342" s="145"/>
      <c r="RVH342" s="145"/>
      <c r="RVI342" s="145"/>
      <c r="RVJ342" s="145"/>
      <c r="RVK342" s="145"/>
      <c r="RVL342" s="145"/>
      <c r="RVM342" s="145"/>
      <c r="RVN342" s="145"/>
      <c r="RVO342" s="145"/>
      <c r="RVP342" s="145"/>
      <c r="RVQ342" s="145"/>
      <c r="RVR342" s="145"/>
      <c r="RVS342" s="145"/>
      <c r="RVT342" s="145"/>
      <c r="RVU342" s="145"/>
      <c r="RVV342" s="145"/>
      <c r="RVW342" s="145"/>
      <c r="RVX342" s="145"/>
      <c r="RVY342" s="145"/>
      <c r="RVZ342" s="145"/>
      <c r="RWA342" s="145"/>
      <c r="RWB342" s="145"/>
      <c r="RWC342" s="145"/>
      <c r="RWD342" s="145"/>
      <c r="RWE342" s="145"/>
      <c r="RWF342" s="145"/>
      <c r="RWG342" s="145"/>
      <c r="RWH342" s="145"/>
      <c r="RWI342" s="145"/>
      <c r="RWJ342" s="145"/>
      <c r="RWK342" s="145"/>
      <c r="RWL342" s="145"/>
      <c r="RWM342" s="145"/>
      <c r="RWN342" s="145"/>
      <c r="RWO342" s="145"/>
      <c r="RWP342" s="145"/>
      <c r="RWQ342" s="145"/>
      <c r="RWR342" s="145"/>
      <c r="RWS342" s="145"/>
      <c r="RWT342" s="145"/>
      <c r="RWU342" s="145"/>
      <c r="RWV342" s="145"/>
      <c r="RWW342" s="145"/>
      <c r="RWX342" s="145"/>
      <c r="RWY342" s="145"/>
      <c r="RWZ342" s="145"/>
      <c r="RXA342" s="145"/>
      <c r="RXB342" s="145"/>
      <c r="RXC342" s="145"/>
      <c r="RXD342" s="145"/>
      <c r="RXE342" s="145"/>
      <c r="RXF342" s="145"/>
      <c r="RXG342" s="145"/>
      <c r="RXH342" s="145"/>
      <c r="RXI342" s="145"/>
      <c r="RXJ342" s="145"/>
      <c r="RXK342" s="145"/>
      <c r="RXL342" s="145"/>
      <c r="RXM342" s="145"/>
      <c r="RXN342" s="145"/>
      <c r="RXO342" s="145"/>
      <c r="RXP342" s="145"/>
      <c r="RXQ342" s="145"/>
      <c r="RXR342" s="145"/>
      <c r="RXS342" s="145"/>
      <c r="RXT342" s="145"/>
      <c r="RXU342" s="145"/>
      <c r="RXV342" s="145"/>
      <c r="RXW342" s="145"/>
      <c r="RXX342" s="145"/>
      <c r="RXY342" s="145"/>
      <c r="RXZ342" s="145"/>
      <c r="RYA342" s="145"/>
      <c r="RYB342" s="145"/>
      <c r="RYC342" s="145"/>
      <c r="RYD342" s="145"/>
      <c r="RYE342" s="145"/>
      <c r="RYF342" s="145"/>
      <c r="RYG342" s="145"/>
      <c r="RYH342" s="145"/>
      <c r="RYI342" s="145"/>
      <c r="RYJ342" s="145"/>
      <c r="RYK342" s="145"/>
      <c r="RYL342" s="145"/>
      <c r="RYM342" s="145"/>
      <c r="RYN342" s="145"/>
      <c r="RYO342" s="145"/>
      <c r="RYP342" s="145"/>
      <c r="RYQ342" s="145"/>
      <c r="RYR342" s="145"/>
      <c r="RYS342" s="145"/>
      <c r="RYT342" s="145"/>
      <c r="RYU342" s="145"/>
      <c r="RYV342" s="145"/>
      <c r="RYW342" s="145"/>
      <c r="RYX342" s="145"/>
      <c r="RYY342" s="145"/>
      <c r="RYZ342" s="145"/>
      <c r="RZA342" s="145"/>
      <c r="RZB342" s="145"/>
      <c r="RZC342" s="145"/>
      <c r="RZD342" s="145"/>
      <c r="RZE342" s="145"/>
      <c r="RZF342" s="145"/>
      <c r="RZG342" s="145"/>
      <c r="RZH342" s="145"/>
      <c r="RZI342" s="145"/>
      <c r="RZJ342" s="145"/>
      <c r="RZK342" s="145"/>
      <c r="RZL342" s="145"/>
      <c r="RZM342" s="145"/>
      <c r="RZN342" s="145"/>
      <c r="RZO342" s="145"/>
      <c r="RZP342" s="145"/>
      <c r="RZQ342" s="145"/>
      <c r="RZR342" s="145"/>
      <c r="RZS342" s="145"/>
      <c r="RZT342" s="145"/>
      <c r="RZU342" s="145"/>
      <c r="RZV342" s="145"/>
      <c r="RZW342" s="145"/>
      <c r="RZX342" s="145"/>
      <c r="RZY342" s="145"/>
      <c r="RZZ342" s="145"/>
      <c r="SAA342" s="145"/>
      <c r="SAB342" s="145"/>
      <c r="SAC342" s="145"/>
      <c r="SAD342" s="145"/>
      <c r="SAE342" s="145"/>
      <c r="SAF342" s="145"/>
      <c r="SAG342" s="145"/>
      <c r="SAH342" s="145"/>
      <c r="SAI342" s="145"/>
      <c r="SAJ342" s="145"/>
      <c r="SAK342" s="145"/>
      <c r="SAL342" s="145"/>
      <c r="SAM342" s="145"/>
      <c r="SAN342" s="145"/>
      <c r="SAO342" s="145"/>
      <c r="SAP342" s="145"/>
      <c r="SAQ342" s="145"/>
      <c r="SAR342" s="145"/>
      <c r="SAS342" s="145"/>
      <c r="SAT342" s="145"/>
      <c r="SAU342" s="145"/>
      <c r="SAV342" s="145"/>
      <c r="SAW342" s="145"/>
      <c r="SAX342" s="145"/>
      <c r="SAY342" s="145"/>
      <c r="SAZ342" s="145"/>
      <c r="SBA342" s="145"/>
      <c r="SBB342" s="145"/>
      <c r="SBC342" s="145"/>
      <c r="SBD342" s="145"/>
      <c r="SBE342" s="145"/>
      <c r="SBF342" s="145"/>
      <c r="SBG342" s="145"/>
      <c r="SBH342" s="145"/>
      <c r="SBI342" s="145"/>
      <c r="SBJ342" s="145"/>
      <c r="SBK342" s="145"/>
      <c r="SBL342" s="145"/>
      <c r="SBM342" s="145"/>
      <c r="SBN342" s="145"/>
      <c r="SBO342" s="145"/>
      <c r="SBP342" s="145"/>
      <c r="SBQ342" s="145"/>
      <c r="SBR342" s="145"/>
      <c r="SBS342" s="145"/>
      <c r="SBT342" s="145"/>
      <c r="SBU342" s="145"/>
      <c r="SBV342" s="145"/>
      <c r="SBW342" s="145"/>
      <c r="SBX342" s="145"/>
      <c r="SBY342" s="145"/>
      <c r="SBZ342" s="145"/>
      <c r="SCA342" s="145"/>
      <c r="SCB342" s="145"/>
      <c r="SCC342" s="145"/>
      <c r="SCD342" s="145"/>
      <c r="SCE342" s="145"/>
      <c r="SCF342" s="145"/>
      <c r="SCG342" s="145"/>
      <c r="SCH342" s="145"/>
      <c r="SCI342" s="145"/>
      <c r="SCJ342" s="145"/>
      <c r="SCK342" s="145"/>
      <c r="SCL342" s="145"/>
      <c r="SCM342" s="145"/>
      <c r="SCN342" s="145"/>
      <c r="SCO342" s="145"/>
      <c r="SCP342" s="145"/>
      <c r="SCQ342" s="145"/>
      <c r="SCR342" s="145"/>
      <c r="SCS342" s="145"/>
      <c r="SCT342" s="145"/>
      <c r="SCU342" s="145"/>
      <c r="SCV342" s="145"/>
      <c r="SCW342" s="145"/>
      <c r="SCX342" s="145"/>
      <c r="SCY342" s="145"/>
      <c r="SCZ342" s="145"/>
      <c r="SDA342" s="145"/>
      <c r="SDB342" s="145"/>
      <c r="SDC342" s="145"/>
      <c r="SDD342" s="145"/>
      <c r="SDE342" s="145"/>
      <c r="SDF342" s="145"/>
      <c r="SDG342" s="145"/>
      <c r="SDH342" s="145"/>
      <c r="SDI342" s="145"/>
      <c r="SDJ342" s="145"/>
      <c r="SDK342" s="145"/>
      <c r="SDL342" s="145"/>
      <c r="SDM342" s="145"/>
      <c r="SDN342" s="145"/>
      <c r="SDO342" s="145"/>
      <c r="SDP342" s="145"/>
      <c r="SDQ342" s="145"/>
      <c r="SDR342" s="145"/>
      <c r="SDS342" s="145"/>
      <c r="SDT342" s="145"/>
      <c r="SDU342" s="145"/>
      <c r="SDV342" s="145"/>
      <c r="SDW342" s="145"/>
      <c r="SDX342" s="145"/>
      <c r="SDY342" s="145"/>
      <c r="SDZ342" s="145"/>
      <c r="SEA342" s="145"/>
      <c r="SEB342" s="145"/>
      <c r="SEC342" s="145"/>
      <c r="SED342" s="145"/>
      <c r="SEE342" s="145"/>
      <c r="SEF342" s="145"/>
      <c r="SEG342" s="145"/>
      <c r="SEH342" s="145"/>
      <c r="SEI342" s="145"/>
      <c r="SEJ342" s="145"/>
      <c r="SEK342" s="145"/>
      <c r="SEL342" s="145"/>
      <c r="SEM342" s="145"/>
      <c r="SEN342" s="145"/>
      <c r="SEO342" s="145"/>
      <c r="SEP342" s="145"/>
      <c r="SEQ342" s="145"/>
      <c r="SER342" s="145"/>
      <c r="SES342" s="145"/>
      <c r="SET342" s="145"/>
      <c r="SEU342" s="145"/>
      <c r="SEV342" s="145"/>
      <c r="SEW342" s="145"/>
      <c r="SEX342" s="145"/>
      <c r="SEY342" s="145"/>
      <c r="SEZ342" s="145"/>
      <c r="SFA342" s="145"/>
      <c r="SFB342" s="145"/>
      <c r="SFC342" s="145"/>
      <c r="SFD342" s="145"/>
      <c r="SFE342" s="145"/>
      <c r="SFF342" s="145"/>
      <c r="SFG342" s="145"/>
      <c r="SFH342" s="145"/>
      <c r="SFI342" s="145"/>
      <c r="SFJ342" s="145"/>
      <c r="SFK342" s="145"/>
      <c r="SFL342" s="145"/>
      <c r="SFM342" s="145"/>
      <c r="SFN342" s="145"/>
      <c r="SFO342" s="145"/>
      <c r="SFP342" s="145"/>
      <c r="SFQ342" s="145"/>
      <c r="SFR342" s="145"/>
      <c r="SFS342" s="145"/>
      <c r="SFT342" s="145"/>
      <c r="SFU342" s="145"/>
      <c r="SFV342" s="145"/>
      <c r="SFW342" s="145"/>
      <c r="SFX342" s="145"/>
      <c r="SFY342" s="145"/>
      <c r="SFZ342" s="145"/>
      <c r="SGA342" s="145"/>
      <c r="SGB342" s="145"/>
      <c r="SGC342" s="145"/>
      <c r="SGD342" s="145"/>
      <c r="SGE342" s="145"/>
      <c r="SGF342" s="145"/>
      <c r="SGG342" s="145"/>
      <c r="SGH342" s="145"/>
      <c r="SGI342" s="145"/>
      <c r="SGJ342" s="145"/>
      <c r="SGK342" s="145"/>
      <c r="SGL342" s="145"/>
      <c r="SGM342" s="145"/>
      <c r="SGN342" s="145"/>
      <c r="SGO342" s="145"/>
      <c r="SGP342" s="145"/>
      <c r="SGQ342" s="145"/>
      <c r="SGR342" s="145"/>
      <c r="SGS342" s="145"/>
      <c r="SGT342" s="145"/>
      <c r="SGU342" s="145"/>
      <c r="SGV342" s="145"/>
      <c r="SGW342" s="145"/>
      <c r="SGX342" s="145"/>
      <c r="SGY342" s="145"/>
      <c r="SGZ342" s="145"/>
      <c r="SHA342" s="145"/>
      <c r="SHB342" s="145"/>
      <c r="SHC342" s="145"/>
      <c r="SHD342" s="145"/>
      <c r="SHE342" s="145"/>
      <c r="SHF342" s="145"/>
      <c r="SHG342" s="145"/>
      <c r="SHH342" s="145"/>
      <c r="SHI342" s="145"/>
      <c r="SHJ342" s="145"/>
      <c r="SHK342" s="145"/>
      <c r="SHL342" s="145"/>
      <c r="SHM342" s="145"/>
      <c r="SHN342" s="145"/>
      <c r="SHO342" s="145"/>
      <c r="SHP342" s="145"/>
      <c r="SHQ342" s="145"/>
      <c r="SHR342" s="145"/>
      <c r="SHS342" s="145"/>
      <c r="SHT342" s="145"/>
      <c r="SHU342" s="145"/>
      <c r="SHV342" s="145"/>
      <c r="SHW342" s="145"/>
      <c r="SHX342" s="145"/>
      <c r="SHY342" s="145"/>
      <c r="SHZ342" s="145"/>
      <c r="SIA342" s="145"/>
      <c r="SIB342" s="145"/>
      <c r="SIC342" s="145"/>
      <c r="SID342" s="145"/>
      <c r="SIE342" s="145"/>
      <c r="SIF342" s="145"/>
      <c r="SIG342" s="145"/>
      <c r="SIH342" s="145"/>
      <c r="SII342" s="145"/>
      <c r="SIJ342" s="145"/>
      <c r="SIK342" s="145"/>
      <c r="SIL342" s="145"/>
      <c r="SIM342" s="145"/>
      <c r="SIN342" s="145"/>
      <c r="SIO342" s="145"/>
      <c r="SIP342" s="145"/>
      <c r="SIQ342" s="145"/>
      <c r="SIR342" s="145"/>
      <c r="SIS342" s="145"/>
      <c r="SIT342" s="145"/>
      <c r="SIU342" s="145"/>
      <c r="SIV342" s="145"/>
      <c r="SIW342" s="145"/>
      <c r="SIX342" s="145"/>
      <c r="SIY342" s="145"/>
      <c r="SIZ342" s="145"/>
      <c r="SJA342" s="145"/>
      <c r="SJB342" s="145"/>
      <c r="SJC342" s="145"/>
      <c r="SJD342" s="145"/>
      <c r="SJE342" s="145"/>
      <c r="SJF342" s="145"/>
      <c r="SJG342" s="145"/>
      <c r="SJH342" s="145"/>
      <c r="SJI342" s="145"/>
      <c r="SJJ342" s="145"/>
      <c r="SJK342" s="145"/>
      <c r="SJL342" s="145"/>
      <c r="SJM342" s="145"/>
      <c r="SJN342" s="145"/>
      <c r="SJO342" s="145"/>
      <c r="SJP342" s="145"/>
      <c r="SJQ342" s="145"/>
      <c r="SJR342" s="145"/>
      <c r="SJS342" s="145"/>
      <c r="SJT342" s="145"/>
      <c r="SJU342" s="145"/>
      <c r="SJV342" s="145"/>
      <c r="SJW342" s="145"/>
      <c r="SJX342" s="145"/>
      <c r="SJY342" s="145"/>
      <c r="SJZ342" s="145"/>
      <c r="SKA342" s="145"/>
      <c r="SKB342" s="145"/>
      <c r="SKC342" s="145"/>
      <c r="SKD342" s="145"/>
      <c r="SKE342" s="145"/>
      <c r="SKF342" s="145"/>
      <c r="SKG342" s="145"/>
      <c r="SKH342" s="145"/>
      <c r="SKI342" s="145"/>
      <c r="SKJ342" s="145"/>
      <c r="SKK342" s="145"/>
      <c r="SKL342" s="145"/>
      <c r="SKM342" s="145"/>
      <c r="SKN342" s="145"/>
      <c r="SKO342" s="145"/>
      <c r="SKP342" s="145"/>
      <c r="SKQ342" s="145"/>
      <c r="SKR342" s="145"/>
      <c r="SKS342" s="145"/>
      <c r="SKT342" s="145"/>
      <c r="SKU342" s="145"/>
      <c r="SKV342" s="145"/>
      <c r="SKW342" s="145"/>
      <c r="SKX342" s="145"/>
      <c r="SKY342" s="145"/>
      <c r="SKZ342" s="145"/>
      <c r="SLA342" s="145"/>
      <c r="SLB342" s="145"/>
      <c r="SLC342" s="145"/>
      <c r="SLD342" s="145"/>
      <c r="SLE342" s="145"/>
      <c r="SLF342" s="145"/>
      <c r="SLG342" s="145"/>
      <c r="SLH342" s="145"/>
      <c r="SLI342" s="145"/>
      <c r="SLJ342" s="145"/>
      <c r="SLK342" s="145"/>
      <c r="SLL342" s="145"/>
      <c r="SLM342" s="145"/>
      <c r="SLN342" s="145"/>
      <c r="SLO342" s="145"/>
      <c r="SLP342" s="145"/>
      <c r="SLQ342" s="145"/>
      <c r="SLR342" s="145"/>
      <c r="SLS342" s="145"/>
      <c r="SLT342" s="145"/>
      <c r="SLU342" s="145"/>
      <c r="SLV342" s="145"/>
      <c r="SLW342" s="145"/>
      <c r="SLX342" s="145"/>
      <c r="SLY342" s="145"/>
      <c r="SLZ342" s="145"/>
      <c r="SMA342" s="145"/>
      <c r="SMB342" s="145"/>
      <c r="SMC342" s="145"/>
      <c r="SMD342" s="145"/>
      <c r="SME342" s="145"/>
      <c r="SMF342" s="145"/>
      <c r="SMG342" s="145"/>
      <c r="SMH342" s="145"/>
      <c r="SMI342" s="145"/>
      <c r="SMJ342" s="145"/>
      <c r="SMK342" s="145"/>
      <c r="SML342" s="145"/>
      <c r="SMM342" s="145"/>
      <c r="SMN342" s="145"/>
      <c r="SMO342" s="145"/>
      <c r="SMP342" s="145"/>
      <c r="SMQ342" s="145"/>
      <c r="SMR342" s="145"/>
      <c r="SMS342" s="145"/>
      <c r="SMT342" s="145"/>
      <c r="SMU342" s="145"/>
      <c r="SMV342" s="145"/>
      <c r="SMW342" s="145"/>
      <c r="SMX342" s="145"/>
      <c r="SMY342" s="145"/>
      <c r="SMZ342" s="145"/>
      <c r="SNA342" s="145"/>
      <c r="SNB342" s="145"/>
      <c r="SNC342" s="145"/>
      <c r="SND342" s="145"/>
      <c r="SNE342" s="145"/>
      <c r="SNF342" s="145"/>
      <c r="SNG342" s="145"/>
      <c r="SNH342" s="145"/>
      <c r="SNI342" s="145"/>
      <c r="SNJ342" s="145"/>
      <c r="SNK342" s="145"/>
      <c r="SNL342" s="145"/>
      <c r="SNM342" s="145"/>
      <c r="SNN342" s="145"/>
      <c r="SNO342" s="145"/>
      <c r="SNP342" s="145"/>
      <c r="SNQ342" s="145"/>
      <c r="SNR342" s="145"/>
      <c r="SNS342" s="145"/>
      <c r="SNT342" s="145"/>
      <c r="SNU342" s="145"/>
      <c r="SNV342" s="145"/>
      <c r="SNW342" s="145"/>
      <c r="SNX342" s="145"/>
      <c r="SNY342" s="145"/>
      <c r="SNZ342" s="145"/>
      <c r="SOA342" s="145"/>
      <c r="SOB342" s="145"/>
      <c r="SOC342" s="145"/>
      <c r="SOD342" s="145"/>
      <c r="SOE342" s="145"/>
      <c r="SOF342" s="145"/>
      <c r="SOG342" s="145"/>
      <c r="SOH342" s="145"/>
      <c r="SOI342" s="145"/>
      <c r="SOJ342" s="145"/>
      <c r="SOK342" s="145"/>
      <c r="SOL342" s="145"/>
      <c r="SOM342" s="145"/>
      <c r="SON342" s="145"/>
      <c r="SOO342" s="145"/>
      <c r="SOP342" s="145"/>
      <c r="SOQ342" s="145"/>
      <c r="SOR342" s="145"/>
      <c r="SOS342" s="145"/>
      <c r="SOT342" s="145"/>
      <c r="SOU342" s="145"/>
      <c r="SOV342" s="145"/>
      <c r="SOW342" s="145"/>
      <c r="SOX342" s="145"/>
      <c r="SOY342" s="145"/>
      <c r="SOZ342" s="145"/>
      <c r="SPA342" s="145"/>
      <c r="SPB342" s="145"/>
      <c r="SPC342" s="145"/>
      <c r="SPD342" s="145"/>
      <c r="SPE342" s="145"/>
      <c r="SPF342" s="145"/>
      <c r="SPG342" s="145"/>
      <c r="SPH342" s="145"/>
      <c r="SPI342" s="145"/>
      <c r="SPJ342" s="145"/>
      <c r="SPK342" s="145"/>
      <c r="SPL342" s="145"/>
      <c r="SPM342" s="145"/>
      <c r="SPN342" s="145"/>
      <c r="SPO342" s="145"/>
      <c r="SPP342" s="145"/>
      <c r="SPQ342" s="145"/>
      <c r="SPR342" s="145"/>
      <c r="SPS342" s="145"/>
      <c r="SPT342" s="145"/>
      <c r="SPU342" s="145"/>
      <c r="SPV342" s="145"/>
      <c r="SPW342" s="145"/>
      <c r="SPX342" s="145"/>
      <c r="SPY342" s="145"/>
      <c r="SPZ342" s="145"/>
      <c r="SQA342" s="145"/>
      <c r="SQB342" s="145"/>
      <c r="SQC342" s="145"/>
      <c r="SQD342" s="145"/>
      <c r="SQE342" s="145"/>
      <c r="SQF342" s="145"/>
      <c r="SQG342" s="145"/>
      <c r="SQH342" s="145"/>
      <c r="SQI342" s="145"/>
      <c r="SQJ342" s="145"/>
      <c r="SQK342" s="145"/>
      <c r="SQL342" s="145"/>
      <c r="SQM342" s="145"/>
      <c r="SQN342" s="145"/>
      <c r="SQO342" s="145"/>
      <c r="SQP342" s="145"/>
      <c r="SQQ342" s="145"/>
      <c r="SQR342" s="145"/>
      <c r="SQS342" s="145"/>
      <c r="SQT342" s="145"/>
      <c r="SQU342" s="145"/>
      <c r="SQV342" s="145"/>
      <c r="SQW342" s="145"/>
      <c r="SQX342" s="145"/>
      <c r="SQY342" s="145"/>
      <c r="SQZ342" s="145"/>
      <c r="SRA342" s="145"/>
      <c r="SRB342" s="145"/>
      <c r="SRC342" s="145"/>
      <c r="SRD342" s="145"/>
      <c r="SRE342" s="145"/>
      <c r="SRF342" s="145"/>
      <c r="SRG342" s="145"/>
      <c r="SRH342" s="145"/>
      <c r="SRI342" s="145"/>
      <c r="SRJ342" s="145"/>
      <c r="SRK342" s="145"/>
      <c r="SRL342" s="145"/>
      <c r="SRM342" s="145"/>
      <c r="SRN342" s="145"/>
      <c r="SRO342" s="145"/>
      <c r="SRP342" s="145"/>
      <c r="SRQ342" s="145"/>
      <c r="SRR342" s="145"/>
      <c r="SRS342" s="145"/>
      <c r="SRT342" s="145"/>
      <c r="SRU342" s="145"/>
      <c r="SRV342" s="145"/>
      <c r="SRW342" s="145"/>
      <c r="SRX342" s="145"/>
      <c r="SRY342" s="145"/>
      <c r="SRZ342" s="145"/>
      <c r="SSA342" s="145"/>
      <c r="SSB342" s="145"/>
      <c r="SSC342" s="145"/>
      <c r="SSD342" s="145"/>
      <c r="SSE342" s="145"/>
      <c r="SSF342" s="145"/>
      <c r="SSG342" s="145"/>
      <c r="SSH342" s="145"/>
      <c r="SSI342" s="145"/>
      <c r="SSJ342" s="145"/>
      <c r="SSK342" s="145"/>
      <c r="SSL342" s="145"/>
      <c r="SSM342" s="145"/>
      <c r="SSN342" s="145"/>
      <c r="SSO342" s="145"/>
      <c r="SSP342" s="145"/>
      <c r="SSQ342" s="145"/>
      <c r="SSR342" s="145"/>
      <c r="SSS342" s="145"/>
      <c r="SST342" s="145"/>
      <c r="SSU342" s="145"/>
      <c r="SSV342" s="145"/>
      <c r="SSW342" s="145"/>
      <c r="SSX342" s="145"/>
      <c r="SSY342" s="145"/>
      <c r="SSZ342" s="145"/>
      <c r="STA342" s="145"/>
      <c r="STB342" s="145"/>
      <c r="STC342" s="145"/>
      <c r="STD342" s="145"/>
      <c r="STE342" s="145"/>
      <c r="STF342" s="145"/>
      <c r="STG342" s="145"/>
      <c r="STH342" s="145"/>
      <c r="STI342" s="145"/>
      <c r="STJ342" s="145"/>
      <c r="STK342" s="145"/>
      <c r="STL342" s="145"/>
      <c r="STM342" s="145"/>
      <c r="STN342" s="145"/>
      <c r="STO342" s="145"/>
      <c r="STP342" s="145"/>
      <c r="STQ342" s="145"/>
      <c r="STR342" s="145"/>
      <c r="STS342" s="145"/>
      <c r="STT342" s="145"/>
      <c r="STU342" s="145"/>
      <c r="STV342" s="145"/>
      <c r="STW342" s="145"/>
      <c r="STX342" s="145"/>
      <c r="STY342" s="145"/>
      <c r="STZ342" s="145"/>
      <c r="SUA342" s="145"/>
      <c r="SUB342" s="145"/>
      <c r="SUC342" s="145"/>
      <c r="SUD342" s="145"/>
      <c r="SUE342" s="145"/>
      <c r="SUF342" s="145"/>
      <c r="SUG342" s="145"/>
      <c r="SUH342" s="145"/>
      <c r="SUI342" s="145"/>
      <c r="SUJ342" s="145"/>
      <c r="SUK342" s="145"/>
      <c r="SUL342" s="145"/>
      <c r="SUM342" s="145"/>
      <c r="SUN342" s="145"/>
      <c r="SUO342" s="145"/>
      <c r="SUP342" s="145"/>
      <c r="SUQ342" s="145"/>
      <c r="SUR342" s="145"/>
      <c r="SUS342" s="145"/>
      <c r="SUT342" s="145"/>
      <c r="SUU342" s="145"/>
      <c r="SUV342" s="145"/>
      <c r="SUW342" s="145"/>
      <c r="SUX342" s="145"/>
      <c r="SUY342" s="145"/>
      <c r="SUZ342" s="145"/>
      <c r="SVA342" s="145"/>
      <c r="SVB342" s="145"/>
      <c r="SVC342" s="145"/>
      <c r="SVD342" s="145"/>
      <c r="SVE342" s="145"/>
      <c r="SVF342" s="145"/>
      <c r="SVG342" s="145"/>
      <c r="SVH342" s="145"/>
      <c r="SVI342" s="145"/>
      <c r="SVJ342" s="145"/>
      <c r="SVK342" s="145"/>
      <c r="SVL342" s="145"/>
      <c r="SVM342" s="145"/>
      <c r="SVN342" s="145"/>
      <c r="SVO342" s="145"/>
      <c r="SVP342" s="145"/>
      <c r="SVQ342" s="145"/>
      <c r="SVR342" s="145"/>
      <c r="SVS342" s="145"/>
      <c r="SVT342" s="145"/>
      <c r="SVU342" s="145"/>
      <c r="SVV342" s="145"/>
      <c r="SVW342" s="145"/>
      <c r="SVX342" s="145"/>
      <c r="SVY342" s="145"/>
      <c r="SVZ342" s="145"/>
      <c r="SWA342" s="145"/>
      <c r="SWB342" s="145"/>
      <c r="SWC342" s="145"/>
      <c r="SWD342" s="145"/>
      <c r="SWE342" s="145"/>
      <c r="SWF342" s="145"/>
      <c r="SWG342" s="145"/>
      <c r="SWH342" s="145"/>
      <c r="SWI342" s="145"/>
      <c r="SWJ342" s="145"/>
      <c r="SWK342" s="145"/>
      <c r="SWL342" s="145"/>
      <c r="SWM342" s="145"/>
      <c r="SWN342" s="145"/>
      <c r="SWO342" s="145"/>
      <c r="SWP342" s="145"/>
      <c r="SWQ342" s="145"/>
      <c r="SWR342" s="145"/>
      <c r="SWS342" s="145"/>
      <c r="SWT342" s="145"/>
      <c r="SWU342" s="145"/>
      <c r="SWV342" s="145"/>
      <c r="SWW342" s="145"/>
      <c r="SWX342" s="145"/>
      <c r="SWY342" s="145"/>
      <c r="SWZ342" s="145"/>
      <c r="SXA342" s="145"/>
      <c r="SXB342" s="145"/>
      <c r="SXC342" s="145"/>
      <c r="SXD342" s="145"/>
      <c r="SXE342" s="145"/>
      <c r="SXF342" s="145"/>
      <c r="SXG342" s="145"/>
      <c r="SXH342" s="145"/>
      <c r="SXI342" s="145"/>
      <c r="SXJ342" s="145"/>
      <c r="SXK342" s="145"/>
      <c r="SXL342" s="145"/>
      <c r="SXM342" s="145"/>
      <c r="SXN342" s="145"/>
      <c r="SXO342" s="145"/>
      <c r="SXP342" s="145"/>
      <c r="SXQ342" s="145"/>
      <c r="SXR342" s="145"/>
      <c r="SXS342" s="145"/>
      <c r="SXT342" s="145"/>
      <c r="SXU342" s="145"/>
      <c r="SXV342" s="145"/>
      <c r="SXW342" s="145"/>
      <c r="SXX342" s="145"/>
      <c r="SXY342" s="145"/>
      <c r="SXZ342" s="145"/>
      <c r="SYA342" s="145"/>
      <c r="SYB342" s="145"/>
      <c r="SYC342" s="145"/>
      <c r="SYD342" s="145"/>
      <c r="SYE342" s="145"/>
      <c r="SYF342" s="145"/>
      <c r="SYG342" s="145"/>
      <c r="SYH342" s="145"/>
      <c r="SYI342" s="145"/>
      <c r="SYJ342" s="145"/>
      <c r="SYK342" s="145"/>
      <c r="SYL342" s="145"/>
      <c r="SYM342" s="145"/>
      <c r="SYN342" s="145"/>
      <c r="SYO342" s="145"/>
      <c r="SYP342" s="145"/>
      <c r="SYQ342" s="145"/>
      <c r="SYR342" s="145"/>
      <c r="SYS342" s="145"/>
      <c r="SYT342" s="145"/>
      <c r="SYU342" s="145"/>
      <c r="SYV342" s="145"/>
      <c r="SYW342" s="145"/>
      <c r="SYX342" s="145"/>
      <c r="SYY342" s="145"/>
      <c r="SYZ342" s="145"/>
      <c r="SZA342" s="145"/>
      <c r="SZB342" s="145"/>
      <c r="SZC342" s="145"/>
      <c r="SZD342" s="145"/>
      <c r="SZE342" s="145"/>
      <c r="SZF342" s="145"/>
      <c r="SZG342" s="145"/>
      <c r="SZH342" s="145"/>
      <c r="SZI342" s="145"/>
      <c r="SZJ342" s="145"/>
      <c r="SZK342" s="145"/>
      <c r="SZL342" s="145"/>
      <c r="SZM342" s="145"/>
      <c r="SZN342" s="145"/>
      <c r="SZO342" s="145"/>
      <c r="SZP342" s="145"/>
      <c r="SZQ342" s="145"/>
      <c r="SZR342" s="145"/>
      <c r="SZS342" s="145"/>
      <c r="SZT342" s="145"/>
      <c r="SZU342" s="145"/>
      <c r="SZV342" s="145"/>
      <c r="SZW342" s="145"/>
      <c r="SZX342" s="145"/>
      <c r="SZY342" s="145"/>
      <c r="SZZ342" s="145"/>
      <c r="TAA342" s="145"/>
      <c r="TAB342" s="145"/>
      <c r="TAC342" s="145"/>
      <c r="TAD342" s="145"/>
      <c r="TAE342" s="145"/>
      <c r="TAF342" s="145"/>
      <c r="TAG342" s="145"/>
      <c r="TAH342" s="145"/>
      <c r="TAI342" s="145"/>
      <c r="TAJ342" s="145"/>
      <c r="TAK342" s="145"/>
      <c r="TAL342" s="145"/>
      <c r="TAM342" s="145"/>
      <c r="TAN342" s="145"/>
      <c r="TAO342" s="145"/>
      <c r="TAP342" s="145"/>
      <c r="TAQ342" s="145"/>
      <c r="TAR342" s="145"/>
      <c r="TAS342" s="145"/>
      <c r="TAT342" s="145"/>
      <c r="TAU342" s="145"/>
      <c r="TAV342" s="145"/>
      <c r="TAW342" s="145"/>
      <c r="TAX342" s="145"/>
      <c r="TAY342" s="145"/>
      <c r="TAZ342" s="145"/>
      <c r="TBA342" s="145"/>
      <c r="TBB342" s="145"/>
      <c r="TBC342" s="145"/>
      <c r="TBD342" s="145"/>
      <c r="TBE342" s="145"/>
      <c r="TBF342" s="145"/>
      <c r="TBG342" s="145"/>
      <c r="TBH342" s="145"/>
      <c r="TBI342" s="145"/>
      <c r="TBJ342" s="145"/>
      <c r="TBK342" s="145"/>
      <c r="TBL342" s="145"/>
      <c r="TBM342" s="145"/>
      <c r="TBN342" s="145"/>
      <c r="TBO342" s="145"/>
      <c r="TBP342" s="145"/>
      <c r="TBQ342" s="145"/>
      <c r="TBR342" s="145"/>
      <c r="TBS342" s="145"/>
      <c r="TBT342" s="145"/>
      <c r="TBU342" s="145"/>
      <c r="TBV342" s="145"/>
      <c r="TBW342" s="145"/>
      <c r="TBX342" s="145"/>
      <c r="TBY342" s="145"/>
      <c r="TBZ342" s="145"/>
      <c r="TCA342" s="145"/>
      <c r="TCB342" s="145"/>
      <c r="TCC342" s="145"/>
      <c r="TCD342" s="145"/>
      <c r="TCE342" s="145"/>
      <c r="TCF342" s="145"/>
      <c r="TCG342" s="145"/>
      <c r="TCH342" s="145"/>
      <c r="TCI342" s="145"/>
      <c r="TCJ342" s="145"/>
      <c r="TCK342" s="145"/>
      <c r="TCL342" s="145"/>
      <c r="TCM342" s="145"/>
      <c r="TCN342" s="145"/>
      <c r="TCO342" s="145"/>
      <c r="TCP342" s="145"/>
      <c r="TCQ342" s="145"/>
      <c r="TCR342" s="145"/>
      <c r="TCS342" s="145"/>
      <c r="TCT342" s="145"/>
      <c r="TCU342" s="145"/>
      <c r="TCV342" s="145"/>
      <c r="TCW342" s="145"/>
      <c r="TCX342" s="145"/>
      <c r="TCY342" s="145"/>
      <c r="TCZ342" s="145"/>
      <c r="TDA342" s="145"/>
      <c r="TDB342" s="145"/>
      <c r="TDC342" s="145"/>
      <c r="TDD342" s="145"/>
      <c r="TDE342" s="145"/>
      <c r="TDF342" s="145"/>
      <c r="TDG342" s="145"/>
      <c r="TDH342" s="145"/>
      <c r="TDI342" s="145"/>
      <c r="TDJ342" s="145"/>
      <c r="TDK342" s="145"/>
      <c r="TDL342" s="145"/>
      <c r="TDM342" s="145"/>
      <c r="TDN342" s="145"/>
      <c r="TDO342" s="145"/>
      <c r="TDP342" s="145"/>
      <c r="TDQ342" s="145"/>
      <c r="TDR342" s="145"/>
      <c r="TDS342" s="145"/>
      <c r="TDT342" s="145"/>
      <c r="TDU342" s="145"/>
      <c r="TDV342" s="145"/>
      <c r="TDW342" s="145"/>
      <c r="TDX342" s="145"/>
      <c r="TDY342" s="145"/>
      <c r="TDZ342" s="145"/>
      <c r="TEA342" s="145"/>
      <c r="TEB342" s="145"/>
      <c r="TEC342" s="145"/>
      <c r="TED342" s="145"/>
      <c r="TEE342" s="145"/>
      <c r="TEF342" s="145"/>
      <c r="TEG342" s="145"/>
      <c r="TEH342" s="145"/>
      <c r="TEI342" s="145"/>
      <c r="TEJ342" s="145"/>
      <c r="TEK342" s="145"/>
      <c r="TEL342" s="145"/>
      <c r="TEM342" s="145"/>
      <c r="TEN342" s="145"/>
      <c r="TEO342" s="145"/>
      <c r="TEP342" s="145"/>
      <c r="TEQ342" s="145"/>
      <c r="TER342" s="145"/>
      <c r="TES342" s="145"/>
      <c r="TET342" s="145"/>
      <c r="TEU342" s="145"/>
      <c r="TEV342" s="145"/>
      <c r="TEW342" s="145"/>
      <c r="TEX342" s="145"/>
      <c r="TEY342" s="145"/>
      <c r="TEZ342" s="145"/>
      <c r="TFA342" s="145"/>
      <c r="TFB342" s="145"/>
      <c r="TFC342" s="145"/>
      <c r="TFD342" s="145"/>
      <c r="TFE342" s="145"/>
      <c r="TFF342" s="145"/>
      <c r="TFG342" s="145"/>
      <c r="TFH342" s="145"/>
      <c r="TFI342" s="145"/>
      <c r="TFJ342" s="145"/>
      <c r="TFK342" s="145"/>
      <c r="TFL342" s="145"/>
      <c r="TFM342" s="145"/>
      <c r="TFN342" s="145"/>
      <c r="TFO342" s="145"/>
      <c r="TFP342" s="145"/>
      <c r="TFQ342" s="145"/>
      <c r="TFR342" s="145"/>
      <c r="TFS342" s="145"/>
      <c r="TFT342" s="145"/>
      <c r="TFU342" s="145"/>
      <c r="TFV342" s="145"/>
      <c r="TFW342" s="145"/>
      <c r="TFX342" s="145"/>
      <c r="TFY342" s="145"/>
      <c r="TFZ342" s="145"/>
      <c r="TGA342" s="145"/>
      <c r="TGB342" s="145"/>
      <c r="TGC342" s="145"/>
      <c r="TGD342" s="145"/>
      <c r="TGE342" s="145"/>
      <c r="TGF342" s="145"/>
      <c r="TGG342" s="145"/>
      <c r="TGH342" s="145"/>
      <c r="TGI342" s="145"/>
      <c r="TGJ342" s="145"/>
      <c r="TGK342" s="145"/>
      <c r="TGL342" s="145"/>
      <c r="TGM342" s="145"/>
      <c r="TGN342" s="145"/>
      <c r="TGO342" s="145"/>
      <c r="TGP342" s="145"/>
      <c r="TGQ342" s="145"/>
      <c r="TGR342" s="145"/>
      <c r="TGS342" s="145"/>
      <c r="TGT342" s="145"/>
      <c r="TGU342" s="145"/>
      <c r="TGV342" s="145"/>
      <c r="TGW342" s="145"/>
      <c r="TGX342" s="145"/>
      <c r="TGY342" s="145"/>
      <c r="TGZ342" s="145"/>
      <c r="THA342" s="145"/>
      <c r="THB342" s="145"/>
      <c r="THC342" s="145"/>
      <c r="THD342" s="145"/>
      <c r="THE342" s="145"/>
      <c r="THF342" s="145"/>
      <c r="THG342" s="145"/>
      <c r="THH342" s="145"/>
      <c r="THI342" s="145"/>
      <c r="THJ342" s="145"/>
      <c r="THK342" s="145"/>
      <c r="THL342" s="145"/>
      <c r="THM342" s="145"/>
      <c r="THN342" s="145"/>
      <c r="THO342" s="145"/>
      <c r="THP342" s="145"/>
      <c r="THQ342" s="145"/>
      <c r="THR342" s="145"/>
      <c r="THS342" s="145"/>
      <c r="THT342" s="145"/>
      <c r="THU342" s="145"/>
      <c r="THV342" s="145"/>
      <c r="THW342" s="145"/>
      <c r="THX342" s="145"/>
      <c r="THY342" s="145"/>
      <c r="THZ342" s="145"/>
      <c r="TIA342" s="145"/>
      <c r="TIB342" s="145"/>
      <c r="TIC342" s="145"/>
      <c r="TID342" s="145"/>
      <c r="TIE342" s="145"/>
      <c r="TIF342" s="145"/>
      <c r="TIG342" s="145"/>
      <c r="TIH342" s="145"/>
      <c r="TII342" s="145"/>
      <c r="TIJ342" s="145"/>
      <c r="TIK342" s="145"/>
      <c r="TIL342" s="145"/>
      <c r="TIM342" s="145"/>
      <c r="TIN342" s="145"/>
      <c r="TIO342" s="145"/>
      <c r="TIP342" s="145"/>
      <c r="TIQ342" s="145"/>
      <c r="TIR342" s="145"/>
      <c r="TIS342" s="145"/>
      <c r="TIT342" s="145"/>
      <c r="TIU342" s="145"/>
      <c r="TIV342" s="145"/>
      <c r="TIW342" s="145"/>
      <c r="TIX342" s="145"/>
      <c r="TIY342" s="145"/>
      <c r="TIZ342" s="145"/>
      <c r="TJA342" s="145"/>
      <c r="TJB342" s="145"/>
      <c r="TJC342" s="145"/>
      <c r="TJD342" s="145"/>
      <c r="TJE342" s="145"/>
      <c r="TJF342" s="145"/>
      <c r="TJG342" s="145"/>
      <c r="TJH342" s="145"/>
      <c r="TJI342" s="145"/>
      <c r="TJJ342" s="145"/>
      <c r="TJK342" s="145"/>
      <c r="TJL342" s="145"/>
      <c r="TJM342" s="145"/>
      <c r="TJN342" s="145"/>
      <c r="TJO342" s="145"/>
      <c r="TJP342" s="145"/>
      <c r="TJQ342" s="145"/>
      <c r="TJR342" s="145"/>
      <c r="TJS342" s="145"/>
      <c r="TJT342" s="145"/>
      <c r="TJU342" s="145"/>
      <c r="TJV342" s="145"/>
      <c r="TJW342" s="145"/>
      <c r="TJX342" s="145"/>
      <c r="TJY342" s="145"/>
      <c r="TJZ342" s="145"/>
      <c r="TKA342" s="145"/>
      <c r="TKB342" s="145"/>
      <c r="TKC342" s="145"/>
      <c r="TKD342" s="145"/>
      <c r="TKE342" s="145"/>
      <c r="TKF342" s="145"/>
      <c r="TKG342" s="145"/>
      <c r="TKH342" s="145"/>
      <c r="TKI342" s="145"/>
      <c r="TKJ342" s="145"/>
      <c r="TKK342" s="145"/>
      <c r="TKL342" s="145"/>
      <c r="TKM342" s="145"/>
      <c r="TKN342" s="145"/>
      <c r="TKO342" s="145"/>
      <c r="TKP342" s="145"/>
      <c r="TKQ342" s="145"/>
      <c r="TKR342" s="145"/>
      <c r="TKS342" s="145"/>
      <c r="TKT342" s="145"/>
      <c r="TKU342" s="145"/>
      <c r="TKV342" s="145"/>
      <c r="TKW342" s="145"/>
      <c r="TKX342" s="145"/>
      <c r="TKY342" s="145"/>
      <c r="TKZ342" s="145"/>
      <c r="TLA342" s="145"/>
      <c r="TLB342" s="145"/>
      <c r="TLC342" s="145"/>
      <c r="TLD342" s="145"/>
      <c r="TLE342" s="145"/>
      <c r="TLF342" s="145"/>
      <c r="TLG342" s="145"/>
      <c r="TLH342" s="145"/>
      <c r="TLI342" s="145"/>
      <c r="TLJ342" s="145"/>
      <c r="TLK342" s="145"/>
      <c r="TLL342" s="145"/>
      <c r="TLM342" s="145"/>
      <c r="TLN342" s="145"/>
      <c r="TLO342" s="145"/>
      <c r="TLP342" s="145"/>
      <c r="TLQ342" s="145"/>
      <c r="TLR342" s="145"/>
      <c r="TLS342" s="145"/>
      <c r="TLT342" s="145"/>
      <c r="TLU342" s="145"/>
      <c r="TLV342" s="145"/>
      <c r="TLW342" s="145"/>
      <c r="TLX342" s="145"/>
      <c r="TLY342" s="145"/>
      <c r="TLZ342" s="145"/>
      <c r="TMA342" s="145"/>
      <c r="TMB342" s="145"/>
      <c r="TMC342" s="145"/>
      <c r="TMD342" s="145"/>
      <c r="TME342" s="145"/>
      <c r="TMF342" s="145"/>
      <c r="TMG342" s="145"/>
      <c r="TMH342" s="145"/>
      <c r="TMI342" s="145"/>
      <c r="TMJ342" s="145"/>
      <c r="TMK342" s="145"/>
      <c r="TML342" s="145"/>
      <c r="TMM342" s="145"/>
      <c r="TMN342" s="145"/>
      <c r="TMO342" s="145"/>
      <c r="TMP342" s="145"/>
      <c r="TMQ342" s="145"/>
      <c r="TMR342" s="145"/>
      <c r="TMS342" s="145"/>
      <c r="TMT342" s="145"/>
      <c r="TMU342" s="145"/>
      <c r="TMV342" s="145"/>
      <c r="TMW342" s="145"/>
      <c r="TMX342" s="145"/>
      <c r="TMY342" s="145"/>
      <c r="TMZ342" s="145"/>
      <c r="TNA342" s="145"/>
      <c r="TNB342" s="145"/>
      <c r="TNC342" s="145"/>
      <c r="TND342" s="145"/>
      <c r="TNE342" s="145"/>
      <c r="TNF342" s="145"/>
      <c r="TNG342" s="145"/>
      <c r="TNH342" s="145"/>
      <c r="TNI342" s="145"/>
      <c r="TNJ342" s="145"/>
      <c r="TNK342" s="145"/>
      <c r="TNL342" s="145"/>
      <c r="TNM342" s="145"/>
      <c r="TNN342" s="145"/>
      <c r="TNO342" s="145"/>
      <c r="TNP342" s="145"/>
      <c r="TNQ342" s="145"/>
      <c r="TNR342" s="145"/>
      <c r="TNS342" s="145"/>
      <c r="TNT342" s="145"/>
      <c r="TNU342" s="145"/>
      <c r="TNV342" s="145"/>
      <c r="TNW342" s="145"/>
      <c r="TNX342" s="145"/>
      <c r="TNY342" s="145"/>
      <c r="TNZ342" s="145"/>
      <c r="TOA342" s="145"/>
      <c r="TOB342" s="145"/>
      <c r="TOC342" s="145"/>
      <c r="TOD342" s="145"/>
      <c r="TOE342" s="145"/>
      <c r="TOF342" s="145"/>
      <c r="TOG342" s="145"/>
      <c r="TOH342" s="145"/>
      <c r="TOI342" s="145"/>
      <c r="TOJ342" s="145"/>
      <c r="TOK342" s="145"/>
      <c r="TOL342" s="145"/>
      <c r="TOM342" s="145"/>
      <c r="TON342" s="145"/>
      <c r="TOO342" s="145"/>
      <c r="TOP342" s="145"/>
      <c r="TOQ342" s="145"/>
      <c r="TOR342" s="145"/>
      <c r="TOS342" s="145"/>
      <c r="TOT342" s="145"/>
      <c r="TOU342" s="145"/>
      <c r="TOV342" s="145"/>
      <c r="TOW342" s="145"/>
      <c r="TOX342" s="145"/>
      <c r="TOY342" s="145"/>
      <c r="TOZ342" s="145"/>
      <c r="TPA342" s="145"/>
      <c r="TPB342" s="145"/>
      <c r="TPC342" s="145"/>
      <c r="TPD342" s="145"/>
      <c r="TPE342" s="145"/>
      <c r="TPF342" s="145"/>
      <c r="TPG342" s="145"/>
      <c r="TPH342" s="145"/>
      <c r="TPI342" s="145"/>
      <c r="TPJ342" s="145"/>
      <c r="TPK342" s="145"/>
      <c r="TPL342" s="145"/>
      <c r="TPM342" s="145"/>
      <c r="TPN342" s="145"/>
      <c r="TPO342" s="145"/>
      <c r="TPP342" s="145"/>
      <c r="TPQ342" s="145"/>
      <c r="TPR342" s="145"/>
      <c r="TPS342" s="145"/>
      <c r="TPT342" s="145"/>
      <c r="TPU342" s="145"/>
      <c r="TPV342" s="145"/>
      <c r="TPW342" s="145"/>
      <c r="TPX342" s="145"/>
      <c r="TPY342" s="145"/>
      <c r="TPZ342" s="145"/>
      <c r="TQA342" s="145"/>
      <c r="TQB342" s="145"/>
      <c r="TQC342" s="145"/>
      <c r="TQD342" s="145"/>
      <c r="TQE342" s="145"/>
      <c r="TQF342" s="145"/>
      <c r="TQG342" s="145"/>
      <c r="TQH342" s="145"/>
      <c r="TQI342" s="145"/>
      <c r="TQJ342" s="145"/>
      <c r="TQK342" s="145"/>
      <c r="TQL342" s="145"/>
      <c r="TQM342" s="145"/>
      <c r="TQN342" s="145"/>
      <c r="TQO342" s="145"/>
      <c r="TQP342" s="145"/>
      <c r="TQQ342" s="145"/>
      <c r="TQR342" s="145"/>
      <c r="TQS342" s="145"/>
      <c r="TQT342" s="145"/>
      <c r="TQU342" s="145"/>
      <c r="TQV342" s="145"/>
      <c r="TQW342" s="145"/>
      <c r="TQX342" s="145"/>
      <c r="TQY342" s="145"/>
      <c r="TQZ342" s="145"/>
      <c r="TRA342" s="145"/>
      <c r="TRB342" s="145"/>
      <c r="TRC342" s="145"/>
      <c r="TRD342" s="145"/>
      <c r="TRE342" s="145"/>
      <c r="TRF342" s="145"/>
      <c r="TRG342" s="145"/>
      <c r="TRH342" s="145"/>
      <c r="TRI342" s="145"/>
      <c r="TRJ342" s="145"/>
      <c r="TRK342" s="145"/>
      <c r="TRL342" s="145"/>
      <c r="TRM342" s="145"/>
      <c r="TRN342" s="145"/>
      <c r="TRO342" s="145"/>
      <c r="TRP342" s="145"/>
      <c r="TRQ342" s="145"/>
      <c r="TRR342" s="145"/>
      <c r="TRS342" s="145"/>
      <c r="TRT342" s="145"/>
      <c r="TRU342" s="145"/>
      <c r="TRV342" s="145"/>
      <c r="TRW342" s="145"/>
      <c r="TRX342" s="145"/>
      <c r="TRY342" s="145"/>
      <c r="TRZ342" s="145"/>
      <c r="TSA342" s="145"/>
      <c r="TSB342" s="145"/>
      <c r="TSC342" s="145"/>
      <c r="TSD342" s="145"/>
      <c r="TSE342" s="145"/>
      <c r="TSF342" s="145"/>
      <c r="TSG342" s="145"/>
      <c r="TSH342" s="145"/>
      <c r="TSI342" s="145"/>
      <c r="TSJ342" s="145"/>
      <c r="TSK342" s="145"/>
      <c r="TSL342" s="145"/>
      <c r="TSM342" s="145"/>
      <c r="TSN342" s="145"/>
      <c r="TSO342" s="145"/>
      <c r="TSP342" s="145"/>
      <c r="TSQ342" s="145"/>
      <c r="TSR342" s="145"/>
      <c r="TSS342" s="145"/>
      <c r="TST342" s="145"/>
      <c r="TSU342" s="145"/>
      <c r="TSV342" s="145"/>
      <c r="TSW342" s="145"/>
      <c r="TSX342" s="145"/>
      <c r="TSY342" s="145"/>
      <c r="TSZ342" s="145"/>
      <c r="TTA342" s="145"/>
      <c r="TTB342" s="145"/>
      <c r="TTC342" s="145"/>
      <c r="TTD342" s="145"/>
      <c r="TTE342" s="145"/>
      <c r="TTF342" s="145"/>
      <c r="TTG342" s="145"/>
      <c r="TTH342" s="145"/>
      <c r="TTI342" s="145"/>
      <c r="TTJ342" s="145"/>
      <c r="TTK342" s="145"/>
      <c r="TTL342" s="145"/>
      <c r="TTM342" s="145"/>
      <c r="TTN342" s="145"/>
      <c r="TTO342" s="145"/>
      <c r="TTP342" s="145"/>
      <c r="TTQ342" s="145"/>
      <c r="TTR342" s="145"/>
      <c r="TTS342" s="145"/>
      <c r="TTT342" s="145"/>
      <c r="TTU342" s="145"/>
      <c r="TTV342" s="145"/>
      <c r="TTW342" s="145"/>
      <c r="TTX342" s="145"/>
      <c r="TTY342" s="145"/>
      <c r="TTZ342" s="145"/>
      <c r="TUA342" s="145"/>
      <c r="TUB342" s="145"/>
      <c r="TUC342" s="145"/>
      <c r="TUD342" s="145"/>
      <c r="TUE342" s="145"/>
      <c r="TUF342" s="145"/>
      <c r="TUG342" s="145"/>
      <c r="TUH342" s="145"/>
      <c r="TUI342" s="145"/>
      <c r="TUJ342" s="145"/>
      <c r="TUK342" s="145"/>
      <c r="TUL342" s="145"/>
      <c r="TUM342" s="145"/>
      <c r="TUN342" s="145"/>
      <c r="TUO342" s="145"/>
      <c r="TUP342" s="145"/>
      <c r="TUQ342" s="145"/>
      <c r="TUR342" s="145"/>
      <c r="TUS342" s="145"/>
      <c r="TUT342" s="145"/>
      <c r="TUU342" s="145"/>
      <c r="TUV342" s="145"/>
      <c r="TUW342" s="145"/>
      <c r="TUX342" s="145"/>
      <c r="TUY342" s="145"/>
      <c r="TUZ342" s="145"/>
      <c r="TVA342" s="145"/>
      <c r="TVB342" s="145"/>
      <c r="TVC342" s="145"/>
      <c r="TVD342" s="145"/>
      <c r="TVE342" s="145"/>
      <c r="TVF342" s="145"/>
      <c r="TVG342" s="145"/>
      <c r="TVH342" s="145"/>
      <c r="TVI342" s="145"/>
      <c r="TVJ342" s="145"/>
      <c r="TVK342" s="145"/>
      <c r="TVL342" s="145"/>
      <c r="TVM342" s="145"/>
      <c r="TVN342" s="145"/>
      <c r="TVO342" s="145"/>
      <c r="TVP342" s="145"/>
      <c r="TVQ342" s="145"/>
      <c r="TVR342" s="145"/>
      <c r="TVS342" s="145"/>
      <c r="TVT342" s="145"/>
      <c r="TVU342" s="145"/>
      <c r="TVV342" s="145"/>
      <c r="TVW342" s="145"/>
      <c r="TVX342" s="145"/>
      <c r="TVY342" s="145"/>
      <c r="TVZ342" s="145"/>
      <c r="TWA342" s="145"/>
      <c r="TWB342" s="145"/>
      <c r="TWC342" s="145"/>
      <c r="TWD342" s="145"/>
      <c r="TWE342" s="145"/>
      <c r="TWF342" s="145"/>
      <c r="TWG342" s="145"/>
      <c r="TWH342" s="145"/>
      <c r="TWI342" s="145"/>
      <c r="TWJ342" s="145"/>
      <c r="TWK342" s="145"/>
      <c r="TWL342" s="145"/>
      <c r="TWM342" s="145"/>
      <c r="TWN342" s="145"/>
      <c r="TWO342" s="145"/>
      <c r="TWP342" s="145"/>
      <c r="TWQ342" s="145"/>
      <c r="TWR342" s="145"/>
      <c r="TWS342" s="145"/>
      <c r="TWT342" s="145"/>
      <c r="TWU342" s="145"/>
      <c r="TWV342" s="145"/>
      <c r="TWW342" s="145"/>
      <c r="TWX342" s="145"/>
      <c r="TWY342" s="145"/>
      <c r="TWZ342" s="145"/>
      <c r="TXA342" s="145"/>
      <c r="TXB342" s="145"/>
      <c r="TXC342" s="145"/>
      <c r="TXD342" s="145"/>
      <c r="TXE342" s="145"/>
      <c r="TXF342" s="145"/>
      <c r="TXG342" s="145"/>
      <c r="TXH342" s="145"/>
      <c r="TXI342" s="145"/>
      <c r="TXJ342" s="145"/>
      <c r="TXK342" s="145"/>
      <c r="TXL342" s="145"/>
      <c r="TXM342" s="145"/>
      <c r="TXN342" s="145"/>
      <c r="TXO342" s="145"/>
      <c r="TXP342" s="145"/>
      <c r="TXQ342" s="145"/>
      <c r="TXR342" s="145"/>
      <c r="TXS342" s="145"/>
      <c r="TXT342" s="145"/>
      <c r="TXU342" s="145"/>
      <c r="TXV342" s="145"/>
      <c r="TXW342" s="145"/>
      <c r="TXX342" s="145"/>
      <c r="TXY342" s="145"/>
      <c r="TXZ342" s="145"/>
      <c r="TYA342" s="145"/>
      <c r="TYB342" s="145"/>
      <c r="TYC342" s="145"/>
      <c r="TYD342" s="145"/>
      <c r="TYE342" s="145"/>
      <c r="TYF342" s="145"/>
      <c r="TYG342" s="145"/>
      <c r="TYH342" s="145"/>
      <c r="TYI342" s="145"/>
      <c r="TYJ342" s="145"/>
      <c r="TYK342" s="145"/>
      <c r="TYL342" s="145"/>
      <c r="TYM342" s="145"/>
      <c r="TYN342" s="145"/>
      <c r="TYO342" s="145"/>
      <c r="TYP342" s="145"/>
      <c r="TYQ342" s="145"/>
      <c r="TYR342" s="145"/>
      <c r="TYS342" s="145"/>
      <c r="TYT342" s="145"/>
      <c r="TYU342" s="145"/>
      <c r="TYV342" s="145"/>
      <c r="TYW342" s="145"/>
      <c r="TYX342" s="145"/>
      <c r="TYY342" s="145"/>
      <c r="TYZ342" s="145"/>
      <c r="TZA342" s="145"/>
      <c r="TZB342" s="145"/>
      <c r="TZC342" s="145"/>
      <c r="TZD342" s="145"/>
      <c r="TZE342" s="145"/>
      <c r="TZF342" s="145"/>
      <c r="TZG342" s="145"/>
      <c r="TZH342" s="145"/>
      <c r="TZI342" s="145"/>
      <c r="TZJ342" s="145"/>
      <c r="TZK342" s="145"/>
      <c r="TZL342" s="145"/>
      <c r="TZM342" s="145"/>
      <c r="TZN342" s="145"/>
      <c r="TZO342" s="145"/>
      <c r="TZP342" s="145"/>
      <c r="TZQ342" s="145"/>
      <c r="TZR342" s="145"/>
      <c r="TZS342" s="145"/>
      <c r="TZT342" s="145"/>
      <c r="TZU342" s="145"/>
      <c r="TZV342" s="145"/>
      <c r="TZW342" s="145"/>
      <c r="TZX342" s="145"/>
      <c r="TZY342" s="145"/>
      <c r="TZZ342" s="145"/>
      <c r="UAA342" s="145"/>
      <c r="UAB342" s="145"/>
      <c r="UAC342" s="145"/>
      <c r="UAD342" s="145"/>
      <c r="UAE342" s="145"/>
      <c r="UAF342" s="145"/>
      <c r="UAG342" s="145"/>
      <c r="UAH342" s="145"/>
      <c r="UAI342" s="145"/>
      <c r="UAJ342" s="145"/>
      <c r="UAK342" s="145"/>
      <c r="UAL342" s="145"/>
      <c r="UAM342" s="145"/>
      <c r="UAN342" s="145"/>
      <c r="UAO342" s="145"/>
      <c r="UAP342" s="145"/>
      <c r="UAQ342" s="145"/>
      <c r="UAR342" s="145"/>
      <c r="UAS342" s="145"/>
      <c r="UAT342" s="145"/>
      <c r="UAU342" s="145"/>
      <c r="UAV342" s="145"/>
      <c r="UAW342" s="145"/>
      <c r="UAX342" s="145"/>
      <c r="UAY342" s="145"/>
      <c r="UAZ342" s="145"/>
      <c r="UBA342" s="145"/>
      <c r="UBB342" s="145"/>
      <c r="UBC342" s="145"/>
      <c r="UBD342" s="145"/>
      <c r="UBE342" s="145"/>
      <c r="UBF342" s="145"/>
      <c r="UBG342" s="145"/>
      <c r="UBH342" s="145"/>
      <c r="UBI342" s="145"/>
      <c r="UBJ342" s="145"/>
      <c r="UBK342" s="145"/>
      <c r="UBL342" s="145"/>
      <c r="UBM342" s="145"/>
      <c r="UBN342" s="145"/>
      <c r="UBO342" s="145"/>
      <c r="UBP342" s="145"/>
      <c r="UBQ342" s="145"/>
      <c r="UBR342" s="145"/>
      <c r="UBS342" s="145"/>
      <c r="UBT342" s="145"/>
      <c r="UBU342" s="145"/>
      <c r="UBV342" s="145"/>
      <c r="UBW342" s="145"/>
      <c r="UBX342" s="145"/>
      <c r="UBY342" s="145"/>
      <c r="UBZ342" s="145"/>
      <c r="UCA342" s="145"/>
      <c r="UCB342" s="145"/>
      <c r="UCC342" s="145"/>
      <c r="UCD342" s="145"/>
      <c r="UCE342" s="145"/>
      <c r="UCF342" s="145"/>
      <c r="UCG342" s="145"/>
      <c r="UCH342" s="145"/>
      <c r="UCI342" s="145"/>
      <c r="UCJ342" s="145"/>
      <c r="UCK342" s="145"/>
      <c r="UCL342" s="145"/>
      <c r="UCM342" s="145"/>
      <c r="UCN342" s="145"/>
      <c r="UCO342" s="145"/>
      <c r="UCP342" s="145"/>
      <c r="UCQ342" s="145"/>
      <c r="UCR342" s="145"/>
      <c r="UCS342" s="145"/>
      <c r="UCT342" s="145"/>
      <c r="UCU342" s="145"/>
      <c r="UCV342" s="145"/>
      <c r="UCW342" s="145"/>
      <c r="UCX342" s="145"/>
      <c r="UCY342" s="145"/>
      <c r="UCZ342" s="145"/>
      <c r="UDA342" s="145"/>
      <c r="UDB342" s="145"/>
      <c r="UDC342" s="145"/>
      <c r="UDD342" s="145"/>
      <c r="UDE342" s="145"/>
      <c r="UDF342" s="145"/>
      <c r="UDG342" s="145"/>
      <c r="UDH342" s="145"/>
      <c r="UDI342" s="145"/>
      <c r="UDJ342" s="145"/>
      <c r="UDK342" s="145"/>
      <c r="UDL342" s="145"/>
      <c r="UDM342" s="145"/>
      <c r="UDN342" s="145"/>
      <c r="UDO342" s="145"/>
      <c r="UDP342" s="145"/>
      <c r="UDQ342" s="145"/>
      <c r="UDR342" s="145"/>
      <c r="UDS342" s="145"/>
      <c r="UDT342" s="145"/>
      <c r="UDU342" s="145"/>
      <c r="UDV342" s="145"/>
      <c r="UDW342" s="145"/>
      <c r="UDX342" s="145"/>
      <c r="UDY342" s="145"/>
      <c r="UDZ342" s="145"/>
      <c r="UEA342" s="145"/>
      <c r="UEB342" s="145"/>
      <c r="UEC342" s="145"/>
      <c r="UED342" s="145"/>
      <c r="UEE342" s="145"/>
      <c r="UEF342" s="145"/>
      <c r="UEG342" s="145"/>
      <c r="UEH342" s="145"/>
      <c r="UEI342" s="145"/>
      <c r="UEJ342" s="145"/>
      <c r="UEK342" s="145"/>
      <c r="UEL342" s="145"/>
      <c r="UEM342" s="145"/>
      <c r="UEN342" s="145"/>
      <c r="UEO342" s="145"/>
      <c r="UEP342" s="145"/>
      <c r="UEQ342" s="145"/>
      <c r="UER342" s="145"/>
      <c r="UES342" s="145"/>
      <c r="UET342" s="145"/>
      <c r="UEU342" s="145"/>
      <c r="UEV342" s="145"/>
      <c r="UEW342" s="145"/>
      <c r="UEX342" s="145"/>
      <c r="UEY342" s="145"/>
      <c r="UEZ342" s="145"/>
      <c r="UFA342" s="145"/>
      <c r="UFB342" s="145"/>
      <c r="UFC342" s="145"/>
      <c r="UFD342" s="145"/>
      <c r="UFE342" s="145"/>
      <c r="UFF342" s="145"/>
      <c r="UFG342" s="145"/>
      <c r="UFH342" s="145"/>
      <c r="UFI342" s="145"/>
      <c r="UFJ342" s="145"/>
      <c r="UFK342" s="145"/>
      <c r="UFL342" s="145"/>
      <c r="UFM342" s="145"/>
      <c r="UFN342" s="145"/>
      <c r="UFO342" s="145"/>
      <c r="UFP342" s="145"/>
      <c r="UFQ342" s="145"/>
      <c r="UFR342" s="145"/>
      <c r="UFS342" s="145"/>
      <c r="UFT342" s="145"/>
      <c r="UFU342" s="145"/>
      <c r="UFV342" s="145"/>
      <c r="UFW342" s="145"/>
      <c r="UFX342" s="145"/>
      <c r="UFY342" s="145"/>
      <c r="UFZ342" s="145"/>
      <c r="UGA342" s="145"/>
      <c r="UGB342" s="145"/>
      <c r="UGC342" s="145"/>
      <c r="UGD342" s="145"/>
      <c r="UGE342" s="145"/>
      <c r="UGF342" s="145"/>
      <c r="UGG342" s="145"/>
      <c r="UGH342" s="145"/>
      <c r="UGI342" s="145"/>
      <c r="UGJ342" s="145"/>
      <c r="UGK342" s="145"/>
      <c r="UGL342" s="145"/>
      <c r="UGM342" s="145"/>
      <c r="UGN342" s="145"/>
      <c r="UGO342" s="145"/>
      <c r="UGP342" s="145"/>
      <c r="UGQ342" s="145"/>
      <c r="UGR342" s="145"/>
      <c r="UGS342" s="145"/>
      <c r="UGT342" s="145"/>
      <c r="UGU342" s="145"/>
      <c r="UGV342" s="145"/>
      <c r="UGW342" s="145"/>
      <c r="UGX342" s="145"/>
      <c r="UGY342" s="145"/>
      <c r="UGZ342" s="145"/>
      <c r="UHA342" s="145"/>
      <c r="UHB342" s="145"/>
      <c r="UHC342" s="145"/>
      <c r="UHD342" s="145"/>
      <c r="UHE342" s="145"/>
      <c r="UHF342" s="145"/>
      <c r="UHG342" s="145"/>
      <c r="UHH342" s="145"/>
      <c r="UHI342" s="145"/>
      <c r="UHJ342" s="145"/>
      <c r="UHK342" s="145"/>
      <c r="UHL342" s="145"/>
      <c r="UHM342" s="145"/>
      <c r="UHN342" s="145"/>
      <c r="UHO342" s="145"/>
      <c r="UHP342" s="145"/>
      <c r="UHQ342" s="145"/>
      <c r="UHR342" s="145"/>
      <c r="UHS342" s="145"/>
      <c r="UHT342" s="145"/>
      <c r="UHU342" s="145"/>
      <c r="UHV342" s="145"/>
      <c r="UHW342" s="145"/>
      <c r="UHX342" s="145"/>
      <c r="UHY342" s="145"/>
      <c r="UHZ342" s="145"/>
      <c r="UIA342" s="145"/>
      <c r="UIB342" s="145"/>
      <c r="UIC342" s="145"/>
      <c r="UID342" s="145"/>
      <c r="UIE342" s="145"/>
      <c r="UIF342" s="145"/>
      <c r="UIG342" s="145"/>
      <c r="UIH342" s="145"/>
      <c r="UII342" s="145"/>
      <c r="UIJ342" s="145"/>
      <c r="UIK342" s="145"/>
      <c r="UIL342" s="145"/>
      <c r="UIM342" s="145"/>
      <c r="UIN342" s="145"/>
      <c r="UIO342" s="145"/>
      <c r="UIP342" s="145"/>
      <c r="UIQ342" s="145"/>
      <c r="UIR342" s="145"/>
      <c r="UIS342" s="145"/>
      <c r="UIT342" s="145"/>
      <c r="UIU342" s="145"/>
      <c r="UIV342" s="145"/>
      <c r="UIW342" s="145"/>
      <c r="UIX342" s="145"/>
      <c r="UIY342" s="145"/>
      <c r="UIZ342" s="145"/>
      <c r="UJA342" s="145"/>
      <c r="UJB342" s="145"/>
      <c r="UJC342" s="145"/>
      <c r="UJD342" s="145"/>
      <c r="UJE342" s="145"/>
      <c r="UJF342" s="145"/>
      <c r="UJG342" s="145"/>
      <c r="UJH342" s="145"/>
      <c r="UJI342" s="145"/>
      <c r="UJJ342" s="145"/>
      <c r="UJK342" s="145"/>
      <c r="UJL342" s="145"/>
      <c r="UJM342" s="145"/>
      <c r="UJN342" s="145"/>
      <c r="UJO342" s="145"/>
      <c r="UJP342" s="145"/>
      <c r="UJQ342" s="145"/>
      <c r="UJR342" s="145"/>
      <c r="UJS342" s="145"/>
      <c r="UJT342" s="145"/>
      <c r="UJU342" s="145"/>
      <c r="UJV342" s="145"/>
      <c r="UJW342" s="145"/>
      <c r="UJX342" s="145"/>
      <c r="UJY342" s="145"/>
      <c r="UJZ342" s="145"/>
      <c r="UKA342" s="145"/>
      <c r="UKB342" s="145"/>
      <c r="UKC342" s="145"/>
      <c r="UKD342" s="145"/>
      <c r="UKE342" s="145"/>
      <c r="UKF342" s="145"/>
      <c r="UKG342" s="145"/>
      <c r="UKH342" s="145"/>
      <c r="UKI342" s="145"/>
      <c r="UKJ342" s="145"/>
      <c r="UKK342" s="145"/>
      <c r="UKL342" s="145"/>
      <c r="UKM342" s="145"/>
      <c r="UKN342" s="145"/>
      <c r="UKO342" s="145"/>
      <c r="UKP342" s="145"/>
      <c r="UKQ342" s="145"/>
      <c r="UKR342" s="145"/>
      <c r="UKS342" s="145"/>
      <c r="UKT342" s="145"/>
      <c r="UKU342" s="145"/>
      <c r="UKV342" s="145"/>
      <c r="UKW342" s="145"/>
      <c r="UKX342" s="145"/>
      <c r="UKY342" s="145"/>
      <c r="UKZ342" s="145"/>
      <c r="ULA342" s="145"/>
      <c r="ULB342" s="145"/>
      <c r="ULC342" s="145"/>
      <c r="ULD342" s="145"/>
      <c r="ULE342" s="145"/>
      <c r="ULF342" s="145"/>
      <c r="ULG342" s="145"/>
      <c r="ULH342" s="145"/>
      <c r="ULI342" s="145"/>
      <c r="ULJ342" s="145"/>
      <c r="ULK342" s="145"/>
      <c r="ULL342" s="145"/>
      <c r="ULM342" s="145"/>
      <c r="ULN342" s="145"/>
      <c r="ULO342" s="145"/>
      <c r="ULP342" s="145"/>
      <c r="ULQ342" s="145"/>
      <c r="ULR342" s="145"/>
      <c r="ULS342" s="145"/>
      <c r="ULT342" s="145"/>
      <c r="ULU342" s="145"/>
      <c r="ULV342" s="145"/>
      <c r="ULW342" s="145"/>
      <c r="ULX342" s="145"/>
      <c r="ULY342" s="145"/>
      <c r="ULZ342" s="145"/>
      <c r="UMA342" s="145"/>
      <c r="UMB342" s="145"/>
      <c r="UMC342" s="145"/>
      <c r="UMD342" s="145"/>
      <c r="UME342" s="145"/>
      <c r="UMF342" s="145"/>
      <c r="UMG342" s="145"/>
      <c r="UMH342" s="145"/>
      <c r="UMI342" s="145"/>
      <c r="UMJ342" s="145"/>
      <c r="UMK342" s="145"/>
      <c r="UML342" s="145"/>
      <c r="UMM342" s="145"/>
      <c r="UMN342" s="145"/>
      <c r="UMO342" s="145"/>
      <c r="UMP342" s="145"/>
      <c r="UMQ342" s="145"/>
      <c r="UMR342" s="145"/>
      <c r="UMS342" s="145"/>
      <c r="UMT342" s="145"/>
      <c r="UMU342" s="145"/>
      <c r="UMV342" s="145"/>
      <c r="UMW342" s="145"/>
      <c r="UMX342" s="145"/>
      <c r="UMY342" s="145"/>
      <c r="UMZ342" s="145"/>
      <c r="UNA342" s="145"/>
      <c r="UNB342" s="145"/>
      <c r="UNC342" s="145"/>
      <c r="UND342" s="145"/>
      <c r="UNE342" s="145"/>
      <c r="UNF342" s="145"/>
      <c r="UNG342" s="145"/>
      <c r="UNH342" s="145"/>
      <c r="UNI342" s="145"/>
      <c r="UNJ342" s="145"/>
      <c r="UNK342" s="145"/>
      <c r="UNL342" s="145"/>
      <c r="UNM342" s="145"/>
      <c r="UNN342" s="145"/>
      <c r="UNO342" s="145"/>
      <c r="UNP342" s="145"/>
      <c r="UNQ342" s="145"/>
      <c r="UNR342" s="145"/>
      <c r="UNS342" s="145"/>
      <c r="UNT342" s="145"/>
      <c r="UNU342" s="145"/>
      <c r="UNV342" s="145"/>
      <c r="UNW342" s="145"/>
      <c r="UNX342" s="145"/>
      <c r="UNY342" s="145"/>
      <c r="UNZ342" s="145"/>
      <c r="UOA342" s="145"/>
      <c r="UOB342" s="145"/>
      <c r="UOC342" s="145"/>
      <c r="UOD342" s="145"/>
      <c r="UOE342" s="145"/>
      <c r="UOF342" s="145"/>
      <c r="UOG342" s="145"/>
      <c r="UOH342" s="145"/>
      <c r="UOI342" s="145"/>
      <c r="UOJ342" s="145"/>
      <c r="UOK342" s="145"/>
      <c r="UOL342" s="145"/>
      <c r="UOM342" s="145"/>
      <c r="UON342" s="145"/>
      <c r="UOO342" s="145"/>
      <c r="UOP342" s="145"/>
      <c r="UOQ342" s="145"/>
      <c r="UOR342" s="145"/>
      <c r="UOS342" s="145"/>
      <c r="UOT342" s="145"/>
      <c r="UOU342" s="145"/>
      <c r="UOV342" s="145"/>
      <c r="UOW342" s="145"/>
      <c r="UOX342" s="145"/>
      <c r="UOY342" s="145"/>
      <c r="UOZ342" s="145"/>
      <c r="UPA342" s="145"/>
      <c r="UPB342" s="145"/>
      <c r="UPC342" s="145"/>
      <c r="UPD342" s="145"/>
      <c r="UPE342" s="145"/>
      <c r="UPF342" s="145"/>
      <c r="UPG342" s="145"/>
      <c r="UPH342" s="145"/>
      <c r="UPI342" s="145"/>
      <c r="UPJ342" s="145"/>
      <c r="UPK342" s="145"/>
      <c r="UPL342" s="145"/>
      <c r="UPM342" s="145"/>
      <c r="UPN342" s="145"/>
      <c r="UPO342" s="145"/>
      <c r="UPP342" s="145"/>
      <c r="UPQ342" s="145"/>
      <c r="UPR342" s="145"/>
      <c r="UPS342" s="145"/>
      <c r="UPT342" s="145"/>
      <c r="UPU342" s="145"/>
      <c r="UPV342" s="145"/>
      <c r="UPW342" s="145"/>
      <c r="UPX342" s="145"/>
      <c r="UPY342" s="145"/>
      <c r="UPZ342" s="145"/>
      <c r="UQA342" s="145"/>
      <c r="UQB342" s="145"/>
      <c r="UQC342" s="145"/>
      <c r="UQD342" s="145"/>
      <c r="UQE342" s="145"/>
      <c r="UQF342" s="145"/>
      <c r="UQG342" s="145"/>
      <c r="UQH342" s="145"/>
      <c r="UQI342" s="145"/>
      <c r="UQJ342" s="145"/>
      <c r="UQK342" s="145"/>
      <c r="UQL342" s="145"/>
      <c r="UQM342" s="145"/>
      <c r="UQN342" s="145"/>
      <c r="UQO342" s="145"/>
      <c r="UQP342" s="145"/>
      <c r="UQQ342" s="145"/>
      <c r="UQR342" s="145"/>
      <c r="UQS342" s="145"/>
      <c r="UQT342" s="145"/>
      <c r="UQU342" s="145"/>
      <c r="UQV342" s="145"/>
      <c r="UQW342" s="145"/>
      <c r="UQX342" s="145"/>
      <c r="UQY342" s="145"/>
      <c r="UQZ342" s="145"/>
      <c r="URA342" s="145"/>
      <c r="URB342" s="145"/>
      <c r="URC342" s="145"/>
      <c r="URD342" s="145"/>
      <c r="URE342" s="145"/>
      <c r="URF342" s="145"/>
      <c r="URG342" s="145"/>
      <c r="URH342" s="145"/>
      <c r="URI342" s="145"/>
      <c r="URJ342" s="145"/>
      <c r="URK342" s="145"/>
      <c r="URL342" s="145"/>
      <c r="URM342" s="145"/>
      <c r="URN342" s="145"/>
      <c r="URO342" s="145"/>
      <c r="URP342" s="145"/>
      <c r="URQ342" s="145"/>
      <c r="URR342" s="145"/>
      <c r="URS342" s="145"/>
      <c r="URT342" s="145"/>
      <c r="URU342" s="145"/>
      <c r="URV342" s="145"/>
      <c r="URW342" s="145"/>
      <c r="URX342" s="145"/>
      <c r="URY342" s="145"/>
      <c r="URZ342" s="145"/>
      <c r="USA342" s="145"/>
      <c r="USB342" s="145"/>
      <c r="USC342" s="145"/>
      <c r="USD342" s="145"/>
      <c r="USE342" s="145"/>
      <c r="USF342" s="145"/>
      <c r="USG342" s="145"/>
      <c r="USH342" s="145"/>
      <c r="USI342" s="145"/>
      <c r="USJ342" s="145"/>
      <c r="USK342" s="145"/>
      <c r="USL342" s="145"/>
      <c r="USM342" s="145"/>
      <c r="USN342" s="145"/>
      <c r="USO342" s="145"/>
      <c r="USP342" s="145"/>
      <c r="USQ342" s="145"/>
      <c r="USR342" s="145"/>
      <c r="USS342" s="145"/>
      <c r="UST342" s="145"/>
      <c r="USU342" s="145"/>
      <c r="USV342" s="145"/>
      <c r="USW342" s="145"/>
      <c r="USX342" s="145"/>
      <c r="USY342" s="145"/>
      <c r="USZ342" s="145"/>
      <c r="UTA342" s="145"/>
      <c r="UTB342" s="145"/>
      <c r="UTC342" s="145"/>
      <c r="UTD342" s="145"/>
      <c r="UTE342" s="145"/>
      <c r="UTF342" s="145"/>
      <c r="UTG342" s="145"/>
      <c r="UTH342" s="145"/>
      <c r="UTI342" s="145"/>
      <c r="UTJ342" s="145"/>
      <c r="UTK342" s="145"/>
      <c r="UTL342" s="145"/>
      <c r="UTM342" s="145"/>
      <c r="UTN342" s="145"/>
      <c r="UTO342" s="145"/>
      <c r="UTP342" s="145"/>
      <c r="UTQ342" s="145"/>
      <c r="UTR342" s="145"/>
      <c r="UTS342" s="145"/>
      <c r="UTT342" s="145"/>
      <c r="UTU342" s="145"/>
      <c r="UTV342" s="145"/>
      <c r="UTW342" s="145"/>
      <c r="UTX342" s="145"/>
      <c r="UTY342" s="145"/>
      <c r="UTZ342" s="145"/>
      <c r="UUA342" s="145"/>
      <c r="UUB342" s="145"/>
      <c r="UUC342" s="145"/>
      <c r="UUD342" s="145"/>
      <c r="UUE342" s="145"/>
      <c r="UUF342" s="145"/>
      <c r="UUG342" s="145"/>
      <c r="UUH342" s="145"/>
      <c r="UUI342" s="145"/>
      <c r="UUJ342" s="145"/>
      <c r="UUK342" s="145"/>
      <c r="UUL342" s="145"/>
      <c r="UUM342" s="145"/>
      <c r="UUN342" s="145"/>
      <c r="UUO342" s="145"/>
      <c r="UUP342" s="145"/>
      <c r="UUQ342" s="145"/>
      <c r="UUR342" s="145"/>
      <c r="UUS342" s="145"/>
      <c r="UUT342" s="145"/>
      <c r="UUU342" s="145"/>
      <c r="UUV342" s="145"/>
      <c r="UUW342" s="145"/>
      <c r="UUX342" s="145"/>
      <c r="UUY342" s="145"/>
      <c r="UUZ342" s="145"/>
      <c r="UVA342" s="145"/>
      <c r="UVB342" s="145"/>
      <c r="UVC342" s="145"/>
      <c r="UVD342" s="145"/>
      <c r="UVE342" s="145"/>
      <c r="UVF342" s="145"/>
      <c r="UVG342" s="145"/>
      <c r="UVH342" s="145"/>
      <c r="UVI342" s="145"/>
      <c r="UVJ342" s="145"/>
      <c r="UVK342" s="145"/>
      <c r="UVL342" s="145"/>
      <c r="UVM342" s="145"/>
      <c r="UVN342" s="145"/>
      <c r="UVO342" s="145"/>
      <c r="UVP342" s="145"/>
      <c r="UVQ342" s="145"/>
      <c r="UVR342" s="145"/>
      <c r="UVS342" s="145"/>
      <c r="UVT342" s="145"/>
      <c r="UVU342" s="145"/>
      <c r="UVV342" s="145"/>
      <c r="UVW342" s="145"/>
      <c r="UVX342" s="145"/>
      <c r="UVY342" s="145"/>
      <c r="UVZ342" s="145"/>
      <c r="UWA342" s="145"/>
      <c r="UWB342" s="145"/>
      <c r="UWC342" s="145"/>
      <c r="UWD342" s="145"/>
      <c r="UWE342" s="145"/>
      <c r="UWF342" s="145"/>
      <c r="UWG342" s="145"/>
      <c r="UWH342" s="145"/>
      <c r="UWI342" s="145"/>
      <c r="UWJ342" s="145"/>
      <c r="UWK342" s="145"/>
      <c r="UWL342" s="145"/>
      <c r="UWM342" s="145"/>
      <c r="UWN342" s="145"/>
      <c r="UWO342" s="145"/>
      <c r="UWP342" s="145"/>
      <c r="UWQ342" s="145"/>
      <c r="UWR342" s="145"/>
      <c r="UWS342" s="145"/>
      <c r="UWT342" s="145"/>
      <c r="UWU342" s="145"/>
      <c r="UWV342" s="145"/>
      <c r="UWW342" s="145"/>
      <c r="UWX342" s="145"/>
      <c r="UWY342" s="145"/>
      <c r="UWZ342" s="145"/>
      <c r="UXA342" s="145"/>
      <c r="UXB342" s="145"/>
      <c r="UXC342" s="145"/>
      <c r="UXD342" s="145"/>
      <c r="UXE342" s="145"/>
      <c r="UXF342" s="145"/>
      <c r="UXG342" s="145"/>
      <c r="UXH342" s="145"/>
      <c r="UXI342" s="145"/>
      <c r="UXJ342" s="145"/>
      <c r="UXK342" s="145"/>
      <c r="UXL342" s="145"/>
      <c r="UXM342" s="145"/>
      <c r="UXN342" s="145"/>
      <c r="UXO342" s="145"/>
      <c r="UXP342" s="145"/>
      <c r="UXQ342" s="145"/>
      <c r="UXR342" s="145"/>
      <c r="UXS342" s="145"/>
      <c r="UXT342" s="145"/>
      <c r="UXU342" s="145"/>
      <c r="UXV342" s="145"/>
      <c r="UXW342" s="145"/>
      <c r="UXX342" s="145"/>
      <c r="UXY342" s="145"/>
      <c r="UXZ342" s="145"/>
      <c r="UYA342" s="145"/>
      <c r="UYB342" s="145"/>
      <c r="UYC342" s="145"/>
      <c r="UYD342" s="145"/>
      <c r="UYE342" s="145"/>
      <c r="UYF342" s="145"/>
      <c r="UYG342" s="145"/>
      <c r="UYH342" s="145"/>
      <c r="UYI342" s="145"/>
      <c r="UYJ342" s="145"/>
      <c r="UYK342" s="145"/>
      <c r="UYL342" s="145"/>
      <c r="UYM342" s="145"/>
      <c r="UYN342" s="145"/>
      <c r="UYO342" s="145"/>
      <c r="UYP342" s="145"/>
      <c r="UYQ342" s="145"/>
      <c r="UYR342" s="145"/>
      <c r="UYS342" s="145"/>
      <c r="UYT342" s="145"/>
      <c r="UYU342" s="145"/>
      <c r="UYV342" s="145"/>
      <c r="UYW342" s="145"/>
      <c r="UYX342" s="145"/>
      <c r="UYY342" s="145"/>
      <c r="UYZ342" s="145"/>
      <c r="UZA342" s="145"/>
      <c r="UZB342" s="145"/>
      <c r="UZC342" s="145"/>
      <c r="UZD342" s="145"/>
      <c r="UZE342" s="145"/>
      <c r="UZF342" s="145"/>
      <c r="UZG342" s="145"/>
      <c r="UZH342" s="145"/>
      <c r="UZI342" s="145"/>
      <c r="UZJ342" s="145"/>
      <c r="UZK342" s="145"/>
      <c r="UZL342" s="145"/>
      <c r="UZM342" s="145"/>
      <c r="UZN342" s="145"/>
      <c r="UZO342" s="145"/>
      <c r="UZP342" s="145"/>
      <c r="UZQ342" s="145"/>
      <c r="UZR342" s="145"/>
      <c r="UZS342" s="145"/>
      <c r="UZT342" s="145"/>
      <c r="UZU342" s="145"/>
      <c r="UZV342" s="145"/>
      <c r="UZW342" s="145"/>
      <c r="UZX342" s="145"/>
      <c r="UZY342" s="145"/>
      <c r="UZZ342" s="145"/>
      <c r="VAA342" s="145"/>
      <c r="VAB342" s="145"/>
      <c r="VAC342" s="145"/>
      <c r="VAD342" s="145"/>
      <c r="VAE342" s="145"/>
      <c r="VAF342" s="145"/>
      <c r="VAG342" s="145"/>
      <c r="VAH342" s="145"/>
      <c r="VAI342" s="145"/>
      <c r="VAJ342" s="145"/>
      <c r="VAK342" s="145"/>
      <c r="VAL342" s="145"/>
      <c r="VAM342" s="145"/>
      <c r="VAN342" s="145"/>
      <c r="VAO342" s="145"/>
      <c r="VAP342" s="145"/>
      <c r="VAQ342" s="145"/>
      <c r="VAR342" s="145"/>
      <c r="VAS342" s="145"/>
      <c r="VAT342" s="145"/>
      <c r="VAU342" s="145"/>
      <c r="VAV342" s="145"/>
      <c r="VAW342" s="145"/>
      <c r="VAX342" s="145"/>
      <c r="VAY342" s="145"/>
      <c r="VAZ342" s="145"/>
      <c r="VBA342" s="145"/>
      <c r="VBB342" s="145"/>
      <c r="VBC342" s="145"/>
      <c r="VBD342" s="145"/>
      <c r="VBE342" s="145"/>
      <c r="VBF342" s="145"/>
      <c r="VBG342" s="145"/>
      <c r="VBH342" s="145"/>
      <c r="VBI342" s="145"/>
      <c r="VBJ342" s="145"/>
      <c r="VBK342" s="145"/>
      <c r="VBL342" s="145"/>
      <c r="VBM342" s="145"/>
      <c r="VBN342" s="145"/>
      <c r="VBO342" s="145"/>
      <c r="VBP342" s="145"/>
      <c r="VBQ342" s="145"/>
      <c r="VBR342" s="145"/>
      <c r="VBS342" s="145"/>
      <c r="VBT342" s="145"/>
      <c r="VBU342" s="145"/>
      <c r="VBV342" s="145"/>
      <c r="VBW342" s="145"/>
      <c r="VBX342" s="145"/>
      <c r="VBY342" s="145"/>
      <c r="VBZ342" s="145"/>
      <c r="VCA342" s="145"/>
      <c r="VCB342" s="145"/>
      <c r="VCC342" s="145"/>
      <c r="VCD342" s="145"/>
      <c r="VCE342" s="145"/>
      <c r="VCF342" s="145"/>
      <c r="VCG342" s="145"/>
      <c r="VCH342" s="145"/>
      <c r="VCI342" s="145"/>
      <c r="VCJ342" s="145"/>
      <c r="VCK342" s="145"/>
      <c r="VCL342" s="145"/>
      <c r="VCM342" s="145"/>
      <c r="VCN342" s="145"/>
      <c r="VCO342" s="145"/>
      <c r="VCP342" s="145"/>
      <c r="VCQ342" s="145"/>
      <c r="VCR342" s="145"/>
      <c r="VCS342" s="145"/>
      <c r="VCT342" s="145"/>
      <c r="VCU342" s="145"/>
      <c r="VCV342" s="145"/>
      <c r="VCW342" s="145"/>
      <c r="VCX342" s="145"/>
      <c r="VCY342" s="145"/>
      <c r="VCZ342" s="145"/>
      <c r="VDA342" s="145"/>
      <c r="VDB342" s="145"/>
      <c r="VDC342" s="145"/>
      <c r="VDD342" s="145"/>
      <c r="VDE342" s="145"/>
      <c r="VDF342" s="145"/>
      <c r="VDG342" s="145"/>
      <c r="VDH342" s="145"/>
      <c r="VDI342" s="145"/>
      <c r="VDJ342" s="145"/>
      <c r="VDK342" s="145"/>
      <c r="VDL342" s="145"/>
      <c r="VDM342" s="145"/>
      <c r="VDN342" s="145"/>
      <c r="VDO342" s="145"/>
      <c r="VDP342" s="145"/>
      <c r="VDQ342" s="145"/>
      <c r="VDR342" s="145"/>
      <c r="VDS342" s="145"/>
      <c r="VDT342" s="145"/>
      <c r="VDU342" s="145"/>
      <c r="VDV342" s="145"/>
      <c r="VDW342" s="145"/>
      <c r="VDX342" s="145"/>
      <c r="VDY342" s="145"/>
      <c r="VDZ342" s="145"/>
      <c r="VEA342" s="145"/>
      <c r="VEB342" s="145"/>
      <c r="VEC342" s="145"/>
      <c r="VED342" s="145"/>
      <c r="VEE342" s="145"/>
      <c r="VEF342" s="145"/>
      <c r="VEG342" s="145"/>
      <c r="VEH342" s="145"/>
      <c r="VEI342" s="145"/>
      <c r="VEJ342" s="145"/>
      <c r="VEK342" s="145"/>
      <c r="VEL342" s="145"/>
      <c r="VEM342" s="145"/>
      <c r="VEN342" s="145"/>
      <c r="VEO342" s="145"/>
      <c r="VEP342" s="145"/>
      <c r="VEQ342" s="145"/>
      <c r="VER342" s="145"/>
      <c r="VES342" s="145"/>
      <c r="VET342" s="145"/>
      <c r="VEU342" s="145"/>
      <c r="VEV342" s="145"/>
      <c r="VEW342" s="145"/>
      <c r="VEX342" s="145"/>
      <c r="VEY342" s="145"/>
      <c r="VEZ342" s="145"/>
      <c r="VFA342" s="145"/>
      <c r="VFB342" s="145"/>
      <c r="VFC342" s="145"/>
      <c r="VFD342" s="145"/>
      <c r="VFE342" s="145"/>
      <c r="VFF342" s="145"/>
      <c r="VFG342" s="145"/>
      <c r="VFH342" s="145"/>
      <c r="VFI342" s="145"/>
      <c r="VFJ342" s="145"/>
      <c r="VFK342" s="145"/>
      <c r="VFL342" s="145"/>
      <c r="VFM342" s="145"/>
      <c r="VFN342" s="145"/>
      <c r="VFO342" s="145"/>
      <c r="VFP342" s="145"/>
      <c r="VFQ342" s="145"/>
      <c r="VFR342" s="145"/>
      <c r="VFS342" s="145"/>
      <c r="VFT342" s="145"/>
      <c r="VFU342" s="145"/>
      <c r="VFV342" s="145"/>
      <c r="VFW342" s="145"/>
      <c r="VFX342" s="145"/>
      <c r="VFY342" s="145"/>
      <c r="VFZ342" s="145"/>
      <c r="VGA342" s="145"/>
      <c r="VGB342" s="145"/>
      <c r="VGC342" s="145"/>
      <c r="VGD342" s="145"/>
      <c r="VGE342" s="145"/>
      <c r="VGF342" s="145"/>
      <c r="VGG342" s="145"/>
      <c r="VGH342" s="145"/>
      <c r="VGI342" s="145"/>
      <c r="VGJ342" s="145"/>
      <c r="VGK342" s="145"/>
      <c r="VGL342" s="145"/>
      <c r="VGM342" s="145"/>
      <c r="VGN342" s="145"/>
      <c r="VGO342" s="145"/>
      <c r="VGP342" s="145"/>
      <c r="VGQ342" s="145"/>
      <c r="VGR342" s="145"/>
      <c r="VGS342" s="145"/>
      <c r="VGT342" s="145"/>
      <c r="VGU342" s="145"/>
      <c r="VGV342" s="145"/>
      <c r="VGW342" s="145"/>
      <c r="VGX342" s="145"/>
      <c r="VGY342" s="145"/>
      <c r="VGZ342" s="145"/>
      <c r="VHA342" s="145"/>
      <c r="VHB342" s="145"/>
      <c r="VHC342" s="145"/>
      <c r="VHD342" s="145"/>
      <c r="VHE342" s="145"/>
      <c r="VHF342" s="145"/>
      <c r="VHG342" s="145"/>
      <c r="VHH342" s="145"/>
      <c r="VHI342" s="145"/>
      <c r="VHJ342" s="145"/>
      <c r="VHK342" s="145"/>
      <c r="VHL342" s="145"/>
      <c r="VHM342" s="145"/>
      <c r="VHN342" s="145"/>
      <c r="VHO342" s="145"/>
      <c r="VHP342" s="145"/>
      <c r="VHQ342" s="145"/>
      <c r="VHR342" s="145"/>
      <c r="VHS342" s="145"/>
      <c r="VHT342" s="145"/>
      <c r="VHU342" s="145"/>
      <c r="VHV342" s="145"/>
      <c r="VHW342" s="145"/>
      <c r="VHX342" s="145"/>
      <c r="VHY342" s="145"/>
      <c r="VHZ342" s="145"/>
      <c r="VIA342" s="145"/>
      <c r="VIB342" s="145"/>
      <c r="VIC342" s="145"/>
      <c r="VID342" s="145"/>
      <c r="VIE342" s="145"/>
      <c r="VIF342" s="145"/>
      <c r="VIG342" s="145"/>
      <c r="VIH342" s="145"/>
      <c r="VII342" s="145"/>
      <c r="VIJ342" s="145"/>
      <c r="VIK342" s="145"/>
      <c r="VIL342" s="145"/>
      <c r="VIM342" s="145"/>
      <c r="VIN342" s="145"/>
      <c r="VIO342" s="145"/>
      <c r="VIP342" s="145"/>
      <c r="VIQ342" s="145"/>
      <c r="VIR342" s="145"/>
      <c r="VIS342" s="145"/>
      <c r="VIT342" s="145"/>
      <c r="VIU342" s="145"/>
      <c r="VIV342" s="145"/>
      <c r="VIW342" s="145"/>
      <c r="VIX342" s="145"/>
      <c r="VIY342" s="145"/>
      <c r="VIZ342" s="145"/>
      <c r="VJA342" s="145"/>
      <c r="VJB342" s="145"/>
      <c r="VJC342" s="145"/>
      <c r="VJD342" s="145"/>
      <c r="VJE342" s="145"/>
      <c r="VJF342" s="145"/>
      <c r="VJG342" s="145"/>
      <c r="VJH342" s="145"/>
      <c r="VJI342" s="145"/>
      <c r="VJJ342" s="145"/>
      <c r="VJK342" s="145"/>
      <c r="VJL342" s="145"/>
      <c r="VJM342" s="145"/>
      <c r="VJN342" s="145"/>
      <c r="VJO342" s="145"/>
      <c r="VJP342" s="145"/>
      <c r="VJQ342" s="145"/>
      <c r="VJR342" s="145"/>
      <c r="VJS342" s="145"/>
      <c r="VJT342" s="145"/>
      <c r="VJU342" s="145"/>
      <c r="VJV342" s="145"/>
      <c r="VJW342" s="145"/>
      <c r="VJX342" s="145"/>
      <c r="VJY342" s="145"/>
      <c r="VJZ342" s="145"/>
      <c r="VKA342" s="145"/>
      <c r="VKB342" s="145"/>
      <c r="VKC342" s="145"/>
      <c r="VKD342" s="145"/>
      <c r="VKE342" s="145"/>
      <c r="VKF342" s="145"/>
      <c r="VKG342" s="145"/>
      <c r="VKH342" s="145"/>
      <c r="VKI342" s="145"/>
      <c r="VKJ342" s="145"/>
      <c r="VKK342" s="145"/>
      <c r="VKL342" s="145"/>
      <c r="VKM342" s="145"/>
      <c r="VKN342" s="145"/>
      <c r="VKO342" s="145"/>
      <c r="VKP342" s="145"/>
      <c r="VKQ342" s="145"/>
      <c r="VKR342" s="145"/>
      <c r="VKS342" s="145"/>
      <c r="VKT342" s="145"/>
      <c r="VKU342" s="145"/>
      <c r="VKV342" s="145"/>
      <c r="VKW342" s="145"/>
      <c r="VKX342" s="145"/>
      <c r="VKY342" s="145"/>
      <c r="VKZ342" s="145"/>
      <c r="VLA342" s="145"/>
      <c r="VLB342" s="145"/>
      <c r="VLC342" s="145"/>
      <c r="VLD342" s="145"/>
      <c r="VLE342" s="145"/>
      <c r="VLF342" s="145"/>
      <c r="VLG342" s="145"/>
      <c r="VLH342" s="145"/>
      <c r="VLI342" s="145"/>
      <c r="VLJ342" s="145"/>
      <c r="VLK342" s="145"/>
      <c r="VLL342" s="145"/>
      <c r="VLM342" s="145"/>
      <c r="VLN342" s="145"/>
      <c r="VLO342" s="145"/>
      <c r="VLP342" s="145"/>
      <c r="VLQ342" s="145"/>
      <c r="VLR342" s="145"/>
      <c r="VLS342" s="145"/>
      <c r="VLT342" s="145"/>
      <c r="VLU342" s="145"/>
      <c r="VLV342" s="145"/>
      <c r="VLW342" s="145"/>
      <c r="VLX342" s="145"/>
      <c r="VLY342" s="145"/>
      <c r="VLZ342" s="145"/>
      <c r="VMA342" s="145"/>
      <c r="VMB342" s="145"/>
      <c r="VMC342" s="145"/>
      <c r="VMD342" s="145"/>
      <c r="VME342" s="145"/>
      <c r="VMF342" s="145"/>
      <c r="VMG342" s="145"/>
      <c r="VMH342" s="145"/>
      <c r="VMI342" s="145"/>
      <c r="VMJ342" s="145"/>
      <c r="VMK342" s="145"/>
      <c r="VML342" s="145"/>
      <c r="VMM342" s="145"/>
      <c r="VMN342" s="145"/>
      <c r="VMO342" s="145"/>
      <c r="VMP342" s="145"/>
      <c r="VMQ342" s="145"/>
      <c r="VMR342" s="145"/>
      <c r="VMS342" s="145"/>
      <c r="VMT342" s="145"/>
      <c r="VMU342" s="145"/>
      <c r="VMV342" s="145"/>
      <c r="VMW342" s="145"/>
      <c r="VMX342" s="145"/>
      <c r="VMY342" s="145"/>
      <c r="VMZ342" s="145"/>
      <c r="VNA342" s="145"/>
      <c r="VNB342" s="145"/>
      <c r="VNC342" s="145"/>
      <c r="VND342" s="145"/>
      <c r="VNE342" s="145"/>
      <c r="VNF342" s="145"/>
      <c r="VNG342" s="145"/>
      <c r="VNH342" s="145"/>
      <c r="VNI342" s="145"/>
      <c r="VNJ342" s="145"/>
      <c r="VNK342" s="145"/>
      <c r="VNL342" s="145"/>
      <c r="VNM342" s="145"/>
      <c r="VNN342" s="145"/>
      <c r="VNO342" s="145"/>
      <c r="VNP342" s="145"/>
      <c r="VNQ342" s="145"/>
      <c r="VNR342" s="145"/>
      <c r="VNS342" s="145"/>
      <c r="VNT342" s="145"/>
      <c r="VNU342" s="145"/>
      <c r="VNV342" s="145"/>
      <c r="VNW342" s="145"/>
      <c r="VNX342" s="145"/>
      <c r="VNY342" s="145"/>
      <c r="VNZ342" s="145"/>
      <c r="VOA342" s="145"/>
      <c r="VOB342" s="145"/>
      <c r="VOC342" s="145"/>
      <c r="VOD342" s="145"/>
      <c r="VOE342" s="145"/>
      <c r="VOF342" s="145"/>
      <c r="VOG342" s="145"/>
      <c r="VOH342" s="145"/>
      <c r="VOI342" s="145"/>
      <c r="VOJ342" s="145"/>
      <c r="VOK342" s="145"/>
      <c r="VOL342" s="145"/>
      <c r="VOM342" s="145"/>
      <c r="VON342" s="145"/>
      <c r="VOO342" s="145"/>
      <c r="VOP342" s="145"/>
      <c r="VOQ342" s="145"/>
      <c r="VOR342" s="145"/>
      <c r="VOS342" s="145"/>
      <c r="VOT342" s="145"/>
      <c r="VOU342" s="145"/>
      <c r="VOV342" s="145"/>
      <c r="VOW342" s="145"/>
      <c r="VOX342" s="145"/>
      <c r="VOY342" s="145"/>
      <c r="VOZ342" s="145"/>
      <c r="VPA342" s="145"/>
      <c r="VPB342" s="145"/>
      <c r="VPC342" s="145"/>
      <c r="VPD342" s="145"/>
      <c r="VPE342" s="145"/>
      <c r="VPF342" s="145"/>
      <c r="VPG342" s="145"/>
      <c r="VPH342" s="145"/>
      <c r="VPI342" s="145"/>
      <c r="VPJ342" s="145"/>
      <c r="VPK342" s="145"/>
      <c r="VPL342" s="145"/>
      <c r="VPM342" s="145"/>
      <c r="VPN342" s="145"/>
      <c r="VPO342" s="145"/>
      <c r="VPP342" s="145"/>
      <c r="VPQ342" s="145"/>
      <c r="VPR342" s="145"/>
      <c r="VPS342" s="145"/>
      <c r="VPT342" s="145"/>
      <c r="VPU342" s="145"/>
      <c r="VPV342" s="145"/>
      <c r="VPW342" s="145"/>
      <c r="VPX342" s="145"/>
      <c r="VPY342" s="145"/>
      <c r="VPZ342" s="145"/>
      <c r="VQA342" s="145"/>
      <c r="VQB342" s="145"/>
      <c r="VQC342" s="145"/>
      <c r="VQD342" s="145"/>
      <c r="VQE342" s="145"/>
      <c r="VQF342" s="145"/>
      <c r="VQG342" s="145"/>
      <c r="VQH342" s="145"/>
      <c r="VQI342" s="145"/>
      <c r="VQJ342" s="145"/>
      <c r="VQK342" s="145"/>
      <c r="VQL342" s="145"/>
      <c r="VQM342" s="145"/>
      <c r="VQN342" s="145"/>
      <c r="VQO342" s="145"/>
      <c r="VQP342" s="145"/>
      <c r="VQQ342" s="145"/>
      <c r="VQR342" s="145"/>
      <c r="VQS342" s="145"/>
      <c r="VQT342" s="145"/>
      <c r="VQU342" s="145"/>
      <c r="VQV342" s="145"/>
      <c r="VQW342" s="145"/>
      <c r="VQX342" s="145"/>
      <c r="VQY342" s="145"/>
      <c r="VQZ342" s="145"/>
      <c r="VRA342" s="145"/>
      <c r="VRB342" s="145"/>
      <c r="VRC342" s="145"/>
      <c r="VRD342" s="145"/>
      <c r="VRE342" s="145"/>
      <c r="VRF342" s="145"/>
      <c r="VRG342" s="145"/>
      <c r="VRH342" s="145"/>
      <c r="VRI342" s="145"/>
      <c r="VRJ342" s="145"/>
      <c r="VRK342" s="145"/>
      <c r="VRL342" s="145"/>
      <c r="VRM342" s="145"/>
      <c r="VRN342" s="145"/>
      <c r="VRO342" s="145"/>
      <c r="VRP342" s="145"/>
      <c r="VRQ342" s="145"/>
      <c r="VRR342" s="145"/>
      <c r="VRS342" s="145"/>
      <c r="VRT342" s="145"/>
      <c r="VRU342" s="145"/>
      <c r="VRV342" s="145"/>
      <c r="VRW342" s="145"/>
      <c r="VRX342" s="145"/>
      <c r="VRY342" s="145"/>
      <c r="VRZ342" s="145"/>
      <c r="VSA342" s="145"/>
      <c r="VSB342" s="145"/>
      <c r="VSC342" s="145"/>
      <c r="VSD342" s="145"/>
      <c r="VSE342" s="145"/>
      <c r="VSF342" s="145"/>
      <c r="VSG342" s="145"/>
      <c r="VSH342" s="145"/>
      <c r="VSI342" s="145"/>
      <c r="VSJ342" s="145"/>
      <c r="VSK342" s="145"/>
      <c r="VSL342" s="145"/>
      <c r="VSM342" s="145"/>
      <c r="VSN342" s="145"/>
      <c r="VSO342" s="145"/>
      <c r="VSP342" s="145"/>
      <c r="VSQ342" s="145"/>
      <c r="VSR342" s="145"/>
      <c r="VSS342" s="145"/>
      <c r="VST342" s="145"/>
      <c r="VSU342" s="145"/>
      <c r="VSV342" s="145"/>
      <c r="VSW342" s="145"/>
      <c r="VSX342" s="145"/>
      <c r="VSY342" s="145"/>
      <c r="VSZ342" s="145"/>
      <c r="VTA342" s="145"/>
      <c r="VTB342" s="145"/>
      <c r="VTC342" s="145"/>
      <c r="VTD342" s="145"/>
      <c r="VTE342" s="145"/>
      <c r="VTF342" s="145"/>
      <c r="VTG342" s="145"/>
      <c r="VTH342" s="145"/>
      <c r="VTI342" s="145"/>
      <c r="VTJ342" s="145"/>
      <c r="VTK342" s="145"/>
      <c r="VTL342" s="145"/>
      <c r="VTM342" s="145"/>
      <c r="VTN342" s="145"/>
      <c r="VTO342" s="145"/>
      <c r="VTP342" s="145"/>
      <c r="VTQ342" s="145"/>
      <c r="VTR342" s="145"/>
      <c r="VTS342" s="145"/>
      <c r="VTT342" s="145"/>
      <c r="VTU342" s="145"/>
      <c r="VTV342" s="145"/>
      <c r="VTW342" s="145"/>
      <c r="VTX342" s="145"/>
      <c r="VTY342" s="145"/>
      <c r="VTZ342" s="145"/>
      <c r="VUA342" s="145"/>
      <c r="VUB342" s="145"/>
      <c r="VUC342" s="145"/>
      <c r="VUD342" s="145"/>
      <c r="VUE342" s="145"/>
      <c r="VUF342" s="145"/>
      <c r="VUG342" s="145"/>
      <c r="VUH342" s="145"/>
      <c r="VUI342" s="145"/>
      <c r="VUJ342" s="145"/>
      <c r="VUK342" s="145"/>
      <c r="VUL342" s="145"/>
      <c r="VUM342" s="145"/>
      <c r="VUN342" s="145"/>
      <c r="VUO342" s="145"/>
      <c r="VUP342" s="145"/>
      <c r="VUQ342" s="145"/>
      <c r="VUR342" s="145"/>
      <c r="VUS342" s="145"/>
      <c r="VUT342" s="145"/>
      <c r="VUU342" s="145"/>
      <c r="VUV342" s="145"/>
      <c r="VUW342" s="145"/>
      <c r="VUX342" s="145"/>
      <c r="VUY342" s="145"/>
      <c r="VUZ342" s="145"/>
      <c r="VVA342" s="145"/>
      <c r="VVB342" s="145"/>
      <c r="VVC342" s="145"/>
      <c r="VVD342" s="145"/>
      <c r="VVE342" s="145"/>
      <c r="VVF342" s="145"/>
      <c r="VVG342" s="145"/>
      <c r="VVH342" s="145"/>
      <c r="VVI342" s="145"/>
      <c r="VVJ342" s="145"/>
      <c r="VVK342" s="145"/>
      <c r="VVL342" s="145"/>
      <c r="VVM342" s="145"/>
      <c r="VVN342" s="145"/>
      <c r="VVO342" s="145"/>
      <c r="VVP342" s="145"/>
      <c r="VVQ342" s="145"/>
      <c r="VVR342" s="145"/>
      <c r="VVS342" s="145"/>
      <c r="VVT342" s="145"/>
      <c r="VVU342" s="145"/>
      <c r="VVV342" s="145"/>
      <c r="VVW342" s="145"/>
      <c r="VVX342" s="145"/>
      <c r="VVY342" s="145"/>
      <c r="VVZ342" s="145"/>
      <c r="VWA342" s="145"/>
      <c r="VWB342" s="145"/>
      <c r="VWC342" s="145"/>
      <c r="VWD342" s="145"/>
      <c r="VWE342" s="145"/>
      <c r="VWF342" s="145"/>
      <c r="VWG342" s="145"/>
      <c r="VWH342" s="145"/>
      <c r="VWI342" s="145"/>
      <c r="VWJ342" s="145"/>
      <c r="VWK342" s="145"/>
      <c r="VWL342" s="145"/>
      <c r="VWM342" s="145"/>
      <c r="VWN342" s="145"/>
      <c r="VWO342" s="145"/>
      <c r="VWP342" s="145"/>
      <c r="VWQ342" s="145"/>
      <c r="VWR342" s="145"/>
      <c r="VWS342" s="145"/>
      <c r="VWT342" s="145"/>
      <c r="VWU342" s="145"/>
      <c r="VWV342" s="145"/>
      <c r="VWW342" s="145"/>
      <c r="VWX342" s="145"/>
      <c r="VWY342" s="145"/>
      <c r="VWZ342" s="145"/>
      <c r="VXA342" s="145"/>
      <c r="VXB342" s="145"/>
      <c r="VXC342" s="145"/>
      <c r="VXD342" s="145"/>
      <c r="VXE342" s="145"/>
      <c r="VXF342" s="145"/>
      <c r="VXG342" s="145"/>
      <c r="VXH342" s="145"/>
      <c r="VXI342" s="145"/>
      <c r="VXJ342" s="145"/>
      <c r="VXK342" s="145"/>
      <c r="VXL342" s="145"/>
      <c r="VXM342" s="145"/>
      <c r="VXN342" s="145"/>
      <c r="VXO342" s="145"/>
      <c r="VXP342" s="145"/>
      <c r="VXQ342" s="145"/>
      <c r="VXR342" s="145"/>
      <c r="VXS342" s="145"/>
      <c r="VXT342" s="145"/>
      <c r="VXU342" s="145"/>
      <c r="VXV342" s="145"/>
      <c r="VXW342" s="145"/>
      <c r="VXX342" s="145"/>
      <c r="VXY342" s="145"/>
      <c r="VXZ342" s="145"/>
      <c r="VYA342" s="145"/>
      <c r="VYB342" s="145"/>
      <c r="VYC342" s="145"/>
      <c r="VYD342" s="145"/>
      <c r="VYE342" s="145"/>
      <c r="VYF342" s="145"/>
      <c r="VYG342" s="145"/>
      <c r="VYH342" s="145"/>
      <c r="VYI342" s="145"/>
      <c r="VYJ342" s="145"/>
      <c r="VYK342" s="145"/>
      <c r="VYL342" s="145"/>
      <c r="VYM342" s="145"/>
      <c r="VYN342" s="145"/>
      <c r="VYO342" s="145"/>
      <c r="VYP342" s="145"/>
      <c r="VYQ342" s="145"/>
      <c r="VYR342" s="145"/>
      <c r="VYS342" s="145"/>
      <c r="VYT342" s="145"/>
      <c r="VYU342" s="145"/>
      <c r="VYV342" s="145"/>
      <c r="VYW342" s="145"/>
      <c r="VYX342" s="145"/>
      <c r="VYY342" s="145"/>
      <c r="VYZ342" s="145"/>
      <c r="VZA342" s="145"/>
      <c r="VZB342" s="145"/>
      <c r="VZC342" s="145"/>
      <c r="VZD342" s="145"/>
      <c r="VZE342" s="145"/>
      <c r="VZF342" s="145"/>
      <c r="VZG342" s="145"/>
      <c r="VZH342" s="145"/>
      <c r="VZI342" s="145"/>
      <c r="VZJ342" s="145"/>
      <c r="VZK342" s="145"/>
      <c r="VZL342" s="145"/>
      <c r="VZM342" s="145"/>
      <c r="VZN342" s="145"/>
      <c r="VZO342" s="145"/>
      <c r="VZP342" s="145"/>
      <c r="VZQ342" s="145"/>
      <c r="VZR342" s="145"/>
      <c r="VZS342" s="145"/>
      <c r="VZT342" s="145"/>
      <c r="VZU342" s="145"/>
      <c r="VZV342" s="145"/>
      <c r="VZW342" s="145"/>
      <c r="VZX342" s="145"/>
      <c r="VZY342" s="145"/>
      <c r="VZZ342" s="145"/>
      <c r="WAA342" s="145"/>
      <c r="WAB342" s="145"/>
      <c r="WAC342" s="145"/>
      <c r="WAD342" s="145"/>
      <c r="WAE342" s="145"/>
      <c r="WAF342" s="145"/>
      <c r="WAG342" s="145"/>
      <c r="WAH342" s="145"/>
      <c r="WAI342" s="145"/>
      <c r="WAJ342" s="145"/>
      <c r="WAK342" s="145"/>
      <c r="WAL342" s="145"/>
      <c r="WAM342" s="145"/>
      <c r="WAN342" s="145"/>
      <c r="WAO342" s="145"/>
      <c r="WAP342" s="145"/>
      <c r="WAQ342" s="145"/>
      <c r="WAR342" s="145"/>
      <c r="WAS342" s="145"/>
      <c r="WAT342" s="145"/>
      <c r="WAU342" s="145"/>
      <c r="WAV342" s="145"/>
      <c r="WAW342" s="145"/>
      <c r="WAX342" s="145"/>
      <c r="WAY342" s="145"/>
      <c r="WAZ342" s="145"/>
      <c r="WBA342" s="145"/>
      <c r="WBB342" s="145"/>
      <c r="WBC342" s="145"/>
      <c r="WBD342" s="145"/>
      <c r="WBE342" s="145"/>
      <c r="WBF342" s="145"/>
      <c r="WBG342" s="145"/>
      <c r="WBH342" s="145"/>
      <c r="WBI342" s="145"/>
      <c r="WBJ342" s="145"/>
      <c r="WBK342" s="145"/>
      <c r="WBL342" s="145"/>
      <c r="WBM342" s="145"/>
      <c r="WBN342" s="145"/>
      <c r="WBO342" s="145"/>
      <c r="WBP342" s="145"/>
      <c r="WBQ342" s="145"/>
      <c r="WBR342" s="145"/>
      <c r="WBS342" s="145"/>
      <c r="WBT342" s="145"/>
      <c r="WBU342" s="145"/>
      <c r="WBV342" s="145"/>
      <c r="WBW342" s="145"/>
      <c r="WBX342" s="145"/>
      <c r="WBY342" s="145"/>
      <c r="WBZ342" s="145"/>
      <c r="WCA342" s="145"/>
      <c r="WCB342" s="145"/>
      <c r="WCC342" s="145"/>
      <c r="WCD342" s="145"/>
      <c r="WCE342" s="145"/>
      <c r="WCF342" s="145"/>
      <c r="WCG342" s="145"/>
      <c r="WCH342" s="145"/>
      <c r="WCI342" s="145"/>
      <c r="WCJ342" s="145"/>
      <c r="WCK342" s="145"/>
      <c r="WCL342" s="145"/>
      <c r="WCM342" s="145"/>
      <c r="WCN342" s="145"/>
      <c r="WCO342" s="145"/>
      <c r="WCP342" s="145"/>
      <c r="WCQ342" s="145"/>
      <c r="WCR342" s="145"/>
      <c r="WCS342" s="145"/>
      <c r="WCT342" s="145"/>
      <c r="WCU342" s="145"/>
      <c r="WCV342" s="145"/>
      <c r="WCW342" s="145"/>
      <c r="WCX342" s="145"/>
      <c r="WCY342" s="145"/>
      <c r="WCZ342" s="145"/>
      <c r="WDA342" s="145"/>
      <c r="WDB342" s="145"/>
      <c r="WDC342" s="145"/>
      <c r="WDD342" s="145"/>
      <c r="WDE342" s="145"/>
      <c r="WDF342" s="145"/>
      <c r="WDG342" s="145"/>
      <c r="WDH342" s="145"/>
      <c r="WDI342" s="145"/>
      <c r="WDJ342" s="145"/>
      <c r="WDK342" s="145"/>
      <c r="WDL342" s="145"/>
      <c r="WDM342" s="145"/>
      <c r="WDN342" s="145"/>
      <c r="WDO342" s="145"/>
      <c r="WDP342" s="145"/>
      <c r="WDQ342" s="145"/>
      <c r="WDR342" s="145"/>
      <c r="WDS342" s="145"/>
      <c r="WDT342" s="145"/>
      <c r="WDU342" s="145"/>
      <c r="WDV342" s="145"/>
      <c r="WDW342" s="145"/>
      <c r="WDX342" s="145"/>
      <c r="WDY342" s="145"/>
      <c r="WDZ342" s="145"/>
      <c r="WEA342" s="145"/>
      <c r="WEB342" s="145"/>
      <c r="WEC342" s="145"/>
      <c r="WED342" s="145"/>
      <c r="WEE342" s="145"/>
      <c r="WEF342" s="145"/>
      <c r="WEG342" s="145"/>
      <c r="WEH342" s="145"/>
      <c r="WEI342" s="145"/>
      <c r="WEJ342" s="145"/>
      <c r="WEK342" s="145"/>
      <c r="WEL342" s="145"/>
      <c r="WEM342" s="145"/>
      <c r="WEN342" s="145"/>
      <c r="WEO342" s="145"/>
      <c r="WEP342" s="145"/>
      <c r="WEQ342" s="145"/>
      <c r="WER342" s="145"/>
      <c r="WES342" s="145"/>
      <c r="WET342" s="145"/>
      <c r="WEU342" s="145"/>
      <c r="WEV342" s="145"/>
      <c r="WEW342" s="145"/>
      <c r="WEX342" s="145"/>
      <c r="WEY342" s="145"/>
      <c r="WEZ342" s="145"/>
      <c r="WFA342" s="145"/>
      <c r="WFB342" s="145"/>
      <c r="WFC342" s="145"/>
      <c r="WFD342" s="145"/>
      <c r="WFE342" s="145"/>
      <c r="WFF342" s="145"/>
      <c r="WFG342" s="145"/>
      <c r="WFH342" s="145"/>
      <c r="WFI342" s="145"/>
      <c r="WFJ342" s="145"/>
      <c r="WFK342" s="145"/>
      <c r="WFL342" s="145"/>
      <c r="WFM342" s="145"/>
      <c r="WFN342" s="145"/>
      <c r="WFO342" s="145"/>
      <c r="WFP342" s="145"/>
      <c r="WFQ342" s="145"/>
      <c r="WFR342" s="145"/>
      <c r="WFS342" s="145"/>
      <c r="WFT342" s="145"/>
      <c r="WFU342" s="145"/>
      <c r="WFV342" s="145"/>
      <c r="WFW342" s="145"/>
      <c r="WFX342" s="145"/>
      <c r="WFY342" s="145"/>
      <c r="WFZ342" s="145"/>
      <c r="WGA342" s="145"/>
      <c r="WGB342" s="145"/>
      <c r="WGC342" s="145"/>
      <c r="WGD342" s="145"/>
      <c r="WGE342" s="145"/>
      <c r="WGF342" s="145"/>
      <c r="WGG342" s="145"/>
      <c r="WGH342" s="145"/>
      <c r="WGI342" s="145"/>
      <c r="WGJ342" s="145"/>
      <c r="WGK342" s="145"/>
      <c r="WGL342" s="145"/>
      <c r="WGM342" s="145"/>
      <c r="WGN342" s="145"/>
      <c r="WGO342" s="145"/>
      <c r="WGP342" s="145"/>
      <c r="WGQ342" s="145"/>
      <c r="WGR342" s="145"/>
      <c r="WGS342" s="145"/>
      <c r="WGT342" s="145"/>
      <c r="WGU342" s="145"/>
      <c r="WGV342" s="145"/>
      <c r="WGW342" s="145"/>
      <c r="WGX342" s="145"/>
      <c r="WGY342" s="145"/>
      <c r="WGZ342" s="145"/>
      <c r="WHA342" s="145"/>
      <c r="WHB342" s="145"/>
      <c r="WHC342" s="145"/>
      <c r="WHD342" s="145"/>
      <c r="WHE342" s="145"/>
      <c r="WHF342" s="145"/>
      <c r="WHG342" s="145"/>
      <c r="WHH342" s="145"/>
      <c r="WHI342" s="145"/>
      <c r="WHJ342" s="145"/>
      <c r="WHK342" s="145"/>
      <c r="WHL342" s="145"/>
      <c r="WHM342" s="145"/>
      <c r="WHN342" s="145"/>
      <c r="WHO342" s="145"/>
      <c r="WHP342" s="145"/>
      <c r="WHQ342" s="145"/>
      <c r="WHR342" s="145"/>
      <c r="WHS342" s="145"/>
      <c r="WHT342" s="145"/>
      <c r="WHU342" s="145"/>
      <c r="WHV342" s="145"/>
      <c r="WHW342" s="145"/>
      <c r="WHX342" s="145"/>
      <c r="WHY342" s="145"/>
      <c r="WHZ342" s="145"/>
      <c r="WIA342" s="145"/>
      <c r="WIB342" s="145"/>
      <c r="WIC342" s="145"/>
      <c r="WID342" s="145"/>
      <c r="WIE342" s="145"/>
      <c r="WIF342" s="145"/>
      <c r="WIG342" s="145"/>
      <c r="WIH342" s="145"/>
      <c r="WII342" s="145"/>
      <c r="WIJ342" s="145"/>
      <c r="WIK342" s="145"/>
      <c r="WIL342" s="145"/>
      <c r="WIM342" s="145"/>
      <c r="WIN342" s="145"/>
      <c r="WIO342" s="145"/>
      <c r="WIP342" s="145"/>
      <c r="WIQ342" s="145"/>
      <c r="WIR342" s="145"/>
      <c r="WIS342" s="145"/>
      <c r="WIT342" s="145"/>
      <c r="WIU342" s="145"/>
      <c r="WIV342" s="145"/>
      <c r="WIW342" s="145"/>
      <c r="WIX342" s="145"/>
      <c r="WIY342" s="145"/>
      <c r="WIZ342" s="145"/>
      <c r="WJA342" s="145"/>
      <c r="WJB342" s="145"/>
      <c r="WJC342" s="145"/>
      <c r="WJD342" s="145"/>
      <c r="WJE342" s="145"/>
      <c r="WJF342" s="145"/>
      <c r="WJG342" s="145"/>
      <c r="WJH342" s="145"/>
      <c r="WJI342" s="145"/>
      <c r="WJJ342" s="145"/>
      <c r="WJK342" s="145"/>
      <c r="WJL342" s="145"/>
      <c r="WJM342" s="145"/>
      <c r="WJN342" s="145"/>
      <c r="WJO342" s="145"/>
      <c r="WJP342" s="145"/>
      <c r="WJQ342" s="145"/>
      <c r="WJR342" s="145"/>
      <c r="WJS342" s="145"/>
      <c r="WJT342" s="145"/>
      <c r="WJU342" s="145"/>
      <c r="WJV342" s="145"/>
      <c r="WJW342" s="145"/>
      <c r="WJX342" s="145"/>
      <c r="WJY342" s="145"/>
      <c r="WJZ342" s="145"/>
      <c r="WKA342" s="145"/>
      <c r="WKB342" s="145"/>
      <c r="WKC342" s="145"/>
      <c r="WKD342" s="145"/>
      <c r="WKE342" s="145"/>
      <c r="WKF342" s="145"/>
      <c r="WKG342" s="145"/>
      <c r="WKH342" s="145"/>
      <c r="WKI342" s="145"/>
      <c r="WKJ342" s="145"/>
      <c r="WKK342" s="145"/>
      <c r="WKL342" s="145"/>
      <c r="WKM342" s="145"/>
      <c r="WKN342" s="145"/>
      <c r="WKO342" s="145"/>
      <c r="WKP342" s="145"/>
      <c r="WKQ342" s="145"/>
      <c r="WKR342" s="145"/>
      <c r="WKS342" s="145"/>
      <c r="WKT342" s="145"/>
      <c r="WKU342" s="145"/>
      <c r="WKV342" s="145"/>
      <c r="WKW342" s="145"/>
      <c r="WKX342" s="145"/>
      <c r="WKY342" s="145"/>
      <c r="WKZ342" s="145"/>
      <c r="WLA342" s="145"/>
      <c r="WLB342" s="145"/>
      <c r="WLC342" s="145"/>
      <c r="WLD342" s="145"/>
      <c r="WLE342" s="145"/>
      <c r="WLF342" s="145"/>
      <c r="WLG342" s="145"/>
      <c r="WLH342" s="145"/>
      <c r="WLI342" s="145"/>
      <c r="WLJ342" s="145"/>
      <c r="WLK342" s="145"/>
      <c r="WLL342" s="145"/>
      <c r="WLM342" s="145"/>
      <c r="WLN342" s="145"/>
      <c r="WLO342" s="145"/>
      <c r="WLP342" s="145"/>
      <c r="WLQ342" s="145"/>
      <c r="WLR342" s="145"/>
      <c r="WLS342" s="145"/>
      <c r="WLT342" s="145"/>
      <c r="WLU342" s="145"/>
      <c r="WLV342" s="145"/>
      <c r="WLW342" s="145"/>
      <c r="WLX342" s="145"/>
      <c r="WLY342" s="145"/>
      <c r="WLZ342" s="145"/>
      <c r="WMA342" s="145"/>
      <c r="WMB342" s="145"/>
      <c r="WMC342" s="145"/>
      <c r="WMD342" s="145"/>
      <c r="WME342" s="145"/>
      <c r="WMF342" s="145"/>
      <c r="WMG342" s="145"/>
      <c r="WMH342" s="145"/>
      <c r="WMI342" s="145"/>
      <c r="WMJ342" s="145"/>
      <c r="WMK342" s="145"/>
      <c r="WML342" s="145"/>
      <c r="WMM342" s="145"/>
      <c r="WMN342" s="145"/>
      <c r="WMO342" s="145"/>
      <c r="WMP342" s="145"/>
      <c r="WMQ342" s="145"/>
      <c r="WMR342" s="145"/>
      <c r="WMS342" s="145"/>
      <c r="WMT342" s="145"/>
      <c r="WMU342" s="145"/>
      <c r="WMV342" s="145"/>
      <c r="WMW342" s="145"/>
      <c r="WMX342" s="145"/>
      <c r="WMY342" s="145"/>
      <c r="WMZ342" s="145"/>
      <c r="WNA342" s="145"/>
      <c r="WNB342" s="145"/>
      <c r="WNC342" s="145"/>
      <c r="WND342" s="145"/>
      <c r="WNE342" s="145"/>
      <c r="WNF342" s="145"/>
      <c r="WNG342" s="145"/>
      <c r="WNH342" s="145"/>
      <c r="WNI342" s="145"/>
      <c r="WNJ342" s="145"/>
      <c r="WNK342" s="145"/>
      <c r="WNL342" s="145"/>
      <c r="WNM342" s="145"/>
      <c r="WNN342" s="145"/>
      <c r="WNO342" s="145"/>
      <c r="WNP342" s="145"/>
      <c r="WNQ342" s="145"/>
      <c r="WNR342" s="145"/>
      <c r="WNS342" s="145"/>
      <c r="WNT342" s="145"/>
      <c r="WNU342" s="145"/>
      <c r="WNV342" s="145"/>
      <c r="WNW342" s="145"/>
      <c r="WNX342" s="145"/>
      <c r="WNY342" s="145"/>
      <c r="WNZ342" s="145"/>
      <c r="WOA342" s="145"/>
      <c r="WOB342" s="145"/>
      <c r="WOC342" s="145"/>
      <c r="WOD342" s="145"/>
      <c r="WOE342" s="145"/>
      <c r="WOF342" s="145"/>
      <c r="WOG342" s="145"/>
      <c r="WOH342" s="145"/>
      <c r="WOI342" s="145"/>
      <c r="WOJ342" s="145"/>
      <c r="WOK342" s="145"/>
      <c r="WOL342" s="145"/>
      <c r="WOM342" s="145"/>
      <c r="WON342" s="145"/>
      <c r="WOO342" s="145"/>
      <c r="WOP342" s="145"/>
      <c r="WOQ342" s="145"/>
      <c r="WOR342" s="145"/>
      <c r="WOS342" s="145"/>
      <c r="WOT342" s="145"/>
      <c r="WOU342" s="145"/>
      <c r="WOV342" s="145"/>
      <c r="WOW342" s="145"/>
      <c r="WOX342" s="145"/>
      <c r="WOY342" s="145"/>
      <c r="WOZ342" s="145"/>
      <c r="WPA342" s="145"/>
      <c r="WPB342" s="145"/>
      <c r="WPC342" s="145"/>
      <c r="WPD342" s="145"/>
      <c r="WPE342" s="145"/>
      <c r="WPF342" s="145"/>
      <c r="WPG342" s="145"/>
      <c r="WPH342" s="145"/>
      <c r="WPI342" s="145"/>
      <c r="WPJ342" s="145"/>
      <c r="WPK342" s="145"/>
      <c r="WPL342" s="145"/>
      <c r="WPM342" s="145"/>
      <c r="WPN342" s="145"/>
      <c r="WPO342" s="145"/>
      <c r="WPP342" s="145"/>
      <c r="WPQ342" s="145"/>
      <c r="WPR342" s="145"/>
      <c r="WPS342" s="145"/>
      <c r="WPT342" s="145"/>
      <c r="WPU342" s="145"/>
      <c r="WPV342" s="145"/>
      <c r="WPW342" s="145"/>
      <c r="WPX342" s="145"/>
      <c r="WPY342" s="145"/>
      <c r="WPZ342" s="145"/>
      <c r="WQA342" s="145"/>
      <c r="WQB342" s="145"/>
      <c r="WQC342" s="145"/>
      <c r="WQD342" s="145"/>
      <c r="WQE342" s="145"/>
      <c r="WQF342" s="145"/>
      <c r="WQG342" s="145"/>
      <c r="WQH342" s="145"/>
      <c r="WQI342" s="145"/>
      <c r="WQJ342" s="145"/>
      <c r="WQK342" s="145"/>
      <c r="WQL342" s="145"/>
      <c r="WQM342" s="145"/>
      <c r="WQN342" s="145"/>
      <c r="WQO342" s="145"/>
      <c r="WQP342" s="145"/>
      <c r="WQQ342" s="145"/>
      <c r="WQR342" s="145"/>
      <c r="WQS342" s="145"/>
      <c r="WQT342" s="145"/>
      <c r="WQU342" s="145"/>
      <c r="WQV342" s="145"/>
      <c r="WQW342" s="145"/>
      <c r="WQX342" s="145"/>
      <c r="WQY342" s="145"/>
      <c r="WQZ342" s="145"/>
      <c r="WRA342" s="145"/>
      <c r="WRB342" s="145"/>
      <c r="WRC342" s="145"/>
      <c r="WRD342" s="145"/>
      <c r="WRE342" s="145"/>
      <c r="WRF342" s="145"/>
      <c r="WRG342" s="145"/>
      <c r="WRH342" s="145"/>
      <c r="WRI342" s="145"/>
      <c r="WRJ342" s="145"/>
      <c r="WRK342" s="145"/>
      <c r="WRL342" s="145"/>
      <c r="WRM342" s="145"/>
      <c r="WRN342" s="145"/>
      <c r="WRO342" s="145"/>
      <c r="WRP342" s="145"/>
      <c r="WRQ342" s="145"/>
      <c r="WRR342" s="145"/>
      <c r="WRS342" s="145"/>
      <c r="WRT342" s="145"/>
      <c r="WRU342" s="145"/>
      <c r="WRV342" s="145"/>
      <c r="WRW342" s="145"/>
      <c r="WRX342" s="145"/>
      <c r="WRY342" s="145"/>
      <c r="WRZ342" s="145"/>
      <c r="WSA342" s="145"/>
      <c r="WSB342" s="145"/>
      <c r="WSC342" s="145"/>
      <c r="WSD342" s="145"/>
      <c r="WSE342" s="145"/>
      <c r="WSF342" s="145"/>
      <c r="WSG342" s="145"/>
      <c r="WSH342" s="145"/>
      <c r="WSI342" s="145"/>
      <c r="WSJ342" s="145"/>
      <c r="WSK342" s="145"/>
      <c r="WSL342" s="145"/>
      <c r="WSM342" s="145"/>
      <c r="WSN342" s="145"/>
      <c r="WSO342" s="145"/>
      <c r="WSP342" s="145"/>
      <c r="WSQ342" s="145"/>
      <c r="WSR342" s="145"/>
      <c r="WSS342" s="145"/>
      <c r="WST342" s="145"/>
      <c r="WSU342" s="145"/>
      <c r="WSV342" s="145"/>
      <c r="WSW342" s="145"/>
      <c r="WSX342" s="145"/>
      <c r="WSY342" s="145"/>
      <c r="WSZ342" s="145"/>
      <c r="WTA342" s="145"/>
      <c r="WTB342" s="145"/>
      <c r="WTC342" s="145"/>
      <c r="WTD342" s="145"/>
      <c r="WTE342" s="145"/>
      <c r="WTF342" s="145"/>
      <c r="WTG342" s="145"/>
      <c r="WTH342" s="145"/>
      <c r="WTI342" s="145"/>
      <c r="WTJ342" s="145"/>
      <c r="WTK342" s="145"/>
      <c r="WTL342" s="145"/>
      <c r="WTM342" s="145"/>
      <c r="WTN342" s="145"/>
      <c r="WTO342" s="145"/>
      <c r="WTP342" s="145"/>
      <c r="WTQ342" s="145"/>
      <c r="WTR342" s="145"/>
      <c r="WTS342" s="145"/>
      <c r="WTT342" s="145"/>
      <c r="WTU342" s="145"/>
      <c r="WTV342" s="145"/>
      <c r="WTW342" s="145"/>
      <c r="WTX342" s="145"/>
      <c r="WTY342" s="145"/>
      <c r="WTZ342" s="145"/>
      <c r="WUA342" s="145"/>
      <c r="WUB342" s="145"/>
      <c r="WUC342" s="145"/>
      <c r="WUD342" s="145"/>
      <c r="WUE342" s="145"/>
      <c r="WUF342" s="145"/>
      <c r="WUG342" s="145"/>
      <c r="WUH342" s="145"/>
      <c r="WUI342" s="145"/>
      <c r="WUJ342" s="145"/>
      <c r="WUK342" s="145"/>
      <c r="WUL342" s="145"/>
      <c r="WUM342" s="145"/>
      <c r="WUN342" s="145"/>
      <c r="WUO342" s="145"/>
      <c r="WUP342" s="145"/>
      <c r="WUQ342" s="145"/>
      <c r="WUR342" s="145"/>
      <c r="WUS342" s="145"/>
      <c r="WUT342" s="145"/>
      <c r="WUU342" s="145"/>
      <c r="WUV342" s="145"/>
      <c r="WUW342" s="145"/>
      <c r="WUX342" s="145"/>
      <c r="WUY342" s="145"/>
      <c r="WUZ342" s="145"/>
      <c r="WVA342" s="145"/>
      <c r="WVB342" s="145"/>
      <c r="WVC342" s="145"/>
      <c r="WVD342" s="145"/>
      <c r="WVE342" s="145"/>
      <c r="WVF342" s="145"/>
      <c r="WVG342" s="145"/>
      <c r="WVH342" s="145"/>
      <c r="WVI342" s="145"/>
      <c r="WVJ342" s="145"/>
      <c r="WVK342" s="145"/>
      <c r="WVL342" s="145"/>
      <c r="WVM342" s="145"/>
      <c r="WVN342" s="145"/>
      <c r="WVO342" s="145"/>
      <c r="WVP342" s="145"/>
      <c r="WVQ342" s="145"/>
      <c r="WVR342" s="145"/>
      <c r="WVS342" s="145"/>
      <c r="WVT342" s="145"/>
      <c r="WVU342" s="145"/>
      <c r="WVV342" s="145"/>
      <c r="WVW342" s="145"/>
      <c r="WVX342" s="145"/>
      <c r="WVY342" s="145"/>
      <c r="WVZ342" s="145"/>
      <c r="WWA342" s="145"/>
      <c r="WWB342" s="145"/>
      <c r="WWC342" s="145"/>
      <c r="WWD342" s="145"/>
      <c r="WWE342" s="145"/>
      <c r="WWF342" s="145"/>
      <c r="WWG342" s="145"/>
      <c r="WWH342" s="145"/>
      <c r="WWI342" s="145"/>
      <c r="WWJ342" s="145"/>
      <c r="WWK342" s="145"/>
      <c r="WWL342" s="145"/>
      <c r="WWM342" s="145"/>
      <c r="WWN342" s="145"/>
      <c r="WWO342" s="145"/>
      <c r="WWP342" s="145"/>
      <c r="WWQ342" s="145"/>
      <c r="WWR342" s="145"/>
      <c r="WWS342" s="145"/>
      <c r="WWT342" s="145"/>
      <c r="WWU342" s="145"/>
      <c r="WWV342" s="145"/>
      <c r="WWW342" s="145"/>
      <c r="WWX342" s="145"/>
      <c r="WWY342" s="145"/>
      <c r="WWZ342" s="145"/>
      <c r="WXA342" s="145"/>
      <c r="WXB342" s="145"/>
      <c r="WXC342" s="145"/>
      <c r="WXD342" s="145"/>
      <c r="WXE342" s="145"/>
      <c r="WXF342" s="145"/>
      <c r="WXG342" s="145"/>
      <c r="WXH342" s="145"/>
      <c r="WXI342" s="145"/>
      <c r="WXJ342" s="145"/>
      <c r="WXK342" s="145"/>
      <c r="WXL342" s="145"/>
      <c r="WXM342" s="145"/>
      <c r="WXN342" s="145"/>
      <c r="WXO342" s="145"/>
      <c r="WXP342" s="145"/>
      <c r="WXQ342" s="145"/>
      <c r="WXR342" s="145"/>
      <c r="WXS342" s="145"/>
      <c r="WXT342" s="145"/>
      <c r="WXU342" s="145"/>
      <c r="WXV342" s="145"/>
      <c r="WXW342" s="145"/>
      <c r="WXX342" s="145"/>
      <c r="WXY342" s="145"/>
      <c r="WXZ342" s="145"/>
      <c r="WYA342" s="145"/>
      <c r="WYB342" s="145"/>
      <c r="WYC342" s="145"/>
      <c r="WYD342" s="145"/>
      <c r="WYE342" s="145"/>
      <c r="WYF342" s="145"/>
      <c r="WYG342" s="145"/>
      <c r="WYH342" s="145"/>
      <c r="WYI342" s="145"/>
      <c r="WYJ342" s="145"/>
      <c r="WYK342" s="145"/>
      <c r="WYL342" s="145"/>
      <c r="WYM342" s="145"/>
      <c r="WYN342" s="145"/>
      <c r="WYO342" s="145"/>
      <c r="WYP342" s="145"/>
      <c r="WYQ342" s="145"/>
      <c r="WYR342" s="145"/>
      <c r="WYS342" s="145"/>
      <c r="WYT342" s="145"/>
      <c r="WYU342" s="145"/>
      <c r="WYV342" s="145"/>
      <c r="WYW342" s="145"/>
      <c r="WYX342" s="145"/>
      <c r="WYY342" s="145"/>
      <c r="WYZ342" s="145"/>
      <c r="WZA342" s="145"/>
      <c r="WZB342" s="145"/>
      <c r="WZC342" s="145"/>
      <c r="WZD342" s="145"/>
      <c r="WZE342" s="145"/>
      <c r="WZF342" s="145"/>
      <c r="WZG342" s="145"/>
      <c r="WZH342" s="145"/>
      <c r="WZI342" s="145"/>
      <c r="WZJ342" s="145"/>
      <c r="WZK342" s="145"/>
      <c r="WZL342" s="145"/>
      <c r="WZM342" s="145"/>
      <c r="WZN342" s="145"/>
      <c r="WZO342" s="145"/>
      <c r="WZP342" s="145"/>
      <c r="WZQ342" s="145"/>
      <c r="WZR342" s="145"/>
      <c r="WZS342" s="145"/>
      <c r="WZT342" s="145"/>
      <c r="WZU342" s="145"/>
      <c r="WZV342" s="145"/>
      <c r="WZW342" s="145"/>
      <c r="WZX342" s="145"/>
      <c r="WZY342" s="145"/>
      <c r="WZZ342" s="145"/>
      <c r="XAA342" s="145"/>
      <c r="XAB342" s="145"/>
      <c r="XAC342" s="145"/>
      <c r="XAD342" s="145"/>
      <c r="XAE342" s="145"/>
      <c r="XAF342" s="145"/>
      <c r="XAG342" s="145"/>
      <c r="XAH342" s="145"/>
      <c r="XAI342" s="145"/>
      <c r="XAJ342" s="145"/>
      <c r="XAK342" s="145"/>
      <c r="XAL342" s="145"/>
      <c r="XAM342" s="145"/>
      <c r="XAN342" s="145"/>
      <c r="XAO342" s="145"/>
      <c r="XAP342" s="145"/>
      <c r="XAQ342" s="145"/>
      <c r="XAR342" s="145"/>
      <c r="XAS342" s="145"/>
      <c r="XAT342" s="145"/>
      <c r="XAU342" s="145"/>
      <c r="XAV342" s="145"/>
      <c r="XAW342" s="145"/>
      <c r="XAX342" s="145"/>
      <c r="XAY342" s="145"/>
      <c r="XAZ342" s="145"/>
      <c r="XBA342" s="145"/>
      <c r="XBB342" s="145"/>
      <c r="XBC342" s="145"/>
      <c r="XBD342" s="145"/>
      <c r="XBE342" s="145"/>
      <c r="XBF342" s="145"/>
      <c r="XBG342" s="145"/>
      <c r="XBH342" s="145"/>
      <c r="XBI342" s="145"/>
      <c r="XBJ342" s="145"/>
      <c r="XBK342" s="145"/>
      <c r="XBL342" s="145"/>
      <c r="XBM342" s="145"/>
      <c r="XBN342" s="145"/>
      <c r="XBO342" s="145"/>
      <c r="XBP342" s="145"/>
      <c r="XBQ342" s="145"/>
      <c r="XBR342" s="145"/>
      <c r="XBS342" s="145"/>
      <c r="XBT342" s="145"/>
      <c r="XBU342" s="145"/>
      <c r="XBV342" s="145"/>
      <c r="XBW342" s="145"/>
      <c r="XBX342" s="145"/>
      <c r="XBY342" s="145"/>
      <c r="XBZ342" s="145"/>
      <c r="XCA342" s="145"/>
      <c r="XCB342" s="145"/>
      <c r="XCC342" s="145"/>
      <c r="XCD342" s="145"/>
      <c r="XCE342" s="145"/>
      <c r="XCF342" s="145"/>
      <c r="XCG342" s="145"/>
      <c r="XCH342" s="145"/>
      <c r="XCI342" s="145"/>
      <c r="XCJ342" s="145"/>
      <c r="XCK342" s="145"/>
      <c r="XCL342" s="145"/>
      <c r="XCM342" s="145"/>
      <c r="XCN342" s="145"/>
      <c r="XCO342" s="145"/>
      <c r="XCP342" s="145"/>
      <c r="XCQ342" s="145"/>
      <c r="XCR342" s="145"/>
      <c r="XCS342" s="145"/>
      <c r="XCT342" s="145"/>
      <c r="XCU342" s="145"/>
      <c r="XCV342" s="145"/>
      <c r="XCW342" s="145"/>
      <c r="XCX342" s="145"/>
      <c r="XCY342" s="145"/>
      <c r="XCZ342" s="145"/>
      <c r="XDA342" s="145"/>
      <c r="XDB342" s="145"/>
      <c r="XDC342" s="145"/>
      <c r="XDD342" s="145"/>
      <c r="XDE342" s="145"/>
      <c r="XDF342" s="145"/>
      <c r="XDG342" s="145"/>
      <c r="XDH342" s="145"/>
      <c r="XDI342" s="145"/>
      <c r="XDJ342" s="145"/>
      <c r="XDK342" s="145"/>
      <c r="XDL342" s="145"/>
      <c r="XDM342" s="145"/>
      <c r="XDN342" s="145"/>
      <c r="XDO342" s="145"/>
      <c r="XDP342" s="145"/>
      <c r="XDQ342" s="145"/>
      <c r="XDR342" s="145"/>
      <c r="XDS342" s="145"/>
      <c r="XDT342" s="145"/>
      <c r="XDU342" s="145"/>
      <c r="XDV342" s="145"/>
      <c r="XDW342" s="145"/>
      <c r="XDX342" s="145"/>
      <c r="XDY342" s="145"/>
      <c r="XDZ342" s="145"/>
      <c r="XEA342" s="25"/>
      <c r="XEB342" s="25"/>
      <c r="XEC342" s="25"/>
      <c r="XED342" s="25"/>
      <c r="XEE342" s="25"/>
      <c r="XEF342" s="145"/>
      <c r="XEK342" s="25"/>
      <c r="XEL342" s="25"/>
      <c r="XEM342" s="25"/>
      <c r="XEN342" s="206"/>
      <c r="XEO342" s="145"/>
      <c r="XEP342" s="145"/>
      <c r="XEU342" s="25"/>
      <c r="XEV342" s="25"/>
      <c r="XEW342" s="206"/>
      <c r="XEX342" s="145"/>
      <c r="XEY342" s="145"/>
      <c r="XEZ342" s="145"/>
    </row>
    <row r="343" spans="1:16380" x14ac:dyDescent="0.25">
      <c r="A343" s="25" t="s">
        <v>3405</v>
      </c>
      <c r="B343" s="25" t="s">
        <v>11</v>
      </c>
      <c r="C343" s="25" t="s">
        <v>29</v>
      </c>
      <c r="D343" s="206" t="s">
        <v>88</v>
      </c>
      <c r="E343" s="145" t="s">
        <v>2582</v>
      </c>
      <c r="F343" s="145">
        <v>1</v>
      </c>
      <c r="G343" s="145">
        <v>7234</v>
      </c>
      <c r="H343" s="145">
        <v>90</v>
      </c>
      <c r="I343" s="145">
        <v>81.8</v>
      </c>
      <c r="J343" s="145">
        <v>7362</v>
      </c>
      <c r="K343" s="145">
        <v>14596</v>
      </c>
      <c r="L343" s="145">
        <v>20230814</v>
      </c>
      <c r="M343" s="145"/>
      <c r="N343" s="145"/>
      <c r="O343" s="145" t="str">
        <f t="shared" si="36"/>
        <v>General Roca</v>
      </c>
      <c r="P343" s="145"/>
      <c r="Q343" s="206">
        <v>90</v>
      </c>
      <c r="R343" s="206">
        <f t="shared" si="38"/>
        <v>0</v>
      </c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  <c r="BS343" s="145"/>
      <c r="BT343" s="145"/>
      <c r="BU343" s="145"/>
      <c r="BV343" s="145"/>
      <c r="BW343" s="145"/>
      <c r="BX343" s="145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I343" s="145"/>
      <c r="CJ343" s="145"/>
      <c r="CK343" s="145"/>
      <c r="CL343" s="145"/>
      <c r="CM343" s="145"/>
      <c r="CN343" s="145"/>
      <c r="CO343" s="145"/>
      <c r="CP343" s="145"/>
      <c r="CQ343" s="145"/>
      <c r="CR343" s="145"/>
      <c r="CS343" s="145"/>
      <c r="CT343" s="145"/>
      <c r="CU343" s="145"/>
      <c r="CV343" s="145"/>
      <c r="CW343" s="145"/>
      <c r="CX343" s="145"/>
      <c r="CY343" s="145"/>
      <c r="CZ343" s="145"/>
      <c r="DA343" s="145"/>
      <c r="DB343" s="145"/>
      <c r="DC343" s="145"/>
      <c r="DD343" s="145"/>
      <c r="DE343" s="145"/>
      <c r="DF343" s="145"/>
      <c r="DG343" s="145"/>
      <c r="DH343" s="145"/>
      <c r="DI343" s="145"/>
      <c r="DJ343" s="145"/>
      <c r="DK343" s="145"/>
      <c r="DL343" s="145"/>
      <c r="DM343" s="145"/>
      <c r="DN343" s="145"/>
      <c r="DO343" s="145"/>
      <c r="DP343" s="145"/>
      <c r="DQ343" s="145"/>
      <c r="DR343" s="145"/>
      <c r="DS343" s="145"/>
      <c r="DT343" s="145"/>
      <c r="DU343" s="145"/>
      <c r="DV343" s="145"/>
      <c r="DW343" s="145"/>
      <c r="DX343" s="145"/>
      <c r="DY343" s="145"/>
      <c r="DZ343" s="145"/>
      <c r="EA343" s="145"/>
      <c r="EB343" s="145"/>
      <c r="EC343" s="145"/>
      <c r="ED343" s="145"/>
      <c r="EE343" s="145"/>
      <c r="EF343" s="145"/>
      <c r="EG343" s="145"/>
      <c r="EH343" s="145"/>
      <c r="EI343" s="145"/>
      <c r="EJ343" s="145"/>
      <c r="EK343" s="145"/>
      <c r="EL343" s="145"/>
      <c r="EM343" s="145"/>
      <c r="EN343" s="145"/>
      <c r="EO343" s="145"/>
      <c r="EP343" s="145"/>
      <c r="EQ343" s="145"/>
      <c r="ER343" s="145"/>
      <c r="ES343" s="145"/>
      <c r="ET343" s="145"/>
      <c r="EU343" s="145"/>
      <c r="EV343" s="145"/>
      <c r="EW343" s="145"/>
      <c r="EX343" s="145"/>
      <c r="EY343" s="145"/>
      <c r="EZ343" s="145"/>
      <c r="FA343" s="145"/>
      <c r="FB343" s="145"/>
      <c r="FC343" s="145"/>
      <c r="FD343" s="145"/>
      <c r="FE343" s="145"/>
      <c r="FF343" s="145"/>
      <c r="FG343" s="145"/>
      <c r="FH343" s="145"/>
      <c r="FI343" s="145"/>
      <c r="FJ343" s="145"/>
      <c r="FK343" s="145"/>
      <c r="FL343" s="145"/>
      <c r="FM343" s="145"/>
      <c r="FN343" s="145"/>
      <c r="FO343" s="145"/>
      <c r="FP343" s="145"/>
      <c r="FQ343" s="145"/>
      <c r="FR343" s="145"/>
      <c r="FS343" s="145"/>
      <c r="FT343" s="145"/>
      <c r="FU343" s="145"/>
      <c r="FV343" s="145"/>
      <c r="FW343" s="145"/>
      <c r="FX343" s="145"/>
      <c r="FY343" s="145"/>
      <c r="FZ343" s="145"/>
      <c r="GA343" s="145"/>
      <c r="GB343" s="145"/>
      <c r="GC343" s="145"/>
      <c r="GD343" s="145"/>
      <c r="GE343" s="145"/>
      <c r="GF343" s="145"/>
      <c r="GG343" s="145"/>
      <c r="GH343" s="145"/>
      <c r="GI343" s="145"/>
      <c r="GJ343" s="145"/>
      <c r="GK343" s="145"/>
      <c r="GL343" s="145"/>
      <c r="GM343" s="145"/>
      <c r="GN343" s="145"/>
      <c r="GO343" s="145"/>
      <c r="GP343" s="145"/>
      <c r="GQ343" s="145"/>
      <c r="GR343" s="145"/>
      <c r="GS343" s="145"/>
      <c r="GT343" s="145"/>
      <c r="GU343" s="145"/>
      <c r="GV343" s="145"/>
      <c r="GW343" s="145"/>
      <c r="GX343" s="145"/>
      <c r="GY343" s="145"/>
      <c r="GZ343" s="145"/>
      <c r="HA343" s="145"/>
      <c r="HB343" s="145"/>
      <c r="HC343" s="145"/>
      <c r="HD343" s="145"/>
      <c r="HE343" s="145"/>
      <c r="HF343" s="145"/>
      <c r="HG343" s="145"/>
      <c r="HH343" s="145"/>
      <c r="HI343" s="145"/>
      <c r="HJ343" s="145"/>
      <c r="HK343" s="145"/>
      <c r="HL343" s="145"/>
      <c r="HM343" s="145"/>
      <c r="HN343" s="145"/>
      <c r="HO343" s="145"/>
      <c r="HP343" s="145"/>
      <c r="HQ343" s="145"/>
      <c r="HR343" s="145"/>
      <c r="HS343" s="145"/>
      <c r="HT343" s="145"/>
      <c r="HU343" s="145"/>
      <c r="HV343" s="145"/>
      <c r="HW343" s="145"/>
      <c r="HX343" s="145"/>
      <c r="HY343" s="145"/>
      <c r="HZ343" s="145"/>
      <c r="IA343" s="145"/>
      <c r="IB343" s="145"/>
      <c r="IC343" s="145"/>
      <c r="ID343" s="145"/>
      <c r="IE343" s="145"/>
      <c r="IF343" s="145"/>
      <c r="IG343" s="145"/>
      <c r="IH343" s="145"/>
      <c r="II343" s="145"/>
      <c r="IJ343" s="145"/>
      <c r="IK343" s="145"/>
      <c r="IL343" s="145"/>
      <c r="IM343" s="145"/>
      <c r="IN343" s="145"/>
      <c r="IO343" s="145"/>
      <c r="IP343" s="145"/>
      <c r="IQ343" s="145"/>
      <c r="IR343" s="145"/>
      <c r="IS343" s="145"/>
      <c r="IT343" s="145"/>
      <c r="IU343" s="145"/>
      <c r="IV343" s="145"/>
      <c r="IW343" s="145"/>
      <c r="IX343" s="145"/>
      <c r="IY343" s="145"/>
      <c r="IZ343" s="145"/>
      <c r="JA343" s="145"/>
      <c r="JB343" s="145"/>
      <c r="JC343" s="145"/>
      <c r="JD343" s="145"/>
      <c r="JE343" s="145"/>
      <c r="JF343" s="145"/>
      <c r="JG343" s="145"/>
      <c r="JH343" s="145"/>
      <c r="JI343" s="145"/>
      <c r="JJ343" s="145"/>
      <c r="JK343" s="145"/>
      <c r="JL343" s="145"/>
      <c r="JM343" s="145"/>
      <c r="JN343" s="145"/>
      <c r="JO343" s="145"/>
      <c r="JP343" s="145"/>
      <c r="JQ343" s="145"/>
      <c r="JR343" s="145"/>
      <c r="JS343" s="145"/>
      <c r="JT343" s="145"/>
      <c r="JU343" s="145"/>
      <c r="JV343" s="145"/>
      <c r="JW343" s="145"/>
      <c r="JX343" s="145"/>
      <c r="JY343" s="145"/>
      <c r="JZ343" s="145"/>
      <c r="KA343" s="145"/>
      <c r="KB343" s="145"/>
      <c r="KC343" s="145"/>
      <c r="KD343" s="145"/>
      <c r="KE343" s="145"/>
      <c r="KF343" s="145"/>
      <c r="KG343" s="145"/>
      <c r="KH343" s="145"/>
      <c r="KI343" s="145"/>
      <c r="KJ343" s="145"/>
      <c r="KK343" s="145"/>
      <c r="KL343" s="145"/>
      <c r="KM343" s="145"/>
      <c r="KN343" s="145"/>
      <c r="KO343" s="145"/>
      <c r="KP343" s="145"/>
      <c r="KQ343" s="145"/>
      <c r="KR343" s="145"/>
      <c r="KS343" s="145"/>
      <c r="KT343" s="145"/>
      <c r="KU343" s="145"/>
      <c r="KV343" s="145"/>
      <c r="KW343" s="145"/>
      <c r="KX343" s="145"/>
      <c r="KY343" s="145"/>
      <c r="KZ343" s="145"/>
      <c r="LA343" s="145"/>
      <c r="LB343" s="145"/>
      <c r="LC343" s="145"/>
      <c r="LD343" s="145"/>
      <c r="LE343" s="145"/>
      <c r="LF343" s="145"/>
      <c r="LG343" s="145"/>
      <c r="LH343" s="145"/>
      <c r="LI343" s="145"/>
      <c r="LJ343" s="145"/>
      <c r="LK343" s="145"/>
      <c r="LL343" s="145"/>
      <c r="LM343" s="145"/>
      <c r="LN343" s="145"/>
      <c r="LO343" s="145"/>
      <c r="LP343" s="145"/>
      <c r="LQ343" s="145"/>
      <c r="LR343" s="145"/>
      <c r="LS343" s="145"/>
      <c r="LT343" s="145"/>
      <c r="LU343" s="145"/>
      <c r="LV343" s="145"/>
      <c r="LW343" s="145"/>
      <c r="LX343" s="145"/>
      <c r="LY343" s="145"/>
      <c r="LZ343" s="145"/>
      <c r="MA343" s="145"/>
      <c r="MB343" s="145"/>
      <c r="MC343" s="145"/>
      <c r="MD343" s="145"/>
      <c r="ME343" s="145"/>
      <c r="MF343" s="145"/>
      <c r="MG343" s="145"/>
      <c r="MH343" s="145"/>
      <c r="MI343" s="145"/>
      <c r="MJ343" s="145"/>
      <c r="MK343" s="145"/>
      <c r="ML343" s="145"/>
      <c r="MM343" s="145"/>
      <c r="MN343" s="145"/>
      <c r="MO343" s="145"/>
      <c r="MP343" s="145"/>
      <c r="MQ343" s="145"/>
      <c r="MR343" s="145"/>
      <c r="MS343" s="145"/>
      <c r="MT343" s="145"/>
      <c r="MU343" s="145"/>
      <c r="MV343" s="145"/>
      <c r="MW343" s="145"/>
      <c r="MX343" s="145"/>
      <c r="MY343" s="145"/>
      <c r="MZ343" s="145"/>
      <c r="NA343" s="145"/>
      <c r="NB343" s="145"/>
      <c r="NC343" s="145"/>
      <c r="ND343" s="145"/>
      <c r="NE343" s="145"/>
      <c r="NF343" s="145"/>
      <c r="NG343" s="145"/>
      <c r="NH343" s="145"/>
      <c r="NI343" s="145"/>
      <c r="NJ343" s="145"/>
      <c r="NK343" s="145"/>
      <c r="NL343" s="145"/>
      <c r="NM343" s="145"/>
      <c r="NN343" s="145"/>
      <c r="NO343" s="145"/>
      <c r="NP343" s="145"/>
      <c r="NQ343" s="145"/>
      <c r="NR343" s="145"/>
      <c r="NS343" s="145"/>
      <c r="NT343" s="145"/>
      <c r="NU343" s="145"/>
      <c r="NV343" s="145"/>
      <c r="NW343" s="145"/>
      <c r="NX343" s="145"/>
      <c r="NY343" s="145"/>
      <c r="NZ343" s="145"/>
      <c r="OA343" s="145"/>
      <c r="OB343" s="145"/>
      <c r="OC343" s="145"/>
      <c r="OD343" s="145"/>
      <c r="OE343" s="145"/>
      <c r="OF343" s="145"/>
      <c r="OG343" s="145"/>
      <c r="OH343" s="145"/>
      <c r="OI343" s="145"/>
      <c r="OJ343" s="145"/>
      <c r="OK343" s="145"/>
      <c r="OL343" s="145"/>
      <c r="OM343" s="145"/>
      <c r="ON343" s="145"/>
      <c r="OO343" s="145"/>
      <c r="OP343" s="145"/>
      <c r="OQ343" s="145"/>
      <c r="OR343" s="145"/>
      <c r="OS343" s="145"/>
      <c r="OT343" s="145"/>
      <c r="OU343" s="145"/>
      <c r="OV343" s="145"/>
      <c r="OW343" s="145"/>
      <c r="OX343" s="145"/>
      <c r="OY343" s="145"/>
      <c r="OZ343" s="145"/>
      <c r="PA343" s="145"/>
      <c r="PB343" s="145"/>
      <c r="PC343" s="145"/>
      <c r="PD343" s="145"/>
      <c r="PE343" s="145"/>
      <c r="PF343" s="145"/>
      <c r="PG343" s="145"/>
      <c r="PH343" s="145"/>
      <c r="PI343" s="145"/>
      <c r="PJ343" s="145"/>
      <c r="PK343" s="145"/>
      <c r="PL343" s="145"/>
      <c r="PM343" s="145"/>
      <c r="PN343" s="145"/>
      <c r="PO343" s="145"/>
      <c r="PP343" s="145"/>
      <c r="PQ343" s="145"/>
      <c r="PR343" s="145"/>
      <c r="PS343" s="145"/>
      <c r="PT343" s="145"/>
      <c r="PU343" s="145"/>
      <c r="PV343" s="145"/>
      <c r="PW343" s="145"/>
      <c r="PX343" s="145"/>
      <c r="PY343" s="145"/>
      <c r="PZ343" s="145"/>
      <c r="QA343" s="145"/>
      <c r="QB343" s="145"/>
      <c r="QC343" s="145"/>
      <c r="QD343" s="145"/>
      <c r="QE343" s="145"/>
      <c r="QF343" s="145"/>
      <c r="QG343" s="145"/>
      <c r="QH343" s="145"/>
      <c r="QI343" s="145"/>
      <c r="QJ343" s="145"/>
      <c r="QK343" s="145"/>
      <c r="QL343" s="145"/>
      <c r="QM343" s="145"/>
      <c r="QN343" s="145"/>
      <c r="QO343" s="145"/>
      <c r="QP343" s="145"/>
      <c r="QQ343" s="145"/>
      <c r="QR343" s="145"/>
      <c r="QS343" s="145"/>
      <c r="QT343" s="145"/>
      <c r="QU343" s="145"/>
      <c r="QV343" s="145"/>
      <c r="QW343" s="145"/>
      <c r="QX343" s="145"/>
      <c r="QY343" s="145"/>
      <c r="QZ343" s="145"/>
      <c r="RA343" s="145"/>
      <c r="RB343" s="145"/>
      <c r="RC343" s="145"/>
      <c r="RD343" s="145"/>
      <c r="RE343" s="145"/>
      <c r="RF343" s="145"/>
      <c r="RG343" s="145"/>
      <c r="RH343" s="145"/>
      <c r="RI343" s="145"/>
      <c r="RJ343" s="145"/>
      <c r="RK343" s="145"/>
      <c r="RL343" s="145"/>
      <c r="RM343" s="145"/>
      <c r="RN343" s="145"/>
      <c r="RO343" s="145"/>
      <c r="RP343" s="145"/>
      <c r="RQ343" s="145"/>
      <c r="RR343" s="145"/>
      <c r="RS343" s="145"/>
      <c r="RT343" s="145"/>
      <c r="RU343" s="145"/>
      <c r="RV343" s="145"/>
      <c r="RW343" s="145"/>
      <c r="RX343" s="145"/>
      <c r="RY343" s="145"/>
      <c r="RZ343" s="145"/>
      <c r="SA343" s="145"/>
      <c r="SB343" s="145"/>
      <c r="SC343" s="145"/>
      <c r="SD343" s="145"/>
      <c r="SE343" s="145"/>
      <c r="SF343" s="145"/>
      <c r="SG343" s="145"/>
      <c r="SH343" s="145"/>
      <c r="SI343" s="145"/>
      <c r="SJ343" s="145"/>
      <c r="SK343" s="145"/>
      <c r="SL343" s="145"/>
      <c r="SM343" s="145"/>
      <c r="SN343" s="145"/>
      <c r="SO343" s="145"/>
      <c r="SP343" s="145"/>
      <c r="SQ343" s="145"/>
      <c r="SR343" s="145"/>
      <c r="SS343" s="145"/>
      <c r="ST343" s="145"/>
      <c r="SU343" s="145"/>
      <c r="SV343" s="145"/>
      <c r="SW343" s="145"/>
      <c r="SX343" s="145"/>
      <c r="SY343" s="145"/>
      <c r="SZ343" s="145"/>
      <c r="TA343" s="145"/>
      <c r="TB343" s="145"/>
      <c r="TC343" s="145"/>
      <c r="TD343" s="145"/>
      <c r="TE343" s="145"/>
      <c r="TF343" s="145"/>
      <c r="TG343" s="145"/>
      <c r="TH343" s="145"/>
      <c r="TI343" s="145"/>
      <c r="TJ343" s="145"/>
      <c r="TK343" s="145"/>
      <c r="TL343" s="145"/>
      <c r="TM343" s="145"/>
      <c r="TN343" s="145"/>
      <c r="TO343" s="145"/>
      <c r="TP343" s="145"/>
      <c r="TQ343" s="145"/>
      <c r="TR343" s="145"/>
      <c r="TS343" s="145"/>
      <c r="TT343" s="145"/>
      <c r="TU343" s="145"/>
      <c r="TV343" s="145"/>
      <c r="TW343" s="145"/>
      <c r="TX343" s="145"/>
      <c r="TY343" s="145"/>
      <c r="TZ343" s="145"/>
      <c r="UA343" s="145"/>
      <c r="UB343" s="145"/>
      <c r="UC343" s="145"/>
      <c r="UD343" s="145"/>
      <c r="UE343" s="145"/>
      <c r="UF343" s="145"/>
      <c r="UG343" s="145"/>
      <c r="UH343" s="145"/>
      <c r="UI343" s="145"/>
      <c r="UJ343" s="145"/>
      <c r="UK343" s="145"/>
      <c r="UL343" s="145"/>
      <c r="UM343" s="145"/>
      <c r="UN343" s="145"/>
      <c r="UO343" s="145"/>
      <c r="UP343" s="145"/>
      <c r="UQ343" s="145"/>
      <c r="UR343" s="145"/>
      <c r="US343" s="145"/>
      <c r="UT343" s="145"/>
      <c r="UU343" s="145"/>
      <c r="UV343" s="145"/>
      <c r="UW343" s="145"/>
      <c r="UX343" s="145"/>
      <c r="UY343" s="145"/>
      <c r="UZ343" s="145"/>
      <c r="VA343" s="145"/>
      <c r="VB343" s="145"/>
      <c r="VC343" s="145"/>
      <c r="VD343" s="145"/>
      <c r="VE343" s="145"/>
      <c r="VF343" s="145"/>
      <c r="VG343" s="145"/>
      <c r="VH343" s="145"/>
      <c r="VI343" s="145"/>
      <c r="VJ343" s="145"/>
      <c r="VK343" s="145"/>
      <c r="VL343" s="145"/>
      <c r="VM343" s="145"/>
      <c r="VN343" s="145"/>
      <c r="VO343" s="145"/>
      <c r="VP343" s="145"/>
      <c r="VQ343" s="145"/>
      <c r="VR343" s="145"/>
      <c r="VS343" s="145"/>
      <c r="VT343" s="145"/>
      <c r="VU343" s="145"/>
      <c r="VV343" s="145"/>
      <c r="VW343" s="145"/>
      <c r="VX343" s="145"/>
      <c r="VY343" s="145"/>
      <c r="VZ343" s="145"/>
      <c r="WA343" s="145"/>
      <c r="WB343" s="145"/>
      <c r="WC343" s="145"/>
      <c r="WD343" s="145"/>
      <c r="WE343" s="145"/>
      <c r="WF343" s="145"/>
      <c r="WG343" s="145"/>
      <c r="WH343" s="145"/>
      <c r="WI343" s="145"/>
      <c r="WJ343" s="145"/>
      <c r="WK343" s="145"/>
      <c r="WL343" s="145"/>
      <c r="WM343" s="145"/>
      <c r="WN343" s="145"/>
      <c r="WO343" s="145"/>
      <c r="WP343" s="145"/>
      <c r="WQ343" s="145"/>
      <c r="WR343" s="145"/>
      <c r="WS343" s="145"/>
      <c r="WT343" s="145"/>
      <c r="WU343" s="145"/>
      <c r="WV343" s="145"/>
      <c r="WW343" s="145"/>
      <c r="WX343" s="145"/>
      <c r="WY343" s="145"/>
      <c r="WZ343" s="145"/>
      <c r="XA343" s="145"/>
      <c r="XB343" s="145"/>
      <c r="XC343" s="145"/>
      <c r="XD343" s="145"/>
      <c r="XE343" s="145"/>
      <c r="XF343" s="145"/>
      <c r="XG343" s="145"/>
      <c r="XH343" s="145"/>
      <c r="XI343" s="145"/>
      <c r="XJ343" s="145"/>
      <c r="XK343" s="145"/>
      <c r="XL343" s="145"/>
      <c r="XM343" s="145"/>
      <c r="XN343" s="145"/>
      <c r="XO343" s="145"/>
      <c r="XP343" s="145"/>
      <c r="XQ343" s="145"/>
      <c r="XR343" s="145"/>
      <c r="XS343" s="145"/>
      <c r="XT343" s="145"/>
      <c r="XU343" s="145"/>
      <c r="XV343" s="145"/>
      <c r="XW343" s="145"/>
      <c r="XX343" s="145"/>
      <c r="XY343" s="145"/>
      <c r="XZ343" s="145"/>
      <c r="YA343" s="145"/>
      <c r="YB343" s="145"/>
      <c r="YC343" s="145"/>
      <c r="YD343" s="145"/>
      <c r="YE343" s="145"/>
      <c r="YF343" s="145"/>
      <c r="YG343" s="145"/>
      <c r="YH343" s="145"/>
      <c r="YI343" s="145"/>
      <c r="YJ343" s="145"/>
      <c r="YK343" s="145"/>
      <c r="YL343" s="145"/>
      <c r="YM343" s="145"/>
      <c r="YN343" s="145"/>
      <c r="YO343" s="145"/>
      <c r="YP343" s="145"/>
      <c r="YQ343" s="145"/>
      <c r="YR343" s="145"/>
      <c r="YS343" s="145"/>
      <c r="YT343" s="145"/>
      <c r="YU343" s="145"/>
      <c r="YV343" s="145"/>
      <c r="YW343" s="145"/>
      <c r="YX343" s="145"/>
      <c r="YY343" s="145"/>
      <c r="YZ343" s="145"/>
      <c r="ZA343" s="145"/>
      <c r="ZB343" s="145"/>
      <c r="ZC343" s="145"/>
      <c r="ZD343" s="145"/>
      <c r="ZE343" s="145"/>
      <c r="ZF343" s="145"/>
      <c r="ZG343" s="145"/>
      <c r="ZH343" s="145"/>
      <c r="ZI343" s="145"/>
      <c r="ZJ343" s="145"/>
      <c r="ZK343" s="145"/>
      <c r="ZL343" s="145"/>
      <c r="ZM343" s="145"/>
      <c r="ZN343" s="145"/>
      <c r="ZO343" s="145"/>
      <c r="ZP343" s="145"/>
      <c r="ZQ343" s="145"/>
      <c r="ZR343" s="145"/>
      <c r="ZS343" s="145"/>
      <c r="ZT343" s="145"/>
      <c r="ZU343" s="145"/>
      <c r="ZV343" s="145"/>
      <c r="ZW343" s="145"/>
      <c r="ZX343" s="145"/>
      <c r="ZY343" s="145"/>
      <c r="ZZ343" s="145"/>
      <c r="AAA343" s="145"/>
      <c r="AAB343" s="145"/>
      <c r="AAC343" s="145"/>
      <c r="AAD343" s="145"/>
      <c r="AAE343" s="145"/>
      <c r="AAF343" s="145"/>
      <c r="AAG343" s="145"/>
      <c r="AAH343" s="145"/>
      <c r="AAI343" s="145"/>
      <c r="AAJ343" s="145"/>
      <c r="AAK343" s="145"/>
      <c r="AAL343" s="145"/>
      <c r="AAM343" s="145"/>
      <c r="AAN343" s="145"/>
      <c r="AAO343" s="145"/>
      <c r="AAP343" s="145"/>
      <c r="AAQ343" s="145"/>
      <c r="AAR343" s="145"/>
      <c r="AAS343" s="145"/>
      <c r="AAT343" s="145"/>
      <c r="AAU343" s="145"/>
      <c r="AAV343" s="145"/>
      <c r="AAW343" s="145"/>
      <c r="AAX343" s="145"/>
      <c r="AAY343" s="145"/>
      <c r="AAZ343" s="145"/>
      <c r="ABA343" s="145"/>
      <c r="ABB343" s="145"/>
      <c r="ABC343" s="145"/>
      <c r="ABD343" s="145"/>
      <c r="ABE343" s="145"/>
      <c r="ABF343" s="145"/>
      <c r="ABG343" s="145"/>
      <c r="ABH343" s="145"/>
      <c r="ABI343" s="145"/>
      <c r="ABJ343" s="145"/>
      <c r="ABK343" s="145"/>
      <c r="ABL343" s="145"/>
      <c r="ABM343" s="145"/>
      <c r="ABN343" s="145"/>
      <c r="ABO343" s="145"/>
      <c r="ABP343" s="145"/>
      <c r="ABQ343" s="145"/>
      <c r="ABR343" s="145"/>
      <c r="ABS343" s="145"/>
      <c r="ABT343" s="145"/>
      <c r="ABU343" s="145"/>
      <c r="ABV343" s="145"/>
      <c r="ABW343" s="145"/>
      <c r="ABX343" s="145"/>
      <c r="ABY343" s="145"/>
      <c r="ABZ343" s="145"/>
      <c r="ACA343" s="145"/>
      <c r="ACB343" s="145"/>
      <c r="ACC343" s="145"/>
      <c r="ACD343" s="145"/>
      <c r="ACE343" s="145"/>
      <c r="ACF343" s="145"/>
      <c r="ACG343" s="145"/>
      <c r="ACH343" s="145"/>
      <c r="ACI343" s="145"/>
      <c r="ACJ343" s="145"/>
      <c r="ACK343" s="145"/>
      <c r="ACL343" s="145"/>
      <c r="ACM343" s="145"/>
      <c r="ACN343" s="145"/>
      <c r="ACO343" s="145"/>
      <c r="ACP343" s="145"/>
      <c r="ACQ343" s="145"/>
      <c r="ACR343" s="145"/>
      <c r="ACS343" s="145"/>
      <c r="ACT343" s="145"/>
      <c r="ACU343" s="145"/>
      <c r="ACV343" s="145"/>
      <c r="ACW343" s="145"/>
      <c r="ACX343" s="145"/>
      <c r="ACY343" s="145"/>
      <c r="ACZ343" s="145"/>
      <c r="ADA343" s="145"/>
      <c r="ADB343" s="145"/>
      <c r="ADC343" s="145"/>
      <c r="ADD343" s="145"/>
      <c r="ADE343" s="145"/>
      <c r="ADF343" s="145"/>
      <c r="ADG343" s="145"/>
      <c r="ADH343" s="145"/>
      <c r="ADI343" s="145"/>
      <c r="ADJ343" s="145"/>
      <c r="ADK343" s="145"/>
      <c r="ADL343" s="145"/>
      <c r="ADM343" s="145"/>
      <c r="ADN343" s="145"/>
      <c r="ADO343" s="145"/>
      <c r="ADP343" s="145"/>
      <c r="ADQ343" s="145"/>
      <c r="ADR343" s="145"/>
      <c r="ADS343" s="145"/>
      <c r="ADT343" s="145"/>
      <c r="ADU343" s="145"/>
      <c r="ADV343" s="145"/>
      <c r="ADW343" s="145"/>
      <c r="ADX343" s="145"/>
      <c r="ADY343" s="145"/>
      <c r="ADZ343" s="145"/>
      <c r="AEA343" s="145"/>
      <c r="AEB343" s="145"/>
      <c r="AEC343" s="145"/>
      <c r="AED343" s="145"/>
      <c r="AEE343" s="145"/>
      <c r="AEF343" s="145"/>
      <c r="AEG343" s="145"/>
      <c r="AEH343" s="145"/>
      <c r="AEI343" s="145"/>
      <c r="AEJ343" s="145"/>
      <c r="AEK343" s="145"/>
      <c r="AEL343" s="145"/>
      <c r="AEM343" s="145"/>
      <c r="AEN343" s="145"/>
      <c r="AEO343" s="145"/>
      <c r="AEP343" s="145"/>
      <c r="AEQ343" s="145"/>
      <c r="AER343" s="145"/>
      <c r="AES343" s="145"/>
      <c r="AET343" s="145"/>
      <c r="AEU343" s="145"/>
      <c r="AEV343" s="145"/>
      <c r="AEW343" s="145"/>
      <c r="AEX343" s="145"/>
      <c r="AEY343" s="145"/>
      <c r="AEZ343" s="145"/>
      <c r="AFA343" s="145"/>
      <c r="AFB343" s="145"/>
      <c r="AFC343" s="145"/>
      <c r="AFD343" s="145"/>
      <c r="AFE343" s="145"/>
      <c r="AFF343" s="145"/>
      <c r="AFG343" s="145"/>
      <c r="AFH343" s="145"/>
      <c r="AFI343" s="145"/>
      <c r="AFJ343" s="145"/>
      <c r="AFK343" s="145"/>
      <c r="AFL343" s="145"/>
      <c r="AFM343" s="145"/>
      <c r="AFN343" s="145"/>
      <c r="AFO343" s="145"/>
      <c r="AFP343" s="145"/>
      <c r="AFQ343" s="145"/>
      <c r="AFR343" s="145"/>
      <c r="AFS343" s="145"/>
      <c r="AFT343" s="145"/>
      <c r="AFU343" s="145"/>
      <c r="AFV343" s="145"/>
      <c r="AFW343" s="145"/>
      <c r="AFX343" s="145"/>
      <c r="AFY343" s="145"/>
      <c r="AFZ343" s="145"/>
      <c r="AGA343" s="145"/>
      <c r="AGB343" s="145"/>
      <c r="AGC343" s="145"/>
      <c r="AGD343" s="145"/>
      <c r="AGE343" s="145"/>
      <c r="AGF343" s="145"/>
      <c r="AGG343" s="145"/>
      <c r="AGH343" s="145"/>
      <c r="AGI343" s="145"/>
      <c r="AGJ343" s="145"/>
      <c r="AGK343" s="145"/>
      <c r="AGL343" s="145"/>
      <c r="AGM343" s="145"/>
      <c r="AGN343" s="145"/>
      <c r="AGO343" s="145"/>
      <c r="AGP343" s="145"/>
      <c r="AGQ343" s="145"/>
      <c r="AGR343" s="145"/>
      <c r="AGS343" s="145"/>
      <c r="AGT343" s="145"/>
      <c r="AGU343" s="145"/>
      <c r="AGV343" s="145"/>
      <c r="AGW343" s="145"/>
      <c r="AGX343" s="145"/>
      <c r="AGY343" s="145"/>
      <c r="AGZ343" s="145"/>
      <c r="AHA343" s="145"/>
      <c r="AHB343" s="145"/>
      <c r="AHC343" s="145"/>
      <c r="AHD343" s="145"/>
      <c r="AHE343" s="145"/>
      <c r="AHF343" s="145"/>
      <c r="AHG343" s="145"/>
      <c r="AHH343" s="145"/>
      <c r="AHI343" s="145"/>
      <c r="AHJ343" s="145"/>
      <c r="AHK343" s="145"/>
      <c r="AHL343" s="145"/>
      <c r="AHM343" s="145"/>
      <c r="AHN343" s="145"/>
      <c r="AHO343" s="145"/>
      <c r="AHP343" s="145"/>
      <c r="AHQ343" s="145"/>
      <c r="AHR343" s="145"/>
      <c r="AHS343" s="145"/>
      <c r="AHT343" s="145"/>
      <c r="AHU343" s="145"/>
      <c r="AHV343" s="145"/>
      <c r="AHW343" s="145"/>
      <c r="AHX343" s="145"/>
      <c r="AHY343" s="145"/>
      <c r="AHZ343" s="145"/>
      <c r="AIA343" s="145"/>
      <c r="AIB343" s="145"/>
      <c r="AIC343" s="145"/>
      <c r="AID343" s="145"/>
      <c r="AIE343" s="145"/>
      <c r="AIF343" s="145"/>
      <c r="AIG343" s="145"/>
      <c r="AIH343" s="145"/>
      <c r="AII343" s="145"/>
      <c r="AIJ343" s="145"/>
      <c r="AIK343" s="145"/>
      <c r="AIL343" s="145"/>
      <c r="AIM343" s="145"/>
      <c r="AIN343" s="145"/>
      <c r="AIO343" s="145"/>
      <c r="AIP343" s="145"/>
      <c r="AIQ343" s="145"/>
      <c r="AIR343" s="145"/>
      <c r="AIS343" s="145"/>
      <c r="AIT343" s="145"/>
      <c r="AIU343" s="145"/>
      <c r="AIV343" s="145"/>
      <c r="AIW343" s="145"/>
      <c r="AIX343" s="145"/>
      <c r="AIY343" s="145"/>
      <c r="AIZ343" s="145"/>
      <c r="AJA343" s="145"/>
      <c r="AJB343" s="145"/>
      <c r="AJC343" s="145"/>
      <c r="AJD343" s="145"/>
      <c r="AJE343" s="145"/>
      <c r="AJF343" s="145"/>
      <c r="AJG343" s="145"/>
      <c r="AJH343" s="145"/>
      <c r="AJI343" s="145"/>
      <c r="AJJ343" s="145"/>
      <c r="AJK343" s="145"/>
      <c r="AJL343" s="145"/>
      <c r="AJM343" s="145"/>
      <c r="AJN343" s="145"/>
      <c r="AJO343" s="145"/>
      <c r="AJP343" s="145"/>
      <c r="AJQ343" s="145"/>
      <c r="AJR343" s="145"/>
      <c r="AJS343" s="145"/>
      <c r="AJT343" s="145"/>
      <c r="AJU343" s="145"/>
      <c r="AJV343" s="145"/>
      <c r="AJW343" s="145"/>
      <c r="AJX343" s="145"/>
      <c r="AJY343" s="145"/>
      <c r="AJZ343" s="145"/>
      <c r="AKA343" s="145"/>
      <c r="AKB343" s="145"/>
      <c r="AKC343" s="145"/>
      <c r="AKD343" s="145"/>
      <c r="AKE343" s="145"/>
      <c r="AKF343" s="145"/>
      <c r="AKG343" s="145"/>
      <c r="AKH343" s="145"/>
      <c r="AKI343" s="145"/>
      <c r="AKJ343" s="145"/>
      <c r="AKK343" s="145"/>
      <c r="AKL343" s="145"/>
      <c r="AKM343" s="145"/>
      <c r="AKN343" s="145"/>
      <c r="AKO343" s="145"/>
      <c r="AKP343" s="145"/>
      <c r="AKQ343" s="145"/>
      <c r="AKR343" s="145"/>
      <c r="AKS343" s="145"/>
      <c r="AKT343" s="145"/>
      <c r="AKU343" s="145"/>
      <c r="AKV343" s="145"/>
      <c r="AKW343" s="145"/>
      <c r="AKX343" s="145"/>
      <c r="AKY343" s="145"/>
      <c r="AKZ343" s="145"/>
      <c r="ALA343" s="145"/>
      <c r="ALB343" s="145"/>
      <c r="ALC343" s="145"/>
      <c r="ALD343" s="145"/>
      <c r="ALE343" s="145"/>
      <c r="ALF343" s="145"/>
      <c r="ALG343" s="145"/>
      <c r="ALH343" s="145"/>
      <c r="ALI343" s="145"/>
      <c r="ALJ343" s="145"/>
      <c r="ALK343" s="145"/>
      <c r="ALL343" s="145"/>
      <c r="ALM343" s="145"/>
      <c r="ALN343" s="145"/>
      <c r="ALO343" s="145"/>
      <c r="ALP343" s="145"/>
      <c r="ALQ343" s="145"/>
      <c r="ALR343" s="145"/>
      <c r="ALS343" s="145"/>
      <c r="ALT343" s="145"/>
      <c r="ALU343" s="145"/>
      <c r="ALV343" s="145"/>
      <c r="ALW343" s="145"/>
      <c r="ALX343" s="145"/>
      <c r="ALY343" s="145"/>
      <c r="ALZ343" s="145"/>
      <c r="AMA343" s="145"/>
      <c r="AMB343" s="145"/>
      <c r="AMC343" s="145"/>
      <c r="AMD343" s="145"/>
      <c r="AME343" s="145"/>
      <c r="AMF343" s="145"/>
      <c r="AMG343" s="145"/>
      <c r="AMH343" s="145"/>
      <c r="AMI343" s="145"/>
      <c r="AMJ343" s="145"/>
      <c r="AMK343" s="145"/>
      <c r="AML343" s="145"/>
      <c r="AMM343" s="145"/>
      <c r="AMN343" s="145"/>
      <c r="AMO343" s="145"/>
      <c r="AMP343" s="145"/>
      <c r="AMQ343" s="145"/>
      <c r="AMR343" s="145"/>
      <c r="AMS343" s="145"/>
      <c r="AMT343" s="145"/>
      <c r="AMU343" s="145"/>
      <c r="AMV343" s="145"/>
      <c r="AMW343" s="145"/>
      <c r="AMX343" s="145"/>
      <c r="AMY343" s="145"/>
      <c r="AMZ343" s="145"/>
      <c r="ANA343" s="145"/>
      <c r="ANB343" s="145"/>
      <c r="ANC343" s="145"/>
      <c r="AND343" s="145"/>
      <c r="ANE343" s="145"/>
      <c r="ANF343" s="145"/>
      <c r="ANG343" s="145"/>
      <c r="ANH343" s="145"/>
      <c r="ANI343" s="145"/>
      <c r="ANJ343" s="145"/>
      <c r="ANK343" s="145"/>
      <c r="ANL343" s="145"/>
      <c r="ANM343" s="145"/>
      <c r="ANN343" s="145"/>
      <c r="ANO343" s="145"/>
      <c r="ANP343" s="145"/>
      <c r="ANQ343" s="145"/>
      <c r="ANR343" s="145"/>
      <c r="ANS343" s="145"/>
      <c r="ANT343" s="145"/>
      <c r="ANU343" s="145"/>
      <c r="ANV343" s="145"/>
      <c r="ANW343" s="145"/>
      <c r="ANX343" s="145"/>
      <c r="ANY343" s="145"/>
      <c r="ANZ343" s="145"/>
      <c r="AOA343" s="145"/>
      <c r="AOB343" s="145"/>
      <c r="AOC343" s="145"/>
      <c r="AOD343" s="145"/>
      <c r="AOE343" s="145"/>
      <c r="AOF343" s="145"/>
      <c r="AOG343" s="145"/>
      <c r="AOH343" s="145"/>
      <c r="AOI343" s="145"/>
      <c r="AOJ343" s="145"/>
      <c r="AOK343" s="145"/>
      <c r="AOL343" s="145"/>
      <c r="AOM343" s="145"/>
      <c r="AON343" s="145"/>
      <c r="AOO343" s="145"/>
      <c r="AOP343" s="145"/>
      <c r="AOQ343" s="145"/>
      <c r="AOR343" s="145"/>
      <c r="AOS343" s="145"/>
      <c r="AOT343" s="145"/>
      <c r="AOU343" s="145"/>
      <c r="AOV343" s="145"/>
      <c r="AOW343" s="145"/>
      <c r="AOX343" s="145"/>
      <c r="AOY343" s="145"/>
      <c r="AOZ343" s="145"/>
      <c r="APA343" s="145"/>
      <c r="APB343" s="145"/>
      <c r="APC343" s="145"/>
      <c r="APD343" s="145"/>
      <c r="APE343" s="145"/>
      <c r="APF343" s="145"/>
      <c r="APG343" s="145"/>
      <c r="APH343" s="145"/>
      <c r="API343" s="145"/>
      <c r="APJ343" s="145"/>
      <c r="APK343" s="145"/>
      <c r="APL343" s="145"/>
      <c r="APM343" s="145"/>
      <c r="APN343" s="145"/>
      <c r="APO343" s="145"/>
      <c r="APP343" s="145"/>
      <c r="APQ343" s="145"/>
      <c r="APR343" s="145"/>
      <c r="APS343" s="145"/>
      <c r="APT343" s="145"/>
      <c r="APU343" s="145"/>
      <c r="APV343" s="145"/>
      <c r="APW343" s="145"/>
      <c r="APX343" s="145"/>
      <c r="APY343" s="145"/>
      <c r="APZ343" s="145"/>
      <c r="AQA343" s="145"/>
      <c r="AQB343" s="145"/>
      <c r="AQC343" s="145"/>
      <c r="AQD343" s="145"/>
      <c r="AQE343" s="145"/>
      <c r="AQF343" s="145"/>
      <c r="AQG343" s="145"/>
      <c r="AQH343" s="145"/>
      <c r="AQI343" s="145"/>
      <c r="AQJ343" s="145"/>
      <c r="AQK343" s="145"/>
      <c r="AQL343" s="145"/>
      <c r="AQM343" s="145"/>
      <c r="AQN343" s="145"/>
      <c r="AQO343" s="145"/>
      <c r="AQP343" s="145"/>
      <c r="AQQ343" s="145"/>
      <c r="AQR343" s="145"/>
      <c r="AQS343" s="145"/>
      <c r="AQT343" s="145"/>
      <c r="AQU343" s="145"/>
      <c r="AQV343" s="145"/>
      <c r="AQW343" s="145"/>
      <c r="AQX343" s="145"/>
      <c r="AQY343" s="145"/>
      <c r="AQZ343" s="145"/>
      <c r="ARA343" s="145"/>
      <c r="ARB343" s="145"/>
      <c r="ARC343" s="145"/>
      <c r="ARD343" s="145"/>
      <c r="ARE343" s="145"/>
      <c r="ARF343" s="145"/>
      <c r="ARG343" s="145"/>
      <c r="ARH343" s="145"/>
      <c r="ARI343" s="145"/>
      <c r="ARJ343" s="145"/>
      <c r="ARK343" s="145"/>
      <c r="ARL343" s="145"/>
      <c r="ARM343" s="145"/>
      <c r="ARN343" s="145"/>
      <c r="ARO343" s="145"/>
      <c r="ARP343" s="145"/>
      <c r="ARQ343" s="145"/>
      <c r="ARR343" s="145"/>
      <c r="ARS343" s="145"/>
      <c r="ART343" s="145"/>
      <c r="ARU343" s="145"/>
      <c r="ARV343" s="145"/>
      <c r="ARW343" s="145"/>
      <c r="ARX343" s="145"/>
      <c r="ARY343" s="145"/>
      <c r="ARZ343" s="145"/>
      <c r="ASA343" s="145"/>
      <c r="ASB343" s="145"/>
      <c r="ASC343" s="145"/>
      <c r="ASD343" s="145"/>
      <c r="ASE343" s="145"/>
      <c r="ASF343" s="145"/>
      <c r="ASG343" s="145"/>
      <c r="ASH343" s="145"/>
      <c r="ASI343" s="145"/>
      <c r="ASJ343" s="145"/>
      <c r="ASK343" s="145"/>
      <c r="ASL343" s="145"/>
      <c r="ASM343" s="145"/>
      <c r="ASN343" s="145"/>
      <c r="ASO343" s="145"/>
      <c r="ASP343" s="145"/>
      <c r="ASQ343" s="145"/>
      <c r="ASR343" s="145"/>
      <c r="ASS343" s="145"/>
      <c r="AST343" s="145"/>
      <c r="ASU343" s="145"/>
      <c r="ASV343" s="145"/>
      <c r="ASW343" s="145"/>
      <c r="ASX343" s="145"/>
      <c r="ASY343" s="145"/>
      <c r="ASZ343" s="145"/>
      <c r="ATA343" s="145"/>
      <c r="ATB343" s="145"/>
      <c r="ATC343" s="145"/>
      <c r="ATD343" s="145"/>
      <c r="ATE343" s="145"/>
      <c r="ATF343" s="145"/>
      <c r="ATG343" s="145"/>
      <c r="ATH343" s="145"/>
      <c r="ATI343" s="145"/>
      <c r="ATJ343" s="145"/>
      <c r="ATK343" s="145"/>
      <c r="ATL343" s="145"/>
      <c r="ATM343" s="145"/>
      <c r="ATN343" s="145"/>
      <c r="ATO343" s="145"/>
      <c r="ATP343" s="145"/>
      <c r="ATQ343" s="145"/>
      <c r="ATR343" s="145"/>
      <c r="ATS343" s="145"/>
      <c r="ATT343" s="145"/>
      <c r="ATU343" s="145"/>
      <c r="ATV343" s="145"/>
      <c r="ATW343" s="145"/>
      <c r="ATX343" s="145"/>
      <c r="ATY343" s="145"/>
      <c r="ATZ343" s="145"/>
      <c r="AUA343" s="145"/>
      <c r="AUB343" s="145"/>
      <c r="AUC343" s="145"/>
      <c r="AUD343" s="145"/>
      <c r="AUE343" s="145"/>
      <c r="AUF343" s="145"/>
      <c r="AUG343" s="145"/>
      <c r="AUH343" s="145"/>
      <c r="AUI343" s="145"/>
      <c r="AUJ343" s="145"/>
      <c r="AUK343" s="145"/>
      <c r="AUL343" s="145"/>
      <c r="AUM343" s="145"/>
      <c r="AUN343" s="145"/>
      <c r="AUO343" s="145"/>
      <c r="AUP343" s="145"/>
      <c r="AUQ343" s="145"/>
      <c r="AUR343" s="145"/>
      <c r="AUS343" s="145"/>
      <c r="AUT343" s="145"/>
      <c r="AUU343" s="145"/>
      <c r="AUV343" s="145"/>
      <c r="AUW343" s="145"/>
      <c r="AUX343" s="145"/>
      <c r="AUY343" s="145"/>
      <c r="AUZ343" s="145"/>
      <c r="AVA343" s="145"/>
      <c r="AVB343" s="145"/>
      <c r="AVC343" s="145"/>
      <c r="AVD343" s="145"/>
      <c r="AVE343" s="145"/>
      <c r="AVF343" s="145"/>
      <c r="AVG343" s="145"/>
      <c r="AVH343" s="145"/>
      <c r="AVI343" s="145"/>
      <c r="AVJ343" s="145"/>
      <c r="AVK343" s="145"/>
      <c r="AVL343" s="145"/>
      <c r="AVM343" s="145"/>
      <c r="AVN343" s="145"/>
      <c r="AVO343" s="145"/>
      <c r="AVP343" s="145"/>
      <c r="AVQ343" s="145"/>
      <c r="AVR343" s="145"/>
      <c r="AVS343" s="145"/>
      <c r="AVT343" s="145"/>
      <c r="AVU343" s="145"/>
      <c r="AVV343" s="145"/>
      <c r="AVW343" s="145"/>
      <c r="AVX343" s="145"/>
      <c r="AVY343" s="145"/>
      <c r="AVZ343" s="145"/>
      <c r="AWA343" s="145"/>
      <c r="AWB343" s="145"/>
      <c r="AWC343" s="145"/>
      <c r="AWD343" s="145"/>
      <c r="AWE343" s="145"/>
      <c r="AWF343" s="145"/>
      <c r="AWG343" s="145"/>
      <c r="AWH343" s="145"/>
      <c r="AWI343" s="145"/>
      <c r="AWJ343" s="145"/>
      <c r="AWK343" s="145"/>
      <c r="AWL343" s="145"/>
      <c r="AWM343" s="145"/>
      <c r="AWN343" s="145"/>
      <c r="AWO343" s="145"/>
      <c r="AWP343" s="145"/>
      <c r="AWQ343" s="145"/>
      <c r="AWR343" s="145"/>
      <c r="AWS343" s="145"/>
      <c r="AWT343" s="145"/>
      <c r="AWU343" s="145"/>
      <c r="AWV343" s="145"/>
      <c r="AWW343" s="145"/>
      <c r="AWX343" s="145"/>
      <c r="AWY343" s="145"/>
      <c r="AWZ343" s="145"/>
      <c r="AXA343" s="145"/>
      <c r="AXB343" s="145"/>
      <c r="AXC343" s="145"/>
      <c r="AXD343" s="145"/>
      <c r="AXE343" s="145"/>
      <c r="AXF343" s="145"/>
      <c r="AXG343" s="145"/>
      <c r="AXH343" s="145"/>
      <c r="AXI343" s="145"/>
      <c r="AXJ343" s="145"/>
      <c r="AXK343" s="145"/>
      <c r="AXL343" s="145"/>
      <c r="AXM343" s="145"/>
      <c r="AXN343" s="145"/>
      <c r="AXO343" s="145"/>
      <c r="AXP343" s="145"/>
      <c r="AXQ343" s="145"/>
      <c r="AXR343" s="145"/>
      <c r="AXS343" s="145"/>
      <c r="AXT343" s="145"/>
      <c r="AXU343" s="145"/>
      <c r="AXV343" s="145"/>
      <c r="AXW343" s="145"/>
      <c r="AXX343" s="145"/>
      <c r="AXY343" s="145"/>
      <c r="AXZ343" s="145"/>
      <c r="AYA343" s="145"/>
      <c r="AYB343" s="145"/>
      <c r="AYC343" s="145"/>
      <c r="AYD343" s="145"/>
      <c r="AYE343" s="145"/>
      <c r="AYF343" s="145"/>
      <c r="AYG343" s="145"/>
      <c r="AYH343" s="145"/>
      <c r="AYI343" s="145"/>
      <c r="AYJ343" s="145"/>
      <c r="AYK343" s="145"/>
      <c r="AYL343" s="145"/>
      <c r="AYM343" s="145"/>
      <c r="AYN343" s="145"/>
      <c r="AYO343" s="145"/>
      <c r="AYP343" s="145"/>
      <c r="AYQ343" s="145"/>
      <c r="AYR343" s="145"/>
      <c r="AYS343" s="145"/>
      <c r="AYT343" s="145"/>
      <c r="AYU343" s="145"/>
      <c r="AYV343" s="145"/>
      <c r="AYW343" s="145"/>
      <c r="AYX343" s="145"/>
      <c r="AYY343" s="145"/>
      <c r="AYZ343" s="145"/>
      <c r="AZA343" s="145"/>
      <c r="AZB343" s="145"/>
      <c r="AZC343" s="145"/>
      <c r="AZD343" s="145"/>
      <c r="AZE343" s="145"/>
      <c r="AZF343" s="145"/>
      <c r="AZG343" s="145"/>
      <c r="AZH343" s="145"/>
      <c r="AZI343" s="145"/>
      <c r="AZJ343" s="145"/>
      <c r="AZK343" s="145"/>
      <c r="AZL343" s="145"/>
      <c r="AZM343" s="145"/>
      <c r="AZN343" s="145"/>
      <c r="AZO343" s="145"/>
      <c r="AZP343" s="145"/>
      <c r="AZQ343" s="145"/>
      <c r="AZR343" s="145"/>
      <c r="AZS343" s="145"/>
      <c r="AZT343" s="145"/>
      <c r="AZU343" s="145"/>
      <c r="AZV343" s="145"/>
      <c r="AZW343" s="145"/>
      <c r="AZX343" s="145"/>
      <c r="AZY343" s="145"/>
      <c r="AZZ343" s="145"/>
      <c r="BAA343" s="145"/>
      <c r="BAB343" s="145"/>
      <c r="BAC343" s="145"/>
      <c r="BAD343" s="145"/>
      <c r="BAE343" s="145"/>
      <c r="BAF343" s="145"/>
      <c r="BAG343" s="145"/>
      <c r="BAH343" s="145"/>
      <c r="BAI343" s="145"/>
      <c r="BAJ343" s="145"/>
      <c r="BAK343" s="145"/>
      <c r="BAL343" s="145"/>
      <c r="BAM343" s="145"/>
      <c r="BAN343" s="145"/>
      <c r="BAO343" s="145"/>
      <c r="BAP343" s="145"/>
      <c r="BAQ343" s="145"/>
      <c r="BAR343" s="145"/>
      <c r="BAS343" s="145"/>
      <c r="BAT343" s="145"/>
      <c r="BAU343" s="145"/>
      <c r="BAV343" s="145"/>
      <c r="BAW343" s="145"/>
      <c r="BAX343" s="145"/>
      <c r="BAY343" s="145"/>
      <c r="BAZ343" s="145"/>
      <c r="BBA343" s="145"/>
      <c r="BBB343" s="145"/>
      <c r="BBC343" s="145"/>
      <c r="BBD343" s="145"/>
      <c r="BBE343" s="145"/>
      <c r="BBF343" s="145"/>
      <c r="BBG343" s="145"/>
      <c r="BBH343" s="145"/>
      <c r="BBI343" s="145"/>
      <c r="BBJ343" s="145"/>
      <c r="BBK343" s="145"/>
      <c r="BBL343" s="145"/>
      <c r="BBM343" s="145"/>
      <c r="BBN343" s="145"/>
      <c r="BBO343" s="145"/>
      <c r="BBP343" s="145"/>
      <c r="BBQ343" s="145"/>
      <c r="BBR343" s="145"/>
      <c r="BBS343" s="145"/>
      <c r="BBT343" s="145"/>
      <c r="BBU343" s="145"/>
      <c r="BBV343" s="145"/>
      <c r="BBW343" s="145"/>
      <c r="BBX343" s="145"/>
      <c r="BBY343" s="145"/>
      <c r="BBZ343" s="145"/>
      <c r="BCA343" s="145"/>
      <c r="BCB343" s="145"/>
      <c r="BCC343" s="145"/>
      <c r="BCD343" s="145"/>
      <c r="BCE343" s="145"/>
      <c r="BCF343" s="145"/>
      <c r="BCG343" s="145"/>
      <c r="BCH343" s="145"/>
      <c r="BCI343" s="145"/>
      <c r="BCJ343" s="145"/>
      <c r="BCK343" s="145"/>
      <c r="BCL343" s="145"/>
      <c r="BCM343" s="145"/>
      <c r="BCN343" s="145"/>
      <c r="BCO343" s="145"/>
      <c r="BCP343" s="145"/>
      <c r="BCQ343" s="145"/>
      <c r="BCR343" s="145"/>
      <c r="BCS343" s="145"/>
      <c r="BCT343" s="145"/>
      <c r="BCU343" s="145"/>
      <c r="BCV343" s="145"/>
      <c r="BCW343" s="145"/>
      <c r="BCX343" s="145"/>
      <c r="BCY343" s="145"/>
      <c r="BCZ343" s="145"/>
      <c r="BDA343" s="145"/>
      <c r="BDB343" s="145"/>
      <c r="BDC343" s="145"/>
      <c r="BDD343" s="145"/>
      <c r="BDE343" s="145"/>
      <c r="BDF343" s="145"/>
      <c r="BDG343" s="145"/>
      <c r="BDH343" s="145"/>
      <c r="BDI343" s="145"/>
      <c r="BDJ343" s="145"/>
      <c r="BDK343" s="145"/>
      <c r="BDL343" s="145"/>
      <c r="BDM343" s="145"/>
      <c r="BDN343" s="145"/>
      <c r="BDO343" s="145"/>
      <c r="BDP343" s="145"/>
      <c r="BDQ343" s="145"/>
      <c r="BDR343" s="145"/>
      <c r="BDS343" s="145"/>
      <c r="BDT343" s="145"/>
      <c r="BDU343" s="145"/>
      <c r="BDV343" s="145"/>
      <c r="BDW343" s="145"/>
      <c r="BDX343" s="145"/>
      <c r="BDY343" s="145"/>
      <c r="BDZ343" s="145"/>
      <c r="BEA343" s="145"/>
      <c r="BEB343" s="145"/>
      <c r="BEC343" s="145"/>
      <c r="BED343" s="145"/>
      <c r="BEE343" s="145"/>
      <c r="BEF343" s="145"/>
      <c r="BEG343" s="145"/>
      <c r="BEH343" s="145"/>
      <c r="BEI343" s="145"/>
      <c r="BEJ343" s="145"/>
      <c r="BEK343" s="145"/>
      <c r="BEL343" s="145"/>
      <c r="BEM343" s="145"/>
      <c r="BEN343" s="145"/>
      <c r="BEO343" s="145"/>
      <c r="BEP343" s="145"/>
      <c r="BEQ343" s="145"/>
      <c r="BER343" s="145"/>
      <c r="BES343" s="145"/>
      <c r="BET343" s="145"/>
      <c r="BEU343" s="145"/>
      <c r="BEV343" s="145"/>
      <c r="BEW343" s="145"/>
      <c r="BEX343" s="145"/>
      <c r="BEY343" s="145"/>
      <c r="BEZ343" s="145"/>
      <c r="BFA343" s="145"/>
      <c r="BFB343" s="145"/>
      <c r="BFC343" s="145"/>
      <c r="BFD343" s="145"/>
      <c r="BFE343" s="145"/>
      <c r="BFF343" s="145"/>
      <c r="BFG343" s="145"/>
      <c r="BFH343" s="145"/>
      <c r="BFI343" s="145"/>
      <c r="BFJ343" s="145"/>
      <c r="BFK343" s="145"/>
      <c r="BFL343" s="145"/>
      <c r="BFM343" s="145"/>
      <c r="BFN343" s="145"/>
      <c r="BFO343" s="145"/>
      <c r="BFP343" s="145"/>
      <c r="BFQ343" s="145"/>
      <c r="BFR343" s="145"/>
      <c r="BFS343" s="145"/>
      <c r="BFT343" s="145"/>
      <c r="BFU343" s="145"/>
      <c r="BFV343" s="145"/>
      <c r="BFW343" s="145"/>
      <c r="BFX343" s="145"/>
      <c r="BFY343" s="145"/>
      <c r="BFZ343" s="145"/>
      <c r="BGA343" s="145"/>
      <c r="BGB343" s="145"/>
      <c r="BGC343" s="145"/>
      <c r="BGD343" s="145"/>
      <c r="BGE343" s="145"/>
      <c r="BGF343" s="145"/>
      <c r="BGG343" s="145"/>
      <c r="BGH343" s="145"/>
      <c r="BGI343" s="145"/>
      <c r="BGJ343" s="145"/>
      <c r="BGK343" s="145"/>
      <c r="BGL343" s="145"/>
      <c r="BGM343" s="145"/>
      <c r="BGN343" s="145"/>
      <c r="BGO343" s="145"/>
      <c r="BGP343" s="145"/>
      <c r="BGQ343" s="145"/>
      <c r="BGR343" s="145"/>
      <c r="BGS343" s="145"/>
      <c r="BGT343" s="145"/>
      <c r="BGU343" s="145"/>
      <c r="BGV343" s="145"/>
      <c r="BGW343" s="145"/>
      <c r="BGX343" s="145"/>
      <c r="BGY343" s="145"/>
      <c r="BGZ343" s="145"/>
      <c r="BHA343" s="145"/>
      <c r="BHB343" s="145"/>
      <c r="BHC343" s="145"/>
      <c r="BHD343" s="145"/>
      <c r="BHE343" s="145"/>
      <c r="BHF343" s="145"/>
      <c r="BHG343" s="145"/>
      <c r="BHH343" s="145"/>
      <c r="BHI343" s="145"/>
      <c r="BHJ343" s="145"/>
      <c r="BHK343" s="145"/>
      <c r="BHL343" s="145"/>
      <c r="BHM343" s="145"/>
      <c r="BHN343" s="145"/>
      <c r="BHO343" s="145"/>
      <c r="BHP343" s="145"/>
      <c r="BHQ343" s="145"/>
      <c r="BHR343" s="145"/>
      <c r="BHS343" s="145"/>
      <c r="BHT343" s="145"/>
      <c r="BHU343" s="145"/>
      <c r="BHV343" s="145"/>
      <c r="BHW343" s="145"/>
      <c r="BHX343" s="145"/>
      <c r="BHY343" s="145"/>
      <c r="BHZ343" s="145"/>
      <c r="BIA343" s="145"/>
      <c r="BIB343" s="145"/>
      <c r="BIC343" s="145"/>
      <c r="BID343" s="145"/>
      <c r="BIE343" s="145"/>
      <c r="BIF343" s="145"/>
      <c r="BIG343" s="145"/>
      <c r="BIH343" s="145"/>
      <c r="BII343" s="145"/>
      <c r="BIJ343" s="145"/>
      <c r="BIK343" s="145"/>
      <c r="BIL343" s="145"/>
      <c r="BIM343" s="145"/>
      <c r="BIN343" s="145"/>
      <c r="BIO343" s="145"/>
      <c r="BIP343" s="145"/>
      <c r="BIQ343" s="145"/>
      <c r="BIR343" s="145"/>
      <c r="BIS343" s="145"/>
      <c r="BIT343" s="145"/>
      <c r="BIU343" s="145"/>
      <c r="BIV343" s="145"/>
      <c r="BIW343" s="145"/>
      <c r="BIX343" s="145"/>
      <c r="BIY343" s="145"/>
      <c r="BIZ343" s="145"/>
      <c r="BJA343" s="145"/>
      <c r="BJB343" s="145"/>
      <c r="BJC343" s="145"/>
      <c r="BJD343" s="145"/>
      <c r="BJE343" s="145"/>
      <c r="BJF343" s="145"/>
      <c r="BJG343" s="145"/>
      <c r="BJH343" s="145"/>
      <c r="BJI343" s="145"/>
      <c r="BJJ343" s="145"/>
      <c r="BJK343" s="145"/>
      <c r="BJL343" s="145"/>
      <c r="BJM343" s="145"/>
      <c r="BJN343" s="145"/>
      <c r="BJO343" s="145"/>
      <c r="BJP343" s="145"/>
      <c r="BJQ343" s="145"/>
      <c r="BJR343" s="145"/>
      <c r="BJS343" s="145"/>
      <c r="BJT343" s="145"/>
      <c r="BJU343" s="145"/>
      <c r="BJV343" s="145"/>
      <c r="BJW343" s="145"/>
      <c r="BJX343" s="145"/>
      <c r="BJY343" s="145"/>
      <c r="BJZ343" s="145"/>
      <c r="BKA343" s="145"/>
      <c r="BKB343" s="145"/>
      <c r="BKC343" s="145"/>
      <c r="BKD343" s="145"/>
      <c r="BKE343" s="145"/>
      <c r="BKF343" s="145"/>
      <c r="BKG343" s="145"/>
      <c r="BKH343" s="145"/>
      <c r="BKI343" s="145"/>
      <c r="BKJ343" s="145"/>
      <c r="BKK343" s="145"/>
      <c r="BKL343" s="145"/>
      <c r="BKM343" s="145"/>
      <c r="BKN343" s="145"/>
      <c r="BKO343" s="145"/>
      <c r="BKP343" s="145"/>
      <c r="BKQ343" s="145"/>
      <c r="BKR343" s="145"/>
      <c r="BKS343" s="145"/>
      <c r="BKT343" s="145"/>
      <c r="BKU343" s="145"/>
      <c r="BKV343" s="145"/>
      <c r="BKW343" s="145"/>
      <c r="BKX343" s="145"/>
      <c r="BKY343" s="145"/>
      <c r="BKZ343" s="145"/>
      <c r="BLA343" s="145"/>
      <c r="BLB343" s="145"/>
      <c r="BLC343" s="145"/>
      <c r="BLD343" s="145"/>
      <c r="BLE343" s="145"/>
      <c r="BLF343" s="145"/>
      <c r="BLG343" s="145"/>
      <c r="BLH343" s="145"/>
      <c r="BLI343" s="145"/>
      <c r="BLJ343" s="145"/>
      <c r="BLK343" s="145"/>
      <c r="BLL343" s="145"/>
      <c r="BLM343" s="145"/>
      <c r="BLN343" s="145"/>
      <c r="BLO343" s="145"/>
      <c r="BLP343" s="145"/>
      <c r="BLQ343" s="145"/>
      <c r="BLR343" s="145"/>
      <c r="BLS343" s="145"/>
      <c r="BLT343" s="145"/>
      <c r="BLU343" s="145"/>
      <c r="BLV343" s="145"/>
      <c r="BLW343" s="145"/>
      <c r="BLX343" s="145"/>
      <c r="BLY343" s="145"/>
      <c r="BLZ343" s="145"/>
      <c r="BMA343" s="145"/>
      <c r="BMB343" s="145"/>
      <c r="BMC343" s="145"/>
      <c r="BMD343" s="145"/>
      <c r="BME343" s="145"/>
      <c r="BMF343" s="145"/>
      <c r="BMG343" s="145"/>
      <c r="BMH343" s="145"/>
      <c r="BMI343" s="145"/>
      <c r="BMJ343" s="145"/>
      <c r="BMK343" s="145"/>
      <c r="BML343" s="145"/>
      <c r="BMM343" s="145"/>
      <c r="BMN343" s="145"/>
      <c r="BMO343" s="145"/>
      <c r="BMP343" s="145"/>
      <c r="BMQ343" s="145"/>
      <c r="BMR343" s="145"/>
      <c r="BMS343" s="145"/>
      <c r="BMT343" s="145"/>
      <c r="BMU343" s="145"/>
      <c r="BMV343" s="145"/>
      <c r="BMW343" s="145"/>
      <c r="BMX343" s="145"/>
      <c r="BMY343" s="145"/>
      <c r="BMZ343" s="145"/>
      <c r="BNA343" s="145"/>
      <c r="BNB343" s="145"/>
      <c r="BNC343" s="145"/>
      <c r="BND343" s="145"/>
      <c r="BNE343" s="145"/>
      <c r="BNF343" s="145"/>
      <c r="BNG343" s="145"/>
      <c r="BNH343" s="145"/>
      <c r="BNI343" s="145"/>
      <c r="BNJ343" s="145"/>
      <c r="BNK343" s="145"/>
      <c r="BNL343" s="145"/>
      <c r="BNM343" s="145"/>
      <c r="BNN343" s="145"/>
      <c r="BNO343" s="145"/>
      <c r="BNP343" s="145"/>
      <c r="BNQ343" s="145"/>
      <c r="BNR343" s="145"/>
      <c r="BNS343" s="145"/>
      <c r="BNT343" s="145"/>
      <c r="BNU343" s="145"/>
      <c r="BNV343" s="145"/>
      <c r="BNW343" s="145"/>
      <c r="BNX343" s="145"/>
      <c r="BNY343" s="145"/>
      <c r="BNZ343" s="145"/>
      <c r="BOA343" s="145"/>
      <c r="BOB343" s="145"/>
      <c r="BOC343" s="145"/>
      <c r="BOD343" s="145"/>
      <c r="BOE343" s="145"/>
      <c r="BOF343" s="145"/>
      <c r="BOG343" s="145"/>
      <c r="BOH343" s="145"/>
      <c r="BOI343" s="145"/>
      <c r="BOJ343" s="145"/>
      <c r="BOK343" s="145"/>
      <c r="BOL343" s="145"/>
      <c r="BOM343" s="145"/>
      <c r="BON343" s="145"/>
      <c r="BOO343" s="145"/>
      <c r="BOP343" s="145"/>
      <c r="BOQ343" s="145"/>
      <c r="BOR343" s="145"/>
      <c r="BOS343" s="145"/>
      <c r="BOT343" s="145"/>
      <c r="BOU343" s="145"/>
      <c r="BOV343" s="145"/>
      <c r="BOW343" s="145"/>
      <c r="BOX343" s="145"/>
      <c r="BOY343" s="145"/>
      <c r="BOZ343" s="145"/>
      <c r="BPA343" s="145"/>
      <c r="BPB343" s="145"/>
      <c r="BPC343" s="145"/>
      <c r="BPD343" s="145"/>
      <c r="BPE343" s="145"/>
      <c r="BPF343" s="145"/>
      <c r="BPG343" s="145"/>
      <c r="BPH343" s="145"/>
      <c r="BPI343" s="145"/>
      <c r="BPJ343" s="145"/>
      <c r="BPK343" s="145"/>
      <c r="BPL343" s="145"/>
      <c r="BPM343" s="145"/>
      <c r="BPN343" s="145"/>
      <c r="BPO343" s="145"/>
      <c r="BPP343" s="145"/>
      <c r="BPQ343" s="145"/>
      <c r="BPR343" s="145"/>
      <c r="BPS343" s="145"/>
      <c r="BPT343" s="145"/>
      <c r="BPU343" s="145"/>
      <c r="BPV343" s="145"/>
      <c r="BPW343" s="145"/>
      <c r="BPX343" s="145"/>
      <c r="BPY343" s="145"/>
      <c r="BPZ343" s="145"/>
      <c r="BQA343" s="145"/>
      <c r="BQB343" s="145"/>
      <c r="BQC343" s="145"/>
      <c r="BQD343" s="145"/>
      <c r="BQE343" s="145"/>
      <c r="BQF343" s="145"/>
      <c r="BQG343" s="145"/>
      <c r="BQH343" s="145"/>
      <c r="BQI343" s="145"/>
      <c r="BQJ343" s="145"/>
      <c r="BQK343" s="145"/>
      <c r="BQL343" s="145"/>
      <c r="BQM343" s="145"/>
      <c r="BQN343" s="145"/>
      <c r="BQO343" s="145"/>
      <c r="BQP343" s="145"/>
      <c r="BQQ343" s="145"/>
      <c r="BQR343" s="145"/>
      <c r="BQS343" s="145"/>
      <c r="BQT343" s="145"/>
      <c r="BQU343" s="145"/>
      <c r="BQV343" s="145"/>
      <c r="BQW343" s="145"/>
      <c r="BQX343" s="145"/>
      <c r="BQY343" s="145"/>
      <c r="BQZ343" s="145"/>
      <c r="BRA343" s="145"/>
      <c r="BRB343" s="145"/>
      <c r="BRC343" s="145"/>
      <c r="BRD343" s="145"/>
      <c r="BRE343" s="145"/>
      <c r="BRF343" s="145"/>
      <c r="BRG343" s="145"/>
      <c r="BRH343" s="145"/>
      <c r="BRI343" s="145"/>
      <c r="BRJ343" s="145"/>
      <c r="BRK343" s="145"/>
      <c r="BRL343" s="145"/>
      <c r="BRM343" s="145"/>
      <c r="BRN343" s="145"/>
      <c r="BRO343" s="145"/>
      <c r="BRP343" s="145"/>
      <c r="BRQ343" s="145"/>
      <c r="BRR343" s="145"/>
      <c r="BRS343" s="145"/>
      <c r="BRT343" s="145"/>
      <c r="BRU343" s="145"/>
      <c r="BRV343" s="145"/>
      <c r="BRW343" s="145"/>
      <c r="BRX343" s="145"/>
      <c r="BRY343" s="145"/>
      <c r="BRZ343" s="145"/>
      <c r="BSA343" s="145"/>
      <c r="BSB343" s="145"/>
      <c r="BSC343" s="145"/>
      <c r="BSD343" s="145"/>
      <c r="BSE343" s="145"/>
      <c r="BSF343" s="145"/>
      <c r="BSG343" s="145"/>
      <c r="BSH343" s="145"/>
      <c r="BSI343" s="145"/>
      <c r="BSJ343" s="145"/>
      <c r="BSK343" s="145"/>
      <c r="BSL343" s="145"/>
      <c r="BSM343" s="145"/>
      <c r="BSN343" s="145"/>
      <c r="BSO343" s="145"/>
      <c r="BSP343" s="145"/>
      <c r="BSQ343" s="145"/>
      <c r="BSR343" s="145"/>
      <c r="BSS343" s="145"/>
      <c r="BST343" s="145"/>
      <c r="BSU343" s="145"/>
      <c r="BSV343" s="145"/>
      <c r="BSW343" s="145"/>
      <c r="BSX343" s="145"/>
      <c r="BSY343" s="145"/>
      <c r="BSZ343" s="145"/>
      <c r="BTA343" s="145"/>
      <c r="BTB343" s="145"/>
      <c r="BTC343" s="145"/>
      <c r="BTD343" s="145"/>
      <c r="BTE343" s="145"/>
      <c r="BTF343" s="145"/>
      <c r="BTG343" s="145"/>
      <c r="BTH343" s="145"/>
      <c r="BTI343" s="145"/>
      <c r="BTJ343" s="145"/>
      <c r="BTK343" s="145"/>
      <c r="BTL343" s="145"/>
      <c r="BTM343" s="145"/>
      <c r="BTN343" s="145"/>
      <c r="BTO343" s="145"/>
      <c r="BTP343" s="145"/>
      <c r="BTQ343" s="145"/>
      <c r="BTR343" s="145"/>
      <c r="BTS343" s="145"/>
      <c r="BTT343" s="145"/>
      <c r="BTU343" s="145"/>
      <c r="BTV343" s="145"/>
      <c r="BTW343" s="145"/>
      <c r="BTX343" s="145"/>
      <c r="BTY343" s="145"/>
      <c r="BTZ343" s="145"/>
      <c r="BUA343" s="145"/>
      <c r="BUB343" s="145"/>
      <c r="BUC343" s="145"/>
      <c r="BUD343" s="145"/>
      <c r="BUE343" s="145"/>
      <c r="BUF343" s="145"/>
      <c r="BUG343" s="145"/>
      <c r="BUH343" s="145"/>
      <c r="BUI343" s="145"/>
      <c r="BUJ343" s="145"/>
      <c r="BUK343" s="145"/>
      <c r="BUL343" s="145"/>
      <c r="BUM343" s="145"/>
      <c r="BUN343" s="145"/>
      <c r="BUO343" s="145"/>
      <c r="BUP343" s="145"/>
      <c r="BUQ343" s="145"/>
      <c r="BUR343" s="145"/>
      <c r="BUS343" s="145"/>
      <c r="BUT343" s="145"/>
      <c r="BUU343" s="145"/>
      <c r="BUV343" s="145"/>
      <c r="BUW343" s="145"/>
      <c r="BUX343" s="145"/>
      <c r="BUY343" s="145"/>
      <c r="BUZ343" s="145"/>
      <c r="BVA343" s="145"/>
      <c r="BVB343" s="145"/>
      <c r="BVC343" s="145"/>
      <c r="BVD343" s="145"/>
      <c r="BVE343" s="145"/>
      <c r="BVF343" s="145"/>
      <c r="BVG343" s="145"/>
      <c r="BVH343" s="145"/>
      <c r="BVI343" s="145"/>
      <c r="BVJ343" s="145"/>
      <c r="BVK343" s="145"/>
      <c r="BVL343" s="145"/>
      <c r="BVM343" s="145"/>
      <c r="BVN343" s="145"/>
      <c r="BVO343" s="145"/>
      <c r="BVP343" s="145"/>
      <c r="BVQ343" s="145"/>
      <c r="BVR343" s="145"/>
      <c r="BVS343" s="145"/>
      <c r="BVT343" s="145"/>
      <c r="BVU343" s="145"/>
      <c r="BVV343" s="145"/>
      <c r="BVW343" s="145"/>
      <c r="BVX343" s="145"/>
      <c r="BVY343" s="145"/>
      <c r="BVZ343" s="145"/>
      <c r="BWA343" s="145"/>
      <c r="BWB343" s="145"/>
      <c r="BWC343" s="145"/>
      <c r="BWD343" s="145"/>
      <c r="BWE343" s="145"/>
      <c r="BWF343" s="145"/>
      <c r="BWG343" s="145"/>
      <c r="BWH343" s="145"/>
      <c r="BWI343" s="145"/>
      <c r="BWJ343" s="145"/>
      <c r="BWK343" s="145"/>
      <c r="BWL343" s="145"/>
      <c r="BWM343" s="145"/>
      <c r="BWN343" s="145"/>
      <c r="BWO343" s="145"/>
      <c r="BWP343" s="145"/>
      <c r="BWQ343" s="145"/>
      <c r="BWR343" s="145"/>
      <c r="BWS343" s="145"/>
      <c r="BWT343" s="145"/>
      <c r="BWU343" s="145"/>
      <c r="BWV343" s="145"/>
      <c r="BWW343" s="145"/>
      <c r="BWX343" s="145"/>
      <c r="BWY343" s="145"/>
      <c r="BWZ343" s="145"/>
      <c r="BXA343" s="145"/>
      <c r="BXB343" s="145"/>
      <c r="BXC343" s="145"/>
      <c r="BXD343" s="145"/>
      <c r="BXE343" s="145"/>
      <c r="BXF343" s="145"/>
      <c r="BXG343" s="145"/>
      <c r="BXH343" s="145"/>
      <c r="BXI343" s="145"/>
      <c r="BXJ343" s="145"/>
      <c r="BXK343" s="145"/>
      <c r="BXL343" s="145"/>
      <c r="BXM343" s="145"/>
      <c r="BXN343" s="145"/>
      <c r="BXO343" s="145"/>
      <c r="BXP343" s="145"/>
      <c r="BXQ343" s="145"/>
      <c r="BXR343" s="145"/>
      <c r="BXS343" s="145"/>
      <c r="BXT343" s="145"/>
      <c r="BXU343" s="145"/>
      <c r="BXV343" s="145"/>
      <c r="BXW343" s="145"/>
      <c r="BXX343" s="145"/>
      <c r="BXY343" s="145"/>
      <c r="BXZ343" s="145"/>
      <c r="BYA343" s="145"/>
      <c r="BYB343" s="145"/>
      <c r="BYC343" s="145"/>
      <c r="BYD343" s="145"/>
      <c r="BYE343" s="145"/>
      <c r="BYF343" s="145"/>
      <c r="BYG343" s="145"/>
      <c r="BYH343" s="145"/>
      <c r="BYI343" s="145"/>
      <c r="BYJ343" s="145"/>
      <c r="BYK343" s="145"/>
      <c r="BYL343" s="145"/>
      <c r="BYM343" s="145"/>
      <c r="BYN343" s="145"/>
      <c r="BYO343" s="145"/>
      <c r="BYP343" s="145"/>
      <c r="BYQ343" s="145"/>
      <c r="BYR343" s="145"/>
      <c r="BYS343" s="145"/>
      <c r="BYT343" s="145"/>
      <c r="BYU343" s="145"/>
      <c r="BYV343" s="145"/>
      <c r="BYW343" s="145"/>
      <c r="BYX343" s="145"/>
      <c r="BYY343" s="145"/>
      <c r="BYZ343" s="145"/>
      <c r="BZA343" s="145"/>
      <c r="BZB343" s="145"/>
      <c r="BZC343" s="145"/>
      <c r="BZD343" s="145"/>
      <c r="BZE343" s="145"/>
      <c r="BZF343" s="145"/>
      <c r="BZG343" s="145"/>
      <c r="BZH343" s="145"/>
      <c r="BZI343" s="145"/>
      <c r="BZJ343" s="145"/>
      <c r="BZK343" s="145"/>
      <c r="BZL343" s="145"/>
      <c r="BZM343" s="145"/>
      <c r="BZN343" s="145"/>
      <c r="BZO343" s="145"/>
      <c r="BZP343" s="145"/>
      <c r="BZQ343" s="145"/>
      <c r="BZR343" s="145"/>
      <c r="BZS343" s="145"/>
      <c r="BZT343" s="145"/>
      <c r="BZU343" s="145"/>
      <c r="BZV343" s="145"/>
      <c r="BZW343" s="145"/>
      <c r="BZX343" s="145"/>
      <c r="BZY343" s="145"/>
      <c r="BZZ343" s="145"/>
      <c r="CAA343" s="145"/>
      <c r="CAB343" s="145"/>
      <c r="CAC343" s="145"/>
      <c r="CAD343" s="145"/>
      <c r="CAE343" s="145"/>
      <c r="CAF343" s="145"/>
      <c r="CAG343" s="145"/>
      <c r="CAH343" s="145"/>
      <c r="CAI343" s="145"/>
      <c r="CAJ343" s="145"/>
      <c r="CAK343" s="145"/>
      <c r="CAL343" s="145"/>
      <c r="CAM343" s="145"/>
      <c r="CAN343" s="145"/>
      <c r="CAO343" s="145"/>
      <c r="CAP343" s="145"/>
      <c r="CAQ343" s="145"/>
      <c r="CAR343" s="145"/>
      <c r="CAS343" s="145"/>
      <c r="CAT343" s="145"/>
      <c r="CAU343" s="145"/>
      <c r="CAV343" s="145"/>
      <c r="CAW343" s="145"/>
      <c r="CAX343" s="145"/>
      <c r="CAY343" s="145"/>
      <c r="CAZ343" s="145"/>
      <c r="CBA343" s="145"/>
      <c r="CBB343" s="145"/>
      <c r="CBC343" s="145"/>
      <c r="CBD343" s="145"/>
      <c r="CBE343" s="145"/>
      <c r="CBF343" s="145"/>
      <c r="CBG343" s="145"/>
      <c r="CBH343" s="145"/>
      <c r="CBI343" s="145"/>
      <c r="CBJ343" s="145"/>
      <c r="CBK343" s="145"/>
      <c r="CBL343" s="145"/>
      <c r="CBM343" s="145"/>
      <c r="CBN343" s="145"/>
      <c r="CBO343" s="145"/>
      <c r="CBP343" s="145"/>
      <c r="CBQ343" s="145"/>
      <c r="CBR343" s="145"/>
      <c r="CBS343" s="145"/>
      <c r="CBT343" s="145"/>
      <c r="CBU343" s="145"/>
      <c r="CBV343" s="145"/>
      <c r="CBW343" s="145"/>
      <c r="CBX343" s="145"/>
      <c r="CBY343" s="145"/>
      <c r="CBZ343" s="145"/>
      <c r="CCA343" s="145"/>
      <c r="CCB343" s="145"/>
      <c r="CCC343" s="145"/>
      <c r="CCD343" s="145"/>
      <c r="CCE343" s="145"/>
      <c r="CCF343" s="145"/>
      <c r="CCG343" s="145"/>
      <c r="CCH343" s="145"/>
      <c r="CCI343" s="145"/>
      <c r="CCJ343" s="145"/>
      <c r="CCK343" s="145"/>
      <c r="CCL343" s="145"/>
      <c r="CCM343" s="145"/>
      <c r="CCN343" s="145"/>
      <c r="CCO343" s="145"/>
      <c r="CCP343" s="145"/>
      <c r="CCQ343" s="145"/>
      <c r="CCR343" s="145"/>
      <c r="CCS343" s="145"/>
      <c r="CCT343" s="145"/>
      <c r="CCU343" s="145"/>
      <c r="CCV343" s="145"/>
      <c r="CCW343" s="145"/>
      <c r="CCX343" s="145"/>
      <c r="CCY343" s="145"/>
      <c r="CCZ343" s="145"/>
      <c r="CDA343" s="145"/>
      <c r="CDB343" s="145"/>
      <c r="CDC343" s="145"/>
      <c r="CDD343" s="145"/>
      <c r="CDE343" s="145"/>
      <c r="CDF343" s="145"/>
      <c r="CDG343" s="145"/>
      <c r="CDH343" s="145"/>
      <c r="CDI343" s="145"/>
      <c r="CDJ343" s="145"/>
      <c r="CDK343" s="145"/>
      <c r="CDL343" s="145"/>
      <c r="CDM343" s="145"/>
      <c r="CDN343" s="145"/>
      <c r="CDO343" s="145"/>
      <c r="CDP343" s="145"/>
      <c r="CDQ343" s="145"/>
      <c r="CDR343" s="145"/>
      <c r="CDS343" s="145"/>
      <c r="CDT343" s="145"/>
      <c r="CDU343" s="145"/>
      <c r="CDV343" s="145"/>
      <c r="CDW343" s="145"/>
      <c r="CDX343" s="145"/>
      <c r="CDY343" s="145"/>
      <c r="CDZ343" s="145"/>
      <c r="CEA343" s="145"/>
      <c r="CEB343" s="145"/>
      <c r="CEC343" s="145"/>
      <c r="CED343" s="145"/>
      <c r="CEE343" s="145"/>
      <c r="CEF343" s="145"/>
      <c r="CEG343" s="145"/>
      <c r="CEH343" s="145"/>
      <c r="CEI343" s="145"/>
      <c r="CEJ343" s="145"/>
      <c r="CEK343" s="145"/>
      <c r="CEL343" s="145"/>
      <c r="CEM343" s="145"/>
      <c r="CEN343" s="145"/>
      <c r="CEO343" s="145"/>
      <c r="CEP343" s="145"/>
      <c r="CEQ343" s="145"/>
      <c r="CER343" s="145"/>
      <c r="CES343" s="145"/>
      <c r="CET343" s="145"/>
      <c r="CEU343" s="145"/>
      <c r="CEV343" s="145"/>
      <c r="CEW343" s="145"/>
      <c r="CEX343" s="145"/>
      <c r="CEY343" s="145"/>
      <c r="CEZ343" s="145"/>
      <c r="CFA343" s="145"/>
      <c r="CFB343" s="145"/>
      <c r="CFC343" s="145"/>
      <c r="CFD343" s="145"/>
      <c r="CFE343" s="145"/>
      <c r="CFF343" s="145"/>
      <c r="CFG343" s="145"/>
      <c r="CFH343" s="145"/>
      <c r="CFI343" s="145"/>
      <c r="CFJ343" s="145"/>
      <c r="CFK343" s="145"/>
      <c r="CFL343" s="145"/>
      <c r="CFM343" s="145"/>
      <c r="CFN343" s="145"/>
      <c r="CFO343" s="145"/>
      <c r="CFP343" s="145"/>
      <c r="CFQ343" s="145"/>
      <c r="CFR343" s="145"/>
      <c r="CFS343" s="145"/>
      <c r="CFT343" s="145"/>
      <c r="CFU343" s="145"/>
      <c r="CFV343" s="145"/>
      <c r="CFW343" s="145"/>
      <c r="CFX343" s="145"/>
      <c r="CFY343" s="145"/>
      <c r="CFZ343" s="145"/>
      <c r="CGA343" s="145"/>
      <c r="CGB343" s="145"/>
      <c r="CGC343" s="145"/>
      <c r="CGD343" s="145"/>
      <c r="CGE343" s="145"/>
      <c r="CGF343" s="145"/>
      <c r="CGG343" s="145"/>
      <c r="CGH343" s="145"/>
      <c r="CGI343" s="145"/>
      <c r="CGJ343" s="145"/>
      <c r="CGK343" s="145"/>
      <c r="CGL343" s="145"/>
      <c r="CGM343" s="145"/>
      <c r="CGN343" s="145"/>
      <c r="CGO343" s="145"/>
      <c r="CGP343" s="145"/>
      <c r="CGQ343" s="145"/>
      <c r="CGR343" s="145"/>
      <c r="CGS343" s="145"/>
      <c r="CGT343" s="145"/>
      <c r="CGU343" s="145"/>
      <c r="CGV343" s="145"/>
      <c r="CGW343" s="145"/>
      <c r="CGX343" s="145"/>
      <c r="CGY343" s="145"/>
      <c r="CGZ343" s="145"/>
      <c r="CHA343" s="145"/>
      <c r="CHB343" s="145"/>
      <c r="CHC343" s="145"/>
      <c r="CHD343" s="145"/>
      <c r="CHE343" s="145"/>
      <c r="CHF343" s="145"/>
      <c r="CHG343" s="145"/>
      <c r="CHH343" s="145"/>
      <c r="CHI343" s="145"/>
      <c r="CHJ343" s="145"/>
      <c r="CHK343" s="145"/>
      <c r="CHL343" s="145"/>
      <c r="CHM343" s="145"/>
      <c r="CHN343" s="145"/>
      <c r="CHO343" s="145"/>
      <c r="CHP343" s="145"/>
      <c r="CHQ343" s="145"/>
      <c r="CHR343" s="145"/>
      <c r="CHS343" s="145"/>
      <c r="CHT343" s="145"/>
      <c r="CHU343" s="145"/>
      <c r="CHV343" s="145"/>
      <c r="CHW343" s="145"/>
      <c r="CHX343" s="145"/>
      <c r="CHY343" s="145"/>
      <c r="CHZ343" s="145"/>
      <c r="CIA343" s="145"/>
      <c r="CIB343" s="145"/>
      <c r="CIC343" s="145"/>
      <c r="CID343" s="145"/>
      <c r="CIE343" s="145"/>
      <c r="CIF343" s="145"/>
      <c r="CIG343" s="145"/>
      <c r="CIH343" s="145"/>
      <c r="CII343" s="145"/>
      <c r="CIJ343" s="145"/>
      <c r="CIK343" s="145"/>
      <c r="CIL343" s="145"/>
      <c r="CIM343" s="145"/>
      <c r="CIN343" s="145"/>
      <c r="CIO343" s="145"/>
      <c r="CIP343" s="145"/>
      <c r="CIQ343" s="145"/>
      <c r="CIR343" s="145"/>
      <c r="CIS343" s="145"/>
      <c r="CIT343" s="145"/>
      <c r="CIU343" s="145"/>
      <c r="CIV343" s="145"/>
      <c r="CIW343" s="145"/>
      <c r="CIX343" s="145"/>
      <c r="CIY343" s="145"/>
      <c r="CIZ343" s="145"/>
      <c r="CJA343" s="145"/>
      <c r="CJB343" s="145"/>
      <c r="CJC343" s="145"/>
      <c r="CJD343" s="145"/>
      <c r="CJE343" s="145"/>
      <c r="CJF343" s="145"/>
      <c r="CJG343" s="145"/>
      <c r="CJH343" s="145"/>
      <c r="CJI343" s="145"/>
      <c r="CJJ343" s="145"/>
      <c r="CJK343" s="145"/>
      <c r="CJL343" s="145"/>
      <c r="CJM343" s="145"/>
      <c r="CJN343" s="145"/>
      <c r="CJO343" s="145"/>
      <c r="CJP343" s="145"/>
      <c r="CJQ343" s="145"/>
      <c r="CJR343" s="145"/>
      <c r="CJS343" s="145"/>
      <c r="CJT343" s="145"/>
      <c r="CJU343" s="145"/>
      <c r="CJV343" s="145"/>
      <c r="CJW343" s="145"/>
      <c r="CJX343" s="145"/>
      <c r="CJY343" s="145"/>
      <c r="CJZ343" s="145"/>
      <c r="CKA343" s="145"/>
      <c r="CKB343" s="145"/>
      <c r="CKC343" s="145"/>
      <c r="CKD343" s="145"/>
      <c r="CKE343" s="145"/>
      <c r="CKF343" s="145"/>
      <c r="CKG343" s="145"/>
      <c r="CKH343" s="145"/>
      <c r="CKI343" s="145"/>
      <c r="CKJ343" s="145"/>
      <c r="CKK343" s="145"/>
      <c r="CKL343" s="145"/>
      <c r="CKM343" s="145"/>
      <c r="CKN343" s="145"/>
      <c r="CKO343" s="145"/>
      <c r="CKP343" s="145"/>
      <c r="CKQ343" s="145"/>
      <c r="CKR343" s="145"/>
      <c r="CKS343" s="145"/>
      <c r="CKT343" s="145"/>
      <c r="CKU343" s="145"/>
      <c r="CKV343" s="145"/>
      <c r="CKW343" s="145"/>
      <c r="CKX343" s="145"/>
      <c r="CKY343" s="145"/>
      <c r="CKZ343" s="145"/>
      <c r="CLA343" s="145"/>
      <c r="CLB343" s="145"/>
      <c r="CLC343" s="145"/>
      <c r="CLD343" s="145"/>
      <c r="CLE343" s="145"/>
      <c r="CLF343" s="145"/>
      <c r="CLG343" s="145"/>
      <c r="CLH343" s="145"/>
      <c r="CLI343" s="145"/>
      <c r="CLJ343" s="145"/>
      <c r="CLK343" s="145"/>
      <c r="CLL343" s="145"/>
      <c r="CLM343" s="145"/>
      <c r="CLN343" s="145"/>
      <c r="CLO343" s="145"/>
      <c r="CLP343" s="145"/>
      <c r="CLQ343" s="145"/>
      <c r="CLR343" s="145"/>
      <c r="CLS343" s="145"/>
      <c r="CLT343" s="145"/>
      <c r="CLU343" s="145"/>
      <c r="CLV343" s="145"/>
      <c r="CLW343" s="145"/>
      <c r="CLX343" s="145"/>
      <c r="CLY343" s="145"/>
      <c r="CLZ343" s="145"/>
      <c r="CMA343" s="145"/>
      <c r="CMB343" s="145"/>
      <c r="CMC343" s="145"/>
      <c r="CMD343" s="145"/>
      <c r="CME343" s="145"/>
      <c r="CMF343" s="145"/>
      <c r="CMG343" s="145"/>
      <c r="CMH343" s="145"/>
      <c r="CMI343" s="145"/>
      <c r="CMJ343" s="145"/>
      <c r="CMK343" s="145"/>
      <c r="CML343" s="145"/>
      <c r="CMM343" s="145"/>
      <c r="CMN343" s="145"/>
      <c r="CMO343" s="145"/>
      <c r="CMP343" s="145"/>
      <c r="CMQ343" s="145"/>
      <c r="CMR343" s="145"/>
      <c r="CMS343" s="145"/>
      <c r="CMT343" s="145"/>
      <c r="CMU343" s="145"/>
      <c r="CMV343" s="145"/>
      <c r="CMW343" s="145"/>
      <c r="CMX343" s="145"/>
      <c r="CMY343" s="145"/>
      <c r="CMZ343" s="145"/>
      <c r="CNA343" s="145"/>
      <c r="CNB343" s="145"/>
      <c r="CNC343" s="145"/>
      <c r="CND343" s="145"/>
      <c r="CNE343" s="145"/>
      <c r="CNF343" s="145"/>
      <c r="CNG343" s="145"/>
      <c r="CNH343" s="145"/>
      <c r="CNI343" s="145"/>
      <c r="CNJ343" s="145"/>
      <c r="CNK343" s="145"/>
      <c r="CNL343" s="145"/>
      <c r="CNM343" s="145"/>
      <c r="CNN343" s="145"/>
      <c r="CNO343" s="145"/>
      <c r="CNP343" s="145"/>
      <c r="CNQ343" s="145"/>
      <c r="CNR343" s="145"/>
      <c r="CNS343" s="145"/>
      <c r="CNT343" s="145"/>
      <c r="CNU343" s="145"/>
      <c r="CNV343" s="145"/>
      <c r="CNW343" s="145"/>
      <c r="CNX343" s="145"/>
      <c r="CNY343" s="145"/>
      <c r="CNZ343" s="145"/>
      <c r="COA343" s="145"/>
      <c r="COB343" s="145"/>
      <c r="COC343" s="145"/>
      <c r="COD343" s="145"/>
      <c r="COE343" s="145"/>
      <c r="COF343" s="145"/>
      <c r="COG343" s="145"/>
      <c r="COH343" s="145"/>
      <c r="COI343" s="145"/>
      <c r="COJ343" s="145"/>
      <c r="COK343" s="145"/>
      <c r="COL343" s="145"/>
      <c r="COM343" s="145"/>
      <c r="CON343" s="145"/>
      <c r="COO343" s="145"/>
      <c r="COP343" s="145"/>
      <c r="COQ343" s="145"/>
      <c r="COR343" s="145"/>
      <c r="COS343" s="145"/>
      <c r="COT343" s="145"/>
      <c r="COU343" s="145"/>
      <c r="COV343" s="145"/>
      <c r="COW343" s="145"/>
      <c r="COX343" s="145"/>
      <c r="COY343" s="145"/>
      <c r="COZ343" s="145"/>
      <c r="CPA343" s="145"/>
      <c r="CPB343" s="145"/>
      <c r="CPC343" s="145"/>
      <c r="CPD343" s="145"/>
      <c r="CPE343" s="145"/>
      <c r="CPF343" s="145"/>
      <c r="CPG343" s="145"/>
      <c r="CPH343" s="145"/>
      <c r="CPI343" s="145"/>
      <c r="CPJ343" s="145"/>
      <c r="CPK343" s="145"/>
      <c r="CPL343" s="145"/>
      <c r="CPM343" s="145"/>
      <c r="CPN343" s="145"/>
      <c r="CPO343" s="145"/>
      <c r="CPP343" s="145"/>
      <c r="CPQ343" s="145"/>
      <c r="CPR343" s="145"/>
      <c r="CPS343" s="145"/>
      <c r="CPT343" s="145"/>
      <c r="CPU343" s="145"/>
      <c r="CPV343" s="145"/>
      <c r="CPW343" s="145"/>
      <c r="CPX343" s="145"/>
      <c r="CPY343" s="145"/>
      <c r="CPZ343" s="145"/>
      <c r="CQA343" s="145"/>
      <c r="CQB343" s="145"/>
      <c r="CQC343" s="145"/>
      <c r="CQD343" s="145"/>
      <c r="CQE343" s="145"/>
      <c r="CQF343" s="145"/>
      <c r="CQG343" s="145"/>
      <c r="CQH343" s="145"/>
      <c r="CQI343" s="145"/>
      <c r="CQJ343" s="145"/>
      <c r="CQK343" s="145"/>
      <c r="CQL343" s="145"/>
      <c r="CQM343" s="145"/>
      <c r="CQN343" s="145"/>
      <c r="CQO343" s="145"/>
      <c r="CQP343" s="145"/>
      <c r="CQQ343" s="145"/>
      <c r="CQR343" s="145"/>
      <c r="CQS343" s="145"/>
      <c r="CQT343" s="145"/>
      <c r="CQU343" s="145"/>
      <c r="CQV343" s="145"/>
      <c r="CQW343" s="145"/>
      <c r="CQX343" s="145"/>
      <c r="CQY343" s="145"/>
      <c r="CQZ343" s="145"/>
      <c r="CRA343" s="145"/>
      <c r="CRB343" s="145"/>
      <c r="CRC343" s="145"/>
      <c r="CRD343" s="145"/>
      <c r="CRE343" s="145"/>
      <c r="CRF343" s="145"/>
      <c r="CRG343" s="145"/>
      <c r="CRH343" s="145"/>
      <c r="CRI343" s="145"/>
      <c r="CRJ343" s="145"/>
      <c r="CRK343" s="145"/>
      <c r="CRL343" s="145"/>
      <c r="CRM343" s="145"/>
      <c r="CRN343" s="145"/>
      <c r="CRO343" s="145"/>
      <c r="CRP343" s="145"/>
      <c r="CRQ343" s="145"/>
      <c r="CRR343" s="145"/>
      <c r="CRS343" s="145"/>
      <c r="CRT343" s="145"/>
      <c r="CRU343" s="145"/>
      <c r="CRV343" s="145"/>
      <c r="CRW343" s="145"/>
      <c r="CRX343" s="145"/>
      <c r="CRY343" s="145"/>
      <c r="CRZ343" s="145"/>
      <c r="CSA343" s="145"/>
      <c r="CSB343" s="145"/>
      <c r="CSC343" s="145"/>
      <c r="CSD343" s="145"/>
      <c r="CSE343" s="145"/>
      <c r="CSF343" s="145"/>
      <c r="CSG343" s="145"/>
      <c r="CSH343" s="145"/>
      <c r="CSI343" s="145"/>
      <c r="CSJ343" s="145"/>
      <c r="CSK343" s="145"/>
      <c r="CSL343" s="145"/>
      <c r="CSM343" s="145"/>
      <c r="CSN343" s="145"/>
      <c r="CSO343" s="145"/>
      <c r="CSP343" s="145"/>
      <c r="CSQ343" s="145"/>
      <c r="CSR343" s="145"/>
      <c r="CSS343" s="145"/>
      <c r="CST343" s="145"/>
      <c r="CSU343" s="145"/>
      <c r="CSV343" s="145"/>
      <c r="CSW343" s="145"/>
      <c r="CSX343" s="145"/>
      <c r="CSY343" s="145"/>
      <c r="CSZ343" s="145"/>
      <c r="CTA343" s="145"/>
      <c r="CTB343" s="145"/>
      <c r="CTC343" s="145"/>
      <c r="CTD343" s="145"/>
      <c r="CTE343" s="145"/>
      <c r="CTF343" s="145"/>
      <c r="CTG343" s="145"/>
      <c r="CTH343" s="145"/>
      <c r="CTI343" s="145"/>
      <c r="CTJ343" s="145"/>
      <c r="CTK343" s="145"/>
      <c r="CTL343" s="145"/>
      <c r="CTM343" s="145"/>
      <c r="CTN343" s="145"/>
      <c r="CTO343" s="145"/>
      <c r="CTP343" s="145"/>
      <c r="CTQ343" s="145"/>
      <c r="CTR343" s="145"/>
      <c r="CTS343" s="145"/>
      <c r="CTT343" s="145"/>
      <c r="CTU343" s="145"/>
      <c r="CTV343" s="145"/>
      <c r="CTW343" s="145"/>
      <c r="CTX343" s="145"/>
      <c r="CTY343" s="145"/>
      <c r="CTZ343" s="145"/>
      <c r="CUA343" s="145"/>
      <c r="CUB343" s="145"/>
      <c r="CUC343" s="145"/>
      <c r="CUD343" s="145"/>
      <c r="CUE343" s="145"/>
      <c r="CUF343" s="145"/>
      <c r="CUG343" s="145"/>
      <c r="CUH343" s="145"/>
      <c r="CUI343" s="145"/>
      <c r="CUJ343" s="145"/>
      <c r="CUK343" s="145"/>
      <c r="CUL343" s="145"/>
      <c r="CUM343" s="145"/>
      <c r="CUN343" s="145"/>
      <c r="CUO343" s="145"/>
      <c r="CUP343" s="145"/>
      <c r="CUQ343" s="145"/>
      <c r="CUR343" s="145"/>
      <c r="CUS343" s="145"/>
      <c r="CUT343" s="145"/>
      <c r="CUU343" s="145"/>
      <c r="CUV343" s="145"/>
      <c r="CUW343" s="145"/>
      <c r="CUX343" s="145"/>
      <c r="CUY343" s="145"/>
      <c r="CUZ343" s="145"/>
      <c r="CVA343" s="145"/>
      <c r="CVB343" s="145"/>
      <c r="CVC343" s="145"/>
      <c r="CVD343" s="145"/>
      <c r="CVE343" s="145"/>
      <c r="CVF343" s="145"/>
      <c r="CVG343" s="145"/>
      <c r="CVH343" s="145"/>
      <c r="CVI343" s="145"/>
      <c r="CVJ343" s="145"/>
      <c r="CVK343" s="145"/>
      <c r="CVL343" s="145"/>
      <c r="CVM343" s="145"/>
      <c r="CVN343" s="145"/>
      <c r="CVO343" s="145"/>
      <c r="CVP343" s="145"/>
      <c r="CVQ343" s="145"/>
      <c r="CVR343" s="145"/>
      <c r="CVS343" s="145"/>
      <c r="CVT343" s="145"/>
      <c r="CVU343" s="145"/>
      <c r="CVV343" s="145"/>
      <c r="CVW343" s="145"/>
      <c r="CVX343" s="145"/>
      <c r="CVY343" s="145"/>
      <c r="CVZ343" s="145"/>
      <c r="CWA343" s="145"/>
      <c r="CWB343" s="145"/>
      <c r="CWC343" s="145"/>
      <c r="CWD343" s="145"/>
      <c r="CWE343" s="145"/>
      <c r="CWF343" s="145"/>
      <c r="CWG343" s="145"/>
      <c r="CWH343" s="145"/>
      <c r="CWI343" s="145"/>
      <c r="CWJ343" s="145"/>
      <c r="CWK343" s="145"/>
      <c r="CWL343" s="145"/>
      <c r="CWM343" s="145"/>
      <c r="CWN343" s="145"/>
      <c r="CWO343" s="145"/>
      <c r="CWP343" s="145"/>
      <c r="CWQ343" s="145"/>
      <c r="CWR343" s="145"/>
      <c r="CWS343" s="145"/>
      <c r="CWT343" s="145"/>
      <c r="CWU343" s="145"/>
      <c r="CWV343" s="145"/>
      <c r="CWW343" s="145"/>
      <c r="CWX343" s="145"/>
      <c r="CWY343" s="145"/>
      <c r="CWZ343" s="145"/>
      <c r="CXA343" s="145"/>
      <c r="CXB343" s="145"/>
      <c r="CXC343" s="145"/>
      <c r="CXD343" s="145"/>
      <c r="CXE343" s="145"/>
      <c r="CXF343" s="145"/>
      <c r="CXG343" s="145"/>
      <c r="CXH343" s="145"/>
      <c r="CXI343" s="145"/>
      <c r="CXJ343" s="145"/>
      <c r="CXK343" s="145"/>
      <c r="CXL343" s="145"/>
      <c r="CXM343" s="145"/>
      <c r="CXN343" s="145"/>
      <c r="CXO343" s="145"/>
      <c r="CXP343" s="145"/>
      <c r="CXQ343" s="145"/>
      <c r="CXR343" s="145"/>
      <c r="CXS343" s="145"/>
      <c r="CXT343" s="145"/>
      <c r="CXU343" s="145"/>
      <c r="CXV343" s="145"/>
      <c r="CXW343" s="145"/>
      <c r="CXX343" s="145"/>
      <c r="CXY343" s="145"/>
      <c r="CXZ343" s="145"/>
      <c r="CYA343" s="145"/>
      <c r="CYB343" s="145"/>
      <c r="CYC343" s="145"/>
      <c r="CYD343" s="145"/>
      <c r="CYE343" s="145"/>
      <c r="CYF343" s="145"/>
      <c r="CYG343" s="145"/>
      <c r="CYH343" s="145"/>
      <c r="CYI343" s="145"/>
      <c r="CYJ343" s="145"/>
      <c r="CYK343" s="145"/>
      <c r="CYL343" s="145"/>
      <c r="CYM343" s="145"/>
      <c r="CYN343" s="145"/>
      <c r="CYO343" s="145"/>
      <c r="CYP343" s="145"/>
      <c r="CYQ343" s="145"/>
      <c r="CYR343" s="145"/>
      <c r="CYS343" s="145"/>
      <c r="CYT343" s="145"/>
      <c r="CYU343" s="145"/>
      <c r="CYV343" s="145"/>
      <c r="CYW343" s="145"/>
      <c r="CYX343" s="145"/>
      <c r="CYY343" s="145"/>
      <c r="CYZ343" s="145"/>
      <c r="CZA343" s="145"/>
      <c r="CZB343" s="145"/>
      <c r="CZC343" s="145"/>
      <c r="CZD343" s="145"/>
      <c r="CZE343" s="145"/>
      <c r="CZF343" s="145"/>
      <c r="CZG343" s="145"/>
      <c r="CZH343" s="145"/>
      <c r="CZI343" s="145"/>
      <c r="CZJ343" s="145"/>
      <c r="CZK343" s="145"/>
      <c r="CZL343" s="145"/>
      <c r="CZM343" s="145"/>
      <c r="CZN343" s="145"/>
      <c r="CZO343" s="145"/>
      <c r="CZP343" s="145"/>
      <c r="CZQ343" s="145"/>
      <c r="CZR343" s="145"/>
      <c r="CZS343" s="145"/>
      <c r="CZT343" s="145"/>
      <c r="CZU343" s="145"/>
      <c r="CZV343" s="145"/>
      <c r="CZW343" s="145"/>
      <c r="CZX343" s="145"/>
      <c r="CZY343" s="145"/>
      <c r="CZZ343" s="145"/>
      <c r="DAA343" s="145"/>
      <c r="DAB343" s="145"/>
      <c r="DAC343" s="145"/>
      <c r="DAD343" s="145"/>
      <c r="DAE343" s="145"/>
      <c r="DAF343" s="145"/>
      <c r="DAG343" s="145"/>
      <c r="DAH343" s="145"/>
      <c r="DAI343" s="145"/>
      <c r="DAJ343" s="145"/>
      <c r="DAK343" s="145"/>
      <c r="DAL343" s="145"/>
      <c r="DAM343" s="145"/>
      <c r="DAN343" s="145"/>
      <c r="DAO343" s="145"/>
      <c r="DAP343" s="145"/>
      <c r="DAQ343" s="145"/>
      <c r="DAR343" s="145"/>
      <c r="DAS343" s="145"/>
      <c r="DAT343" s="145"/>
      <c r="DAU343" s="145"/>
      <c r="DAV343" s="145"/>
      <c r="DAW343" s="145"/>
      <c r="DAX343" s="145"/>
      <c r="DAY343" s="145"/>
      <c r="DAZ343" s="145"/>
      <c r="DBA343" s="145"/>
      <c r="DBB343" s="145"/>
      <c r="DBC343" s="145"/>
      <c r="DBD343" s="145"/>
      <c r="DBE343" s="145"/>
      <c r="DBF343" s="145"/>
      <c r="DBG343" s="145"/>
      <c r="DBH343" s="145"/>
      <c r="DBI343" s="145"/>
      <c r="DBJ343" s="145"/>
      <c r="DBK343" s="145"/>
      <c r="DBL343" s="145"/>
      <c r="DBM343" s="145"/>
      <c r="DBN343" s="145"/>
      <c r="DBO343" s="145"/>
      <c r="DBP343" s="145"/>
      <c r="DBQ343" s="145"/>
      <c r="DBR343" s="145"/>
      <c r="DBS343" s="145"/>
      <c r="DBT343" s="145"/>
      <c r="DBU343" s="145"/>
      <c r="DBV343" s="145"/>
      <c r="DBW343" s="145"/>
      <c r="DBX343" s="145"/>
      <c r="DBY343" s="145"/>
      <c r="DBZ343" s="145"/>
      <c r="DCA343" s="145"/>
      <c r="DCB343" s="145"/>
      <c r="DCC343" s="145"/>
      <c r="DCD343" s="145"/>
      <c r="DCE343" s="145"/>
      <c r="DCF343" s="145"/>
      <c r="DCG343" s="145"/>
      <c r="DCH343" s="145"/>
      <c r="DCI343" s="145"/>
      <c r="DCJ343" s="145"/>
      <c r="DCK343" s="145"/>
      <c r="DCL343" s="145"/>
      <c r="DCM343" s="145"/>
      <c r="DCN343" s="145"/>
      <c r="DCO343" s="145"/>
      <c r="DCP343" s="145"/>
      <c r="DCQ343" s="145"/>
      <c r="DCR343" s="145"/>
      <c r="DCS343" s="145"/>
      <c r="DCT343" s="145"/>
      <c r="DCU343" s="145"/>
      <c r="DCV343" s="145"/>
      <c r="DCW343" s="145"/>
      <c r="DCX343" s="145"/>
      <c r="DCY343" s="145"/>
      <c r="DCZ343" s="145"/>
      <c r="DDA343" s="145"/>
      <c r="DDB343" s="145"/>
      <c r="DDC343" s="145"/>
      <c r="DDD343" s="145"/>
      <c r="DDE343" s="145"/>
      <c r="DDF343" s="145"/>
      <c r="DDG343" s="145"/>
      <c r="DDH343" s="145"/>
      <c r="DDI343" s="145"/>
      <c r="DDJ343" s="145"/>
      <c r="DDK343" s="145"/>
      <c r="DDL343" s="145"/>
      <c r="DDM343" s="145"/>
      <c r="DDN343" s="145"/>
      <c r="DDO343" s="145"/>
      <c r="DDP343" s="145"/>
      <c r="DDQ343" s="145"/>
      <c r="DDR343" s="145"/>
      <c r="DDS343" s="145"/>
      <c r="DDT343" s="145"/>
      <c r="DDU343" s="145"/>
      <c r="DDV343" s="145"/>
      <c r="DDW343" s="145"/>
      <c r="DDX343" s="145"/>
      <c r="DDY343" s="145"/>
      <c r="DDZ343" s="145"/>
      <c r="DEA343" s="145"/>
      <c r="DEB343" s="145"/>
      <c r="DEC343" s="145"/>
      <c r="DED343" s="145"/>
      <c r="DEE343" s="145"/>
      <c r="DEF343" s="145"/>
      <c r="DEG343" s="145"/>
      <c r="DEH343" s="145"/>
      <c r="DEI343" s="145"/>
      <c r="DEJ343" s="145"/>
      <c r="DEK343" s="145"/>
      <c r="DEL343" s="145"/>
      <c r="DEM343" s="145"/>
      <c r="DEN343" s="145"/>
      <c r="DEO343" s="145"/>
      <c r="DEP343" s="145"/>
      <c r="DEQ343" s="145"/>
      <c r="DER343" s="145"/>
      <c r="DES343" s="145"/>
      <c r="DET343" s="145"/>
      <c r="DEU343" s="145"/>
      <c r="DEV343" s="145"/>
      <c r="DEW343" s="145"/>
      <c r="DEX343" s="145"/>
      <c r="DEY343" s="145"/>
      <c r="DEZ343" s="145"/>
      <c r="DFA343" s="145"/>
      <c r="DFB343" s="145"/>
      <c r="DFC343" s="145"/>
      <c r="DFD343" s="145"/>
      <c r="DFE343" s="145"/>
      <c r="DFF343" s="145"/>
      <c r="DFG343" s="145"/>
      <c r="DFH343" s="145"/>
      <c r="DFI343" s="145"/>
      <c r="DFJ343" s="145"/>
      <c r="DFK343" s="145"/>
      <c r="DFL343" s="145"/>
      <c r="DFM343" s="145"/>
      <c r="DFN343" s="145"/>
      <c r="DFO343" s="145"/>
      <c r="DFP343" s="145"/>
      <c r="DFQ343" s="145"/>
      <c r="DFR343" s="145"/>
      <c r="DFS343" s="145"/>
      <c r="DFT343" s="145"/>
      <c r="DFU343" s="145"/>
      <c r="DFV343" s="145"/>
      <c r="DFW343" s="145"/>
      <c r="DFX343" s="145"/>
      <c r="DFY343" s="145"/>
      <c r="DFZ343" s="145"/>
      <c r="DGA343" s="145"/>
      <c r="DGB343" s="145"/>
      <c r="DGC343" s="145"/>
      <c r="DGD343" s="145"/>
      <c r="DGE343" s="145"/>
      <c r="DGF343" s="145"/>
      <c r="DGG343" s="145"/>
      <c r="DGH343" s="145"/>
      <c r="DGI343" s="145"/>
      <c r="DGJ343" s="145"/>
      <c r="DGK343" s="145"/>
      <c r="DGL343" s="145"/>
      <c r="DGM343" s="145"/>
      <c r="DGN343" s="145"/>
      <c r="DGO343" s="145"/>
      <c r="DGP343" s="145"/>
      <c r="DGQ343" s="145"/>
      <c r="DGR343" s="145"/>
      <c r="DGS343" s="145"/>
      <c r="DGT343" s="145"/>
      <c r="DGU343" s="145"/>
      <c r="DGV343" s="145"/>
      <c r="DGW343" s="145"/>
      <c r="DGX343" s="145"/>
      <c r="DGY343" s="145"/>
      <c r="DGZ343" s="145"/>
      <c r="DHA343" s="145"/>
      <c r="DHB343" s="145"/>
      <c r="DHC343" s="145"/>
      <c r="DHD343" s="145"/>
      <c r="DHE343" s="145"/>
      <c r="DHF343" s="145"/>
      <c r="DHG343" s="145"/>
      <c r="DHH343" s="145"/>
      <c r="DHI343" s="145"/>
      <c r="DHJ343" s="145"/>
      <c r="DHK343" s="145"/>
      <c r="DHL343" s="145"/>
      <c r="DHM343" s="145"/>
      <c r="DHN343" s="145"/>
      <c r="DHO343" s="145"/>
      <c r="DHP343" s="145"/>
      <c r="DHQ343" s="145"/>
      <c r="DHR343" s="145"/>
      <c r="DHS343" s="145"/>
      <c r="DHT343" s="145"/>
      <c r="DHU343" s="145"/>
      <c r="DHV343" s="145"/>
      <c r="DHW343" s="145"/>
      <c r="DHX343" s="145"/>
      <c r="DHY343" s="145"/>
      <c r="DHZ343" s="145"/>
      <c r="DIA343" s="145"/>
      <c r="DIB343" s="145"/>
      <c r="DIC343" s="145"/>
      <c r="DID343" s="145"/>
      <c r="DIE343" s="145"/>
      <c r="DIF343" s="145"/>
      <c r="DIG343" s="145"/>
      <c r="DIH343" s="145"/>
      <c r="DII343" s="145"/>
      <c r="DIJ343" s="145"/>
      <c r="DIK343" s="145"/>
      <c r="DIL343" s="145"/>
      <c r="DIM343" s="145"/>
      <c r="DIN343" s="145"/>
      <c r="DIO343" s="145"/>
      <c r="DIP343" s="145"/>
      <c r="DIQ343" s="145"/>
      <c r="DIR343" s="145"/>
      <c r="DIS343" s="145"/>
      <c r="DIT343" s="145"/>
      <c r="DIU343" s="145"/>
      <c r="DIV343" s="145"/>
      <c r="DIW343" s="145"/>
      <c r="DIX343" s="145"/>
      <c r="DIY343" s="145"/>
      <c r="DIZ343" s="145"/>
      <c r="DJA343" s="145"/>
      <c r="DJB343" s="145"/>
      <c r="DJC343" s="145"/>
      <c r="DJD343" s="145"/>
      <c r="DJE343" s="145"/>
      <c r="DJF343" s="145"/>
      <c r="DJG343" s="145"/>
      <c r="DJH343" s="145"/>
      <c r="DJI343" s="145"/>
      <c r="DJJ343" s="145"/>
      <c r="DJK343" s="145"/>
      <c r="DJL343" s="145"/>
      <c r="DJM343" s="145"/>
      <c r="DJN343" s="145"/>
      <c r="DJO343" s="145"/>
      <c r="DJP343" s="145"/>
      <c r="DJQ343" s="145"/>
      <c r="DJR343" s="145"/>
      <c r="DJS343" s="145"/>
      <c r="DJT343" s="145"/>
      <c r="DJU343" s="145"/>
      <c r="DJV343" s="145"/>
      <c r="DJW343" s="145"/>
      <c r="DJX343" s="145"/>
      <c r="DJY343" s="145"/>
      <c r="DJZ343" s="145"/>
      <c r="DKA343" s="145"/>
      <c r="DKB343" s="145"/>
      <c r="DKC343" s="145"/>
      <c r="DKD343" s="145"/>
      <c r="DKE343" s="145"/>
      <c r="DKF343" s="145"/>
      <c r="DKG343" s="145"/>
      <c r="DKH343" s="145"/>
      <c r="DKI343" s="145"/>
      <c r="DKJ343" s="145"/>
      <c r="DKK343" s="145"/>
      <c r="DKL343" s="145"/>
      <c r="DKM343" s="145"/>
      <c r="DKN343" s="145"/>
      <c r="DKO343" s="145"/>
      <c r="DKP343" s="145"/>
      <c r="DKQ343" s="145"/>
      <c r="DKR343" s="145"/>
      <c r="DKS343" s="145"/>
      <c r="DKT343" s="145"/>
      <c r="DKU343" s="145"/>
      <c r="DKV343" s="145"/>
      <c r="DKW343" s="145"/>
      <c r="DKX343" s="145"/>
      <c r="DKY343" s="145"/>
      <c r="DKZ343" s="145"/>
      <c r="DLA343" s="145"/>
      <c r="DLB343" s="145"/>
      <c r="DLC343" s="145"/>
      <c r="DLD343" s="145"/>
      <c r="DLE343" s="145"/>
      <c r="DLF343" s="145"/>
      <c r="DLG343" s="145"/>
      <c r="DLH343" s="145"/>
      <c r="DLI343" s="145"/>
      <c r="DLJ343" s="145"/>
      <c r="DLK343" s="145"/>
      <c r="DLL343" s="145"/>
      <c r="DLM343" s="145"/>
      <c r="DLN343" s="145"/>
      <c r="DLO343" s="145"/>
      <c r="DLP343" s="145"/>
      <c r="DLQ343" s="145"/>
      <c r="DLR343" s="145"/>
      <c r="DLS343" s="145"/>
      <c r="DLT343" s="145"/>
      <c r="DLU343" s="145"/>
      <c r="DLV343" s="145"/>
      <c r="DLW343" s="145"/>
      <c r="DLX343" s="145"/>
      <c r="DLY343" s="145"/>
      <c r="DLZ343" s="145"/>
      <c r="DMA343" s="145"/>
      <c r="DMB343" s="145"/>
      <c r="DMC343" s="145"/>
      <c r="DMD343" s="145"/>
      <c r="DME343" s="145"/>
      <c r="DMF343" s="145"/>
      <c r="DMG343" s="145"/>
      <c r="DMH343" s="145"/>
      <c r="DMI343" s="145"/>
      <c r="DMJ343" s="145"/>
      <c r="DMK343" s="145"/>
      <c r="DML343" s="145"/>
      <c r="DMM343" s="145"/>
      <c r="DMN343" s="145"/>
      <c r="DMO343" s="145"/>
      <c r="DMP343" s="145"/>
      <c r="DMQ343" s="145"/>
      <c r="DMR343" s="145"/>
      <c r="DMS343" s="145"/>
      <c r="DMT343" s="145"/>
      <c r="DMU343" s="145"/>
      <c r="DMV343" s="145"/>
      <c r="DMW343" s="145"/>
      <c r="DMX343" s="145"/>
      <c r="DMY343" s="145"/>
      <c r="DMZ343" s="145"/>
      <c r="DNA343" s="145"/>
      <c r="DNB343" s="145"/>
      <c r="DNC343" s="145"/>
      <c r="DND343" s="145"/>
      <c r="DNE343" s="145"/>
      <c r="DNF343" s="145"/>
      <c r="DNG343" s="145"/>
      <c r="DNH343" s="145"/>
      <c r="DNI343" s="145"/>
      <c r="DNJ343" s="145"/>
      <c r="DNK343" s="145"/>
      <c r="DNL343" s="145"/>
      <c r="DNM343" s="145"/>
      <c r="DNN343" s="145"/>
      <c r="DNO343" s="145"/>
      <c r="DNP343" s="145"/>
      <c r="DNQ343" s="145"/>
      <c r="DNR343" s="145"/>
      <c r="DNS343" s="145"/>
      <c r="DNT343" s="145"/>
      <c r="DNU343" s="145"/>
      <c r="DNV343" s="145"/>
      <c r="DNW343" s="145"/>
      <c r="DNX343" s="145"/>
      <c r="DNY343" s="145"/>
      <c r="DNZ343" s="145"/>
      <c r="DOA343" s="145"/>
      <c r="DOB343" s="145"/>
      <c r="DOC343" s="145"/>
      <c r="DOD343" s="145"/>
      <c r="DOE343" s="145"/>
      <c r="DOF343" s="145"/>
      <c r="DOG343" s="145"/>
      <c r="DOH343" s="145"/>
      <c r="DOI343" s="145"/>
      <c r="DOJ343" s="145"/>
      <c r="DOK343" s="145"/>
      <c r="DOL343" s="145"/>
      <c r="DOM343" s="145"/>
      <c r="DON343" s="145"/>
      <c r="DOO343" s="145"/>
      <c r="DOP343" s="145"/>
      <c r="DOQ343" s="145"/>
      <c r="DOR343" s="145"/>
      <c r="DOS343" s="145"/>
      <c r="DOT343" s="145"/>
      <c r="DOU343" s="145"/>
      <c r="DOV343" s="145"/>
      <c r="DOW343" s="145"/>
      <c r="DOX343" s="145"/>
      <c r="DOY343" s="145"/>
      <c r="DOZ343" s="145"/>
      <c r="DPA343" s="145"/>
      <c r="DPB343" s="145"/>
      <c r="DPC343" s="145"/>
      <c r="DPD343" s="145"/>
      <c r="DPE343" s="145"/>
      <c r="DPF343" s="145"/>
      <c r="DPG343" s="145"/>
      <c r="DPH343" s="145"/>
      <c r="DPI343" s="145"/>
      <c r="DPJ343" s="145"/>
      <c r="DPK343" s="145"/>
      <c r="DPL343" s="145"/>
      <c r="DPM343" s="145"/>
      <c r="DPN343" s="145"/>
      <c r="DPO343" s="145"/>
      <c r="DPP343" s="145"/>
      <c r="DPQ343" s="145"/>
      <c r="DPR343" s="145"/>
      <c r="DPS343" s="145"/>
      <c r="DPT343" s="145"/>
      <c r="DPU343" s="145"/>
      <c r="DPV343" s="145"/>
      <c r="DPW343" s="145"/>
      <c r="DPX343" s="145"/>
      <c r="DPY343" s="145"/>
      <c r="DPZ343" s="145"/>
      <c r="DQA343" s="145"/>
      <c r="DQB343" s="145"/>
      <c r="DQC343" s="145"/>
      <c r="DQD343" s="145"/>
      <c r="DQE343" s="145"/>
      <c r="DQF343" s="145"/>
      <c r="DQG343" s="145"/>
      <c r="DQH343" s="145"/>
      <c r="DQI343" s="145"/>
      <c r="DQJ343" s="145"/>
      <c r="DQK343" s="145"/>
      <c r="DQL343" s="145"/>
      <c r="DQM343" s="145"/>
      <c r="DQN343" s="145"/>
      <c r="DQO343" s="145"/>
      <c r="DQP343" s="145"/>
      <c r="DQQ343" s="145"/>
      <c r="DQR343" s="145"/>
      <c r="DQS343" s="145"/>
      <c r="DQT343" s="145"/>
      <c r="DQU343" s="145"/>
      <c r="DQV343" s="145"/>
      <c r="DQW343" s="145"/>
      <c r="DQX343" s="145"/>
      <c r="DQY343" s="145"/>
      <c r="DQZ343" s="145"/>
      <c r="DRA343" s="145"/>
      <c r="DRB343" s="145"/>
      <c r="DRC343" s="145"/>
      <c r="DRD343" s="145"/>
      <c r="DRE343" s="145"/>
      <c r="DRF343" s="145"/>
      <c r="DRG343" s="145"/>
      <c r="DRH343" s="145"/>
      <c r="DRI343" s="145"/>
      <c r="DRJ343" s="145"/>
      <c r="DRK343" s="145"/>
      <c r="DRL343" s="145"/>
      <c r="DRM343" s="145"/>
      <c r="DRN343" s="145"/>
      <c r="DRO343" s="145"/>
      <c r="DRP343" s="145"/>
      <c r="DRQ343" s="145"/>
      <c r="DRR343" s="145"/>
      <c r="DRS343" s="145"/>
      <c r="DRT343" s="145"/>
      <c r="DRU343" s="145"/>
      <c r="DRV343" s="145"/>
      <c r="DRW343" s="145"/>
      <c r="DRX343" s="145"/>
      <c r="DRY343" s="145"/>
      <c r="DRZ343" s="145"/>
      <c r="DSA343" s="145"/>
      <c r="DSB343" s="145"/>
      <c r="DSC343" s="145"/>
      <c r="DSD343" s="145"/>
      <c r="DSE343" s="145"/>
      <c r="DSF343" s="145"/>
      <c r="DSG343" s="145"/>
      <c r="DSH343" s="145"/>
      <c r="DSI343" s="145"/>
      <c r="DSJ343" s="145"/>
      <c r="DSK343" s="145"/>
      <c r="DSL343" s="145"/>
      <c r="DSM343" s="145"/>
      <c r="DSN343" s="145"/>
      <c r="DSO343" s="145"/>
      <c r="DSP343" s="145"/>
      <c r="DSQ343" s="145"/>
      <c r="DSR343" s="145"/>
      <c r="DSS343" s="145"/>
      <c r="DST343" s="145"/>
      <c r="DSU343" s="145"/>
      <c r="DSV343" s="145"/>
      <c r="DSW343" s="145"/>
      <c r="DSX343" s="145"/>
      <c r="DSY343" s="145"/>
      <c r="DSZ343" s="145"/>
      <c r="DTA343" s="145"/>
      <c r="DTB343" s="145"/>
      <c r="DTC343" s="145"/>
      <c r="DTD343" s="145"/>
      <c r="DTE343" s="145"/>
      <c r="DTF343" s="145"/>
      <c r="DTG343" s="145"/>
      <c r="DTH343" s="145"/>
      <c r="DTI343" s="145"/>
      <c r="DTJ343" s="145"/>
      <c r="DTK343" s="145"/>
      <c r="DTL343" s="145"/>
      <c r="DTM343" s="145"/>
      <c r="DTN343" s="145"/>
      <c r="DTO343" s="145"/>
      <c r="DTP343" s="145"/>
      <c r="DTQ343" s="145"/>
      <c r="DTR343" s="145"/>
      <c r="DTS343" s="145"/>
      <c r="DTT343" s="145"/>
      <c r="DTU343" s="145"/>
      <c r="DTV343" s="145"/>
      <c r="DTW343" s="145"/>
      <c r="DTX343" s="145"/>
      <c r="DTY343" s="145"/>
      <c r="DTZ343" s="145"/>
      <c r="DUA343" s="145"/>
      <c r="DUB343" s="145"/>
      <c r="DUC343" s="145"/>
      <c r="DUD343" s="145"/>
      <c r="DUE343" s="145"/>
      <c r="DUF343" s="145"/>
      <c r="DUG343" s="145"/>
      <c r="DUH343" s="145"/>
      <c r="DUI343" s="145"/>
      <c r="DUJ343" s="145"/>
      <c r="DUK343" s="145"/>
      <c r="DUL343" s="145"/>
      <c r="DUM343" s="145"/>
      <c r="DUN343" s="145"/>
      <c r="DUO343" s="145"/>
      <c r="DUP343" s="145"/>
      <c r="DUQ343" s="145"/>
      <c r="DUR343" s="145"/>
      <c r="DUS343" s="145"/>
      <c r="DUT343" s="145"/>
      <c r="DUU343" s="145"/>
      <c r="DUV343" s="145"/>
      <c r="DUW343" s="145"/>
      <c r="DUX343" s="145"/>
      <c r="DUY343" s="145"/>
      <c r="DUZ343" s="145"/>
      <c r="DVA343" s="145"/>
      <c r="DVB343" s="145"/>
      <c r="DVC343" s="145"/>
      <c r="DVD343" s="145"/>
      <c r="DVE343" s="145"/>
      <c r="DVF343" s="145"/>
      <c r="DVG343" s="145"/>
      <c r="DVH343" s="145"/>
      <c r="DVI343" s="145"/>
      <c r="DVJ343" s="145"/>
      <c r="DVK343" s="145"/>
      <c r="DVL343" s="145"/>
      <c r="DVM343" s="145"/>
      <c r="DVN343" s="145"/>
      <c r="DVO343" s="145"/>
      <c r="DVP343" s="145"/>
      <c r="DVQ343" s="145"/>
      <c r="DVR343" s="145"/>
      <c r="DVS343" s="145"/>
      <c r="DVT343" s="145"/>
      <c r="DVU343" s="145"/>
      <c r="DVV343" s="145"/>
      <c r="DVW343" s="145"/>
      <c r="DVX343" s="145"/>
      <c r="DVY343" s="145"/>
      <c r="DVZ343" s="145"/>
      <c r="DWA343" s="145"/>
      <c r="DWB343" s="145"/>
      <c r="DWC343" s="145"/>
      <c r="DWD343" s="145"/>
      <c r="DWE343" s="145"/>
      <c r="DWF343" s="145"/>
      <c r="DWG343" s="145"/>
      <c r="DWH343" s="145"/>
      <c r="DWI343" s="145"/>
      <c r="DWJ343" s="145"/>
      <c r="DWK343" s="145"/>
      <c r="DWL343" s="145"/>
      <c r="DWM343" s="145"/>
      <c r="DWN343" s="145"/>
      <c r="DWO343" s="145"/>
      <c r="DWP343" s="145"/>
      <c r="DWQ343" s="145"/>
      <c r="DWR343" s="145"/>
      <c r="DWS343" s="145"/>
      <c r="DWT343" s="145"/>
      <c r="DWU343" s="145"/>
      <c r="DWV343" s="145"/>
      <c r="DWW343" s="145"/>
      <c r="DWX343" s="145"/>
      <c r="DWY343" s="145"/>
      <c r="DWZ343" s="145"/>
      <c r="DXA343" s="145"/>
      <c r="DXB343" s="145"/>
      <c r="DXC343" s="145"/>
      <c r="DXD343" s="145"/>
      <c r="DXE343" s="145"/>
      <c r="DXF343" s="145"/>
      <c r="DXG343" s="145"/>
      <c r="DXH343" s="145"/>
      <c r="DXI343" s="145"/>
      <c r="DXJ343" s="145"/>
      <c r="DXK343" s="145"/>
      <c r="DXL343" s="145"/>
      <c r="DXM343" s="145"/>
      <c r="DXN343" s="145"/>
      <c r="DXO343" s="145"/>
      <c r="DXP343" s="145"/>
      <c r="DXQ343" s="145"/>
      <c r="DXR343" s="145"/>
      <c r="DXS343" s="145"/>
      <c r="DXT343" s="145"/>
      <c r="DXU343" s="145"/>
      <c r="DXV343" s="145"/>
      <c r="DXW343" s="145"/>
      <c r="DXX343" s="145"/>
      <c r="DXY343" s="145"/>
      <c r="DXZ343" s="145"/>
      <c r="DYA343" s="145"/>
      <c r="DYB343" s="145"/>
      <c r="DYC343" s="145"/>
      <c r="DYD343" s="145"/>
      <c r="DYE343" s="145"/>
      <c r="DYF343" s="145"/>
      <c r="DYG343" s="145"/>
      <c r="DYH343" s="145"/>
      <c r="DYI343" s="145"/>
      <c r="DYJ343" s="145"/>
      <c r="DYK343" s="145"/>
      <c r="DYL343" s="145"/>
      <c r="DYM343" s="145"/>
      <c r="DYN343" s="145"/>
      <c r="DYO343" s="145"/>
      <c r="DYP343" s="145"/>
      <c r="DYQ343" s="145"/>
      <c r="DYR343" s="145"/>
      <c r="DYS343" s="145"/>
      <c r="DYT343" s="145"/>
      <c r="DYU343" s="145"/>
      <c r="DYV343" s="145"/>
      <c r="DYW343" s="145"/>
      <c r="DYX343" s="145"/>
      <c r="DYY343" s="145"/>
      <c r="DYZ343" s="145"/>
      <c r="DZA343" s="145"/>
      <c r="DZB343" s="145"/>
      <c r="DZC343" s="145"/>
      <c r="DZD343" s="145"/>
      <c r="DZE343" s="145"/>
      <c r="DZF343" s="145"/>
      <c r="DZG343" s="145"/>
      <c r="DZH343" s="145"/>
      <c r="DZI343" s="145"/>
      <c r="DZJ343" s="145"/>
      <c r="DZK343" s="145"/>
      <c r="DZL343" s="145"/>
      <c r="DZM343" s="145"/>
      <c r="DZN343" s="145"/>
      <c r="DZO343" s="145"/>
      <c r="DZP343" s="145"/>
      <c r="DZQ343" s="145"/>
      <c r="DZR343" s="145"/>
      <c r="DZS343" s="145"/>
      <c r="DZT343" s="145"/>
      <c r="DZU343" s="145"/>
      <c r="DZV343" s="145"/>
      <c r="DZW343" s="145"/>
      <c r="DZX343" s="145"/>
      <c r="DZY343" s="145"/>
      <c r="DZZ343" s="145"/>
      <c r="EAA343" s="145"/>
      <c r="EAB343" s="145"/>
      <c r="EAC343" s="145"/>
      <c r="EAD343" s="145"/>
      <c r="EAE343" s="145"/>
      <c r="EAF343" s="145"/>
      <c r="EAG343" s="145"/>
      <c r="EAH343" s="145"/>
      <c r="EAI343" s="145"/>
      <c r="EAJ343" s="145"/>
      <c r="EAK343" s="145"/>
      <c r="EAL343" s="145"/>
      <c r="EAM343" s="145"/>
      <c r="EAN343" s="145"/>
      <c r="EAO343" s="145"/>
      <c r="EAP343" s="145"/>
      <c r="EAQ343" s="145"/>
      <c r="EAR343" s="145"/>
      <c r="EAS343" s="145"/>
      <c r="EAT343" s="145"/>
      <c r="EAU343" s="145"/>
      <c r="EAV343" s="145"/>
      <c r="EAW343" s="145"/>
      <c r="EAX343" s="145"/>
      <c r="EAY343" s="145"/>
      <c r="EAZ343" s="145"/>
      <c r="EBA343" s="145"/>
      <c r="EBB343" s="145"/>
      <c r="EBC343" s="145"/>
      <c r="EBD343" s="145"/>
      <c r="EBE343" s="145"/>
      <c r="EBF343" s="145"/>
      <c r="EBG343" s="145"/>
      <c r="EBH343" s="145"/>
      <c r="EBI343" s="145"/>
      <c r="EBJ343" s="145"/>
      <c r="EBK343" s="145"/>
      <c r="EBL343" s="145"/>
      <c r="EBM343" s="145"/>
      <c r="EBN343" s="145"/>
      <c r="EBO343" s="145"/>
      <c r="EBP343" s="145"/>
      <c r="EBQ343" s="145"/>
      <c r="EBR343" s="145"/>
      <c r="EBS343" s="145"/>
      <c r="EBT343" s="145"/>
      <c r="EBU343" s="145"/>
      <c r="EBV343" s="145"/>
      <c r="EBW343" s="145"/>
      <c r="EBX343" s="145"/>
      <c r="EBY343" s="145"/>
      <c r="EBZ343" s="145"/>
      <c r="ECA343" s="145"/>
      <c r="ECB343" s="145"/>
      <c r="ECC343" s="145"/>
      <c r="ECD343" s="145"/>
      <c r="ECE343" s="145"/>
      <c r="ECF343" s="145"/>
      <c r="ECG343" s="145"/>
      <c r="ECH343" s="145"/>
      <c r="ECI343" s="145"/>
      <c r="ECJ343" s="145"/>
      <c r="ECK343" s="145"/>
      <c r="ECL343" s="145"/>
      <c r="ECM343" s="145"/>
      <c r="ECN343" s="145"/>
      <c r="ECO343" s="145"/>
      <c r="ECP343" s="145"/>
      <c r="ECQ343" s="145"/>
      <c r="ECR343" s="145"/>
      <c r="ECS343" s="145"/>
      <c r="ECT343" s="145"/>
      <c r="ECU343" s="145"/>
      <c r="ECV343" s="145"/>
      <c r="ECW343" s="145"/>
      <c r="ECX343" s="145"/>
      <c r="ECY343" s="145"/>
      <c r="ECZ343" s="145"/>
      <c r="EDA343" s="145"/>
      <c r="EDB343" s="145"/>
      <c r="EDC343" s="145"/>
      <c r="EDD343" s="145"/>
      <c r="EDE343" s="145"/>
      <c r="EDF343" s="145"/>
      <c r="EDG343" s="145"/>
      <c r="EDH343" s="145"/>
      <c r="EDI343" s="145"/>
      <c r="EDJ343" s="145"/>
      <c r="EDK343" s="145"/>
      <c r="EDL343" s="145"/>
      <c r="EDM343" s="145"/>
      <c r="EDN343" s="145"/>
      <c r="EDO343" s="145"/>
      <c r="EDP343" s="145"/>
      <c r="EDQ343" s="145"/>
      <c r="EDR343" s="145"/>
      <c r="EDS343" s="145"/>
      <c r="EDT343" s="145"/>
      <c r="EDU343" s="145"/>
      <c r="EDV343" s="145"/>
      <c r="EDW343" s="145"/>
      <c r="EDX343" s="145"/>
      <c r="EDY343" s="145"/>
      <c r="EDZ343" s="145"/>
      <c r="EEA343" s="145"/>
      <c r="EEB343" s="145"/>
      <c r="EEC343" s="145"/>
      <c r="EED343" s="145"/>
      <c r="EEE343" s="145"/>
      <c r="EEF343" s="145"/>
      <c r="EEG343" s="145"/>
      <c r="EEH343" s="145"/>
      <c r="EEI343" s="145"/>
      <c r="EEJ343" s="145"/>
      <c r="EEK343" s="145"/>
      <c r="EEL343" s="145"/>
      <c r="EEM343" s="145"/>
      <c r="EEN343" s="145"/>
      <c r="EEO343" s="145"/>
      <c r="EEP343" s="145"/>
      <c r="EEQ343" s="145"/>
      <c r="EER343" s="145"/>
      <c r="EES343" s="145"/>
      <c r="EET343" s="145"/>
      <c r="EEU343" s="145"/>
      <c r="EEV343" s="145"/>
      <c r="EEW343" s="145"/>
      <c r="EEX343" s="145"/>
      <c r="EEY343" s="145"/>
      <c r="EEZ343" s="145"/>
      <c r="EFA343" s="145"/>
      <c r="EFB343" s="145"/>
      <c r="EFC343" s="145"/>
      <c r="EFD343" s="145"/>
      <c r="EFE343" s="145"/>
      <c r="EFF343" s="145"/>
      <c r="EFG343" s="145"/>
      <c r="EFH343" s="145"/>
      <c r="EFI343" s="145"/>
      <c r="EFJ343" s="145"/>
      <c r="EFK343" s="145"/>
      <c r="EFL343" s="145"/>
      <c r="EFM343" s="145"/>
      <c r="EFN343" s="145"/>
      <c r="EFO343" s="145"/>
      <c r="EFP343" s="145"/>
      <c r="EFQ343" s="145"/>
      <c r="EFR343" s="145"/>
      <c r="EFS343" s="145"/>
      <c r="EFT343" s="145"/>
      <c r="EFU343" s="145"/>
      <c r="EFV343" s="145"/>
      <c r="EFW343" s="145"/>
      <c r="EFX343" s="145"/>
      <c r="EFY343" s="145"/>
      <c r="EFZ343" s="145"/>
      <c r="EGA343" s="145"/>
      <c r="EGB343" s="145"/>
      <c r="EGC343" s="145"/>
      <c r="EGD343" s="145"/>
      <c r="EGE343" s="145"/>
      <c r="EGF343" s="145"/>
      <c r="EGG343" s="145"/>
      <c r="EGH343" s="145"/>
      <c r="EGI343" s="145"/>
      <c r="EGJ343" s="145"/>
      <c r="EGK343" s="145"/>
      <c r="EGL343" s="145"/>
      <c r="EGM343" s="145"/>
      <c r="EGN343" s="145"/>
      <c r="EGO343" s="145"/>
      <c r="EGP343" s="145"/>
      <c r="EGQ343" s="145"/>
      <c r="EGR343" s="145"/>
      <c r="EGS343" s="145"/>
      <c r="EGT343" s="145"/>
      <c r="EGU343" s="145"/>
      <c r="EGV343" s="145"/>
      <c r="EGW343" s="145"/>
      <c r="EGX343" s="145"/>
      <c r="EGY343" s="145"/>
      <c r="EGZ343" s="145"/>
      <c r="EHA343" s="145"/>
      <c r="EHB343" s="145"/>
      <c r="EHC343" s="145"/>
      <c r="EHD343" s="145"/>
      <c r="EHE343" s="145"/>
      <c r="EHF343" s="145"/>
      <c r="EHG343" s="145"/>
      <c r="EHH343" s="145"/>
      <c r="EHI343" s="145"/>
      <c r="EHJ343" s="145"/>
      <c r="EHK343" s="145"/>
      <c r="EHL343" s="145"/>
      <c r="EHM343" s="145"/>
      <c r="EHN343" s="145"/>
      <c r="EHO343" s="145"/>
      <c r="EHP343" s="145"/>
      <c r="EHQ343" s="145"/>
      <c r="EHR343" s="145"/>
      <c r="EHS343" s="145"/>
      <c r="EHT343" s="145"/>
      <c r="EHU343" s="145"/>
      <c r="EHV343" s="145"/>
      <c r="EHW343" s="145"/>
      <c r="EHX343" s="145"/>
      <c r="EHY343" s="145"/>
      <c r="EHZ343" s="145"/>
      <c r="EIA343" s="145"/>
      <c r="EIB343" s="145"/>
      <c r="EIC343" s="145"/>
      <c r="EID343" s="145"/>
      <c r="EIE343" s="145"/>
      <c r="EIF343" s="145"/>
      <c r="EIG343" s="145"/>
      <c r="EIH343" s="145"/>
      <c r="EII343" s="145"/>
      <c r="EIJ343" s="145"/>
      <c r="EIK343" s="145"/>
      <c r="EIL343" s="145"/>
      <c r="EIM343" s="145"/>
      <c r="EIN343" s="145"/>
      <c r="EIO343" s="145"/>
      <c r="EIP343" s="145"/>
      <c r="EIQ343" s="145"/>
      <c r="EIR343" s="145"/>
      <c r="EIS343" s="145"/>
      <c r="EIT343" s="145"/>
      <c r="EIU343" s="145"/>
      <c r="EIV343" s="145"/>
      <c r="EIW343" s="145"/>
      <c r="EIX343" s="145"/>
      <c r="EIY343" s="145"/>
      <c r="EIZ343" s="145"/>
      <c r="EJA343" s="145"/>
      <c r="EJB343" s="145"/>
      <c r="EJC343" s="145"/>
      <c r="EJD343" s="145"/>
      <c r="EJE343" s="145"/>
      <c r="EJF343" s="145"/>
      <c r="EJG343" s="145"/>
      <c r="EJH343" s="145"/>
      <c r="EJI343" s="145"/>
      <c r="EJJ343" s="145"/>
      <c r="EJK343" s="145"/>
      <c r="EJL343" s="145"/>
      <c r="EJM343" s="145"/>
      <c r="EJN343" s="145"/>
      <c r="EJO343" s="145"/>
      <c r="EJP343" s="145"/>
      <c r="EJQ343" s="145"/>
      <c r="EJR343" s="145"/>
      <c r="EJS343" s="145"/>
      <c r="EJT343" s="145"/>
      <c r="EJU343" s="145"/>
      <c r="EJV343" s="145"/>
      <c r="EJW343" s="145"/>
      <c r="EJX343" s="145"/>
      <c r="EJY343" s="145"/>
      <c r="EJZ343" s="145"/>
      <c r="EKA343" s="145"/>
      <c r="EKB343" s="145"/>
      <c r="EKC343" s="145"/>
      <c r="EKD343" s="145"/>
      <c r="EKE343" s="145"/>
      <c r="EKF343" s="145"/>
      <c r="EKG343" s="145"/>
      <c r="EKH343" s="145"/>
      <c r="EKI343" s="145"/>
      <c r="EKJ343" s="145"/>
      <c r="EKK343" s="145"/>
      <c r="EKL343" s="145"/>
      <c r="EKM343" s="145"/>
      <c r="EKN343" s="145"/>
      <c r="EKO343" s="145"/>
      <c r="EKP343" s="145"/>
      <c r="EKQ343" s="145"/>
      <c r="EKR343" s="145"/>
      <c r="EKS343" s="145"/>
      <c r="EKT343" s="145"/>
      <c r="EKU343" s="145"/>
      <c r="EKV343" s="145"/>
      <c r="EKW343" s="145"/>
      <c r="EKX343" s="145"/>
      <c r="EKY343" s="145"/>
      <c r="EKZ343" s="145"/>
      <c r="ELA343" s="145"/>
      <c r="ELB343" s="145"/>
      <c r="ELC343" s="145"/>
      <c r="ELD343" s="145"/>
      <c r="ELE343" s="145"/>
      <c r="ELF343" s="145"/>
      <c r="ELG343" s="145"/>
      <c r="ELH343" s="145"/>
      <c r="ELI343" s="145"/>
      <c r="ELJ343" s="145"/>
      <c r="ELK343" s="145"/>
      <c r="ELL343" s="145"/>
      <c r="ELM343" s="145"/>
      <c r="ELN343" s="145"/>
      <c r="ELO343" s="145"/>
      <c r="ELP343" s="145"/>
      <c r="ELQ343" s="145"/>
      <c r="ELR343" s="145"/>
      <c r="ELS343" s="145"/>
      <c r="ELT343" s="145"/>
      <c r="ELU343" s="145"/>
      <c r="ELV343" s="145"/>
      <c r="ELW343" s="145"/>
      <c r="ELX343" s="145"/>
      <c r="ELY343" s="145"/>
      <c r="ELZ343" s="145"/>
      <c r="EMA343" s="145"/>
      <c r="EMB343" s="145"/>
      <c r="EMC343" s="145"/>
      <c r="EMD343" s="145"/>
      <c r="EME343" s="145"/>
      <c r="EMF343" s="145"/>
      <c r="EMG343" s="145"/>
      <c r="EMH343" s="145"/>
      <c r="EMI343" s="145"/>
      <c r="EMJ343" s="145"/>
      <c r="EMK343" s="145"/>
      <c r="EML343" s="145"/>
      <c r="EMM343" s="145"/>
      <c r="EMN343" s="145"/>
      <c r="EMO343" s="145"/>
      <c r="EMP343" s="145"/>
      <c r="EMQ343" s="145"/>
      <c r="EMR343" s="145"/>
      <c r="EMS343" s="145"/>
      <c r="EMT343" s="145"/>
      <c r="EMU343" s="145"/>
      <c r="EMV343" s="145"/>
      <c r="EMW343" s="145"/>
      <c r="EMX343" s="145"/>
      <c r="EMY343" s="145"/>
      <c r="EMZ343" s="145"/>
      <c r="ENA343" s="145"/>
      <c r="ENB343" s="145"/>
      <c r="ENC343" s="145"/>
      <c r="END343" s="145"/>
      <c r="ENE343" s="145"/>
      <c r="ENF343" s="145"/>
      <c r="ENG343" s="145"/>
      <c r="ENH343" s="145"/>
      <c r="ENI343" s="145"/>
      <c r="ENJ343" s="145"/>
      <c r="ENK343" s="145"/>
      <c r="ENL343" s="145"/>
      <c r="ENM343" s="145"/>
      <c r="ENN343" s="145"/>
      <c r="ENO343" s="145"/>
      <c r="ENP343" s="145"/>
      <c r="ENQ343" s="145"/>
      <c r="ENR343" s="145"/>
      <c r="ENS343" s="145"/>
      <c r="ENT343" s="145"/>
      <c r="ENU343" s="145"/>
      <c r="ENV343" s="145"/>
      <c r="ENW343" s="145"/>
      <c r="ENX343" s="145"/>
      <c r="ENY343" s="145"/>
      <c r="ENZ343" s="145"/>
      <c r="EOA343" s="145"/>
      <c r="EOB343" s="145"/>
      <c r="EOC343" s="145"/>
      <c r="EOD343" s="145"/>
      <c r="EOE343" s="145"/>
      <c r="EOF343" s="145"/>
      <c r="EOG343" s="145"/>
      <c r="EOH343" s="145"/>
      <c r="EOI343" s="145"/>
      <c r="EOJ343" s="145"/>
      <c r="EOK343" s="145"/>
      <c r="EOL343" s="145"/>
      <c r="EOM343" s="145"/>
      <c r="EON343" s="145"/>
      <c r="EOO343" s="145"/>
      <c r="EOP343" s="145"/>
      <c r="EOQ343" s="145"/>
      <c r="EOR343" s="145"/>
      <c r="EOS343" s="145"/>
      <c r="EOT343" s="145"/>
      <c r="EOU343" s="145"/>
      <c r="EOV343" s="145"/>
      <c r="EOW343" s="145"/>
      <c r="EOX343" s="145"/>
      <c r="EOY343" s="145"/>
      <c r="EOZ343" s="145"/>
      <c r="EPA343" s="145"/>
      <c r="EPB343" s="145"/>
      <c r="EPC343" s="145"/>
      <c r="EPD343" s="145"/>
      <c r="EPE343" s="145"/>
      <c r="EPF343" s="145"/>
      <c r="EPG343" s="145"/>
      <c r="EPH343" s="145"/>
      <c r="EPI343" s="145"/>
      <c r="EPJ343" s="145"/>
      <c r="EPK343" s="145"/>
      <c r="EPL343" s="145"/>
      <c r="EPM343" s="145"/>
      <c r="EPN343" s="145"/>
      <c r="EPO343" s="145"/>
      <c r="EPP343" s="145"/>
      <c r="EPQ343" s="145"/>
      <c r="EPR343" s="145"/>
      <c r="EPS343" s="145"/>
      <c r="EPT343" s="145"/>
      <c r="EPU343" s="145"/>
      <c r="EPV343" s="145"/>
      <c r="EPW343" s="145"/>
      <c r="EPX343" s="145"/>
      <c r="EPY343" s="145"/>
      <c r="EPZ343" s="145"/>
      <c r="EQA343" s="145"/>
      <c r="EQB343" s="145"/>
      <c r="EQC343" s="145"/>
      <c r="EQD343" s="145"/>
      <c r="EQE343" s="145"/>
      <c r="EQF343" s="145"/>
      <c r="EQG343" s="145"/>
      <c r="EQH343" s="145"/>
      <c r="EQI343" s="145"/>
      <c r="EQJ343" s="145"/>
      <c r="EQK343" s="145"/>
      <c r="EQL343" s="145"/>
      <c r="EQM343" s="145"/>
      <c r="EQN343" s="145"/>
      <c r="EQO343" s="145"/>
      <c r="EQP343" s="145"/>
      <c r="EQQ343" s="145"/>
      <c r="EQR343" s="145"/>
      <c r="EQS343" s="145"/>
      <c r="EQT343" s="145"/>
      <c r="EQU343" s="145"/>
      <c r="EQV343" s="145"/>
      <c r="EQW343" s="145"/>
      <c r="EQX343" s="145"/>
      <c r="EQY343" s="145"/>
      <c r="EQZ343" s="145"/>
      <c r="ERA343" s="145"/>
      <c r="ERB343" s="145"/>
      <c r="ERC343" s="145"/>
      <c r="ERD343" s="145"/>
      <c r="ERE343" s="145"/>
      <c r="ERF343" s="145"/>
      <c r="ERG343" s="145"/>
      <c r="ERH343" s="145"/>
      <c r="ERI343" s="145"/>
      <c r="ERJ343" s="145"/>
      <c r="ERK343" s="145"/>
      <c r="ERL343" s="145"/>
      <c r="ERM343" s="145"/>
      <c r="ERN343" s="145"/>
      <c r="ERO343" s="145"/>
      <c r="ERP343" s="145"/>
      <c r="ERQ343" s="145"/>
      <c r="ERR343" s="145"/>
      <c r="ERS343" s="145"/>
      <c r="ERT343" s="145"/>
      <c r="ERU343" s="145"/>
      <c r="ERV343" s="145"/>
      <c r="ERW343" s="145"/>
      <c r="ERX343" s="145"/>
      <c r="ERY343" s="145"/>
      <c r="ERZ343" s="145"/>
      <c r="ESA343" s="145"/>
      <c r="ESB343" s="145"/>
      <c r="ESC343" s="145"/>
      <c r="ESD343" s="145"/>
      <c r="ESE343" s="145"/>
      <c r="ESF343" s="145"/>
      <c r="ESG343" s="145"/>
      <c r="ESH343" s="145"/>
      <c r="ESI343" s="145"/>
      <c r="ESJ343" s="145"/>
      <c r="ESK343" s="145"/>
      <c r="ESL343" s="145"/>
      <c r="ESM343" s="145"/>
      <c r="ESN343" s="145"/>
      <c r="ESO343" s="145"/>
      <c r="ESP343" s="145"/>
      <c r="ESQ343" s="145"/>
      <c r="ESR343" s="145"/>
      <c r="ESS343" s="145"/>
      <c r="EST343" s="145"/>
      <c r="ESU343" s="145"/>
      <c r="ESV343" s="145"/>
      <c r="ESW343" s="145"/>
      <c r="ESX343" s="145"/>
      <c r="ESY343" s="145"/>
      <c r="ESZ343" s="145"/>
      <c r="ETA343" s="145"/>
      <c r="ETB343" s="145"/>
      <c r="ETC343" s="145"/>
      <c r="ETD343" s="145"/>
      <c r="ETE343" s="145"/>
      <c r="ETF343" s="145"/>
      <c r="ETG343" s="145"/>
      <c r="ETH343" s="145"/>
      <c r="ETI343" s="145"/>
      <c r="ETJ343" s="145"/>
      <c r="ETK343" s="145"/>
      <c r="ETL343" s="145"/>
      <c r="ETM343" s="145"/>
      <c r="ETN343" s="145"/>
      <c r="ETO343" s="145"/>
      <c r="ETP343" s="145"/>
      <c r="ETQ343" s="145"/>
      <c r="ETR343" s="145"/>
      <c r="ETS343" s="145"/>
      <c r="ETT343" s="145"/>
      <c r="ETU343" s="145"/>
      <c r="ETV343" s="145"/>
      <c r="ETW343" s="145"/>
      <c r="ETX343" s="145"/>
      <c r="ETY343" s="145"/>
      <c r="ETZ343" s="145"/>
      <c r="EUA343" s="145"/>
      <c r="EUB343" s="145"/>
      <c r="EUC343" s="145"/>
      <c r="EUD343" s="145"/>
      <c r="EUE343" s="145"/>
      <c r="EUF343" s="145"/>
      <c r="EUG343" s="145"/>
      <c r="EUH343" s="145"/>
      <c r="EUI343" s="145"/>
      <c r="EUJ343" s="145"/>
      <c r="EUK343" s="145"/>
      <c r="EUL343" s="145"/>
      <c r="EUM343" s="145"/>
      <c r="EUN343" s="145"/>
      <c r="EUO343" s="145"/>
      <c r="EUP343" s="145"/>
      <c r="EUQ343" s="145"/>
      <c r="EUR343" s="145"/>
      <c r="EUS343" s="145"/>
      <c r="EUT343" s="145"/>
      <c r="EUU343" s="145"/>
      <c r="EUV343" s="145"/>
      <c r="EUW343" s="145"/>
      <c r="EUX343" s="145"/>
      <c r="EUY343" s="145"/>
      <c r="EUZ343" s="145"/>
      <c r="EVA343" s="145"/>
      <c r="EVB343" s="145"/>
      <c r="EVC343" s="145"/>
      <c r="EVD343" s="145"/>
      <c r="EVE343" s="145"/>
      <c r="EVF343" s="145"/>
      <c r="EVG343" s="145"/>
      <c r="EVH343" s="145"/>
      <c r="EVI343" s="145"/>
      <c r="EVJ343" s="145"/>
      <c r="EVK343" s="145"/>
      <c r="EVL343" s="145"/>
      <c r="EVM343" s="145"/>
      <c r="EVN343" s="145"/>
      <c r="EVO343" s="145"/>
      <c r="EVP343" s="145"/>
      <c r="EVQ343" s="145"/>
      <c r="EVR343" s="145"/>
      <c r="EVS343" s="145"/>
      <c r="EVT343" s="145"/>
      <c r="EVU343" s="145"/>
      <c r="EVV343" s="145"/>
      <c r="EVW343" s="145"/>
      <c r="EVX343" s="145"/>
      <c r="EVY343" s="145"/>
      <c r="EVZ343" s="145"/>
      <c r="EWA343" s="145"/>
      <c r="EWB343" s="145"/>
      <c r="EWC343" s="145"/>
      <c r="EWD343" s="145"/>
      <c r="EWE343" s="145"/>
      <c r="EWF343" s="145"/>
      <c r="EWG343" s="145"/>
      <c r="EWH343" s="145"/>
      <c r="EWI343" s="145"/>
      <c r="EWJ343" s="145"/>
      <c r="EWK343" s="145"/>
      <c r="EWL343" s="145"/>
      <c r="EWM343" s="145"/>
      <c r="EWN343" s="145"/>
      <c r="EWO343" s="145"/>
      <c r="EWP343" s="145"/>
      <c r="EWQ343" s="145"/>
      <c r="EWR343" s="145"/>
      <c r="EWS343" s="145"/>
      <c r="EWT343" s="145"/>
      <c r="EWU343" s="145"/>
      <c r="EWV343" s="145"/>
      <c r="EWW343" s="145"/>
      <c r="EWX343" s="145"/>
      <c r="EWY343" s="145"/>
      <c r="EWZ343" s="145"/>
      <c r="EXA343" s="145"/>
      <c r="EXB343" s="145"/>
      <c r="EXC343" s="145"/>
      <c r="EXD343" s="145"/>
      <c r="EXE343" s="145"/>
      <c r="EXF343" s="145"/>
      <c r="EXG343" s="145"/>
      <c r="EXH343" s="145"/>
      <c r="EXI343" s="145"/>
      <c r="EXJ343" s="145"/>
      <c r="EXK343" s="145"/>
      <c r="EXL343" s="145"/>
      <c r="EXM343" s="145"/>
      <c r="EXN343" s="145"/>
      <c r="EXO343" s="145"/>
      <c r="EXP343" s="145"/>
      <c r="EXQ343" s="145"/>
      <c r="EXR343" s="145"/>
      <c r="EXS343" s="145"/>
      <c r="EXT343" s="145"/>
      <c r="EXU343" s="145"/>
      <c r="EXV343" s="145"/>
      <c r="EXW343" s="145"/>
      <c r="EXX343" s="145"/>
      <c r="EXY343" s="145"/>
      <c r="EXZ343" s="145"/>
      <c r="EYA343" s="145"/>
      <c r="EYB343" s="145"/>
      <c r="EYC343" s="145"/>
      <c r="EYD343" s="145"/>
      <c r="EYE343" s="145"/>
      <c r="EYF343" s="145"/>
      <c r="EYG343" s="145"/>
      <c r="EYH343" s="145"/>
      <c r="EYI343" s="145"/>
      <c r="EYJ343" s="145"/>
      <c r="EYK343" s="145"/>
      <c r="EYL343" s="145"/>
      <c r="EYM343" s="145"/>
      <c r="EYN343" s="145"/>
      <c r="EYO343" s="145"/>
      <c r="EYP343" s="145"/>
      <c r="EYQ343" s="145"/>
      <c r="EYR343" s="145"/>
      <c r="EYS343" s="145"/>
      <c r="EYT343" s="145"/>
      <c r="EYU343" s="145"/>
      <c r="EYV343" s="145"/>
      <c r="EYW343" s="145"/>
      <c r="EYX343" s="145"/>
      <c r="EYY343" s="145"/>
      <c r="EYZ343" s="145"/>
      <c r="EZA343" s="145"/>
      <c r="EZB343" s="145"/>
      <c r="EZC343" s="145"/>
      <c r="EZD343" s="145"/>
      <c r="EZE343" s="145"/>
      <c r="EZF343" s="145"/>
      <c r="EZG343" s="145"/>
      <c r="EZH343" s="145"/>
      <c r="EZI343" s="145"/>
      <c r="EZJ343" s="145"/>
      <c r="EZK343" s="145"/>
      <c r="EZL343" s="145"/>
      <c r="EZM343" s="145"/>
      <c r="EZN343" s="145"/>
      <c r="EZO343" s="145"/>
      <c r="EZP343" s="145"/>
      <c r="EZQ343" s="145"/>
      <c r="EZR343" s="145"/>
      <c r="EZS343" s="145"/>
      <c r="EZT343" s="145"/>
      <c r="EZU343" s="145"/>
      <c r="EZV343" s="145"/>
      <c r="EZW343" s="145"/>
      <c r="EZX343" s="145"/>
      <c r="EZY343" s="145"/>
      <c r="EZZ343" s="145"/>
      <c r="FAA343" s="145"/>
      <c r="FAB343" s="145"/>
      <c r="FAC343" s="145"/>
      <c r="FAD343" s="145"/>
      <c r="FAE343" s="145"/>
      <c r="FAF343" s="145"/>
      <c r="FAG343" s="145"/>
      <c r="FAH343" s="145"/>
      <c r="FAI343" s="145"/>
      <c r="FAJ343" s="145"/>
      <c r="FAK343" s="145"/>
      <c r="FAL343" s="145"/>
      <c r="FAM343" s="145"/>
      <c r="FAN343" s="145"/>
      <c r="FAO343" s="145"/>
      <c r="FAP343" s="145"/>
      <c r="FAQ343" s="145"/>
      <c r="FAR343" s="145"/>
      <c r="FAS343" s="145"/>
      <c r="FAT343" s="145"/>
      <c r="FAU343" s="145"/>
      <c r="FAV343" s="145"/>
      <c r="FAW343" s="145"/>
      <c r="FAX343" s="145"/>
      <c r="FAY343" s="145"/>
      <c r="FAZ343" s="145"/>
      <c r="FBA343" s="145"/>
      <c r="FBB343" s="145"/>
      <c r="FBC343" s="145"/>
      <c r="FBD343" s="145"/>
      <c r="FBE343" s="145"/>
      <c r="FBF343" s="145"/>
      <c r="FBG343" s="145"/>
      <c r="FBH343" s="145"/>
      <c r="FBI343" s="145"/>
      <c r="FBJ343" s="145"/>
      <c r="FBK343" s="145"/>
      <c r="FBL343" s="145"/>
      <c r="FBM343" s="145"/>
      <c r="FBN343" s="145"/>
      <c r="FBO343" s="145"/>
      <c r="FBP343" s="145"/>
      <c r="FBQ343" s="145"/>
      <c r="FBR343" s="145"/>
      <c r="FBS343" s="145"/>
      <c r="FBT343" s="145"/>
      <c r="FBU343" s="145"/>
      <c r="FBV343" s="145"/>
      <c r="FBW343" s="145"/>
      <c r="FBX343" s="145"/>
      <c r="FBY343" s="145"/>
      <c r="FBZ343" s="145"/>
      <c r="FCA343" s="145"/>
      <c r="FCB343" s="145"/>
      <c r="FCC343" s="145"/>
      <c r="FCD343" s="145"/>
      <c r="FCE343" s="145"/>
      <c r="FCF343" s="145"/>
      <c r="FCG343" s="145"/>
      <c r="FCH343" s="145"/>
      <c r="FCI343" s="145"/>
      <c r="FCJ343" s="145"/>
      <c r="FCK343" s="145"/>
      <c r="FCL343" s="145"/>
      <c r="FCM343" s="145"/>
      <c r="FCN343" s="145"/>
      <c r="FCO343" s="145"/>
      <c r="FCP343" s="145"/>
      <c r="FCQ343" s="145"/>
      <c r="FCR343" s="145"/>
      <c r="FCS343" s="145"/>
      <c r="FCT343" s="145"/>
      <c r="FCU343" s="145"/>
      <c r="FCV343" s="145"/>
      <c r="FCW343" s="145"/>
      <c r="FCX343" s="145"/>
      <c r="FCY343" s="145"/>
      <c r="FCZ343" s="145"/>
      <c r="FDA343" s="145"/>
      <c r="FDB343" s="145"/>
      <c r="FDC343" s="145"/>
      <c r="FDD343" s="145"/>
      <c r="FDE343" s="145"/>
      <c r="FDF343" s="145"/>
      <c r="FDG343" s="145"/>
      <c r="FDH343" s="145"/>
      <c r="FDI343" s="145"/>
      <c r="FDJ343" s="145"/>
      <c r="FDK343" s="145"/>
      <c r="FDL343" s="145"/>
      <c r="FDM343" s="145"/>
      <c r="FDN343" s="145"/>
      <c r="FDO343" s="145"/>
      <c r="FDP343" s="145"/>
      <c r="FDQ343" s="145"/>
      <c r="FDR343" s="145"/>
      <c r="FDS343" s="145"/>
      <c r="FDT343" s="145"/>
      <c r="FDU343" s="145"/>
      <c r="FDV343" s="145"/>
      <c r="FDW343" s="145"/>
      <c r="FDX343" s="145"/>
      <c r="FDY343" s="145"/>
      <c r="FDZ343" s="145"/>
      <c r="FEA343" s="145"/>
      <c r="FEB343" s="145"/>
      <c r="FEC343" s="145"/>
      <c r="FED343" s="145"/>
      <c r="FEE343" s="145"/>
      <c r="FEF343" s="145"/>
      <c r="FEG343" s="145"/>
      <c r="FEH343" s="145"/>
      <c r="FEI343" s="145"/>
      <c r="FEJ343" s="145"/>
      <c r="FEK343" s="145"/>
      <c r="FEL343" s="145"/>
      <c r="FEM343" s="145"/>
      <c r="FEN343" s="145"/>
      <c r="FEO343" s="145"/>
      <c r="FEP343" s="145"/>
      <c r="FEQ343" s="145"/>
      <c r="FER343" s="145"/>
      <c r="FES343" s="145"/>
      <c r="FET343" s="145"/>
      <c r="FEU343" s="145"/>
      <c r="FEV343" s="145"/>
      <c r="FEW343" s="145"/>
      <c r="FEX343" s="145"/>
      <c r="FEY343" s="145"/>
      <c r="FEZ343" s="145"/>
      <c r="FFA343" s="145"/>
      <c r="FFB343" s="145"/>
      <c r="FFC343" s="145"/>
      <c r="FFD343" s="145"/>
      <c r="FFE343" s="145"/>
      <c r="FFF343" s="145"/>
      <c r="FFG343" s="145"/>
      <c r="FFH343" s="145"/>
      <c r="FFI343" s="145"/>
      <c r="FFJ343" s="145"/>
      <c r="FFK343" s="145"/>
      <c r="FFL343" s="145"/>
      <c r="FFM343" s="145"/>
      <c r="FFN343" s="145"/>
      <c r="FFO343" s="145"/>
      <c r="FFP343" s="145"/>
      <c r="FFQ343" s="145"/>
      <c r="FFR343" s="145"/>
      <c r="FFS343" s="145"/>
      <c r="FFT343" s="145"/>
      <c r="FFU343" s="145"/>
      <c r="FFV343" s="145"/>
      <c r="FFW343" s="145"/>
      <c r="FFX343" s="145"/>
      <c r="FFY343" s="145"/>
      <c r="FFZ343" s="145"/>
      <c r="FGA343" s="145"/>
      <c r="FGB343" s="145"/>
      <c r="FGC343" s="145"/>
      <c r="FGD343" s="145"/>
      <c r="FGE343" s="145"/>
      <c r="FGF343" s="145"/>
      <c r="FGG343" s="145"/>
      <c r="FGH343" s="145"/>
      <c r="FGI343" s="145"/>
      <c r="FGJ343" s="145"/>
      <c r="FGK343" s="145"/>
      <c r="FGL343" s="145"/>
      <c r="FGM343" s="145"/>
      <c r="FGN343" s="145"/>
      <c r="FGO343" s="145"/>
      <c r="FGP343" s="145"/>
      <c r="FGQ343" s="145"/>
      <c r="FGR343" s="145"/>
      <c r="FGS343" s="145"/>
      <c r="FGT343" s="145"/>
      <c r="FGU343" s="145"/>
      <c r="FGV343" s="145"/>
      <c r="FGW343" s="145"/>
      <c r="FGX343" s="145"/>
      <c r="FGY343" s="145"/>
      <c r="FGZ343" s="145"/>
      <c r="FHA343" s="145"/>
      <c r="FHB343" s="145"/>
      <c r="FHC343" s="145"/>
      <c r="FHD343" s="145"/>
      <c r="FHE343" s="145"/>
      <c r="FHF343" s="145"/>
      <c r="FHG343" s="145"/>
      <c r="FHH343" s="145"/>
      <c r="FHI343" s="145"/>
      <c r="FHJ343" s="145"/>
      <c r="FHK343" s="145"/>
      <c r="FHL343" s="145"/>
      <c r="FHM343" s="145"/>
      <c r="FHN343" s="145"/>
      <c r="FHO343" s="145"/>
      <c r="FHP343" s="145"/>
      <c r="FHQ343" s="145"/>
      <c r="FHR343" s="145"/>
      <c r="FHS343" s="145"/>
      <c r="FHT343" s="145"/>
      <c r="FHU343" s="145"/>
      <c r="FHV343" s="145"/>
      <c r="FHW343" s="145"/>
      <c r="FHX343" s="145"/>
      <c r="FHY343" s="145"/>
      <c r="FHZ343" s="145"/>
      <c r="FIA343" s="145"/>
      <c r="FIB343" s="145"/>
      <c r="FIC343" s="145"/>
      <c r="FID343" s="145"/>
      <c r="FIE343" s="145"/>
      <c r="FIF343" s="145"/>
      <c r="FIG343" s="145"/>
      <c r="FIH343" s="145"/>
      <c r="FII343" s="145"/>
      <c r="FIJ343" s="145"/>
      <c r="FIK343" s="145"/>
      <c r="FIL343" s="145"/>
      <c r="FIM343" s="145"/>
      <c r="FIN343" s="145"/>
      <c r="FIO343" s="145"/>
      <c r="FIP343" s="145"/>
      <c r="FIQ343" s="145"/>
      <c r="FIR343" s="145"/>
      <c r="FIS343" s="145"/>
      <c r="FIT343" s="145"/>
      <c r="FIU343" s="145"/>
      <c r="FIV343" s="145"/>
      <c r="FIW343" s="145"/>
      <c r="FIX343" s="145"/>
      <c r="FIY343" s="145"/>
      <c r="FIZ343" s="145"/>
      <c r="FJA343" s="145"/>
      <c r="FJB343" s="145"/>
      <c r="FJC343" s="145"/>
      <c r="FJD343" s="145"/>
      <c r="FJE343" s="145"/>
      <c r="FJF343" s="145"/>
      <c r="FJG343" s="145"/>
      <c r="FJH343" s="145"/>
      <c r="FJI343" s="145"/>
      <c r="FJJ343" s="145"/>
      <c r="FJK343" s="145"/>
      <c r="FJL343" s="145"/>
      <c r="FJM343" s="145"/>
      <c r="FJN343" s="145"/>
      <c r="FJO343" s="145"/>
      <c r="FJP343" s="145"/>
      <c r="FJQ343" s="145"/>
      <c r="FJR343" s="145"/>
      <c r="FJS343" s="145"/>
      <c r="FJT343" s="145"/>
      <c r="FJU343" s="145"/>
      <c r="FJV343" s="145"/>
      <c r="FJW343" s="145"/>
      <c r="FJX343" s="145"/>
      <c r="FJY343" s="145"/>
      <c r="FJZ343" s="145"/>
      <c r="FKA343" s="145"/>
      <c r="FKB343" s="145"/>
      <c r="FKC343" s="145"/>
      <c r="FKD343" s="145"/>
      <c r="FKE343" s="145"/>
      <c r="FKF343" s="145"/>
      <c r="FKG343" s="145"/>
      <c r="FKH343" s="145"/>
      <c r="FKI343" s="145"/>
      <c r="FKJ343" s="145"/>
      <c r="FKK343" s="145"/>
      <c r="FKL343" s="145"/>
      <c r="FKM343" s="145"/>
      <c r="FKN343" s="145"/>
      <c r="FKO343" s="145"/>
      <c r="FKP343" s="145"/>
      <c r="FKQ343" s="145"/>
      <c r="FKR343" s="145"/>
      <c r="FKS343" s="145"/>
      <c r="FKT343" s="145"/>
      <c r="FKU343" s="145"/>
      <c r="FKV343" s="145"/>
      <c r="FKW343" s="145"/>
      <c r="FKX343" s="145"/>
      <c r="FKY343" s="145"/>
      <c r="FKZ343" s="145"/>
      <c r="FLA343" s="145"/>
      <c r="FLB343" s="145"/>
      <c r="FLC343" s="145"/>
      <c r="FLD343" s="145"/>
      <c r="FLE343" s="145"/>
      <c r="FLF343" s="145"/>
      <c r="FLG343" s="145"/>
      <c r="FLH343" s="145"/>
      <c r="FLI343" s="145"/>
      <c r="FLJ343" s="145"/>
      <c r="FLK343" s="145"/>
      <c r="FLL343" s="145"/>
      <c r="FLM343" s="145"/>
      <c r="FLN343" s="145"/>
      <c r="FLO343" s="145"/>
      <c r="FLP343" s="145"/>
      <c r="FLQ343" s="145"/>
      <c r="FLR343" s="145"/>
      <c r="FLS343" s="145"/>
      <c r="FLT343" s="145"/>
      <c r="FLU343" s="145"/>
      <c r="FLV343" s="145"/>
      <c r="FLW343" s="145"/>
      <c r="FLX343" s="145"/>
      <c r="FLY343" s="145"/>
      <c r="FLZ343" s="145"/>
      <c r="FMA343" s="145"/>
      <c r="FMB343" s="145"/>
      <c r="FMC343" s="145"/>
      <c r="FMD343" s="145"/>
      <c r="FME343" s="145"/>
      <c r="FMF343" s="145"/>
      <c r="FMG343" s="145"/>
      <c r="FMH343" s="145"/>
      <c r="FMI343" s="145"/>
      <c r="FMJ343" s="145"/>
      <c r="FMK343" s="145"/>
      <c r="FML343" s="145"/>
      <c r="FMM343" s="145"/>
      <c r="FMN343" s="145"/>
      <c r="FMO343" s="145"/>
      <c r="FMP343" s="145"/>
      <c r="FMQ343" s="145"/>
      <c r="FMR343" s="145"/>
      <c r="FMS343" s="145"/>
      <c r="FMT343" s="145"/>
      <c r="FMU343" s="145"/>
      <c r="FMV343" s="145"/>
      <c r="FMW343" s="145"/>
      <c r="FMX343" s="145"/>
      <c r="FMY343" s="145"/>
      <c r="FMZ343" s="145"/>
      <c r="FNA343" s="145"/>
      <c r="FNB343" s="145"/>
      <c r="FNC343" s="145"/>
      <c r="FND343" s="145"/>
      <c r="FNE343" s="145"/>
      <c r="FNF343" s="145"/>
      <c r="FNG343" s="145"/>
      <c r="FNH343" s="145"/>
      <c r="FNI343" s="145"/>
      <c r="FNJ343" s="145"/>
      <c r="FNK343" s="145"/>
      <c r="FNL343" s="145"/>
      <c r="FNM343" s="145"/>
      <c r="FNN343" s="145"/>
      <c r="FNO343" s="145"/>
      <c r="FNP343" s="145"/>
      <c r="FNQ343" s="145"/>
      <c r="FNR343" s="145"/>
      <c r="FNS343" s="145"/>
      <c r="FNT343" s="145"/>
      <c r="FNU343" s="145"/>
      <c r="FNV343" s="145"/>
      <c r="FNW343" s="145"/>
      <c r="FNX343" s="145"/>
      <c r="FNY343" s="145"/>
      <c r="FNZ343" s="145"/>
      <c r="FOA343" s="145"/>
      <c r="FOB343" s="145"/>
      <c r="FOC343" s="145"/>
      <c r="FOD343" s="145"/>
      <c r="FOE343" s="145"/>
      <c r="FOF343" s="145"/>
      <c r="FOG343" s="145"/>
      <c r="FOH343" s="145"/>
      <c r="FOI343" s="145"/>
      <c r="FOJ343" s="145"/>
      <c r="FOK343" s="145"/>
      <c r="FOL343" s="145"/>
      <c r="FOM343" s="145"/>
      <c r="FON343" s="145"/>
      <c r="FOO343" s="145"/>
      <c r="FOP343" s="145"/>
      <c r="FOQ343" s="145"/>
      <c r="FOR343" s="145"/>
      <c r="FOS343" s="145"/>
      <c r="FOT343" s="145"/>
      <c r="FOU343" s="145"/>
      <c r="FOV343" s="145"/>
      <c r="FOW343" s="145"/>
      <c r="FOX343" s="145"/>
      <c r="FOY343" s="145"/>
      <c r="FOZ343" s="145"/>
      <c r="FPA343" s="145"/>
      <c r="FPB343" s="145"/>
      <c r="FPC343" s="145"/>
      <c r="FPD343" s="145"/>
      <c r="FPE343" s="145"/>
      <c r="FPF343" s="145"/>
      <c r="FPG343" s="145"/>
      <c r="FPH343" s="145"/>
      <c r="FPI343" s="145"/>
      <c r="FPJ343" s="145"/>
      <c r="FPK343" s="145"/>
      <c r="FPL343" s="145"/>
      <c r="FPM343" s="145"/>
      <c r="FPN343" s="145"/>
      <c r="FPO343" s="145"/>
      <c r="FPP343" s="145"/>
      <c r="FPQ343" s="145"/>
      <c r="FPR343" s="145"/>
      <c r="FPS343" s="145"/>
      <c r="FPT343" s="145"/>
      <c r="FPU343" s="145"/>
      <c r="FPV343" s="145"/>
      <c r="FPW343" s="145"/>
      <c r="FPX343" s="145"/>
      <c r="FPY343" s="145"/>
      <c r="FPZ343" s="145"/>
      <c r="FQA343" s="145"/>
      <c r="FQB343" s="145"/>
      <c r="FQC343" s="145"/>
      <c r="FQD343" s="145"/>
      <c r="FQE343" s="145"/>
      <c r="FQF343" s="145"/>
      <c r="FQG343" s="145"/>
      <c r="FQH343" s="145"/>
      <c r="FQI343" s="145"/>
      <c r="FQJ343" s="145"/>
      <c r="FQK343" s="145"/>
      <c r="FQL343" s="145"/>
      <c r="FQM343" s="145"/>
      <c r="FQN343" s="145"/>
      <c r="FQO343" s="145"/>
      <c r="FQP343" s="145"/>
      <c r="FQQ343" s="145"/>
      <c r="FQR343" s="145"/>
      <c r="FQS343" s="145"/>
      <c r="FQT343" s="145"/>
      <c r="FQU343" s="145"/>
      <c r="FQV343" s="145"/>
      <c r="FQW343" s="145"/>
      <c r="FQX343" s="145"/>
      <c r="FQY343" s="145"/>
      <c r="FQZ343" s="145"/>
      <c r="FRA343" s="145"/>
      <c r="FRB343" s="145"/>
      <c r="FRC343" s="145"/>
      <c r="FRD343" s="145"/>
      <c r="FRE343" s="145"/>
      <c r="FRF343" s="145"/>
      <c r="FRG343" s="145"/>
      <c r="FRH343" s="145"/>
      <c r="FRI343" s="145"/>
      <c r="FRJ343" s="145"/>
      <c r="FRK343" s="145"/>
      <c r="FRL343" s="145"/>
      <c r="FRM343" s="145"/>
      <c r="FRN343" s="145"/>
      <c r="FRO343" s="145"/>
      <c r="FRP343" s="145"/>
      <c r="FRQ343" s="145"/>
      <c r="FRR343" s="145"/>
      <c r="FRS343" s="145"/>
      <c r="FRT343" s="145"/>
      <c r="FRU343" s="145"/>
      <c r="FRV343" s="145"/>
      <c r="FRW343" s="145"/>
      <c r="FRX343" s="145"/>
      <c r="FRY343" s="145"/>
      <c r="FRZ343" s="145"/>
      <c r="FSA343" s="145"/>
      <c r="FSB343" s="145"/>
      <c r="FSC343" s="145"/>
      <c r="FSD343" s="145"/>
      <c r="FSE343" s="145"/>
      <c r="FSF343" s="145"/>
      <c r="FSG343" s="145"/>
      <c r="FSH343" s="145"/>
      <c r="FSI343" s="145"/>
      <c r="FSJ343" s="145"/>
      <c r="FSK343" s="145"/>
      <c r="FSL343" s="145"/>
      <c r="FSM343" s="145"/>
      <c r="FSN343" s="145"/>
      <c r="FSO343" s="145"/>
      <c r="FSP343" s="145"/>
      <c r="FSQ343" s="145"/>
      <c r="FSR343" s="145"/>
      <c r="FSS343" s="145"/>
      <c r="FST343" s="145"/>
      <c r="FSU343" s="145"/>
      <c r="FSV343" s="145"/>
      <c r="FSW343" s="145"/>
      <c r="FSX343" s="145"/>
      <c r="FSY343" s="145"/>
      <c r="FSZ343" s="145"/>
      <c r="FTA343" s="145"/>
      <c r="FTB343" s="145"/>
      <c r="FTC343" s="145"/>
      <c r="FTD343" s="145"/>
      <c r="FTE343" s="145"/>
      <c r="FTF343" s="145"/>
      <c r="FTG343" s="145"/>
      <c r="FTH343" s="145"/>
      <c r="FTI343" s="145"/>
      <c r="FTJ343" s="145"/>
      <c r="FTK343" s="145"/>
      <c r="FTL343" s="145"/>
      <c r="FTM343" s="145"/>
      <c r="FTN343" s="145"/>
      <c r="FTO343" s="145"/>
      <c r="FTP343" s="145"/>
      <c r="FTQ343" s="145"/>
      <c r="FTR343" s="145"/>
      <c r="FTS343" s="145"/>
      <c r="FTT343" s="145"/>
      <c r="FTU343" s="145"/>
      <c r="FTV343" s="145"/>
      <c r="FTW343" s="145"/>
      <c r="FTX343" s="145"/>
      <c r="FTY343" s="145"/>
      <c r="FTZ343" s="145"/>
      <c r="FUA343" s="145"/>
      <c r="FUB343" s="145"/>
      <c r="FUC343" s="145"/>
      <c r="FUD343" s="145"/>
      <c r="FUE343" s="145"/>
      <c r="FUF343" s="145"/>
      <c r="FUG343" s="145"/>
      <c r="FUH343" s="145"/>
      <c r="FUI343" s="145"/>
      <c r="FUJ343" s="145"/>
      <c r="FUK343" s="145"/>
      <c r="FUL343" s="145"/>
      <c r="FUM343" s="145"/>
      <c r="FUN343" s="145"/>
      <c r="FUO343" s="145"/>
      <c r="FUP343" s="145"/>
      <c r="FUQ343" s="145"/>
      <c r="FUR343" s="145"/>
      <c r="FUS343" s="145"/>
      <c r="FUT343" s="145"/>
      <c r="FUU343" s="145"/>
      <c r="FUV343" s="145"/>
      <c r="FUW343" s="145"/>
      <c r="FUX343" s="145"/>
      <c r="FUY343" s="145"/>
      <c r="FUZ343" s="145"/>
      <c r="FVA343" s="145"/>
      <c r="FVB343" s="145"/>
      <c r="FVC343" s="145"/>
      <c r="FVD343" s="145"/>
      <c r="FVE343" s="145"/>
      <c r="FVF343" s="145"/>
      <c r="FVG343" s="145"/>
      <c r="FVH343" s="145"/>
      <c r="FVI343" s="145"/>
      <c r="FVJ343" s="145"/>
      <c r="FVK343" s="145"/>
      <c r="FVL343" s="145"/>
      <c r="FVM343" s="145"/>
      <c r="FVN343" s="145"/>
      <c r="FVO343" s="145"/>
      <c r="FVP343" s="145"/>
      <c r="FVQ343" s="145"/>
      <c r="FVR343" s="145"/>
      <c r="FVS343" s="145"/>
      <c r="FVT343" s="145"/>
      <c r="FVU343" s="145"/>
      <c r="FVV343" s="145"/>
      <c r="FVW343" s="145"/>
      <c r="FVX343" s="145"/>
      <c r="FVY343" s="145"/>
      <c r="FVZ343" s="145"/>
      <c r="FWA343" s="145"/>
      <c r="FWB343" s="145"/>
      <c r="FWC343" s="145"/>
      <c r="FWD343" s="145"/>
      <c r="FWE343" s="145"/>
      <c r="FWF343" s="145"/>
      <c r="FWG343" s="145"/>
      <c r="FWH343" s="145"/>
      <c r="FWI343" s="145"/>
      <c r="FWJ343" s="145"/>
      <c r="FWK343" s="145"/>
      <c r="FWL343" s="145"/>
      <c r="FWM343" s="145"/>
      <c r="FWN343" s="145"/>
      <c r="FWO343" s="145"/>
      <c r="FWP343" s="145"/>
      <c r="FWQ343" s="145"/>
      <c r="FWR343" s="145"/>
      <c r="FWS343" s="145"/>
      <c r="FWT343" s="145"/>
      <c r="FWU343" s="145"/>
      <c r="FWV343" s="145"/>
      <c r="FWW343" s="145"/>
      <c r="FWX343" s="145"/>
      <c r="FWY343" s="145"/>
      <c r="FWZ343" s="145"/>
      <c r="FXA343" s="145"/>
      <c r="FXB343" s="145"/>
      <c r="FXC343" s="145"/>
      <c r="FXD343" s="145"/>
      <c r="FXE343" s="145"/>
      <c r="FXF343" s="145"/>
      <c r="FXG343" s="145"/>
      <c r="FXH343" s="145"/>
      <c r="FXI343" s="145"/>
      <c r="FXJ343" s="145"/>
      <c r="FXK343" s="145"/>
      <c r="FXL343" s="145"/>
      <c r="FXM343" s="145"/>
      <c r="FXN343" s="145"/>
      <c r="FXO343" s="145"/>
      <c r="FXP343" s="145"/>
      <c r="FXQ343" s="145"/>
      <c r="FXR343" s="145"/>
      <c r="FXS343" s="145"/>
      <c r="FXT343" s="145"/>
      <c r="FXU343" s="145"/>
      <c r="FXV343" s="145"/>
      <c r="FXW343" s="145"/>
      <c r="FXX343" s="145"/>
      <c r="FXY343" s="145"/>
      <c r="FXZ343" s="145"/>
      <c r="FYA343" s="145"/>
      <c r="FYB343" s="145"/>
      <c r="FYC343" s="145"/>
      <c r="FYD343" s="145"/>
      <c r="FYE343" s="145"/>
      <c r="FYF343" s="145"/>
      <c r="FYG343" s="145"/>
      <c r="FYH343" s="145"/>
      <c r="FYI343" s="145"/>
      <c r="FYJ343" s="145"/>
      <c r="FYK343" s="145"/>
      <c r="FYL343" s="145"/>
      <c r="FYM343" s="145"/>
      <c r="FYN343" s="145"/>
      <c r="FYO343" s="145"/>
      <c r="FYP343" s="145"/>
      <c r="FYQ343" s="145"/>
      <c r="FYR343" s="145"/>
      <c r="FYS343" s="145"/>
      <c r="FYT343" s="145"/>
      <c r="FYU343" s="145"/>
      <c r="FYV343" s="145"/>
      <c r="FYW343" s="145"/>
      <c r="FYX343" s="145"/>
      <c r="FYY343" s="145"/>
      <c r="FYZ343" s="145"/>
      <c r="FZA343" s="145"/>
      <c r="FZB343" s="145"/>
      <c r="FZC343" s="145"/>
      <c r="FZD343" s="145"/>
      <c r="FZE343" s="145"/>
      <c r="FZF343" s="145"/>
      <c r="FZG343" s="145"/>
      <c r="FZH343" s="145"/>
      <c r="FZI343" s="145"/>
      <c r="FZJ343" s="145"/>
      <c r="FZK343" s="145"/>
      <c r="FZL343" s="145"/>
      <c r="FZM343" s="145"/>
      <c r="FZN343" s="145"/>
      <c r="FZO343" s="145"/>
      <c r="FZP343" s="145"/>
      <c r="FZQ343" s="145"/>
      <c r="FZR343" s="145"/>
      <c r="FZS343" s="145"/>
      <c r="FZT343" s="145"/>
      <c r="FZU343" s="145"/>
      <c r="FZV343" s="145"/>
      <c r="FZW343" s="145"/>
      <c r="FZX343" s="145"/>
      <c r="FZY343" s="145"/>
      <c r="FZZ343" s="145"/>
      <c r="GAA343" s="145"/>
      <c r="GAB343" s="145"/>
      <c r="GAC343" s="145"/>
      <c r="GAD343" s="145"/>
      <c r="GAE343" s="145"/>
      <c r="GAF343" s="145"/>
      <c r="GAG343" s="145"/>
      <c r="GAH343" s="145"/>
      <c r="GAI343" s="145"/>
      <c r="GAJ343" s="145"/>
      <c r="GAK343" s="145"/>
      <c r="GAL343" s="145"/>
      <c r="GAM343" s="145"/>
      <c r="GAN343" s="145"/>
      <c r="GAO343" s="145"/>
      <c r="GAP343" s="145"/>
      <c r="GAQ343" s="145"/>
      <c r="GAR343" s="145"/>
      <c r="GAS343" s="145"/>
      <c r="GAT343" s="145"/>
      <c r="GAU343" s="145"/>
      <c r="GAV343" s="145"/>
      <c r="GAW343" s="145"/>
      <c r="GAX343" s="145"/>
      <c r="GAY343" s="145"/>
      <c r="GAZ343" s="145"/>
      <c r="GBA343" s="145"/>
      <c r="GBB343" s="145"/>
      <c r="GBC343" s="145"/>
      <c r="GBD343" s="145"/>
      <c r="GBE343" s="145"/>
      <c r="GBF343" s="145"/>
      <c r="GBG343" s="145"/>
      <c r="GBH343" s="145"/>
      <c r="GBI343" s="145"/>
      <c r="GBJ343" s="145"/>
      <c r="GBK343" s="145"/>
      <c r="GBL343" s="145"/>
      <c r="GBM343" s="145"/>
      <c r="GBN343" s="145"/>
      <c r="GBO343" s="145"/>
      <c r="GBP343" s="145"/>
      <c r="GBQ343" s="145"/>
      <c r="GBR343" s="145"/>
      <c r="GBS343" s="145"/>
      <c r="GBT343" s="145"/>
      <c r="GBU343" s="145"/>
      <c r="GBV343" s="145"/>
      <c r="GBW343" s="145"/>
      <c r="GBX343" s="145"/>
      <c r="GBY343" s="145"/>
      <c r="GBZ343" s="145"/>
      <c r="GCA343" s="145"/>
      <c r="GCB343" s="145"/>
      <c r="GCC343" s="145"/>
      <c r="GCD343" s="145"/>
      <c r="GCE343" s="145"/>
      <c r="GCF343" s="145"/>
      <c r="GCG343" s="145"/>
      <c r="GCH343" s="145"/>
      <c r="GCI343" s="145"/>
      <c r="GCJ343" s="145"/>
      <c r="GCK343" s="145"/>
      <c r="GCL343" s="145"/>
      <c r="GCM343" s="145"/>
      <c r="GCN343" s="145"/>
      <c r="GCO343" s="145"/>
      <c r="GCP343" s="145"/>
      <c r="GCQ343" s="145"/>
      <c r="GCR343" s="145"/>
      <c r="GCS343" s="145"/>
      <c r="GCT343" s="145"/>
      <c r="GCU343" s="145"/>
      <c r="GCV343" s="145"/>
      <c r="GCW343" s="145"/>
      <c r="GCX343" s="145"/>
      <c r="GCY343" s="145"/>
      <c r="GCZ343" s="145"/>
      <c r="GDA343" s="145"/>
      <c r="GDB343" s="145"/>
      <c r="GDC343" s="145"/>
      <c r="GDD343" s="145"/>
      <c r="GDE343" s="145"/>
      <c r="GDF343" s="145"/>
      <c r="GDG343" s="145"/>
      <c r="GDH343" s="145"/>
      <c r="GDI343" s="145"/>
      <c r="GDJ343" s="145"/>
      <c r="GDK343" s="145"/>
      <c r="GDL343" s="145"/>
      <c r="GDM343" s="145"/>
      <c r="GDN343" s="145"/>
      <c r="GDO343" s="145"/>
      <c r="GDP343" s="145"/>
      <c r="GDQ343" s="145"/>
      <c r="GDR343" s="145"/>
      <c r="GDS343" s="145"/>
      <c r="GDT343" s="145"/>
      <c r="GDU343" s="145"/>
      <c r="GDV343" s="145"/>
      <c r="GDW343" s="145"/>
      <c r="GDX343" s="145"/>
      <c r="GDY343" s="145"/>
      <c r="GDZ343" s="145"/>
      <c r="GEA343" s="145"/>
      <c r="GEB343" s="145"/>
      <c r="GEC343" s="145"/>
      <c r="GED343" s="145"/>
      <c r="GEE343" s="145"/>
      <c r="GEF343" s="145"/>
      <c r="GEG343" s="145"/>
      <c r="GEH343" s="145"/>
      <c r="GEI343" s="145"/>
      <c r="GEJ343" s="145"/>
      <c r="GEK343" s="145"/>
      <c r="GEL343" s="145"/>
      <c r="GEM343" s="145"/>
      <c r="GEN343" s="145"/>
      <c r="GEO343" s="145"/>
      <c r="GEP343" s="145"/>
      <c r="GEQ343" s="145"/>
      <c r="GER343" s="145"/>
      <c r="GES343" s="145"/>
      <c r="GET343" s="145"/>
      <c r="GEU343" s="145"/>
      <c r="GEV343" s="145"/>
      <c r="GEW343" s="145"/>
      <c r="GEX343" s="145"/>
      <c r="GEY343" s="145"/>
      <c r="GEZ343" s="145"/>
      <c r="GFA343" s="145"/>
      <c r="GFB343" s="145"/>
      <c r="GFC343" s="145"/>
      <c r="GFD343" s="145"/>
      <c r="GFE343" s="145"/>
      <c r="GFF343" s="145"/>
      <c r="GFG343" s="145"/>
      <c r="GFH343" s="145"/>
      <c r="GFI343" s="145"/>
      <c r="GFJ343" s="145"/>
      <c r="GFK343" s="145"/>
      <c r="GFL343" s="145"/>
      <c r="GFM343" s="145"/>
      <c r="GFN343" s="145"/>
      <c r="GFO343" s="145"/>
      <c r="GFP343" s="145"/>
      <c r="GFQ343" s="145"/>
      <c r="GFR343" s="145"/>
      <c r="GFS343" s="145"/>
      <c r="GFT343" s="145"/>
      <c r="GFU343" s="145"/>
      <c r="GFV343" s="145"/>
      <c r="GFW343" s="145"/>
      <c r="GFX343" s="145"/>
      <c r="GFY343" s="145"/>
      <c r="GFZ343" s="145"/>
      <c r="GGA343" s="145"/>
      <c r="GGB343" s="145"/>
      <c r="GGC343" s="145"/>
      <c r="GGD343" s="145"/>
      <c r="GGE343" s="145"/>
      <c r="GGF343" s="145"/>
      <c r="GGG343" s="145"/>
      <c r="GGH343" s="145"/>
      <c r="GGI343" s="145"/>
      <c r="GGJ343" s="145"/>
      <c r="GGK343" s="145"/>
      <c r="GGL343" s="145"/>
      <c r="GGM343" s="145"/>
      <c r="GGN343" s="145"/>
      <c r="GGO343" s="145"/>
      <c r="GGP343" s="145"/>
      <c r="GGQ343" s="145"/>
      <c r="GGR343" s="145"/>
      <c r="GGS343" s="145"/>
      <c r="GGT343" s="145"/>
      <c r="GGU343" s="145"/>
      <c r="GGV343" s="145"/>
      <c r="GGW343" s="145"/>
      <c r="GGX343" s="145"/>
      <c r="GGY343" s="145"/>
      <c r="GGZ343" s="145"/>
      <c r="GHA343" s="145"/>
      <c r="GHB343" s="145"/>
      <c r="GHC343" s="145"/>
      <c r="GHD343" s="145"/>
      <c r="GHE343" s="145"/>
      <c r="GHF343" s="145"/>
      <c r="GHG343" s="145"/>
      <c r="GHH343" s="145"/>
      <c r="GHI343" s="145"/>
      <c r="GHJ343" s="145"/>
      <c r="GHK343" s="145"/>
      <c r="GHL343" s="145"/>
      <c r="GHM343" s="145"/>
      <c r="GHN343" s="145"/>
      <c r="GHO343" s="145"/>
      <c r="GHP343" s="145"/>
      <c r="GHQ343" s="145"/>
      <c r="GHR343" s="145"/>
      <c r="GHS343" s="145"/>
      <c r="GHT343" s="145"/>
      <c r="GHU343" s="145"/>
      <c r="GHV343" s="145"/>
      <c r="GHW343" s="145"/>
      <c r="GHX343" s="145"/>
      <c r="GHY343" s="145"/>
      <c r="GHZ343" s="145"/>
      <c r="GIA343" s="145"/>
      <c r="GIB343" s="145"/>
      <c r="GIC343" s="145"/>
      <c r="GID343" s="145"/>
      <c r="GIE343" s="145"/>
      <c r="GIF343" s="145"/>
      <c r="GIG343" s="145"/>
      <c r="GIH343" s="145"/>
      <c r="GII343" s="145"/>
      <c r="GIJ343" s="145"/>
      <c r="GIK343" s="145"/>
      <c r="GIL343" s="145"/>
      <c r="GIM343" s="145"/>
      <c r="GIN343" s="145"/>
      <c r="GIO343" s="145"/>
      <c r="GIP343" s="145"/>
      <c r="GIQ343" s="145"/>
      <c r="GIR343" s="145"/>
      <c r="GIS343" s="145"/>
      <c r="GIT343" s="145"/>
      <c r="GIU343" s="145"/>
      <c r="GIV343" s="145"/>
      <c r="GIW343" s="145"/>
      <c r="GIX343" s="145"/>
      <c r="GIY343" s="145"/>
      <c r="GIZ343" s="145"/>
      <c r="GJA343" s="145"/>
      <c r="GJB343" s="145"/>
      <c r="GJC343" s="145"/>
      <c r="GJD343" s="145"/>
      <c r="GJE343" s="145"/>
      <c r="GJF343" s="145"/>
      <c r="GJG343" s="145"/>
      <c r="GJH343" s="145"/>
      <c r="GJI343" s="145"/>
      <c r="GJJ343" s="145"/>
      <c r="GJK343" s="145"/>
      <c r="GJL343" s="145"/>
      <c r="GJM343" s="145"/>
      <c r="GJN343" s="145"/>
      <c r="GJO343" s="145"/>
      <c r="GJP343" s="145"/>
      <c r="GJQ343" s="145"/>
      <c r="GJR343" s="145"/>
      <c r="GJS343" s="145"/>
      <c r="GJT343" s="145"/>
      <c r="GJU343" s="145"/>
      <c r="GJV343" s="145"/>
      <c r="GJW343" s="145"/>
      <c r="GJX343" s="145"/>
      <c r="GJY343" s="145"/>
      <c r="GJZ343" s="145"/>
      <c r="GKA343" s="145"/>
      <c r="GKB343" s="145"/>
      <c r="GKC343" s="145"/>
      <c r="GKD343" s="145"/>
      <c r="GKE343" s="145"/>
      <c r="GKF343" s="145"/>
      <c r="GKG343" s="145"/>
      <c r="GKH343" s="145"/>
      <c r="GKI343" s="145"/>
      <c r="GKJ343" s="145"/>
      <c r="GKK343" s="145"/>
      <c r="GKL343" s="145"/>
      <c r="GKM343" s="145"/>
      <c r="GKN343" s="145"/>
      <c r="GKO343" s="145"/>
      <c r="GKP343" s="145"/>
      <c r="GKQ343" s="145"/>
      <c r="GKR343" s="145"/>
      <c r="GKS343" s="145"/>
      <c r="GKT343" s="145"/>
      <c r="GKU343" s="145"/>
      <c r="GKV343" s="145"/>
      <c r="GKW343" s="145"/>
      <c r="GKX343" s="145"/>
      <c r="GKY343" s="145"/>
      <c r="GKZ343" s="145"/>
      <c r="GLA343" s="145"/>
      <c r="GLB343" s="145"/>
      <c r="GLC343" s="145"/>
      <c r="GLD343" s="145"/>
      <c r="GLE343" s="145"/>
      <c r="GLF343" s="145"/>
      <c r="GLG343" s="145"/>
      <c r="GLH343" s="145"/>
      <c r="GLI343" s="145"/>
      <c r="GLJ343" s="145"/>
      <c r="GLK343" s="145"/>
      <c r="GLL343" s="145"/>
      <c r="GLM343" s="145"/>
      <c r="GLN343" s="145"/>
      <c r="GLO343" s="145"/>
      <c r="GLP343" s="145"/>
      <c r="GLQ343" s="145"/>
      <c r="GLR343" s="145"/>
      <c r="GLS343" s="145"/>
      <c r="GLT343" s="145"/>
      <c r="GLU343" s="145"/>
      <c r="GLV343" s="145"/>
      <c r="GLW343" s="145"/>
      <c r="GLX343" s="145"/>
      <c r="GLY343" s="145"/>
      <c r="GLZ343" s="145"/>
      <c r="GMA343" s="145"/>
      <c r="GMB343" s="145"/>
      <c r="GMC343" s="145"/>
      <c r="GMD343" s="145"/>
      <c r="GME343" s="145"/>
      <c r="GMF343" s="145"/>
      <c r="GMG343" s="145"/>
      <c r="GMH343" s="145"/>
      <c r="GMI343" s="145"/>
      <c r="GMJ343" s="145"/>
      <c r="GMK343" s="145"/>
      <c r="GML343" s="145"/>
      <c r="GMM343" s="145"/>
      <c r="GMN343" s="145"/>
      <c r="GMO343" s="145"/>
      <c r="GMP343" s="145"/>
      <c r="GMQ343" s="145"/>
      <c r="GMR343" s="145"/>
      <c r="GMS343" s="145"/>
      <c r="GMT343" s="145"/>
      <c r="GMU343" s="145"/>
      <c r="GMV343" s="145"/>
      <c r="GMW343" s="145"/>
      <c r="GMX343" s="145"/>
      <c r="GMY343" s="145"/>
      <c r="GMZ343" s="145"/>
      <c r="GNA343" s="145"/>
      <c r="GNB343" s="145"/>
      <c r="GNC343" s="145"/>
      <c r="GND343" s="145"/>
      <c r="GNE343" s="145"/>
      <c r="GNF343" s="145"/>
      <c r="GNG343" s="145"/>
      <c r="GNH343" s="145"/>
      <c r="GNI343" s="145"/>
      <c r="GNJ343" s="145"/>
      <c r="GNK343" s="145"/>
      <c r="GNL343" s="145"/>
      <c r="GNM343" s="145"/>
      <c r="GNN343" s="145"/>
      <c r="GNO343" s="145"/>
      <c r="GNP343" s="145"/>
      <c r="GNQ343" s="145"/>
      <c r="GNR343" s="145"/>
      <c r="GNS343" s="145"/>
      <c r="GNT343" s="145"/>
      <c r="GNU343" s="145"/>
      <c r="GNV343" s="145"/>
      <c r="GNW343" s="145"/>
      <c r="GNX343" s="145"/>
      <c r="GNY343" s="145"/>
      <c r="GNZ343" s="145"/>
      <c r="GOA343" s="145"/>
      <c r="GOB343" s="145"/>
      <c r="GOC343" s="145"/>
      <c r="GOD343" s="145"/>
      <c r="GOE343" s="145"/>
      <c r="GOF343" s="145"/>
      <c r="GOG343" s="145"/>
      <c r="GOH343" s="145"/>
      <c r="GOI343" s="145"/>
      <c r="GOJ343" s="145"/>
      <c r="GOK343" s="145"/>
      <c r="GOL343" s="145"/>
      <c r="GOM343" s="145"/>
      <c r="GON343" s="145"/>
      <c r="GOO343" s="145"/>
      <c r="GOP343" s="145"/>
      <c r="GOQ343" s="145"/>
      <c r="GOR343" s="145"/>
      <c r="GOS343" s="145"/>
      <c r="GOT343" s="145"/>
      <c r="GOU343" s="145"/>
      <c r="GOV343" s="145"/>
      <c r="GOW343" s="145"/>
      <c r="GOX343" s="145"/>
      <c r="GOY343" s="145"/>
      <c r="GOZ343" s="145"/>
      <c r="GPA343" s="145"/>
      <c r="GPB343" s="145"/>
      <c r="GPC343" s="145"/>
      <c r="GPD343" s="145"/>
      <c r="GPE343" s="145"/>
      <c r="GPF343" s="145"/>
      <c r="GPG343" s="145"/>
      <c r="GPH343" s="145"/>
      <c r="GPI343" s="145"/>
      <c r="GPJ343" s="145"/>
      <c r="GPK343" s="145"/>
      <c r="GPL343" s="145"/>
      <c r="GPM343" s="145"/>
      <c r="GPN343" s="145"/>
      <c r="GPO343" s="145"/>
      <c r="GPP343" s="145"/>
      <c r="GPQ343" s="145"/>
      <c r="GPR343" s="145"/>
      <c r="GPS343" s="145"/>
      <c r="GPT343" s="145"/>
      <c r="GPU343" s="145"/>
      <c r="GPV343" s="145"/>
      <c r="GPW343" s="145"/>
      <c r="GPX343" s="145"/>
      <c r="GPY343" s="145"/>
      <c r="GPZ343" s="145"/>
      <c r="GQA343" s="145"/>
      <c r="GQB343" s="145"/>
      <c r="GQC343" s="145"/>
      <c r="GQD343" s="145"/>
      <c r="GQE343" s="145"/>
      <c r="GQF343" s="145"/>
      <c r="GQG343" s="145"/>
      <c r="GQH343" s="145"/>
      <c r="GQI343" s="145"/>
      <c r="GQJ343" s="145"/>
      <c r="GQK343" s="145"/>
      <c r="GQL343" s="145"/>
      <c r="GQM343" s="145"/>
      <c r="GQN343" s="145"/>
      <c r="GQO343" s="145"/>
      <c r="GQP343" s="145"/>
      <c r="GQQ343" s="145"/>
      <c r="GQR343" s="145"/>
      <c r="GQS343" s="145"/>
      <c r="GQT343" s="145"/>
      <c r="GQU343" s="145"/>
      <c r="GQV343" s="145"/>
      <c r="GQW343" s="145"/>
      <c r="GQX343" s="145"/>
      <c r="GQY343" s="145"/>
      <c r="GQZ343" s="145"/>
      <c r="GRA343" s="145"/>
      <c r="GRB343" s="145"/>
      <c r="GRC343" s="145"/>
      <c r="GRD343" s="145"/>
      <c r="GRE343" s="145"/>
      <c r="GRF343" s="145"/>
      <c r="GRG343" s="145"/>
      <c r="GRH343" s="145"/>
      <c r="GRI343" s="145"/>
      <c r="GRJ343" s="145"/>
      <c r="GRK343" s="145"/>
      <c r="GRL343" s="145"/>
      <c r="GRM343" s="145"/>
      <c r="GRN343" s="145"/>
      <c r="GRO343" s="145"/>
      <c r="GRP343" s="145"/>
      <c r="GRQ343" s="145"/>
      <c r="GRR343" s="145"/>
      <c r="GRS343" s="145"/>
      <c r="GRT343" s="145"/>
      <c r="GRU343" s="145"/>
      <c r="GRV343" s="145"/>
      <c r="GRW343" s="145"/>
      <c r="GRX343" s="145"/>
      <c r="GRY343" s="145"/>
      <c r="GRZ343" s="145"/>
      <c r="GSA343" s="145"/>
      <c r="GSB343" s="145"/>
      <c r="GSC343" s="145"/>
      <c r="GSD343" s="145"/>
      <c r="GSE343" s="145"/>
      <c r="GSF343" s="145"/>
      <c r="GSG343" s="145"/>
      <c r="GSH343" s="145"/>
      <c r="GSI343" s="145"/>
      <c r="GSJ343" s="145"/>
      <c r="GSK343" s="145"/>
      <c r="GSL343" s="145"/>
      <c r="GSM343" s="145"/>
      <c r="GSN343" s="145"/>
      <c r="GSO343" s="145"/>
      <c r="GSP343" s="145"/>
      <c r="GSQ343" s="145"/>
      <c r="GSR343" s="145"/>
      <c r="GSS343" s="145"/>
      <c r="GST343" s="145"/>
      <c r="GSU343" s="145"/>
      <c r="GSV343" s="145"/>
      <c r="GSW343" s="145"/>
      <c r="GSX343" s="145"/>
      <c r="GSY343" s="145"/>
      <c r="GSZ343" s="145"/>
      <c r="GTA343" s="145"/>
      <c r="GTB343" s="145"/>
      <c r="GTC343" s="145"/>
      <c r="GTD343" s="145"/>
      <c r="GTE343" s="145"/>
      <c r="GTF343" s="145"/>
      <c r="GTG343" s="145"/>
      <c r="GTH343" s="145"/>
      <c r="GTI343" s="145"/>
      <c r="GTJ343" s="145"/>
      <c r="GTK343" s="145"/>
      <c r="GTL343" s="145"/>
      <c r="GTM343" s="145"/>
      <c r="GTN343" s="145"/>
      <c r="GTO343" s="145"/>
      <c r="GTP343" s="145"/>
      <c r="GTQ343" s="145"/>
      <c r="GTR343" s="145"/>
      <c r="GTS343" s="145"/>
      <c r="GTT343" s="145"/>
      <c r="GTU343" s="145"/>
      <c r="GTV343" s="145"/>
      <c r="GTW343" s="145"/>
      <c r="GTX343" s="145"/>
      <c r="GTY343" s="145"/>
      <c r="GTZ343" s="145"/>
      <c r="GUA343" s="145"/>
      <c r="GUB343" s="145"/>
      <c r="GUC343" s="145"/>
      <c r="GUD343" s="145"/>
      <c r="GUE343" s="145"/>
      <c r="GUF343" s="145"/>
      <c r="GUG343" s="145"/>
      <c r="GUH343" s="145"/>
      <c r="GUI343" s="145"/>
      <c r="GUJ343" s="145"/>
      <c r="GUK343" s="145"/>
      <c r="GUL343" s="145"/>
      <c r="GUM343" s="145"/>
      <c r="GUN343" s="145"/>
      <c r="GUO343" s="145"/>
      <c r="GUP343" s="145"/>
      <c r="GUQ343" s="145"/>
      <c r="GUR343" s="145"/>
      <c r="GUS343" s="145"/>
      <c r="GUT343" s="145"/>
      <c r="GUU343" s="145"/>
      <c r="GUV343" s="145"/>
      <c r="GUW343" s="145"/>
      <c r="GUX343" s="145"/>
      <c r="GUY343" s="145"/>
      <c r="GUZ343" s="145"/>
      <c r="GVA343" s="145"/>
      <c r="GVB343" s="145"/>
      <c r="GVC343" s="145"/>
      <c r="GVD343" s="145"/>
      <c r="GVE343" s="145"/>
      <c r="GVF343" s="145"/>
      <c r="GVG343" s="145"/>
      <c r="GVH343" s="145"/>
      <c r="GVI343" s="145"/>
      <c r="GVJ343" s="145"/>
      <c r="GVK343" s="145"/>
      <c r="GVL343" s="145"/>
      <c r="GVM343" s="145"/>
      <c r="GVN343" s="145"/>
      <c r="GVO343" s="145"/>
      <c r="GVP343" s="145"/>
      <c r="GVQ343" s="145"/>
      <c r="GVR343" s="145"/>
      <c r="GVS343" s="145"/>
      <c r="GVT343" s="145"/>
      <c r="GVU343" s="145"/>
      <c r="GVV343" s="145"/>
      <c r="GVW343" s="145"/>
      <c r="GVX343" s="145"/>
      <c r="GVY343" s="145"/>
      <c r="GVZ343" s="145"/>
      <c r="GWA343" s="145"/>
      <c r="GWB343" s="145"/>
      <c r="GWC343" s="145"/>
      <c r="GWD343" s="145"/>
      <c r="GWE343" s="145"/>
      <c r="GWF343" s="145"/>
      <c r="GWG343" s="145"/>
      <c r="GWH343" s="145"/>
      <c r="GWI343" s="145"/>
      <c r="GWJ343" s="145"/>
      <c r="GWK343" s="145"/>
      <c r="GWL343" s="145"/>
      <c r="GWM343" s="145"/>
      <c r="GWN343" s="145"/>
      <c r="GWO343" s="145"/>
      <c r="GWP343" s="145"/>
      <c r="GWQ343" s="145"/>
      <c r="GWR343" s="145"/>
      <c r="GWS343" s="145"/>
      <c r="GWT343" s="145"/>
      <c r="GWU343" s="145"/>
      <c r="GWV343" s="145"/>
      <c r="GWW343" s="145"/>
      <c r="GWX343" s="145"/>
      <c r="GWY343" s="145"/>
      <c r="GWZ343" s="145"/>
      <c r="GXA343" s="145"/>
      <c r="GXB343" s="145"/>
      <c r="GXC343" s="145"/>
      <c r="GXD343" s="145"/>
      <c r="GXE343" s="145"/>
      <c r="GXF343" s="145"/>
      <c r="GXG343" s="145"/>
      <c r="GXH343" s="145"/>
      <c r="GXI343" s="145"/>
      <c r="GXJ343" s="145"/>
      <c r="GXK343" s="145"/>
      <c r="GXL343" s="145"/>
      <c r="GXM343" s="145"/>
      <c r="GXN343" s="145"/>
      <c r="GXO343" s="145"/>
      <c r="GXP343" s="145"/>
      <c r="GXQ343" s="145"/>
      <c r="GXR343" s="145"/>
      <c r="GXS343" s="145"/>
      <c r="GXT343" s="145"/>
      <c r="GXU343" s="145"/>
      <c r="GXV343" s="145"/>
      <c r="GXW343" s="145"/>
      <c r="GXX343" s="145"/>
      <c r="GXY343" s="145"/>
      <c r="GXZ343" s="145"/>
      <c r="GYA343" s="145"/>
      <c r="GYB343" s="145"/>
      <c r="GYC343" s="145"/>
      <c r="GYD343" s="145"/>
      <c r="GYE343" s="145"/>
      <c r="GYF343" s="145"/>
      <c r="GYG343" s="145"/>
      <c r="GYH343" s="145"/>
      <c r="GYI343" s="145"/>
      <c r="GYJ343" s="145"/>
      <c r="GYK343" s="145"/>
      <c r="GYL343" s="145"/>
      <c r="GYM343" s="145"/>
      <c r="GYN343" s="145"/>
      <c r="GYO343" s="145"/>
      <c r="GYP343" s="145"/>
      <c r="GYQ343" s="145"/>
      <c r="GYR343" s="145"/>
      <c r="GYS343" s="145"/>
      <c r="GYT343" s="145"/>
      <c r="GYU343" s="145"/>
      <c r="GYV343" s="145"/>
      <c r="GYW343" s="145"/>
      <c r="GYX343" s="145"/>
      <c r="GYY343" s="145"/>
      <c r="GYZ343" s="145"/>
      <c r="GZA343" s="145"/>
      <c r="GZB343" s="145"/>
      <c r="GZC343" s="145"/>
      <c r="GZD343" s="145"/>
      <c r="GZE343" s="145"/>
      <c r="GZF343" s="145"/>
      <c r="GZG343" s="145"/>
      <c r="GZH343" s="145"/>
      <c r="GZI343" s="145"/>
      <c r="GZJ343" s="145"/>
      <c r="GZK343" s="145"/>
      <c r="GZL343" s="145"/>
      <c r="GZM343" s="145"/>
      <c r="GZN343" s="145"/>
      <c r="GZO343" s="145"/>
      <c r="GZP343" s="145"/>
      <c r="GZQ343" s="145"/>
      <c r="GZR343" s="145"/>
      <c r="GZS343" s="145"/>
      <c r="GZT343" s="145"/>
      <c r="GZU343" s="145"/>
      <c r="GZV343" s="145"/>
      <c r="GZW343" s="145"/>
      <c r="GZX343" s="145"/>
      <c r="GZY343" s="145"/>
      <c r="GZZ343" s="145"/>
      <c r="HAA343" s="145"/>
      <c r="HAB343" s="145"/>
      <c r="HAC343" s="145"/>
      <c r="HAD343" s="145"/>
      <c r="HAE343" s="145"/>
      <c r="HAF343" s="145"/>
      <c r="HAG343" s="145"/>
      <c r="HAH343" s="145"/>
      <c r="HAI343" s="145"/>
      <c r="HAJ343" s="145"/>
      <c r="HAK343" s="145"/>
      <c r="HAL343" s="145"/>
      <c r="HAM343" s="145"/>
      <c r="HAN343" s="145"/>
      <c r="HAO343" s="145"/>
      <c r="HAP343" s="145"/>
      <c r="HAQ343" s="145"/>
      <c r="HAR343" s="145"/>
      <c r="HAS343" s="145"/>
      <c r="HAT343" s="145"/>
      <c r="HAU343" s="145"/>
      <c r="HAV343" s="145"/>
      <c r="HAW343" s="145"/>
      <c r="HAX343" s="145"/>
      <c r="HAY343" s="145"/>
      <c r="HAZ343" s="145"/>
      <c r="HBA343" s="145"/>
      <c r="HBB343" s="145"/>
      <c r="HBC343" s="145"/>
      <c r="HBD343" s="145"/>
      <c r="HBE343" s="145"/>
      <c r="HBF343" s="145"/>
      <c r="HBG343" s="145"/>
      <c r="HBH343" s="145"/>
      <c r="HBI343" s="145"/>
      <c r="HBJ343" s="145"/>
      <c r="HBK343" s="145"/>
      <c r="HBL343" s="145"/>
      <c r="HBM343" s="145"/>
      <c r="HBN343" s="145"/>
      <c r="HBO343" s="145"/>
      <c r="HBP343" s="145"/>
      <c r="HBQ343" s="145"/>
      <c r="HBR343" s="145"/>
      <c r="HBS343" s="145"/>
      <c r="HBT343" s="145"/>
      <c r="HBU343" s="145"/>
      <c r="HBV343" s="145"/>
      <c r="HBW343" s="145"/>
      <c r="HBX343" s="145"/>
      <c r="HBY343" s="145"/>
      <c r="HBZ343" s="145"/>
      <c r="HCA343" s="145"/>
      <c r="HCB343" s="145"/>
      <c r="HCC343" s="145"/>
      <c r="HCD343" s="145"/>
      <c r="HCE343" s="145"/>
      <c r="HCF343" s="145"/>
      <c r="HCG343" s="145"/>
      <c r="HCH343" s="145"/>
      <c r="HCI343" s="145"/>
      <c r="HCJ343" s="145"/>
      <c r="HCK343" s="145"/>
      <c r="HCL343" s="145"/>
      <c r="HCM343" s="145"/>
      <c r="HCN343" s="145"/>
      <c r="HCO343" s="145"/>
      <c r="HCP343" s="145"/>
      <c r="HCQ343" s="145"/>
      <c r="HCR343" s="145"/>
      <c r="HCS343" s="145"/>
      <c r="HCT343" s="145"/>
      <c r="HCU343" s="145"/>
      <c r="HCV343" s="145"/>
      <c r="HCW343" s="145"/>
      <c r="HCX343" s="145"/>
      <c r="HCY343" s="145"/>
      <c r="HCZ343" s="145"/>
      <c r="HDA343" s="145"/>
      <c r="HDB343" s="145"/>
      <c r="HDC343" s="145"/>
      <c r="HDD343" s="145"/>
      <c r="HDE343" s="145"/>
      <c r="HDF343" s="145"/>
      <c r="HDG343" s="145"/>
      <c r="HDH343" s="145"/>
      <c r="HDI343" s="145"/>
      <c r="HDJ343" s="145"/>
      <c r="HDK343" s="145"/>
      <c r="HDL343" s="145"/>
      <c r="HDM343" s="145"/>
      <c r="HDN343" s="145"/>
      <c r="HDO343" s="145"/>
      <c r="HDP343" s="145"/>
      <c r="HDQ343" s="145"/>
      <c r="HDR343" s="145"/>
      <c r="HDS343" s="145"/>
      <c r="HDT343" s="145"/>
      <c r="HDU343" s="145"/>
      <c r="HDV343" s="145"/>
      <c r="HDW343" s="145"/>
      <c r="HDX343" s="145"/>
      <c r="HDY343" s="145"/>
      <c r="HDZ343" s="145"/>
      <c r="HEA343" s="145"/>
      <c r="HEB343" s="145"/>
      <c r="HEC343" s="145"/>
      <c r="HED343" s="145"/>
      <c r="HEE343" s="145"/>
      <c r="HEF343" s="145"/>
      <c r="HEG343" s="145"/>
      <c r="HEH343" s="145"/>
      <c r="HEI343" s="145"/>
      <c r="HEJ343" s="145"/>
      <c r="HEK343" s="145"/>
      <c r="HEL343" s="145"/>
      <c r="HEM343" s="145"/>
      <c r="HEN343" s="145"/>
      <c r="HEO343" s="145"/>
      <c r="HEP343" s="145"/>
      <c r="HEQ343" s="145"/>
      <c r="HER343" s="145"/>
      <c r="HES343" s="145"/>
      <c r="HET343" s="145"/>
      <c r="HEU343" s="145"/>
      <c r="HEV343" s="145"/>
      <c r="HEW343" s="145"/>
      <c r="HEX343" s="145"/>
      <c r="HEY343" s="145"/>
      <c r="HEZ343" s="145"/>
      <c r="HFA343" s="145"/>
      <c r="HFB343" s="145"/>
      <c r="HFC343" s="145"/>
      <c r="HFD343" s="145"/>
      <c r="HFE343" s="145"/>
      <c r="HFF343" s="145"/>
      <c r="HFG343" s="145"/>
      <c r="HFH343" s="145"/>
      <c r="HFI343" s="145"/>
      <c r="HFJ343" s="145"/>
      <c r="HFK343" s="145"/>
      <c r="HFL343" s="145"/>
      <c r="HFM343" s="145"/>
      <c r="HFN343" s="145"/>
      <c r="HFO343" s="145"/>
      <c r="HFP343" s="145"/>
      <c r="HFQ343" s="145"/>
      <c r="HFR343" s="145"/>
      <c r="HFS343" s="145"/>
      <c r="HFT343" s="145"/>
      <c r="HFU343" s="145"/>
      <c r="HFV343" s="145"/>
      <c r="HFW343" s="145"/>
      <c r="HFX343" s="145"/>
      <c r="HFY343" s="145"/>
      <c r="HFZ343" s="145"/>
      <c r="HGA343" s="145"/>
      <c r="HGB343" s="145"/>
      <c r="HGC343" s="145"/>
      <c r="HGD343" s="145"/>
      <c r="HGE343" s="145"/>
      <c r="HGF343" s="145"/>
      <c r="HGG343" s="145"/>
      <c r="HGH343" s="145"/>
      <c r="HGI343" s="145"/>
      <c r="HGJ343" s="145"/>
      <c r="HGK343" s="145"/>
      <c r="HGL343" s="145"/>
      <c r="HGM343" s="145"/>
      <c r="HGN343" s="145"/>
      <c r="HGO343" s="145"/>
      <c r="HGP343" s="145"/>
      <c r="HGQ343" s="145"/>
      <c r="HGR343" s="145"/>
      <c r="HGS343" s="145"/>
      <c r="HGT343" s="145"/>
      <c r="HGU343" s="145"/>
      <c r="HGV343" s="145"/>
      <c r="HGW343" s="145"/>
      <c r="HGX343" s="145"/>
      <c r="HGY343" s="145"/>
      <c r="HGZ343" s="145"/>
      <c r="HHA343" s="145"/>
      <c r="HHB343" s="145"/>
      <c r="HHC343" s="145"/>
      <c r="HHD343" s="145"/>
      <c r="HHE343" s="145"/>
      <c r="HHF343" s="145"/>
      <c r="HHG343" s="145"/>
      <c r="HHH343" s="145"/>
      <c r="HHI343" s="145"/>
      <c r="HHJ343" s="145"/>
      <c r="HHK343" s="145"/>
      <c r="HHL343" s="145"/>
      <c r="HHM343" s="145"/>
      <c r="HHN343" s="145"/>
      <c r="HHO343" s="145"/>
      <c r="HHP343" s="145"/>
      <c r="HHQ343" s="145"/>
      <c r="HHR343" s="145"/>
      <c r="HHS343" s="145"/>
      <c r="HHT343" s="145"/>
      <c r="HHU343" s="145"/>
      <c r="HHV343" s="145"/>
      <c r="HHW343" s="145"/>
      <c r="HHX343" s="145"/>
      <c r="HHY343" s="145"/>
      <c r="HHZ343" s="145"/>
      <c r="HIA343" s="145"/>
      <c r="HIB343" s="145"/>
      <c r="HIC343" s="145"/>
      <c r="HID343" s="145"/>
      <c r="HIE343" s="145"/>
      <c r="HIF343" s="145"/>
      <c r="HIG343" s="145"/>
      <c r="HIH343" s="145"/>
      <c r="HII343" s="145"/>
      <c r="HIJ343" s="145"/>
      <c r="HIK343" s="145"/>
      <c r="HIL343" s="145"/>
      <c r="HIM343" s="145"/>
      <c r="HIN343" s="145"/>
      <c r="HIO343" s="145"/>
      <c r="HIP343" s="145"/>
      <c r="HIQ343" s="145"/>
      <c r="HIR343" s="145"/>
      <c r="HIS343" s="145"/>
      <c r="HIT343" s="145"/>
      <c r="HIU343" s="145"/>
      <c r="HIV343" s="145"/>
      <c r="HIW343" s="145"/>
      <c r="HIX343" s="145"/>
      <c r="HIY343" s="145"/>
      <c r="HIZ343" s="145"/>
      <c r="HJA343" s="145"/>
      <c r="HJB343" s="145"/>
      <c r="HJC343" s="145"/>
      <c r="HJD343" s="145"/>
      <c r="HJE343" s="145"/>
      <c r="HJF343" s="145"/>
      <c r="HJG343" s="145"/>
      <c r="HJH343" s="145"/>
      <c r="HJI343" s="145"/>
      <c r="HJJ343" s="145"/>
      <c r="HJK343" s="145"/>
      <c r="HJL343" s="145"/>
      <c r="HJM343" s="145"/>
      <c r="HJN343" s="145"/>
      <c r="HJO343" s="145"/>
      <c r="HJP343" s="145"/>
      <c r="HJQ343" s="145"/>
      <c r="HJR343" s="145"/>
      <c r="HJS343" s="145"/>
      <c r="HJT343" s="145"/>
      <c r="HJU343" s="145"/>
      <c r="HJV343" s="145"/>
      <c r="HJW343" s="145"/>
      <c r="HJX343" s="145"/>
      <c r="HJY343" s="145"/>
      <c r="HJZ343" s="145"/>
      <c r="HKA343" s="145"/>
      <c r="HKB343" s="145"/>
      <c r="HKC343" s="145"/>
      <c r="HKD343" s="145"/>
      <c r="HKE343" s="145"/>
      <c r="HKF343" s="145"/>
      <c r="HKG343" s="145"/>
      <c r="HKH343" s="145"/>
      <c r="HKI343" s="145"/>
      <c r="HKJ343" s="145"/>
      <c r="HKK343" s="145"/>
      <c r="HKL343" s="145"/>
      <c r="HKM343" s="145"/>
      <c r="HKN343" s="145"/>
      <c r="HKO343" s="145"/>
      <c r="HKP343" s="145"/>
      <c r="HKQ343" s="145"/>
      <c r="HKR343" s="145"/>
      <c r="HKS343" s="145"/>
      <c r="HKT343" s="145"/>
      <c r="HKU343" s="145"/>
      <c r="HKV343" s="145"/>
      <c r="HKW343" s="145"/>
      <c r="HKX343" s="145"/>
      <c r="HKY343" s="145"/>
      <c r="HKZ343" s="145"/>
      <c r="HLA343" s="145"/>
      <c r="HLB343" s="145"/>
      <c r="HLC343" s="145"/>
      <c r="HLD343" s="145"/>
      <c r="HLE343" s="145"/>
      <c r="HLF343" s="145"/>
      <c r="HLG343" s="145"/>
      <c r="HLH343" s="145"/>
      <c r="HLI343" s="145"/>
      <c r="HLJ343" s="145"/>
      <c r="HLK343" s="145"/>
      <c r="HLL343" s="145"/>
      <c r="HLM343" s="145"/>
      <c r="HLN343" s="145"/>
      <c r="HLO343" s="145"/>
      <c r="HLP343" s="145"/>
      <c r="HLQ343" s="145"/>
      <c r="HLR343" s="145"/>
      <c r="HLS343" s="145"/>
      <c r="HLT343" s="145"/>
      <c r="HLU343" s="145"/>
      <c r="HLV343" s="145"/>
      <c r="HLW343" s="145"/>
      <c r="HLX343" s="145"/>
      <c r="HLY343" s="145"/>
      <c r="HLZ343" s="145"/>
      <c r="HMA343" s="145"/>
      <c r="HMB343" s="145"/>
      <c r="HMC343" s="145"/>
      <c r="HMD343" s="145"/>
      <c r="HME343" s="145"/>
      <c r="HMF343" s="145"/>
      <c r="HMG343" s="145"/>
      <c r="HMH343" s="145"/>
      <c r="HMI343" s="145"/>
      <c r="HMJ343" s="145"/>
      <c r="HMK343" s="145"/>
      <c r="HML343" s="145"/>
      <c r="HMM343" s="145"/>
      <c r="HMN343" s="145"/>
      <c r="HMO343" s="145"/>
      <c r="HMP343" s="145"/>
      <c r="HMQ343" s="145"/>
      <c r="HMR343" s="145"/>
      <c r="HMS343" s="145"/>
      <c r="HMT343" s="145"/>
      <c r="HMU343" s="145"/>
      <c r="HMV343" s="145"/>
      <c r="HMW343" s="145"/>
      <c r="HMX343" s="145"/>
      <c r="HMY343" s="145"/>
      <c r="HMZ343" s="145"/>
      <c r="HNA343" s="145"/>
      <c r="HNB343" s="145"/>
      <c r="HNC343" s="145"/>
      <c r="HND343" s="145"/>
      <c r="HNE343" s="145"/>
      <c r="HNF343" s="145"/>
      <c r="HNG343" s="145"/>
      <c r="HNH343" s="145"/>
      <c r="HNI343" s="145"/>
      <c r="HNJ343" s="145"/>
      <c r="HNK343" s="145"/>
      <c r="HNL343" s="145"/>
      <c r="HNM343" s="145"/>
      <c r="HNN343" s="145"/>
      <c r="HNO343" s="145"/>
      <c r="HNP343" s="145"/>
      <c r="HNQ343" s="145"/>
      <c r="HNR343" s="145"/>
      <c r="HNS343" s="145"/>
      <c r="HNT343" s="145"/>
      <c r="HNU343" s="145"/>
      <c r="HNV343" s="145"/>
      <c r="HNW343" s="145"/>
      <c r="HNX343" s="145"/>
      <c r="HNY343" s="145"/>
      <c r="HNZ343" s="145"/>
      <c r="HOA343" s="145"/>
      <c r="HOB343" s="145"/>
      <c r="HOC343" s="145"/>
      <c r="HOD343" s="145"/>
      <c r="HOE343" s="145"/>
      <c r="HOF343" s="145"/>
      <c r="HOG343" s="145"/>
      <c r="HOH343" s="145"/>
      <c r="HOI343" s="145"/>
      <c r="HOJ343" s="145"/>
      <c r="HOK343" s="145"/>
      <c r="HOL343" s="145"/>
      <c r="HOM343" s="145"/>
      <c r="HON343" s="145"/>
      <c r="HOO343" s="145"/>
      <c r="HOP343" s="145"/>
      <c r="HOQ343" s="145"/>
      <c r="HOR343" s="145"/>
      <c r="HOS343" s="145"/>
      <c r="HOT343" s="145"/>
      <c r="HOU343" s="145"/>
      <c r="HOV343" s="145"/>
      <c r="HOW343" s="145"/>
      <c r="HOX343" s="145"/>
      <c r="HOY343" s="145"/>
      <c r="HOZ343" s="145"/>
      <c r="HPA343" s="145"/>
      <c r="HPB343" s="145"/>
      <c r="HPC343" s="145"/>
      <c r="HPD343" s="145"/>
      <c r="HPE343" s="145"/>
      <c r="HPF343" s="145"/>
      <c r="HPG343" s="145"/>
      <c r="HPH343" s="145"/>
      <c r="HPI343" s="145"/>
      <c r="HPJ343" s="145"/>
      <c r="HPK343" s="145"/>
      <c r="HPL343" s="145"/>
      <c r="HPM343" s="145"/>
      <c r="HPN343" s="145"/>
      <c r="HPO343" s="145"/>
      <c r="HPP343" s="145"/>
      <c r="HPQ343" s="145"/>
      <c r="HPR343" s="145"/>
      <c r="HPS343" s="145"/>
      <c r="HPT343" s="145"/>
      <c r="HPU343" s="145"/>
      <c r="HPV343" s="145"/>
      <c r="HPW343" s="145"/>
      <c r="HPX343" s="145"/>
      <c r="HPY343" s="145"/>
      <c r="HPZ343" s="145"/>
      <c r="HQA343" s="145"/>
      <c r="HQB343" s="145"/>
      <c r="HQC343" s="145"/>
      <c r="HQD343" s="145"/>
      <c r="HQE343" s="145"/>
      <c r="HQF343" s="145"/>
      <c r="HQG343" s="145"/>
      <c r="HQH343" s="145"/>
      <c r="HQI343" s="145"/>
      <c r="HQJ343" s="145"/>
      <c r="HQK343" s="145"/>
      <c r="HQL343" s="145"/>
      <c r="HQM343" s="145"/>
      <c r="HQN343" s="145"/>
      <c r="HQO343" s="145"/>
      <c r="HQP343" s="145"/>
      <c r="HQQ343" s="145"/>
      <c r="HQR343" s="145"/>
      <c r="HQS343" s="145"/>
      <c r="HQT343" s="145"/>
      <c r="HQU343" s="145"/>
      <c r="HQV343" s="145"/>
      <c r="HQW343" s="145"/>
      <c r="HQX343" s="145"/>
      <c r="HQY343" s="145"/>
      <c r="HQZ343" s="145"/>
      <c r="HRA343" s="145"/>
      <c r="HRB343" s="145"/>
      <c r="HRC343" s="145"/>
      <c r="HRD343" s="145"/>
      <c r="HRE343" s="145"/>
      <c r="HRF343" s="145"/>
      <c r="HRG343" s="145"/>
      <c r="HRH343" s="145"/>
      <c r="HRI343" s="145"/>
      <c r="HRJ343" s="145"/>
      <c r="HRK343" s="145"/>
      <c r="HRL343" s="145"/>
      <c r="HRM343" s="145"/>
      <c r="HRN343" s="145"/>
      <c r="HRO343" s="145"/>
      <c r="HRP343" s="145"/>
      <c r="HRQ343" s="145"/>
      <c r="HRR343" s="145"/>
      <c r="HRS343" s="145"/>
      <c r="HRT343" s="145"/>
      <c r="HRU343" s="145"/>
      <c r="HRV343" s="145"/>
      <c r="HRW343" s="145"/>
      <c r="HRX343" s="145"/>
      <c r="HRY343" s="145"/>
      <c r="HRZ343" s="145"/>
      <c r="HSA343" s="145"/>
      <c r="HSB343" s="145"/>
      <c r="HSC343" s="145"/>
      <c r="HSD343" s="145"/>
      <c r="HSE343" s="145"/>
      <c r="HSF343" s="145"/>
      <c r="HSG343" s="145"/>
      <c r="HSH343" s="145"/>
      <c r="HSI343" s="145"/>
      <c r="HSJ343" s="145"/>
      <c r="HSK343" s="145"/>
      <c r="HSL343" s="145"/>
      <c r="HSM343" s="145"/>
      <c r="HSN343" s="145"/>
      <c r="HSO343" s="145"/>
      <c r="HSP343" s="145"/>
      <c r="HSQ343" s="145"/>
      <c r="HSR343" s="145"/>
      <c r="HSS343" s="145"/>
      <c r="HST343" s="145"/>
      <c r="HSU343" s="145"/>
      <c r="HSV343" s="145"/>
      <c r="HSW343" s="145"/>
      <c r="HSX343" s="145"/>
      <c r="HSY343" s="145"/>
      <c r="HSZ343" s="145"/>
      <c r="HTA343" s="145"/>
      <c r="HTB343" s="145"/>
      <c r="HTC343" s="145"/>
      <c r="HTD343" s="145"/>
      <c r="HTE343" s="145"/>
      <c r="HTF343" s="145"/>
      <c r="HTG343" s="145"/>
      <c r="HTH343" s="145"/>
      <c r="HTI343" s="145"/>
      <c r="HTJ343" s="145"/>
      <c r="HTK343" s="145"/>
      <c r="HTL343" s="145"/>
      <c r="HTM343" s="145"/>
      <c r="HTN343" s="145"/>
      <c r="HTO343" s="145"/>
      <c r="HTP343" s="145"/>
      <c r="HTQ343" s="145"/>
      <c r="HTR343" s="145"/>
      <c r="HTS343" s="145"/>
      <c r="HTT343" s="145"/>
      <c r="HTU343" s="145"/>
      <c r="HTV343" s="145"/>
      <c r="HTW343" s="145"/>
      <c r="HTX343" s="145"/>
      <c r="HTY343" s="145"/>
      <c r="HTZ343" s="145"/>
      <c r="HUA343" s="145"/>
      <c r="HUB343" s="145"/>
      <c r="HUC343" s="145"/>
      <c r="HUD343" s="145"/>
      <c r="HUE343" s="145"/>
      <c r="HUF343" s="145"/>
      <c r="HUG343" s="145"/>
      <c r="HUH343" s="145"/>
      <c r="HUI343" s="145"/>
      <c r="HUJ343" s="145"/>
      <c r="HUK343" s="145"/>
      <c r="HUL343" s="145"/>
      <c r="HUM343" s="145"/>
      <c r="HUN343" s="145"/>
      <c r="HUO343" s="145"/>
      <c r="HUP343" s="145"/>
      <c r="HUQ343" s="145"/>
      <c r="HUR343" s="145"/>
      <c r="HUS343" s="145"/>
      <c r="HUT343" s="145"/>
      <c r="HUU343" s="145"/>
      <c r="HUV343" s="145"/>
      <c r="HUW343" s="145"/>
      <c r="HUX343" s="145"/>
      <c r="HUY343" s="145"/>
      <c r="HUZ343" s="145"/>
      <c r="HVA343" s="145"/>
      <c r="HVB343" s="145"/>
      <c r="HVC343" s="145"/>
      <c r="HVD343" s="145"/>
      <c r="HVE343" s="145"/>
      <c r="HVF343" s="145"/>
      <c r="HVG343" s="145"/>
      <c r="HVH343" s="145"/>
      <c r="HVI343" s="145"/>
      <c r="HVJ343" s="145"/>
      <c r="HVK343" s="145"/>
      <c r="HVL343" s="145"/>
      <c r="HVM343" s="145"/>
      <c r="HVN343" s="145"/>
      <c r="HVO343" s="145"/>
      <c r="HVP343" s="145"/>
      <c r="HVQ343" s="145"/>
      <c r="HVR343" s="145"/>
      <c r="HVS343" s="145"/>
      <c r="HVT343" s="145"/>
      <c r="HVU343" s="145"/>
      <c r="HVV343" s="145"/>
      <c r="HVW343" s="145"/>
      <c r="HVX343" s="145"/>
      <c r="HVY343" s="145"/>
      <c r="HVZ343" s="145"/>
      <c r="HWA343" s="145"/>
      <c r="HWB343" s="145"/>
      <c r="HWC343" s="145"/>
      <c r="HWD343" s="145"/>
      <c r="HWE343" s="145"/>
      <c r="HWF343" s="145"/>
      <c r="HWG343" s="145"/>
      <c r="HWH343" s="145"/>
      <c r="HWI343" s="145"/>
      <c r="HWJ343" s="145"/>
      <c r="HWK343" s="145"/>
      <c r="HWL343" s="145"/>
      <c r="HWM343" s="145"/>
      <c r="HWN343" s="145"/>
      <c r="HWO343" s="145"/>
      <c r="HWP343" s="145"/>
      <c r="HWQ343" s="145"/>
      <c r="HWR343" s="145"/>
      <c r="HWS343" s="145"/>
      <c r="HWT343" s="145"/>
      <c r="HWU343" s="145"/>
      <c r="HWV343" s="145"/>
      <c r="HWW343" s="145"/>
      <c r="HWX343" s="145"/>
      <c r="HWY343" s="145"/>
      <c r="HWZ343" s="145"/>
      <c r="HXA343" s="145"/>
      <c r="HXB343" s="145"/>
      <c r="HXC343" s="145"/>
      <c r="HXD343" s="145"/>
      <c r="HXE343" s="145"/>
      <c r="HXF343" s="145"/>
      <c r="HXG343" s="145"/>
      <c r="HXH343" s="145"/>
      <c r="HXI343" s="145"/>
      <c r="HXJ343" s="145"/>
      <c r="HXK343" s="145"/>
      <c r="HXL343" s="145"/>
      <c r="HXM343" s="145"/>
      <c r="HXN343" s="145"/>
      <c r="HXO343" s="145"/>
      <c r="HXP343" s="145"/>
      <c r="HXQ343" s="145"/>
      <c r="HXR343" s="145"/>
      <c r="HXS343" s="145"/>
      <c r="HXT343" s="145"/>
      <c r="HXU343" s="145"/>
      <c r="HXV343" s="145"/>
      <c r="HXW343" s="145"/>
      <c r="HXX343" s="145"/>
      <c r="HXY343" s="145"/>
      <c r="HXZ343" s="145"/>
      <c r="HYA343" s="145"/>
      <c r="HYB343" s="145"/>
      <c r="HYC343" s="145"/>
      <c r="HYD343" s="145"/>
      <c r="HYE343" s="145"/>
      <c r="HYF343" s="145"/>
      <c r="HYG343" s="145"/>
      <c r="HYH343" s="145"/>
      <c r="HYI343" s="145"/>
      <c r="HYJ343" s="145"/>
      <c r="HYK343" s="145"/>
      <c r="HYL343" s="145"/>
      <c r="HYM343" s="145"/>
      <c r="HYN343" s="145"/>
      <c r="HYO343" s="145"/>
      <c r="HYP343" s="145"/>
      <c r="HYQ343" s="145"/>
      <c r="HYR343" s="145"/>
      <c r="HYS343" s="145"/>
      <c r="HYT343" s="145"/>
      <c r="HYU343" s="145"/>
      <c r="HYV343" s="145"/>
      <c r="HYW343" s="145"/>
      <c r="HYX343" s="145"/>
      <c r="HYY343" s="145"/>
      <c r="HYZ343" s="145"/>
      <c r="HZA343" s="145"/>
      <c r="HZB343" s="145"/>
      <c r="HZC343" s="145"/>
      <c r="HZD343" s="145"/>
      <c r="HZE343" s="145"/>
      <c r="HZF343" s="145"/>
      <c r="HZG343" s="145"/>
      <c r="HZH343" s="145"/>
      <c r="HZI343" s="145"/>
      <c r="HZJ343" s="145"/>
      <c r="HZK343" s="145"/>
      <c r="HZL343" s="145"/>
      <c r="HZM343" s="145"/>
      <c r="HZN343" s="145"/>
      <c r="HZO343" s="145"/>
      <c r="HZP343" s="145"/>
      <c r="HZQ343" s="145"/>
      <c r="HZR343" s="145"/>
      <c r="HZS343" s="145"/>
      <c r="HZT343" s="145"/>
      <c r="HZU343" s="145"/>
      <c r="HZV343" s="145"/>
      <c r="HZW343" s="145"/>
      <c r="HZX343" s="145"/>
      <c r="HZY343" s="145"/>
      <c r="HZZ343" s="145"/>
      <c r="IAA343" s="145"/>
      <c r="IAB343" s="145"/>
      <c r="IAC343" s="145"/>
      <c r="IAD343" s="145"/>
      <c r="IAE343" s="145"/>
      <c r="IAF343" s="145"/>
      <c r="IAG343" s="145"/>
      <c r="IAH343" s="145"/>
      <c r="IAI343" s="145"/>
      <c r="IAJ343" s="145"/>
      <c r="IAK343" s="145"/>
      <c r="IAL343" s="145"/>
      <c r="IAM343" s="145"/>
      <c r="IAN343" s="145"/>
      <c r="IAO343" s="145"/>
      <c r="IAP343" s="145"/>
      <c r="IAQ343" s="145"/>
      <c r="IAR343" s="145"/>
      <c r="IAS343" s="145"/>
      <c r="IAT343" s="145"/>
      <c r="IAU343" s="145"/>
      <c r="IAV343" s="145"/>
      <c r="IAW343" s="145"/>
      <c r="IAX343" s="145"/>
      <c r="IAY343" s="145"/>
      <c r="IAZ343" s="145"/>
      <c r="IBA343" s="145"/>
      <c r="IBB343" s="145"/>
      <c r="IBC343" s="145"/>
      <c r="IBD343" s="145"/>
      <c r="IBE343" s="145"/>
      <c r="IBF343" s="145"/>
      <c r="IBG343" s="145"/>
      <c r="IBH343" s="145"/>
      <c r="IBI343" s="145"/>
      <c r="IBJ343" s="145"/>
      <c r="IBK343" s="145"/>
      <c r="IBL343" s="145"/>
      <c r="IBM343" s="145"/>
      <c r="IBN343" s="145"/>
      <c r="IBO343" s="145"/>
      <c r="IBP343" s="145"/>
      <c r="IBQ343" s="145"/>
      <c r="IBR343" s="145"/>
      <c r="IBS343" s="145"/>
      <c r="IBT343" s="145"/>
      <c r="IBU343" s="145"/>
      <c r="IBV343" s="145"/>
      <c r="IBW343" s="145"/>
      <c r="IBX343" s="145"/>
      <c r="IBY343" s="145"/>
      <c r="IBZ343" s="145"/>
      <c r="ICA343" s="145"/>
      <c r="ICB343" s="145"/>
      <c r="ICC343" s="145"/>
      <c r="ICD343" s="145"/>
      <c r="ICE343" s="145"/>
      <c r="ICF343" s="145"/>
      <c r="ICG343" s="145"/>
      <c r="ICH343" s="145"/>
      <c r="ICI343" s="145"/>
      <c r="ICJ343" s="145"/>
      <c r="ICK343" s="145"/>
      <c r="ICL343" s="145"/>
      <c r="ICM343" s="145"/>
      <c r="ICN343" s="145"/>
      <c r="ICO343" s="145"/>
      <c r="ICP343" s="145"/>
      <c r="ICQ343" s="145"/>
      <c r="ICR343" s="145"/>
      <c r="ICS343" s="145"/>
      <c r="ICT343" s="145"/>
      <c r="ICU343" s="145"/>
      <c r="ICV343" s="145"/>
      <c r="ICW343" s="145"/>
      <c r="ICX343" s="145"/>
      <c r="ICY343" s="145"/>
      <c r="ICZ343" s="145"/>
      <c r="IDA343" s="145"/>
      <c r="IDB343" s="145"/>
      <c r="IDC343" s="145"/>
      <c r="IDD343" s="145"/>
      <c r="IDE343" s="145"/>
      <c r="IDF343" s="145"/>
      <c r="IDG343" s="145"/>
      <c r="IDH343" s="145"/>
      <c r="IDI343" s="145"/>
      <c r="IDJ343" s="145"/>
      <c r="IDK343" s="145"/>
      <c r="IDL343" s="145"/>
      <c r="IDM343" s="145"/>
      <c r="IDN343" s="145"/>
      <c r="IDO343" s="145"/>
      <c r="IDP343" s="145"/>
      <c r="IDQ343" s="145"/>
      <c r="IDR343" s="145"/>
      <c r="IDS343" s="145"/>
      <c r="IDT343" s="145"/>
      <c r="IDU343" s="145"/>
      <c r="IDV343" s="145"/>
      <c r="IDW343" s="145"/>
      <c r="IDX343" s="145"/>
      <c r="IDY343" s="145"/>
      <c r="IDZ343" s="145"/>
      <c r="IEA343" s="145"/>
      <c r="IEB343" s="145"/>
      <c r="IEC343" s="145"/>
      <c r="IED343" s="145"/>
      <c r="IEE343" s="145"/>
      <c r="IEF343" s="145"/>
      <c r="IEG343" s="145"/>
      <c r="IEH343" s="145"/>
      <c r="IEI343" s="145"/>
      <c r="IEJ343" s="145"/>
      <c r="IEK343" s="145"/>
      <c r="IEL343" s="145"/>
      <c r="IEM343" s="145"/>
      <c r="IEN343" s="145"/>
      <c r="IEO343" s="145"/>
      <c r="IEP343" s="145"/>
      <c r="IEQ343" s="145"/>
      <c r="IER343" s="145"/>
      <c r="IES343" s="145"/>
      <c r="IET343" s="145"/>
      <c r="IEU343" s="145"/>
      <c r="IEV343" s="145"/>
      <c r="IEW343" s="145"/>
      <c r="IEX343" s="145"/>
      <c r="IEY343" s="145"/>
      <c r="IEZ343" s="145"/>
      <c r="IFA343" s="145"/>
      <c r="IFB343" s="145"/>
      <c r="IFC343" s="145"/>
      <c r="IFD343" s="145"/>
      <c r="IFE343" s="145"/>
      <c r="IFF343" s="145"/>
      <c r="IFG343" s="145"/>
      <c r="IFH343" s="145"/>
      <c r="IFI343" s="145"/>
      <c r="IFJ343" s="145"/>
      <c r="IFK343" s="145"/>
      <c r="IFL343" s="145"/>
      <c r="IFM343" s="145"/>
      <c r="IFN343" s="145"/>
      <c r="IFO343" s="145"/>
      <c r="IFP343" s="145"/>
      <c r="IFQ343" s="145"/>
      <c r="IFR343" s="145"/>
      <c r="IFS343" s="145"/>
      <c r="IFT343" s="145"/>
      <c r="IFU343" s="145"/>
      <c r="IFV343" s="145"/>
      <c r="IFW343" s="145"/>
      <c r="IFX343" s="145"/>
      <c r="IFY343" s="145"/>
      <c r="IFZ343" s="145"/>
      <c r="IGA343" s="145"/>
      <c r="IGB343" s="145"/>
      <c r="IGC343" s="145"/>
      <c r="IGD343" s="145"/>
      <c r="IGE343" s="145"/>
      <c r="IGF343" s="145"/>
      <c r="IGG343" s="145"/>
      <c r="IGH343" s="145"/>
      <c r="IGI343" s="145"/>
      <c r="IGJ343" s="145"/>
      <c r="IGK343" s="145"/>
      <c r="IGL343" s="145"/>
      <c r="IGM343" s="145"/>
      <c r="IGN343" s="145"/>
      <c r="IGO343" s="145"/>
      <c r="IGP343" s="145"/>
      <c r="IGQ343" s="145"/>
      <c r="IGR343" s="145"/>
      <c r="IGS343" s="145"/>
      <c r="IGT343" s="145"/>
      <c r="IGU343" s="145"/>
      <c r="IGV343" s="145"/>
      <c r="IGW343" s="145"/>
      <c r="IGX343" s="145"/>
      <c r="IGY343" s="145"/>
      <c r="IGZ343" s="145"/>
      <c r="IHA343" s="145"/>
      <c r="IHB343" s="145"/>
      <c r="IHC343" s="145"/>
      <c r="IHD343" s="145"/>
      <c r="IHE343" s="145"/>
      <c r="IHF343" s="145"/>
      <c r="IHG343" s="145"/>
      <c r="IHH343" s="145"/>
      <c r="IHI343" s="145"/>
      <c r="IHJ343" s="145"/>
      <c r="IHK343" s="145"/>
      <c r="IHL343" s="145"/>
      <c r="IHM343" s="145"/>
      <c r="IHN343" s="145"/>
      <c r="IHO343" s="145"/>
      <c r="IHP343" s="145"/>
      <c r="IHQ343" s="145"/>
      <c r="IHR343" s="145"/>
      <c r="IHS343" s="145"/>
      <c r="IHT343" s="145"/>
      <c r="IHU343" s="145"/>
      <c r="IHV343" s="145"/>
      <c r="IHW343" s="145"/>
      <c r="IHX343" s="145"/>
      <c r="IHY343" s="145"/>
      <c r="IHZ343" s="145"/>
      <c r="IIA343" s="145"/>
      <c r="IIB343" s="145"/>
      <c r="IIC343" s="145"/>
      <c r="IID343" s="145"/>
      <c r="IIE343" s="145"/>
      <c r="IIF343" s="145"/>
      <c r="IIG343" s="145"/>
      <c r="IIH343" s="145"/>
      <c r="III343" s="145"/>
      <c r="IIJ343" s="145"/>
      <c r="IIK343" s="145"/>
      <c r="IIL343" s="145"/>
      <c r="IIM343" s="145"/>
      <c r="IIN343" s="145"/>
      <c r="IIO343" s="145"/>
      <c r="IIP343" s="145"/>
      <c r="IIQ343" s="145"/>
      <c r="IIR343" s="145"/>
      <c r="IIS343" s="145"/>
      <c r="IIT343" s="145"/>
      <c r="IIU343" s="145"/>
      <c r="IIV343" s="145"/>
      <c r="IIW343" s="145"/>
      <c r="IIX343" s="145"/>
      <c r="IIY343" s="145"/>
      <c r="IIZ343" s="145"/>
      <c r="IJA343" s="145"/>
      <c r="IJB343" s="145"/>
      <c r="IJC343" s="145"/>
      <c r="IJD343" s="145"/>
      <c r="IJE343" s="145"/>
      <c r="IJF343" s="145"/>
      <c r="IJG343" s="145"/>
      <c r="IJH343" s="145"/>
      <c r="IJI343" s="145"/>
      <c r="IJJ343" s="145"/>
      <c r="IJK343" s="145"/>
      <c r="IJL343" s="145"/>
      <c r="IJM343" s="145"/>
      <c r="IJN343" s="145"/>
      <c r="IJO343" s="145"/>
      <c r="IJP343" s="145"/>
      <c r="IJQ343" s="145"/>
      <c r="IJR343" s="145"/>
      <c r="IJS343" s="145"/>
      <c r="IJT343" s="145"/>
      <c r="IJU343" s="145"/>
      <c r="IJV343" s="145"/>
      <c r="IJW343" s="145"/>
      <c r="IJX343" s="145"/>
      <c r="IJY343" s="145"/>
      <c r="IJZ343" s="145"/>
      <c r="IKA343" s="145"/>
      <c r="IKB343" s="145"/>
      <c r="IKC343" s="145"/>
      <c r="IKD343" s="145"/>
      <c r="IKE343" s="145"/>
      <c r="IKF343" s="145"/>
      <c r="IKG343" s="145"/>
      <c r="IKH343" s="145"/>
      <c r="IKI343" s="145"/>
      <c r="IKJ343" s="145"/>
      <c r="IKK343" s="145"/>
      <c r="IKL343" s="145"/>
      <c r="IKM343" s="145"/>
      <c r="IKN343" s="145"/>
      <c r="IKO343" s="145"/>
      <c r="IKP343" s="145"/>
      <c r="IKQ343" s="145"/>
      <c r="IKR343" s="145"/>
      <c r="IKS343" s="145"/>
      <c r="IKT343" s="145"/>
      <c r="IKU343" s="145"/>
      <c r="IKV343" s="145"/>
      <c r="IKW343" s="145"/>
      <c r="IKX343" s="145"/>
      <c r="IKY343" s="145"/>
      <c r="IKZ343" s="145"/>
      <c r="ILA343" s="145"/>
      <c r="ILB343" s="145"/>
      <c r="ILC343" s="145"/>
      <c r="ILD343" s="145"/>
      <c r="ILE343" s="145"/>
      <c r="ILF343" s="145"/>
      <c r="ILG343" s="145"/>
      <c r="ILH343" s="145"/>
      <c r="ILI343" s="145"/>
      <c r="ILJ343" s="145"/>
      <c r="ILK343" s="145"/>
      <c r="ILL343" s="145"/>
      <c r="ILM343" s="145"/>
      <c r="ILN343" s="145"/>
      <c r="ILO343" s="145"/>
      <c r="ILP343" s="145"/>
      <c r="ILQ343" s="145"/>
      <c r="ILR343" s="145"/>
      <c r="ILS343" s="145"/>
      <c r="ILT343" s="145"/>
      <c r="ILU343" s="145"/>
      <c r="ILV343" s="145"/>
      <c r="ILW343" s="145"/>
      <c r="ILX343" s="145"/>
      <c r="ILY343" s="145"/>
      <c r="ILZ343" s="145"/>
      <c r="IMA343" s="145"/>
      <c r="IMB343" s="145"/>
      <c r="IMC343" s="145"/>
      <c r="IMD343" s="145"/>
      <c r="IME343" s="145"/>
      <c r="IMF343" s="145"/>
      <c r="IMG343" s="145"/>
      <c r="IMH343" s="145"/>
      <c r="IMI343" s="145"/>
      <c r="IMJ343" s="145"/>
      <c r="IMK343" s="145"/>
      <c r="IML343" s="145"/>
      <c r="IMM343" s="145"/>
      <c r="IMN343" s="145"/>
      <c r="IMO343" s="145"/>
      <c r="IMP343" s="145"/>
      <c r="IMQ343" s="145"/>
      <c r="IMR343" s="145"/>
      <c r="IMS343" s="145"/>
      <c r="IMT343" s="145"/>
      <c r="IMU343" s="145"/>
      <c r="IMV343" s="145"/>
      <c r="IMW343" s="145"/>
      <c r="IMX343" s="145"/>
      <c r="IMY343" s="145"/>
      <c r="IMZ343" s="145"/>
      <c r="INA343" s="145"/>
      <c r="INB343" s="145"/>
      <c r="INC343" s="145"/>
      <c r="IND343" s="145"/>
      <c r="INE343" s="145"/>
      <c r="INF343" s="145"/>
      <c r="ING343" s="145"/>
      <c r="INH343" s="145"/>
      <c r="INI343" s="145"/>
      <c r="INJ343" s="145"/>
      <c r="INK343" s="145"/>
      <c r="INL343" s="145"/>
      <c r="INM343" s="145"/>
      <c r="INN343" s="145"/>
      <c r="INO343" s="145"/>
      <c r="INP343" s="145"/>
      <c r="INQ343" s="145"/>
      <c r="INR343" s="145"/>
      <c r="INS343" s="145"/>
      <c r="INT343" s="145"/>
      <c r="INU343" s="145"/>
      <c r="INV343" s="145"/>
      <c r="INW343" s="145"/>
      <c r="INX343" s="145"/>
      <c r="INY343" s="145"/>
      <c r="INZ343" s="145"/>
      <c r="IOA343" s="145"/>
      <c r="IOB343" s="145"/>
      <c r="IOC343" s="145"/>
      <c r="IOD343" s="145"/>
      <c r="IOE343" s="145"/>
      <c r="IOF343" s="145"/>
      <c r="IOG343" s="145"/>
      <c r="IOH343" s="145"/>
      <c r="IOI343" s="145"/>
      <c r="IOJ343" s="145"/>
      <c r="IOK343" s="145"/>
      <c r="IOL343" s="145"/>
      <c r="IOM343" s="145"/>
      <c r="ION343" s="145"/>
      <c r="IOO343" s="145"/>
      <c r="IOP343" s="145"/>
      <c r="IOQ343" s="145"/>
      <c r="IOR343" s="145"/>
      <c r="IOS343" s="145"/>
      <c r="IOT343" s="145"/>
      <c r="IOU343" s="145"/>
      <c r="IOV343" s="145"/>
      <c r="IOW343" s="145"/>
      <c r="IOX343" s="145"/>
      <c r="IOY343" s="145"/>
      <c r="IOZ343" s="145"/>
      <c r="IPA343" s="145"/>
      <c r="IPB343" s="145"/>
      <c r="IPC343" s="145"/>
      <c r="IPD343" s="145"/>
      <c r="IPE343" s="145"/>
      <c r="IPF343" s="145"/>
      <c r="IPG343" s="145"/>
      <c r="IPH343" s="145"/>
      <c r="IPI343" s="145"/>
      <c r="IPJ343" s="145"/>
      <c r="IPK343" s="145"/>
      <c r="IPL343" s="145"/>
      <c r="IPM343" s="145"/>
      <c r="IPN343" s="145"/>
      <c r="IPO343" s="145"/>
      <c r="IPP343" s="145"/>
      <c r="IPQ343" s="145"/>
      <c r="IPR343" s="145"/>
      <c r="IPS343" s="145"/>
      <c r="IPT343" s="145"/>
      <c r="IPU343" s="145"/>
      <c r="IPV343" s="145"/>
      <c r="IPW343" s="145"/>
      <c r="IPX343" s="145"/>
      <c r="IPY343" s="145"/>
      <c r="IPZ343" s="145"/>
      <c r="IQA343" s="145"/>
      <c r="IQB343" s="145"/>
      <c r="IQC343" s="145"/>
      <c r="IQD343" s="145"/>
      <c r="IQE343" s="145"/>
      <c r="IQF343" s="145"/>
      <c r="IQG343" s="145"/>
      <c r="IQH343" s="145"/>
      <c r="IQI343" s="145"/>
      <c r="IQJ343" s="145"/>
      <c r="IQK343" s="145"/>
      <c r="IQL343" s="145"/>
      <c r="IQM343" s="145"/>
      <c r="IQN343" s="145"/>
      <c r="IQO343" s="145"/>
      <c r="IQP343" s="145"/>
      <c r="IQQ343" s="145"/>
      <c r="IQR343" s="145"/>
      <c r="IQS343" s="145"/>
      <c r="IQT343" s="145"/>
      <c r="IQU343" s="145"/>
      <c r="IQV343" s="145"/>
      <c r="IQW343" s="145"/>
      <c r="IQX343" s="145"/>
      <c r="IQY343" s="145"/>
      <c r="IQZ343" s="145"/>
      <c r="IRA343" s="145"/>
      <c r="IRB343" s="145"/>
      <c r="IRC343" s="145"/>
      <c r="IRD343" s="145"/>
      <c r="IRE343" s="145"/>
      <c r="IRF343" s="145"/>
      <c r="IRG343" s="145"/>
      <c r="IRH343" s="145"/>
      <c r="IRI343" s="145"/>
      <c r="IRJ343" s="145"/>
      <c r="IRK343" s="145"/>
      <c r="IRL343" s="145"/>
      <c r="IRM343" s="145"/>
      <c r="IRN343" s="145"/>
      <c r="IRO343" s="145"/>
      <c r="IRP343" s="145"/>
      <c r="IRQ343" s="145"/>
      <c r="IRR343" s="145"/>
      <c r="IRS343" s="145"/>
      <c r="IRT343" s="145"/>
      <c r="IRU343" s="145"/>
      <c r="IRV343" s="145"/>
      <c r="IRW343" s="145"/>
      <c r="IRX343" s="145"/>
      <c r="IRY343" s="145"/>
      <c r="IRZ343" s="145"/>
      <c r="ISA343" s="145"/>
      <c r="ISB343" s="145"/>
      <c r="ISC343" s="145"/>
      <c r="ISD343" s="145"/>
      <c r="ISE343" s="145"/>
      <c r="ISF343" s="145"/>
      <c r="ISG343" s="145"/>
      <c r="ISH343" s="145"/>
      <c r="ISI343" s="145"/>
      <c r="ISJ343" s="145"/>
      <c r="ISK343" s="145"/>
      <c r="ISL343" s="145"/>
      <c r="ISM343" s="145"/>
      <c r="ISN343" s="145"/>
      <c r="ISO343" s="145"/>
      <c r="ISP343" s="145"/>
      <c r="ISQ343" s="145"/>
      <c r="ISR343" s="145"/>
      <c r="ISS343" s="145"/>
      <c r="IST343" s="145"/>
      <c r="ISU343" s="145"/>
      <c r="ISV343" s="145"/>
      <c r="ISW343" s="145"/>
      <c r="ISX343" s="145"/>
      <c r="ISY343" s="145"/>
      <c r="ISZ343" s="145"/>
      <c r="ITA343" s="145"/>
      <c r="ITB343" s="145"/>
      <c r="ITC343" s="145"/>
      <c r="ITD343" s="145"/>
      <c r="ITE343" s="145"/>
      <c r="ITF343" s="145"/>
      <c r="ITG343" s="145"/>
      <c r="ITH343" s="145"/>
      <c r="ITI343" s="145"/>
      <c r="ITJ343" s="145"/>
      <c r="ITK343" s="145"/>
      <c r="ITL343" s="145"/>
      <c r="ITM343" s="145"/>
      <c r="ITN343" s="145"/>
      <c r="ITO343" s="145"/>
      <c r="ITP343" s="145"/>
      <c r="ITQ343" s="145"/>
      <c r="ITR343" s="145"/>
      <c r="ITS343" s="145"/>
      <c r="ITT343" s="145"/>
      <c r="ITU343" s="145"/>
      <c r="ITV343" s="145"/>
      <c r="ITW343" s="145"/>
      <c r="ITX343" s="145"/>
      <c r="ITY343" s="145"/>
      <c r="ITZ343" s="145"/>
      <c r="IUA343" s="145"/>
      <c r="IUB343" s="145"/>
      <c r="IUC343" s="145"/>
      <c r="IUD343" s="145"/>
      <c r="IUE343" s="145"/>
      <c r="IUF343" s="145"/>
      <c r="IUG343" s="145"/>
      <c r="IUH343" s="145"/>
      <c r="IUI343" s="145"/>
      <c r="IUJ343" s="145"/>
      <c r="IUK343" s="145"/>
      <c r="IUL343" s="145"/>
      <c r="IUM343" s="145"/>
      <c r="IUN343" s="145"/>
      <c r="IUO343" s="145"/>
      <c r="IUP343" s="145"/>
      <c r="IUQ343" s="145"/>
      <c r="IUR343" s="145"/>
      <c r="IUS343" s="145"/>
      <c r="IUT343" s="145"/>
      <c r="IUU343" s="145"/>
      <c r="IUV343" s="145"/>
      <c r="IUW343" s="145"/>
      <c r="IUX343" s="145"/>
      <c r="IUY343" s="145"/>
      <c r="IUZ343" s="145"/>
      <c r="IVA343" s="145"/>
      <c r="IVB343" s="145"/>
      <c r="IVC343" s="145"/>
      <c r="IVD343" s="145"/>
      <c r="IVE343" s="145"/>
      <c r="IVF343" s="145"/>
      <c r="IVG343" s="145"/>
      <c r="IVH343" s="145"/>
      <c r="IVI343" s="145"/>
      <c r="IVJ343" s="145"/>
      <c r="IVK343" s="145"/>
      <c r="IVL343" s="145"/>
      <c r="IVM343" s="145"/>
      <c r="IVN343" s="145"/>
      <c r="IVO343" s="145"/>
      <c r="IVP343" s="145"/>
      <c r="IVQ343" s="145"/>
      <c r="IVR343" s="145"/>
      <c r="IVS343" s="145"/>
      <c r="IVT343" s="145"/>
      <c r="IVU343" s="145"/>
      <c r="IVV343" s="145"/>
      <c r="IVW343" s="145"/>
      <c r="IVX343" s="145"/>
      <c r="IVY343" s="145"/>
      <c r="IVZ343" s="145"/>
      <c r="IWA343" s="145"/>
      <c r="IWB343" s="145"/>
      <c r="IWC343" s="145"/>
      <c r="IWD343" s="145"/>
      <c r="IWE343" s="145"/>
      <c r="IWF343" s="145"/>
      <c r="IWG343" s="145"/>
      <c r="IWH343" s="145"/>
      <c r="IWI343" s="145"/>
      <c r="IWJ343" s="145"/>
      <c r="IWK343" s="145"/>
      <c r="IWL343" s="145"/>
      <c r="IWM343" s="145"/>
      <c r="IWN343" s="145"/>
      <c r="IWO343" s="145"/>
      <c r="IWP343" s="145"/>
      <c r="IWQ343" s="145"/>
      <c r="IWR343" s="145"/>
      <c r="IWS343" s="145"/>
      <c r="IWT343" s="145"/>
      <c r="IWU343" s="145"/>
      <c r="IWV343" s="145"/>
      <c r="IWW343" s="145"/>
      <c r="IWX343" s="145"/>
      <c r="IWY343" s="145"/>
      <c r="IWZ343" s="145"/>
      <c r="IXA343" s="145"/>
      <c r="IXB343" s="145"/>
      <c r="IXC343" s="145"/>
      <c r="IXD343" s="145"/>
      <c r="IXE343" s="145"/>
      <c r="IXF343" s="145"/>
      <c r="IXG343" s="145"/>
      <c r="IXH343" s="145"/>
      <c r="IXI343" s="145"/>
      <c r="IXJ343" s="145"/>
      <c r="IXK343" s="145"/>
      <c r="IXL343" s="145"/>
      <c r="IXM343" s="145"/>
      <c r="IXN343" s="145"/>
      <c r="IXO343" s="145"/>
      <c r="IXP343" s="145"/>
      <c r="IXQ343" s="145"/>
      <c r="IXR343" s="145"/>
      <c r="IXS343" s="145"/>
      <c r="IXT343" s="145"/>
      <c r="IXU343" s="145"/>
      <c r="IXV343" s="145"/>
      <c r="IXW343" s="145"/>
      <c r="IXX343" s="145"/>
      <c r="IXY343" s="145"/>
      <c r="IXZ343" s="145"/>
      <c r="IYA343" s="145"/>
      <c r="IYB343" s="145"/>
      <c r="IYC343" s="145"/>
      <c r="IYD343" s="145"/>
      <c r="IYE343" s="145"/>
      <c r="IYF343" s="145"/>
      <c r="IYG343" s="145"/>
      <c r="IYH343" s="145"/>
      <c r="IYI343" s="145"/>
      <c r="IYJ343" s="145"/>
      <c r="IYK343" s="145"/>
      <c r="IYL343" s="145"/>
      <c r="IYM343" s="145"/>
      <c r="IYN343" s="145"/>
      <c r="IYO343" s="145"/>
      <c r="IYP343" s="145"/>
      <c r="IYQ343" s="145"/>
      <c r="IYR343" s="145"/>
      <c r="IYS343" s="145"/>
      <c r="IYT343" s="145"/>
      <c r="IYU343" s="145"/>
      <c r="IYV343" s="145"/>
      <c r="IYW343" s="145"/>
      <c r="IYX343" s="145"/>
      <c r="IYY343" s="145"/>
      <c r="IYZ343" s="145"/>
      <c r="IZA343" s="145"/>
      <c r="IZB343" s="145"/>
      <c r="IZC343" s="145"/>
      <c r="IZD343" s="145"/>
      <c r="IZE343" s="145"/>
      <c r="IZF343" s="145"/>
      <c r="IZG343" s="145"/>
      <c r="IZH343" s="145"/>
      <c r="IZI343" s="145"/>
      <c r="IZJ343" s="145"/>
      <c r="IZK343" s="145"/>
      <c r="IZL343" s="145"/>
      <c r="IZM343" s="145"/>
      <c r="IZN343" s="145"/>
      <c r="IZO343" s="145"/>
      <c r="IZP343" s="145"/>
      <c r="IZQ343" s="145"/>
      <c r="IZR343" s="145"/>
      <c r="IZS343" s="145"/>
      <c r="IZT343" s="145"/>
      <c r="IZU343" s="145"/>
      <c r="IZV343" s="145"/>
      <c r="IZW343" s="145"/>
      <c r="IZX343" s="145"/>
      <c r="IZY343" s="145"/>
      <c r="IZZ343" s="145"/>
      <c r="JAA343" s="145"/>
      <c r="JAB343" s="145"/>
      <c r="JAC343" s="145"/>
      <c r="JAD343" s="145"/>
      <c r="JAE343" s="145"/>
      <c r="JAF343" s="145"/>
      <c r="JAG343" s="145"/>
      <c r="JAH343" s="145"/>
      <c r="JAI343" s="145"/>
      <c r="JAJ343" s="145"/>
      <c r="JAK343" s="145"/>
      <c r="JAL343" s="145"/>
      <c r="JAM343" s="145"/>
      <c r="JAN343" s="145"/>
      <c r="JAO343" s="145"/>
      <c r="JAP343" s="145"/>
      <c r="JAQ343" s="145"/>
      <c r="JAR343" s="145"/>
      <c r="JAS343" s="145"/>
      <c r="JAT343" s="145"/>
      <c r="JAU343" s="145"/>
      <c r="JAV343" s="145"/>
      <c r="JAW343" s="145"/>
      <c r="JAX343" s="145"/>
      <c r="JAY343" s="145"/>
      <c r="JAZ343" s="145"/>
      <c r="JBA343" s="145"/>
      <c r="JBB343" s="145"/>
      <c r="JBC343" s="145"/>
      <c r="JBD343" s="145"/>
      <c r="JBE343" s="145"/>
      <c r="JBF343" s="145"/>
      <c r="JBG343" s="145"/>
      <c r="JBH343" s="145"/>
      <c r="JBI343" s="145"/>
      <c r="JBJ343" s="145"/>
      <c r="JBK343" s="145"/>
      <c r="JBL343" s="145"/>
      <c r="JBM343" s="145"/>
      <c r="JBN343" s="145"/>
      <c r="JBO343" s="145"/>
      <c r="JBP343" s="145"/>
      <c r="JBQ343" s="145"/>
      <c r="JBR343" s="145"/>
      <c r="JBS343" s="145"/>
      <c r="JBT343" s="145"/>
      <c r="JBU343" s="145"/>
      <c r="JBV343" s="145"/>
      <c r="JBW343" s="145"/>
      <c r="JBX343" s="145"/>
      <c r="JBY343" s="145"/>
      <c r="JBZ343" s="145"/>
      <c r="JCA343" s="145"/>
      <c r="JCB343" s="145"/>
      <c r="JCC343" s="145"/>
      <c r="JCD343" s="145"/>
      <c r="JCE343" s="145"/>
      <c r="JCF343" s="145"/>
      <c r="JCG343" s="145"/>
      <c r="JCH343" s="145"/>
      <c r="JCI343" s="145"/>
      <c r="JCJ343" s="145"/>
      <c r="JCK343" s="145"/>
      <c r="JCL343" s="145"/>
      <c r="JCM343" s="145"/>
      <c r="JCN343" s="145"/>
      <c r="JCO343" s="145"/>
      <c r="JCP343" s="145"/>
      <c r="JCQ343" s="145"/>
      <c r="JCR343" s="145"/>
      <c r="JCS343" s="145"/>
      <c r="JCT343" s="145"/>
      <c r="JCU343" s="145"/>
      <c r="JCV343" s="145"/>
      <c r="JCW343" s="145"/>
      <c r="JCX343" s="145"/>
      <c r="JCY343" s="145"/>
      <c r="JCZ343" s="145"/>
      <c r="JDA343" s="145"/>
      <c r="JDB343" s="145"/>
      <c r="JDC343" s="145"/>
      <c r="JDD343" s="145"/>
      <c r="JDE343" s="145"/>
      <c r="JDF343" s="145"/>
      <c r="JDG343" s="145"/>
      <c r="JDH343" s="145"/>
      <c r="JDI343" s="145"/>
      <c r="JDJ343" s="145"/>
      <c r="JDK343" s="145"/>
      <c r="JDL343" s="145"/>
      <c r="JDM343" s="145"/>
      <c r="JDN343" s="145"/>
      <c r="JDO343" s="145"/>
      <c r="JDP343" s="145"/>
      <c r="JDQ343" s="145"/>
      <c r="JDR343" s="145"/>
      <c r="JDS343" s="145"/>
      <c r="JDT343" s="145"/>
      <c r="JDU343" s="145"/>
      <c r="JDV343" s="145"/>
      <c r="JDW343" s="145"/>
      <c r="JDX343" s="145"/>
      <c r="JDY343" s="145"/>
      <c r="JDZ343" s="145"/>
      <c r="JEA343" s="145"/>
      <c r="JEB343" s="145"/>
      <c r="JEC343" s="145"/>
      <c r="JED343" s="145"/>
      <c r="JEE343" s="145"/>
      <c r="JEF343" s="145"/>
      <c r="JEG343" s="145"/>
      <c r="JEH343" s="145"/>
      <c r="JEI343" s="145"/>
      <c r="JEJ343" s="145"/>
      <c r="JEK343" s="145"/>
      <c r="JEL343" s="145"/>
      <c r="JEM343" s="145"/>
      <c r="JEN343" s="145"/>
      <c r="JEO343" s="145"/>
      <c r="JEP343" s="145"/>
      <c r="JEQ343" s="145"/>
      <c r="JER343" s="145"/>
      <c r="JES343" s="145"/>
      <c r="JET343" s="145"/>
      <c r="JEU343" s="145"/>
      <c r="JEV343" s="145"/>
      <c r="JEW343" s="145"/>
      <c r="JEX343" s="145"/>
      <c r="JEY343" s="145"/>
      <c r="JEZ343" s="145"/>
      <c r="JFA343" s="145"/>
      <c r="JFB343" s="145"/>
      <c r="JFC343" s="145"/>
      <c r="JFD343" s="145"/>
      <c r="JFE343" s="145"/>
      <c r="JFF343" s="145"/>
      <c r="JFG343" s="145"/>
      <c r="JFH343" s="145"/>
      <c r="JFI343" s="145"/>
      <c r="JFJ343" s="145"/>
      <c r="JFK343" s="145"/>
      <c r="JFL343" s="145"/>
      <c r="JFM343" s="145"/>
      <c r="JFN343" s="145"/>
      <c r="JFO343" s="145"/>
      <c r="JFP343" s="145"/>
      <c r="JFQ343" s="145"/>
      <c r="JFR343" s="145"/>
      <c r="JFS343" s="145"/>
      <c r="JFT343" s="145"/>
      <c r="JFU343" s="145"/>
      <c r="JFV343" s="145"/>
      <c r="JFW343" s="145"/>
      <c r="JFX343" s="145"/>
      <c r="JFY343" s="145"/>
      <c r="JFZ343" s="145"/>
      <c r="JGA343" s="145"/>
      <c r="JGB343" s="145"/>
      <c r="JGC343" s="145"/>
      <c r="JGD343" s="145"/>
      <c r="JGE343" s="145"/>
      <c r="JGF343" s="145"/>
      <c r="JGG343" s="145"/>
      <c r="JGH343" s="145"/>
      <c r="JGI343" s="145"/>
      <c r="JGJ343" s="145"/>
      <c r="JGK343" s="145"/>
      <c r="JGL343" s="145"/>
      <c r="JGM343" s="145"/>
      <c r="JGN343" s="145"/>
      <c r="JGO343" s="145"/>
      <c r="JGP343" s="145"/>
      <c r="JGQ343" s="145"/>
      <c r="JGR343" s="145"/>
      <c r="JGS343" s="145"/>
      <c r="JGT343" s="145"/>
      <c r="JGU343" s="145"/>
      <c r="JGV343" s="145"/>
      <c r="JGW343" s="145"/>
      <c r="JGX343" s="145"/>
      <c r="JGY343" s="145"/>
      <c r="JGZ343" s="145"/>
      <c r="JHA343" s="145"/>
      <c r="JHB343" s="145"/>
      <c r="JHC343" s="145"/>
      <c r="JHD343" s="145"/>
      <c r="JHE343" s="145"/>
      <c r="JHF343" s="145"/>
      <c r="JHG343" s="145"/>
      <c r="JHH343" s="145"/>
      <c r="JHI343" s="145"/>
      <c r="JHJ343" s="145"/>
      <c r="JHK343" s="145"/>
      <c r="JHL343" s="145"/>
      <c r="JHM343" s="145"/>
      <c r="JHN343" s="145"/>
      <c r="JHO343" s="145"/>
      <c r="JHP343" s="145"/>
      <c r="JHQ343" s="145"/>
      <c r="JHR343" s="145"/>
      <c r="JHS343" s="145"/>
      <c r="JHT343" s="145"/>
      <c r="JHU343" s="145"/>
      <c r="JHV343" s="145"/>
      <c r="JHW343" s="145"/>
      <c r="JHX343" s="145"/>
      <c r="JHY343" s="145"/>
      <c r="JHZ343" s="145"/>
      <c r="JIA343" s="145"/>
      <c r="JIB343" s="145"/>
      <c r="JIC343" s="145"/>
      <c r="JID343" s="145"/>
      <c r="JIE343" s="145"/>
      <c r="JIF343" s="145"/>
      <c r="JIG343" s="145"/>
      <c r="JIH343" s="145"/>
      <c r="JII343" s="145"/>
      <c r="JIJ343" s="145"/>
      <c r="JIK343" s="145"/>
      <c r="JIL343" s="145"/>
      <c r="JIM343" s="145"/>
      <c r="JIN343" s="145"/>
      <c r="JIO343" s="145"/>
      <c r="JIP343" s="145"/>
      <c r="JIQ343" s="145"/>
      <c r="JIR343" s="145"/>
      <c r="JIS343" s="145"/>
      <c r="JIT343" s="145"/>
      <c r="JIU343" s="145"/>
      <c r="JIV343" s="145"/>
      <c r="JIW343" s="145"/>
      <c r="JIX343" s="145"/>
      <c r="JIY343" s="145"/>
      <c r="JIZ343" s="145"/>
      <c r="JJA343" s="145"/>
      <c r="JJB343" s="145"/>
      <c r="JJC343" s="145"/>
      <c r="JJD343" s="145"/>
      <c r="JJE343" s="145"/>
      <c r="JJF343" s="145"/>
      <c r="JJG343" s="145"/>
      <c r="JJH343" s="145"/>
      <c r="JJI343" s="145"/>
      <c r="JJJ343" s="145"/>
      <c r="JJK343" s="145"/>
      <c r="JJL343" s="145"/>
      <c r="JJM343" s="145"/>
      <c r="JJN343" s="145"/>
      <c r="JJO343" s="145"/>
      <c r="JJP343" s="145"/>
      <c r="JJQ343" s="145"/>
      <c r="JJR343" s="145"/>
      <c r="JJS343" s="145"/>
      <c r="JJT343" s="145"/>
      <c r="JJU343" s="145"/>
      <c r="JJV343" s="145"/>
      <c r="JJW343" s="145"/>
      <c r="JJX343" s="145"/>
      <c r="JJY343" s="145"/>
      <c r="JJZ343" s="145"/>
      <c r="JKA343" s="145"/>
      <c r="JKB343" s="145"/>
      <c r="JKC343" s="145"/>
      <c r="JKD343" s="145"/>
      <c r="JKE343" s="145"/>
      <c r="JKF343" s="145"/>
      <c r="JKG343" s="145"/>
      <c r="JKH343" s="145"/>
      <c r="JKI343" s="145"/>
      <c r="JKJ343" s="145"/>
      <c r="JKK343" s="145"/>
      <c r="JKL343" s="145"/>
      <c r="JKM343" s="145"/>
      <c r="JKN343" s="145"/>
      <c r="JKO343" s="145"/>
      <c r="JKP343" s="145"/>
      <c r="JKQ343" s="145"/>
      <c r="JKR343" s="145"/>
      <c r="JKS343" s="145"/>
      <c r="JKT343" s="145"/>
      <c r="JKU343" s="145"/>
      <c r="JKV343" s="145"/>
      <c r="JKW343" s="145"/>
      <c r="JKX343" s="145"/>
      <c r="JKY343" s="145"/>
      <c r="JKZ343" s="145"/>
      <c r="JLA343" s="145"/>
      <c r="JLB343" s="145"/>
      <c r="JLC343" s="145"/>
      <c r="JLD343" s="145"/>
      <c r="JLE343" s="145"/>
      <c r="JLF343" s="145"/>
      <c r="JLG343" s="145"/>
      <c r="JLH343" s="145"/>
      <c r="JLI343" s="145"/>
      <c r="JLJ343" s="145"/>
      <c r="JLK343" s="145"/>
      <c r="JLL343" s="145"/>
      <c r="JLM343" s="145"/>
      <c r="JLN343" s="145"/>
      <c r="JLO343" s="145"/>
      <c r="JLP343" s="145"/>
      <c r="JLQ343" s="145"/>
      <c r="JLR343" s="145"/>
      <c r="JLS343" s="145"/>
      <c r="JLT343" s="145"/>
      <c r="JLU343" s="145"/>
      <c r="JLV343" s="145"/>
      <c r="JLW343" s="145"/>
      <c r="JLX343" s="145"/>
      <c r="JLY343" s="145"/>
      <c r="JLZ343" s="145"/>
      <c r="JMA343" s="145"/>
      <c r="JMB343" s="145"/>
      <c r="JMC343" s="145"/>
      <c r="JMD343" s="145"/>
      <c r="JME343" s="145"/>
      <c r="JMF343" s="145"/>
      <c r="JMG343" s="145"/>
      <c r="JMH343" s="145"/>
      <c r="JMI343" s="145"/>
      <c r="JMJ343" s="145"/>
      <c r="JMK343" s="145"/>
      <c r="JML343" s="145"/>
      <c r="JMM343" s="145"/>
      <c r="JMN343" s="145"/>
      <c r="JMO343" s="145"/>
      <c r="JMP343" s="145"/>
      <c r="JMQ343" s="145"/>
      <c r="JMR343" s="145"/>
      <c r="JMS343" s="145"/>
      <c r="JMT343" s="145"/>
      <c r="JMU343" s="145"/>
      <c r="JMV343" s="145"/>
      <c r="JMW343" s="145"/>
      <c r="JMX343" s="145"/>
      <c r="JMY343" s="145"/>
      <c r="JMZ343" s="145"/>
      <c r="JNA343" s="145"/>
      <c r="JNB343" s="145"/>
      <c r="JNC343" s="145"/>
      <c r="JND343" s="145"/>
      <c r="JNE343" s="145"/>
      <c r="JNF343" s="145"/>
      <c r="JNG343" s="145"/>
      <c r="JNH343" s="145"/>
      <c r="JNI343" s="145"/>
      <c r="JNJ343" s="145"/>
      <c r="JNK343" s="145"/>
      <c r="JNL343" s="145"/>
      <c r="JNM343" s="145"/>
      <c r="JNN343" s="145"/>
      <c r="JNO343" s="145"/>
      <c r="JNP343" s="145"/>
      <c r="JNQ343" s="145"/>
      <c r="JNR343" s="145"/>
      <c r="JNS343" s="145"/>
      <c r="JNT343" s="145"/>
      <c r="JNU343" s="145"/>
      <c r="JNV343" s="145"/>
      <c r="JNW343" s="145"/>
      <c r="JNX343" s="145"/>
      <c r="JNY343" s="145"/>
      <c r="JNZ343" s="145"/>
      <c r="JOA343" s="145"/>
      <c r="JOB343" s="145"/>
      <c r="JOC343" s="145"/>
      <c r="JOD343" s="145"/>
      <c r="JOE343" s="145"/>
      <c r="JOF343" s="145"/>
      <c r="JOG343" s="145"/>
      <c r="JOH343" s="145"/>
      <c r="JOI343" s="145"/>
      <c r="JOJ343" s="145"/>
      <c r="JOK343" s="145"/>
      <c r="JOL343" s="145"/>
      <c r="JOM343" s="145"/>
      <c r="JON343" s="145"/>
      <c r="JOO343" s="145"/>
      <c r="JOP343" s="145"/>
      <c r="JOQ343" s="145"/>
      <c r="JOR343" s="145"/>
      <c r="JOS343" s="145"/>
      <c r="JOT343" s="145"/>
      <c r="JOU343" s="145"/>
      <c r="JOV343" s="145"/>
      <c r="JOW343" s="145"/>
      <c r="JOX343" s="145"/>
      <c r="JOY343" s="145"/>
      <c r="JOZ343" s="145"/>
      <c r="JPA343" s="145"/>
      <c r="JPB343" s="145"/>
      <c r="JPC343" s="145"/>
      <c r="JPD343" s="145"/>
      <c r="JPE343" s="145"/>
      <c r="JPF343" s="145"/>
      <c r="JPG343" s="145"/>
      <c r="JPH343" s="145"/>
      <c r="JPI343" s="145"/>
      <c r="JPJ343" s="145"/>
      <c r="JPK343" s="145"/>
      <c r="JPL343" s="145"/>
      <c r="JPM343" s="145"/>
      <c r="JPN343" s="145"/>
      <c r="JPO343" s="145"/>
      <c r="JPP343" s="145"/>
      <c r="JPQ343" s="145"/>
      <c r="JPR343" s="145"/>
      <c r="JPS343" s="145"/>
      <c r="JPT343" s="145"/>
      <c r="JPU343" s="145"/>
      <c r="JPV343" s="145"/>
      <c r="JPW343" s="145"/>
      <c r="JPX343" s="145"/>
      <c r="JPY343" s="145"/>
      <c r="JPZ343" s="145"/>
      <c r="JQA343" s="145"/>
      <c r="JQB343" s="145"/>
      <c r="JQC343" s="145"/>
      <c r="JQD343" s="145"/>
      <c r="JQE343" s="145"/>
      <c r="JQF343" s="145"/>
      <c r="JQG343" s="145"/>
      <c r="JQH343" s="145"/>
      <c r="JQI343" s="145"/>
      <c r="JQJ343" s="145"/>
      <c r="JQK343" s="145"/>
      <c r="JQL343" s="145"/>
      <c r="JQM343" s="145"/>
      <c r="JQN343" s="145"/>
      <c r="JQO343" s="145"/>
      <c r="JQP343" s="145"/>
      <c r="JQQ343" s="145"/>
      <c r="JQR343" s="145"/>
      <c r="JQS343" s="145"/>
      <c r="JQT343" s="145"/>
      <c r="JQU343" s="145"/>
      <c r="JQV343" s="145"/>
      <c r="JQW343" s="145"/>
      <c r="JQX343" s="145"/>
      <c r="JQY343" s="145"/>
      <c r="JQZ343" s="145"/>
      <c r="JRA343" s="145"/>
      <c r="JRB343" s="145"/>
      <c r="JRC343" s="145"/>
      <c r="JRD343" s="145"/>
      <c r="JRE343" s="145"/>
      <c r="JRF343" s="145"/>
      <c r="JRG343" s="145"/>
      <c r="JRH343" s="145"/>
      <c r="JRI343" s="145"/>
      <c r="JRJ343" s="145"/>
      <c r="JRK343" s="145"/>
      <c r="JRL343" s="145"/>
      <c r="JRM343" s="145"/>
      <c r="JRN343" s="145"/>
      <c r="JRO343" s="145"/>
      <c r="JRP343" s="145"/>
      <c r="JRQ343" s="145"/>
      <c r="JRR343" s="145"/>
      <c r="JRS343" s="145"/>
      <c r="JRT343" s="145"/>
      <c r="JRU343" s="145"/>
      <c r="JRV343" s="145"/>
      <c r="JRW343" s="145"/>
      <c r="JRX343" s="145"/>
      <c r="JRY343" s="145"/>
      <c r="JRZ343" s="145"/>
      <c r="JSA343" s="145"/>
      <c r="JSB343" s="145"/>
      <c r="JSC343" s="145"/>
      <c r="JSD343" s="145"/>
      <c r="JSE343" s="145"/>
      <c r="JSF343" s="145"/>
      <c r="JSG343" s="145"/>
      <c r="JSH343" s="145"/>
      <c r="JSI343" s="145"/>
      <c r="JSJ343" s="145"/>
      <c r="JSK343" s="145"/>
      <c r="JSL343" s="145"/>
      <c r="JSM343" s="145"/>
      <c r="JSN343" s="145"/>
      <c r="JSO343" s="145"/>
      <c r="JSP343" s="145"/>
      <c r="JSQ343" s="145"/>
      <c r="JSR343" s="145"/>
      <c r="JSS343" s="145"/>
      <c r="JST343" s="145"/>
      <c r="JSU343" s="145"/>
      <c r="JSV343" s="145"/>
      <c r="JSW343" s="145"/>
      <c r="JSX343" s="145"/>
      <c r="JSY343" s="145"/>
      <c r="JSZ343" s="145"/>
      <c r="JTA343" s="145"/>
      <c r="JTB343" s="145"/>
      <c r="JTC343" s="145"/>
      <c r="JTD343" s="145"/>
      <c r="JTE343" s="145"/>
      <c r="JTF343" s="145"/>
      <c r="JTG343" s="145"/>
      <c r="JTH343" s="145"/>
      <c r="JTI343" s="145"/>
      <c r="JTJ343" s="145"/>
      <c r="JTK343" s="145"/>
      <c r="JTL343" s="145"/>
      <c r="JTM343" s="145"/>
      <c r="JTN343" s="145"/>
      <c r="JTO343" s="145"/>
      <c r="JTP343" s="145"/>
      <c r="JTQ343" s="145"/>
      <c r="JTR343" s="145"/>
      <c r="JTS343" s="145"/>
      <c r="JTT343" s="145"/>
      <c r="JTU343" s="145"/>
      <c r="JTV343" s="145"/>
      <c r="JTW343" s="145"/>
      <c r="JTX343" s="145"/>
      <c r="JTY343" s="145"/>
      <c r="JTZ343" s="145"/>
      <c r="JUA343" s="145"/>
      <c r="JUB343" s="145"/>
      <c r="JUC343" s="145"/>
      <c r="JUD343" s="145"/>
      <c r="JUE343" s="145"/>
      <c r="JUF343" s="145"/>
      <c r="JUG343" s="145"/>
      <c r="JUH343" s="145"/>
      <c r="JUI343" s="145"/>
      <c r="JUJ343" s="145"/>
      <c r="JUK343" s="145"/>
      <c r="JUL343" s="145"/>
      <c r="JUM343" s="145"/>
      <c r="JUN343" s="145"/>
      <c r="JUO343" s="145"/>
      <c r="JUP343" s="145"/>
      <c r="JUQ343" s="145"/>
      <c r="JUR343" s="145"/>
      <c r="JUS343" s="145"/>
      <c r="JUT343" s="145"/>
      <c r="JUU343" s="145"/>
      <c r="JUV343" s="145"/>
      <c r="JUW343" s="145"/>
      <c r="JUX343" s="145"/>
      <c r="JUY343" s="145"/>
      <c r="JUZ343" s="145"/>
      <c r="JVA343" s="145"/>
      <c r="JVB343" s="145"/>
      <c r="JVC343" s="145"/>
      <c r="JVD343" s="145"/>
      <c r="JVE343" s="145"/>
      <c r="JVF343" s="145"/>
      <c r="JVG343" s="145"/>
      <c r="JVH343" s="145"/>
      <c r="JVI343" s="145"/>
      <c r="JVJ343" s="145"/>
      <c r="JVK343" s="145"/>
      <c r="JVL343" s="145"/>
      <c r="JVM343" s="145"/>
      <c r="JVN343" s="145"/>
      <c r="JVO343" s="145"/>
      <c r="JVP343" s="145"/>
      <c r="JVQ343" s="145"/>
      <c r="JVR343" s="145"/>
      <c r="JVS343" s="145"/>
      <c r="JVT343" s="145"/>
      <c r="JVU343" s="145"/>
      <c r="JVV343" s="145"/>
      <c r="JVW343" s="145"/>
      <c r="JVX343" s="145"/>
      <c r="JVY343" s="145"/>
      <c r="JVZ343" s="145"/>
      <c r="JWA343" s="145"/>
      <c r="JWB343" s="145"/>
      <c r="JWC343" s="145"/>
      <c r="JWD343" s="145"/>
      <c r="JWE343" s="145"/>
      <c r="JWF343" s="145"/>
      <c r="JWG343" s="145"/>
      <c r="JWH343" s="145"/>
      <c r="JWI343" s="145"/>
      <c r="JWJ343" s="145"/>
      <c r="JWK343" s="145"/>
      <c r="JWL343" s="145"/>
      <c r="JWM343" s="145"/>
      <c r="JWN343" s="145"/>
      <c r="JWO343" s="145"/>
      <c r="JWP343" s="145"/>
      <c r="JWQ343" s="145"/>
      <c r="JWR343" s="145"/>
      <c r="JWS343" s="145"/>
      <c r="JWT343" s="145"/>
      <c r="JWU343" s="145"/>
      <c r="JWV343" s="145"/>
      <c r="JWW343" s="145"/>
      <c r="JWX343" s="145"/>
      <c r="JWY343" s="145"/>
      <c r="JWZ343" s="145"/>
      <c r="JXA343" s="145"/>
      <c r="JXB343" s="145"/>
      <c r="JXC343" s="145"/>
      <c r="JXD343" s="145"/>
      <c r="JXE343" s="145"/>
      <c r="JXF343" s="145"/>
      <c r="JXG343" s="145"/>
      <c r="JXH343" s="145"/>
      <c r="JXI343" s="145"/>
      <c r="JXJ343" s="145"/>
      <c r="JXK343" s="145"/>
      <c r="JXL343" s="145"/>
      <c r="JXM343" s="145"/>
      <c r="JXN343" s="145"/>
      <c r="JXO343" s="145"/>
      <c r="JXP343" s="145"/>
      <c r="JXQ343" s="145"/>
      <c r="JXR343" s="145"/>
      <c r="JXS343" s="145"/>
      <c r="JXT343" s="145"/>
      <c r="JXU343" s="145"/>
      <c r="JXV343" s="145"/>
      <c r="JXW343" s="145"/>
      <c r="JXX343" s="145"/>
      <c r="JXY343" s="145"/>
      <c r="JXZ343" s="145"/>
      <c r="JYA343" s="145"/>
      <c r="JYB343" s="145"/>
      <c r="JYC343" s="145"/>
      <c r="JYD343" s="145"/>
      <c r="JYE343" s="145"/>
      <c r="JYF343" s="145"/>
      <c r="JYG343" s="145"/>
      <c r="JYH343" s="145"/>
      <c r="JYI343" s="145"/>
      <c r="JYJ343" s="145"/>
      <c r="JYK343" s="145"/>
      <c r="JYL343" s="145"/>
      <c r="JYM343" s="145"/>
      <c r="JYN343" s="145"/>
      <c r="JYO343" s="145"/>
      <c r="JYP343" s="145"/>
      <c r="JYQ343" s="145"/>
      <c r="JYR343" s="145"/>
      <c r="JYS343" s="145"/>
      <c r="JYT343" s="145"/>
      <c r="JYU343" s="145"/>
      <c r="JYV343" s="145"/>
      <c r="JYW343" s="145"/>
      <c r="JYX343" s="145"/>
      <c r="JYY343" s="145"/>
      <c r="JYZ343" s="145"/>
      <c r="JZA343" s="145"/>
      <c r="JZB343" s="145"/>
      <c r="JZC343" s="145"/>
      <c r="JZD343" s="145"/>
      <c r="JZE343" s="145"/>
      <c r="JZF343" s="145"/>
      <c r="JZG343" s="145"/>
      <c r="JZH343" s="145"/>
      <c r="JZI343" s="145"/>
      <c r="JZJ343" s="145"/>
      <c r="JZK343" s="145"/>
      <c r="JZL343" s="145"/>
      <c r="JZM343" s="145"/>
      <c r="JZN343" s="145"/>
      <c r="JZO343" s="145"/>
      <c r="JZP343" s="145"/>
      <c r="JZQ343" s="145"/>
      <c r="JZR343" s="145"/>
      <c r="JZS343" s="145"/>
      <c r="JZT343" s="145"/>
      <c r="JZU343" s="145"/>
      <c r="JZV343" s="145"/>
      <c r="JZW343" s="145"/>
      <c r="JZX343" s="145"/>
      <c r="JZY343" s="145"/>
      <c r="JZZ343" s="145"/>
      <c r="KAA343" s="145"/>
      <c r="KAB343" s="145"/>
      <c r="KAC343" s="145"/>
      <c r="KAD343" s="145"/>
      <c r="KAE343" s="145"/>
      <c r="KAF343" s="145"/>
      <c r="KAG343" s="145"/>
      <c r="KAH343" s="145"/>
      <c r="KAI343" s="145"/>
      <c r="KAJ343" s="145"/>
      <c r="KAK343" s="145"/>
      <c r="KAL343" s="145"/>
      <c r="KAM343" s="145"/>
      <c r="KAN343" s="145"/>
      <c r="KAO343" s="145"/>
      <c r="KAP343" s="145"/>
      <c r="KAQ343" s="145"/>
      <c r="KAR343" s="145"/>
      <c r="KAS343" s="145"/>
      <c r="KAT343" s="145"/>
      <c r="KAU343" s="145"/>
      <c r="KAV343" s="145"/>
      <c r="KAW343" s="145"/>
      <c r="KAX343" s="145"/>
      <c r="KAY343" s="145"/>
      <c r="KAZ343" s="145"/>
      <c r="KBA343" s="145"/>
      <c r="KBB343" s="145"/>
      <c r="KBC343" s="145"/>
      <c r="KBD343" s="145"/>
      <c r="KBE343" s="145"/>
      <c r="KBF343" s="145"/>
      <c r="KBG343" s="145"/>
      <c r="KBH343" s="145"/>
      <c r="KBI343" s="145"/>
      <c r="KBJ343" s="145"/>
      <c r="KBK343" s="145"/>
      <c r="KBL343" s="145"/>
      <c r="KBM343" s="145"/>
      <c r="KBN343" s="145"/>
      <c r="KBO343" s="145"/>
      <c r="KBP343" s="145"/>
      <c r="KBQ343" s="145"/>
      <c r="KBR343" s="145"/>
      <c r="KBS343" s="145"/>
      <c r="KBT343" s="145"/>
      <c r="KBU343" s="145"/>
      <c r="KBV343" s="145"/>
      <c r="KBW343" s="145"/>
      <c r="KBX343" s="145"/>
      <c r="KBY343" s="145"/>
      <c r="KBZ343" s="145"/>
      <c r="KCA343" s="145"/>
      <c r="KCB343" s="145"/>
      <c r="KCC343" s="145"/>
      <c r="KCD343" s="145"/>
      <c r="KCE343" s="145"/>
      <c r="KCF343" s="145"/>
      <c r="KCG343" s="145"/>
      <c r="KCH343" s="145"/>
      <c r="KCI343" s="145"/>
      <c r="KCJ343" s="145"/>
      <c r="KCK343" s="145"/>
      <c r="KCL343" s="145"/>
      <c r="KCM343" s="145"/>
      <c r="KCN343" s="145"/>
      <c r="KCO343" s="145"/>
      <c r="KCP343" s="145"/>
      <c r="KCQ343" s="145"/>
      <c r="KCR343" s="145"/>
      <c r="KCS343" s="145"/>
      <c r="KCT343" s="145"/>
      <c r="KCU343" s="145"/>
      <c r="KCV343" s="145"/>
      <c r="KCW343" s="145"/>
      <c r="KCX343" s="145"/>
      <c r="KCY343" s="145"/>
      <c r="KCZ343" s="145"/>
      <c r="KDA343" s="145"/>
      <c r="KDB343" s="145"/>
      <c r="KDC343" s="145"/>
      <c r="KDD343" s="145"/>
      <c r="KDE343" s="145"/>
      <c r="KDF343" s="145"/>
      <c r="KDG343" s="145"/>
      <c r="KDH343" s="145"/>
      <c r="KDI343" s="145"/>
      <c r="KDJ343" s="145"/>
      <c r="KDK343" s="145"/>
      <c r="KDL343" s="145"/>
      <c r="KDM343" s="145"/>
      <c r="KDN343" s="145"/>
      <c r="KDO343" s="145"/>
      <c r="KDP343" s="145"/>
      <c r="KDQ343" s="145"/>
      <c r="KDR343" s="145"/>
      <c r="KDS343" s="145"/>
      <c r="KDT343" s="145"/>
      <c r="KDU343" s="145"/>
      <c r="KDV343" s="145"/>
      <c r="KDW343" s="145"/>
      <c r="KDX343" s="145"/>
      <c r="KDY343" s="145"/>
      <c r="KDZ343" s="145"/>
      <c r="KEA343" s="145"/>
      <c r="KEB343" s="145"/>
      <c r="KEC343" s="145"/>
      <c r="KED343" s="145"/>
      <c r="KEE343" s="145"/>
      <c r="KEF343" s="145"/>
      <c r="KEG343" s="145"/>
      <c r="KEH343" s="145"/>
      <c r="KEI343" s="145"/>
      <c r="KEJ343" s="145"/>
      <c r="KEK343" s="145"/>
      <c r="KEL343" s="145"/>
      <c r="KEM343" s="145"/>
      <c r="KEN343" s="145"/>
      <c r="KEO343" s="145"/>
      <c r="KEP343" s="145"/>
      <c r="KEQ343" s="145"/>
      <c r="KER343" s="145"/>
      <c r="KES343" s="145"/>
      <c r="KET343" s="145"/>
      <c r="KEU343" s="145"/>
      <c r="KEV343" s="145"/>
      <c r="KEW343" s="145"/>
      <c r="KEX343" s="145"/>
      <c r="KEY343" s="145"/>
      <c r="KEZ343" s="145"/>
      <c r="KFA343" s="145"/>
      <c r="KFB343" s="145"/>
      <c r="KFC343" s="145"/>
      <c r="KFD343" s="145"/>
      <c r="KFE343" s="145"/>
      <c r="KFF343" s="145"/>
      <c r="KFG343" s="145"/>
      <c r="KFH343" s="145"/>
      <c r="KFI343" s="145"/>
      <c r="KFJ343" s="145"/>
      <c r="KFK343" s="145"/>
      <c r="KFL343" s="145"/>
      <c r="KFM343" s="145"/>
      <c r="KFN343" s="145"/>
      <c r="KFO343" s="145"/>
      <c r="KFP343" s="145"/>
      <c r="KFQ343" s="145"/>
      <c r="KFR343" s="145"/>
      <c r="KFS343" s="145"/>
      <c r="KFT343" s="145"/>
      <c r="KFU343" s="145"/>
      <c r="KFV343" s="145"/>
      <c r="KFW343" s="145"/>
      <c r="KFX343" s="145"/>
      <c r="KFY343" s="145"/>
      <c r="KFZ343" s="145"/>
      <c r="KGA343" s="145"/>
      <c r="KGB343" s="145"/>
      <c r="KGC343" s="145"/>
      <c r="KGD343" s="145"/>
      <c r="KGE343" s="145"/>
      <c r="KGF343" s="145"/>
      <c r="KGG343" s="145"/>
      <c r="KGH343" s="145"/>
      <c r="KGI343" s="145"/>
      <c r="KGJ343" s="145"/>
      <c r="KGK343" s="145"/>
      <c r="KGL343" s="145"/>
      <c r="KGM343" s="145"/>
      <c r="KGN343" s="145"/>
      <c r="KGO343" s="145"/>
      <c r="KGP343" s="145"/>
      <c r="KGQ343" s="145"/>
      <c r="KGR343" s="145"/>
      <c r="KGS343" s="145"/>
      <c r="KGT343" s="145"/>
      <c r="KGU343" s="145"/>
      <c r="KGV343" s="145"/>
      <c r="KGW343" s="145"/>
      <c r="KGX343" s="145"/>
      <c r="KGY343" s="145"/>
      <c r="KGZ343" s="145"/>
      <c r="KHA343" s="145"/>
      <c r="KHB343" s="145"/>
      <c r="KHC343" s="145"/>
      <c r="KHD343" s="145"/>
      <c r="KHE343" s="145"/>
      <c r="KHF343" s="145"/>
      <c r="KHG343" s="145"/>
      <c r="KHH343" s="145"/>
      <c r="KHI343" s="145"/>
      <c r="KHJ343" s="145"/>
      <c r="KHK343" s="145"/>
      <c r="KHL343" s="145"/>
      <c r="KHM343" s="145"/>
      <c r="KHN343" s="145"/>
      <c r="KHO343" s="145"/>
      <c r="KHP343" s="145"/>
      <c r="KHQ343" s="145"/>
      <c r="KHR343" s="145"/>
      <c r="KHS343" s="145"/>
      <c r="KHT343" s="145"/>
      <c r="KHU343" s="145"/>
      <c r="KHV343" s="145"/>
      <c r="KHW343" s="145"/>
      <c r="KHX343" s="145"/>
      <c r="KHY343" s="145"/>
      <c r="KHZ343" s="145"/>
      <c r="KIA343" s="145"/>
      <c r="KIB343" s="145"/>
      <c r="KIC343" s="145"/>
      <c r="KID343" s="145"/>
      <c r="KIE343" s="145"/>
      <c r="KIF343" s="145"/>
      <c r="KIG343" s="145"/>
      <c r="KIH343" s="145"/>
      <c r="KII343" s="145"/>
      <c r="KIJ343" s="145"/>
      <c r="KIK343" s="145"/>
      <c r="KIL343" s="145"/>
      <c r="KIM343" s="145"/>
      <c r="KIN343" s="145"/>
      <c r="KIO343" s="145"/>
      <c r="KIP343" s="145"/>
      <c r="KIQ343" s="145"/>
      <c r="KIR343" s="145"/>
      <c r="KIS343" s="145"/>
      <c r="KIT343" s="145"/>
      <c r="KIU343" s="145"/>
      <c r="KIV343" s="145"/>
      <c r="KIW343" s="145"/>
      <c r="KIX343" s="145"/>
      <c r="KIY343" s="145"/>
      <c r="KIZ343" s="145"/>
      <c r="KJA343" s="145"/>
      <c r="KJB343" s="145"/>
      <c r="KJC343" s="145"/>
      <c r="KJD343" s="145"/>
      <c r="KJE343" s="145"/>
      <c r="KJF343" s="145"/>
      <c r="KJG343" s="145"/>
      <c r="KJH343" s="145"/>
      <c r="KJI343" s="145"/>
      <c r="KJJ343" s="145"/>
      <c r="KJK343" s="145"/>
      <c r="KJL343" s="145"/>
      <c r="KJM343" s="145"/>
      <c r="KJN343" s="145"/>
      <c r="KJO343" s="145"/>
      <c r="KJP343" s="145"/>
      <c r="KJQ343" s="145"/>
      <c r="KJR343" s="145"/>
      <c r="KJS343" s="145"/>
      <c r="KJT343" s="145"/>
      <c r="KJU343" s="145"/>
      <c r="KJV343" s="145"/>
      <c r="KJW343" s="145"/>
      <c r="KJX343" s="145"/>
      <c r="KJY343" s="145"/>
      <c r="KJZ343" s="145"/>
      <c r="KKA343" s="145"/>
      <c r="KKB343" s="145"/>
      <c r="KKC343" s="145"/>
      <c r="KKD343" s="145"/>
      <c r="KKE343" s="145"/>
      <c r="KKF343" s="145"/>
      <c r="KKG343" s="145"/>
      <c r="KKH343" s="145"/>
      <c r="KKI343" s="145"/>
      <c r="KKJ343" s="145"/>
      <c r="KKK343" s="145"/>
      <c r="KKL343" s="145"/>
      <c r="KKM343" s="145"/>
      <c r="KKN343" s="145"/>
      <c r="KKO343" s="145"/>
      <c r="KKP343" s="145"/>
      <c r="KKQ343" s="145"/>
      <c r="KKR343" s="145"/>
      <c r="KKS343" s="145"/>
      <c r="KKT343" s="145"/>
      <c r="KKU343" s="145"/>
      <c r="KKV343" s="145"/>
      <c r="KKW343" s="145"/>
      <c r="KKX343" s="145"/>
      <c r="KKY343" s="145"/>
      <c r="KKZ343" s="145"/>
      <c r="KLA343" s="145"/>
      <c r="KLB343" s="145"/>
      <c r="KLC343" s="145"/>
      <c r="KLD343" s="145"/>
      <c r="KLE343" s="145"/>
      <c r="KLF343" s="145"/>
      <c r="KLG343" s="145"/>
      <c r="KLH343" s="145"/>
      <c r="KLI343" s="145"/>
      <c r="KLJ343" s="145"/>
      <c r="KLK343" s="145"/>
      <c r="KLL343" s="145"/>
      <c r="KLM343" s="145"/>
      <c r="KLN343" s="145"/>
      <c r="KLO343" s="145"/>
      <c r="KLP343" s="145"/>
      <c r="KLQ343" s="145"/>
      <c r="KLR343" s="145"/>
      <c r="KLS343" s="145"/>
      <c r="KLT343" s="145"/>
      <c r="KLU343" s="145"/>
      <c r="KLV343" s="145"/>
      <c r="KLW343" s="145"/>
      <c r="KLX343" s="145"/>
      <c r="KLY343" s="145"/>
      <c r="KLZ343" s="145"/>
      <c r="KMA343" s="145"/>
      <c r="KMB343" s="145"/>
      <c r="KMC343" s="145"/>
      <c r="KMD343" s="145"/>
      <c r="KME343" s="145"/>
      <c r="KMF343" s="145"/>
      <c r="KMG343" s="145"/>
      <c r="KMH343" s="145"/>
      <c r="KMI343" s="145"/>
      <c r="KMJ343" s="145"/>
      <c r="KMK343" s="145"/>
      <c r="KML343" s="145"/>
      <c r="KMM343" s="145"/>
      <c r="KMN343" s="145"/>
      <c r="KMO343" s="145"/>
      <c r="KMP343" s="145"/>
      <c r="KMQ343" s="145"/>
      <c r="KMR343" s="145"/>
      <c r="KMS343" s="145"/>
      <c r="KMT343" s="145"/>
      <c r="KMU343" s="145"/>
      <c r="KMV343" s="145"/>
      <c r="KMW343" s="145"/>
      <c r="KMX343" s="145"/>
      <c r="KMY343" s="145"/>
      <c r="KMZ343" s="145"/>
      <c r="KNA343" s="145"/>
      <c r="KNB343" s="145"/>
      <c r="KNC343" s="145"/>
      <c r="KND343" s="145"/>
      <c r="KNE343" s="145"/>
      <c r="KNF343" s="145"/>
      <c r="KNG343" s="145"/>
      <c r="KNH343" s="145"/>
      <c r="KNI343" s="145"/>
      <c r="KNJ343" s="145"/>
      <c r="KNK343" s="145"/>
      <c r="KNL343" s="145"/>
      <c r="KNM343" s="145"/>
      <c r="KNN343" s="145"/>
      <c r="KNO343" s="145"/>
      <c r="KNP343" s="145"/>
      <c r="KNQ343" s="145"/>
      <c r="KNR343" s="145"/>
      <c r="KNS343" s="145"/>
      <c r="KNT343" s="145"/>
      <c r="KNU343" s="145"/>
      <c r="KNV343" s="145"/>
      <c r="KNW343" s="145"/>
      <c r="KNX343" s="145"/>
      <c r="KNY343" s="145"/>
      <c r="KNZ343" s="145"/>
      <c r="KOA343" s="145"/>
      <c r="KOB343" s="145"/>
      <c r="KOC343" s="145"/>
      <c r="KOD343" s="145"/>
      <c r="KOE343" s="145"/>
      <c r="KOF343" s="145"/>
      <c r="KOG343" s="145"/>
      <c r="KOH343" s="145"/>
      <c r="KOI343" s="145"/>
      <c r="KOJ343" s="145"/>
      <c r="KOK343" s="145"/>
      <c r="KOL343" s="145"/>
      <c r="KOM343" s="145"/>
      <c r="KON343" s="145"/>
      <c r="KOO343" s="145"/>
      <c r="KOP343" s="145"/>
      <c r="KOQ343" s="145"/>
      <c r="KOR343" s="145"/>
      <c r="KOS343" s="145"/>
      <c r="KOT343" s="145"/>
      <c r="KOU343" s="145"/>
      <c r="KOV343" s="145"/>
      <c r="KOW343" s="145"/>
      <c r="KOX343" s="145"/>
      <c r="KOY343" s="145"/>
      <c r="KOZ343" s="145"/>
      <c r="KPA343" s="145"/>
      <c r="KPB343" s="145"/>
      <c r="KPC343" s="145"/>
      <c r="KPD343" s="145"/>
      <c r="KPE343" s="145"/>
      <c r="KPF343" s="145"/>
      <c r="KPG343" s="145"/>
      <c r="KPH343" s="145"/>
      <c r="KPI343" s="145"/>
      <c r="KPJ343" s="145"/>
      <c r="KPK343" s="145"/>
      <c r="KPL343" s="145"/>
      <c r="KPM343" s="145"/>
      <c r="KPN343" s="145"/>
      <c r="KPO343" s="145"/>
      <c r="KPP343" s="145"/>
      <c r="KPQ343" s="145"/>
      <c r="KPR343" s="145"/>
      <c r="KPS343" s="145"/>
      <c r="KPT343" s="145"/>
      <c r="KPU343" s="145"/>
      <c r="KPV343" s="145"/>
      <c r="KPW343" s="145"/>
      <c r="KPX343" s="145"/>
      <c r="KPY343" s="145"/>
      <c r="KPZ343" s="145"/>
      <c r="KQA343" s="145"/>
      <c r="KQB343" s="145"/>
      <c r="KQC343" s="145"/>
      <c r="KQD343" s="145"/>
      <c r="KQE343" s="145"/>
      <c r="KQF343" s="145"/>
      <c r="KQG343" s="145"/>
      <c r="KQH343" s="145"/>
      <c r="KQI343" s="145"/>
      <c r="KQJ343" s="145"/>
      <c r="KQK343" s="145"/>
      <c r="KQL343" s="145"/>
      <c r="KQM343" s="145"/>
      <c r="KQN343" s="145"/>
      <c r="KQO343" s="145"/>
      <c r="KQP343" s="145"/>
      <c r="KQQ343" s="145"/>
      <c r="KQR343" s="145"/>
      <c r="KQS343" s="145"/>
      <c r="KQT343" s="145"/>
      <c r="KQU343" s="145"/>
      <c r="KQV343" s="145"/>
      <c r="KQW343" s="145"/>
      <c r="KQX343" s="145"/>
      <c r="KQY343" s="145"/>
      <c r="KQZ343" s="145"/>
      <c r="KRA343" s="145"/>
      <c r="KRB343" s="145"/>
      <c r="KRC343" s="145"/>
      <c r="KRD343" s="145"/>
      <c r="KRE343" s="145"/>
      <c r="KRF343" s="145"/>
      <c r="KRG343" s="145"/>
      <c r="KRH343" s="145"/>
      <c r="KRI343" s="145"/>
      <c r="KRJ343" s="145"/>
      <c r="KRK343" s="145"/>
      <c r="KRL343" s="145"/>
      <c r="KRM343" s="145"/>
      <c r="KRN343" s="145"/>
      <c r="KRO343" s="145"/>
      <c r="KRP343" s="145"/>
      <c r="KRQ343" s="145"/>
      <c r="KRR343" s="145"/>
      <c r="KRS343" s="145"/>
      <c r="KRT343" s="145"/>
      <c r="KRU343" s="145"/>
      <c r="KRV343" s="145"/>
      <c r="KRW343" s="145"/>
      <c r="KRX343" s="145"/>
      <c r="KRY343" s="145"/>
      <c r="KRZ343" s="145"/>
      <c r="KSA343" s="145"/>
      <c r="KSB343" s="145"/>
      <c r="KSC343" s="145"/>
      <c r="KSD343" s="145"/>
      <c r="KSE343" s="145"/>
      <c r="KSF343" s="145"/>
      <c r="KSG343" s="145"/>
      <c r="KSH343" s="145"/>
      <c r="KSI343" s="145"/>
      <c r="KSJ343" s="145"/>
      <c r="KSK343" s="145"/>
      <c r="KSL343" s="145"/>
      <c r="KSM343" s="145"/>
      <c r="KSN343" s="145"/>
      <c r="KSO343" s="145"/>
      <c r="KSP343" s="145"/>
      <c r="KSQ343" s="145"/>
      <c r="KSR343" s="145"/>
      <c r="KSS343" s="145"/>
      <c r="KST343" s="145"/>
      <c r="KSU343" s="145"/>
      <c r="KSV343" s="145"/>
      <c r="KSW343" s="145"/>
      <c r="KSX343" s="145"/>
      <c r="KSY343" s="145"/>
      <c r="KSZ343" s="145"/>
      <c r="KTA343" s="145"/>
      <c r="KTB343" s="145"/>
      <c r="KTC343" s="145"/>
      <c r="KTD343" s="145"/>
      <c r="KTE343" s="145"/>
      <c r="KTF343" s="145"/>
      <c r="KTG343" s="145"/>
      <c r="KTH343" s="145"/>
      <c r="KTI343" s="145"/>
      <c r="KTJ343" s="145"/>
      <c r="KTK343" s="145"/>
      <c r="KTL343" s="145"/>
      <c r="KTM343" s="145"/>
      <c r="KTN343" s="145"/>
      <c r="KTO343" s="145"/>
      <c r="KTP343" s="145"/>
      <c r="KTQ343" s="145"/>
      <c r="KTR343" s="145"/>
      <c r="KTS343" s="145"/>
      <c r="KTT343" s="145"/>
      <c r="KTU343" s="145"/>
      <c r="KTV343" s="145"/>
      <c r="KTW343" s="145"/>
      <c r="KTX343" s="145"/>
      <c r="KTY343" s="145"/>
      <c r="KTZ343" s="145"/>
      <c r="KUA343" s="145"/>
      <c r="KUB343" s="145"/>
      <c r="KUC343" s="145"/>
      <c r="KUD343" s="145"/>
      <c r="KUE343" s="145"/>
      <c r="KUF343" s="145"/>
      <c r="KUG343" s="145"/>
      <c r="KUH343" s="145"/>
      <c r="KUI343" s="145"/>
      <c r="KUJ343" s="145"/>
      <c r="KUK343" s="145"/>
      <c r="KUL343" s="145"/>
      <c r="KUM343" s="145"/>
      <c r="KUN343" s="145"/>
      <c r="KUO343" s="145"/>
      <c r="KUP343" s="145"/>
      <c r="KUQ343" s="145"/>
      <c r="KUR343" s="145"/>
      <c r="KUS343" s="145"/>
      <c r="KUT343" s="145"/>
      <c r="KUU343" s="145"/>
      <c r="KUV343" s="145"/>
      <c r="KUW343" s="145"/>
      <c r="KUX343" s="145"/>
      <c r="KUY343" s="145"/>
      <c r="KUZ343" s="145"/>
      <c r="KVA343" s="145"/>
      <c r="KVB343" s="145"/>
      <c r="KVC343" s="145"/>
      <c r="KVD343" s="145"/>
      <c r="KVE343" s="145"/>
      <c r="KVF343" s="145"/>
      <c r="KVG343" s="145"/>
      <c r="KVH343" s="145"/>
      <c r="KVI343" s="145"/>
      <c r="KVJ343" s="145"/>
      <c r="KVK343" s="145"/>
      <c r="KVL343" s="145"/>
      <c r="KVM343" s="145"/>
      <c r="KVN343" s="145"/>
      <c r="KVO343" s="145"/>
      <c r="KVP343" s="145"/>
      <c r="KVQ343" s="145"/>
      <c r="KVR343" s="145"/>
      <c r="KVS343" s="145"/>
      <c r="KVT343" s="145"/>
      <c r="KVU343" s="145"/>
      <c r="KVV343" s="145"/>
      <c r="KVW343" s="145"/>
      <c r="KVX343" s="145"/>
      <c r="KVY343" s="145"/>
      <c r="KVZ343" s="145"/>
      <c r="KWA343" s="145"/>
      <c r="KWB343" s="145"/>
      <c r="KWC343" s="145"/>
      <c r="KWD343" s="145"/>
      <c r="KWE343" s="145"/>
      <c r="KWF343" s="145"/>
      <c r="KWG343" s="145"/>
      <c r="KWH343" s="145"/>
      <c r="KWI343" s="145"/>
      <c r="KWJ343" s="145"/>
      <c r="KWK343" s="145"/>
      <c r="KWL343" s="145"/>
      <c r="KWM343" s="145"/>
      <c r="KWN343" s="145"/>
      <c r="KWO343" s="145"/>
      <c r="KWP343" s="145"/>
      <c r="KWQ343" s="145"/>
      <c r="KWR343" s="145"/>
      <c r="KWS343" s="145"/>
      <c r="KWT343" s="145"/>
      <c r="KWU343" s="145"/>
      <c r="KWV343" s="145"/>
      <c r="KWW343" s="145"/>
      <c r="KWX343" s="145"/>
      <c r="KWY343" s="145"/>
      <c r="KWZ343" s="145"/>
      <c r="KXA343" s="145"/>
      <c r="KXB343" s="145"/>
      <c r="KXC343" s="145"/>
      <c r="KXD343" s="145"/>
      <c r="KXE343" s="145"/>
      <c r="KXF343" s="145"/>
      <c r="KXG343" s="145"/>
      <c r="KXH343" s="145"/>
      <c r="KXI343" s="145"/>
      <c r="KXJ343" s="145"/>
      <c r="KXK343" s="145"/>
      <c r="KXL343" s="145"/>
      <c r="KXM343" s="145"/>
      <c r="KXN343" s="145"/>
      <c r="KXO343" s="145"/>
      <c r="KXP343" s="145"/>
      <c r="KXQ343" s="145"/>
      <c r="KXR343" s="145"/>
      <c r="KXS343" s="145"/>
      <c r="KXT343" s="145"/>
      <c r="KXU343" s="145"/>
      <c r="KXV343" s="145"/>
      <c r="KXW343" s="145"/>
      <c r="KXX343" s="145"/>
      <c r="KXY343" s="145"/>
      <c r="KXZ343" s="145"/>
      <c r="KYA343" s="145"/>
      <c r="KYB343" s="145"/>
      <c r="KYC343" s="145"/>
      <c r="KYD343" s="145"/>
      <c r="KYE343" s="145"/>
      <c r="KYF343" s="145"/>
      <c r="KYG343" s="145"/>
      <c r="KYH343" s="145"/>
      <c r="KYI343" s="145"/>
      <c r="KYJ343" s="145"/>
      <c r="KYK343" s="145"/>
      <c r="KYL343" s="145"/>
      <c r="KYM343" s="145"/>
      <c r="KYN343" s="145"/>
      <c r="KYO343" s="145"/>
      <c r="KYP343" s="145"/>
      <c r="KYQ343" s="145"/>
      <c r="KYR343" s="145"/>
      <c r="KYS343" s="145"/>
      <c r="KYT343" s="145"/>
      <c r="KYU343" s="145"/>
      <c r="KYV343" s="145"/>
      <c r="KYW343" s="145"/>
      <c r="KYX343" s="145"/>
      <c r="KYY343" s="145"/>
      <c r="KYZ343" s="145"/>
      <c r="KZA343" s="145"/>
      <c r="KZB343" s="145"/>
      <c r="KZC343" s="145"/>
      <c r="KZD343" s="145"/>
      <c r="KZE343" s="145"/>
      <c r="KZF343" s="145"/>
      <c r="KZG343" s="145"/>
      <c r="KZH343" s="145"/>
      <c r="KZI343" s="145"/>
      <c r="KZJ343" s="145"/>
      <c r="KZK343" s="145"/>
      <c r="KZL343" s="145"/>
      <c r="KZM343" s="145"/>
      <c r="KZN343" s="145"/>
      <c r="KZO343" s="145"/>
      <c r="KZP343" s="145"/>
      <c r="KZQ343" s="145"/>
      <c r="KZR343" s="145"/>
      <c r="KZS343" s="145"/>
      <c r="KZT343" s="145"/>
      <c r="KZU343" s="145"/>
      <c r="KZV343" s="145"/>
      <c r="KZW343" s="145"/>
      <c r="KZX343" s="145"/>
      <c r="KZY343" s="145"/>
      <c r="KZZ343" s="145"/>
      <c r="LAA343" s="145"/>
      <c r="LAB343" s="145"/>
      <c r="LAC343" s="145"/>
      <c r="LAD343" s="145"/>
      <c r="LAE343" s="145"/>
      <c r="LAF343" s="145"/>
      <c r="LAG343" s="145"/>
      <c r="LAH343" s="145"/>
      <c r="LAI343" s="145"/>
      <c r="LAJ343" s="145"/>
      <c r="LAK343" s="145"/>
      <c r="LAL343" s="145"/>
      <c r="LAM343" s="145"/>
      <c r="LAN343" s="145"/>
      <c r="LAO343" s="145"/>
      <c r="LAP343" s="145"/>
      <c r="LAQ343" s="145"/>
      <c r="LAR343" s="145"/>
      <c r="LAS343" s="145"/>
      <c r="LAT343" s="145"/>
      <c r="LAU343" s="145"/>
      <c r="LAV343" s="145"/>
      <c r="LAW343" s="145"/>
      <c r="LAX343" s="145"/>
      <c r="LAY343" s="145"/>
      <c r="LAZ343" s="145"/>
      <c r="LBA343" s="145"/>
      <c r="LBB343" s="145"/>
      <c r="LBC343" s="145"/>
      <c r="LBD343" s="145"/>
      <c r="LBE343" s="145"/>
      <c r="LBF343" s="145"/>
      <c r="LBG343" s="145"/>
      <c r="LBH343" s="145"/>
      <c r="LBI343" s="145"/>
      <c r="LBJ343" s="145"/>
      <c r="LBK343" s="145"/>
      <c r="LBL343" s="145"/>
      <c r="LBM343" s="145"/>
      <c r="LBN343" s="145"/>
      <c r="LBO343" s="145"/>
      <c r="LBP343" s="145"/>
      <c r="LBQ343" s="145"/>
      <c r="LBR343" s="145"/>
      <c r="LBS343" s="145"/>
      <c r="LBT343" s="145"/>
      <c r="LBU343" s="145"/>
      <c r="LBV343" s="145"/>
      <c r="LBW343" s="145"/>
      <c r="LBX343" s="145"/>
      <c r="LBY343" s="145"/>
      <c r="LBZ343" s="145"/>
      <c r="LCA343" s="145"/>
      <c r="LCB343" s="145"/>
      <c r="LCC343" s="145"/>
      <c r="LCD343" s="145"/>
      <c r="LCE343" s="145"/>
      <c r="LCF343" s="145"/>
      <c r="LCG343" s="145"/>
      <c r="LCH343" s="145"/>
      <c r="LCI343" s="145"/>
      <c r="LCJ343" s="145"/>
      <c r="LCK343" s="145"/>
      <c r="LCL343" s="145"/>
      <c r="LCM343" s="145"/>
      <c r="LCN343" s="145"/>
      <c r="LCO343" s="145"/>
      <c r="LCP343" s="145"/>
      <c r="LCQ343" s="145"/>
      <c r="LCR343" s="145"/>
      <c r="LCS343" s="145"/>
      <c r="LCT343" s="145"/>
      <c r="LCU343" s="145"/>
      <c r="LCV343" s="145"/>
      <c r="LCW343" s="145"/>
      <c r="LCX343" s="145"/>
      <c r="LCY343" s="145"/>
      <c r="LCZ343" s="145"/>
      <c r="LDA343" s="145"/>
      <c r="LDB343" s="145"/>
      <c r="LDC343" s="145"/>
      <c r="LDD343" s="145"/>
      <c r="LDE343" s="145"/>
      <c r="LDF343" s="145"/>
      <c r="LDG343" s="145"/>
      <c r="LDH343" s="145"/>
      <c r="LDI343" s="145"/>
      <c r="LDJ343" s="145"/>
      <c r="LDK343" s="145"/>
      <c r="LDL343" s="145"/>
      <c r="LDM343" s="145"/>
      <c r="LDN343" s="145"/>
      <c r="LDO343" s="145"/>
      <c r="LDP343" s="145"/>
      <c r="LDQ343" s="145"/>
      <c r="LDR343" s="145"/>
      <c r="LDS343" s="145"/>
      <c r="LDT343" s="145"/>
      <c r="LDU343" s="145"/>
      <c r="LDV343" s="145"/>
      <c r="LDW343" s="145"/>
      <c r="LDX343" s="145"/>
      <c r="LDY343" s="145"/>
      <c r="LDZ343" s="145"/>
      <c r="LEA343" s="145"/>
      <c r="LEB343" s="145"/>
      <c r="LEC343" s="145"/>
      <c r="LED343" s="145"/>
      <c r="LEE343" s="145"/>
      <c r="LEF343" s="145"/>
      <c r="LEG343" s="145"/>
      <c r="LEH343" s="145"/>
      <c r="LEI343" s="145"/>
      <c r="LEJ343" s="145"/>
      <c r="LEK343" s="145"/>
      <c r="LEL343" s="145"/>
      <c r="LEM343" s="145"/>
      <c r="LEN343" s="145"/>
      <c r="LEO343" s="145"/>
      <c r="LEP343" s="145"/>
      <c r="LEQ343" s="145"/>
      <c r="LER343" s="145"/>
      <c r="LES343" s="145"/>
      <c r="LET343" s="145"/>
      <c r="LEU343" s="145"/>
      <c r="LEV343" s="145"/>
      <c r="LEW343" s="145"/>
      <c r="LEX343" s="145"/>
      <c r="LEY343" s="145"/>
      <c r="LEZ343" s="145"/>
      <c r="LFA343" s="145"/>
      <c r="LFB343" s="145"/>
      <c r="LFC343" s="145"/>
      <c r="LFD343" s="145"/>
      <c r="LFE343" s="145"/>
      <c r="LFF343" s="145"/>
      <c r="LFG343" s="145"/>
      <c r="LFH343" s="145"/>
      <c r="LFI343" s="145"/>
      <c r="LFJ343" s="145"/>
      <c r="LFK343" s="145"/>
      <c r="LFL343" s="145"/>
      <c r="LFM343" s="145"/>
      <c r="LFN343" s="145"/>
      <c r="LFO343" s="145"/>
      <c r="LFP343" s="145"/>
      <c r="LFQ343" s="145"/>
      <c r="LFR343" s="145"/>
      <c r="LFS343" s="145"/>
      <c r="LFT343" s="145"/>
      <c r="LFU343" s="145"/>
      <c r="LFV343" s="145"/>
      <c r="LFW343" s="145"/>
      <c r="LFX343" s="145"/>
      <c r="LFY343" s="145"/>
      <c r="LFZ343" s="145"/>
      <c r="LGA343" s="145"/>
      <c r="LGB343" s="145"/>
      <c r="LGC343" s="145"/>
      <c r="LGD343" s="145"/>
      <c r="LGE343" s="145"/>
      <c r="LGF343" s="145"/>
      <c r="LGG343" s="145"/>
      <c r="LGH343" s="145"/>
      <c r="LGI343" s="145"/>
      <c r="LGJ343" s="145"/>
      <c r="LGK343" s="145"/>
      <c r="LGL343" s="145"/>
      <c r="LGM343" s="145"/>
      <c r="LGN343" s="145"/>
      <c r="LGO343" s="145"/>
      <c r="LGP343" s="145"/>
      <c r="LGQ343" s="145"/>
      <c r="LGR343" s="145"/>
      <c r="LGS343" s="145"/>
      <c r="LGT343" s="145"/>
      <c r="LGU343" s="145"/>
      <c r="LGV343" s="145"/>
      <c r="LGW343" s="145"/>
      <c r="LGX343" s="145"/>
      <c r="LGY343" s="145"/>
      <c r="LGZ343" s="145"/>
      <c r="LHA343" s="145"/>
      <c r="LHB343" s="145"/>
      <c r="LHC343" s="145"/>
      <c r="LHD343" s="145"/>
      <c r="LHE343" s="145"/>
      <c r="LHF343" s="145"/>
      <c r="LHG343" s="145"/>
      <c r="LHH343" s="145"/>
      <c r="LHI343" s="145"/>
      <c r="LHJ343" s="145"/>
      <c r="LHK343" s="145"/>
      <c r="LHL343" s="145"/>
      <c r="LHM343" s="145"/>
      <c r="LHN343" s="145"/>
      <c r="LHO343" s="145"/>
      <c r="LHP343" s="145"/>
      <c r="LHQ343" s="145"/>
      <c r="LHR343" s="145"/>
      <c r="LHS343" s="145"/>
      <c r="LHT343" s="145"/>
      <c r="LHU343" s="145"/>
      <c r="LHV343" s="145"/>
      <c r="LHW343" s="145"/>
      <c r="LHX343" s="145"/>
      <c r="LHY343" s="145"/>
      <c r="LHZ343" s="145"/>
      <c r="LIA343" s="145"/>
      <c r="LIB343" s="145"/>
      <c r="LIC343" s="145"/>
      <c r="LID343" s="145"/>
      <c r="LIE343" s="145"/>
      <c r="LIF343" s="145"/>
      <c r="LIG343" s="145"/>
      <c r="LIH343" s="145"/>
      <c r="LII343" s="145"/>
      <c r="LIJ343" s="145"/>
      <c r="LIK343" s="145"/>
      <c r="LIL343" s="145"/>
      <c r="LIM343" s="145"/>
      <c r="LIN343" s="145"/>
      <c r="LIO343" s="145"/>
      <c r="LIP343" s="145"/>
      <c r="LIQ343" s="145"/>
      <c r="LIR343" s="145"/>
      <c r="LIS343" s="145"/>
      <c r="LIT343" s="145"/>
      <c r="LIU343" s="145"/>
      <c r="LIV343" s="145"/>
      <c r="LIW343" s="145"/>
      <c r="LIX343" s="145"/>
      <c r="LIY343" s="145"/>
      <c r="LIZ343" s="145"/>
      <c r="LJA343" s="145"/>
      <c r="LJB343" s="145"/>
      <c r="LJC343" s="145"/>
      <c r="LJD343" s="145"/>
      <c r="LJE343" s="145"/>
      <c r="LJF343" s="145"/>
      <c r="LJG343" s="145"/>
      <c r="LJH343" s="145"/>
      <c r="LJI343" s="145"/>
      <c r="LJJ343" s="145"/>
      <c r="LJK343" s="145"/>
      <c r="LJL343" s="145"/>
      <c r="LJM343" s="145"/>
      <c r="LJN343" s="145"/>
      <c r="LJO343" s="145"/>
      <c r="LJP343" s="145"/>
      <c r="LJQ343" s="145"/>
      <c r="LJR343" s="145"/>
      <c r="LJS343" s="145"/>
      <c r="LJT343" s="145"/>
      <c r="LJU343" s="145"/>
      <c r="LJV343" s="145"/>
      <c r="LJW343" s="145"/>
      <c r="LJX343" s="145"/>
      <c r="LJY343" s="145"/>
      <c r="LJZ343" s="145"/>
      <c r="LKA343" s="145"/>
      <c r="LKB343" s="145"/>
      <c r="LKC343" s="145"/>
      <c r="LKD343" s="145"/>
      <c r="LKE343" s="145"/>
      <c r="LKF343" s="145"/>
      <c r="LKG343" s="145"/>
      <c r="LKH343" s="145"/>
      <c r="LKI343" s="145"/>
      <c r="LKJ343" s="145"/>
      <c r="LKK343" s="145"/>
      <c r="LKL343" s="145"/>
      <c r="LKM343" s="145"/>
      <c r="LKN343" s="145"/>
      <c r="LKO343" s="145"/>
      <c r="LKP343" s="145"/>
      <c r="LKQ343" s="145"/>
      <c r="LKR343" s="145"/>
      <c r="LKS343" s="145"/>
      <c r="LKT343" s="145"/>
      <c r="LKU343" s="145"/>
      <c r="LKV343" s="145"/>
      <c r="LKW343" s="145"/>
      <c r="LKX343" s="145"/>
      <c r="LKY343" s="145"/>
      <c r="LKZ343" s="145"/>
      <c r="LLA343" s="145"/>
      <c r="LLB343" s="145"/>
      <c r="LLC343" s="145"/>
      <c r="LLD343" s="145"/>
      <c r="LLE343" s="145"/>
      <c r="LLF343" s="145"/>
      <c r="LLG343" s="145"/>
      <c r="LLH343" s="145"/>
      <c r="LLI343" s="145"/>
      <c r="LLJ343" s="145"/>
      <c r="LLK343" s="145"/>
      <c r="LLL343" s="145"/>
      <c r="LLM343" s="145"/>
      <c r="LLN343" s="145"/>
      <c r="LLO343" s="145"/>
      <c r="LLP343" s="145"/>
      <c r="LLQ343" s="145"/>
      <c r="LLR343" s="145"/>
      <c r="LLS343" s="145"/>
      <c r="LLT343" s="145"/>
      <c r="LLU343" s="145"/>
      <c r="LLV343" s="145"/>
      <c r="LLW343" s="145"/>
      <c r="LLX343" s="145"/>
      <c r="LLY343" s="145"/>
      <c r="LLZ343" s="145"/>
      <c r="LMA343" s="145"/>
      <c r="LMB343" s="145"/>
      <c r="LMC343" s="145"/>
      <c r="LMD343" s="145"/>
      <c r="LME343" s="145"/>
      <c r="LMF343" s="145"/>
      <c r="LMG343" s="145"/>
      <c r="LMH343" s="145"/>
      <c r="LMI343" s="145"/>
      <c r="LMJ343" s="145"/>
      <c r="LMK343" s="145"/>
      <c r="LML343" s="145"/>
      <c r="LMM343" s="145"/>
      <c r="LMN343" s="145"/>
      <c r="LMO343" s="145"/>
      <c r="LMP343" s="145"/>
      <c r="LMQ343" s="145"/>
      <c r="LMR343" s="145"/>
      <c r="LMS343" s="145"/>
      <c r="LMT343" s="145"/>
      <c r="LMU343" s="145"/>
      <c r="LMV343" s="145"/>
      <c r="LMW343" s="145"/>
      <c r="LMX343" s="145"/>
      <c r="LMY343" s="145"/>
      <c r="LMZ343" s="145"/>
      <c r="LNA343" s="145"/>
      <c r="LNB343" s="145"/>
      <c r="LNC343" s="145"/>
      <c r="LND343" s="145"/>
      <c r="LNE343" s="145"/>
      <c r="LNF343" s="145"/>
      <c r="LNG343" s="145"/>
      <c r="LNH343" s="145"/>
      <c r="LNI343" s="145"/>
      <c r="LNJ343" s="145"/>
      <c r="LNK343" s="145"/>
      <c r="LNL343" s="145"/>
      <c r="LNM343" s="145"/>
      <c r="LNN343" s="145"/>
      <c r="LNO343" s="145"/>
      <c r="LNP343" s="145"/>
      <c r="LNQ343" s="145"/>
      <c r="LNR343" s="145"/>
      <c r="LNS343" s="145"/>
      <c r="LNT343" s="145"/>
      <c r="LNU343" s="145"/>
      <c r="LNV343" s="145"/>
      <c r="LNW343" s="145"/>
      <c r="LNX343" s="145"/>
      <c r="LNY343" s="145"/>
      <c r="LNZ343" s="145"/>
      <c r="LOA343" s="145"/>
      <c r="LOB343" s="145"/>
      <c r="LOC343" s="145"/>
      <c r="LOD343" s="145"/>
      <c r="LOE343" s="145"/>
      <c r="LOF343" s="145"/>
      <c r="LOG343" s="145"/>
      <c r="LOH343" s="145"/>
      <c r="LOI343" s="145"/>
      <c r="LOJ343" s="145"/>
      <c r="LOK343" s="145"/>
      <c r="LOL343" s="145"/>
      <c r="LOM343" s="145"/>
      <c r="LON343" s="145"/>
      <c r="LOO343" s="145"/>
      <c r="LOP343" s="145"/>
      <c r="LOQ343" s="145"/>
      <c r="LOR343" s="145"/>
      <c r="LOS343" s="145"/>
      <c r="LOT343" s="145"/>
      <c r="LOU343" s="145"/>
      <c r="LOV343" s="145"/>
      <c r="LOW343" s="145"/>
      <c r="LOX343" s="145"/>
      <c r="LOY343" s="145"/>
      <c r="LOZ343" s="145"/>
      <c r="LPA343" s="145"/>
      <c r="LPB343" s="145"/>
      <c r="LPC343" s="145"/>
      <c r="LPD343" s="145"/>
      <c r="LPE343" s="145"/>
      <c r="LPF343" s="145"/>
      <c r="LPG343" s="145"/>
      <c r="LPH343" s="145"/>
      <c r="LPI343" s="145"/>
      <c r="LPJ343" s="145"/>
      <c r="LPK343" s="145"/>
      <c r="LPL343" s="145"/>
      <c r="LPM343" s="145"/>
      <c r="LPN343" s="145"/>
      <c r="LPO343" s="145"/>
      <c r="LPP343" s="145"/>
      <c r="LPQ343" s="145"/>
      <c r="LPR343" s="145"/>
      <c r="LPS343" s="145"/>
      <c r="LPT343" s="145"/>
      <c r="LPU343" s="145"/>
      <c r="LPV343" s="145"/>
      <c r="LPW343" s="145"/>
      <c r="LPX343" s="145"/>
      <c r="LPY343" s="145"/>
      <c r="LPZ343" s="145"/>
      <c r="LQA343" s="145"/>
      <c r="LQB343" s="145"/>
      <c r="LQC343" s="145"/>
      <c r="LQD343" s="145"/>
      <c r="LQE343" s="145"/>
      <c r="LQF343" s="145"/>
      <c r="LQG343" s="145"/>
      <c r="LQH343" s="145"/>
      <c r="LQI343" s="145"/>
      <c r="LQJ343" s="145"/>
      <c r="LQK343" s="145"/>
      <c r="LQL343" s="145"/>
      <c r="LQM343" s="145"/>
      <c r="LQN343" s="145"/>
      <c r="LQO343" s="145"/>
      <c r="LQP343" s="145"/>
      <c r="LQQ343" s="145"/>
      <c r="LQR343" s="145"/>
      <c r="LQS343" s="145"/>
      <c r="LQT343" s="145"/>
      <c r="LQU343" s="145"/>
      <c r="LQV343" s="145"/>
      <c r="LQW343" s="145"/>
      <c r="LQX343" s="145"/>
      <c r="LQY343" s="145"/>
      <c r="LQZ343" s="145"/>
      <c r="LRA343" s="145"/>
      <c r="LRB343" s="145"/>
      <c r="LRC343" s="145"/>
      <c r="LRD343" s="145"/>
      <c r="LRE343" s="145"/>
      <c r="LRF343" s="145"/>
      <c r="LRG343" s="145"/>
      <c r="LRH343" s="145"/>
      <c r="LRI343" s="145"/>
      <c r="LRJ343" s="145"/>
      <c r="LRK343" s="145"/>
      <c r="LRL343" s="145"/>
      <c r="LRM343" s="145"/>
      <c r="LRN343" s="145"/>
      <c r="LRO343" s="145"/>
      <c r="LRP343" s="145"/>
      <c r="LRQ343" s="145"/>
      <c r="LRR343" s="145"/>
      <c r="LRS343" s="145"/>
      <c r="LRT343" s="145"/>
      <c r="LRU343" s="145"/>
      <c r="LRV343" s="145"/>
      <c r="LRW343" s="145"/>
      <c r="LRX343" s="145"/>
      <c r="LRY343" s="145"/>
      <c r="LRZ343" s="145"/>
      <c r="LSA343" s="145"/>
      <c r="LSB343" s="145"/>
      <c r="LSC343" s="145"/>
      <c r="LSD343" s="145"/>
      <c r="LSE343" s="145"/>
      <c r="LSF343" s="145"/>
      <c r="LSG343" s="145"/>
      <c r="LSH343" s="145"/>
      <c r="LSI343" s="145"/>
      <c r="LSJ343" s="145"/>
      <c r="LSK343" s="145"/>
      <c r="LSL343" s="145"/>
      <c r="LSM343" s="145"/>
      <c r="LSN343" s="145"/>
      <c r="LSO343" s="145"/>
      <c r="LSP343" s="145"/>
      <c r="LSQ343" s="145"/>
      <c r="LSR343" s="145"/>
      <c r="LSS343" s="145"/>
      <c r="LST343" s="145"/>
      <c r="LSU343" s="145"/>
      <c r="LSV343" s="145"/>
      <c r="LSW343" s="145"/>
      <c r="LSX343" s="145"/>
      <c r="LSY343" s="145"/>
      <c r="LSZ343" s="145"/>
      <c r="LTA343" s="145"/>
      <c r="LTB343" s="145"/>
      <c r="LTC343" s="145"/>
      <c r="LTD343" s="145"/>
      <c r="LTE343" s="145"/>
      <c r="LTF343" s="145"/>
      <c r="LTG343" s="145"/>
      <c r="LTH343" s="145"/>
      <c r="LTI343" s="145"/>
      <c r="LTJ343" s="145"/>
      <c r="LTK343" s="145"/>
      <c r="LTL343" s="145"/>
      <c r="LTM343" s="145"/>
      <c r="LTN343" s="145"/>
      <c r="LTO343" s="145"/>
      <c r="LTP343" s="145"/>
      <c r="LTQ343" s="145"/>
      <c r="LTR343" s="145"/>
      <c r="LTS343" s="145"/>
      <c r="LTT343" s="145"/>
      <c r="LTU343" s="145"/>
      <c r="LTV343" s="145"/>
      <c r="LTW343" s="145"/>
      <c r="LTX343" s="145"/>
      <c r="LTY343" s="145"/>
      <c r="LTZ343" s="145"/>
      <c r="LUA343" s="145"/>
      <c r="LUB343" s="145"/>
      <c r="LUC343" s="145"/>
      <c r="LUD343" s="145"/>
      <c r="LUE343" s="145"/>
      <c r="LUF343" s="145"/>
      <c r="LUG343" s="145"/>
      <c r="LUH343" s="145"/>
      <c r="LUI343" s="145"/>
      <c r="LUJ343" s="145"/>
      <c r="LUK343" s="145"/>
      <c r="LUL343" s="145"/>
      <c r="LUM343" s="145"/>
      <c r="LUN343" s="145"/>
      <c r="LUO343" s="145"/>
      <c r="LUP343" s="145"/>
      <c r="LUQ343" s="145"/>
      <c r="LUR343" s="145"/>
      <c r="LUS343" s="145"/>
      <c r="LUT343" s="145"/>
      <c r="LUU343" s="145"/>
      <c r="LUV343" s="145"/>
      <c r="LUW343" s="145"/>
      <c r="LUX343" s="145"/>
      <c r="LUY343" s="145"/>
      <c r="LUZ343" s="145"/>
      <c r="LVA343" s="145"/>
      <c r="LVB343" s="145"/>
      <c r="LVC343" s="145"/>
      <c r="LVD343" s="145"/>
      <c r="LVE343" s="145"/>
      <c r="LVF343" s="145"/>
      <c r="LVG343" s="145"/>
      <c r="LVH343" s="145"/>
      <c r="LVI343" s="145"/>
      <c r="LVJ343" s="145"/>
      <c r="LVK343" s="145"/>
      <c r="LVL343" s="145"/>
      <c r="LVM343" s="145"/>
      <c r="LVN343" s="145"/>
      <c r="LVO343" s="145"/>
      <c r="LVP343" s="145"/>
      <c r="LVQ343" s="145"/>
      <c r="LVR343" s="145"/>
      <c r="LVS343" s="145"/>
      <c r="LVT343" s="145"/>
      <c r="LVU343" s="145"/>
      <c r="LVV343" s="145"/>
      <c r="LVW343" s="145"/>
      <c r="LVX343" s="145"/>
      <c r="LVY343" s="145"/>
      <c r="LVZ343" s="145"/>
      <c r="LWA343" s="145"/>
      <c r="LWB343" s="145"/>
      <c r="LWC343" s="145"/>
      <c r="LWD343" s="145"/>
      <c r="LWE343" s="145"/>
      <c r="LWF343" s="145"/>
      <c r="LWG343" s="145"/>
      <c r="LWH343" s="145"/>
      <c r="LWI343" s="145"/>
      <c r="LWJ343" s="145"/>
      <c r="LWK343" s="145"/>
      <c r="LWL343" s="145"/>
      <c r="LWM343" s="145"/>
      <c r="LWN343" s="145"/>
      <c r="LWO343" s="145"/>
      <c r="LWP343" s="145"/>
      <c r="LWQ343" s="145"/>
      <c r="LWR343" s="145"/>
      <c r="LWS343" s="145"/>
      <c r="LWT343" s="145"/>
      <c r="LWU343" s="145"/>
      <c r="LWV343" s="145"/>
      <c r="LWW343" s="145"/>
      <c r="LWX343" s="145"/>
      <c r="LWY343" s="145"/>
      <c r="LWZ343" s="145"/>
      <c r="LXA343" s="145"/>
      <c r="LXB343" s="145"/>
      <c r="LXC343" s="145"/>
      <c r="LXD343" s="145"/>
      <c r="LXE343" s="145"/>
      <c r="LXF343" s="145"/>
      <c r="LXG343" s="145"/>
      <c r="LXH343" s="145"/>
      <c r="LXI343" s="145"/>
      <c r="LXJ343" s="145"/>
      <c r="LXK343" s="145"/>
      <c r="LXL343" s="145"/>
      <c r="LXM343" s="145"/>
      <c r="LXN343" s="145"/>
      <c r="LXO343" s="145"/>
      <c r="LXP343" s="145"/>
      <c r="LXQ343" s="145"/>
      <c r="LXR343" s="145"/>
      <c r="LXS343" s="145"/>
      <c r="LXT343" s="145"/>
      <c r="LXU343" s="145"/>
      <c r="LXV343" s="145"/>
      <c r="LXW343" s="145"/>
      <c r="LXX343" s="145"/>
      <c r="LXY343" s="145"/>
      <c r="LXZ343" s="145"/>
      <c r="LYA343" s="145"/>
      <c r="LYB343" s="145"/>
      <c r="LYC343" s="145"/>
      <c r="LYD343" s="145"/>
      <c r="LYE343" s="145"/>
      <c r="LYF343" s="145"/>
      <c r="LYG343" s="145"/>
      <c r="LYH343" s="145"/>
      <c r="LYI343" s="145"/>
      <c r="LYJ343" s="145"/>
      <c r="LYK343" s="145"/>
      <c r="LYL343" s="145"/>
      <c r="LYM343" s="145"/>
      <c r="LYN343" s="145"/>
      <c r="LYO343" s="145"/>
      <c r="LYP343" s="145"/>
      <c r="LYQ343" s="145"/>
      <c r="LYR343" s="145"/>
      <c r="LYS343" s="145"/>
      <c r="LYT343" s="145"/>
      <c r="LYU343" s="145"/>
      <c r="LYV343" s="145"/>
      <c r="LYW343" s="145"/>
      <c r="LYX343" s="145"/>
      <c r="LYY343" s="145"/>
      <c r="LYZ343" s="145"/>
      <c r="LZA343" s="145"/>
      <c r="LZB343" s="145"/>
      <c r="LZC343" s="145"/>
      <c r="LZD343" s="145"/>
      <c r="LZE343" s="145"/>
      <c r="LZF343" s="145"/>
      <c r="LZG343" s="145"/>
      <c r="LZH343" s="145"/>
      <c r="LZI343" s="145"/>
      <c r="LZJ343" s="145"/>
      <c r="LZK343" s="145"/>
      <c r="LZL343" s="145"/>
      <c r="LZM343" s="145"/>
      <c r="LZN343" s="145"/>
      <c r="LZO343" s="145"/>
      <c r="LZP343" s="145"/>
      <c r="LZQ343" s="145"/>
      <c r="LZR343" s="145"/>
      <c r="LZS343" s="145"/>
      <c r="LZT343" s="145"/>
      <c r="LZU343" s="145"/>
      <c r="LZV343" s="145"/>
      <c r="LZW343" s="145"/>
      <c r="LZX343" s="145"/>
      <c r="LZY343" s="145"/>
      <c r="LZZ343" s="145"/>
      <c r="MAA343" s="145"/>
      <c r="MAB343" s="145"/>
      <c r="MAC343" s="145"/>
      <c r="MAD343" s="145"/>
      <c r="MAE343" s="145"/>
      <c r="MAF343" s="145"/>
      <c r="MAG343" s="145"/>
      <c r="MAH343" s="145"/>
      <c r="MAI343" s="145"/>
      <c r="MAJ343" s="145"/>
      <c r="MAK343" s="145"/>
      <c r="MAL343" s="145"/>
      <c r="MAM343" s="145"/>
      <c r="MAN343" s="145"/>
      <c r="MAO343" s="145"/>
      <c r="MAP343" s="145"/>
      <c r="MAQ343" s="145"/>
      <c r="MAR343" s="145"/>
      <c r="MAS343" s="145"/>
      <c r="MAT343" s="145"/>
      <c r="MAU343" s="145"/>
      <c r="MAV343" s="145"/>
      <c r="MAW343" s="145"/>
      <c r="MAX343" s="145"/>
      <c r="MAY343" s="145"/>
      <c r="MAZ343" s="145"/>
      <c r="MBA343" s="145"/>
      <c r="MBB343" s="145"/>
      <c r="MBC343" s="145"/>
      <c r="MBD343" s="145"/>
      <c r="MBE343" s="145"/>
      <c r="MBF343" s="145"/>
      <c r="MBG343" s="145"/>
      <c r="MBH343" s="145"/>
      <c r="MBI343" s="145"/>
      <c r="MBJ343" s="145"/>
      <c r="MBK343" s="145"/>
      <c r="MBL343" s="145"/>
      <c r="MBM343" s="145"/>
      <c r="MBN343" s="145"/>
      <c r="MBO343" s="145"/>
      <c r="MBP343" s="145"/>
      <c r="MBQ343" s="145"/>
      <c r="MBR343" s="145"/>
      <c r="MBS343" s="145"/>
      <c r="MBT343" s="145"/>
      <c r="MBU343" s="145"/>
      <c r="MBV343" s="145"/>
      <c r="MBW343" s="145"/>
      <c r="MBX343" s="145"/>
      <c r="MBY343" s="145"/>
      <c r="MBZ343" s="145"/>
      <c r="MCA343" s="145"/>
      <c r="MCB343" s="145"/>
      <c r="MCC343" s="145"/>
      <c r="MCD343" s="145"/>
      <c r="MCE343" s="145"/>
      <c r="MCF343" s="145"/>
      <c r="MCG343" s="145"/>
      <c r="MCH343" s="145"/>
      <c r="MCI343" s="145"/>
      <c r="MCJ343" s="145"/>
      <c r="MCK343" s="145"/>
      <c r="MCL343" s="145"/>
      <c r="MCM343" s="145"/>
      <c r="MCN343" s="145"/>
      <c r="MCO343" s="145"/>
      <c r="MCP343" s="145"/>
      <c r="MCQ343" s="145"/>
      <c r="MCR343" s="145"/>
      <c r="MCS343" s="145"/>
      <c r="MCT343" s="145"/>
      <c r="MCU343" s="145"/>
      <c r="MCV343" s="145"/>
      <c r="MCW343" s="145"/>
      <c r="MCX343" s="145"/>
      <c r="MCY343" s="145"/>
      <c r="MCZ343" s="145"/>
      <c r="MDA343" s="145"/>
      <c r="MDB343" s="145"/>
      <c r="MDC343" s="145"/>
      <c r="MDD343" s="145"/>
      <c r="MDE343" s="145"/>
      <c r="MDF343" s="145"/>
      <c r="MDG343" s="145"/>
      <c r="MDH343" s="145"/>
      <c r="MDI343" s="145"/>
      <c r="MDJ343" s="145"/>
      <c r="MDK343" s="145"/>
      <c r="MDL343" s="145"/>
      <c r="MDM343" s="145"/>
      <c r="MDN343" s="145"/>
      <c r="MDO343" s="145"/>
      <c r="MDP343" s="145"/>
      <c r="MDQ343" s="145"/>
      <c r="MDR343" s="145"/>
      <c r="MDS343" s="145"/>
      <c r="MDT343" s="145"/>
      <c r="MDU343" s="145"/>
      <c r="MDV343" s="145"/>
      <c r="MDW343" s="145"/>
      <c r="MDX343" s="145"/>
      <c r="MDY343" s="145"/>
      <c r="MDZ343" s="145"/>
      <c r="MEA343" s="145"/>
      <c r="MEB343" s="145"/>
      <c r="MEC343" s="145"/>
      <c r="MED343" s="145"/>
      <c r="MEE343" s="145"/>
      <c r="MEF343" s="145"/>
      <c r="MEG343" s="145"/>
      <c r="MEH343" s="145"/>
      <c r="MEI343" s="145"/>
      <c r="MEJ343" s="145"/>
      <c r="MEK343" s="145"/>
      <c r="MEL343" s="145"/>
      <c r="MEM343" s="145"/>
      <c r="MEN343" s="145"/>
      <c r="MEO343" s="145"/>
      <c r="MEP343" s="145"/>
      <c r="MEQ343" s="145"/>
      <c r="MER343" s="145"/>
      <c r="MES343" s="145"/>
      <c r="MET343" s="145"/>
      <c r="MEU343" s="145"/>
      <c r="MEV343" s="145"/>
      <c r="MEW343" s="145"/>
      <c r="MEX343" s="145"/>
      <c r="MEY343" s="145"/>
      <c r="MEZ343" s="145"/>
      <c r="MFA343" s="145"/>
      <c r="MFB343" s="145"/>
      <c r="MFC343" s="145"/>
      <c r="MFD343" s="145"/>
      <c r="MFE343" s="145"/>
      <c r="MFF343" s="145"/>
      <c r="MFG343" s="145"/>
      <c r="MFH343" s="145"/>
      <c r="MFI343" s="145"/>
      <c r="MFJ343" s="145"/>
      <c r="MFK343" s="145"/>
      <c r="MFL343" s="145"/>
      <c r="MFM343" s="145"/>
      <c r="MFN343" s="145"/>
      <c r="MFO343" s="145"/>
      <c r="MFP343" s="145"/>
      <c r="MFQ343" s="145"/>
      <c r="MFR343" s="145"/>
      <c r="MFS343" s="145"/>
      <c r="MFT343" s="145"/>
      <c r="MFU343" s="145"/>
      <c r="MFV343" s="145"/>
      <c r="MFW343" s="145"/>
      <c r="MFX343" s="145"/>
      <c r="MFY343" s="145"/>
      <c r="MFZ343" s="145"/>
      <c r="MGA343" s="145"/>
      <c r="MGB343" s="145"/>
      <c r="MGC343" s="145"/>
      <c r="MGD343" s="145"/>
      <c r="MGE343" s="145"/>
      <c r="MGF343" s="145"/>
      <c r="MGG343" s="145"/>
      <c r="MGH343" s="145"/>
      <c r="MGI343" s="145"/>
      <c r="MGJ343" s="145"/>
      <c r="MGK343" s="145"/>
      <c r="MGL343" s="145"/>
      <c r="MGM343" s="145"/>
      <c r="MGN343" s="145"/>
      <c r="MGO343" s="145"/>
      <c r="MGP343" s="145"/>
      <c r="MGQ343" s="145"/>
      <c r="MGR343" s="145"/>
      <c r="MGS343" s="145"/>
      <c r="MGT343" s="145"/>
      <c r="MGU343" s="145"/>
      <c r="MGV343" s="145"/>
      <c r="MGW343" s="145"/>
      <c r="MGX343" s="145"/>
      <c r="MGY343" s="145"/>
      <c r="MGZ343" s="145"/>
      <c r="MHA343" s="145"/>
      <c r="MHB343" s="145"/>
      <c r="MHC343" s="145"/>
      <c r="MHD343" s="145"/>
      <c r="MHE343" s="145"/>
      <c r="MHF343" s="145"/>
      <c r="MHG343" s="145"/>
      <c r="MHH343" s="145"/>
      <c r="MHI343" s="145"/>
      <c r="MHJ343" s="145"/>
      <c r="MHK343" s="145"/>
      <c r="MHL343" s="145"/>
      <c r="MHM343" s="145"/>
      <c r="MHN343" s="145"/>
      <c r="MHO343" s="145"/>
      <c r="MHP343" s="145"/>
      <c r="MHQ343" s="145"/>
      <c r="MHR343" s="145"/>
      <c r="MHS343" s="145"/>
      <c r="MHT343" s="145"/>
      <c r="MHU343" s="145"/>
      <c r="MHV343" s="145"/>
      <c r="MHW343" s="145"/>
      <c r="MHX343" s="145"/>
      <c r="MHY343" s="145"/>
      <c r="MHZ343" s="145"/>
      <c r="MIA343" s="145"/>
      <c r="MIB343" s="145"/>
      <c r="MIC343" s="145"/>
      <c r="MID343" s="145"/>
      <c r="MIE343" s="145"/>
      <c r="MIF343" s="145"/>
      <c r="MIG343" s="145"/>
      <c r="MIH343" s="145"/>
      <c r="MII343" s="145"/>
      <c r="MIJ343" s="145"/>
      <c r="MIK343" s="145"/>
      <c r="MIL343" s="145"/>
      <c r="MIM343" s="145"/>
      <c r="MIN343" s="145"/>
      <c r="MIO343" s="145"/>
      <c r="MIP343" s="145"/>
      <c r="MIQ343" s="145"/>
      <c r="MIR343" s="145"/>
      <c r="MIS343" s="145"/>
      <c r="MIT343" s="145"/>
      <c r="MIU343" s="145"/>
      <c r="MIV343" s="145"/>
      <c r="MIW343" s="145"/>
      <c r="MIX343" s="145"/>
      <c r="MIY343" s="145"/>
      <c r="MIZ343" s="145"/>
      <c r="MJA343" s="145"/>
      <c r="MJB343" s="145"/>
      <c r="MJC343" s="145"/>
      <c r="MJD343" s="145"/>
      <c r="MJE343" s="145"/>
      <c r="MJF343" s="145"/>
      <c r="MJG343" s="145"/>
      <c r="MJH343" s="145"/>
      <c r="MJI343" s="145"/>
      <c r="MJJ343" s="145"/>
      <c r="MJK343" s="145"/>
      <c r="MJL343" s="145"/>
      <c r="MJM343" s="145"/>
      <c r="MJN343" s="145"/>
      <c r="MJO343" s="145"/>
      <c r="MJP343" s="145"/>
      <c r="MJQ343" s="145"/>
      <c r="MJR343" s="145"/>
      <c r="MJS343" s="145"/>
      <c r="MJT343" s="145"/>
      <c r="MJU343" s="145"/>
      <c r="MJV343" s="145"/>
      <c r="MJW343" s="145"/>
      <c r="MJX343" s="145"/>
      <c r="MJY343" s="145"/>
      <c r="MJZ343" s="145"/>
      <c r="MKA343" s="145"/>
      <c r="MKB343" s="145"/>
      <c r="MKC343" s="145"/>
      <c r="MKD343" s="145"/>
      <c r="MKE343" s="145"/>
      <c r="MKF343" s="145"/>
      <c r="MKG343" s="145"/>
      <c r="MKH343" s="145"/>
      <c r="MKI343" s="145"/>
      <c r="MKJ343" s="145"/>
      <c r="MKK343" s="145"/>
      <c r="MKL343" s="145"/>
      <c r="MKM343" s="145"/>
      <c r="MKN343" s="145"/>
      <c r="MKO343" s="145"/>
      <c r="MKP343" s="145"/>
      <c r="MKQ343" s="145"/>
      <c r="MKR343" s="145"/>
      <c r="MKS343" s="145"/>
      <c r="MKT343" s="145"/>
      <c r="MKU343" s="145"/>
      <c r="MKV343" s="145"/>
      <c r="MKW343" s="145"/>
      <c r="MKX343" s="145"/>
      <c r="MKY343" s="145"/>
      <c r="MKZ343" s="145"/>
      <c r="MLA343" s="145"/>
      <c r="MLB343" s="145"/>
      <c r="MLC343" s="145"/>
      <c r="MLD343" s="145"/>
      <c r="MLE343" s="145"/>
      <c r="MLF343" s="145"/>
      <c r="MLG343" s="145"/>
      <c r="MLH343" s="145"/>
      <c r="MLI343" s="145"/>
      <c r="MLJ343" s="145"/>
      <c r="MLK343" s="145"/>
      <c r="MLL343" s="145"/>
      <c r="MLM343" s="145"/>
      <c r="MLN343" s="145"/>
      <c r="MLO343" s="145"/>
      <c r="MLP343" s="145"/>
      <c r="MLQ343" s="145"/>
      <c r="MLR343" s="145"/>
      <c r="MLS343" s="145"/>
      <c r="MLT343" s="145"/>
      <c r="MLU343" s="145"/>
      <c r="MLV343" s="145"/>
      <c r="MLW343" s="145"/>
      <c r="MLX343" s="145"/>
      <c r="MLY343" s="145"/>
      <c r="MLZ343" s="145"/>
      <c r="MMA343" s="145"/>
      <c r="MMB343" s="145"/>
      <c r="MMC343" s="145"/>
      <c r="MMD343" s="145"/>
      <c r="MME343" s="145"/>
      <c r="MMF343" s="145"/>
      <c r="MMG343" s="145"/>
      <c r="MMH343" s="145"/>
      <c r="MMI343" s="145"/>
      <c r="MMJ343" s="145"/>
      <c r="MMK343" s="145"/>
      <c r="MML343" s="145"/>
      <c r="MMM343" s="145"/>
      <c r="MMN343" s="145"/>
      <c r="MMO343" s="145"/>
      <c r="MMP343" s="145"/>
      <c r="MMQ343" s="145"/>
      <c r="MMR343" s="145"/>
      <c r="MMS343" s="145"/>
      <c r="MMT343" s="145"/>
      <c r="MMU343" s="145"/>
      <c r="MMV343" s="145"/>
      <c r="MMW343" s="145"/>
      <c r="MMX343" s="145"/>
      <c r="MMY343" s="145"/>
      <c r="MMZ343" s="145"/>
      <c r="MNA343" s="145"/>
      <c r="MNB343" s="145"/>
      <c r="MNC343" s="145"/>
      <c r="MND343" s="145"/>
      <c r="MNE343" s="145"/>
      <c r="MNF343" s="145"/>
      <c r="MNG343" s="145"/>
      <c r="MNH343" s="145"/>
      <c r="MNI343" s="145"/>
      <c r="MNJ343" s="145"/>
      <c r="MNK343" s="145"/>
      <c r="MNL343" s="145"/>
      <c r="MNM343" s="145"/>
      <c r="MNN343" s="145"/>
      <c r="MNO343" s="145"/>
      <c r="MNP343" s="145"/>
      <c r="MNQ343" s="145"/>
      <c r="MNR343" s="145"/>
      <c r="MNS343" s="145"/>
      <c r="MNT343" s="145"/>
      <c r="MNU343" s="145"/>
      <c r="MNV343" s="145"/>
      <c r="MNW343" s="145"/>
      <c r="MNX343" s="145"/>
      <c r="MNY343" s="145"/>
      <c r="MNZ343" s="145"/>
      <c r="MOA343" s="145"/>
      <c r="MOB343" s="145"/>
      <c r="MOC343" s="145"/>
      <c r="MOD343" s="145"/>
      <c r="MOE343" s="145"/>
      <c r="MOF343" s="145"/>
      <c r="MOG343" s="145"/>
      <c r="MOH343" s="145"/>
      <c r="MOI343" s="145"/>
      <c r="MOJ343" s="145"/>
      <c r="MOK343" s="145"/>
      <c r="MOL343" s="145"/>
      <c r="MOM343" s="145"/>
      <c r="MON343" s="145"/>
      <c r="MOO343" s="145"/>
      <c r="MOP343" s="145"/>
      <c r="MOQ343" s="145"/>
      <c r="MOR343" s="145"/>
      <c r="MOS343" s="145"/>
      <c r="MOT343" s="145"/>
      <c r="MOU343" s="145"/>
      <c r="MOV343" s="145"/>
      <c r="MOW343" s="145"/>
      <c r="MOX343" s="145"/>
      <c r="MOY343" s="145"/>
      <c r="MOZ343" s="145"/>
      <c r="MPA343" s="145"/>
      <c r="MPB343" s="145"/>
      <c r="MPC343" s="145"/>
      <c r="MPD343" s="145"/>
      <c r="MPE343" s="145"/>
      <c r="MPF343" s="145"/>
      <c r="MPG343" s="145"/>
      <c r="MPH343" s="145"/>
      <c r="MPI343" s="145"/>
      <c r="MPJ343" s="145"/>
      <c r="MPK343" s="145"/>
      <c r="MPL343" s="145"/>
      <c r="MPM343" s="145"/>
      <c r="MPN343" s="145"/>
      <c r="MPO343" s="145"/>
      <c r="MPP343" s="145"/>
      <c r="MPQ343" s="145"/>
      <c r="MPR343" s="145"/>
      <c r="MPS343" s="145"/>
      <c r="MPT343" s="145"/>
      <c r="MPU343" s="145"/>
      <c r="MPV343" s="145"/>
      <c r="MPW343" s="145"/>
      <c r="MPX343" s="145"/>
      <c r="MPY343" s="145"/>
      <c r="MPZ343" s="145"/>
      <c r="MQA343" s="145"/>
      <c r="MQB343" s="145"/>
      <c r="MQC343" s="145"/>
      <c r="MQD343" s="145"/>
      <c r="MQE343" s="145"/>
      <c r="MQF343" s="145"/>
      <c r="MQG343" s="145"/>
      <c r="MQH343" s="145"/>
      <c r="MQI343" s="145"/>
      <c r="MQJ343" s="145"/>
      <c r="MQK343" s="145"/>
      <c r="MQL343" s="145"/>
      <c r="MQM343" s="145"/>
      <c r="MQN343" s="145"/>
      <c r="MQO343" s="145"/>
      <c r="MQP343" s="145"/>
      <c r="MQQ343" s="145"/>
      <c r="MQR343" s="145"/>
      <c r="MQS343" s="145"/>
      <c r="MQT343" s="145"/>
      <c r="MQU343" s="145"/>
      <c r="MQV343" s="145"/>
      <c r="MQW343" s="145"/>
      <c r="MQX343" s="145"/>
      <c r="MQY343" s="145"/>
      <c r="MQZ343" s="145"/>
      <c r="MRA343" s="145"/>
      <c r="MRB343" s="145"/>
      <c r="MRC343" s="145"/>
      <c r="MRD343" s="145"/>
      <c r="MRE343" s="145"/>
      <c r="MRF343" s="145"/>
      <c r="MRG343" s="145"/>
      <c r="MRH343" s="145"/>
      <c r="MRI343" s="145"/>
      <c r="MRJ343" s="145"/>
      <c r="MRK343" s="145"/>
      <c r="MRL343" s="145"/>
      <c r="MRM343" s="145"/>
      <c r="MRN343" s="145"/>
      <c r="MRO343" s="145"/>
      <c r="MRP343" s="145"/>
      <c r="MRQ343" s="145"/>
      <c r="MRR343" s="145"/>
      <c r="MRS343" s="145"/>
      <c r="MRT343" s="145"/>
      <c r="MRU343" s="145"/>
      <c r="MRV343" s="145"/>
      <c r="MRW343" s="145"/>
      <c r="MRX343" s="145"/>
      <c r="MRY343" s="145"/>
      <c r="MRZ343" s="145"/>
      <c r="MSA343" s="145"/>
      <c r="MSB343" s="145"/>
      <c r="MSC343" s="145"/>
      <c r="MSD343" s="145"/>
      <c r="MSE343" s="145"/>
      <c r="MSF343" s="145"/>
      <c r="MSG343" s="145"/>
      <c r="MSH343" s="145"/>
      <c r="MSI343" s="145"/>
      <c r="MSJ343" s="145"/>
      <c r="MSK343" s="145"/>
      <c r="MSL343" s="145"/>
      <c r="MSM343" s="145"/>
      <c r="MSN343" s="145"/>
      <c r="MSO343" s="145"/>
      <c r="MSP343" s="145"/>
      <c r="MSQ343" s="145"/>
      <c r="MSR343" s="145"/>
      <c r="MSS343" s="145"/>
      <c r="MST343" s="145"/>
      <c r="MSU343" s="145"/>
      <c r="MSV343" s="145"/>
      <c r="MSW343" s="145"/>
      <c r="MSX343" s="145"/>
      <c r="MSY343" s="145"/>
      <c r="MSZ343" s="145"/>
      <c r="MTA343" s="145"/>
      <c r="MTB343" s="145"/>
      <c r="MTC343" s="145"/>
      <c r="MTD343" s="145"/>
      <c r="MTE343" s="145"/>
      <c r="MTF343" s="145"/>
      <c r="MTG343" s="145"/>
      <c r="MTH343" s="145"/>
      <c r="MTI343" s="145"/>
      <c r="MTJ343" s="145"/>
      <c r="MTK343" s="145"/>
      <c r="MTL343" s="145"/>
      <c r="MTM343" s="145"/>
      <c r="MTN343" s="145"/>
      <c r="MTO343" s="145"/>
      <c r="MTP343" s="145"/>
      <c r="MTQ343" s="145"/>
      <c r="MTR343" s="145"/>
      <c r="MTS343" s="145"/>
      <c r="MTT343" s="145"/>
      <c r="MTU343" s="145"/>
      <c r="MTV343" s="145"/>
      <c r="MTW343" s="145"/>
      <c r="MTX343" s="145"/>
      <c r="MTY343" s="145"/>
      <c r="MTZ343" s="145"/>
      <c r="MUA343" s="145"/>
      <c r="MUB343" s="145"/>
      <c r="MUC343" s="145"/>
      <c r="MUD343" s="145"/>
      <c r="MUE343" s="145"/>
      <c r="MUF343" s="145"/>
      <c r="MUG343" s="145"/>
      <c r="MUH343" s="145"/>
      <c r="MUI343" s="145"/>
      <c r="MUJ343" s="145"/>
      <c r="MUK343" s="145"/>
      <c r="MUL343" s="145"/>
      <c r="MUM343" s="145"/>
      <c r="MUN343" s="145"/>
      <c r="MUO343" s="145"/>
      <c r="MUP343" s="145"/>
      <c r="MUQ343" s="145"/>
      <c r="MUR343" s="145"/>
      <c r="MUS343" s="145"/>
      <c r="MUT343" s="145"/>
      <c r="MUU343" s="145"/>
      <c r="MUV343" s="145"/>
      <c r="MUW343" s="145"/>
      <c r="MUX343" s="145"/>
      <c r="MUY343" s="145"/>
      <c r="MUZ343" s="145"/>
      <c r="MVA343" s="145"/>
      <c r="MVB343" s="145"/>
      <c r="MVC343" s="145"/>
      <c r="MVD343" s="145"/>
      <c r="MVE343" s="145"/>
      <c r="MVF343" s="145"/>
      <c r="MVG343" s="145"/>
      <c r="MVH343" s="145"/>
      <c r="MVI343" s="145"/>
      <c r="MVJ343" s="145"/>
      <c r="MVK343" s="145"/>
      <c r="MVL343" s="145"/>
      <c r="MVM343" s="145"/>
      <c r="MVN343" s="145"/>
      <c r="MVO343" s="145"/>
      <c r="MVP343" s="145"/>
      <c r="MVQ343" s="145"/>
      <c r="MVR343" s="145"/>
      <c r="MVS343" s="145"/>
      <c r="MVT343" s="145"/>
      <c r="MVU343" s="145"/>
      <c r="MVV343" s="145"/>
      <c r="MVW343" s="145"/>
      <c r="MVX343" s="145"/>
      <c r="MVY343" s="145"/>
      <c r="MVZ343" s="145"/>
      <c r="MWA343" s="145"/>
      <c r="MWB343" s="145"/>
      <c r="MWC343" s="145"/>
      <c r="MWD343" s="145"/>
      <c r="MWE343" s="145"/>
      <c r="MWF343" s="145"/>
      <c r="MWG343" s="145"/>
      <c r="MWH343" s="145"/>
      <c r="MWI343" s="145"/>
      <c r="MWJ343" s="145"/>
      <c r="MWK343" s="145"/>
      <c r="MWL343" s="145"/>
      <c r="MWM343" s="145"/>
      <c r="MWN343" s="145"/>
      <c r="MWO343" s="145"/>
      <c r="MWP343" s="145"/>
      <c r="MWQ343" s="145"/>
      <c r="MWR343" s="145"/>
      <c r="MWS343" s="145"/>
      <c r="MWT343" s="145"/>
      <c r="MWU343" s="145"/>
      <c r="MWV343" s="145"/>
      <c r="MWW343" s="145"/>
      <c r="MWX343" s="145"/>
      <c r="MWY343" s="145"/>
      <c r="MWZ343" s="145"/>
      <c r="MXA343" s="145"/>
      <c r="MXB343" s="145"/>
      <c r="MXC343" s="145"/>
      <c r="MXD343" s="145"/>
      <c r="MXE343" s="145"/>
      <c r="MXF343" s="145"/>
      <c r="MXG343" s="145"/>
      <c r="MXH343" s="145"/>
      <c r="MXI343" s="145"/>
      <c r="MXJ343" s="145"/>
      <c r="MXK343" s="145"/>
      <c r="MXL343" s="145"/>
      <c r="MXM343" s="145"/>
      <c r="MXN343" s="145"/>
      <c r="MXO343" s="145"/>
      <c r="MXP343" s="145"/>
      <c r="MXQ343" s="145"/>
      <c r="MXR343" s="145"/>
      <c r="MXS343" s="145"/>
      <c r="MXT343" s="145"/>
      <c r="MXU343" s="145"/>
      <c r="MXV343" s="145"/>
      <c r="MXW343" s="145"/>
      <c r="MXX343" s="145"/>
      <c r="MXY343" s="145"/>
      <c r="MXZ343" s="145"/>
      <c r="MYA343" s="145"/>
      <c r="MYB343" s="145"/>
      <c r="MYC343" s="145"/>
      <c r="MYD343" s="145"/>
      <c r="MYE343" s="145"/>
      <c r="MYF343" s="145"/>
      <c r="MYG343" s="145"/>
      <c r="MYH343" s="145"/>
      <c r="MYI343" s="145"/>
      <c r="MYJ343" s="145"/>
      <c r="MYK343" s="145"/>
      <c r="MYL343" s="145"/>
      <c r="MYM343" s="145"/>
      <c r="MYN343" s="145"/>
      <c r="MYO343" s="145"/>
      <c r="MYP343" s="145"/>
      <c r="MYQ343" s="145"/>
      <c r="MYR343" s="145"/>
      <c r="MYS343" s="145"/>
      <c r="MYT343" s="145"/>
      <c r="MYU343" s="145"/>
      <c r="MYV343" s="145"/>
      <c r="MYW343" s="145"/>
      <c r="MYX343" s="145"/>
      <c r="MYY343" s="145"/>
      <c r="MYZ343" s="145"/>
      <c r="MZA343" s="145"/>
      <c r="MZB343" s="145"/>
      <c r="MZC343" s="145"/>
      <c r="MZD343" s="145"/>
      <c r="MZE343" s="145"/>
      <c r="MZF343" s="145"/>
      <c r="MZG343" s="145"/>
      <c r="MZH343" s="145"/>
      <c r="MZI343" s="145"/>
      <c r="MZJ343" s="145"/>
      <c r="MZK343" s="145"/>
      <c r="MZL343" s="145"/>
      <c r="MZM343" s="145"/>
      <c r="MZN343" s="145"/>
      <c r="MZO343" s="145"/>
      <c r="MZP343" s="145"/>
      <c r="MZQ343" s="145"/>
      <c r="MZR343" s="145"/>
      <c r="MZS343" s="145"/>
      <c r="MZT343" s="145"/>
      <c r="MZU343" s="145"/>
      <c r="MZV343" s="145"/>
      <c r="MZW343" s="145"/>
      <c r="MZX343" s="145"/>
      <c r="MZY343" s="145"/>
      <c r="MZZ343" s="145"/>
      <c r="NAA343" s="145"/>
      <c r="NAB343" s="145"/>
      <c r="NAC343" s="145"/>
      <c r="NAD343" s="145"/>
      <c r="NAE343" s="145"/>
      <c r="NAF343" s="145"/>
      <c r="NAG343" s="145"/>
      <c r="NAH343" s="145"/>
      <c r="NAI343" s="145"/>
      <c r="NAJ343" s="145"/>
      <c r="NAK343" s="145"/>
      <c r="NAL343" s="145"/>
      <c r="NAM343" s="145"/>
      <c r="NAN343" s="145"/>
      <c r="NAO343" s="145"/>
      <c r="NAP343" s="145"/>
      <c r="NAQ343" s="145"/>
      <c r="NAR343" s="145"/>
      <c r="NAS343" s="145"/>
      <c r="NAT343" s="145"/>
      <c r="NAU343" s="145"/>
      <c r="NAV343" s="145"/>
      <c r="NAW343" s="145"/>
      <c r="NAX343" s="145"/>
      <c r="NAY343" s="145"/>
      <c r="NAZ343" s="145"/>
      <c r="NBA343" s="145"/>
      <c r="NBB343" s="145"/>
      <c r="NBC343" s="145"/>
      <c r="NBD343" s="145"/>
      <c r="NBE343" s="145"/>
      <c r="NBF343" s="145"/>
      <c r="NBG343" s="145"/>
      <c r="NBH343" s="145"/>
      <c r="NBI343" s="145"/>
      <c r="NBJ343" s="145"/>
      <c r="NBK343" s="145"/>
      <c r="NBL343" s="145"/>
      <c r="NBM343" s="145"/>
      <c r="NBN343" s="145"/>
      <c r="NBO343" s="145"/>
      <c r="NBP343" s="145"/>
      <c r="NBQ343" s="145"/>
      <c r="NBR343" s="145"/>
      <c r="NBS343" s="145"/>
      <c r="NBT343" s="145"/>
      <c r="NBU343" s="145"/>
      <c r="NBV343" s="145"/>
      <c r="NBW343" s="145"/>
      <c r="NBX343" s="145"/>
      <c r="NBY343" s="145"/>
      <c r="NBZ343" s="145"/>
      <c r="NCA343" s="145"/>
      <c r="NCB343" s="145"/>
      <c r="NCC343" s="145"/>
      <c r="NCD343" s="145"/>
      <c r="NCE343" s="145"/>
      <c r="NCF343" s="145"/>
      <c r="NCG343" s="145"/>
      <c r="NCH343" s="145"/>
      <c r="NCI343" s="145"/>
      <c r="NCJ343" s="145"/>
      <c r="NCK343" s="145"/>
      <c r="NCL343" s="145"/>
      <c r="NCM343" s="145"/>
      <c r="NCN343" s="145"/>
      <c r="NCO343" s="145"/>
      <c r="NCP343" s="145"/>
      <c r="NCQ343" s="145"/>
      <c r="NCR343" s="145"/>
      <c r="NCS343" s="145"/>
      <c r="NCT343" s="145"/>
      <c r="NCU343" s="145"/>
      <c r="NCV343" s="145"/>
      <c r="NCW343" s="145"/>
      <c r="NCX343" s="145"/>
      <c r="NCY343" s="145"/>
      <c r="NCZ343" s="145"/>
      <c r="NDA343" s="145"/>
      <c r="NDB343" s="145"/>
      <c r="NDC343" s="145"/>
      <c r="NDD343" s="145"/>
      <c r="NDE343" s="145"/>
      <c r="NDF343" s="145"/>
      <c r="NDG343" s="145"/>
      <c r="NDH343" s="145"/>
      <c r="NDI343" s="145"/>
      <c r="NDJ343" s="145"/>
      <c r="NDK343" s="145"/>
      <c r="NDL343" s="145"/>
      <c r="NDM343" s="145"/>
      <c r="NDN343" s="145"/>
      <c r="NDO343" s="145"/>
      <c r="NDP343" s="145"/>
      <c r="NDQ343" s="145"/>
      <c r="NDR343" s="145"/>
      <c r="NDS343" s="145"/>
      <c r="NDT343" s="145"/>
      <c r="NDU343" s="145"/>
      <c r="NDV343" s="145"/>
      <c r="NDW343" s="145"/>
      <c r="NDX343" s="145"/>
      <c r="NDY343" s="145"/>
      <c r="NDZ343" s="145"/>
      <c r="NEA343" s="145"/>
      <c r="NEB343" s="145"/>
      <c r="NEC343" s="145"/>
      <c r="NED343" s="145"/>
      <c r="NEE343" s="145"/>
      <c r="NEF343" s="145"/>
      <c r="NEG343" s="145"/>
      <c r="NEH343" s="145"/>
      <c r="NEI343" s="145"/>
      <c r="NEJ343" s="145"/>
      <c r="NEK343" s="145"/>
      <c r="NEL343" s="145"/>
      <c r="NEM343" s="145"/>
      <c r="NEN343" s="145"/>
      <c r="NEO343" s="145"/>
      <c r="NEP343" s="145"/>
      <c r="NEQ343" s="145"/>
      <c r="NER343" s="145"/>
      <c r="NES343" s="145"/>
      <c r="NET343" s="145"/>
      <c r="NEU343" s="145"/>
      <c r="NEV343" s="145"/>
      <c r="NEW343" s="145"/>
      <c r="NEX343" s="145"/>
      <c r="NEY343" s="145"/>
      <c r="NEZ343" s="145"/>
      <c r="NFA343" s="145"/>
      <c r="NFB343" s="145"/>
      <c r="NFC343" s="145"/>
      <c r="NFD343" s="145"/>
      <c r="NFE343" s="145"/>
      <c r="NFF343" s="145"/>
      <c r="NFG343" s="145"/>
      <c r="NFH343" s="145"/>
      <c r="NFI343" s="145"/>
      <c r="NFJ343" s="145"/>
      <c r="NFK343" s="145"/>
      <c r="NFL343" s="145"/>
      <c r="NFM343" s="145"/>
      <c r="NFN343" s="145"/>
      <c r="NFO343" s="145"/>
      <c r="NFP343" s="145"/>
      <c r="NFQ343" s="145"/>
      <c r="NFR343" s="145"/>
      <c r="NFS343" s="145"/>
      <c r="NFT343" s="145"/>
      <c r="NFU343" s="145"/>
      <c r="NFV343" s="145"/>
      <c r="NFW343" s="145"/>
      <c r="NFX343" s="145"/>
      <c r="NFY343" s="145"/>
      <c r="NFZ343" s="145"/>
      <c r="NGA343" s="145"/>
      <c r="NGB343" s="145"/>
      <c r="NGC343" s="145"/>
      <c r="NGD343" s="145"/>
      <c r="NGE343" s="145"/>
      <c r="NGF343" s="145"/>
      <c r="NGG343" s="145"/>
      <c r="NGH343" s="145"/>
      <c r="NGI343" s="145"/>
      <c r="NGJ343" s="145"/>
      <c r="NGK343" s="145"/>
      <c r="NGL343" s="145"/>
      <c r="NGM343" s="145"/>
      <c r="NGN343" s="145"/>
      <c r="NGO343" s="145"/>
      <c r="NGP343" s="145"/>
      <c r="NGQ343" s="145"/>
      <c r="NGR343" s="145"/>
      <c r="NGS343" s="145"/>
      <c r="NGT343" s="145"/>
      <c r="NGU343" s="145"/>
      <c r="NGV343" s="145"/>
      <c r="NGW343" s="145"/>
      <c r="NGX343" s="145"/>
      <c r="NGY343" s="145"/>
      <c r="NGZ343" s="145"/>
      <c r="NHA343" s="145"/>
      <c r="NHB343" s="145"/>
      <c r="NHC343" s="145"/>
      <c r="NHD343" s="145"/>
      <c r="NHE343" s="145"/>
      <c r="NHF343" s="145"/>
      <c r="NHG343" s="145"/>
      <c r="NHH343" s="145"/>
      <c r="NHI343" s="145"/>
      <c r="NHJ343" s="145"/>
      <c r="NHK343" s="145"/>
      <c r="NHL343" s="145"/>
      <c r="NHM343" s="145"/>
      <c r="NHN343" s="145"/>
      <c r="NHO343" s="145"/>
      <c r="NHP343" s="145"/>
      <c r="NHQ343" s="145"/>
      <c r="NHR343" s="145"/>
      <c r="NHS343" s="145"/>
      <c r="NHT343" s="145"/>
      <c r="NHU343" s="145"/>
      <c r="NHV343" s="145"/>
      <c r="NHW343" s="145"/>
      <c r="NHX343" s="145"/>
      <c r="NHY343" s="145"/>
      <c r="NHZ343" s="145"/>
      <c r="NIA343" s="145"/>
      <c r="NIB343" s="145"/>
      <c r="NIC343" s="145"/>
      <c r="NID343" s="145"/>
      <c r="NIE343" s="145"/>
      <c r="NIF343" s="145"/>
      <c r="NIG343" s="145"/>
      <c r="NIH343" s="145"/>
      <c r="NII343" s="145"/>
      <c r="NIJ343" s="145"/>
      <c r="NIK343" s="145"/>
      <c r="NIL343" s="145"/>
      <c r="NIM343" s="145"/>
      <c r="NIN343" s="145"/>
      <c r="NIO343" s="145"/>
      <c r="NIP343" s="145"/>
      <c r="NIQ343" s="145"/>
      <c r="NIR343" s="145"/>
      <c r="NIS343" s="145"/>
      <c r="NIT343" s="145"/>
      <c r="NIU343" s="145"/>
      <c r="NIV343" s="145"/>
      <c r="NIW343" s="145"/>
      <c r="NIX343" s="145"/>
      <c r="NIY343" s="145"/>
      <c r="NIZ343" s="145"/>
      <c r="NJA343" s="145"/>
      <c r="NJB343" s="145"/>
      <c r="NJC343" s="145"/>
      <c r="NJD343" s="145"/>
      <c r="NJE343" s="145"/>
      <c r="NJF343" s="145"/>
      <c r="NJG343" s="145"/>
      <c r="NJH343" s="145"/>
      <c r="NJI343" s="145"/>
      <c r="NJJ343" s="145"/>
      <c r="NJK343" s="145"/>
      <c r="NJL343" s="145"/>
      <c r="NJM343" s="145"/>
      <c r="NJN343" s="145"/>
      <c r="NJO343" s="145"/>
      <c r="NJP343" s="145"/>
      <c r="NJQ343" s="145"/>
      <c r="NJR343" s="145"/>
      <c r="NJS343" s="145"/>
      <c r="NJT343" s="145"/>
      <c r="NJU343" s="145"/>
      <c r="NJV343" s="145"/>
      <c r="NJW343" s="145"/>
      <c r="NJX343" s="145"/>
      <c r="NJY343" s="145"/>
      <c r="NJZ343" s="145"/>
      <c r="NKA343" s="145"/>
      <c r="NKB343" s="145"/>
      <c r="NKC343" s="145"/>
      <c r="NKD343" s="145"/>
      <c r="NKE343" s="145"/>
      <c r="NKF343" s="145"/>
      <c r="NKG343" s="145"/>
      <c r="NKH343" s="145"/>
      <c r="NKI343" s="145"/>
      <c r="NKJ343" s="145"/>
      <c r="NKK343" s="145"/>
      <c r="NKL343" s="145"/>
      <c r="NKM343" s="145"/>
      <c r="NKN343" s="145"/>
      <c r="NKO343" s="145"/>
      <c r="NKP343" s="145"/>
      <c r="NKQ343" s="145"/>
      <c r="NKR343" s="145"/>
      <c r="NKS343" s="145"/>
      <c r="NKT343" s="145"/>
      <c r="NKU343" s="145"/>
      <c r="NKV343" s="145"/>
      <c r="NKW343" s="145"/>
      <c r="NKX343" s="145"/>
      <c r="NKY343" s="145"/>
      <c r="NKZ343" s="145"/>
      <c r="NLA343" s="145"/>
      <c r="NLB343" s="145"/>
      <c r="NLC343" s="145"/>
      <c r="NLD343" s="145"/>
      <c r="NLE343" s="145"/>
      <c r="NLF343" s="145"/>
      <c r="NLG343" s="145"/>
      <c r="NLH343" s="145"/>
      <c r="NLI343" s="145"/>
      <c r="NLJ343" s="145"/>
      <c r="NLK343" s="145"/>
      <c r="NLL343" s="145"/>
      <c r="NLM343" s="145"/>
      <c r="NLN343" s="145"/>
      <c r="NLO343" s="145"/>
      <c r="NLP343" s="145"/>
      <c r="NLQ343" s="145"/>
      <c r="NLR343" s="145"/>
      <c r="NLS343" s="145"/>
      <c r="NLT343" s="145"/>
      <c r="NLU343" s="145"/>
      <c r="NLV343" s="145"/>
      <c r="NLW343" s="145"/>
      <c r="NLX343" s="145"/>
      <c r="NLY343" s="145"/>
      <c r="NLZ343" s="145"/>
      <c r="NMA343" s="145"/>
      <c r="NMB343" s="145"/>
      <c r="NMC343" s="145"/>
      <c r="NMD343" s="145"/>
      <c r="NME343" s="145"/>
      <c r="NMF343" s="145"/>
      <c r="NMG343" s="145"/>
      <c r="NMH343" s="145"/>
      <c r="NMI343" s="145"/>
      <c r="NMJ343" s="145"/>
      <c r="NMK343" s="145"/>
      <c r="NML343" s="145"/>
      <c r="NMM343" s="145"/>
      <c r="NMN343" s="145"/>
      <c r="NMO343" s="145"/>
      <c r="NMP343" s="145"/>
      <c r="NMQ343" s="145"/>
      <c r="NMR343" s="145"/>
      <c r="NMS343" s="145"/>
      <c r="NMT343" s="145"/>
      <c r="NMU343" s="145"/>
      <c r="NMV343" s="145"/>
      <c r="NMW343" s="145"/>
      <c r="NMX343" s="145"/>
      <c r="NMY343" s="145"/>
      <c r="NMZ343" s="145"/>
      <c r="NNA343" s="145"/>
      <c r="NNB343" s="145"/>
      <c r="NNC343" s="145"/>
      <c r="NND343" s="145"/>
      <c r="NNE343" s="145"/>
      <c r="NNF343" s="145"/>
      <c r="NNG343" s="145"/>
      <c r="NNH343" s="145"/>
      <c r="NNI343" s="145"/>
      <c r="NNJ343" s="145"/>
      <c r="NNK343" s="145"/>
      <c r="NNL343" s="145"/>
      <c r="NNM343" s="145"/>
      <c r="NNN343" s="145"/>
      <c r="NNO343" s="145"/>
      <c r="NNP343" s="145"/>
      <c r="NNQ343" s="145"/>
      <c r="NNR343" s="145"/>
      <c r="NNS343" s="145"/>
      <c r="NNT343" s="145"/>
      <c r="NNU343" s="145"/>
      <c r="NNV343" s="145"/>
      <c r="NNW343" s="145"/>
      <c r="NNX343" s="145"/>
      <c r="NNY343" s="145"/>
      <c r="NNZ343" s="145"/>
      <c r="NOA343" s="145"/>
      <c r="NOB343" s="145"/>
      <c r="NOC343" s="145"/>
      <c r="NOD343" s="145"/>
      <c r="NOE343" s="145"/>
      <c r="NOF343" s="145"/>
      <c r="NOG343" s="145"/>
      <c r="NOH343" s="145"/>
      <c r="NOI343" s="145"/>
      <c r="NOJ343" s="145"/>
      <c r="NOK343" s="145"/>
      <c r="NOL343" s="145"/>
      <c r="NOM343" s="145"/>
      <c r="NON343" s="145"/>
      <c r="NOO343" s="145"/>
      <c r="NOP343" s="145"/>
      <c r="NOQ343" s="145"/>
      <c r="NOR343" s="145"/>
      <c r="NOS343" s="145"/>
      <c r="NOT343" s="145"/>
      <c r="NOU343" s="145"/>
      <c r="NOV343" s="145"/>
      <c r="NOW343" s="145"/>
      <c r="NOX343" s="145"/>
      <c r="NOY343" s="145"/>
      <c r="NOZ343" s="145"/>
      <c r="NPA343" s="145"/>
      <c r="NPB343" s="145"/>
      <c r="NPC343" s="145"/>
      <c r="NPD343" s="145"/>
      <c r="NPE343" s="145"/>
      <c r="NPF343" s="145"/>
      <c r="NPG343" s="145"/>
      <c r="NPH343" s="145"/>
      <c r="NPI343" s="145"/>
      <c r="NPJ343" s="145"/>
      <c r="NPK343" s="145"/>
      <c r="NPL343" s="145"/>
      <c r="NPM343" s="145"/>
      <c r="NPN343" s="145"/>
      <c r="NPO343" s="145"/>
      <c r="NPP343" s="145"/>
      <c r="NPQ343" s="145"/>
      <c r="NPR343" s="145"/>
      <c r="NPS343" s="145"/>
      <c r="NPT343" s="145"/>
      <c r="NPU343" s="145"/>
      <c r="NPV343" s="145"/>
      <c r="NPW343" s="145"/>
      <c r="NPX343" s="145"/>
      <c r="NPY343" s="145"/>
      <c r="NPZ343" s="145"/>
      <c r="NQA343" s="145"/>
      <c r="NQB343" s="145"/>
      <c r="NQC343" s="145"/>
      <c r="NQD343" s="145"/>
      <c r="NQE343" s="145"/>
      <c r="NQF343" s="145"/>
      <c r="NQG343" s="145"/>
      <c r="NQH343" s="145"/>
      <c r="NQI343" s="145"/>
      <c r="NQJ343" s="145"/>
      <c r="NQK343" s="145"/>
      <c r="NQL343" s="145"/>
      <c r="NQM343" s="145"/>
      <c r="NQN343" s="145"/>
      <c r="NQO343" s="145"/>
      <c r="NQP343" s="145"/>
      <c r="NQQ343" s="145"/>
      <c r="NQR343" s="145"/>
      <c r="NQS343" s="145"/>
      <c r="NQT343" s="145"/>
      <c r="NQU343" s="145"/>
      <c r="NQV343" s="145"/>
      <c r="NQW343" s="145"/>
      <c r="NQX343" s="145"/>
      <c r="NQY343" s="145"/>
      <c r="NQZ343" s="145"/>
      <c r="NRA343" s="145"/>
      <c r="NRB343" s="145"/>
      <c r="NRC343" s="145"/>
      <c r="NRD343" s="145"/>
      <c r="NRE343" s="145"/>
      <c r="NRF343" s="145"/>
      <c r="NRG343" s="145"/>
      <c r="NRH343" s="145"/>
      <c r="NRI343" s="145"/>
      <c r="NRJ343" s="145"/>
      <c r="NRK343" s="145"/>
      <c r="NRL343" s="145"/>
      <c r="NRM343" s="145"/>
      <c r="NRN343" s="145"/>
      <c r="NRO343" s="145"/>
      <c r="NRP343" s="145"/>
      <c r="NRQ343" s="145"/>
      <c r="NRR343" s="145"/>
      <c r="NRS343" s="145"/>
      <c r="NRT343" s="145"/>
      <c r="NRU343" s="145"/>
      <c r="NRV343" s="145"/>
      <c r="NRW343" s="145"/>
      <c r="NRX343" s="145"/>
      <c r="NRY343" s="145"/>
      <c r="NRZ343" s="145"/>
      <c r="NSA343" s="145"/>
      <c r="NSB343" s="145"/>
      <c r="NSC343" s="145"/>
      <c r="NSD343" s="145"/>
      <c r="NSE343" s="145"/>
      <c r="NSF343" s="145"/>
      <c r="NSG343" s="145"/>
      <c r="NSH343" s="145"/>
      <c r="NSI343" s="145"/>
      <c r="NSJ343" s="145"/>
      <c r="NSK343" s="145"/>
      <c r="NSL343" s="145"/>
      <c r="NSM343" s="145"/>
      <c r="NSN343" s="145"/>
      <c r="NSO343" s="145"/>
      <c r="NSP343" s="145"/>
      <c r="NSQ343" s="145"/>
      <c r="NSR343" s="145"/>
      <c r="NSS343" s="145"/>
      <c r="NST343" s="145"/>
      <c r="NSU343" s="145"/>
      <c r="NSV343" s="145"/>
      <c r="NSW343" s="145"/>
      <c r="NSX343" s="145"/>
      <c r="NSY343" s="145"/>
      <c r="NSZ343" s="145"/>
      <c r="NTA343" s="145"/>
      <c r="NTB343" s="145"/>
      <c r="NTC343" s="145"/>
      <c r="NTD343" s="145"/>
      <c r="NTE343" s="145"/>
      <c r="NTF343" s="145"/>
      <c r="NTG343" s="145"/>
      <c r="NTH343" s="145"/>
      <c r="NTI343" s="145"/>
      <c r="NTJ343" s="145"/>
      <c r="NTK343" s="145"/>
      <c r="NTL343" s="145"/>
      <c r="NTM343" s="145"/>
      <c r="NTN343" s="145"/>
      <c r="NTO343" s="145"/>
      <c r="NTP343" s="145"/>
      <c r="NTQ343" s="145"/>
      <c r="NTR343" s="145"/>
      <c r="NTS343" s="145"/>
      <c r="NTT343" s="145"/>
      <c r="NTU343" s="145"/>
      <c r="NTV343" s="145"/>
      <c r="NTW343" s="145"/>
      <c r="NTX343" s="145"/>
      <c r="NTY343" s="145"/>
      <c r="NTZ343" s="145"/>
      <c r="NUA343" s="145"/>
      <c r="NUB343" s="145"/>
      <c r="NUC343" s="145"/>
      <c r="NUD343" s="145"/>
      <c r="NUE343" s="145"/>
      <c r="NUF343" s="145"/>
      <c r="NUG343" s="145"/>
      <c r="NUH343" s="145"/>
      <c r="NUI343" s="145"/>
      <c r="NUJ343" s="145"/>
      <c r="NUK343" s="145"/>
      <c r="NUL343" s="145"/>
      <c r="NUM343" s="145"/>
      <c r="NUN343" s="145"/>
      <c r="NUO343" s="145"/>
      <c r="NUP343" s="145"/>
      <c r="NUQ343" s="145"/>
      <c r="NUR343" s="145"/>
      <c r="NUS343" s="145"/>
      <c r="NUT343" s="145"/>
      <c r="NUU343" s="145"/>
      <c r="NUV343" s="145"/>
      <c r="NUW343" s="145"/>
      <c r="NUX343" s="145"/>
      <c r="NUY343" s="145"/>
      <c r="NUZ343" s="145"/>
      <c r="NVA343" s="145"/>
      <c r="NVB343" s="145"/>
      <c r="NVC343" s="145"/>
      <c r="NVD343" s="145"/>
      <c r="NVE343" s="145"/>
      <c r="NVF343" s="145"/>
      <c r="NVG343" s="145"/>
      <c r="NVH343" s="145"/>
      <c r="NVI343" s="145"/>
      <c r="NVJ343" s="145"/>
      <c r="NVK343" s="145"/>
      <c r="NVL343" s="145"/>
      <c r="NVM343" s="145"/>
      <c r="NVN343" s="145"/>
      <c r="NVO343" s="145"/>
      <c r="NVP343" s="145"/>
      <c r="NVQ343" s="145"/>
      <c r="NVR343" s="145"/>
      <c r="NVS343" s="145"/>
      <c r="NVT343" s="145"/>
      <c r="NVU343" s="145"/>
      <c r="NVV343" s="145"/>
      <c r="NVW343" s="145"/>
      <c r="NVX343" s="145"/>
      <c r="NVY343" s="145"/>
      <c r="NVZ343" s="145"/>
      <c r="NWA343" s="145"/>
      <c r="NWB343" s="145"/>
      <c r="NWC343" s="145"/>
      <c r="NWD343" s="145"/>
      <c r="NWE343" s="145"/>
      <c r="NWF343" s="145"/>
      <c r="NWG343" s="145"/>
      <c r="NWH343" s="145"/>
      <c r="NWI343" s="145"/>
      <c r="NWJ343" s="145"/>
      <c r="NWK343" s="145"/>
      <c r="NWL343" s="145"/>
      <c r="NWM343" s="145"/>
      <c r="NWN343" s="145"/>
      <c r="NWO343" s="145"/>
      <c r="NWP343" s="145"/>
      <c r="NWQ343" s="145"/>
      <c r="NWR343" s="145"/>
      <c r="NWS343" s="145"/>
      <c r="NWT343" s="145"/>
      <c r="NWU343" s="145"/>
      <c r="NWV343" s="145"/>
      <c r="NWW343" s="145"/>
      <c r="NWX343" s="145"/>
      <c r="NWY343" s="145"/>
      <c r="NWZ343" s="145"/>
      <c r="NXA343" s="145"/>
      <c r="NXB343" s="145"/>
      <c r="NXC343" s="145"/>
      <c r="NXD343" s="145"/>
      <c r="NXE343" s="145"/>
      <c r="NXF343" s="145"/>
      <c r="NXG343" s="145"/>
      <c r="NXH343" s="145"/>
      <c r="NXI343" s="145"/>
      <c r="NXJ343" s="145"/>
      <c r="NXK343" s="145"/>
      <c r="NXL343" s="145"/>
      <c r="NXM343" s="145"/>
      <c r="NXN343" s="145"/>
      <c r="NXO343" s="145"/>
      <c r="NXP343" s="145"/>
      <c r="NXQ343" s="145"/>
      <c r="NXR343" s="145"/>
      <c r="NXS343" s="145"/>
      <c r="NXT343" s="145"/>
      <c r="NXU343" s="145"/>
      <c r="NXV343" s="145"/>
      <c r="NXW343" s="145"/>
      <c r="NXX343" s="145"/>
      <c r="NXY343" s="145"/>
      <c r="NXZ343" s="145"/>
      <c r="NYA343" s="145"/>
      <c r="NYB343" s="145"/>
      <c r="NYC343" s="145"/>
      <c r="NYD343" s="145"/>
      <c r="NYE343" s="145"/>
      <c r="NYF343" s="145"/>
      <c r="NYG343" s="145"/>
      <c r="NYH343" s="145"/>
      <c r="NYI343" s="145"/>
      <c r="NYJ343" s="145"/>
      <c r="NYK343" s="145"/>
      <c r="NYL343" s="145"/>
      <c r="NYM343" s="145"/>
      <c r="NYN343" s="145"/>
      <c r="NYO343" s="145"/>
      <c r="NYP343" s="145"/>
      <c r="NYQ343" s="145"/>
      <c r="NYR343" s="145"/>
      <c r="NYS343" s="145"/>
      <c r="NYT343" s="145"/>
      <c r="NYU343" s="145"/>
      <c r="NYV343" s="145"/>
      <c r="NYW343" s="145"/>
      <c r="NYX343" s="145"/>
      <c r="NYY343" s="145"/>
      <c r="NYZ343" s="145"/>
      <c r="NZA343" s="145"/>
      <c r="NZB343" s="145"/>
      <c r="NZC343" s="145"/>
      <c r="NZD343" s="145"/>
      <c r="NZE343" s="145"/>
      <c r="NZF343" s="145"/>
      <c r="NZG343" s="145"/>
      <c r="NZH343" s="145"/>
      <c r="NZI343" s="145"/>
      <c r="NZJ343" s="145"/>
      <c r="NZK343" s="145"/>
      <c r="NZL343" s="145"/>
      <c r="NZM343" s="145"/>
      <c r="NZN343" s="145"/>
      <c r="NZO343" s="145"/>
      <c r="NZP343" s="145"/>
      <c r="NZQ343" s="145"/>
      <c r="NZR343" s="145"/>
      <c r="NZS343" s="145"/>
      <c r="NZT343" s="145"/>
      <c r="NZU343" s="145"/>
      <c r="NZV343" s="145"/>
      <c r="NZW343" s="145"/>
      <c r="NZX343" s="145"/>
      <c r="NZY343" s="145"/>
      <c r="NZZ343" s="145"/>
      <c r="OAA343" s="145"/>
      <c r="OAB343" s="145"/>
      <c r="OAC343" s="145"/>
      <c r="OAD343" s="145"/>
      <c r="OAE343" s="145"/>
      <c r="OAF343" s="145"/>
      <c r="OAG343" s="145"/>
      <c r="OAH343" s="145"/>
      <c r="OAI343" s="145"/>
      <c r="OAJ343" s="145"/>
      <c r="OAK343" s="145"/>
      <c r="OAL343" s="145"/>
      <c r="OAM343" s="145"/>
      <c r="OAN343" s="145"/>
      <c r="OAO343" s="145"/>
      <c r="OAP343" s="145"/>
      <c r="OAQ343" s="145"/>
      <c r="OAR343" s="145"/>
      <c r="OAS343" s="145"/>
      <c r="OAT343" s="145"/>
      <c r="OAU343" s="145"/>
      <c r="OAV343" s="145"/>
      <c r="OAW343" s="145"/>
      <c r="OAX343" s="145"/>
      <c r="OAY343" s="145"/>
      <c r="OAZ343" s="145"/>
      <c r="OBA343" s="145"/>
      <c r="OBB343" s="145"/>
      <c r="OBC343" s="145"/>
      <c r="OBD343" s="145"/>
      <c r="OBE343" s="145"/>
      <c r="OBF343" s="145"/>
      <c r="OBG343" s="145"/>
      <c r="OBH343" s="145"/>
      <c r="OBI343" s="145"/>
      <c r="OBJ343" s="145"/>
      <c r="OBK343" s="145"/>
      <c r="OBL343" s="145"/>
      <c r="OBM343" s="145"/>
      <c r="OBN343" s="145"/>
      <c r="OBO343" s="145"/>
      <c r="OBP343" s="145"/>
      <c r="OBQ343" s="145"/>
      <c r="OBR343" s="145"/>
      <c r="OBS343" s="145"/>
      <c r="OBT343" s="145"/>
      <c r="OBU343" s="145"/>
      <c r="OBV343" s="145"/>
      <c r="OBW343" s="145"/>
      <c r="OBX343" s="145"/>
      <c r="OBY343" s="145"/>
      <c r="OBZ343" s="145"/>
      <c r="OCA343" s="145"/>
      <c r="OCB343" s="145"/>
      <c r="OCC343" s="145"/>
      <c r="OCD343" s="145"/>
      <c r="OCE343" s="145"/>
      <c r="OCF343" s="145"/>
      <c r="OCG343" s="145"/>
      <c r="OCH343" s="145"/>
      <c r="OCI343" s="145"/>
      <c r="OCJ343" s="145"/>
      <c r="OCK343" s="145"/>
      <c r="OCL343" s="145"/>
      <c r="OCM343" s="145"/>
      <c r="OCN343" s="145"/>
      <c r="OCO343" s="145"/>
      <c r="OCP343" s="145"/>
      <c r="OCQ343" s="145"/>
      <c r="OCR343" s="145"/>
      <c r="OCS343" s="145"/>
      <c r="OCT343" s="145"/>
      <c r="OCU343" s="145"/>
      <c r="OCV343" s="145"/>
      <c r="OCW343" s="145"/>
      <c r="OCX343" s="145"/>
      <c r="OCY343" s="145"/>
      <c r="OCZ343" s="145"/>
      <c r="ODA343" s="145"/>
      <c r="ODB343" s="145"/>
      <c r="ODC343" s="145"/>
      <c r="ODD343" s="145"/>
      <c r="ODE343" s="145"/>
      <c r="ODF343" s="145"/>
      <c r="ODG343" s="145"/>
      <c r="ODH343" s="145"/>
      <c r="ODI343" s="145"/>
      <c r="ODJ343" s="145"/>
      <c r="ODK343" s="145"/>
      <c r="ODL343" s="145"/>
      <c r="ODM343" s="145"/>
      <c r="ODN343" s="145"/>
      <c r="ODO343" s="145"/>
      <c r="ODP343" s="145"/>
      <c r="ODQ343" s="145"/>
      <c r="ODR343" s="145"/>
      <c r="ODS343" s="145"/>
      <c r="ODT343" s="145"/>
      <c r="ODU343" s="145"/>
      <c r="ODV343" s="145"/>
      <c r="ODW343" s="145"/>
      <c r="ODX343" s="145"/>
      <c r="ODY343" s="145"/>
      <c r="ODZ343" s="145"/>
      <c r="OEA343" s="145"/>
      <c r="OEB343" s="145"/>
      <c r="OEC343" s="145"/>
      <c r="OED343" s="145"/>
      <c r="OEE343" s="145"/>
      <c r="OEF343" s="145"/>
      <c r="OEG343" s="145"/>
      <c r="OEH343" s="145"/>
      <c r="OEI343" s="145"/>
      <c r="OEJ343" s="145"/>
      <c r="OEK343" s="145"/>
      <c r="OEL343" s="145"/>
      <c r="OEM343" s="145"/>
      <c r="OEN343" s="145"/>
      <c r="OEO343" s="145"/>
      <c r="OEP343" s="145"/>
      <c r="OEQ343" s="145"/>
      <c r="OER343" s="145"/>
      <c r="OES343" s="145"/>
      <c r="OET343" s="145"/>
      <c r="OEU343" s="145"/>
      <c r="OEV343" s="145"/>
      <c r="OEW343" s="145"/>
      <c r="OEX343" s="145"/>
      <c r="OEY343" s="145"/>
      <c r="OEZ343" s="145"/>
      <c r="OFA343" s="145"/>
      <c r="OFB343" s="145"/>
      <c r="OFC343" s="145"/>
      <c r="OFD343" s="145"/>
      <c r="OFE343" s="145"/>
      <c r="OFF343" s="145"/>
      <c r="OFG343" s="145"/>
      <c r="OFH343" s="145"/>
      <c r="OFI343" s="145"/>
      <c r="OFJ343" s="145"/>
      <c r="OFK343" s="145"/>
      <c r="OFL343" s="145"/>
      <c r="OFM343" s="145"/>
      <c r="OFN343" s="145"/>
      <c r="OFO343" s="145"/>
      <c r="OFP343" s="145"/>
      <c r="OFQ343" s="145"/>
      <c r="OFR343" s="145"/>
      <c r="OFS343" s="145"/>
      <c r="OFT343" s="145"/>
      <c r="OFU343" s="145"/>
      <c r="OFV343" s="145"/>
      <c r="OFW343" s="145"/>
      <c r="OFX343" s="145"/>
      <c r="OFY343" s="145"/>
      <c r="OFZ343" s="145"/>
      <c r="OGA343" s="145"/>
      <c r="OGB343" s="145"/>
      <c r="OGC343" s="145"/>
      <c r="OGD343" s="145"/>
      <c r="OGE343" s="145"/>
      <c r="OGF343" s="145"/>
      <c r="OGG343" s="145"/>
      <c r="OGH343" s="145"/>
      <c r="OGI343" s="145"/>
      <c r="OGJ343" s="145"/>
      <c r="OGK343" s="145"/>
      <c r="OGL343" s="145"/>
      <c r="OGM343" s="145"/>
      <c r="OGN343" s="145"/>
      <c r="OGO343" s="145"/>
      <c r="OGP343" s="145"/>
      <c r="OGQ343" s="145"/>
      <c r="OGR343" s="145"/>
      <c r="OGS343" s="145"/>
      <c r="OGT343" s="145"/>
      <c r="OGU343" s="145"/>
      <c r="OGV343" s="145"/>
      <c r="OGW343" s="145"/>
      <c r="OGX343" s="145"/>
      <c r="OGY343" s="145"/>
      <c r="OGZ343" s="145"/>
      <c r="OHA343" s="145"/>
      <c r="OHB343" s="145"/>
      <c r="OHC343" s="145"/>
      <c r="OHD343" s="145"/>
      <c r="OHE343" s="145"/>
      <c r="OHF343" s="145"/>
      <c r="OHG343" s="145"/>
      <c r="OHH343" s="145"/>
      <c r="OHI343" s="145"/>
      <c r="OHJ343" s="145"/>
      <c r="OHK343" s="145"/>
      <c r="OHL343" s="145"/>
      <c r="OHM343" s="145"/>
      <c r="OHN343" s="145"/>
      <c r="OHO343" s="145"/>
      <c r="OHP343" s="145"/>
      <c r="OHQ343" s="145"/>
      <c r="OHR343" s="145"/>
      <c r="OHS343" s="145"/>
      <c r="OHT343" s="145"/>
      <c r="OHU343" s="145"/>
      <c r="OHV343" s="145"/>
      <c r="OHW343" s="145"/>
      <c r="OHX343" s="145"/>
      <c r="OHY343" s="145"/>
      <c r="OHZ343" s="145"/>
      <c r="OIA343" s="145"/>
      <c r="OIB343" s="145"/>
      <c r="OIC343" s="145"/>
      <c r="OID343" s="145"/>
      <c r="OIE343" s="145"/>
      <c r="OIF343" s="145"/>
      <c r="OIG343" s="145"/>
      <c r="OIH343" s="145"/>
      <c r="OII343" s="145"/>
      <c r="OIJ343" s="145"/>
      <c r="OIK343" s="145"/>
      <c r="OIL343" s="145"/>
      <c r="OIM343" s="145"/>
      <c r="OIN343" s="145"/>
      <c r="OIO343" s="145"/>
      <c r="OIP343" s="145"/>
      <c r="OIQ343" s="145"/>
      <c r="OIR343" s="145"/>
      <c r="OIS343" s="145"/>
      <c r="OIT343" s="145"/>
      <c r="OIU343" s="145"/>
      <c r="OIV343" s="145"/>
      <c r="OIW343" s="145"/>
      <c r="OIX343" s="145"/>
      <c r="OIY343" s="145"/>
      <c r="OIZ343" s="145"/>
      <c r="OJA343" s="145"/>
      <c r="OJB343" s="145"/>
      <c r="OJC343" s="145"/>
      <c r="OJD343" s="145"/>
      <c r="OJE343" s="145"/>
      <c r="OJF343" s="145"/>
      <c r="OJG343" s="145"/>
      <c r="OJH343" s="145"/>
      <c r="OJI343" s="145"/>
      <c r="OJJ343" s="145"/>
      <c r="OJK343" s="145"/>
      <c r="OJL343" s="145"/>
      <c r="OJM343" s="145"/>
      <c r="OJN343" s="145"/>
      <c r="OJO343" s="145"/>
      <c r="OJP343" s="145"/>
      <c r="OJQ343" s="145"/>
      <c r="OJR343" s="145"/>
      <c r="OJS343" s="145"/>
      <c r="OJT343" s="145"/>
      <c r="OJU343" s="145"/>
      <c r="OJV343" s="145"/>
      <c r="OJW343" s="145"/>
      <c r="OJX343" s="145"/>
      <c r="OJY343" s="145"/>
      <c r="OJZ343" s="145"/>
      <c r="OKA343" s="145"/>
      <c r="OKB343" s="145"/>
      <c r="OKC343" s="145"/>
      <c r="OKD343" s="145"/>
      <c r="OKE343" s="145"/>
      <c r="OKF343" s="145"/>
      <c r="OKG343" s="145"/>
      <c r="OKH343" s="145"/>
      <c r="OKI343" s="145"/>
      <c r="OKJ343" s="145"/>
      <c r="OKK343" s="145"/>
      <c r="OKL343" s="145"/>
      <c r="OKM343" s="145"/>
      <c r="OKN343" s="145"/>
      <c r="OKO343" s="145"/>
      <c r="OKP343" s="145"/>
      <c r="OKQ343" s="145"/>
      <c r="OKR343" s="145"/>
      <c r="OKS343" s="145"/>
      <c r="OKT343" s="145"/>
      <c r="OKU343" s="145"/>
      <c r="OKV343" s="145"/>
      <c r="OKW343" s="145"/>
      <c r="OKX343" s="145"/>
      <c r="OKY343" s="145"/>
      <c r="OKZ343" s="145"/>
      <c r="OLA343" s="145"/>
      <c r="OLB343" s="145"/>
      <c r="OLC343" s="145"/>
      <c r="OLD343" s="145"/>
      <c r="OLE343" s="145"/>
      <c r="OLF343" s="145"/>
      <c r="OLG343" s="145"/>
      <c r="OLH343" s="145"/>
      <c r="OLI343" s="145"/>
      <c r="OLJ343" s="145"/>
      <c r="OLK343" s="145"/>
      <c r="OLL343" s="145"/>
      <c r="OLM343" s="145"/>
      <c r="OLN343" s="145"/>
      <c r="OLO343" s="145"/>
      <c r="OLP343" s="145"/>
      <c r="OLQ343" s="145"/>
      <c r="OLR343" s="145"/>
      <c r="OLS343" s="145"/>
      <c r="OLT343" s="145"/>
      <c r="OLU343" s="145"/>
      <c r="OLV343" s="145"/>
      <c r="OLW343" s="145"/>
      <c r="OLX343" s="145"/>
      <c r="OLY343" s="145"/>
      <c r="OLZ343" s="145"/>
      <c r="OMA343" s="145"/>
      <c r="OMB343" s="145"/>
      <c r="OMC343" s="145"/>
      <c r="OMD343" s="145"/>
      <c r="OME343" s="145"/>
      <c r="OMF343" s="145"/>
      <c r="OMG343" s="145"/>
      <c r="OMH343" s="145"/>
      <c r="OMI343" s="145"/>
      <c r="OMJ343" s="145"/>
      <c r="OMK343" s="145"/>
      <c r="OML343" s="145"/>
      <c r="OMM343" s="145"/>
      <c r="OMN343" s="145"/>
      <c r="OMO343" s="145"/>
      <c r="OMP343" s="145"/>
      <c r="OMQ343" s="145"/>
      <c r="OMR343" s="145"/>
      <c r="OMS343" s="145"/>
      <c r="OMT343" s="145"/>
      <c r="OMU343" s="145"/>
      <c r="OMV343" s="145"/>
      <c r="OMW343" s="145"/>
      <c r="OMX343" s="145"/>
      <c r="OMY343" s="145"/>
      <c r="OMZ343" s="145"/>
      <c r="ONA343" s="145"/>
      <c r="ONB343" s="145"/>
      <c r="ONC343" s="145"/>
      <c r="OND343" s="145"/>
      <c r="ONE343" s="145"/>
      <c r="ONF343" s="145"/>
      <c r="ONG343" s="145"/>
      <c r="ONH343" s="145"/>
      <c r="ONI343" s="145"/>
      <c r="ONJ343" s="145"/>
      <c r="ONK343" s="145"/>
      <c r="ONL343" s="145"/>
      <c r="ONM343" s="145"/>
      <c r="ONN343" s="145"/>
      <c r="ONO343" s="145"/>
      <c r="ONP343" s="145"/>
      <c r="ONQ343" s="145"/>
      <c r="ONR343" s="145"/>
      <c r="ONS343" s="145"/>
      <c r="ONT343" s="145"/>
      <c r="ONU343" s="145"/>
      <c r="ONV343" s="145"/>
      <c r="ONW343" s="145"/>
      <c r="ONX343" s="145"/>
      <c r="ONY343" s="145"/>
      <c r="ONZ343" s="145"/>
      <c r="OOA343" s="145"/>
      <c r="OOB343" s="145"/>
      <c r="OOC343" s="145"/>
      <c r="OOD343" s="145"/>
      <c r="OOE343" s="145"/>
      <c r="OOF343" s="145"/>
      <c r="OOG343" s="145"/>
      <c r="OOH343" s="145"/>
      <c r="OOI343" s="145"/>
      <c r="OOJ343" s="145"/>
      <c r="OOK343" s="145"/>
      <c r="OOL343" s="145"/>
      <c r="OOM343" s="145"/>
      <c r="OON343" s="145"/>
      <c r="OOO343" s="145"/>
      <c r="OOP343" s="145"/>
      <c r="OOQ343" s="145"/>
      <c r="OOR343" s="145"/>
      <c r="OOS343" s="145"/>
      <c r="OOT343" s="145"/>
      <c r="OOU343" s="145"/>
      <c r="OOV343" s="145"/>
      <c r="OOW343" s="145"/>
      <c r="OOX343" s="145"/>
      <c r="OOY343" s="145"/>
      <c r="OOZ343" s="145"/>
      <c r="OPA343" s="145"/>
      <c r="OPB343" s="145"/>
      <c r="OPC343" s="145"/>
      <c r="OPD343" s="145"/>
      <c r="OPE343" s="145"/>
      <c r="OPF343" s="145"/>
      <c r="OPG343" s="145"/>
      <c r="OPH343" s="145"/>
      <c r="OPI343" s="145"/>
      <c r="OPJ343" s="145"/>
      <c r="OPK343" s="145"/>
      <c r="OPL343" s="145"/>
      <c r="OPM343" s="145"/>
      <c r="OPN343" s="145"/>
      <c r="OPO343" s="145"/>
      <c r="OPP343" s="145"/>
      <c r="OPQ343" s="145"/>
      <c r="OPR343" s="145"/>
      <c r="OPS343" s="145"/>
      <c r="OPT343" s="145"/>
      <c r="OPU343" s="145"/>
      <c r="OPV343" s="145"/>
      <c r="OPW343" s="145"/>
      <c r="OPX343" s="145"/>
      <c r="OPY343" s="145"/>
      <c r="OPZ343" s="145"/>
      <c r="OQA343" s="145"/>
      <c r="OQB343" s="145"/>
      <c r="OQC343" s="145"/>
      <c r="OQD343" s="145"/>
      <c r="OQE343" s="145"/>
      <c r="OQF343" s="145"/>
      <c r="OQG343" s="145"/>
      <c r="OQH343" s="145"/>
      <c r="OQI343" s="145"/>
      <c r="OQJ343" s="145"/>
      <c r="OQK343" s="145"/>
      <c r="OQL343" s="145"/>
      <c r="OQM343" s="145"/>
      <c r="OQN343" s="145"/>
      <c r="OQO343" s="145"/>
      <c r="OQP343" s="145"/>
      <c r="OQQ343" s="145"/>
      <c r="OQR343" s="145"/>
      <c r="OQS343" s="145"/>
      <c r="OQT343" s="145"/>
      <c r="OQU343" s="145"/>
      <c r="OQV343" s="145"/>
      <c r="OQW343" s="145"/>
      <c r="OQX343" s="145"/>
      <c r="OQY343" s="145"/>
      <c r="OQZ343" s="145"/>
      <c r="ORA343" s="145"/>
      <c r="ORB343" s="145"/>
      <c r="ORC343" s="145"/>
      <c r="ORD343" s="145"/>
      <c r="ORE343" s="145"/>
      <c r="ORF343" s="145"/>
      <c r="ORG343" s="145"/>
      <c r="ORH343" s="145"/>
      <c r="ORI343" s="145"/>
      <c r="ORJ343" s="145"/>
      <c r="ORK343" s="145"/>
      <c r="ORL343" s="145"/>
      <c r="ORM343" s="145"/>
      <c r="ORN343" s="145"/>
      <c r="ORO343" s="145"/>
      <c r="ORP343" s="145"/>
      <c r="ORQ343" s="145"/>
      <c r="ORR343" s="145"/>
      <c r="ORS343" s="145"/>
      <c r="ORT343" s="145"/>
      <c r="ORU343" s="145"/>
      <c r="ORV343" s="145"/>
      <c r="ORW343" s="145"/>
      <c r="ORX343" s="145"/>
      <c r="ORY343" s="145"/>
      <c r="ORZ343" s="145"/>
      <c r="OSA343" s="145"/>
      <c r="OSB343" s="145"/>
      <c r="OSC343" s="145"/>
      <c r="OSD343" s="145"/>
      <c r="OSE343" s="145"/>
      <c r="OSF343" s="145"/>
      <c r="OSG343" s="145"/>
      <c r="OSH343" s="145"/>
      <c r="OSI343" s="145"/>
      <c r="OSJ343" s="145"/>
      <c r="OSK343" s="145"/>
      <c r="OSL343" s="145"/>
      <c r="OSM343" s="145"/>
      <c r="OSN343" s="145"/>
      <c r="OSO343" s="145"/>
      <c r="OSP343" s="145"/>
      <c r="OSQ343" s="145"/>
      <c r="OSR343" s="145"/>
      <c r="OSS343" s="145"/>
      <c r="OST343" s="145"/>
      <c r="OSU343" s="145"/>
      <c r="OSV343" s="145"/>
      <c r="OSW343" s="145"/>
      <c r="OSX343" s="145"/>
      <c r="OSY343" s="145"/>
      <c r="OSZ343" s="145"/>
      <c r="OTA343" s="145"/>
      <c r="OTB343" s="145"/>
      <c r="OTC343" s="145"/>
      <c r="OTD343" s="145"/>
      <c r="OTE343" s="145"/>
      <c r="OTF343" s="145"/>
      <c r="OTG343" s="145"/>
      <c r="OTH343" s="145"/>
      <c r="OTI343" s="145"/>
      <c r="OTJ343" s="145"/>
      <c r="OTK343" s="145"/>
      <c r="OTL343" s="145"/>
      <c r="OTM343" s="145"/>
      <c r="OTN343" s="145"/>
      <c r="OTO343" s="145"/>
      <c r="OTP343" s="145"/>
      <c r="OTQ343" s="145"/>
      <c r="OTR343" s="145"/>
      <c r="OTS343" s="145"/>
      <c r="OTT343" s="145"/>
      <c r="OTU343" s="145"/>
      <c r="OTV343" s="145"/>
      <c r="OTW343" s="145"/>
      <c r="OTX343" s="145"/>
      <c r="OTY343" s="145"/>
      <c r="OTZ343" s="145"/>
      <c r="OUA343" s="145"/>
      <c r="OUB343" s="145"/>
      <c r="OUC343" s="145"/>
      <c r="OUD343" s="145"/>
      <c r="OUE343" s="145"/>
      <c r="OUF343" s="145"/>
      <c r="OUG343" s="145"/>
      <c r="OUH343" s="145"/>
      <c r="OUI343" s="145"/>
      <c r="OUJ343" s="145"/>
      <c r="OUK343" s="145"/>
      <c r="OUL343" s="145"/>
      <c r="OUM343" s="145"/>
      <c r="OUN343" s="145"/>
      <c r="OUO343" s="145"/>
      <c r="OUP343" s="145"/>
      <c r="OUQ343" s="145"/>
      <c r="OUR343" s="145"/>
      <c r="OUS343" s="145"/>
      <c r="OUT343" s="145"/>
      <c r="OUU343" s="145"/>
      <c r="OUV343" s="145"/>
      <c r="OUW343" s="145"/>
      <c r="OUX343" s="145"/>
      <c r="OUY343" s="145"/>
      <c r="OUZ343" s="145"/>
      <c r="OVA343" s="145"/>
      <c r="OVB343" s="145"/>
      <c r="OVC343" s="145"/>
      <c r="OVD343" s="145"/>
      <c r="OVE343" s="145"/>
      <c r="OVF343" s="145"/>
      <c r="OVG343" s="145"/>
      <c r="OVH343" s="145"/>
      <c r="OVI343" s="145"/>
      <c r="OVJ343" s="145"/>
      <c r="OVK343" s="145"/>
      <c r="OVL343" s="145"/>
      <c r="OVM343" s="145"/>
      <c r="OVN343" s="145"/>
      <c r="OVO343" s="145"/>
      <c r="OVP343" s="145"/>
      <c r="OVQ343" s="145"/>
      <c r="OVR343" s="145"/>
      <c r="OVS343" s="145"/>
      <c r="OVT343" s="145"/>
      <c r="OVU343" s="145"/>
      <c r="OVV343" s="145"/>
      <c r="OVW343" s="145"/>
      <c r="OVX343" s="145"/>
      <c r="OVY343" s="145"/>
      <c r="OVZ343" s="145"/>
      <c r="OWA343" s="145"/>
      <c r="OWB343" s="145"/>
      <c r="OWC343" s="145"/>
      <c r="OWD343" s="145"/>
      <c r="OWE343" s="145"/>
      <c r="OWF343" s="145"/>
      <c r="OWG343" s="145"/>
      <c r="OWH343" s="145"/>
      <c r="OWI343" s="145"/>
      <c r="OWJ343" s="145"/>
      <c r="OWK343" s="145"/>
      <c r="OWL343" s="145"/>
      <c r="OWM343" s="145"/>
      <c r="OWN343" s="145"/>
      <c r="OWO343" s="145"/>
      <c r="OWP343" s="145"/>
      <c r="OWQ343" s="145"/>
      <c r="OWR343" s="145"/>
      <c r="OWS343" s="145"/>
      <c r="OWT343" s="145"/>
      <c r="OWU343" s="145"/>
      <c r="OWV343" s="145"/>
      <c r="OWW343" s="145"/>
      <c r="OWX343" s="145"/>
      <c r="OWY343" s="145"/>
      <c r="OWZ343" s="145"/>
      <c r="OXA343" s="145"/>
      <c r="OXB343" s="145"/>
      <c r="OXC343" s="145"/>
      <c r="OXD343" s="145"/>
      <c r="OXE343" s="145"/>
      <c r="OXF343" s="145"/>
      <c r="OXG343" s="145"/>
      <c r="OXH343" s="145"/>
      <c r="OXI343" s="145"/>
      <c r="OXJ343" s="145"/>
      <c r="OXK343" s="145"/>
      <c r="OXL343" s="145"/>
      <c r="OXM343" s="145"/>
      <c r="OXN343" s="145"/>
      <c r="OXO343" s="145"/>
      <c r="OXP343" s="145"/>
      <c r="OXQ343" s="145"/>
      <c r="OXR343" s="145"/>
      <c r="OXS343" s="145"/>
      <c r="OXT343" s="145"/>
      <c r="OXU343" s="145"/>
      <c r="OXV343" s="145"/>
      <c r="OXW343" s="145"/>
      <c r="OXX343" s="145"/>
      <c r="OXY343" s="145"/>
      <c r="OXZ343" s="145"/>
      <c r="OYA343" s="145"/>
      <c r="OYB343" s="145"/>
      <c r="OYC343" s="145"/>
      <c r="OYD343" s="145"/>
      <c r="OYE343" s="145"/>
      <c r="OYF343" s="145"/>
      <c r="OYG343" s="145"/>
      <c r="OYH343" s="145"/>
      <c r="OYI343" s="145"/>
      <c r="OYJ343" s="145"/>
      <c r="OYK343" s="145"/>
      <c r="OYL343" s="145"/>
      <c r="OYM343" s="145"/>
      <c r="OYN343" s="145"/>
      <c r="OYO343" s="145"/>
      <c r="OYP343" s="145"/>
      <c r="OYQ343" s="145"/>
      <c r="OYR343" s="145"/>
      <c r="OYS343" s="145"/>
      <c r="OYT343" s="145"/>
      <c r="OYU343" s="145"/>
      <c r="OYV343" s="145"/>
      <c r="OYW343" s="145"/>
      <c r="OYX343" s="145"/>
      <c r="OYY343" s="145"/>
      <c r="OYZ343" s="145"/>
      <c r="OZA343" s="145"/>
      <c r="OZB343" s="145"/>
      <c r="OZC343" s="145"/>
      <c r="OZD343" s="145"/>
      <c r="OZE343" s="145"/>
      <c r="OZF343" s="145"/>
      <c r="OZG343" s="145"/>
      <c r="OZH343" s="145"/>
      <c r="OZI343" s="145"/>
      <c r="OZJ343" s="145"/>
      <c r="OZK343" s="145"/>
      <c r="OZL343" s="145"/>
      <c r="OZM343" s="145"/>
      <c r="OZN343" s="145"/>
      <c r="OZO343" s="145"/>
      <c r="OZP343" s="145"/>
      <c r="OZQ343" s="145"/>
      <c r="OZR343" s="145"/>
      <c r="OZS343" s="145"/>
      <c r="OZT343" s="145"/>
      <c r="OZU343" s="145"/>
      <c r="OZV343" s="145"/>
      <c r="OZW343" s="145"/>
      <c r="OZX343" s="145"/>
      <c r="OZY343" s="145"/>
      <c r="OZZ343" s="145"/>
      <c r="PAA343" s="145"/>
      <c r="PAB343" s="145"/>
      <c r="PAC343" s="145"/>
      <c r="PAD343" s="145"/>
      <c r="PAE343" s="145"/>
      <c r="PAF343" s="145"/>
      <c r="PAG343" s="145"/>
      <c r="PAH343" s="145"/>
      <c r="PAI343" s="145"/>
      <c r="PAJ343" s="145"/>
      <c r="PAK343" s="145"/>
      <c r="PAL343" s="145"/>
      <c r="PAM343" s="145"/>
      <c r="PAN343" s="145"/>
      <c r="PAO343" s="145"/>
      <c r="PAP343" s="145"/>
      <c r="PAQ343" s="145"/>
      <c r="PAR343" s="145"/>
      <c r="PAS343" s="145"/>
      <c r="PAT343" s="145"/>
      <c r="PAU343" s="145"/>
      <c r="PAV343" s="145"/>
      <c r="PAW343" s="145"/>
      <c r="PAX343" s="145"/>
      <c r="PAY343" s="145"/>
      <c r="PAZ343" s="145"/>
      <c r="PBA343" s="145"/>
      <c r="PBB343" s="145"/>
      <c r="PBC343" s="145"/>
      <c r="PBD343" s="145"/>
      <c r="PBE343" s="145"/>
      <c r="PBF343" s="145"/>
      <c r="PBG343" s="145"/>
      <c r="PBH343" s="145"/>
      <c r="PBI343" s="145"/>
      <c r="PBJ343" s="145"/>
      <c r="PBK343" s="145"/>
      <c r="PBL343" s="145"/>
      <c r="PBM343" s="145"/>
      <c r="PBN343" s="145"/>
      <c r="PBO343" s="145"/>
      <c r="PBP343" s="145"/>
      <c r="PBQ343" s="145"/>
      <c r="PBR343" s="145"/>
      <c r="PBS343" s="145"/>
      <c r="PBT343" s="145"/>
      <c r="PBU343" s="145"/>
      <c r="PBV343" s="145"/>
      <c r="PBW343" s="145"/>
      <c r="PBX343" s="145"/>
      <c r="PBY343" s="145"/>
      <c r="PBZ343" s="145"/>
      <c r="PCA343" s="145"/>
      <c r="PCB343" s="145"/>
      <c r="PCC343" s="145"/>
      <c r="PCD343" s="145"/>
      <c r="PCE343" s="145"/>
      <c r="PCF343" s="145"/>
      <c r="PCG343" s="145"/>
      <c r="PCH343" s="145"/>
      <c r="PCI343" s="145"/>
      <c r="PCJ343" s="145"/>
      <c r="PCK343" s="145"/>
      <c r="PCL343" s="145"/>
      <c r="PCM343" s="145"/>
      <c r="PCN343" s="145"/>
      <c r="PCO343" s="145"/>
      <c r="PCP343" s="145"/>
      <c r="PCQ343" s="145"/>
      <c r="PCR343" s="145"/>
      <c r="PCS343" s="145"/>
      <c r="PCT343" s="145"/>
      <c r="PCU343" s="145"/>
      <c r="PCV343" s="145"/>
      <c r="PCW343" s="145"/>
      <c r="PCX343" s="145"/>
      <c r="PCY343" s="145"/>
      <c r="PCZ343" s="145"/>
      <c r="PDA343" s="145"/>
      <c r="PDB343" s="145"/>
      <c r="PDC343" s="145"/>
      <c r="PDD343" s="145"/>
      <c r="PDE343" s="145"/>
      <c r="PDF343" s="145"/>
      <c r="PDG343" s="145"/>
      <c r="PDH343" s="145"/>
      <c r="PDI343" s="145"/>
      <c r="PDJ343" s="145"/>
      <c r="PDK343" s="145"/>
      <c r="PDL343" s="145"/>
      <c r="PDM343" s="145"/>
      <c r="PDN343" s="145"/>
      <c r="PDO343" s="145"/>
      <c r="PDP343" s="145"/>
      <c r="PDQ343" s="145"/>
      <c r="PDR343" s="145"/>
      <c r="PDS343" s="145"/>
      <c r="PDT343" s="145"/>
      <c r="PDU343" s="145"/>
      <c r="PDV343" s="145"/>
      <c r="PDW343" s="145"/>
      <c r="PDX343" s="145"/>
      <c r="PDY343" s="145"/>
      <c r="PDZ343" s="145"/>
      <c r="PEA343" s="145"/>
      <c r="PEB343" s="145"/>
      <c r="PEC343" s="145"/>
      <c r="PED343" s="145"/>
      <c r="PEE343" s="145"/>
      <c r="PEF343" s="145"/>
      <c r="PEG343" s="145"/>
      <c r="PEH343" s="145"/>
      <c r="PEI343" s="145"/>
      <c r="PEJ343" s="145"/>
      <c r="PEK343" s="145"/>
      <c r="PEL343" s="145"/>
      <c r="PEM343" s="145"/>
      <c r="PEN343" s="145"/>
      <c r="PEO343" s="145"/>
      <c r="PEP343" s="145"/>
      <c r="PEQ343" s="145"/>
      <c r="PER343" s="145"/>
      <c r="PES343" s="145"/>
      <c r="PET343" s="145"/>
      <c r="PEU343" s="145"/>
      <c r="PEV343" s="145"/>
      <c r="PEW343" s="145"/>
      <c r="PEX343" s="145"/>
      <c r="PEY343" s="145"/>
      <c r="PEZ343" s="145"/>
      <c r="PFA343" s="145"/>
      <c r="PFB343" s="145"/>
      <c r="PFC343" s="145"/>
      <c r="PFD343" s="145"/>
      <c r="PFE343" s="145"/>
      <c r="PFF343" s="145"/>
      <c r="PFG343" s="145"/>
      <c r="PFH343" s="145"/>
      <c r="PFI343" s="145"/>
      <c r="PFJ343" s="145"/>
      <c r="PFK343" s="145"/>
      <c r="PFL343" s="145"/>
      <c r="PFM343" s="145"/>
      <c r="PFN343" s="145"/>
      <c r="PFO343" s="145"/>
      <c r="PFP343" s="145"/>
      <c r="PFQ343" s="145"/>
      <c r="PFR343" s="145"/>
      <c r="PFS343" s="145"/>
      <c r="PFT343" s="145"/>
      <c r="PFU343" s="145"/>
      <c r="PFV343" s="145"/>
      <c r="PFW343" s="145"/>
      <c r="PFX343" s="145"/>
      <c r="PFY343" s="145"/>
      <c r="PFZ343" s="145"/>
      <c r="PGA343" s="145"/>
      <c r="PGB343" s="145"/>
      <c r="PGC343" s="145"/>
      <c r="PGD343" s="145"/>
      <c r="PGE343" s="145"/>
      <c r="PGF343" s="145"/>
      <c r="PGG343" s="145"/>
      <c r="PGH343" s="145"/>
      <c r="PGI343" s="145"/>
      <c r="PGJ343" s="145"/>
      <c r="PGK343" s="145"/>
      <c r="PGL343" s="145"/>
      <c r="PGM343" s="145"/>
      <c r="PGN343" s="145"/>
      <c r="PGO343" s="145"/>
      <c r="PGP343" s="145"/>
      <c r="PGQ343" s="145"/>
      <c r="PGR343" s="145"/>
      <c r="PGS343" s="145"/>
      <c r="PGT343" s="145"/>
      <c r="PGU343" s="145"/>
      <c r="PGV343" s="145"/>
      <c r="PGW343" s="145"/>
      <c r="PGX343" s="145"/>
      <c r="PGY343" s="145"/>
      <c r="PGZ343" s="145"/>
      <c r="PHA343" s="145"/>
      <c r="PHB343" s="145"/>
      <c r="PHC343" s="145"/>
      <c r="PHD343" s="145"/>
      <c r="PHE343" s="145"/>
      <c r="PHF343" s="145"/>
      <c r="PHG343" s="145"/>
      <c r="PHH343" s="145"/>
      <c r="PHI343" s="145"/>
      <c r="PHJ343" s="145"/>
      <c r="PHK343" s="145"/>
      <c r="PHL343" s="145"/>
      <c r="PHM343" s="145"/>
      <c r="PHN343" s="145"/>
      <c r="PHO343" s="145"/>
      <c r="PHP343" s="145"/>
      <c r="PHQ343" s="145"/>
      <c r="PHR343" s="145"/>
      <c r="PHS343" s="145"/>
      <c r="PHT343" s="145"/>
      <c r="PHU343" s="145"/>
      <c r="PHV343" s="145"/>
      <c r="PHW343" s="145"/>
      <c r="PHX343" s="145"/>
      <c r="PHY343" s="145"/>
      <c r="PHZ343" s="145"/>
      <c r="PIA343" s="145"/>
      <c r="PIB343" s="145"/>
      <c r="PIC343" s="145"/>
      <c r="PID343" s="145"/>
      <c r="PIE343" s="145"/>
      <c r="PIF343" s="145"/>
      <c r="PIG343" s="145"/>
      <c r="PIH343" s="145"/>
      <c r="PII343" s="145"/>
      <c r="PIJ343" s="145"/>
      <c r="PIK343" s="145"/>
      <c r="PIL343" s="145"/>
      <c r="PIM343" s="145"/>
      <c r="PIN343" s="145"/>
      <c r="PIO343" s="145"/>
      <c r="PIP343" s="145"/>
      <c r="PIQ343" s="145"/>
      <c r="PIR343" s="145"/>
      <c r="PIS343" s="145"/>
      <c r="PIT343" s="145"/>
      <c r="PIU343" s="145"/>
      <c r="PIV343" s="145"/>
      <c r="PIW343" s="145"/>
      <c r="PIX343" s="145"/>
      <c r="PIY343" s="145"/>
      <c r="PIZ343" s="145"/>
      <c r="PJA343" s="145"/>
      <c r="PJB343" s="145"/>
      <c r="PJC343" s="145"/>
      <c r="PJD343" s="145"/>
      <c r="PJE343" s="145"/>
      <c r="PJF343" s="145"/>
      <c r="PJG343" s="145"/>
      <c r="PJH343" s="145"/>
      <c r="PJI343" s="145"/>
      <c r="PJJ343" s="145"/>
      <c r="PJK343" s="145"/>
      <c r="PJL343" s="145"/>
      <c r="PJM343" s="145"/>
      <c r="PJN343" s="145"/>
      <c r="PJO343" s="145"/>
      <c r="PJP343" s="145"/>
      <c r="PJQ343" s="145"/>
      <c r="PJR343" s="145"/>
      <c r="PJS343" s="145"/>
      <c r="PJT343" s="145"/>
      <c r="PJU343" s="145"/>
      <c r="PJV343" s="145"/>
      <c r="PJW343" s="145"/>
      <c r="PJX343" s="145"/>
      <c r="PJY343" s="145"/>
      <c r="PJZ343" s="145"/>
      <c r="PKA343" s="145"/>
      <c r="PKB343" s="145"/>
      <c r="PKC343" s="145"/>
      <c r="PKD343" s="145"/>
      <c r="PKE343" s="145"/>
      <c r="PKF343" s="145"/>
      <c r="PKG343" s="145"/>
      <c r="PKH343" s="145"/>
      <c r="PKI343" s="145"/>
      <c r="PKJ343" s="145"/>
      <c r="PKK343" s="145"/>
      <c r="PKL343" s="145"/>
      <c r="PKM343" s="145"/>
      <c r="PKN343" s="145"/>
      <c r="PKO343" s="145"/>
      <c r="PKP343" s="145"/>
      <c r="PKQ343" s="145"/>
      <c r="PKR343" s="145"/>
      <c r="PKS343" s="145"/>
      <c r="PKT343" s="145"/>
      <c r="PKU343" s="145"/>
      <c r="PKV343" s="145"/>
      <c r="PKW343" s="145"/>
      <c r="PKX343" s="145"/>
      <c r="PKY343" s="145"/>
      <c r="PKZ343" s="145"/>
      <c r="PLA343" s="145"/>
      <c r="PLB343" s="145"/>
      <c r="PLC343" s="145"/>
      <c r="PLD343" s="145"/>
      <c r="PLE343" s="145"/>
      <c r="PLF343" s="145"/>
      <c r="PLG343" s="145"/>
      <c r="PLH343" s="145"/>
      <c r="PLI343" s="145"/>
      <c r="PLJ343" s="145"/>
      <c r="PLK343" s="145"/>
      <c r="PLL343" s="145"/>
      <c r="PLM343" s="145"/>
      <c r="PLN343" s="145"/>
      <c r="PLO343" s="145"/>
      <c r="PLP343" s="145"/>
      <c r="PLQ343" s="145"/>
      <c r="PLR343" s="145"/>
      <c r="PLS343" s="145"/>
      <c r="PLT343" s="145"/>
      <c r="PLU343" s="145"/>
      <c r="PLV343" s="145"/>
      <c r="PLW343" s="145"/>
      <c r="PLX343" s="145"/>
      <c r="PLY343" s="145"/>
      <c r="PLZ343" s="145"/>
      <c r="PMA343" s="145"/>
      <c r="PMB343" s="145"/>
      <c r="PMC343" s="145"/>
      <c r="PMD343" s="145"/>
      <c r="PME343" s="145"/>
      <c r="PMF343" s="145"/>
      <c r="PMG343" s="145"/>
      <c r="PMH343" s="145"/>
      <c r="PMI343" s="145"/>
      <c r="PMJ343" s="145"/>
      <c r="PMK343" s="145"/>
      <c r="PML343" s="145"/>
      <c r="PMM343" s="145"/>
      <c r="PMN343" s="145"/>
      <c r="PMO343" s="145"/>
      <c r="PMP343" s="145"/>
      <c r="PMQ343" s="145"/>
      <c r="PMR343" s="145"/>
      <c r="PMS343" s="145"/>
      <c r="PMT343" s="145"/>
      <c r="PMU343" s="145"/>
      <c r="PMV343" s="145"/>
      <c r="PMW343" s="145"/>
      <c r="PMX343" s="145"/>
      <c r="PMY343" s="145"/>
      <c r="PMZ343" s="145"/>
      <c r="PNA343" s="145"/>
      <c r="PNB343" s="145"/>
      <c r="PNC343" s="145"/>
      <c r="PND343" s="145"/>
      <c r="PNE343" s="145"/>
      <c r="PNF343" s="145"/>
      <c r="PNG343" s="145"/>
      <c r="PNH343" s="145"/>
      <c r="PNI343" s="145"/>
      <c r="PNJ343" s="145"/>
      <c r="PNK343" s="145"/>
      <c r="PNL343" s="145"/>
      <c r="PNM343" s="145"/>
      <c r="PNN343" s="145"/>
      <c r="PNO343" s="145"/>
      <c r="PNP343" s="145"/>
      <c r="PNQ343" s="145"/>
      <c r="PNR343" s="145"/>
      <c r="PNS343" s="145"/>
      <c r="PNT343" s="145"/>
      <c r="PNU343" s="145"/>
      <c r="PNV343" s="145"/>
      <c r="PNW343" s="145"/>
      <c r="PNX343" s="145"/>
      <c r="PNY343" s="145"/>
      <c r="PNZ343" s="145"/>
      <c r="POA343" s="145"/>
      <c r="POB343" s="145"/>
      <c r="POC343" s="145"/>
      <c r="POD343" s="145"/>
      <c r="POE343" s="145"/>
      <c r="POF343" s="145"/>
      <c r="POG343" s="145"/>
      <c r="POH343" s="145"/>
      <c r="POI343" s="145"/>
      <c r="POJ343" s="145"/>
      <c r="POK343" s="145"/>
      <c r="POL343" s="145"/>
      <c r="POM343" s="145"/>
      <c r="PON343" s="145"/>
      <c r="POO343" s="145"/>
      <c r="POP343" s="145"/>
      <c r="POQ343" s="145"/>
      <c r="POR343" s="145"/>
      <c r="POS343" s="145"/>
      <c r="POT343" s="145"/>
      <c r="POU343" s="145"/>
      <c r="POV343" s="145"/>
      <c r="POW343" s="145"/>
      <c r="POX343" s="145"/>
      <c r="POY343" s="145"/>
      <c r="POZ343" s="145"/>
      <c r="PPA343" s="145"/>
      <c r="PPB343" s="145"/>
      <c r="PPC343" s="145"/>
      <c r="PPD343" s="145"/>
      <c r="PPE343" s="145"/>
      <c r="PPF343" s="145"/>
      <c r="PPG343" s="145"/>
      <c r="PPH343" s="145"/>
      <c r="PPI343" s="145"/>
      <c r="PPJ343" s="145"/>
      <c r="PPK343" s="145"/>
      <c r="PPL343" s="145"/>
      <c r="PPM343" s="145"/>
      <c r="PPN343" s="145"/>
      <c r="PPO343" s="145"/>
      <c r="PPP343" s="145"/>
      <c r="PPQ343" s="145"/>
      <c r="PPR343" s="145"/>
      <c r="PPS343" s="145"/>
      <c r="PPT343" s="145"/>
      <c r="PPU343" s="145"/>
      <c r="PPV343" s="145"/>
      <c r="PPW343" s="145"/>
      <c r="PPX343" s="145"/>
      <c r="PPY343" s="145"/>
      <c r="PPZ343" s="145"/>
      <c r="PQA343" s="145"/>
      <c r="PQB343" s="145"/>
      <c r="PQC343" s="145"/>
      <c r="PQD343" s="145"/>
      <c r="PQE343" s="145"/>
      <c r="PQF343" s="145"/>
      <c r="PQG343" s="145"/>
      <c r="PQH343" s="145"/>
      <c r="PQI343" s="145"/>
      <c r="PQJ343" s="145"/>
      <c r="PQK343" s="145"/>
      <c r="PQL343" s="145"/>
      <c r="PQM343" s="145"/>
      <c r="PQN343" s="145"/>
      <c r="PQO343" s="145"/>
      <c r="PQP343" s="145"/>
      <c r="PQQ343" s="145"/>
      <c r="PQR343" s="145"/>
      <c r="PQS343" s="145"/>
      <c r="PQT343" s="145"/>
      <c r="PQU343" s="145"/>
      <c r="PQV343" s="145"/>
      <c r="PQW343" s="145"/>
      <c r="PQX343" s="145"/>
      <c r="PQY343" s="145"/>
      <c r="PQZ343" s="145"/>
      <c r="PRA343" s="145"/>
      <c r="PRB343" s="145"/>
      <c r="PRC343" s="145"/>
      <c r="PRD343" s="145"/>
      <c r="PRE343" s="145"/>
      <c r="PRF343" s="145"/>
      <c r="PRG343" s="145"/>
      <c r="PRH343" s="145"/>
      <c r="PRI343" s="145"/>
      <c r="PRJ343" s="145"/>
      <c r="PRK343" s="145"/>
      <c r="PRL343" s="145"/>
      <c r="PRM343" s="145"/>
      <c r="PRN343" s="145"/>
      <c r="PRO343" s="145"/>
      <c r="PRP343" s="145"/>
      <c r="PRQ343" s="145"/>
      <c r="PRR343" s="145"/>
      <c r="PRS343" s="145"/>
      <c r="PRT343" s="145"/>
      <c r="PRU343" s="145"/>
      <c r="PRV343" s="145"/>
      <c r="PRW343" s="145"/>
      <c r="PRX343" s="145"/>
      <c r="PRY343" s="145"/>
      <c r="PRZ343" s="145"/>
      <c r="PSA343" s="145"/>
      <c r="PSB343" s="145"/>
      <c r="PSC343" s="145"/>
      <c r="PSD343" s="145"/>
      <c r="PSE343" s="145"/>
      <c r="PSF343" s="145"/>
      <c r="PSG343" s="145"/>
      <c r="PSH343" s="145"/>
      <c r="PSI343" s="145"/>
      <c r="PSJ343" s="145"/>
      <c r="PSK343" s="145"/>
      <c r="PSL343" s="145"/>
      <c r="PSM343" s="145"/>
      <c r="PSN343" s="145"/>
      <c r="PSO343" s="145"/>
      <c r="PSP343" s="145"/>
      <c r="PSQ343" s="145"/>
      <c r="PSR343" s="145"/>
      <c r="PSS343" s="145"/>
      <c r="PST343" s="145"/>
      <c r="PSU343" s="145"/>
      <c r="PSV343" s="145"/>
      <c r="PSW343" s="145"/>
      <c r="PSX343" s="145"/>
      <c r="PSY343" s="145"/>
      <c r="PSZ343" s="145"/>
      <c r="PTA343" s="145"/>
      <c r="PTB343" s="145"/>
      <c r="PTC343" s="145"/>
      <c r="PTD343" s="145"/>
      <c r="PTE343" s="145"/>
      <c r="PTF343" s="145"/>
      <c r="PTG343" s="145"/>
      <c r="PTH343" s="145"/>
      <c r="PTI343" s="145"/>
      <c r="PTJ343" s="145"/>
      <c r="PTK343" s="145"/>
      <c r="PTL343" s="145"/>
      <c r="PTM343" s="145"/>
      <c r="PTN343" s="145"/>
      <c r="PTO343" s="145"/>
      <c r="PTP343" s="145"/>
      <c r="PTQ343" s="145"/>
      <c r="PTR343" s="145"/>
      <c r="PTS343" s="145"/>
      <c r="PTT343" s="145"/>
      <c r="PTU343" s="145"/>
      <c r="PTV343" s="145"/>
      <c r="PTW343" s="145"/>
      <c r="PTX343" s="145"/>
      <c r="PTY343" s="145"/>
      <c r="PTZ343" s="145"/>
      <c r="PUA343" s="145"/>
      <c r="PUB343" s="145"/>
      <c r="PUC343" s="145"/>
      <c r="PUD343" s="145"/>
      <c r="PUE343" s="145"/>
      <c r="PUF343" s="145"/>
      <c r="PUG343" s="145"/>
      <c r="PUH343" s="145"/>
      <c r="PUI343" s="145"/>
      <c r="PUJ343" s="145"/>
      <c r="PUK343" s="145"/>
      <c r="PUL343" s="145"/>
      <c r="PUM343" s="145"/>
      <c r="PUN343" s="145"/>
      <c r="PUO343" s="145"/>
      <c r="PUP343" s="145"/>
      <c r="PUQ343" s="145"/>
      <c r="PUR343" s="145"/>
      <c r="PUS343" s="145"/>
      <c r="PUT343" s="145"/>
      <c r="PUU343" s="145"/>
      <c r="PUV343" s="145"/>
      <c r="PUW343" s="145"/>
      <c r="PUX343" s="145"/>
      <c r="PUY343" s="145"/>
      <c r="PUZ343" s="145"/>
      <c r="PVA343" s="145"/>
      <c r="PVB343" s="145"/>
      <c r="PVC343" s="145"/>
      <c r="PVD343" s="145"/>
      <c r="PVE343" s="145"/>
      <c r="PVF343" s="145"/>
      <c r="PVG343" s="145"/>
      <c r="PVH343" s="145"/>
      <c r="PVI343" s="145"/>
      <c r="PVJ343" s="145"/>
      <c r="PVK343" s="145"/>
      <c r="PVL343" s="145"/>
      <c r="PVM343" s="145"/>
      <c r="PVN343" s="145"/>
      <c r="PVO343" s="145"/>
      <c r="PVP343" s="145"/>
      <c r="PVQ343" s="145"/>
      <c r="PVR343" s="145"/>
      <c r="PVS343" s="145"/>
      <c r="PVT343" s="145"/>
      <c r="PVU343" s="145"/>
      <c r="PVV343" s="145"/>
      <c r="PVW343" s="145"/>
      <c r="PVX343" s="145"/>
      <c r="PVY343" s="145"/>
      <c r="PVZ343" s="145"/>
      <c r="PWA343" s="145"/>
      <c r="PWB343" s="145"/>
      <c r="PWC343" s="145"/>
      <c r="PWD343" s="145"/>
      <c r="PWE343" s="145"/>
      <c r="PWF343" s="145"/>
      <c r="PWG343" s="145"/>
      <c r="PWH343" s="145"/>
      <c r="PWI343" s="145"/>
      <c r="PWJ343" s="145"/>
      <c r="PWK343" s="145"/>
      <c r="PWL343" s="145"/>
      <c r="PWM343" s="145"/>
      <c r="PWN343" s="145"/>
      <c r="PWO343" s="145"/>
      <c r="PWP343" s="145"/>
      <c r="PWQ343" s="145"/>
      <c r="PWR343" s="145"/>
      <c r="PWS343" s="145"/>
      <c r="PWT343" s="145"/>
      <c r="PWU343" s="145"/>
      <c r="PWV343" s="145"/>
      <c r="PWW343" s="145"/>
      <c r="PWX343" s="145"/>
      <c r="PWY343" s="145"/>
      <c r="PWZ343" s="145"/>
      <c r="PXA343" s="145"/>
      <c r="PXB343" s="145"/>
      <c r="PXC343" s="145"/>
      <c r="PXD343" s="145"/>
      <c r="PXE343" s="145"/>
      <c r="PXF343" s="145"/>
      <c r="PXG343" s="145"/>
      <c r="PXH343" s="145"/>
      <c r="PXI343" s="145"/>
      <c r="PXJ343" s="145"/>
      <c r="PXK343" s="145"/>
      <c r="PXL343" s="145"/>
      <c r="PXM343" s="145"/>
      <c r="PXN343" s="145"/>
      <c r="PXO343" s="145"/>
      <c r="PXP343" s="145"/>
      <c r="PXQ343" s="145"/>
      <c r="PXR343" s="145"/>
      <c r="PXS343" s="145"/>
      <c r="PXT343" s="145"/>
      <c r="PXU343" s="145"/>
      <c r="PXV343" s="145"/>
      <c r="PXW343" s="145"/>
      <c r="PXX343" s="145"/>
      <c r="PXY343" s="145"/>
      <c r="PXZ343" s="145"/>
      <c r="PYA343" s="145"/>
      <c r="PYB343" s="145"/>
      <c r="PYC343" s="145"/>
      <c r="PYD343" s="145"/>
      <c r="PYE343" s="145"/>
      <c r="PYF343" s="145"/>
      <c r="PYG343" s="145"/>
      <c r="PYH343" s="145"/>
      <c r="PYI343" s="145"/>
      <c r="PYJ343" s="145"/>
      <c r="PYK343" s="145"/>
      <c r="PYL343" s="145"/>
      <c r="PYM343" s="145"/>
      <c r="PYN343" s="145"/>
      <c r="PYO343" s="145"/>
      <c r="PYP343" s="145"/>
      <c r="PYQ343" s="145"/>
      <c r="PYR343" s="145"/>
      <c r="PYS343" s="145"/>
      <c r="PYT343" s="145"/>
      <c r="PYU343" s="145"/>
      <c r="PYV343" s="145"/>
      <c r="PYW343" s="145"/>
      <c r="PYX343" s="145"/>
      <c r="PYY343" s="145"/>
      <c r="PYZ343" s="145"/>
      <c r="PZA343" s="145"/>
      <c r="PZB343" s="145"/>
      <c r="PZC343" s="145"/>
      <c r="PZD343" s="145"/>
      <c r="PZE343" s="145"/>
      <c r="PZF343" s="145"/>
      <c r="PZG343" s="145"/>
      <c r="PZH343" s="145"/>
      <c r="PZI343" s="145"/>
      <c r="PZJ343" s="145"/>
      <c r="PZK343" s="145"/>
      <c r="PZL343" s="145"/>
      <c r="PZM343" s="145"/>
      <c r="PZN343" s="145"/>
      <c r="PZO343" s="145"/>
      <c r="PZP343" s="145"/>
      <c r="PZQ343" s="145"/>
      <c r="PZR343" s="145"/>
      <c r="PZS343" s="145"/>
      <c r="PZT343" s="145"/>
      <c r="PZU343" s="145"/>
      <c r="PZV343" s="145"/>
      <c r="PZW343" s="145"/>
      <c r="PZX343" s="145"/>
      <c r="PZY343" s="145"/>
      <c r="PZZ343" s="145"/>
      <c r="QAA343" s="145"/>
      <c r="QAB343" s="145"/>
      <c r="QAC343" s="145"/>
      <c r="QAD343" s="145"/>
      <c r="QAE343" s="145"/>
      <c r="QAF343" s="145"/>
      <c r="QAG343" s="145"/>
      <c r="QAH343" s="145"/>
      <c r="QAI343" s="145"/>
      <c r="QAJ343" s="145"/>
      <c r="QAK343" s="145"/>
      <c r="QAL343" s="145"/>
      <c r="QAM343" s="145"/>
      <c r="QAN343" s="145"/>
      <c r="QAO343" s="145"/>
      <c r="QAP343" s="145"/>
      <c r="QAQ343" s="145"/>
      <c r="QAR343" s="145"/>
      <c r="QAS343" s="145"/>
      <c r="QAT343" s="145"/>
      <c r="QAU343" s="145"/>
      <c r="QAV343" s="145"/>
      <c r="QAW343" s="145"/>
      <c r="QAX343" s="145"/>
      <c r="QAY343" s="145"/>
      <c r="QAZ343" s="145"/>
      <c r="QBA343" s="145"/>
      <c r="QBB343" s="145"/>
      <c r="QBC343" s="145"/>
      <c r="QBD343" s="145"/>
      <c r="QBE343" s="145"/>
      <c r="QBF343" s="145"/>
      <c r="QBG343" s="145"/>
      <c r="QBH343" s="145"/>
      <c r="QBI343" s="145"/>
      <c r="QBJ343" s="145"/>
      <c r="QBK343" s="145"/>
      <c r="QBL343" s="145"/>
      <c r="QBM343" s="145"/>
      <c r="QBN343" s="145"/>
      <c r="QBO343" s="145"/>
      <c r="QBP343" s="145"/>
      <c r="QBQ343" s="145"/>
      <c r="QBR343" s="145"/>
      <c r="QBS343" s="145"/>
      <c r="QBT343" s="145"/>
      <c r="QBU343" s="145"/>
      <c r="QBV343" s="145"/>
      <c r="QBW343" s="145"/>
      <c r="QBX343" s="145"/>
      <c r="QBY343" s="145"/>
      <c r="QBZ343" s="145"/>
      <c r="QCA343" s="145"/>
      <c r="QCB343" s="145"/>
      <c r="QCC343" s="145"/>
      <c r="QCD343" s="145"/>
      <c r="QCE343" s="145"/>
      <c r="QCF343" s="145"/>
      <c r="QCG343" s="145"/>
      <c r="QCH343" s="145"/>
      <c r="QCI343" s="145"/>
      <c r="QCJ343" s="145"/>
      <c r="QCK343" s="145"/>
      <c r="QCL343" s="145"/>
      <c r="QCM343" s="145"/>
      <c r="QCN343" s="145"/>
      <c r="QCO343" s="145"/>
      <c r="QCP343" s="145"/>
      <c r="QCQ343" s="145"/>
      <c r="QCR343" s="145"/>
      <c r="QCS343" s="145"/>
      <c r="QCT343" s="145"/>
      <c r="QCU343" s="145"/>
      <c r="QCV343" s="145"/>
      <c r="QCW343" s="145"/>
      <c r="QCX343" s="145"/>
      <c r="QCY343" s="145"/>
      <c r="QCZ343" s="145"/>
      <c r="QDA343" s="145"/>
      <c r="QDB343" s="145"/>
      <c r="QDC343" s="145"/>
      <c r="QDD343" s="145"/>
      <c r="QDE343" s="145"/>
      <c r="QDF343" s="145"/>
      <c r="QDG343" s="145"/>
      <c r="QDH343" s="145"/>
      <c r="QDI343" s="145"/>
      <c r="QDJ343" s="145"/>
      <c r="QDK343" s="145"/>
      <c r="QDL343" s="145"/>
      <c r="QDM343" s="145"/>
      <c r="QDN343" s="145"/>
      <c r="QDO343" s="145"/>
      <c r="QDP343" s="145"/>
      <c r="QDQ343" s="145"/>
      <c r="QDR343" s="145"/>
      <c r="QDS343" s="145"/>
      <c r="QDT343" s="145"/>
      <c r="QDU343" s="145"/>
      <c r="QDV343" s="145"/>
      <c r="QDW343" s="145"/>
      <c r="QDX343" s="145"/>
      <c r="QDY343" s="145"/>
      <c r="QDZ343" s="145"/>
      <c r="QEA343" s="145"/>
      <c r="QEB343" s="145"/>
      <c r="QEC343" s="145"/>
      <c r="QED343" s="145"/>
      <c r="QEE343" s="145"/>
      <c r="QEF343" s="145"/>
      <c r="QEG343" s="145"/>
      <c r="QEH343" s="145"/>
      <c r="QEI343" s="145"/>
      <c r="QEJ343" s="145"/>
      <c r="QEK343" s="145"/>
      <c r="QEL343" s="145"/>
      <c r="QEM343" s="145"/>
      <c r="QEN343" s="145"/>
      <c r="QEO343" s="145"/>
      <c r="QEP343" s="145"/>
      <c r="QEQ343" s="145"/>
      <c r="QER343" s="145"/>
      <c r="QES343" s="145"/>
      <c r="QET343" s="145"/>
      <c r="QEU343" s="145"/>
      <c r="QEV343" s="145"/>
      <c r="QEW343" s="145"/>
      <c r="QEX343" s="145"/>
      <c r="QEY343" s="145"/>
      <c r="QEZ343" s="145"/>
      <c r="QFA343" s="145"/>
      <c r="QFB343" s="145"/>
      <c r="QFC343" s="145"/>
      <c r="QFD343" s="145"/>
      <c r="QFE343" s="145"/>
      <c r="QFF343" s="145"/>
      <c r="QFG343" s="145"/>
      <c r="QFH343" s="145"/>
      <c r="QFI343" s="145"/>
      <c r="QFJ343" s="145"/>
      <c r="QFK343" s="145"/>
      <c r="QFL343" s="145"/>
      <c r="QFM343" s="145"/>
      <c r="QFN343" s="145"/>
      <c r="QFO343" s="145"/>
      <c r="QFP343" s="145"/>
      <c r="QFQ343" s="145"/>
      <c r="QFR343" s="145"/>
      <c r="QFS343" s="145"/>
      <c r="QFT343" s="145"/>
      <c r="QFU343" s="145"/>
      <c r="QFV343" s="145"/>
      <c r="QFW343" s="145"/>
      <c r="QFX343" s="145"/>
      <c r="QFY343" s="145"/>
      <c r="QFZ343" s="145"/>
      <c r="QGA343" s="145"/>
      <c r="QGB343" s="145"/>
      <c r="QGC343" s="145"/>
      <c r="QGD343" s="145"/>
      <c r="QGE343" s="145"/>
      <c r="QGF343" s="145"/>
      <c r="QGG343" s="145"/>
      <c r="QGH343" s="145"/>
      <c r="QGI343" s="145"/>
      <c r="QGJ343" s="145"/>
      <c r="QGK343" s="145"/>
      <c r="QGL343" s="145"/>
      <c r="QGM343" s="145"/>
      <c r="QGN343" s="145"/>
      <c r="QGO343" s="145"/>
      <c r="QGP343" s="145"/>
      <c r="QGQ343" s="145"/>
      <c r="QGR343" s="145"/>
      <c r="QGS343" s="145"/>
      <c r="QGT343" s="145"/>
      <c r="QGU343" s="145"/>
      <c r="QGV343" s="145"/>
      <c r="QGW343" s="145"/>
      <c r="QGX343" s="145"/>
      <c r="QGY343" s="145"/>
      <c r="QGZ343" s="145"/>
      <c r="QHA343" s="145"/>
      <c r="QHB343" s="145"/>
      <c r="QHC343" s="145"/>
      <c r="QHD343" s="145"/>
      <c r="QHE343" s="145"/>
      <c r="QHF343" s="145"/>
      <c r="QHG343" s="145"/>
      <c r="QHH343" s="145"/>
      <c r="QHI343" s="145"/>
      <c r="QHJ343" s="145"/>
      <c r="QHK343" s="145"/>
      <c r="QHL343" s="145"/>
      <c r="QHM343" s="145"/>
      <c r="QHN343" s="145"/>
      <c r="QHO343" s="145"/>
      <c r="QHP343" s="145"/>
      <c r="QHQ343" s="145"/>
      <c r="QHR343" s="145"/>
      <c r="QHS343" s="145"/>
      <c r="QHT343" s="145"/>
      <c r="QHU343" s="145"/>
      <c r="QHV343" s="145"/>
      <c r="QHW343" s="145"/>
      <c r="QHX343" s="145"/>
      <c r="QHY343" s="145"/>
      <c r="QHZ343" s="145"/>
      <c r="QIA343" s="145"/>
      <c r="QIB343" s="145"/>
      <c r="QIC343" s="145"/>
      <c r="QID343" s="145"/>
      <c r="QIE343" s="145"/>
      <c r="QIF343" s="145"/>
      <c r="QIG343" s="145"/>
      <c r="QIH343" s="145"/>
      <c r="QII343" s="145"/>
      <c r="QIJ343" s="145"/>
      <c r="QIK343" s="145"/>
      <c r="QIL343" s="145"/>
      <c r="QIM343" s="145"/>
      <c r="QIN343" s="145"/>
      <c r="QIO343" s="145"/>
      <c r="QIP343" s="145"/>
      <c r="QIQ343" s="145"/>
      <c r="QIR343" s="145"/>
      <c r="QIS343" s="145"/>
      <c r="QIT343" s="145"/>
      <c r="QIU343" s="145"/>
      <c r="QIV343" s="145"/>
      <c r="QIW343" s="145"/>
      <c r="QIX343" s="145"/>
      <c r="QIY343" s="145"/>
      <c r="QIZ343" s="145"/>
      <c r="QJA343" s="145"/>
      <c r="QJB343" s="145"/>
      <c r="QJC343" s="145"/>
      <c r="QJD343" s="145"/>
      <c r="QJE343" s="145"/>
      <c r="QJF343" s="145"/>
      <c r="QJG343" s="145"/>
      <c r="QJH343" s="145"/>
      <c r="QJI343" s="145"/>
      <c r="QJJ343" s="145"/>
      <c r="QJK343" s="145"/>
      <c r="QJL343" s="145"/>
      <c r="QJM343" s="145"/>
      <c r="QJN343" s="145"/>
      <c r="QJO343" s="145"/>
      <c r="QJP343" s="145"/>
      <c r="QJQ343" s="145"/>
      <c r="QJR343" s="145"/>
      <c r="QJS343" s="145"/>
      <c r="QJT343" s="145"/>
      <c r="QJU343" s="145"/>
      <c r="QJV343" s="145"/>
      <c r="QJW343" s="145"/>
      <c r="QJX343" s="145"/>
      <c r="QJY343" s="145"/>
      <c r="QJZ343" s="145"/>
      <c r="QKA343" s="145"/>
      <c r="QKB343" s="145"/>
      <c r="QKC343" s="145"/>
      <c r="QKD343" s="145"/>
      <c r="QKE343" s="145"/>
      <c r="QKF343" s="145"/>
      <c r="QKG343" s="145"/>
      <c r="QKH343" s="145"/>
      <c r="QKI343" s="145"/>
      <c r="QKJ343" s="145"/>
      <c r="QKK343" s="145"/>
      <c r="QKL343" s="145"/>
      <c r="QKM343" s="145"/>
      <c r="QKN343" s="145"/>
      <c r="QKO343" s="145"/>
      <c r="QKP343" s="145"/>
      <c r="QKQ343" s="145"/>
      <c r="QKR343" s="145"/>
      <c r="QKS343" s="145"/>
      <c r="QKT343" s="145"/>
      <c r="QKU343" s="145"/>
      <c r="QKV343" s="145"/>
      <c r="QKW343" s="145"/>
      <c r="QKX343" s="145"/>
      <c r="QKY343" s="145"/>
      <c r="QKZ343" s="145"/>
      <c r="QLA343" s="145"/>
      <c r="QLB343" s="145"/>
      <c r="QLC343" s="145"/>
      <c r="QLD343" s="145"/>
      <c r="QLE343" s="145"/>
      <c r="QLF343" s="145"/>
      <c r="QLG343" s="145"/>
      <c r="QLH343" s="145"/>
      <c r="QLI343" s="145"/>
      <c r="QLJ343" s="145"/>
      <c r="QLK343" s="145"/>
      <c r="QLL343" s="145"/>
      <c r="QLM343" s="145"/>
      <c r="QLN343" s="145"/>
      <c r="QLO343" s="145"/>
      <c r="QLP343" s="145"/>
      <c r="QLQ343" s="145"/>
      <c r="QLR343" s="145"/>
      <c r="QLS343" s="145"/>
      <c r="QLT343" s="145"/>
      <c r="QLU343" s="145"/>
      <c r="QLV343" s="145"/>
      <c r="QLW343" s="145"/>
      <c r="QLX343" s="145"/>
      <c r="QLY343" s="145"/>
      <c r="QLZ343" s="145"/>
      <c r="QMA343" s="145"/>
      <c r="QMB343" s="145"/>
      <c r="QMC343" s="145"/>
      <c r="QMD343" s="145"/>
      <c r="QME343" s="145"/>
      <c r="QMF343" s="145"/>
      <c r="QMG343" s="145"/>
      <c r="QMH343" s="145"/>
      <c r="QMI343" s="145"/>
      <c r="QMJ343" s="145"/>
      <c r="QMK343" s="145"/>
      <c r="QML343" s="145"/>
      <c r="QMM343" s="145"/>
      <c r="QMN343" s="145"/>
      <c r="QMO343" s="145"/>
      <c r="QMP343" s="145"/>
      <c r="QMQ343" s="145"/>
      <c r="QMR343" s="145"/>
      <c r="QMS343" s="145"/>
      <c r="QMT343" s="145"/>
      <c r="QMU343" s="145"/>
      <c r="QMV343" s="145"/>
      <c r="QMW343" s="145"/>
      <c r="QMX343" s="145"/>
      <c r="QMY343" s="145"/>
      <c r="QMZ343" s="145"/>
      <c r="QNA343" s="145"/>
      <c r="QNB343" s="145"/>
      <c r="QNC343" s="145"/>
      <c r="QND343" s="145"/>
      <c r="QNE343" s="145"/>
      <c r="QNF343" s="145"/>
      <c r="QNG343" s="145"/>
      <c r="QNH343" s="145"/>
      <c r="QNI343" s="145"/>
      <c r="QNJ343" s="145"/>
      <c r="QNK343" s="145"/>
      <c r="QNL343" s="145"/>
      <c r="QNM343" s="145"/>
      <c r="QNN343" s="145"/>
      <c r="QNO343" s="145"/>
      <c r="QNP343" s="145"/>
      <c r="QNQ343" s="145"/>
      <c r="QNR343" s="145"/>
      <c r="QNS343" s="145"/>
      <c r="QNT343" s="145"/>
      <c r="QNU343" s="145"/>
      <c r="QNV343" s="145"/>
      <c r="QNW343" s="145"/>
      <c r="QNX343" s="145"/>
      <c r="QNY343" s="145"/>
      <c r="QNZ343" s="145"/>
      <c r="QOA343" s="145"/>
      <c r="QOB343" s="145"/>
      <c r="QOC343" s="145"/>
      <c r="QOD343" s="145"/>
      <c r="QOE343" s="145"/>
      <c r="QOF343" s="145"/>
      <c r="QOG343" s="145"/>
      <c r="QOH343" s="145"/>
      <c r="QOI343" s="145"/>
      <c r="QOJ343" s="145"/>
      <c r="QOK343" s="145"/>
      <c r="QOL343" s="145"/>
      <c r="QOM343" s="145"/>
      <c r="QON343" s="145"/>
      <c r="QOO343" s="145"/>
      <c r="QOP343" s="145"/>
      <c r="QOQ343" s="145"/>
      <c r="QOR343" s="145"/>
      <c r="QOS343" s="145"/>
      <c r="QOT343" s="145"/>
      <c r="QOU343" s="145"/>
      <c r="QOV343" s="145"/>
      <c r="QOW343" s="145"/>
      <c r="QOX343" s="145"/>
      <c r="QOY343" s="145"/>
      <c r="QOZ343" s="145"/>
      <c r="QPA343" s="145"/>
      <c r="QPB343" s="145"/>
      <c r="QPC343" s="145"/>
      <c r="QPD343" s="145"/>
      <c r="QPE343" s="145"/>
      <c r="QPF343" s="145"/>
      <c r="QPG343" s="145"/>
      <c r="QPH343" s="145"/>
      <c r="QPI343" s="145"/>
      <c r="QPJ343" s="145"/>
      <c r="QPK343" s="145"/>
      <c r="QPL343" s="145"/>
      <c r="QPM343" s="145"/>
      <c r="QPN343" s="145"/>
      <c r="QPO343" s="145"/>
      <c r="QPP343" s="145"/>
      <c r="QPQ343" s="145"/>
      <c r="QPR343" s="145"/>
      <c r="QPS343" s="145"/>
      <c r="QPT343" s="145"/>
      <c r="QPU343" s="145"/>
      <c r="QPV343" s="145"/>
      <c r="QPW343" s="145"/>
      <c r="QPX343" s="145"/>
      <c r="QPY343" s="145"/>
      <c r="QPZ343" s="145"/>
      <c r="QQA343" s="145"/>
      <c r="QQB343" s="145"/>
      <c r="QQC343" s="145"/>
      <c r="QQD343" s="145"/>
      <c r="QQE343" s="145"/>
      <c r="QQF343" s="145"/>
      <c r="QQG343" s="145"/>
      <c r="QQH343" s="145"/>
      <c r="QQI343" s="145"/>
      <c r="QQJ343" s="145"/>
      <c r="QQK343" s="145"/>
      <c r="QQL343" s="145"/>
      <c r="QQM343" s="145"/>
      <c r="QQN343" s="145"/>
      <c r="QQO343" s="145"/>
      <c r="QQP343" s="145"/>
      <c r="QQQ343" s="145"/>
      <c r="QQR343" s="145"/>
      <c r="QQS343" s="145"/>
      <c r="QQT343" s="145"/>
      <c r="QQU343" s="145"/>
      <c r="QQV343" s="145"/>
      <c r="QQW343" s="145"/>
      <c r="QQX343" s="145"/>
      <c r="QQY343" s="145"/>
      <c r="QQZ343" s="145"/>
      <c r="QRA343" s="145"/>
      <c r="QRB343" s="145"/>
      <c r="QRC343" s="145"/>
      <c r="QRD343" s="145"/>
      <c r="QRE343" s="145"/>
      <c r="QRF343" s="145"/>
      <c r="QRG343" s="145"/>
      <c r="QRH343" s="145"/>
      <c r="QRI343" s="145"/>
      <c r="QRJ343" s="145"/>
      <c r="QRK343" s="145"/>
      <c r="QRL343" s="145"/>
      <c r="QRM343" s="145"/>
      <c r="QRN343" s="145"/>
      <c r="QRO343" s="145"/>
      <c r="QRP343" s="145"/>
      <c r="QRQ343" s="145"/>
      <c r="QRR343" s="145"/>
      <c r="QRS343" s="145"/>
      <c r="QRT343" s="145"/>
      <c r="QRU343" s="145"/>
      <c r="QRV343" s="145"/>
      <c r="QRW343" s="145"/>
      <c r="QRX343" s="145"/>
      <c r="QRY343" s="145"/>
      <c r="QRZ343" s="145"/>
      <c r="QSA343" s="145"/>
      <c r="QSB343" s="145"/>
      <c r="QSC343" s="145"/>
      <c r="QSD343" s="145"/>
      <c r="QSE343" s="145"/>
      <c r="QSF343" s="145"/>
      <c r="QSG343" s="145"/>
      <c r="QSH343" s="145"/>
      <c r="QSI343" s="145"/>
      <c r="QSJ343" s="145"/>
      <c r="QSK343" s="145"/>
      <c r="QSL343" s="145"/>
      <c r="QSM343" s="145"/>
      <c r="QSN343" s="145"/>
      <c r="QSO343" s="145"/>
      <c r="QSP343" s="145"/>
      <c r="QSQ343" s="145"/>
      <c r="QSR343" s="145"/>
      <c r="QSS343" s="145"/>
      <c r="QST343" s="145"/>
      <c r="QSU343" s="145"/>
      <c r="QSV343" s="145"/>
      <c r="QSW343" s="145"/>
      <c r="QSX343" s="145"/>
      <c r="QSY343" s="145"/>
      <c r="QSZ343" s="145"/>
      <c r="QTA343" s="145"/>
      <c r="QTB343" s="145"/>
      <c r="QTC343" s="145"/>
      <c r="QTD343" s="145"/>
      <c r="QTE343" s="145"/>
      <c r="QTF343" s="145"/>
      <c r="QTG343" s="145"/>
      <c r="QTH343" s="145"/>
      <c r="QTI343" s="145"/>
      <c r="QTJ343" s="145"/>
      <c r="QTK343" s="145"/>
      <c r="QTL343" s="145"/>
      <c r="QTM343" s="145"/>
      <c r="QTN343" s="145"/>
      <c r="QTO343" s="145"/>
      <c r="QTP343" s="145"/>
      <c r="QTQ343" s="145"/>
      <c r="QTR343" s="145"/>
      <c r="QTS343" s="145"/>
      <c r="QTT343" s="145"/>
      <c r="QTU343" s="145"/>
      <c r="QTV343" s="145"/>
      <c r="QTW343" s="145"/>
      <c r="QTX343" s="145"/>
      <c r="QTY343" s="145"/>
      <c r="QTZ343" s="145"/>
      <c r="QUA343" s="145"/>
      <c r="QUB343" s="145"/>
      <c r="QUC343" s="145"/>
      <c r="QUD343" s="145"/>
      <c r="QUE343" s="145"/>
      <c r="QUF343" s="145"/>
      <c r="QUG343" s="145"/>
      <c r="QUH343" s="145"/>
      <c r="QUI343" s="145"/>
      <c r="QUJ343" s="145"/>
      <c r="QUK343" s="145"/>
      <c r="QUL343" s="145"/>
      <c r="QUM343" s="145"/>
      <c r="QUN343" s="145"/>
      <c r="QUO343" s="145"/>
      <c r="QUP343" s="145"/>
      <c r="QUQ343" s="145"/>
      <c r="QUR343" s="145"/>
      <c r="QUS343" s="145"/>
      <c r="QUT343" s="145"/>
      <c r="QUU343" s="145"/>
      <c r="QUV343" s="145"/>
      <c r="QUW343" s="145"/>
      <c r="QUX343" s="145"/>
      <c r="QUY343" s="145"/>
      <c r="QUZ343" s="145"/>
      <c r="QVA343" s="145"/>
      <c r="QVB343" s="145"/>
      <c r="QVC343" s="145"/>
      <c r="QVD343" s="145"/>
      <c r="QVE343" s="145"/>
      <c r="QVF343" s="145"/>
      <c r="QVG343" s="145"/>
      <c r="QVH343" s="145"/>
      <c r="QVI343" s="145"/>
      <c r="QVJ343" s="145"/>
      <c r="QVK343" s="145"/>
      <c r="QVL343" s="145"/>
      <c r="QVM343" s="145"/>
      <c r="QVN343" s="145"/>
      <c r="QVO343" s="145"/>
      <c r="QVP343" s="145"/>
      <c r="QVQ343" s="145"/>
      <c r="QVR343" s="145"/>
      <c r="QVS343" s="145"/>
      <c r="QVT343" s="145"/>
      <c r="QVU343" s="145"/>
      <c r="QVV343" s="145"/>
      <c r="QVW343" s="145"/>
      <c r="QVX343" s="145"/>
      <c r="QVY343" s="145"/>
      <c r="QVZ343" s="145"/>
      <c r="QWA343" s="145"/>
      <c r="QWB343" s="145"/>
      <c r="QWC343" s="145"/>
      <c r="QWD343" s="145"/>
      <c r="QWE343" s="145"/>
      <c r="QWF343" s="145"/>
      <c r="QWG343" s="145"/>
      <c r="QWH343" s="145"/>
      <c r="QWI343" s="145"/>
      <c r="QWJ343" s="145"/>
      <c r="QWK343" s="145"/>
      <c r="QWL343" s="145"/>
      <c r="QWM343" s="145"/>
      <c r="QWN343" s="145"/>
      <c r="QWO343" s="145"/>
      <c r="QWP343" s="145"/>
      <c r="QWQ343" s="145"/>
      <c r="QWR343" s="145"/>
      <c r="QWS343" s="145"/>
      <c r="QWT343" s="145"/>
      <c r="QWU343" s="145"/>
      <c r="QWV343" s="145"/>
      <c r="QWW343" s="145"/>
      <c r="QWX343" s="145"/>
      <c r="QWY343" s="145"/>
      <c r="QWZ343" s="145"/>
      <c r="QXA343" s="145"/>
      <c r="QXB343" s="145"/>
      <c r="QXC343" s="145"/>
      <c r="QXD343" s="145"/>
      <c r="QXE343" s="145"/>
      <c r="QXF343" s="145"/>
      <c r="QXG343" s="145"/>
      <c r="QXH343" s="145"/>
      <c r="QXI343" s="145"/>
      <c r="QXJ343" s="145"/>
      <c r="QXK343" s="145"/>
      <c r="QXL343" s="145"/>
      <c r="QXM343" s="145"/>
      <c r="QXN343" s="145"/>
      <c r="QXO343" s="145"/>
      <c r="QXP343" s="145"/>
      <c r="QXQ343" s="145"/>
      <c r="QXR343" s="145"/>
      <c r="QXS343" s="145"/>
      <c r="QXT343" s="145"/>
      <c r="QXU343" s="145"/>
      <c r="QXV343" s="145"/>
      <c r="QXW343" s="145"/>
      <c r="QXX343" s="145"/>
      <c r="QXY343" s="145"/>
      <c r="QXZ343" s="145"/>
      <c r="QYA343" s="145"/>
      <c r="QYB343" s="145"/>
      <c r="QYC343" s="145"/>
      <c r="QYD343" s="145"/>
      <c r="QYE343" s="145"/>
      <c r="QYF343" s="145"/>
      <c r="QYG343" s="145"/>
      <c r="QYH343" s="145"/>
      <c r="QYI343" s="145"/>
      <c r="QYJ343" s="145"/>
      <c r="QYK343" s="145"/>
      <c r="QYL343" s="145"/>
      <c r="QYM343" s="145"/>
      <c r="QYN343" s="145"/>
      <c r="QYO343" s="145"/>
      <c r="QYP343" s="145"/>
      <c r="QYQ343" s="145"/>
      <c r="QYR343" s="145"/>
      <c r="QYS343" s="145"/>
      <c r="QYT343" s="145"/>
      <c r="QYU343" s="145"/>
      <c r="QYV343" s="145"/>
      <c r="QYW343" s="145"/>
      <c r="QYX343" s="145"/>
      <c r="QYY343" s="145"/>
      <c r="QYZ343" s="145"/>
      <c r="QZA343" s="145"/>
      <c r="QZB343" s="145"/>
      <c r="QZC343" s="145"/>
      <c r="QZD343" s="145"/>
      <c r="QZE343" s="145"/>
      <c r="QZF343" s="145"/>
      <c r="QZG343" s="145"/>
      <c r="QZH343" s="145"/>
      <c r="QZI343" s="145"/>
      <c r="QZJ343" s="145"/>
      <c r="QZK343" s="145"/>
      <c r="QZL343" s="145"/>
      <c r="QZM343" s="145"/>
      <c r="QZN343" s="145"/>
      <c r="QZO343" s="145"/>
      <c r="QZP343" s="145"/>
      <c r="QZQ343" s="145"/>
      <c r="QZR343" s="145"/>
      <c r="QZS343" s="145"/>
      <c r="QZT343" s="145"/>
      <c r="QZU343" s="145"/>
      <c r="QZV343" s="145"/>
      <c r="QZW343" s="145"/>
      <c r="QZX343" s="145"/>
      <c r="QZY343" s="145"/>
      <c r="QZZ343" s="145"/>
      <c r="RAA343" s="145"/>
      <c r="RAB343" s="145"/>
      <c r="RAC343" s="145"/>
      <c r="RAD343" s="145"/>
      <c r="RAE343" s="145"/>
      <c r="RAF343" s="145"/>
      <c r="RAG343" s="145"/>
      <c r="RAH343" s="145"/>
      <c r="RAI343" s="145"/>
      <c r="RAJ343" s="145"/>
      <c r="RAK343" s="145"/>
      <c r="RAL343" s="145"/>
      <c r="RAM343" s="145"/>
      <c r="RAN343" s="145"/>
      <c r="RAO343" s="145"/>
      <c r="RAP343" s="145"/>
      <c r="RAQ343" s="145"/>
      <c r="RAR343" s="145"/>
      <c r="RAS343" s="145"/>
      <c r="RAT343" s="145"/>
      <c r="RAU343" s="145"/>
      <c r="RAV343" s="145"/>
      <c r="RAW343" s="145"/>
      <c r="RAX343" s="145"/>
      <c r="RAY343" s="145"/>
      <c r="RAZ343" s="145"/>
      <c r="RBA343" s="145"/>
      <c r="RBB343" s="145"/>
      <c r="RBC343" s="145"/>
      <c r="RBD343" s="145"/>
      <c r="RBE343" s="145"/>
      <c r="RBF343" s="145"/>
      <c r="RBG343" s="145"/>
      <c r="RBH343" s="145"/>
      <c r="RBI343" s="145"/>
      <c r="RBJ343" s="145"/>
      <c r="RBK343" s="145"/>
      <c r="RBL343" s="145"/>
      <c r="RBM343" s="145"/>
      <c r="RBN343" s="145"/>
      <c r="RBO343" s="145"/>
      <c r="RBP343" s="145"/>
      <c r="RBQ343" s="145"/>
      <c r="RBR343" s="145"/>
      <c r="RBS343" s="145"/>
      <c r="RBT343" s="145"/>
      <c r="RBU343" s="145"/>
      <c r="RBV343" s="145"/>
      <c r="RBW343" s="145"/>
      <c r="RBX343" s="145"/>
      <c r="RBY343" s="145"/>
      <c r="RBZ343" s="145"/>
      <c r="RCA343" s="145"/>
      <c r="RCB343" s="145"/>
      <c r="RCC343" s="145"/>
      <c r="RCD343" s="145"/>
      <c r="RCE343" s="145"/>
      <c r="RCF343" s="145"/>
      <c r="RCG343" s="145"/>
      <c r="RCH343" s="145"/>
      <c r="RCI343" s="145"/>
      <c r="RCJ343" s="145"/>
      <c r="RCK343" s="145"/>
      <c r="RCL343" s="145"/>
      <c r="RCM343" s="145"/>
      <c r="RCN343" s="145"/>
      <c r="RCO343" s="145"/>
      <c r="RCP343" s="145"/>
      <c r="RCQ343" s="145"/>
      <c r="RCR343" s="145"/>
      <c r="RCS343" s="145"/>
      <c r="RCT343" s="145"/>
      <c r="RCU343" s="145"/>
      <c r="RCV343" s="145"/>
      <c r="RCW343" s="145"/>
      <c r="RCX343" s="145"/>
      <c r="RCY343" s="145"/>
      <c r="RCZ343" s="145"/>
      <c r="RDA343" s="145"/>
      <c r="RDB343" s="145"/>
      <c r="RDC343" s="145"/>
      <c r="RDD343" s="145"/>
      <c r="RDE343" s="145"/>
      <c r="RDF343" s="145"/>
      <c r="RDG343" s="145"/>
      <c r="RDH343" s="145"/>
      <c r="RDI343" s="145"/>
      <c r="RDJ343" s="145"/>
      <c r="RDK343" s="145"/>
      <c r="RDL343" s="145"/>
      <c r="RDM343" s="145"/>
      <c r="RDN343" s="145"/>
      <c r="RDO343" s="145"/>
      <c r="RDP343" s="145"/>
      <c r="RDQ343" s="145"/>
      <c r="RDR343" s="145"/>
      <c r="RDS343" s="145"/>
      <c r="RDT343" s="145"/>
      <c r="RDU343" s="145"/>
      <c r="RDV343" s="145"/>
      <c r="RDW343" s="145"/>
      <c r="RDX343" s="145"/>
      <c r="RDY343" s="145"/>
      <c r="RDZ343" s="145"/>
      <c r="REA343" s="145"/>
      <c r="REB343" s="145"/>
      <c r="REC343" s="145"/>
      <c r="RED343" s="145"/>
      <c r="REE343" s="145"/>
      <c r="REF343" s="145"/>
      <c r="REG343" s="145"/>
      <c r="REH343" s="145"/>
      <c r="REI343" s="145"/>
      <c r="REJ343" s="145"/>
      <c r="REK343" s="145"/>
      <c r="REL343" s="145"/>
      <c r="REM343" s="145"/>
      <c r="REN343" s="145"/>
      <c r="REO343" s="145"/>
      <c r="REP343" s="145"/>
      <c r="REQ343" s="145"/>
      <c r="RER343" s="145"/>
      <c r="RES343" s="145"/>
      <c r="RET343" s="145"/>
      <c r="REU343" s="145"/>
      <c r="REV343" s="145"/>
      <c r="REW343" s="145"/>
      <c r="REX343" s="145"/>
      <c r="REY343" s="145"/>
      <c r="REZ343" s="145"/>
      <c r="RFA343" s="145"/>
      <c r="RFB343" s="145"/>
      <c r="RFC343" s="145"/>
      <c r="RFD343" s="145"/>
      <c r="RFE343" s="145"/>
      <c r="RFF343" s="145"/>
      <c r="RFG343" s="145"/>
      <c r="RFH343" s="145"/>
      <c r="RFI343" s="145"/>
      <c r="RFJ343" s="145"/>
      <c r="RFK343" s="145"/>
      <c r="RFL343" s="145"/>
      <c r="RFM343" s="145"/>
      <c r="RFN343" s="145"/>
      <c r="RFO343" s="145"/>
      <c r="RFP343" s="145"/>
      <c r="RFQ343" s="145"/>
      <c r="RFR343" s="145"/>
      <c r="RFS343" s="145"/>
      <c r="RFT343" s="145"/>
      <c r="RFU343" s="145"/>
      <c r="RFV343" s="145"/>
      <c r="RFW343" s="145"/>
      <c r="RFX343" s="145"/>
      <c r="RFY343" s="145"/>
      <c r="RFZ343" s="145"/>
      <c r="RGA343" s="145"/>
      <c r="RGB343" s="145"/>
      <c r="RGC343" s="145"/>
      <c r="RGD343" s="145"/>
      <c r="RGE343" s="145"/>
      <c r="RGF343" s="145"/>
      <c r="RGG343" s="145"/>
      <c r="RGH343" s="145"/>
      <c r="RGI343" s="145"/>
      <c r="RGJ343" s="145"/>
      <c r="RGK343" s="145"/>
      <c r="RGL343" s="145"/>
      <c r="RGM343" s="145"/>
      <c r="RGN343" s="145"/>
      <c r="RGO343" s="145"/>
      <c r="RGP343" s="145"/>
      <c r="RGQ343" s="145"/>
      <c r="RGR343" s="145"/>
      <c r="RGS343" s="145"/>
      <c r="RGT343" s="145"/>
      <c r="RGU343" s="145"/>
      <c r="RGV343" s="145"/>
      <c r="RGW343" s="145"/>
      <c r="RGX343" s="145"/>
      <c r="RGY343" s="145"/>
      <c r="RGZ343" s="145"/>
      <c r="RHA343" s="145"/>
      <c r="RHB343" s="145"/>
      <c r="RHC343" s="145"/>
      <c r="RHD343" s="145"/>
      <c r="RHE343" s="145"/>
      <c r="RHF343" s="145"/>
      <c r="RHG343" s="145"/>
      <c r="RHH343" s="145"/>
      <c r="RHI343" s="145"/>
      <c r="RHJ343" s="145"/>
      <c r="RHK343" s="145"/>
      <c r="RHL343" s="145"/>
      <c r="RHM343" s="145"/>
      <c r="RHN343" s="145"/>
      <c r="RHO343" s="145"/>
      <c r="RHP343" s="145"/>
      <c r="RHQ343" s="145"/>
      <c r="RHR343" s="145"/>
      <c r="RHS343" s="145"/>
      <c r="RHT343" s="145"/>
      <c r="RHU343" s="145"/>
      <c r="RHV343" s="145"/>
      <c r="RHW343" s="145"/>
      <c r="RHX343" s="145"/>
      <c r="RHY343" s="145"/>
      <c r="RHZ343" s="145"/>
      <c r="RIA343" s="145"/>
      <c r="RIB343" s="145"/>
      <c r="RIC343" s="145"/>
      <c r="RID343" s="145"/>
      <c r="RIE343" s="145"/>
      <c r="RIF343" s="145"/>
      <c r="RIG343" s="145"/>
      <c r="RIH343" s="145"/>
      <c r="RII343" s="145"/>
      <c r="RIJ343" s="145"/>
      <c r="RIK343" s="145"/>
      <c r="RIL343" s="145"/>
      <c r="RIM343" s="145"/>
      <c r="RIN343" s="145"/>
      <c r="RIO343" s="145"/>
      <c r="RIP343" s="145"/>
      <c r="RIQ343" s="145"/>
      <c r="RIR343" s="145"/>
      <c r="RIS343" s="145"/>
      <c r="RIT343" s="145"/>
      <c r="RIU343" s="145"/>
      <c r="RIV343" s="145"/>
      <c r="RIW343" s="145"/>
      <c r="RIX343" s="145"/>
      <c r="RIY343" s="145"/>
      <c r="RIZ343" s="145"/>
      <c r="RJA343" s="145"/>
      <c r="RJB343" s="145"/>
      <c r="RJC343" s="145"/>
      <c r="RJD343" s="145"/>
      <c r="RJE343" s="145"/>
      <c r="RJF343" s="145"/>
      <c r="RJG343" s="145"/>
      <c r="RJH343" s="145"/>
      <c r="RJI343" s="145"/>
      <c r="RJJ343" s="145"/>
      <c r="RJK343" s="145"/>
      <c r="RJL343" s="145"/>
      <c r="RJM343" s="145"/>
      <c r="RJN343" s="145"/>
      <c r="RJO343" s="145"/>
      <c r="RJP343" s="145"/>
      <c r="RJQ343" s="145"/>
      <c r="RJR343" s="145"/>
      <c r="RJS343" s="145"/>
      <c r="RJT343" s="145"/>
      <c r="RJU343" s="145"/>
      <c r="RJV343" s="145"/>
      <c r="RJW343" s="145"/>
      <c r="RJX343" s="145"/>
      <c r="RJY343" s="145"/>
      <c r="RJZ343" s="145"/>
      <c r="RKA343" s="145"/>
      <c r="RKB343" s="145"/>
      <c r="RKC343" s="145"/>
      <c r="RKD343" s="145"/>
      <c r="RKE343" s="145"/>
      <c r="RKF343" s="145"/>
      <c r="RKG343" s="145"/>
      <c r="RKH343" s="145"/>
      <c r="RKI343" s="145"/>
      <c r="RKJ343" s="145"/>
      <c r="RKK343" s="145"/>
      <c r="RKL343" s="145"/>
      <c r="RKM343" s="145"/>
      <c r="RKN343" s="145"/>
      <c r="RKO343" s="145"/>
      <c r="RKP343" s="145"/>
      <c r="RKQ343" s="145"/>
      <c r="RKR343" s="145"/>
      <c r="RKS343" s="145"/>
      <c r="RKT343" s="145"/>
      <c r="RKU343" s="145"/>
      <c r="RKV343" s="145"/>
      <c r="RKW343" s="145"/>
      <c r="RKX343" s="145"/>
      <c r="RKY343" s="145"/>
      <c r="RKZ343" s="145"/>
      <c r="RLA343" s="145"/>
      <c r="RLB343" s="145"/>
      <c r="RLC343" s="145"/>
      <c r="RLD343" s="145"/>
      <c r="RLE343" s="145"/>
      <c r="RLF343" s="145"/>
      <c r="RLG343" s="145"/>
      <c r="RLH343" s="145"/>
      <c r="RLI343" s="145"/>
      <c r="RLJ343" s="145"/>
      <c r="RLK343" s="145"/>
      <c r="RLL343" s="145"/>
      <c r="RLM343" s="145"/>
      <c r="RLN343" s="145"/>
      <c r="RLO343" s="145"/>
      <c r="RLP343" s="145"/>
      <c r="RLQ343" s="145"/>
      <c r="RLR343" s="145"/>
      <c r="RLS343" s="145"/>
      <c r="RLT343" s="145"/>
      <c r="RLU343" s="145"/>
      <c r="RLV343" s="145"/>
      <c r="RLW343" s="145"/>
      <c r="RLX343" s="145"/>
      <c r="RLY343" s="145"/>
      <c r="RLZ343" s="145"/>
      <c r="RMA343" s="145"/>
      <c r="RMB343" s="145"/>
      <c r="RMC343" s="145"/>
      <c r="RMD343" s="145"/>
      <c r="RME343" s="145"/>
      <c r="RMF343" s="145"/>
      <c r="RMG343" s="145"/>
      <c r="RMH343" s="145"/>
      <c r="RMI343" s="145"/>
      <c r="RMJ343" s="145"/>
      <c r="RMK343" s="145"/>
      <c r="RML343" s="145"/>
      <c r="RMM343" s="145"/>
      <c r="RMN343" s="145"/>
      <c r="RMO343" s="145"/>
      <c r="RMP343" s="145"/>
      <c r="RMQ343" s="145"/>
      <c r="RMR343" s="145"/>
      <c r="RMS343" s="145"/>
      <c r="RMT343" s="145"/>
      <c r="RMU343" s="145"/>
      <c r="RMV343" s="145"/>
      <c r="RMW343" s="145"/>
      <c r="RMX343" s="145"/>
      <c r="RMY343" s="145"/>
      <c r="RMZ343" s="145"/>
      <c r="RNA343" s="145"/>
      <c r="RNB343" s="145"/>
      <c r="RNC343" s="145"/>
      <c r="RND343" s="145"/>
      <c r="RNE343" s="145"/>
      <c r="RNF343" s="145"/>
      <c r="RNG343" s="145"/>
      <c r="RNH343" s="145"/>
      <c r="RNI343" s="145"/>
      <c r="RNJ343" s="145"/>
      <c r="RNK343" s="145"/>
      <c r="RNL343" s="145"/>
      <c r="RNM343" s="145"/>
      <c r="RNN343" s="145"/>
      <c r="RNO343" s="145"/>
      <c r="RNP343" s="145"/>
      <c r="RNQ343" s="145"/>
      <c r="RNR343" s="145"/>
      <c r="RNS343" s="145"/>
      <c r="RNT343" s="145"/>
      <c r="RNU343" s="145"/>
      <c r="RNV343" s="145"/>
      <c r="RNW343" s="145"/>
      <c r="RNX343" s="145"/>
      <c r="RNY343" s="145"/>
      <c r="RNZ343" s="145"/>
      <c r="ROA343" s="145"/>
      <c r="ROB343" s="145"/>
      <c r="ROC343" s="145"/>
      <c r="ROD343" s="145"/>
      <c r="ROE343" s="145"/>
      <c r="ROF343" s="145"/>
      <c r="ROG343" s="145"/>
      <c r="ROH343" s="145"/>
      <c r="ROI343" s="145"/>
      <c r="ROJ343" s="145"/>
      <c r="ROK343" s="145"/>
      <c r="ROL343" s="145"/>
      <c r="ROM343" s="145"/>
      <c r="RON343" s="145"/>
      <c r="ROO343" s="145"/>
      <c r="ROP343" s="145"/>
      <c r="ROQ343" s="145"/>
      <c r="ROR343" s="145"/>
      <c r="ROS343" s="145"/>
      <c r="ROT343" s="145"/>
      <c r="ROU343" s="145"/>
      <c r="ROV343" s="145"/>
      <c r="ROW343" s="145"/>
      <c r="ROX343" s="145"/>
      <c r="ROY343" s="145"/>
      <c r="ROZ343" s="145"/>
      <c r="RPA343" s="145"/>
      <c r="RPB343" s="145"/>
      <c r="RPC343" s="145"/>
      <c r="RPD343" s="145"/>
      <c r="RPE343" s="145"/>
      <c r="RPF343" s="145"/>
      <c r="RPG343" s="145"/>
      <c r="RPH343" s="145"/>
      <c r="RPI343" s="145"/>
      <c r="RPJ343" s="145"/>
      <c r="RPK343" s="145"/>
      <c r="RPL343" s="145"/>
      <c r="RPM343" s="145"/>
      <c r="RPN343" s="145"/>
      <c r="RPO343" s="145"/>
      <c r="RPP343" s="145"/>
      <c r="RPQ343" s="145"/>
      <c r="RPR343" s="145"/>
      <c r="RPS343" s="145"/>
      <c r="RPT343" s="145"/>
      <c r="RPU343" s="145"/>
      <c r="RPV343" s="145"/>
      <c r="RPW343" s="145"/>
      <c r="RPX343" s="145"/>
      <c r="RPY343" s="145"/>
      <c r="RPZ343" s="145"/>
      <c r="RQA343" s="145"/>
      <c r="RQB343" s="145"/>
      <c r="RQC343" s="145"/>
      <c r="RQD343" s="145"/>
      <c r="RQE343" s="145"/>
      <c r="RQF343" s="145"/>
      <c r="RQG343" s="145"/>
      <c r="RQH343" s="145"/>
      <c r="RQI343" s="145"/>
      <c r="RQJ343" s="145"/>
      <c r="RQK343" s="145"/>
      <c r="RQL343" s="145"/>
      <c r="RQM343" s="145"/>
      <c r="RQN343" s="145"/>
      <c r="RQO343" s="145"/>
      <c r="RQP343" s="145"/>
      <c r="RQQ343" s="145"/>
      <c r="RQR343" s="145"/>
      <c r="RQS343" s="145"/>
      <c r="RQT343" s="145"/>
      <c r="RQU343" s="145"/>
      <c r="RQV343" s="145"/>
      <c r="RQW343" s="145"/>
      <c r="RQX343" s="145"/>
      <c r="RQY343" s="145"/>
      <c r="RQZ343" s="145"/>
      <c r="RRA343" s="145"/>
      <c r="RRB343" s="145"/>
      <c r="RRC343" s="145"/>
      <c r="RRD343" s="145"/>
      <c r="RRE343" s="145"/>
      <c r="RRF343" s="145"/>
      <c r="RRG343" s="145"/>
      <c r="RRH343" s="145"/>
      <c r="RRI343" s="145"/>
      <c r="RRJ343" s="145"/>
      <c r="RRK343" s="145"/>
      <c r="RRL343" s="145"/>
      <c r="RRM343" s="145"/>
      <c r="RRN343" s="145"/>
      <c r="RRO343" s="145"/>
      <c r="RRP343" s="145"/>
      <c r="RRQ343" s="145"/>
      <c r="RRR343" s="145"/>
      <c r="RRS343" s="145"/>
      <c r="RRT343" s="145"/>
      <c r="RRU343" s="145"/>
      <c r="RRV343" s="145"/>
      <c r="RRW343" s="145"/>
      <c r="RRX343" s="145"/>
      <c r="RRY343" s="145"/>
      <c r="RRZ343" s="145"/>
      <c r="RSA343" s="145"/>
      <c r="RSB343" s="145"/>
      <c r="RSC343" s="145"/>
      <c r="RSD343" s="145"/>
      <c r="RSE343" s="145"/>
      <c r="RSF343" s="145"/>
      <c r="RSG343" s="145"/>
      <c r="RSH343" s="145"/>
      <c r="RSI343" s="145"/>
      <c r="RSJ343" s="145"/>
      <c r="RSK343" s="145"/>
      <c r="RSL343" s="145"/>
      <c r="RSM343" s="145"/>
      <c r="RSN343" s="145"/>
      <c r="RSO343" s="145"/>
      <c r="RSP343" s="145"/>
      <c r="RSQ343" s="145"/>
      <c r="RSR343" s="145"/>
      <c r="RSS343" s="145"/>
      <c r="RST343" s="145"/>
      <c r="RSU343" s="145"/>
      <c r="RSV343" s="145"/>
      <c r="RSW343" s="145"/>
      <c r="RSX343" s="145"/>
      <c r="RSY343" s="145"/>
      <c r="RSZ343" s="145"/>
      <c r="RTA343" s="145"/>
      <c r="RTB343" s="145"/>
      <c r="RTC343" s="145"/>
      <c r="RTD343" s="145"/>
      <c r="RTE343" s="145"/>
      <c r="RTF343" s="145"/>
      <c r="RTG343" s="145"/>
      <c r="RTH343" s="145"/>
      <c r="RTI343" s="145"/>
      <c r="RTJ343" s="145"/>
      <c r="RTK343" s="145"/>
      <c r="RTL343" s="145"/>
      <c r="RTM343" s="145"/>
      <c r="RTN343" s="145"/>
      <c r="RTO343" s="145"/>
      <c r="RTP343" s="145"/>
      <c r="RTQ343" s="145"/>
      <c r="RTR343" s="145"/>
      <c r="RTS343" s="145"/>
      <c r="RTT343" s="145"/>
      <c r="RTU343" s="145"/>
      <c r="RTV343" s="145"/>
      <c r="RTW343" s="145"/>
      <c r="RTX343" s="145"/>
      <c r="RTY343" s="145"/>
      <c r="RTZ343" s="145"/>
      <c r="RUA343" s="145"/>
      <c r="RUB343" s="145"/>
      <c r="RUC343" s="145"/>
      <c r="RUD343" s="145"/>
      <c r="RUE343" s="145"/>
      <c r="RUF343" s="145"/>
      <c r="RUG343" s="145"/>
      <c r="RUH343" s="145"/>
      <c r="RUI343" s="145"/>
      <c r="RUJ343" s="145"/>
      <c r="RUK343" s="145"/>
      <c r="RUL343" s="145"/>
      <c r="RUM343" s="145"/>
      <c r="RUN343" s="145"/>
      <c r="RUO343" s="145"/>
      <c r="RUP343" s="145"/>
      <c r="RUQ343" s="145"/>
      <c r="RUR343" s="145"/>
      <c r="RUS343" s="145"/>
      <c r="RUT343" s="145"/>
      <c r="RUU343" s="145"/>
      <c r="RUV343" s="145"/>
      <c r="RUW343" s="145"/>
      <c r="RUX343" s="145"/>
      <c r="RUY343" s="145"/>
      <c r="RUZ343" s="145"/>
      <c r="RVA343" s="145"/>
      <c r="RVB343" s="145"/>
      <c r="RVC343" s="145"/>
      <c r="RVD343" s="145"/>
      <c r="RVE343" s="145"/>
      <c r="RVF343" s="145"/>
      <c r="RVG343" s="145"/>
      <c r="RVH343" s="145"/>
      <c r="RVI343" s="145"/>
      <c r="RVJ343" s="145"/>
      <c r="RVK343" s="145"/>
      <c r="RVL343" s="145"/>
      <c r="RVM343" s="145"/>
      <c r="RVN343" s="145"/>
      <c r="RVO343" s="145"/>
      <c r="RVP343" s="145"/>
      <c r="RVQ343" s="145"/>
      <c r="RVR343" s="145"/>
      <c r="RVS343" s="145"/>
      <c r="RVT343" s="145"/>
      <c r="RVU343" s="145"/>
      <c r="RVV343" s="145"/>
      <c r="RVW343" s="145"/>
      <c r="RVX343" s="145"/>
      <c r="RVY343" s="145"/>
      <c r="RVZ343" s="145"/>
      <c r="RWA343" s="145"/>
      <c r="RWB343" s="145"/>
      <c r="RWC343" s="145"/>
      <c r="RWD343" s="145"/>
      <c r="RWE343" s="145"/>
      <c r="RWF343" s="145"/>
      <c r="RWG343" s="145"/>
      <c r="RWH343" s="145"/>
      <c r="RWI343" s="145"/>
      <c r="RWJ343" s="145"/>
      <c r="RWK343" s="145"/>
      <c r="RWL343" s="145"/>
      <c r="RWM343" s="145"/>
      <c r="RWN343" s="145"/>
      <c r="RWO343" s="145"/>
      <c r="RWP343" s="145"/>
      <c r="RWQ343" s="145"/>
      <c r="RWR343" s="145"/>
      <c r="RWS343" s="145"/>
      <c r="RWT343" s="145"/>
      <c r="RWU343" s="145"/>
      <c r="RWV343" s="145"/>
      <c r="RWW343" s="145"/>
      <c r="RWX343" s="145"/>
      <c r="RWY343" s="145"/>
      <c r="RWZ343" s="145"/>
      <c r="RXA343" s="145"/>
      <c r="RXB343" s="145"/>
      <c r="RXC343" s="145"/>
      <c r="RXD343" s="145"/>
      <c r="RXE343" s="145"/>
      <c r="RXF343" s="145"/>
      <c r="RXG343" s="145"/>
      <c r="RXH343" s="145"/>
      <c r="RXI343" s="145"/>
      <c r="RXJ343" s="145"/>
      <c r="RXK343" s="145"/>
      <c r="RXL343" s="145"/>
      <c r="RXM343" s="145"/>
      <c r="RXN343" s="145"/>
      <c r="RXO343" s="145"/>
      <c r="RXP343" s="145"/>
      <c r="RXQ343" s="145"/>
      <c r="RXR343" s="145"/>
      <c r="RXS343" s="145"/>
      <c r="RXT343" s="145"/>
      <c r="RXU343" s="145"/>
      <c r="RXV343" s="145"/>
      <c r="RXW343" s="145"/>
      <c r="RXX343" s="145"/>
      <c r="RXY343" s="145"/>
      <c r="RXZ343" s="145"/>
      <c r="RYA343" s="145"/>
      <c r="RYB343" s="145"/>
      <c r="RYC343" s="145"/>
      <c r="RYD343" s="145"/>
      <c r="RYE343" s="145"/>
      <c r="RYF343" s="145"/>
      <c r="RYG343" s="145"/>
      <c r="RYH343" s="145"/>
      <c r="RYI343" s="145"/>
      <c r="RYJ343" s="145"/>
      <c r="RYK343" s="145"/>
      <c r="RYL343" s="145"/>
      <c r="RYM343" s="145"/>
      <c r="RYN343" s="145"/>
      <c r="RYO343" s="145"/>
      <c r="RYP343" s="145"/>
      <c r="RYQ343" s="145"/>
      <c r="RYR343" s="145"/>
      <c r="RYS343" s="145"/>
      <c r="RYT343" s="145"/>
      <c r="RYU343" s="145"/>
      <c r="RYV343" s="145"/>
      <c r="RYW343" s="145"/>
      <c r="RYX343" s="145"/>
      <c r="RYY343" s="145"/>
      <c r="RYZ343" s="145"/>
      <c r="RZA343" s="145"/>
      <c r="RZB343" s="145"/>
      <c r="RZC343" s="145"/>
      <c r="RZD343" s="145"/>
      <c r="RZE343" s="145"/>
      <c r="RZF343" s="145"/>
      <c r="RZG343" s="145"/>
      <c r="RZH343" s="145"/>
      <c r="RZI343" s="145"/>
      <c r="RZJ343" s="145"/>
      <c r="RZK343" s="145"/>
      <c r="RZL343" s="145"/>
      <c r="RZM343" s="145"/>
      <c r="RZN343" s="145"/>
      <c r="RZO343" s="145"/>
      <c r="RZP343" s="145"/>
      <c r="RZQ343" s="145"/>
      <c r="RZR343" s="145"/>
      <c r="RZS343" s="145"/>
      <c r="RZT343" s="145"/>
      <c r="RZU343" s="145"/>
      <c r="RZV343" s="145"/>
      <c r="RZW343" s="145"/>
      <c r="RZX343" s="145"/>
      <c r="RZY343" s="145"/>
      <c r="RZZ343" s="145"/>
      <c r="SAA343" s="145"/>
      <c r="SAB343" s="145"/>
      <c r="SAC343" s="145"/>
      <c r="SAD343" s="145"/>
      <c r="SAE343" s="145"/>
      <c r="SAF343" s="145"/>
      <c r="SAG343" s="145"/>
      <c r="SAH343" s="145"/>
      <c r="SAI343" s="145"/>
      <c r="SAJ343" s="145"/>
      <c r="SAK343" s="145"/>
      <c r="SAL343" s="145"/>
      <c r="SAM343" s="145"/>
      <c r="SAN343" s="145"/>
      <c r="SAO343" s="145"/>
      <c r="SAP343" s="145"/>
      <c r="SAQ343" s="145"/>
      <c r="SAR343" s="145"/>
      <c r="SAS343" s="145"/>
      <c r="SAT343" s="145"/>
      <c r="SAU343" s="145"/>
      <c r="SAV343" s="145"/>
      <c r="SAW343" s="145"/>
      <c r="SAX343" s="145"/>
      <c r="SAY343" s="145"/>
      <c r="SAZ343" s="145"/>
      <c r="SBA343" s="145"/>
      <c r="SBB343" s="145"/>
      <c r="SBC343" s="145"/>
      <c r="SBD343" s="145"/>
      <c r="SBE343" s="145"/>
      <c r="SBF343" s="145"/>
      <c r="SBG343" s="145"/>
      <c r="SBH343" s="145"/>
      <c r="SBI343" s="145"/>
      <c r="SBJ343" s="145"/>
      <c r="SBK343" s="145"/>
      <c r="SBL343" s="145"/>
      <c r="SBM343" s="145"/>
      <c r="SBN343" s="145"/>
      <c r="SBO343" s="145"/>
      <c r="SBP343" s="145"/>
      <c r="SBQ343" s="145"/>
      <c r="SBR343" s="145"/>
      <c r="SBS343" s="145"/>
      <c r="SBT343" s="145"/>
      <c r="SBU343" s="145"/>
      <c r="SBV343" s="145"/>
      <c r="SBW343" s="145"/>
      <c r="SBX343" s="145"/>
      <c r="SBY343" s="145"/>
      <c r="SBZ343" s="145"/>
      <c r="SCA343" s="145"/>
      <c r="SCB343" s="145"/>
      <c r="SCC343" s="145"/>
      <c r="SCD343" s="145"/>
      <c r="SCE343" s="145"/>
      <c r="SCF343" s="145"/>
      <c r="SCG343" s="145"/>
      <c r="SCH343" s="145"/>
      <c r="SCI343" s="145"/>
      <c r="SCJ343" s="145"/>
      <c r="SCK343" s="145"/>
      <c r="SCL343" s="145"/>
      <c r="SCM343" s="145"/>
      <c r="SCN343" s="145"/>
      <c r="SCO343" s="145"/>
      <c r="SCP343" s="145"/>
      <c r="SCQ343" s="145"/>
      <c r="SCR343" s="145"/>
      <c r="SCS343" s="145"/>
      <c r="SCT343" s="145"/>
      <c r="SCU343" s="145"/>
      <c r="SCV343" s="145"/>
      <c r="SCW343" s="145"/>
      <c r="SCX343" s="145"/>
      <c r="SCY343" s="145"/>
      <c r="SCZ343" s="145"/>
      <c r="SDA343" s="145"/>
      <c r="SDB343" s="145"/>
      <c r="SDC343" s="145"/>
      <c r="SDD343" s="145"/>
      <c r="SDE343" s="145"/>
      <c r="SDF343" s="145"/>
      <c r="SDG343" s="145"/>
      <c r="SDH343" s="145"/>
      <c r="SDI343" s="145"/>
      <c r="SDJ343" s="145"/>
      <c r="SDK343" s="145"/>
      <c r="SDL343" s="145"/>
      <c r="SDM343" s="145"/>
      <c r="SDN343" s="145"/>
      <c r="SDO343" s="145"/>
      <c r="SDP343" s="145"/>
      <c r="SDQ343" s="145"/>
      <c r="SDR343" s="145"/>
      <c r="SDS343" s="145"/>
      <c r="SDT343" s="145"/>
      <c r="SDU343" s="145"/>
      <c r="SDV343" s="145"/>
      <c r="SDW343" s="145"/>
      <c r="SDX343" s="145"/>
      <c r="SDY343" s="145"/>
      <c r="SDZ343" s="145"/>
      <c r="SEA343" s="145"/>
      <c r="SEB343" s="145"/>
      <c r="SEC343" s="145"/>
      <c r="SED343" s="145"/>
      <c r="SEE343" s="145"/>
      <c r="SEF343" s="145"/>
      <c r="SEG343" s="145"/>
      <c r="SEH343" s="145"/>
      <c r="SEI343" s="145"/>
      <c r="SEJ343" s="145"/>
      <c r="SEK343" s="145"/>
      <c r="SEL343" s="145"/>
      <c r="SEM343" s="145"/>
      <c r="SEN343" s="145"/>
      <c r="SEO343" s="145"/>
      <c r="SEP343" s="145"/>
      <c r="SEQ343" s="145"/>
      <c r="SER343" s="145"/>
      <c r="SES343" s="145"/>
      <c r="SET343" s="145"/>
      <c r="SEU343" s="145"/>
      <c r="SEV343" s="145"/>
      <c r="SEW343" s="145"/>
      <c r="SEX343" s="145"/>
      <c r="SEY343" s="145"/>
      <c r="SEZ343" s="145"/>
      <c r="SFA343" s="145"/>
      <c r="SFB343" s="145"/>
      <c r="SFC343" s="145"/>
      <c r="SFD343" s="145"/>
      <c r="SFE343" s="145"/>
      <c r="SFF343" s="145"/>
      <c r="SFG343" s="145"/>
      <c r="SFH343" s="145"/>
      <c r="SFI343" s="145"/>
      <c r="SFJ343" s="145"/>
      <c r="SFK343" s="145"/>
      <c r="SFL343" s="145"/>
      <c r="SFM343" s="145"/>
      <c r="SFN343" s="145"/>
      <c r="SFO343" s="145"/>
      <c r="SFP343" s="145"/>
      <c r="SFQ343" s="145"/>
      <c r="SFR343" s="145"/>
      <c r="SFS343" s="145"/>
      <c r="SFT343" s="145"/>
      <c r="SFU343" s="145"/>
      <c r="SFV343" s="145"/>
      <c r="SFW343" s="145"/>
      <c r="SFX343" s="145"/>
      <c r="SFY343" s="145"/>
      <c r="SFZ343" s="145"/>
      <c r="SGA343" s="145"/>
      <c r="SGB343" s="145"/>
      <c r="SGC343" s="145"/>
      <c r="SGD343" s="145"/>
      <c r="SGE343" s="145"/>
      <c r="SGF343" s="145"/>
      <c r="SGG343" s="145"/>
      <c r="SGH343" s="145"/>
      <c r="SGI343" s="145"/>
      <c r="SGJ343" s="145"/>
      <c r="SGK343" s="145"/>
      <c r="SGL343" s="145"/>
      <c r="SGM343" s="145"/>
      <c r="SGN343" s="145"/>
      <c r="SGO343" s="145"/>
      <c r="SGP343" s="145"/>
      <c r="SGQ343" s="145"/>
      <c r="SGR343" s="145"/>
      <c r="SGS343" s="145"/>
      <c r="SGT343" s="145"/>
      <c r="SGU343" s="145"/>
      <c r="SGV343" s="145"/>
      <c r="SGW343" s="145"/>
      <c r="SGX343" s="145"/>
      <c r="SGY343" s="145"/>
      <c r="SGZ343" s="145"/>
      <c r="SHA343" s="145"/>
      <c r="SHB343" s="145"/>
      <c r="SHC343" s="145"/>
      <c r="SHD343" s="145"/>
      <c r="SHE343" s="145"/>
      <c r="SHF343" s="145"/>
      <c r="SHG343" s="145"/>
      <c r="SHH343" s="145"/>
      <c r="SHI343" s="145"/>
      <c r="SHJ343" s="145"/>
      <c r="SHK343" s="145"/>
      <c r="SHL343" s="145"/>
      <c r="SHM343" s="145"/>
      <c r="SHN343" s="145"/>
      <c r="SHO343" s="145"/>
      <c r="SHP343" s="145"/>
      <c r="SHQ343" s="145"/>
      <c r="SHR343" s="145"/>
      <c r="SHS343" s="145"/>
      <c r="SHT343" s="145"/>
      <c r="SHU343" s="145"/>
      <c r="SHV343" s="145"/>
      <c r="SHW343" s="145"/>
      <c r="SHX343" s="145"/>
      <c r="SHY343" s="145"/>
      <c r="SHZ343" s="145"/>
      <c r="SIA343" s="145"/>
      <c r="SIB343" s="145"/>
      <c r="SIC343" s="145"/>
      <c r="SID343" s="145"/>
      <c r="SIE343" s="145"/>
      <c r="SIF343" s="145"/>
      <c r="SIG343" s="145"/>
      <c r="SIH343" s="145"/>
      <c r="SII343" s="145"/>
      <c r="SIJ343" s="145"/>
      <c r="SIK343" s="145"/>
      <c r="SIL343" s="145"/>
      <c r="SIM343" s="145"/>
      <c r="SIN343" s="145"/>
      <c r="SIO343" s="145"/>
      <c r="SIP343" s="145"/>
      <c r="SIQ343" s="145"/>
      <c r="SIR343" s="145"/>
      <c r="SIS343" s="145"/>
      <c r="SIT343" s="145"/>
      <c r="SIU343" s="145"/>
      <c r="SIV343" s="145"/>
      <c r="SIW343" s="145"/>
      <c r="SIX343" s="145"/>
      <c r="SIY343" s="145"/>
      <c r="SIZ343" s="145"/>
      <c r="SJA343" s="145"/>
      <c r="SJB343" s="145"/>
      <c r="SJC343" s="145"/>
      <c r="SJD343" s="145"/>
      <c r="SJE343" s="145"/>
      <c r="SJF343" s="145"/>
      <c r="SJG343" s="145"/>
      <c r="SJH343" s="145"/>
      <c r="SJI343" s="145"/>
      <c r="SJJ343" s="145"/>
      <c r="SJK343" s="145"/>
      <c r="SJL343" s="145"/>
      <c r="SJM343" s="145"/>
      <c r="SJN343" s="145"/>
      <c r="SJO343" s="145"/>
      <c r="SJP343" s="145"/>
      <c r="SJQ343" s="145"/>
      <c r="SJR343" s="145"/>
      <c r="SJS343" s="145"/>
      <c r="SJT343" s="145"/>
      <c r="SJU343" s="145"/>
      <c r="SJV343" s="145"/>
      <c r="SJW343" s="145"/>
      <c r="SJX343" s="145"/>
      <c r="SJY343" s="145"/>
      <c r="SJZ343" s="145"/>
      <c r="SKA343" s="145"/>
      <c r="SKB343" s="145"/>
      <c r="SKC343" s="145"/>
      <c r="SKD343" s="145"/>
      <c r="SKE343" s="145"/>
      <c r="SKF343" s="145"/>
      <c r="SKG343" s="145"/>
      <c r="SKH343" s="145"/>
      <c r="SKI343" s="145"/>
      <c r="SKJ343" s="145"/>
      <c r="SKK343" s="145"/>
      <c r="SKL343" s="145"/>
      <c r="SKM343" s="145"/>
      <c r="SKN343" s="145"/>
      <c r="SKO343" s="145"/>
      <c r="SKP343" s="145"/>
      <c r="SKQ343" s="145"/>
      <c r="SKR343" s="145"/>
      <c r="SKS343" s="145"/>
      <c r="SKT343" s="145"/>
      <c r="SKU343" s="145"/>
      <c r="SKV343" s="145"/>
      <c r="SKW343" s="145"/>
      <c r="SKX343" s="145"/>
      <c r="SKY343" s="145"/>
      <c r="SKZ343" s="145"/>
      <c r="SLA343" s="145"/>
      <c r="SLB343" s="145"/>
      <c r="SLC343" s="145"/>
      <c r="SLD343" s="145"/>
      <c r="SLE343" s="145"/>
      <c r="SLF343" s="145"/>
      <c r="SLG343" s="145"/>
      <c r="SLH343" s="145"/>
      <c r="SLI343" s="145"/>
      <c r="SLJ343" s="145"/>
      <c r="SLK343" s="145"/>
      <c r="SLL343" s="145"/>
      <c r="SLM343" s="145"/>
      <c r="SLN343" s="145"/>
      <c r="SLO343" s="145"/>
      <c r="SLP343" s="145"/>
      <c r="SLQ343" s="145"/>
      <c r="SLR343" s="145"/>
      <c r="SLS343" s="145"/>
      <c r="SLT343" s="145"/>
      <c r="SLU343" s="145"/>
      <c r="SLV343" s="145"/>
      <c r="SLW343" s="145"/>
      <c r="SLX343" s="145"/>
      <c r="SLY343" s="145"/>
      <c r="SLZ343" s="145"/>
      <c r="SMA343" s="145"/>
      <c r="SMB343" s="145"/>
      <c r="SMC343" s="145"/>
      <c r="SMD343" s="145"/>
      <c r="SME343" s="145"/>
      <c r="SMF343" s="145"/>
      <c r="SMG343" s="145"/>
      <c r="SMH343" s="145"/>
      <c r="SMI343" s="145"/>
      <c r="SMJ343" s="145"/>
      <c r="SMK343" s="145"/>
      <c r="SML343" s="145"/>
      <c r="SMM343" s="145"/>
      <c r="SMN343" s="145"/>
      <c r="SMO343" s="145"/>
      <c r="SMP343" s="145"/>
      <c r="SMQ343" s="145"/>
      <c r="SMR343" s="145"/>
      <c r="SMS343" s="145"/>
      <c r="SMT343" s="145"/>
      <c r="SMU343" s="145"/>
      <c r="SMV343" s="145"/>
      <c r="SMW343" s="145"/>
      <c r="SMX343" s="145"/>
      <c r="SMY343" s="145"/>
      <c r="SMZ343" s="145"/>
      <c r="SNA343" s="145"/>
      <c r="SNB343" s="145"/>
      <c r="SNC343" s="145"/>
      <c r="SND343" s="145"/>
      <c r="SNE343" s="145"/>
      <c r="SNF343" s="145"/>
      <c r="SNG343" s="145"/>
      <c r="SNH343" s="145"/>
      <c r="SNI343" s="145"/>
      <c r="SNJ343" s="145"/>
      <c r="SNK343" s="145"/>
      <c r="SNL343" s="145"/>
      <c r="SNM343" s="145"/>
      <c r="SNN343" s="145"/>
      <c r="SNO343" s="145"/>
      <c r="SNP343" s="145"/>
      <c r="SNQ343" s="145"/>
      <c r="SNR343" s="145"/>
      <c r="SNS343" s="145"/>
      <c r="SNT343" s="145"/>
      <c r="SNU343" s="145"/>
      <c r="SNV343" s="145"/>
      <c r="SNW343" s="145"/>
      <c r="SNX343" s="145"/>
      <c r="SNY343" s="145"/>
      <c r="SNZ343" s="145"/>
      <c r="SOA343" s="145"/>
      <c r="SOB343" s="145"/>
      <c r="SOC343" s="145"/>
      <c r="SOD343" s="145"/>
      <c r="SOE343" s="145"/>
      <c r="SOF343" s="145"/>
      <c r="SOG343" s="145"/>
      <c r="SOH343" s="145"/>
      <c r="SOI343" s="145"/>
      <c r="SOJ343" s="145"/>
      <c r="SOK343" s="145"/>
      <c r="SOL343" s="145"/>
      <c r="SOM343" s="145"/>
      <c r="SON343" s="145"/>
      <c r="SOO343" s="145"/>
      <c r="SOP343" s="145"/>
      <c r="SOQ343" s="145"/>
      <c r="SOR343" s="145"/>
      <c r="SOS343" s="145"/>
      <c r="SOT343" s="145"/>
      <c r="SOU343" s="145"/>
      <c r="SOV343" s="145"/>
      <c r="SOW343" s="145"/>
      <c r="SOX343" s="145"/>
      <c r="SOY343" s="145"/>
      <c r="SOZ343" s="145"/>
      <c r="SPA343" s="145"/>
      <c r="SPB343" s="145"/>
      <c r="SPC343" s="145"/>
      <c r="SPD343" s="145"/>
      <c r="SPE343" s="145"/>
      <c r="SPF343" s="145"/>
      <c r="SPG343" s="145"/>
      <c r="SPH343" s="145"/>
      <c r="SPI343" s="145"/>
      <c r="SPJ343" s="145"/>
      <c r="SPK343" s="145"/>
      <c r="SPL343" s="145"/>
      <c r="SPM343" s="145"/>
      <c r="SPN343" s="145"/>
      <c r="SPO343" s="145"/>
      <c r="SPP343" s="145"/>
      <c r="SPQ343" s="145"/>
      <c r="SPR343" s="145"/>
      <c r="SPS343" s="145"/>
      <c r="SPT343" s="145"/>
      <c r="SPU343" s="145"/>
      <c r="SPV343" s="145"/>
      <c r="SPW343" s="145"/>
      <c r="SPX343" s="145"/>
      <c r="SPY343" s="145"/>
      <c r="SPZ343" s="145"/>
      <c r="SQA343" s="145"/>
      <c r="SQB343" s="145"/>
      <c r="SQC343" s="145"/>
      <c r="SQD343" s="145"/>
      <c r="SQE343" s="145"/>
      <c r="SQF343" s="145"/>
      <c r="SQG343" s="145"/>
      <c r="SQH343" s="145"/>
      <c r="SQI343" s="145"/>
      <c r="SQJ343" s="145"/>
      <c r="SQK343" s="145"/>
      <c r="SQL343" s="145"/>
      <c r="SQM343" s="145"/>
      <c r="SQN343" s="145"/>
      <c r="SQO343" s="145"/>
      <c r="SQP343" s="145"/>
      <c r="SQQ343" s="145"/>
      <c r="SQR343" s="145"/>
      <c r="SQS343" s="145"/>
      <c r="SQT343" s="145"/>
      <c r="SQU343" s="145"/>
      <c r="SQV343" s="145"/>
      <c r="SQW343" s="145"/>
      <c r="SQX343" s="145"/>
      <c r="SQY343" s="145"/>
      <c r="SQZ343" s="145"/>
      <c r="SRA343" s="145"/>
      <c r="SRB343" s="145"/>
      <c r="SRC343" s="145"/>
      <c r="SRD343" s="145"/>
      <c r="SRE343" s="145"/>
      <c r="SRF343" s="145"/>
      <c r="SRG343" s="145"/>
      <c r="SRH343" s="145"/>
      <c r="SRI343" s="145"/>
      <c r="SRJ343" s="145"/>
      <c r="SRK343" s="145"/>
      <c r="SRL343" s="145"/>
      <c r="SRM343" s="145"/>
      <c r="SRN343" s="145"/>
      <c r="SRO343" s="145"/>
      <c r="SRP343" s="145"/>
      <c r="SRQ343" s="145"/>
      <c r="SRR343" s="145"/>
      <c r="SRS343" s="145"/>
      <c r="SRT343" s="145"/>
      <c r="SRU343" s="145"/>
      <c r="SRV343" s="145"/>
      <c r="SRW343" s="145"/>
      <c r="SRX343" s="145"/>
      <c r="SRY343" s="145"/>
      <c r="SRZ343" s="145"/>
      <c r="SSA343" s="145"/>
      <c r="SSB343" s="145"/>
      <c r="SSC343" s="145"/>
      <c r="SSD343" s="145"/>
      <c r="SSE343" s="145"/>
      <c r="SSF343" s="145"/>
      <c r="SSG343" s="145"/>
      <c r="SSH343" s="145"/>
      <c r="SSI343" s="145"/>
      <c r="SSJ343" s="145"/>
      <c r="SSK343" s="145"/>
      <c r="SSL343" s="145"/>
      <c r="SSM343" s="145"/>
      <c r="SSN343" s="145"/>
      <c r="SSO343" s="145"/>
      <c r="SSP343" s="145"/>
      <c r="SSQ343" s="145"/>
      <c r="SSR343" s="145"/>
      <c r="SSS343" s="145"/>
      <c r="SST343" s="145"/>
      <c r="SSU343" s="145"/>
      <c r="SSV343" s="145"/>
      <c r="SSW343" s="145"/>
      <c r="SSX343" s="145"/>
      <c r="SSY343" s="145"/>
      <c r="SSZ343" s="145"/>
      <c r="STA343" s="145"/>
      <c r="STB343" s="145"/>
      <c r="STC343" s="145"/>
      <c r="STD343" s="145"/>
      <c r="STE343" s="145"/>
      <c r="STF343" s="145"/>
      <c r="STG343" s="145"/>
      <c r="STH343" s="145"/>
      <c r="STI343" s="145"/>
      <c r="STJ343" s="145"/>
      <c r="STK343" s="145"/>
      <c r="STL343" s="145"/>
      <c r="STM343" s="145"/>
      <c r="STN343" s="145"/>
      <c r="STO343" s="145"/>
      <c r="STP343" s="145"/>
      <c r="STQ343" s="145"/>
      <c r="STR343" s="145"/>
      <c r="STS343" s="145"/>
      <c r="STT343" s="145"/>
      <c r="STU343" s="145"/>
      <c r="STV343" s="145"/>
      <c r="STW343" s="145"/>
      <c r="STX343" s="145"/>
      <c r="STY343" s="145"/>
      <c r="STZ343" s="145"/>
      <c r="SUA343" s="145"/>
      <c r="SUB343" s="145"/>
      <c r="SUC343" s="145"/>
      <c r="SUD343" s="145"/>
      <c r="SUE343" s="145"/>
      <c r="SUF343" s="145"/>
      <c r="SUG343" s="145"/>
      <c r="SUH343" s="145"/>
      <c r="SUI343" s="145"/>
      <c r="SUJ343" s="145"/>
      <c r="SUK343" s="145"/>
      <c r="SUL343" s="145"/>
      <c r="SUM343" s="145"/>
      <c r="SUN343" s="145"/>
      <c r="SUO343" s="145"/>
      <c r="SUP343" s="145"/>
      <c r="SUQ343" s="145"/>
      <c r="SUR343" s="145"/>
      <c r="SUS343" s="145"/>
      <c r="SUT343" s="145"/>
      <c r="SUU343" s="145"/>
      <c r="SUV343" s="145"/>
      <c r="SUW343" s="145"/>
      <c r="SUX343" s="145"/>
      <c r="SUY343" s="145"/>
      <c r="SUZ343" s="145"/>
      <c r="SVA343" s="145"/>
      <c r="SVB343" s="145"/>
      <c r="SVC343" s="145"/>
      <c r="SVD343" s="145"/>
      <c r="SVE343" s="145"/>
      <c r="SVF343" s="145"/>
      <c r="SVG343" s="145"/>
      <c r="SVH343" s="145"/>
      <c r="SVI343" s="145"/>
      <c r="SVJ343" s="145"/>
      <c r="SVK343" s="145"/>
      <c r="SVL343" s="145"/>
      <c r="SVM343" s="145"/>
      <c r="SVN343" s="145"/>
      <c r="SVO343" s="145"/>
      <c r="SVP343" s="145"/>
      <c r="SVQ343" s="145"/>
      <c r="SVR343" s="145"/>
      <c r="SVS343" s="145"/>
      <c r="SVT343" s="145"/>
      <c r="SVU343" s="145"/>
      <c r="SVV343" s="145"/>
      <c r="SVW343" s="145"/>
      <c r="SVX343" s="145"/>
      <c r="SVY343" s="145"/>
      <c r="SVZ343" s="145"/>
      <c r="SWA343" s="145"/>
      <c r="SWB343" s="145"/>
      <c r="SWC343" s="145"/>
      <c r="SWD343" s="145"/>
      <c r="SWE343" s="145"/>
      <c r="SWF343" s="145"/>
      <c r="SWG343" s="145"/>
      <c r="SWH343" s="145"/>
      <c r="SWI343" s="145"/>
      <c r="SWJ343" s="145"/>
      <c r="SWK343" s="145"/>
      <c r="SWL343" s="145"/>
      <c r="SWM343" s="145"/>
      <c r="SWN343" s="145"/>
      <c r="SWO343" s="145"/>
      <c r="SWP343" s="145"/>
      <c r="SWQ343" s="145"/>
      <c r="SWR343" s="145"/>
      <c r="SWS343" s="145"/>
      <c r="SWT343" s="145"/>
      <c r="SWU343" s="145"/>
      <c r="SWV343" s="145"/>
      <c r="SWW343" s="145"/>
      <c r="SWX343" s="145"/>
      <c r="SWY343" s="145"/>
      <c r="SWZ343" s="145"/>
      <c r="SXA343" s="145"/>
      <c r="SXB343" s="145"/>
      <c r="SXC343" s="145"/>
      <c r="SXD343" s="145"/>
      <c r="SXE343" s="145"/>
      <c r="SXF343" s="145"/>
      <c r="SXG343" s="145"/>
      <c r="SXH343" s="145"/>
      <c r="SXI343" s="145"/>
      <c r="SXJ343" s="145"/>
      <c r="SXK343" s="145"/>
      <c r="SXL343" s="145"/>
      <c r="SXM343" s="145"/>
      <c r="SXN343" s="145"/>
      <c r="SXO343" s="145"/>
      <c r="SXP343" s="145"/>
      <c r="SXQ343" s="145"/>
      <c r="SXR343" s="145"/>
      <c r="SXS343" s="145"/>
      <c r="SXT343" s="145"/>
      <c r="SXU343" s="145"/>
      <c r="SXV343" s="145"/>
      <c r="SXW343" s="145"/>
      <c r="SXX343" s="145"/>
      <c r="SXY343" s="145"/>
      <c r="SXZ343" s="145"/>
      <c r="SYA343" s="145"/>
      <c r="SYB343" s="145"/>
      <c r="SYC343" s="145"/>
      <c r="SYD343" s="145"/>
      <c r="SYE343" s="145"/>
      <c r="SYF343" s="145"/>
      <c r="SYG343" s="145"/>
      <c r="SYH343" s="145"/>
      <c r="SYI343" s="145"/>
      <c r="SYJ343" s="145"/>
      <c r="SYK343" s="145"/>
      <c r="SYL343" s="145"/>
      <c r="SYM343" s="145"/>
      <c r="SYN343" s="145"/>
      <c r="SYO343" s="145"/>
      <c r="SYP343" s="145"/>
      <c r="SYQ343" s="145"/>
      <c r="SYR343" s="145"/>
      <c r="SYS343" s="145"/>
      <c r="SYT343" s="145"/>
      <c r="SYU343" s="145"/>
      <c r="SYV343" s="145"/>
      <c r="SYW343" s="145"/>
      <c r="SYX343" s="145"/>
      <c r="SYY343" s="145"/>
      <c r="SYZ343" s="145"/>
      <c r="SZA343" s="145"/>
      <c r="SZB343" s="145"/>
      <c r="SZC343" s="145"/>
      <c r="SZD343" s="145"/>
      <c r="SZE343" s="145"/>
      <c r="SZF343" s="145"/>
      <c r="SZG343" s="145"/>
      <c r="SZH343" s="145"/>
      <c r="SZI343" s="145"/>
      <c r="SZJ343" s="145"/>
      <c r="SZK343" s="145"/>
      <c r="SZL343" s="145"/>
      <c r="SZM343" s="145"/>
      <c r="SZN343" s="145"/>
      <c r="SZO343" s="145"/>
      <c r="SZP343" s="145"/>
      <c r="SZQ343" s="145"/>
      <c r="SZR343" s="145"/>
      <c r="SZS343" s="145"/>
      <c r="SZT343" s="145"/>
      <c r="SZU343" s="145"/>
      <c r="SZV343" s="145"/>
      <c r="SZW343" s="145"/>
      <c r="SZX343" s="145"/>
      <c r="SZY343" s="145"/>
      <c r="SZZ343" s="145"/>
      <c r="TAA343" s="145"/>
      <c r="TAB343" s="145"/>
      <c r="TAC343" s="145"/>
      <c r="TAD343" s="145"/>
      <c r="TAE343" s="145"/>
      <c r="TAF343" s="145"/>
      <c r="TAG343" s="145"/>
      <c r="TAH343" s="145"/>
      <c r="TAI343" s="145"/>
      <c r="TAJ343" s="145"/>
      <c r="TAK343" s="145"/>
      <c r="TAL343" s="145"/>
      <c r="TAM343" s="145"/>
      <c r="TAN343" s="145"/>
      <c r="TAO343" s="145"/>
      <c r="TAP343" s="145"/>
      <c r="TAQ343" s="145"/>
      <c r="TAR343" s="145"/>
      <c r="TAS343" s="145"/>
      <c r="TAT343" s="145"/>
      <c r="TAU343" s="145"/>
      <c r="TAV343" s="145"/>
      <c r="TAW343" s="145"/>
      <c r="TAX343" s="145"/>
      <c r="TAY343" s="145"/>
      <c r="TAZ343" s="145"/>
      <c r="TBA343" s="145"/>
      <c r="TBB343" s="145"/>
      <c r="TBC343" s="145"/>
      <c r="TBD343" s="145"/>
      <c r="TBE343" s="145"/>
      <c r="TBF343" s="145"/>
      <c r="TBG343" s="145"/>
      <c r="TBH343" s="145"/>
      <c r="TBI343" s="145"/>
      <c r="TBJ343" s="145"/>
      <c r="TBK343" s="145"/>
      <c r="TBL343" s="145"/>
      <c r="TBM343" s="145"/>
      <c r="TBN343" s="145"/>
      <c r="TBO343" s="145"/>
      <c r="TBP343" s="145"/>
      <c r="TBQ343" s="145"/>
      <c r="TBR343" s="145"/>
      <c r="TBS343" s="145"/>
      <c r="TBT343" s="145"/>
      <c r="TBU343" s="145"/>
      <c r="TBV343" s="145"/>
      <c r="TBW343" s="145"/>
      <c r="TBX343" s="145"/>
      <c r="TBY343" s="145"/>
      <c r="TBZ343" s="145"/>
      <c r="TCA343" s="145"/>
      <c r="TCB343" s="145"/>
      <c r="TCC343" s="145"/>
      <c r="TCD343" s="145"/>
      <c r="TCE343" s="145"/>
      <c r="TCF343" s="145"/>
      <c r="TCG343" s="145"/>
      <c r="TCH343" s="145"/>
      <c r="TCI343" s="145"/>
      <c r="TCJ343" s="145"/>
      <c r="TCK343" s="145"/>
      <c r="TCL343" s="145"/>
      <c r="TCM343" s="145"/>
      <c r="TCN343" s="145"/>
      <c r="TCO343" s="145"/>
      <c r="TCP343" s="145"/>
      <c r="TCQ343" s="145"/>
      <c r="TCR343" s="145"/>
      <c r="TCS343" s="145"/>
      <c r="TCT343" s="145"/>
      <c r="TCU343" s="145"/>
      <c r="TCV343" s="145"/>
      <c r="TCW343" s="145"/>
      <c r="TCX343" s="145"/>
      <c r="TCY343" s="145"/>
      <c r="TCZ343" s="145"/>
      <c r="TDA343" s="145"/>
      <c r="TDB343" s="145"/>
      <c r="TDC343" s="145"/>
      <c r="TDD343" s="145"/>
      <c r="TDE343" s="145"/>
      <c r="TDF343" s="145"/>
      <c r="TDG343" s="145"/>
      <c r="TDH343" s="145"/>
      <c r="TDI343" s="145"/>
      <c r="TDJ343" s="145"/>
      <c r="TDK343" s="145"/>
      <c r="TDL343" s="145"/>
      <c r="TDM343" s="145"/>
      <c r="TDN343" s="145"/>
      <c r="TDO343" s="145"/>
      <c r="TDP343" s="145"/>
      <c r="TDQ343" s="145"/>
      <c r="TDR343" s="145"/>
      <c r="TDS343" s="145"/>
      <c r="TDT343" s="145"/>
      <c r="TDU343" s="145"/>
      <c r="TDV343" s="145"/>
      <c r="TDW343" s="145"/>
      <c r="TDX343" s="145"/>
      <c r="TDY343" s="145"/>
      <c r="TDZ343" s="145"/>
      <c r="TEA343" s="145"/>
      <c r="TEB343" s="145"/>
      <c r="TEC343" s="145"/>
      <c r="TED343" s="145"/>
      <c r="TEE343" s="145"/>
      <c r="TEF343" s="145"/>
      <c r="TEG343" s="145"/>
      <c r="TEH343" s="145"/>
      <c r="TEI343" s="145"/>
      <c r="TEJ343" s="145"/>
      <c r="TEK343" s="145"/>
      <c r="TEL343" s="145"/>
      <c r="TEM343" s="145"/>
      <c r="TEN343" s="145"/>
      <c r="TEO343" s="145"/>
      <c r="TEP343" s="145"/>
      <c r="TEQ343" s="145"/>
      <c r="TER343" s="145"/>
      <c r="TES343" s="145"/>
      <c r="TET343" s="145"/>
      <c r="TEU343" s="145"/>
      <c r="TEV343" s="145"/>
      <c r="TEW343" s="145"/>
      <c r="TEX343" s="145"/>
      <c r="TEY343" s="145"/>
      <c r="TEZ343" s="145"/>
      <c r="TFA343" s="145"/>
      <c r="TFB343" s="145"/>
      <c r="TFC343" s="145"/>
      <c r="TFD343" s="145"/>
      <c r="TFE343" s="145"/>
      <c r="TFF343" s="145"/>
      <c r="TFG343" s="145"/>
      <c r="TFH343" s="145"/>
      <c r="TFI343" s="145"/>
      <c r="TFJ343" s="145"/>
      <c r="TFK343" s="145"/>
      <c r="TFL343" s="145"/>
      <c r="TFM343" s="145"/>
      <c r="TFN343" s="145"/>
      <c r="TFO343" s="145"/>
      <c r="TFP343" s="145"/>
      <c r="TFQ343" s="145"/>
      <c r="TFR343" s="145"/>
      <c r="TFS343" s="145"/>
      <c r="TFT343" s="145"/>
      <c r="TFU343" s="145"/>
      <c r="TFV343" s="145"/>
      <c r="TFW343" s="145"/>
      <c r="TFX343" s="145"/>
      <c r="TFY343" s="145"/>
      <c r="TFZ343" s="145"/>
      <c r="TGA343" s="145"/>
      <c r="TGB343" s="145"/>
      <c r="TGC343" s="145"/>
      <c r="TGD343" s="145"/>
      <c r="TGE343" s="145"/>
      <c r="TGF343" s="145"/>
      <c r="TGG343" s="145"/>
      <c r="TGH343" s="145"/>
      <c r="TGI343" s="145"/>
      <c r="TGJ343" s="145"/>
      <c r="TGK343" s="145"/>
      <c r="TGL343" s="145"/>
      <c r="TGM343" s="145"/>
      <c r="TGN343" s="145"/>
      <c r="TGO343" s="145"/>
      <c r="TGP343" s="145"/>
      <c r="TGQ343" s="145"/>
      <c r="TGR343" s="145"/>
      <c r="TGS343" s="145"/>
      <c r="TGT343" s="145"/>
      <c r="TGU343" s="145"/>
      <c r="TGV343" s="145"/>
      <c r="TGW343" s="145"/>
      <c r="TGX343" s="145"/>
      <c r="TGY343" s="145"/>
      <c r="TGZ343" s="145"/>
      <c r="THA343" s="145"/>
      <c r="THB343" s="145"/>
      <c r="THC343" s="145"/>
      <c r="THD343" s="145"/>
      <c r="THE343" s="145"/>
      <c r="THF343" s="145"/>
      <c r="THG343" s="145"/>
      <c r="THH343" s="145"/>
      <c r="THI343" s="145"/>
      <c r="THJ343" s="145"/>
      <c r="THK343" s="145"/>
      <c r="THL343" s="145"/>
      <c r="THM343" s="145"/>
      <c r="THN343" s="145"/>
      <c r="THO343" s="145"/>
      <c r="THP343" s="145"/>
      <c r="THQ343" s="145"/>
      <c r="THR343" s="145"/>
      <c r="THS343" s="145"/>
      <c r="THT343" s="145"/>
      <c r="THU343" s="145"/>
      <c r="THV343" s="145"/>
      <c r="THW343" s="145"/>
      <c r="THX343" s="145"/>
      <c r="THY343" s="145"/>
      <c r="THZ343" s="145"/>
      <c r="TIA343" s="145"/>
      <c r="TIB343" s="145"/>
      <c r="TIC343" s="145"/>
      <c r="TID343" s="145"/>
      <c r="TIE343" s="145"/>
      <c r="TIF343" s="145"/>
      <c r="TIG343" s="145"/>
      <c r="TIH343" s="145"/>
      <c r="TII343" s="145"/>
      <c r="TIJ343" s="145"/>
      <c r="TIK343" s="145"/>
      <c r="TIL343" s="145"/>
      <c r="TIM343" s="145"/>
      <c r="TIN343" s="145"/>
      <c r="TIO343" s="145"/>
      <c r="TIP343" s="145"/>
      <c r="TIQ343" s="145"/>
      <c r="TIR343" s="145"/>
      <c r="TIS343" s="145"/>
      <c r="TIT343" s="145"/>
      <c r="TIU343" s="145"/>
      <c r="TIV343" s="145"/>
      <c r="TIW343" s="145"/>
      <c r="TIX343" s="145"/>
      <c r="TIY343" s="145"/>
      <c r="TIZ343" s="145"/>
      <c r="TJA343" s="145"/>
      <c r="TJB343" s="145"/>
      <c r="TJC343" s="145"/>
      <c r="TJD343" s="145"/>
      <c r="TJE343" s="145"/>
      <c r="TJF343" s="145"/>
      <c r="TJG343" s="145"/>
      <c r="TJH343" s="145"/>
      <c r="TJI343" s="145"/>
      <c r="TJJ343" s="145"/>
      <c r="TJK343" s="145"/>
      <c r="TJL343" s="145"/>
      <c r="TJM343" s="145"/>
      <c r="TJN343" s="145"/>
      <c r="TJO343" s="145"/>
      <c r="TJP343" s="145"/>
      <c r="TJQ343" s="145"/>
      <c r="TJR343" s="145"/>
      <c r="TJS343" s="145"/>
      <c r="TJT343" s="145"/>
      <c r="TJU343" s="145"/>
      <c r="TJV343" s="145"/>
      <c r="TJW343" s="145"/>
      <c r="TJX343" s="145"/>
      <c r="TJY343" s="145"/>
      <c r="TJZ343" s="145"/>
      <c r="TKA343" s="145"/>
      <c r="TKB343" s="145"/>
      <c r="TKC343" s="145"/>
      <c r="TKD343" s="145"/>
      <c r="TKE343" s="145"/>
      <c r="TKF343" s="145"/>
      <c r="TKG343" s="145"/>
      <c r="TKH343" s="145"/>
      <c r="TKI343" s="145"/>
      <c r="TKJ343" s="145"/>
      <c r="TKK343" s="145"/>
      <c r="TKL343" s="145"/>
      <c r="TKM343" s="145"/>
      <c r="TKN343" s="145"/>
      <c r="TKO343" s="145"/>
      <c r="TKP343" s="145"/>
      <c r="TKQ343" s="145"/>
      <c r="TKR343" s="145"/>
      <c r="TKS343" s="145"/>
      <c r="TKT343" s="145"/>
      <c r="TKU343" s="145"/>
      <c r="TKV343" s="145"/>
      <c r="TKW343" s="145"/>
      <c r="TKX343" s="145"/>
      <c r="TKY343" s="145"/>
      <c r="TKZ343" s="145"/>
      <c r="TLA343" s="145"/>
      <c r="TLB343" s="145"/>
      <c r="TLC343" s="145"/>
      <c r="TLD343" s="145"/>
      <c r="TLE343" s="145"/>
      <c r="TLF343" s="145"/>
      <c r="TLG343" s="145"/>
      <c r="TLH343" s="145"/>
      <c r="TLI343" s="145"/>
      <c r="TLJ343" s="145"/>
      <c r="TLK343" s="145"/>
      <c r="TLL343" s="145"/>
      <c r="TLM343" s="145"/>
      <c r="TLN343" s="145"/>
      <c r="TLO343" s="145"/>
      <c r="TLP343" s="145"/>
      <c r="TLQ343" s="145"/>
      <c r="TLR343" s="145"/>
      <c r="TLS343" s="145"/>
      <c r="TLT343" s="145"/>
      <c r="TLU343" s="145"/>
      <c r="TLV343" s="145"/>
      <c r="TLW343" s="145"/>
      <c r="TLX343" s="145"/>
      <c r="TLY343" s="145"/>
      <c r="TLZ343" s="145"/>
      <c r="TMA343" s="145"/>
      <c r="TMB343" s="145"/>
      <c r="TMC343" s="145"/>
      <c r="TMD343" s="145"/>
      <c r="TME343" s="145"/>
      <c r="TMF343" s="145"/>
      <c r="TMG343" s="145"/>
      <c r="TMH343" s="145"/>
      <c r="TMI343" s="145"/>
      <c r="TMJ343" s="145"/>
      <c r="TMK343" s="145"/>
      <c r="TML343" s="145"/>
      <c r="TMM343" s="145"/>
      <c r="TMN343" s="145"/>
      <c r="TMO343" s="145"/>
      <c r="TMP343" s="145"/>
      <c r="TMQ343" s="145"/>
      <c r="TMR343" s="145"/>
      <c r="TMS343" s="145"/>
      <c r="TMT343" s="145"/>
      <c r="TMU343" s="145"/>
      <c r="TMV343" s="145"/>
      <c r="TMW343" s="145"/>
      <c r="TMX343" s="145"/>
      <c r="TMY343" s="145"/>
      <c r="TMZ343" s="145"/>
      <c r="TNA343" s="145"/>
      <c r="TNB343" s="145"/>
      <c r="TNC343" s="145"/>
      <c r="TND343" s="145"/>
      <c r="TNE343" s="145"/>
      <c r="TNF343" s="145"/>
      <c r="TNG343" s="145"/>
      <c r="TNH343" s="145"/>
      <c r="TNI343" s="145"/>
      <c r="TNJ343" s="145"/>
      <c r="TNK343" s="145"/>
      <c r="TNL343" s="145"/>
      <c r="TNM343" s="145"/>
      <c r="TNN343" s="145"/>
      <c r="TNO343" s="145"/>
      <c r="TNP343" s="145"/>
      <c r="TNQ343" s="145"/>
      <c r="TNR343" s="145"/>
      <c r="TNS343" s="145"/>
      <c r="TNT343" s="145"/>
      <c r="TNU343" s="145"/>
      <c r="TNV343" s="145"/>
      <c r="TNW343" s="145"/>
      <c r="TNX343" s="145"/>
      <c r="TNY343" s="145"/>
      <c r="TNZ343" s="145"/>
      <c r="TOA343" s="145"/>
      <c r="TOB343" s="145"/>
      <c r="TOC343" s="145"/>
      <c r="TOD343" s="145"/>
      <c r="TOE343" s="145"/>
      <c r="TOF343" s="145"/>
      <c r="TOG343" s="145"/>
      <c r="TOH343" s="145"/>
      <c r="TOI343" s="145"/>
      <c r="TOJ343" s="145"/>
      <c r="TOK343" s="145"/>
      <c r="TOL343" s="145"/>
      <c r="TOM343" s="145"/>
      <c r="TON343" s="145"/>
      <c r="TOO343" s="145"/>
      <c r="TOP343" s="145"/>
      <c r="TOQ343" s="145"/>
      <c r="TOR343" s="145"/>
      <c r="TOS343" s="145"/>
      <c r="TOT343" s="145"/>
      <c r="TOU343" s="145"/>
      <c r="TOV343" s="145"/>
      <c r="TOW343" s="145"/>
      <c r="TOX343" s="145"/>
      <c r="TOY343" s="145"/>
      <c r="TOZ343" s="145"/>
      <c r="TPA343" s="145"/>
      <c r="TPB343" s="145"/>
      <c r="TPC343" s="145"/>
      <c r="TPD343" s="145"/>
      <c r="TPE343" s="145"/>
      <c r="TPF343" s="145"/>
      <c r="TPG343" s="145"/>
      <c r="TPH343" s="145"/>
      <c r="TPI343" s="145"/>
      <c r="TPJ343" s="145"/>
      <c r="TPK343" s="145"/>
      <c r="TPL343" s="145"/>
      <c r="TPM343" s="145"/>
      <c r="TPN343" s="145"/>
      <c r="TPO343" s="145"/>
      <c r="TPP343" s="145"/>
      <c r="TPQ343" s="145"/>
      <c r="TPR343" s="145"/>
      <c r="TPS343" s="145"/>
      <c r="TPT343" s="145"/>
      <c r="TPU343" s="145"/>
      <c r="TPV343" s="145"/>
      <c r="TPW343" s="145"/>
      <c r="TPX343" s="145"/>
      <c r="TPY343" s="145"/>
      <c r="TPZ343" s="145"/>
      <c r="TQA343" s="145"/>
      <c r="TQB343" s="145"/>
      <c r="TQC343" s="145"/>
      <c r="TQD343" s="145"/>
      <c r="TQE343" s="145"/>
      <c r="TQF343" s="145"/>
      <c r="TQG343" s="145"/>
      <c r="TQH343" s="145"/>
      <c r="TQI343" s="145"/>
      <c r="TQJ343" s="145"/>
      <c r="TQK343" s="145"/>
      <c r="TQL343" s="145"/>
      <c r="TQM343" s="145"/>
      <c r="TQN343" s="145"/>
      <c r="TQO343" s="145"/>
      <c r="TQP343" s="145"/>
      <c r="TQQ343" s="145"/>
      <c r="TQR343" s="145"/>
      <c r="TQS343" s="145"/>
      <c r="TQT343" s="145"/>
      <c r="TQU343" s="145"/>
      <c r="TQV343" s="145"/>
      <c r="TQW343" s="145"/>
      <c r="TQX343" s="145"/>
      <c r="TQY343" s="145"/>
      <c r="TQZ343" s="145"/>
      <c r="TRA343" s="145"/>
      <c r="TRB343" s="145"/>
      <c r="TRC343" s="145"/>
      <c r="TRD343" s="145"/>
      <c r="TRE343" s="145"/>
      <c r="TRF343" s="145"/>
      <c r="TRG343" s="145"/>
      <c r="TRH343" s="145"/>
      <c r="TRI343" s="145"/>
      <c r="TRJ343" s="145"/>
      <c r="TRK343" s="145"/>
      <c r="TRL343" s="145"/>
      <c r="TRM343" s="145"/>
      <c r="TRN343" s="145"/>
      <c r="TRO343" s="145"/>
      <c r="TRP343" s="145"/>
      <c r="TRQ343" s="145"/>
      <c r="TRR343" s="145"/>
      <c r="TRS343" s="145"/>
      <c r="TRT343" s="145"/>
      <c r="TRU343" s="145"/>
      <c r="TRV343" s="145"/>
      <c r="TRW343" s="145"/>
      <c r="TRX343" s="145"/>
      <c r="TRY343" s="145"/>
      <c r="TRZ343" s="145"/>
      <c r="TSA343" s="145"/>
      <c r="TSB343" s="145"/>
      <c r="TSC343" s="145"/>
      <c r="TSD343" s="145"/>
      <c r="TSE343" s="145"/>
      <c r="TSF343" s="145"/>
      <c r="TSG343" s="145"/>
      <c r="TSH343" s="145"/>
      <c r="TSI343" s="145"/>
      <c r="TSJ343" s="145"/>
      <c r="TSK343" s="145"/>
      <c r="TSL343" s="145"/>
      <c r="TSM343" s="145"/>
      <c r="TSN343" s="145"/>
      <c r="TSO343" s="145"/>
      <c r="TSP343" s="145"/>
      <c r="TSQ343" s="145"/>
      <c r="TSR343" s="145"/>
      <c r="TSS343" s="145"/>
      <c r="TST343" s="145"/>
      <c r="TSU343" s="145"/>
      <c r="TSV343" s="145"/>
      <c r="TSW343" s="145"/>
      <c r="TSX343" s="145"/>
      <c r="TSY343" s="145"/>
      <c r="TSZ343" s="145"/>
      <c r="TTA343" s="145"/>
      <c r="TTB343" s="145"/>
      <c r="TTC343" s="145"/>
      <c r="TTD343" s="145"/>
      <c r="TTE343" s="145"/>
      <c r="TTF343" s="145"/>
      <c r="TTG343" s="145"/>
      <c r="TTH343" s="145"/>
      <c r="TTI343" s="145"/>
      <c r="TTJ343" s="145"/>
      <c r="TTK343" s="145"/>
      <c r="TTL343" s="145"/>
      <c r="TTM343" s="145"/>
      <c r="TTN343" s="145"/>
      <c r="TTO343" s="145"/>
      <c r="TTP343" s="145"/>
      <c r="TTQ343" s="145"/>
      <c r="TTR343" s="145"/>
      <c r="TTS343" s="145"/>
      <c r="TTT343" s="145"/>
      <c r="TTU343" s="145"/>
      <c r="TTV343" s="145"/>
      <c r="TTW343" s="145"/>
      <c r="TTX343" s="145"/>
      <c r="TTY343" s="145"/>
      <c r="TTZ343" s="145"/>
      <c r="TUA343" s="145"/>
      <c r="TUB343" s="145"/>
      <c r="TUC343" s="145"/>
      <c r="TUD343" s="145"/>
      <c r="TUE343" s="145"/>
      <c r="TUF343" s="145"/>
      <c r="TUG343" s="145"/>
      <c r="TUH343" s="145"/>
      <c r="TUI343" s="145"/>
      <c r="TUJ343" s="145"/>
      <c r="TUK343" s="145"/>
      <c r="TUL343" s="145"/>
      <c r="TUM343" s="145"/>
      <c r="TUN343" s="145"/>
      <c r="TUO343" s="145"/>
      <c r="TUP343" s="145"/>
      <c r="TUQ343" s="145"/>
      <c r="TUR343" s="145"/>
      <c r="TUS343" s="145"/>
      <c r="TUT343" s="145"/>
      <c r="TUU343" s="145"/>
      <c r="TUV343" s="145"/>
      <c r="TUW343" s="145"/>
      <c r="TUX343" s="145"/>
      <c r="TUY343" s="145"/>
      <c r="TUZ343" s="145"/>
      <c r="TVA343" s="145"/>
      <c r="TVB343" s="145"/>
      <c r="TVC343" s="145"/>
      <c r="TVD343" s="145"/>
      <c r="TVE343" s="145"/>
      <c r="TVF343" s="145"/>
      <c r="TVG343" s="145"/>
      <c r="TVH343" s="145"/>
      <c r="TVI343" s="145"/>
      <c r="TVJ343" s="145"/>
      <c r="TVK343" s="145"/>
      <c r="TVL343" s="145"/>
      <c r="TVM343" s="145"/>
      <c r="TVN343" s="145"/>
      <c r="TVO343" s="145"/>
      <c r="TVP343" s="145"/>
      <c r="TVQ343" s="145"/>
      <c r="TVR343" s="145"/>
      <c r="TVS343" s="145"/>
      <c r="TVT343" s="145"/>
      <c r="TVU343" s="145"/>
      <c r="TVV343" s="145"/>
      <c r="TVW343" s="145"/>
      <c r="TVX343" s="145"/>
      <c r="TVY343" s="145"/>
      <c r="TVZ343" s="145"/>
      <c r="TWA343" s="145"/>
      <c r="TWB343" s="145"/>
      <c r="TWC343" s="145"/>
      <c r="TWD343" s="145"/>
      <c r="TWE343" s="145"/>
      <c r="TWF343" s="145"/>
      <c r="TWG343" s="145"/>
      <c r="TWH343" s="145"/>
      <c r="TWI343" s="145"/>
      <c r="TWJ343" s="145"/>
      <c r="TWK343" s="145"/>
      <c r="TWL343" s="145"/>
      <c r="TWM343" s="145"/>
      <c r="TWN343" s="145"/>
      <c r="TWO343" s="145"/>
      <c r="TWP343" s="145"/>
      <c r="TWQ343" s="145"/>
      <c r="TWR343" s="145"/>
      <c r="TWS343" s="145"/>
      <c r="TWT343" s="145"/>
      <c r="TWU343" s="145"/>
      <c r="TWV343" s="145"/>
      <c r="TWW343" s="145"/>
      <c r="TWX343" s="145"/>
      <c r="TWY343" s="145"/>
      <c r="TWZ343" s="145"/>
      <c r="TXA343" s="145"/>
      <c r="TXB343" s="145"/>
      <c r="TXC343" s="145"/>
      <c r="TXD343" s="145"/>
      <c r="TXE343" s="145"/>
      <c r="TXF343" s="145"/>
      <c r="TXG343" s="145"/>
      <c r="TXH343" s="145"/>
      <c r="TXI343" s="145"/>
      <c r="TXJ343" s="145"/>
      <c r="TXK343" s="145"/>
      <c r="TXL343" s="145"/>
      <c r="TXM343" s="145"/>
      <c r="TXN343" s="145"/>
      <c r="TXO343" s="145"/>
      <c r="TXP343" s="145"/>
      <c r="TXQ343" s="145"/>
      <c r="TXR343" s="145"/>
      <c r="TXS343" s="145"/>
      <c r="TXT343" s="145"/>
      <c r="TXU343" s="145"/>
      <c r="TXV343" s="145"/>
      <c r="TXW343" s="145"/>
      <c r="TXX343" s="145"/>
      <c r="TXY343" s="145"/>
      <c r="TXZ343" s="145"/>
      <c r="TYA343" s="145"/>
      <c r="TYB343" s="145"/>
      <c r="TYC343" s="145"/>
      <c r="TYD343" s="145"/>
      <c r="TYE343" s="145"/>
      <c r="TYF343" s="145"/>
      <c r="TYG343" s="145"/>
      <c r="TYH343" s="145"/>
      <c r="TYI343" s="145"/>
      <c r="TYJ343" s="145"/>
      <c r="TYK343" s="145"/>
      <c r="TYL343" s="145"/>
      <c r="TYM343" s="145"/>
      <c r="TYN343" s="145"/>
      <c r="TYO343" s="145"/>
      <c r="TYP343" s="145"/>
      <c r="TYQ343" s="145"/>
      <c r="TYR343" s="145"/>
      <c r="TYS343" s="145"/>
      <c r="TYT343" s="145"/>
      <c r="TYU343" s="145"/>
      <c r="TYV343" s="145"/>
      <c r="TYW343" s="145"/>
      <c r="TYX343" s="145"/>
      <c r="TYY343" s="145"/>
      <c r="TYZ343" s="145"/>
      <c r="TZA343" s="145"/>
      <c r="TZB343" s="145"/>
      <c r="TZC343" s="145"/>
      <c r="TZD343" s="145"/>
      <c r="TZE343" s="145"/>
      <c r="TZF343" s="145"/>
      <c r="TZG343" s="145"/>
      <c r="TZH343" s="145"/>
      <c r="TZI343" s="145"/>
      <c r="TZJ343" s="145"/>
      <c r="TZK343" s="145"/>
      <c r="TZL343" s="145"/>
      <c r="TZM343" s="145"/>
      <c r="TZN343" s="145"/>
      <c r="TZO343" s="145"/>
      <c r="TZP343" s="145"/>
      <c r="TZQ343" s="145"/>
      <c r="TZR343" s="145"/>
      <c r="TZS343" s="145"/>
      <c r="TZT343" s="145"/>
      <c r="TZU343" s="145"/>
      <c r="TZV343" s="145"/>
      <c r="TZW343" s="145"/>
      <c r="TZX343" s="145"/>
      <c r="TZY343" s="145"/>
      <c r="TZZ343" s="145"/>
      <c r="UAA343" s="145"/>
      <c r="UAB343" s="145"/>
      <c r="UAC343" s="145"/>
      <c r="UAD343" s="145"/>
      <c r="UAE343" s="145"/>
      <c r="UAF343" s="145"/>
      <c r="UAG343" s="145"/>
      <c r="UAH343" s="145"/>
      <c r="UAI343" s="145"/>
      <c r="UAJ343" s="145"/>
      <c r="UAK343" s="145"/>
      <c r="UAL343" s="145"/>
      <c r="UAM343" s="145"/>
      <c r="UAN343" s="145"/>
      <c r="UAO343" s="145"/>
      <c r="UAP343" s="145"/>
      <c r="UAQ343" s="145"/>
      <c r="UAR343" s="145"/>
      <c r="UAS343" s="145"/>
      <c r="UAT343" s="145"/>
      <c r="UAU343" s="145"/>
      <c r="UAV343" s="145"/>
      <c r="UAW343" s="145"/>
      <c r="UAX343" s="145"/>
      <c r="UAY343" s="145"/>
      <c r="UAZ343" s="145"/>
      <c r="UBA343" s="145"/>
      <c r="UBB343" s="145"/>
      <c r="UBC343" s="145"/>
      <c r="UBD343" s="145"/>
      <c r="UBE343" s="145"/>
      <c r="UBF343" s="145"/>
      <c r="UBG343" s="145"/>
      <c r="UBH343" s="145"/>
      <c r="UBI343" s="145"/>
      <c r="UBJ343" s="145"/>
      <c r="UBK343" s="145"/>
      <c r="UBL343" s="145"/>
      <c r="UBM343" s="145"/>
      <c r="UBN343" s="145"/>
      <c r="UBO343" s="145"/>
      <c r="UBP343" s="145"/>
      <c r="UBQ343" s="145"/>
      <c r="UBR343" s="145"/>
      <c r="UBS343" s="145"/>
      <c r="UBT343" s="145"/>
      <c r="UBU343" s="145"/>
      <c r="UBV343" s="145"/>
      <c r="UBW343" s="145"/>
      <c r="UBX343" s="145"/>
      <c r="UBY343" s="145"/>
      <c r="UBZ343" s="145"/>
      <c r="UCA343" s="145"/>
      <c r="UCB343" s="145"/>
      <c r="UCC343" s="145"/>
      <c r="UCD343" s="145"/>
      <c r="UCE343" s="145"/>
      <c r="UCF343" s="145"/>
      <c r="UCG343" s="145"/>
      <c r="UCH343" s="145"/>
      <c r="UCI343" s="145"/>
      <c r="UCJ343" s="145"/>
      <c r="UCK343" s="145"/>
      <c r="UCL343" s="145"/>
      <c r="UCM343" s="145"/>
      <c r="UCN343" s="145"/>
      <c r="UCO343" s="145"/>
      <c r="UCP343" s="145"/>
      <c r="UCQ343" s="145"/>
      <c r="UCR343" s="145"/>
      <c r="UCS343" s="145"/>
      <c r="UCT343" s="145"/>
      <c r="UCU343" s="145"/>
      <c r="UCV343" s="145"/>
      <c r="UCW343" s="145"/>
      <c r="UCX343" s="145"/>
      <c r="UCY343" s="145"/>
      <c r="UCZ343" s="145"/>
      <c r="UDA343" s="145"/>
      <c r="UDB343" s="145"/>
      <c r="UDC343" s="145"/>
      <c r="UDD343" s="145"/>
      <c r="UDE343" s="145"/>
      <c r="UDF343" s="145"/>
      <c r="UDG343" s="145"/>
      <c r="UDH343" s="145"/>
      <c r="UDI343" s="145"/>
      <c r="UDJ343" s="145"/>
      <c r="UDK343" s="145"/>
      <c r="UDL343" s="145"/>
      <c r="UDM343" s="145"/>
      <c r="UDN343" s="145"/>
      <c r="UDO343" s="145"/>
      <c r="UDP343" s="145"/>
      <c r="UDQ343" s="145"/>
      <c r="UDR343" s="145"/>
      <c r="UDS343" s="145"/>
      <c r="UDT343" s="145"/>
      <c r="UDU343" s="145"/>
      <c r="UDV343" s="145"/>
      <c r="UDW343" s="145"/>
      <c r="UDX343" s="145"/>
      <c r="UDY343" s="145"/>
      <c r="UDZ343" s="145"/>
      <c r="UEA343" s="145"/>
      <c r="UEB343" s="145"/>
      <c r="UEC343" s="145"/>
      <c r="UED343" s="145"/>
      <c r="UEE343" s="145"/>
      <c r="UEF343" s="145"/>
      <c r="UEG343" s="145"/>
      <c r="UEH343" s="145"/>
      <c r="UEI343" s="145"/>
      <c r="UEJ343" s="145"/>
      <c r="UEK343" s="145"/>
      <c r="UEL343" s="145"/>
      <c r="UEM343" s="145"/>
      <c r="UEN343" s="145"/>
      <c r="UEO343" s="145"/>
      <c r="UEP343" s="145"/>
      <c r="UEQ343" s="145"/>
      <c r="UER343" s="145"/>
      <c r="UES343" s="145"/>
      <c r="UET343" s="145"/>
      <c r="UEU343" s="145"/>
      <c r="UEV343" s="145"/>
      <c r="UEW343" s="145"/>
      <c r="UEX343" s="145"/>
      <c r="UEY343" s="145"/>
      <c r="UEZ343" s="145"/>
      <c r="UFA343" s="145"/>
      <c r="UFB343" s="145"/>
      <c r="UFC343" s="145"/>
      <c r="UFD343" s="145"/>
      <c r="UFE343" s="145"/>
      <c r="UFF343" s="145"/>
      <c r="UFG343" s="145"/>
      <c r="UFH343" s="145"/>
      <c r="UFI343" s="145"/>
      <c r="UFJ343" s="145"/>
      <c r="UFK343" s="145"/>
      <c r="UFL343" s="145"/>
      <c r="UFM343" s="145"/>
      <c r="UFN343" s="145"/>
      <c r="UFO343" s="145"/>
      <c r="UFP343" s="145"/>
      <c r="UFQ343" s="145"/>
      <c r="UFR343" s="145"/>
      <c r="UFS343" s="145"/>
      <c r="UFT343" s="145"/>
      <c r="UFU343" s="145"/>
      <c r="UFV343" s="145"/>
      <c r="UFW343" s="145"/>
      <c r="UFX343" s="145"/>
      <c r="UFY343" s="145"/>
      <c r="UFZ343" s="145"/>
      <c r="UGA343" s="145"/>
      <c r="UGB343" s="145"/>
      <c r="UGC343" s="145"/>
      <c r="UGD343" s="145"/>
      <c r="UGE343" s="145"/>
      <c r="UGF343" s="145"/>
      <c r="UGG343" s="145"/>
      <c r="UGH343" s="145"/>
      <c r="UGI343" s="145"/>
      <c r="UGJ343" s="145"/>
      <c r="UGK343" s="145"/>
      <c r="UGL343" s="145"/>
      <c r="UGM343" s="145"/>
      <c r="UGN343" s="145"/>
      <c r="UGO343" s="145"/>
      <c r="UGP343" s="145"/>
      <c r="UGQ343" s="145"/>
      <c r="UGR343" s="145"/>
      <c r="UGS343" s="145"/>
      <c r="UGT343" s="145"/>
      <c r="UGU343" s="145"/>
      <c r="UGV343" s="145"/>
      <c r="UGW343" s="145"/>
      <c r="UGX343" s="145"/>
      <c r="UGY343" s="145"/>
      <c r="UGZ343" s="145"/>
      <c r="UHA343" s="145"/>
      <c r="UHB343" s="145"/>
      <c r="UHC343" s="145"/>
      <c r="UHD343" s="145"/>
      <c r="UHE343" s="145"/>
      <c r="UHF343" s="145"/>
      <c r="UHG343" s="145"/>
      <c r="UHH343" s="145"/>
      <c r="UHI343" s="145"/>
      <c r="UHJ343" s="145"/>
      <c r="UHK343" s="145"/>
      <c r="UHL343" s="145"/>
      <c r="UHM343" s="145"/>
      <c r="UHN343" s="145"/>
      <c r="UHO343" s="145"/>
      <c r="UHP343" s="145"/>
      <c r="UHQ343" s="145"/>
      <c r="UHR343" s="145"/>
      <c r="UHS343" s="145"/>
      <c r="UHT343" s="145"/>
      <c r="UHU343" s="145"/>
      <c r="UHV343" s="145"/>
      <c r="UHW343" s="145"/>
      <c r="UHX343" s="145"/>
      <c r="UHY343" s="145"/>
      <c r="UHZ343" s="145"/>
      <c r="UIA343" s="145"/>
      <c r="UIB343" s="145"/>
      <c r="UIC343" s="145"/>
      <c r="UID343" s="145"/>
      <c r="UIE343" s="145"/>
      <c r="UIF343" s="145"/>
      <c r="UIG343" s="145"/>
      <c r="UIH343" s="145"/>
      <c r="UII343" s="145"/>
      <c r="UIJ343" s="145"/>
      <c r="UIK343" s="145"/>
      <c r="UIL343" s="145"/>
      <c r="UIM343" s="145"/>
      <c r="UIN343" s="145"/>
      <c r="UIO343" s="145"/>
      <c r="UIP343" s="145"/>
      <c r="UIQ343" s="145"/>
      <c r="UIR343" s="145"/>
      <c r="UIS343" s="145"/>
      <c r="UIT343" s="145"/>
      <c r="UIU343" s="145"/>
      <c r="UIV343" s="145"/>
      <c r="UIW343" s="145"/>
      <c r="UIX343" s="145"/>
      <c r="UIY343" s="145"/>
      <c r="UIZ343" s="145"/>
      <c r="UJA343" s="145"/>
      <c r="UJB343" s="145"/>
      <c r="UJC343" s="145"/>
      <c r="UJD343" s="145"/>
      <c r="UJE343" s="145"/>
      <c r="UJF343" s="145"/>
      <c r="UJG343" s="145"/>
      <c r="UJH343" s="145"/>
      <c r="UJI343" s="145"/>
      <c r="UJJ343" s="145"/>
      <c r="UJK343" s="145"/>
      <c r="UJL343" s="145"/>
      <c r="UJM343" s="145"/>
      <c r="UJN343" s="145"/>
      <c r="UJO343" s="145"/>
      <c r="UJP343" s="145"/>
      <c r="UJQ343" s="145"/>
      <c r="UJR343" s="145"/>
      <c r="UJS343" s="145"/>
      <c r="UJT343" s="145"/>
      <c r="UJU343" s="145"/>
      <c r="UJV343" s="145"/>
      <c r="UJW343" s="145"/>
      <c r="UJX343" s="145"/>
      <c r="UJY343" s="145"/>
      <c r="UJZ343" s="145"/>
      <c r="UKA343" s="145"/>
      <c r="UKB343" s="145"/>
      <c r="UKC343" s="145"/>
      <c r="UKD343" s="145"/>
      <c r="UKE343" s="145"/>
      <c r="UKF343" s="145"/>
      <c r="UKG343" s="145"/>
      <c r="UKH343" s="145"/>
      <c r="UKI343" s="145"/>
      <c r="UKJ343" s="145"/>
      <c r="UKK343" s="145"/>
      <c r="UKL343" s="145"/>
      <c r="UKM343" s="145"/>
      <c r="UKN343" s="145"/>
      <c r="UKO343" s="145"/>
      <c r="UKP343" s="145"/>
      <c r="UKQ343" s="145"/>
      <c r="UKR343" s="145"/>
      <c r="UKS343" s="145"/>
      <c r="UKT343" s="145"/>
      <c r="UKU343" s="145"/>
      <c r="UKV343" s="145"/>
      <c r="UKW343" s="145"/>
      <c r="UKX343" s="145"/>
      <c r="UKY343" s="145"/>
      <c r="UKZ343" s="145"/>
      <c r="ULA343" s="145"/>
      <c r="ULB343" s="145"/>
      <c r="ULC343" s="145"/>
      <c r="ULD343" s="145"/>
      <c r="ULE343" s="145"/>
      <c r="ULF343" s="145"/>
      <c r="ULG343" s="145"/>
      <c r="ULH343" s="145"/>
      <c r="ULI343" s="145"/>
      <c r="ULJ343" s="145"/>
      <c r="ULK343" s="145"/>
      <c r="ULL343" s="145"/>
      <c r="ULM343" s="145"/>
      <c r="ULN343" s="145"/>
      <c r="ULO343" s="145"/>
      <c r="ULP343" s="145"/>
      <c r="ULQ343" s="145"/>
      <c r="ULR343" s="145"/>
      <c r="ULS343" s="145"/>
      <c r="ULT343" s="145"/>
      <c r="ULU343" s="145"/>
      <c r="ULV343" s="145"/>
      <c r="ULW343" s="145"/>
      <c r="ULX343" s="145"/>
      <c r="ULY343" s="145"/>
      <c r="ULZ343" s="145"/>
      <c r="UMA343" s="145"/>
      <c r="UMB343" s="145"/>
      <c r="UMC343" s="145"/>
      <c r="UMD343" s="145"/>
      <c r="UME343" s="145"/>
      <c r="UMF343" s="145"/>
      <c r="UMG343" s="145"/>
      <c r="UMH343" s="145"/>
      <c r="UMI343" s="145"/>
      <c r="UMJ343" s="145"/>
      <c r="UMK343" s="145"/>
      <c r="UML343" s="145"/>
      <c r="UMM343" s="145"/>
      <c r="UMN343" s="145"/>
      <c r="UMO343" s="145"/>
      <c r="UMP343" s="145"/>
      <c r="UMQ343" s="145"/>
      <c r="UMR343" s="145"/>
      <c r="UMS343" s="145"/>
      <c r="UMT343" s="145"/>
      <c r="UMU343" s="145"/>
      <c r="UMV343" s="145"/>
      <c r="UMW343" s="145"/>
      <c r="UMX343" s="145"/>
      <c r="UMY343" s="145"/>
      <c r="UMZ343" s="145"/>
      <c r="UNA343" s="145"/>
      <c r="UNB343" s="145"/>
      <c r="UNC343" s="145"/>
      <c r="UND343" s="145"/>
      <c r="UNE343" s="145"/>
      <c r="UNF343" s="145"/>
      <c r="UNG343" s="145"/>
      <c r="UNH343" s="145"/>
      <c r="UNI343" s="145"/>
      <c r="UNJ343" s="145"/>
      <c r="UNK343" s="145"/>
      <c r="UNL343" s="145"/>
      <c r="UNM343" s="145"/>
      <c r="UNN343" s="145"/>
      <c r="UNO343" s="145"/>
      <c r="UNP343" s="145"/>
      <c r="UNQ343" s="145"/>
      <c r="UNR343" s="145"/>
      <c r="UNS343" s="145"/>
      <c r="UNT343" s="145"/>
      <c r="UNU343" s="145"/>
      <c r="UNV343" s="145"/>
      <c r="UNW343" s="145"/>
      <c r="UNX343" s="145"/>
      <c r="UNY343" s="145"/>
      <c r="UNZ343" s="145"/>
      <c r="UOA343" s="145"/>
      <c r="UOB343" s="145"/>
      <c r="UOC343" s="145"/>
      <c r="UOD343" s="145"/>
      <c r="UOE343" s="145"/>
      <c r="UOF343" s="145"/>
      <c r="UOG343" s="145"/>
      <c r="UOH343" s="145"/>
      <c r="UOI343" s="145"/>
      <c r="UOJ343" s="145"/>
      <c r="UOK343" s="145"/>
      <c r="UOL343" s="145"/>
      <c r="UOM343" s="145"/>
      <c r="UON343" s="145"/>
      <c r="UOO343" s="145"/>
      <c r="UOP343" s="145"/>
      <c r="UOQ343" s="145"/>
      <c r="UOR343" s="145"/>
      <c r="UOS343" s="145"/>
      <c r="UOT343" s="145"/>
      <c r="UOU343" s="145"/>
      <c r="UOV343" s="145"/>
      <c r="UOW343" s="145"/>
      <c r="UOX343" s="145"/>
      <c r="UOY343" s="145"/>
      <c r="UOZ343" s="145"/>
      <c r="UPA343" s="145"/>
      <c r="UPB343" s="145"/>
      <c r="UPC343" s="145"/>
      <c r="UPD343" s="145"/>
      <c r="UPE343" s="145"/>
      <c r="UPF343" s="145"/>
      <c r="UPG343" s="145"/>
      <c r="UPH343" s="145"/>
      <c r="UPI343" s="145"/>
      <c r="UPJ343" s="145"/>
      <c r="UPK343" s="145"/>
      <c r="UPL343" s="145"/>
      <c r="UPM343" s="145"/>
      <c r="UPN343" s="145"/>
      <c r="UPO343" s="145"/>
      <c r="UPP343" s="145"/>
      <c r="UPQ343" s="145"/>
      <c r="UPR343" s="145"/>
      <c r="UPS343" s="145"/>
      <c r="UPT343" s="145"/>
      <c r="UPU343" s="145"/>
      <c r="UPV343" s="145"/>
      <c r="UPW343" s="145"/>
      <c r="UPX343" s="145"/>
      <c r="UPY343" s="145"/>
      <c r="UPZ343" s="145"/>
      <c r="UQA343" s="145"/>
      <c r="UQB343" s="145"/>
      <c r="UQC343" s="145"/>
      <c r="UQD343" s="145"/>
      <c r="UQE343" s="145"/>
      <c r="UQF343" s="145"/>
      <c r="UQG343" s="145"/>
      <c r="UQH343" s="145"/>
      <c r="UQI343" s="145"/>
      <c r="UQJ343" s="145"/>
      <c r="UQK343" s="145"/>
      <c r="UQL343" s="145"/>
      <c r="UQM343" s="145"/>
      <c r="UQN343" s="145"/>
      <c r="UQO343" s="145"/>
      <c r="UQP343" s="145"/>
      <c r="UQQ343" s="145"/>
      <c r="UQR343" s="145"/>
      <c r="UQS343" s="145"/>
      <c r="UQT343" s="145"/>
      <c r="UQU343" s="145"/>
      <c r="UQV343" s="145"/>
      <c r="UQW343" s="145"/>
      <c r="UQX343" s="145"/>
      <c r="UQY343" s="145"/>
      <c r="UQZ343" s="145"/>
      <c r="URA343" s="145"/>
      <c r="URB343" s="145"/>
      <c r="URC343" s="145"/>
      <c r="URD343" s="145"/>
      <c r="URE343" s="145"/>
      <c r="URF343" s="145"/>
      <c r="URG343" s="145"/>
      <c r="URH343" s="145"/>
      <c r="URI343" s="145"/>
      <c r="URJ343" s="145"/>
      <c r="URK343" s="145"/>
      <c r="URL343" s="145"/>
      <c r="URM343" s="145"/>
      <c r="URN343" s="145"/>
      <c r="URO343" s="145"/>
      <c r="URP343" s="145"/>
      <c r="URQ343" s="145"/>
      <c r="URR343" s="145"/>
      <c r="URS343" s="145"/>
      <c r="URT343" s="145"/>
      <c r="URU343" s="145"/>
      <c r="URV343" s="145"/>
      <c r="URW343" s="145"/>
      <c r="URX343" s="145"/>
      <c r="URY343" s="145"/>
      <c r="URZ343" s="145"/>
      <c r="USA343" s="145"/>
      <c r="USB343" s="145"/>
      <c r="USC343" s="145"/>
      <c r="USD343" s="145"/>
      <c r="USE343" s="145"/>
      <c r="USF343" s="145"/>
      <c r="USG343" s="145"/>
      <c r="USH343" s="145"/>
      <c r="USI343" s="145"/>
      <c r="USJ343" s="145"/>
      <c r="USK343" s="145"/>
      <c r="USL343" s="145"/>
      <c r="USM343" s="145"/>
      <c r="USN343" s="145"/>
      <c r="USO343" s="145"/>
      <c r="USP343" s="145"/>
      <c r="USQ343" s="145"/>
      <c r="USR343" s="145"/>
      <c r="USS343" s="145"/>
      <c r="UST343" s="145"/>
      <c r="USU343" s="145"/>
      <c r="USV343" s="145"/>
      <c r="USW343" s="145"/>
      <c r="USX343" s="145"/>
      <c r="USY343" s="145"/>
      <c r="USZ343" s="145"/>
      <c r="UTA343" s="145"/>
      <c r="UTB343" s="145"/>
      <c r="UTC343" s="145"/>
      <c r="UTD343" s="145"/>
      <c r="UTE343" s="145"/>
      <c r="UTF343" s="145"/>
      <c r="UTG343" s="145"/>
      <c r="UTH343" s="145"/>
      <c r="UTI343" s="145"/>
      <c r="UTJ343" s="145"/>
      <c r="UTK343" s="145"/>
      <c r="UTL343" s="145"/>
      <c r="UTM343" s="145"/>
      <c r="UTN343" s="145"/>
      <c r="UTO343" s="145"/>
      <c r="UTP343" s="145"/>
      <c r="UTQ343" s="145"/>
      <c r="UTR343" s="145"/>
      <c r="UTS343" s="145"/>
      <c r="UTT343" s="145"/>
      <c r="UTU343" s="145"/>
      <c r="UTV343" s="145"/>
      <c r="UTW343" s="145"/>
      <c r="UTX343" s="145"/>
      <c r="UTY343" s="145"/>
      <c r="UTZ343" s="145"/>
      <c r="UUA343" s="145"/>
      <c r="UUB343" s="145"/>
      <c r="UUC343" s="145"/>
      <c r="UUD343" s="145"/>
      <c r="UUE343" s="145"/>
      <c r="UUF343" s="145"/>
      <c r="UUG343" s="145"/>
      <c r="UUH343" s="145"/>
      <c r="UUI343" s="145"/>
      <c r="UUJ343" s="145"/>
      <c r="UUK343" s="145"/>
      <c r="UUL343" s="145"/>
      <c r="UUM343" s="145"/>
      <c r="UUN343" s="145"/>
      <c r="UUO343" s="145"/>
      <c r="UUP343" s="145"/>
      <c r="UUQ343" s="145"/>
      <c r="UUR343" s="145"/>
      <c r="UUS343" s="145"/>
      <c r="UUT343" s="145"/>
      <c r="UUU343" s="145"/>
      <c r="UUV343" s="145"/>
      <c r="UUW343" s="145"/>
      <c r="UUX343" s="145"/>
      <c r="UUY343" s="145"/>
      <c r="UUZ343" s="145"/>
      <c r="UVA343" s="145"/>
      <c r="UVB343" s="145"/>
      <c r="UVC343" s="145"/>
      <c r="UVD343" s="145"/>
      <c r="UVE343" s="145"/>
      <c r="UVF343" s="145"/>
      <c r="UVG343" s="145"/>
      <c r="UVH343" s="145"/>
      <c r="UVI343" s="145"/>
      <c r="UVJ343" s="145"/>
      <c r="UVK343" s="145"/>
      <c r="UVL343" s="145"/>
      <c r="UVM343" s="145"/>
      <c r="UVN343" s="145"/>
      <c r="UVO343" s="145"/>
      <c r="UVP343" s="145"/>
      <c r="UVQ343" s="145"/>
      <c r="UVR343" s="145"/>
      <c r="UVS343" s="145"/>
      <c r="UVT343" s="145"/>
      <c r="UVU343" s="145"/>
      <c r="UVV343" s="145"/>
      <c r="UVW343" s="145"/>
      <c r="UVX343" s="145"/>
      <c r="UVY343" s="145"/>
      <c r="UVZ343" s="145"/>
      <c r="UWA343" s="145"/>
      <c r="UWB343" s="145"/>
      <c r="UWC343" s="145"/>
      <c r="UWD343" s="145"/>
      <c r="UWE343" s="145"/>
      <c r="UWF343" s="145"/>
      <c r="UWG343" s="145"/>
      <c r="UWH343" s="145"/>
      <c r="UWI343" s="145"/>
      <c r="UWJ343" s="145"/>
      <c r="UWK343" s="145"/>
      <c r="UWL343" s="145"/>
      <c r="UWM343" s="145"/>
      <c r="UWN343" s="145"/>
      <c r="UWO343" s="145"/>
      <c r="UWP343" s="145"/>
      <c r="UWQ343" s="145"/>
      <c r="UWR343" s="145"/>
      <c r="UWS343" s="145"/>
      <c r="UWT343" s="145"/>
      <c r="UWU343" s="145"/>
      <c r="UWV343" s="145"/>
      <c r="UWW343" s="145"/>
      <c r="UWX343" s="145"/>
      <c r="UWY343" s="145"/>
      <c r="UWZ343" s="145"/>
      <c r="UXA343" s="145"/>
      <c r="UXB343" s="145"/>
      <c r="UXC343" s="145"/>
      <c r="UXD343" s="145"/>
      <c r="UXE343" s="145"/>
      <c r="UXF343" s="145"/>
      <c r="UXG343" s="145"/>
      <c r="UXH343" s="145"/>
      <c r="UXI343" s="145"/>
      <c r="UXJ343" s="145"/>
      <c r="UXK343" s="145"/>
      <c r="UXL343" s="145"/>
      <c r="UXM343" s="145"/>
      <c r="UXN343" s="145"/>
      <c r="UXO343" s="145"/>
      <c r="UXP343" s="145"/>
      <c r="UXQ343" s="145"/>
      <c r="UXR343" s="145"/>
      <c r="UXS343" s="145"/>
      <c r="UXT343" s="145"/>
      <c r="UXU343" s="145"/>
      <c r="UXV343" s="145"/>
      <c r="UXW343" s="145"/>
      <c r="UXX343" s="145"/>
      <c r="UXY343" s="145"/>
      <c r="UXZ343" s="145"/>
      <c r="UYA343" s="145"/>
      <c r="UYB343" s="145"/>
      <c r="UYC343" s="145"/>
      <c r="UYD343" s="145"/>
      <c r="UYE343" s="145"/>
      <c r="UYF343" s="145"/>
      <c r="UYG343" s="145"/>
      <c r="UYH343" s="145"/>
      <c r="UYI343" s="145"/>
      <c r="UYJ343" s="145"/>
      <c r="UYK343" s="145"/>
      <c r="UYL343" s="145"/>
      <c r="UYM343" s="145"/>
      <c r="UYN343" s="145"/>
      <c r="UYO343" s="145"/>
      <c r="UYP343" s="145"/>
      <c r="UYQ343" s="145"/>
      <c r="UYR343" s="145"/>
      <c r="UYS343" s="145"/>
      <c r="UYT343" s="145"/>
      <c r="UYU343" s="145"/>
      <c r="UYV343" s="145"/>
      <c r="UYW343" s="145"/>
      <c r="UYX343" s="145"/>
      <c r="UYY343" s="145"/>
      <c r="UYZ343" s="145"/>
      <c r="UZA343" s="145"/>
      <c r="UZB343" s="145"/>
      <c r="UZC343" s="145"/>
      <c r="UZD343" s="145"/>
      <c r="UZE343" s="145"/>
      <c r="UZF343" s="145"/>
      <c r="UZG343" s="145"/>
      <c r="UZH343" s="145"/>
      <c r="UZI343" s="145"/>
      <c r="UZJ343" s="145"/>
      <c r="UZK343" s="145"/>
      <c r="UZL343" s="145"/>
      <c r="UZM343" s="145"/>
      <c r="UZN343" s="145"/>
      <c r="UZO343" s="145"/>
      <c r="UZP343" s="145"/>
      <c r="UZQ343" s="145"/>
      <c r="UZR343" s="145"/>
      <c r="UZS343" s="145"/>
      <c r="UZT343" s="145"/>
      <c r="UZU343" s="145"/>
      <c r="UZV343" s="145"/>
      <c r="UZW343" s="145"/>
      <c r="UZX343" s="145"/>
      <c r="UZY343" s="145"/>
      <c r="UZZ343" s="145"/>
      <c r="VAA343" s="145"/>
      <c r="VAB343" s="145"/>
      <c r="VAC343" s="145"/>
      <c r="VAD343" s="145"/>
      <c r="VAE343" s="145"/>
      <c r="VAF343" s="145"/>
      <c r="VAG343" s="145"/>
      <c r="VAH343" s="145"/>
      <c r="VAI343" s="145"/>
      <c r="VAJ343" s="145"/>
      <c r="VAK343" s="145"/>
      <c r="VAL343" s="145"/>
      <c r="VAM343" s="145"/>
      <c r="VAN343" s="145"/>
      <c r="VAO343" s="145"/>
      <c r="VAP343" s="145"/>
      <c r="VAQ343" s="145"/>
      <c r="VAR343" s="145"/>
      <c r="VAS343" s="145"/>
      <c r="VAT343" s="145"/>
      <c r="VAU343" s="145"/>
      <c r="VAV343" s="145"/>
      <c r="VAW343" s="145"/>
      <c r="VAX343" s="145"/>
      <c r="VAY343" s="145"/>
      <c r="VAZ343" s="145"/>
      <c r="VBA343" s="145"/>
      <c r="VBB343" s="145"/>
      <c r="VBC343" s="145"/>
      <c r="VBD343" s="145"/>
      <c r="VBE343" s="145"/>
      <c r="VBF343" s="145"/>
      <c r="VBG343" s="145"/>
      <c r="VBH343" s="145"/>
      <c r="VBI343" s="145"/>
      <c r="VBJ343" s="145"/>
      <c r="VBK343" s="145"/>
      <c r="VBL343" s="145"/>
      <c r="VBM343" s="145"/>
      <c r="VBN343" s="145"/>
      <c r="VBO343" s="145"/>
      <c r="VBP343" s="145"/>
      <c r="VBQ343" s="145"/>
      <c r="VBR343" s="145"/>
      <c r="VBS343" s="145"/>
      <c r="VBT343" s="145"/>
      <c r="VBU343" s="145"/>
      <c r="VBV343" s="145"/>
      <c r="VBW343" s="145"/>
      <c r="VBX343" s="145"/>
      <c r="VBY343" s="145"/>
      <c r="VBZ343" s="145"/>
      <c r="VCA343" s="145"/>
      <c r="VCB343" s="145"/>
      <c r="VCC343" s="145"/>
      <c r="VCD343" s="145"/>
      <c r="VCE343" s="145"/>
      <c r="VCF343" s="145"/>
      <c r="VCG343" s="145"/>
      <c r="VCH343" s="145"/>
      <c r="VCI343" s="145"/>
      <c r="VCJ343" s="145"/>
      <c r="VCK343" s="145"/>
      <c r="VCL343" s="145"/>
      <c r="VCM343" s="145"/>
      <c r="VCN343" s="145"/>
      <c r="VCO343" s="145"/>
      <c r="VCP343" s="145"/>
      <c r="VCQ343" s="145"/>
      <c r="VCR343" s="145"/>
      <c r="VCS343" s="145"/>
      <c r="VCT343" s="145"/>
      <c r="VCU343" s="145"/>
      <c r="VCV343" s="145"/>
      <c r="VCW343" s="145"/>
      <c r="VCX343" s="145"/>
      <c r="VCY343" s="145"/>
      <c r="VCZ343" s="145"/>
      <c r="VDA343" s="145"/>
      <c r="VDB343" s="145"/>
      <c r="VDC343" s="145"/>
      <c r="VDD343" s="145"/>
      <c r="VDE343" s="145"/>
      <c r="VDF343" s="145"/>
      <c r="VDG343" s="145"/>
      <c r="VDH343" s="145"/>
      <c r="VDI343" s="145"/>
      <c r="VDJ343" s="145"/>
      <c r="VDK343" s="145"/>
      <c r="VDL343" s="145"/>
      <c r="VDM343" s="145"/>
      <c r="VDN343" s="145"/>
      <c r="VDO343" s="145"/>
      <c r="VDP343" s="145"/>
      <c r="VDQ343" s="145"/>
      <c r="VDR343" s="145"/>
      <c r="VDS343" s="145"/>
      <c r="VDT343" s="145"/>
      <c r="VDU343" s="145"/>
      <c r="VDV343" s="145"/>
      <c r="VDW343" s="145"/>
      <c r="VDX343" s="145"/>
      <c r="VDY343" s="145"/>
      <c r="VDZ343" s="145"/>
      <c r="VEA343" s="145"/>
      <c r="VEB343" s="145"/>
      <c r="VEC343" s="145"/>
      <c r="VED343" s="145"/>
      <c r="VEE343" s="145"/>
      <c r="VEF343" s="145"/>
      <c r="VEG343" s="145"/>
      <c r="VEH343" s="145"/>
      <c r="VEI343" s="145"/>
      <c r="VEJ343" s="145"/>
      <c r="VEK343" s="145"/>
      <c r="VEL343" s="145"/>
      <c r="VEM343" s="145"/>
      <c r="VEN343" s="145"/>
      <c r="VEO343" s="145"/>
      <c r="VEP343" s="145"/>
      <c r="VEQ343" s="145"/>
      <c r="VER343" s="145"/>
      <c r="VES343" s="145"/>
      <c r="VET343" s="145"/>
      <c r="VEU343" s="145"/>
      <c r="VEV343" s="145"/>
      <c r="VEW343" s="145"/>
      <c r="VEX343" s="145"/>
      <c r="VEY343" s="145"/>
      <c r="VEZ343" s="145"/>
      <c r="VFA343" s="145"/>
      <c r="VFB343" s="145"/>
      <c r="VFC343" s="145"/>
      <c r="VFD343" s="145"/>
      <c r="VFE343" s="145"/>
      <c r="VFF343" s="145"/>
      <c r="VFG343" s="145"/>
      <c r="VFH343" s="145"/>
      <c r="VFI343" s="145"/>
      <c r="VFJ343" s="145"/>
      <c r="VFK343" s="145"/>
      <c r="VFL343" s="145"/>
      <c r="VFM343" s="145"/>
      <c r="VFN343" s="145"/>
      <c r="VFO343" s="145"/>
      <c r="VFP343" s="145"/>
      <c r="VFQ343" s="145"/>
      <c r="VFR343" s="145"/>
      <c r="VFS343" s="145"/>
      <c r="VFT343" s="145"/>
      <c r="VFU343" s="145"/>
      <c r="VFV343" s="145"/>
      <c r="VFW343" s="145"/>
      <c r="VFX343" s="145"/>
      <c r="VFY343" s="145"/>
      <c r="VFZ343" s="145"/>
      <c r="VGA343" s="145"/>
      <c r="VGB343" s="145"/>
      <c r="VGC343" s="145"/>
      <c r="VGD343" s="145"/>
      <c r="VGE343" s="145"/>
      <c r="VGF343" s="145"/>
      <c r="VGG343" s="145"/>
      <c r="VGH343" s="145"/>
      <c r="VGI343" s="145"/>
      <c r="VGJ343" s="145"/>
      <c r="VGK343" s="145"/>
      <c r="VGL343" s="145"/>
      <c r="VGM343" s="145"/>
      <c r="VGN343" s="145"/>
      <c r="VGO343" s="145"/>
      <c r="VGP343" s="145"/>
      <c r="VGQ343" s="145"/>
      <c r="VGR343" s="145"/>
      <c r="VGS343" s="145"/>
      <c r="VGT343" s="145"/>
      <c r="VGU343" s="145"/>
      <c r="VGV343" s="145"/>
      <c r="VGW343" s="145"/>
      <c r="VGX343" s="145"/>
      <c r="VGY343" s="145"/>
      <c r="VGZ343" s="145"/>
      <c r="VHA343" s="145"/>
      <c r="VHB343" s="145"/>
      <c r="VHC343" s="145"/>
      <c r="VHD343" s="145"/>
      <c r="VHE343" s="145"/>
      <c r="VHF343" s="145"/>
      <c r="VHG343" s="145"/>
      <c r="VHH343" s="145"/>
      <c r="VHI343" s="145"/>
      <c r="VHJ343" s="145"/>
      <c r="VHK343" s="145"/>
      <c r="VHL343" s="145"/>
      <c r="VHM343" s="145"/>
      <c r="VHN343" s="145"/>
      <c r="VHO343" s="145"/>
      <c r="VHP343" s="145"/>
      <c r="VHQ343" s="145"/>
      <c r="VHR343" s="145"/>
      <c r="VHS343" s="145"/>
      <c r="VHT343" s="145"/>
      <c r="VHU343" s="145"/>
      <c r="VHV343" s="145"/>
      <c r="VHW343" s="145"/>
      <c r="VHX343" s="145"/>
      <c r="VHY343" s="145"/>
      <c r="VHZ343" s="145"/>
      <c r="VIA343" s="145"/>
      <c r="VIB343" s="145"/>
      <c r="VIC343" s="145"/>
      <c r="VID343" s="145"/>
      <c r="VIE343" s="145"/>
      <c r="VIF343" s="145"/>
      <c r="VIG343" s="145"/>
      <c r="VIH343" s="145"/>
      <c r="VII343" s="145"/>
      <c r="VIJ343" s="145"/>
      <c r="VIK343" s="145"/>
      <c r="VIL343" s="145"/>
      <c r="VIM343" s="145"/>
      <c r="VIN343" s="145"/>
      <c r="VIO343" s="145"/>
      <c r="VIP343" s="145"/>
      <c r="VIQ343" s="145"/>
      <c r="VIR343" s="145"/>
      <c r="VIS343" s="145"/>
      <c r="VIT343" s="145"/>
      <c r="VIU343" s="145"/>
      <c r="VIV343" s="145"/>
      <c r="VIW343" s="145"/>
      <c r="VIX343" s="145"/>
      <c r="VIY343" s="145"/>
      <c r="VIZ343" s="145"/>
      <c r="VJA343" s="145"/>
      <c r="VJB343" s="145"/>
      <c r="VJC343" s="145"/>
      <c r="VJD343" s="145"/>
      <c r="VJE343" s="145"/>
      <c r="VJF343" s="145"/>
      <c r="VJG343" s="145"/>
      <c r="VJH343" s="145"/>
      <c r="VJI343" s="145"/>
      <c r="VJJ343" s="145"/>
      <c r="VJK343" s="145"/>
      <c r="VJL343" s="145"/>
      <c r="VJM343" s="145"/>
      <c r="VJN343" s="145"/>
      <c r="VJO343" s="145"/>
      <c r="VJP343" s="145"/>
      <c r="VJQ343" s="145"/>
      <c r="VJR343" s="145"/>
      <c r="VJS343" s="145"/>
      <c r="VJT343" s="145"/>
      <c r="VJU343" s="145"/>
      <c r="VJV343" s="145"/>
      <c r="VJW343" s="145"/>
      <c r="VJX343" s="145"/>
      <c r="VJY343" s="145"/>
      <c r="VJZ343" s="145"/>
      <c r="VKA343" s="145"/>
      <c r="VKB343" s="145"/>
      <c r="VKC343" s="145"/>
      <c r="VKD343" s="145"/>
      <c r="VKE343" s="145"/>
      <c r="VKF343" s="145"/>
      <c r="VKG343" s="145"/>
      <c r="VKH343" s="145"/>
      <c r="VKI343" s="145"/>
      <c r="VKJ343" s="145"/>
      <c r="VKK343" s="145"/>
      <c r="VKL343" s="145"/>
      <c r="VKM343" s="145"/>
      <c r="VKN343" s="145"/>
      <c r="VKO343" s="145"/>
      <c r="VKP343" s="145"/>
      <c r="VKQ343" s="145"/>
      <c r="VKR343" s="145"/>
      <c r="VKS343" s="145"/>
      <c r="VKT343" s="145"/>
      <c r="VKU343" s="145"/>
      <c r="VKV343" s="145"/>
      <c r="VKW343" s="145"/>
      <c r="VKX343" s="145"/>
      <c r="VKY343" s="145"/>
      <c r="VKZ343" s="145"/>
      <c r="VLA343" s="145"/>
      <c r="VLB343" s="145"/>
      <c r="VLC343" s="145"/>
      <c r="VLD343" s="145"/>
      <c r="VLE343" s="145"/>
      <c r="VLF343" s="145"/>
      <c r="VLG343" s="145"/>
      <c r="VLH343" s="145"/>
      <c r="VLI343" s="145"/>
      <c r="VLJ343" s="145"/>
      <c r="VLK343" s="145"/>
      <c r="VLL343" s="145"/>
      <c r="VLM343" s="145"/>
      <c r="VLN343" s="145"/>
      <c r="VLO343" s="145"/>
      <c r="VLP343" s="145"/>
      <c r="VLQ343" s="145"/>
      <c r="VLR343" s="145"/>
      <c r="VLS343" s="145"/>
      <c r="VLT343" s="145"/>
      <c r="VLU343" s="145"/>
      <c r="VLV343" s="145"/>
      <c r="VLW343" s="145"/>
      <c r="VLX343" s="145"/>
      <c r="VLY343" s="145"/>
      <c r="VLZ343" s="145"/>
      <c r="VMA343" s="145"/>
      <c r="VMB343" s="145"/>
      <c r="VMC343" s="145"/>
      <c r="VMD343" s="145"/>
      <c r="VME343" s="145"/>
      <c r="VMF343" s="145"/>
      <c r="VMG343" s="145"/>
      <c r="VMH343" s="145"/>
      <c r="VMI343" s="145"/>
      <c r="VMJ343" s="145"/>
      <c r="VMK343" s="145"/>
      <c r="VML343" s="145"/>
      <c r="VMM343" s="145"/>
      <c r="VMN343" s="145"/>
      <c r="VMO343" s="145"/>
      <c r="VMP343" s="145"/>
      <c r="VMQ343" s="145"/>
      <c r="VMR343" s="145"/>
      <c r="VMS343" s="145"/>
      <c r="VMT343" s="145"/>
      <c r="VMU343" s="145"/>
      <c r="VMV343" s="145"/>
      <c r="VMW343" s="145"/>
      <c r="VMX343" s="145"/>
      <c r="VMY343" s="145"/>
      <c r="VMZ343" s="145"/>
      <c r="VNA343" s="145"/>
      <c r="VNB343" s="145"/>
      <c r="VNC343" s="145"/>
      <c r="VND343" s="145"/>
      <c r="VNE343" s="145"/>
      <c r="VNF343" s="145"/>
      <c r="VNG343" s="145"/>
      <c r="VNH343" s="145"/>
      <c r="VNI343" s="145"/>
      <c r="VNJ343" s="145"/>
      <c r="VNK343" s="145"/>
      <c r="VNL343" s="145"/>
      <c r="VNM343" s="145"/>
      <c r="VNN343" s="145"/>
      <c r="VNO343" s="145"/>
      <c r="VNP343" s="145"/>
      <c r="VNQ343" s="145"/>
      <c r="VNR343" s="145"/>
      <c r="VNS343" s="145"/>
      <c r="VNT343" s="145"/>
      <c r="VNU343" s="145"/>
      <c r="VNV343" s="145"/>
      <c r="VNW343" s="145"/>
      <c r="VNX343" s="145"/>
      <c r="VNY343" s="145"/>
      <c r="VNZ343" s="145"/>
      <c r="VOA343" s="145"/>
      <c r="VOB343" s="145"/>
      <c r="VOC343" s="145"/>
      <c r="VOD343" s="145"/>
      <c r="VOE343" s="145"/>
      <c r="VOF343" s="145"/>
      <c r="VOG343" s="145"/>
      <c r="VOH343" s="145"/>
      <c r="VOI343" s="145"/>
      <c r="VOJ343" s="145"/>
      <c r="VOK343" s="145"/>
      <c r="VOL343" s="145"/>
      <c r="VOM343" s="145"/>
      <c r="VON343" s="145"/>
      <c r="VOO343" s="145"/>
      <c r="VOP343" s="145"/>
      <c r="VOQ343" s="145"/>
      <c r="VOR343" s="145"/>
      <c r="VOS343" s="145"/>
      <c r="VOT343" s="145"/>
      <c r="VOU343" s="145"/>
      <c r="VOV343" s="145"/>
      <c r="VOW343" s="145"/>
      <c r="VOX343" s="145"/>
      <c r="VOY343" s="145"/>
      <c r="VOZ343" s="145"/>
      <c r="VPA343" s="145"/>
      <c r="VPB343" s="145"/>
      <c r="VPC343" s="145"/>
      <c r="VPD343" s="145"/>
      <c r="VPE343" s="145"/>
      <c r="VPF343" s="145"/>
      <c r="VPG343" s="145"/>
      <c r="VPH343" s="145"/>
      <c r="VPI343" s="145"/>
      <c r="VPJ343" s="145"/>
      <c r="VPK343" s="145"/>
      <c r="VPL343" s="145"/>
      <c r="VPM343" s="145"/>
      <c r="VPN343" s="145"/>
      <c r="VPO343" s="145"/>
      <c r="VPP343" s="145"/>
      <c r="VPQ343" s="145"/>
      <c r="VPR343" s="145"/>
      <c r="VPS343" s="145"/>
      <c r="VPT343" s="145"/>
      <c r="VPU343" s="145"/>
      <c r="VPV343" s="145"/>
      <c r="VPW343" s="145"/>
      <c r="VPX343" s="145"/>
      <c r="VPY343" s="145"/>
      <c r="VPZ343" s="145"/>
      <c r="VQA343" s="145"/>
      <c r="VQB343" s="145"/>
      <c r="VQC343" s="145"/>
      <c r="VQD343" s="145"/>
      <c r="VQE343" s="145"/>
      <c r="VQF343" s="145"/>
      <c r="VQG343" s="145"/>
      <c r="VQH343" s="145"/>
      <c r="VQI343" s="145"/>
      <c r="VQJ343" s="145"/>
      <c r="VQK343" s="145"/>
      <c r="VQL343" s="145"/>
      <c r="VQM343" s="145"/>
      <c r="VQN343" s="145"/>
      <c r="VQO343" s="145"/>
      <c r="VQP343" s="145"/>
      <c r="VQQ343" s="145"/>
      <c r="VQR343" s="145"/>
      <c r="VQS343" s="145"/>
      <c r="VQT343" s="145"/>
      <c r="VQU343" s="145"/>
      <c r="VQV343" s="145"/>
      <c r="VQW343" s="145"/>
      <c r="VQX343" s="145"/>
      <c r="VQY343" s="145"/>
      <c r="VQZ343" s="145"/>
      <c r="VRA343" s="145"/>
      <c r="VRB343" s="145"/>
      <c r="VRC343" s="145"/>
      <c r="VRD343" s="145"/>
      <c r="VRE343" s="145"/>
      <c r="VRF343" s="145"/>
      <c r="VRG343" s="145"/>
      <c r="VRH343" s="145"/>
      <c r="VRI343" s="145"/>
      <c r="VRJ343" s="145"/>
      <c r="VRK343" s="145"/>
      <c r="VRL343" s="145"/>
      <c r="VRM343" s="145"/>
      <c r="VRN343" s="145"/>
      <c r="VRO343" s="145"/>
      <c r="VRP343" s="145"/>
      <c r="VRQ343" s="145"/>
      <c r="VRR343" s="145"/>
      <c r="VRS343" s="145"/>
      <c r="VRT343" s="145"/>
      <c r="VRU343" s="145"/>
      <c r="VRV343" s="145"/>
      <c r="VRW343" s="145"/>
      <c r="VRX343" s="145"/>
      <c r="VRY343" s="145"/>
      <c r="VRZ343" s="145"/>
      <c r="VSA343" s="145"/>
      <c r="VSB343" s="145"/>
      <c r="VSC343" s="145"/>
      <c r="VSD343" s="145"/>
      <c r="VSE343" s="145"/>
      <c r="VSF343" s="145"/>
      <c r="VSG343" s="145"/>
      <c r="VSH343" s="145"/>
      <c r="VSI343" s="145"/>
      <c r="VSJ343" s="145"/>
      <c r="VSK343" s="145"/>
      <c r="VSL343" s="145"/>
      <c r="VSM343" s="145"/>
      <c r="VSN343" s="145"/>
      <c r="VSO343" s="145"/>
      <c r="VSP343" s="145"/>
      <c r="VSQ343" s="145"/>
      <c r="VSR343" s="145"/>
      <c r="VSS343" s="145"/>
      <c r="VST343" s="145"/>
      <c r="VSU343" s="145"/>
      <c r="VSV343" s="145"/>
      <c r="VSW343" s="145"/>
      <c r="VSX343" s="145"/>
      <c r="VSY343" s="145"/>
      <c r="VSZ343" s="145"/>
      <c r="VTA343" s="145"/>
      <c r="VTB343" s="145"/>
      <c r="VTC343" s="145"/>
      <c r="VTD343" s="145"/>
      <c r="VTE343" s="145"/>
      <c r="VTF343" s="145"/>
      <c r="VTG343" s="145"/>
      <c r="VTH343" s="145"/>
      <c r="VTI343" s="145"/>
      <c r="VTJ343" s="145"/>
      <c r="VTK343" s="145"/>
      <c r="VTL343" s="145"/>
      <c r="VTM343" s="145"/>
      <c r="VTN343" s="145"/>
      <c r="VTO343" s="145"/>
      <c r="VTP343" s="145"/>
      <c r="VTQ343" s="145"/>
      <c r="VTR343" s="145"/>
      <c r="VTS343" s="145"/>
      <c r="VTT343" s="145"/>
      <c r="VTU343" s="145"/>
      <c r="VTV343" s="145"/>
      <c r="VTW343" s="145"/>
      <c r="VTX343" s="145"/>
      <c r="VTY343" s="145"/>
      <c r="VTZ343" s="145"/>
      <c r="VUA343" s="145"/>
      <c r="VUB343" s="145"/>
      <c r="VUC343" s="145"/>
      <c r="VUD343" s="145"/>
      <c r="VUE343" s="145"/>
      <c r="VUF343" s="145"/>
      <c r="VUG343" s="145"/>
      <c r="VUH343" s="145"/>
      <c r="VUI343" s="145"/>
      <c r="VUJ343" s="145"/>
      <c r="VUK343" s="145"/>
      <c r="VUL343" s="145"/>
      <c r="VUM343" s="145"/>
      <c r="VUN343" s="145"/>
      <c r="VUO343" s="145"/>
      <c r="VUP343" s="145"/>
      <c r="VUQ343" s="145"/>
      <c r="VUR343" s="145"/>
      <c r="VUS343" s="145"/>
      <c r="VUT343" s="145"/>
      <c r="VUU343" s="145"/>
      <c r="VUV343" s="145"/>
      <c r="VUW343" s="145"/>
      <c r="VUX343" s="145"/>
      <c r="VUY343" s="145"/>
      <c r="VUZ343" s="145"/>
      <c r="VVA343" s="145"/>
      <c r="VVB343" s="145"/>
      <c r="VVC343" s="145"/>
      <c r="VVD343" s="145"/>
      <c r="VVE343" s="145"/>
      <c r="VVF343" s="145"/>
      <c r="VVG343" s="145"/>
      <c r="VVH343" s="145"/>
      <c r="VVI343" s="145"/>
      <c r="VVJ343" s="145"/>
      <c r="VVK343" s="145"/>
      <c r="VVL343" s="145"/>
      <c r="VVM343" s="145"/>
      <c r="VVN343" s="145"/>
      <c r="VVO343" s="145"/>
      <c r="VVP343" s="145"/>
      <c r="VVQ343" s="145"/>
      <c r="VVR343" s="145"/>
      <c r="VVS343" s="145"/>
      <c r="VVT343" s="145"/>
      <c r="VVU343" s="145"/>
      <c r="VVV343" s="145"/>
      <c r="VVW343" s="145"/>
      <c r="VVX343" s="145"/>
      <c r="VVY343" s="145"/>
      <c r="VVZ343" s="145"/>
      <c r="VWA343" s="145"/>
      <c r="VWB343" s="145"/>
      <c r="VWC343" s="145"/>
      <c r="VWD343" s="145"/>
      <c r="VWE343" s="145"/>
      <c r="VWF343" s="145"/>
      <c r="VWG343" s="145"/>
      <c r="VWH343" s="145"/>
      <c r="VWI343" s="145"/>
      <c r="VWJ343" s="145"/>
      <c r="VWK343" s="145"/>
      <c r="VWL343" s="145"/>
      <c r="VWM343" s="145"/>
      <c r="VWN343" s="145"/>
      <c r="VWO343" s="145"/>
      <c r="VWP343" s="145"/>
      <c r="VWQ343" s="145"/>
      <c r="VWR343" s="145"/>
      <c r="VWS343" s="145"/>
      <c r="VWT343" s="145"/>
      <c r="VWU343" s="145"/>
      <c r="VWV343" s="145"/>
      <c r="VWW343" s="145"/>
      <c r="VWX343" s="145"/>
      <c r="VWY343" s="145"/>
      <c r="VWZ343" s="145"/>
      <c r="VXA343" s="145"/>
      <c r="VXB343" s="145"/>
      <c r="VXC343" s="145"/>
      <c r="VXD343" s="145"/>
      <c r="VXE343" s="145"/>
      <c r="VXF343" s="145"/>
      <c r="VXG343" s="145"/>
      <c r="VXH343" s="145"/>
      <c r="VXI343" s="145"/>
      <c r="VXJ343" s="145"/>
      <c r="VXK343" s="145"/>
      <c r="VXL343" s="145"/>
      <c r="VXM343" s="145"/>
      <c r="VXN343" s="145"/>
      <c r="VXO343" s="145"/>
      <c r="VXP343" s="145"/>
      <c r="VXQ343" s="145"/>
      <c r="VXR343" s="145"/>
      <c r="VXS343" s="145"/>
      <c r="VXT343" s="145"/>
      <c r="VXU343" s="145"/>
      <c r="VXV343" s="145"/>
      <c r="VXW343" s="145"/>
      <c r="VXX343" s="145"/>
      <c r="VXY343" s="145"/>
      <c r="VXZ343" s="145"/>
      <c r="VYA343" s="145"/>
      <c r="VYB343" s="145"/>
      <c r="VYC343" s="145"/>
      <c r="VYD343" s="145"/>
      <c r="VYE343" s="145"/>
      <c r="VYF343" s="145"/>
      <c r="VYG343" s="145"/>
      <c r="VYH343" s="145"/>
      <c r="VYI343" s="145"/>
      <c r="VYJ343" s="145"/>
      <c r="VYK343" s="145"/>
      <c r="VYL343" s="145"/>
      <c r="VYM343" s="145"/>
      <c r="VYN343" s="145"/>
      <c r="VYO343" s="145"/>
      <c r="VYP343" s="145"/>
      <c r="VYQ343" s="145"/>
      <c r="VYR343" s="145"/>
      <c r="VYS343" s="145"/>
      <c r="VYT343" s="145"/>
      <c r="VYU343" s="145"/>
      <c r="VYV343" s="145"/>
      <c r="VYW343" s="145"/>
      <c r="VYX343" s="145"/>
      <c r="VYY343" s="145"/>
      <c r="VYZ343" s="145"/>
      <c r="VZA343" s="145"/>
      <c r="VZB343" s="145"/>
      <c r="VZC343" s="145"/>
      <c r="VZD343" s="145"/>
      <c r="VZE343" s="145"/>
      <c r="VZF343" s="145"/>
      <c r="VZG343" s="145"/>
      <c r="VZH343" s="145"/>
      <c r="VZI343" s="145"/>
      <c r="VZJ343" s="145"/>
      <c r="VZK343" s="145"/>
      <c r="VZL343" s="145"/>
      <c r="VZM343" s="145"/>
      <c r="VZN343" s="145"/>
      <c r="VZO343" s="145"/>
      <c r="VZP343" s="145"/>
      <c r="VZQ343" s="145"/>
      <c r="VZR343" s="145"/>
      <c r="VZS343" s="145"/>
      <c r="VZT343" s="145"/>
      <c r="VZU343" s="145"/>
      <c r="VZV343" s="145"/>
      <c r="VZW343" s="145"/>
      <c r="VZX343" s="145"/>
      <c r="VZY343" s="145"/>
      <c r="VZZ343" s="145"/>
      <c r="WAA343" s="145"/>
      <c r="WAB343" s="145"/>
      <c r="WAC343" s="145"/>
      <c r="WAD343" s="145"/>
      <c r="WAE343" s="145"/>
      <c r="WAF343" s="145"/>
      <c r="WAG343" s="145"/>
      <c r="WAH343" s="145"/>
      <c r="WAI343" s="145"/>
      <c r="WAJ343" s="145"/>
      <c r="WAK343" s="145"/>
      <c r="WAL343" s="145"/>
      <c r="WAM343" s="145"/>
      <c r="WAN343" s="145"/>
      <c r="WAO343" s="145"/>
      <c r="WAP343" s="145"/>
      <c r="WAQ343" s="145"/>
      <c r="WAR343" s="145"/>
      <c r="WAS343" s="145"/>
      <c r="WAT343" s="145"/>
      <c r="WAU343" s="145"/>
      <c r="WAV343" s="145"/>
      <c r="WAW343" s="145"/>
      <c r="WAX343" s="145"/>
      <c r="WAY343" s="145"/>
      <c r="WAZ343" s="145"/>
      <c r="WBA343" s="145"/>
      <c r="WBB343" s="145"/>
      <c r="WBC343" s="145"/>
      <c r="WBD343" s="145"/>
      <c r="WBE343" s="145"/>
      <c r="WBF343" s="145"/>
      <c r="WBG343" s="145"/>
      <c r="WBH343" s="145"/>
      <c r="WBI343" s="145"/>
      <c r="WBJ343" s="145"/>
      <c r="WBK343" s="145"/>
      <c r="WBL343" s="145"/>
      <c r="WBM343" s="145"/>
      <c r="WBN343" s="145"/>
      <c r="WBO343" s="145"/>
      <c r="WBP343" s="145"/>
      <c r="WBQ343" s="145"/>
      <c r="WBR343" s="145"/>
      <c r="WBS343" s="145"/>
      <c r="WBT343" s="145"/>
      <c r="WBU343" s="145"/>
      <c r="WBV343" s="145"/>
      <c r="WBW343" s="145"/>
      <c r="WBX343" s="145"/>
      <c r="WBY343" s="145"/>
      <c r="WBZ343" s="145"/>
      <c r="WCA343" s="145"/>
      <c r="WCB343" s="145"/>
      <c r="WCC343" s="145"/>
      <c r="WCD343" s="145"/>
      <c r="WCE343" s="145"/>
      <c r="WCF343" s="145"/>
      <c r="WCG343" s="145"/>
      <c r="WCH343" s="145"/>
      <c r="WCI343" s="145"/>
      <c r="WCJ343" s="145"/>
      <c r="WCK343" s="145"/>
      <c r="WCL343" s="145"/>
      <c r="WCM343" s="145"/>
      <c r="WCN343" s="145"/>
      <c r="WCO343" s="145"/>
      <c r="WCP343" s="145"/>
      <c r="WCQ343" s="145"/>
      <c r="WCR343" s="145"/>
      <c r="WCS343" s="145"/>
      <c r="WCT343" s="145"/>
      <c r="WCU343" s="145"/>
      <c r="WCV343" s="145"/>
      <c r="WCW343" s="145"/>
      <c r="WCX343" s="145"/>
      <c r="WCY343" s="145"/>
      <c r="WCZ343" s="145"/>
      <c r="WDA343" s="145"/>
      <c r="WDB343" s="145"/>
      <c r="WDC343" s="145"/>
      <c r="WDD343" s="145"/>
      <c r="WDE343" s="145"/>
      <c r="WDF343" s="145"/>
      <c r="WDG343" s="145"/>
      <c r="WDH343" s="145"/>
      <c r="WDI343" s="145"/>
      <c r="WDJ343" s="145"/>
      <c r="WDK343" s="145"/>
      <c r="WDL343" s="145"/>
      <c r="WDM343" s="145"/>
      <c r="WDN343" s="145"/>
      <c r="WDO343" s="145"/>
      <c r="WDP343" s="145"/>
      <c r="WDQ343" s="145"/>
      <c r="WDR343" s="145"/>
      <c r="WDS343" s="145"/>
      <c r="WDT343" s="145"/>
      <c r="WDU343" s="145"/>
      <c r="WDV343" s="145"/>
      <c r="WDW343" s="145"/>
      <c r="WDX343" s="145"/>
      <c r="WDY343" s="145"/>
      <c r="WDZ343" s="145"/>
      <c r="WEA343" s="145"/>
      <c r="WEB343" s="145"/>
      <c r="WEC343" s="145"/>
      <c r="WED343" s="145"/>
      <c r="WEE343" s="145"/>
      <c r="WEF343" s="145"/>
      <c r="WEG343" s="145"/>
      <c r="WEH343" s="145"/>
      <c r="WEI343" s="145"/>
      <c r="WEJ343" s="145"/>
      <c r="WEK343" s="145"/>
      <c r="WEL343" s="145"/>
      <c r="WEM343" s="145"/>
      <c r="WEN343" s="145"/>
      <c r="WEO343" s="145"/>
      <c r="WEP343" s="145"/>
      <c r="WEQ343" s="145"/>
      <c r="WER343" s="145"/>
      <c r="WES343" s="145"/>
      <c r="WET343" s="145"/>
      <c r="WEU343" s="145"/>
      <c r="WEV343" s="145"/>
      <c r="WEW343" s="145"/>
      <c r="WEX343" s="145"/>
      <c r="WEY343" s="145"/>
      <c r="WEZ343" s="145"/>
      <c r="WFA343" s="145"/>
      <c r="WFB343" s="145"/>
      <c r="WFC343" s="145"/>
      <c r="WFD343" s="145"/>
      <c r="WFE343" s="145"/>
      <c r="WFF343" s="145"/>
      <c r="WFG343" s="145"/>
      <c r="WFH343" s="145"/>
      <c r="WFI343" s="145"/>
      <c r="WFJ343" s="145"/>
      <c r="WFK343" s="145"/>
      <c r="WFL343" s="145"/>
      <c r="WFM343" s="145"/>
      <c r="WFN343" s="145"/>
      <c r="WFO343" s="145"/>
      <c r="WFP343" s="145"/>
      <c r="WFQ343" s="145"/>
      <c r="WFR343" s="145"/>
      <c r="WFS343" s="145"/>
      <c r="WFT343" s="145"/>
      <c r="WFU343" s="145"/>
      <c r="WFV343" s="145"/>
      <c r="WFW343" s="145"/>
      <c r="WFX343" s="145"/>
      <c r="WFY343" s="145"/>
      <c r="WFZ343" s="145"/>
      <c r="WGA343" s="145"/>
      <c r="WGB343" s="145"/>
      <c r="WGC343" s="145"/>
      <c r="WGD343" s="145"/>
      <c r="WGE343" s="145"/>
      <c r="WGF343" s="145"/>
      <c r="WGG343" s="145"/>
      <c r="WGH343" s="145"/>
      <c r="WGI343" s="145"/>
      <c r="WGJ343" s="145"/>
      <c r="WGK343" s="145"/>
      <c r="WGL343" s="145"/>
      <c r="WGM343" s="145"/>
      <c r="WGN343" s="145"/>
      <c r="WGO343" s="145"/>
      <c r="WGP343" s="145"/>
      <c r="WGQ343" s="145"/>
      <c r="WGR343" s="145"/>
      <c r="WGS343" s="145"/>
      <c r="WGT343" s="145"/>
      <c r="WGU343" s="145"/>
      <c r="WGV343" s="145"/>
      <c r="WGW343" s="145"/>
      <c r="WGX343" s="145"/>
      <c r="WGY343" s="145"/>
      <c r="WGZ343" s="145"/>
      <c r="WHA343" s="145"/>
      <c r="WHB343" s="145"/>
      <c r="WHC343" s="145"/>
      <c r="WHD343" s="145"/>
      <c r="WHE343" s="145"/>
      <c r="WHF343" s="145"/>
      <c r="WHG343" s="145"/>
      <c r="WHH343" s="145"/>
      <c r="WHI343" s="145"/>
      <c r="WHJ343" s="145"/>
      <c r="WHK343" s="145"/>
      <c r="WHL343" s="145"/>
      <c r="WHM343" s="145"/>
      <c r="WHN343" s="145"/>
      <c r="WHO343" s="145"/>
      <c r="WHP343" s="145"/>
      <c r="WHQ343" s="145"/>
      <c r="WHR343" s="145"/>
      <c r="WHS343" s="145"/>
      <c r="WHT343" s="145"/>
      <c r="WHU343" s="145"/>
      <c r="WHV343" s="145"/>
      <c r="WHW343" s="145"/>
      <c r="WHX343" s="145"/>
      <c r="WHY343" s="145"/>
      <c r="WHZ343" s="145"/>
      <c r="WIA343" s="145"/>
      <c r="WIB343" s="145"/>
      <c r="WIC343" s="145"/>
      <c r="WID343" s="145"/>
      <c r="WIE343" s="145"/>
      <c r="WIF343" s="145"/>
      <c r="WIG343" s="145"/>
      <c r="WIH343" s="145"/>
      <c r="WII343" s="145"/>
      <c r="WIJ343" s="145"/>
      <c r="WIK343" s="145"/>
      <c r="WIL343" s="145"/>
      <c r="WIM343" s="145"/>
      <c r="WIN343" s="145"/>
      <c r="WIO343" s="145"/>
      <c r="WIP343" s="145"/>
      <c r="WIQ343" s="145"/>
      <c r="WIR343" s="145"/>
      <c r="WIS343" s="145"/>
      <c r="WIT343" s="145"/>
      <c r="WIU343" s="145"/>
      <c r="WIV343" s="145"/>
      <c r="WIW343" s="145"/>
      <c r="WIX343" s="145"/>
      <c r="WIY343" s="145"/>
      <c r="WIZ343" s="145"/>
      <c r="WJA343" s="145"/>
      <c r="WJB343" s="145"/>
      <c r="WJC343" s="145"/>
      <c r="WJD343" s="145"/>
      <c r="WJE343" s="145"/>
      <c r="WJF343" s="145"/>
      <c r="WJG343" s="145"/>
      <c r="WJH343" s="145"/>
      <c r="WJI343" s="145"/>
      <c r="WJJ343" s="145"/>
      <c r="WJK343" s="145"/>
      <c r="WJL343" s="145"/>
      <c r="WJM343" s="145"/>
      <c r="WJN343" s="145"/>
      <c r="WJO343" s="145"/>
      <c r="WJP343" s="145"/>
      <c r="WJQ343" s="145"/>
      <c r="WJR343" s="145"/>
      <c r="WJS343" s="145"/>
      <c r="WJT343" s="145"/>
      <c r="WJU343" s="145"/>
      <c r="WJV343" s="145"/>
      <c r="WJW343" s="145"/>
      <c r="WJX343" s="145"/>
      <c r="WJY343" s="145"/>
      <c r="WJZ343" s="145"/>
      <c r="WKA343" s="145"/>
      <c r="WKB343" s="145"/>
      <c r="WKC343" s="145"/>
      <c r="WKD343" s="145"/>
      <c r="WKE343" s="145"/>
      <c r="WKF343" s="145"/>
      <c r="WKG343" s="145"/>
      <c r="WKH343" s="145"/>
      <c r="WKI343" s="145"/>
      <c r="WKJ343" s="145"/>
      <c r="WKK343" s="145"/>
      <c r="WKL343" s="145"/>
      <c r="WKM343" s="145"/>
      <c r="WKN343" s="145"/>
      <c r="WKO343" s="145"/>
      <c r="WKP343" s="145"/>
      <c r="WKQ343" s="145"/>
      <c r="WKR343" s="145"/>
      <c r="WKS343" s="145"/>
      <c r="WKT343" s="145"/>
      <c r="WKU343" s="145"/>
      <c r="WKV343" s="145"/>
      <c r="WKW343" s="145"/>
      <c r="WKX343" s="145"/>
      <c r="WKY343" s="145"/>
      <c r="WKZ343" s="145"/>
      <c r="WLA343" s="145"/>
      <c r="WLB343" s="145"/>
      <c r="WLC343" s="145"/>
      <c r="WLD343" s="145"/>
      <c r="WLE343" s="145"/>
      <c r="WLF343" s="145"/>
      <c r="WLG343" s="145"/>
      <c r="WLH343" s="145"/>
      <c r="WLI343" s="145"/>
      <c r="WLJ343" s="145"/>
      <c r="WLK343" s="145"/>
      <c r="WLL343" s="145"/>
      <c r="WLM343" s="145"/>
      <c r="WLN343" s="145"/>
      <c r="WLO343" s="145"/>
      <c r="WLP343" s="145"/>
      <c r="WLQ343" s="145"/>
      <c r="WLR343" s="145"/>
      <c r="WLS343" s="145"/>
      <c r="WLT343" s="145"/>
      <c r="WLU343" s="145"/>
      <c r="WLV343" s="145"/>
      <c r="WLW343" s="145"/>
      <c r="WLX343" s="145"/>
      <c r="WLY343" s="145"/>
      <c r="WLZ343" s="145"/>
      <c r="WMA343" s="145"/>
      <c r="WMB343" s="145"/>
      <c r="WMC343" s="145"/>
      <c r="WMD343" s="145"/>
      <c r="WME343" s="145"/>
      <c r="WMF343" s="145"/>
      <c r="WMG343" s="145"/>
      <c r="WMH343" s="145"/>
      <c r="WMI343" s="145"/>
      <c r="WMJ343" s="145"/>
      <c r="WMK343" s="145"/>
      <c r="WML343" s="145"/>
      <c r="WMM343" s="145"/>
      <c r="WMN343" s="145"/>
      <c r="WMO343" s="145"/>
      <c r="WMP343" s="145"/>
      <c r="WMQ343" s="145"/>
      <c r="WMR343" s="145"/>
      <c r="WMS343" s="145"/>
      <c r="WMT343" s="145"/>
      <c r="WMU343" s="145"/>
      <c r="WMV343" s="145"/>
      <c r="WMW343" s="145"/>
      <c r="WMX343" s="145"/>
      <c r="WMY343" s="145"/>
      <c r="WMZ343" s="145"/>
      <c r="WNA343" s="145"/>
      <c r="WNB343" s="145"/>
      <c r="WNC343" s="145"/>
      <c r="WND343" s="145"/>
      <c r="WNE343" s="145"/>
      <c r="WNF343" s="145"/>
      <c r="WNG343" s="145"/>
      <c r="WNH343" s="145"/>
      <c r="WNI343" s="145"/>
      <c r="WNJ343" s="145"/>
      <c r="WNK343" s="145"/>
      <c r="WNL343" s="145"/>
      <c r="WNM343" s="145"/>
      <c r="WNN343" s="145"/>
      <c r="WNO343" s="145"/>
      <c r="WNP343" s="145"/>
      <c r="WNQ343" s="145"/>
      <c r="WNR343" s="145"/>
      <c r="WNS343" s="145"/>
      <c r="WNT343" s="145"/>
      <c r="WNU343" s="145"/>
      <c r="WNV343" s="145"/>
      <c r="WNW343" s="145"/>
      <c r="WNX343" s="145"/>
      <c r="WNY343" s="145"/>
      <c r="WNZ343" s="145"/>
      <c r="WOA343" s="145"/>
      <c r="WOB343" s="145"/>
      <c r="WOC343" s="145"/>
      <c r="WOD343" s="145"/>
      <c r="WOE343" s="145"/>
      <c r="WOF343" s="145"/>
      <c r="WOG343" s="145"/>
      <c r="WOH343" s="145"/>
      <c r="WOI343" s="145"/>
      <c r="WOJ343" s="145"/>
      <c r="WOK343" s="145"/>
      <c r="WOL343" s="145"/>
      <c r="WOM343" s="145"/>
      <c r="WON343" s="145"/>
      <c r="WOO343" s="145"/>
      <c r="WOP343" s="145"/>
      <c r="WOQ343" s="145"/>
      <c r="WOR343" s="145"/>
      <c r="WOS343" s="145"/>
      <c r="WOT343" s="145"/>
      <c r="WOU343" s="145"/>
      <c r="WOV343" s="145"/>
      <c r="WOW343" s="145"/>
      <c r="WOX343" s="145"/>
      <c r="WOY343" s="145"/>
      <c r="WOZ343" s="145"/>
      <c r="WPA343" s="145"/>
      <c r="WPB343" s="145"/>
      <c r="WPC343" s="145"/>
      <c r="WPD343" s="145"/>
      <c r="WPE343" s="145"/>
      <c r="WPF343" s="145"/>
      <c r="WPG343" s="145"/>
      <c r="WPH343" s="145"/>
      <c r="WPI343" s="145"/>
      <c r="WPJ343" s="145"/>
      <c r="WPK343" s="145"/>
      <c r="WPL343" s="145"/>
      <c r="WPM343" s="145"/>
      <c r="WPN343" s="145"/>
      <c r="WPO343" s="145"/>
      <c r="WPP343" s="145"/>
      <c r="WPQ343" s="145"/>
      <c r="WPR343" s="145"/>
      <c r="WPS343" s="145"/>
      <c r="WPT343" s="145"/>
      <c r="WPU343" s="145"/>
      <c r="WPV343" s="145"/>
      <c r="WPW343" s="145"/>
      <c r="WPX343" s="145"/>
      <c r="WPY343" s="145"/>
      <c r="WPZ343" s="145"/>
      <c r="WQA343" s="145"/>
      <c r="WQB343" s="145"/>
      <c r="WQC343" s="145"/>
      <c r="WQD343" s="145"/>
      <c r="WQE343" s="145"/>
      <c r="WQF343" s="145"/>
      <c r="WQG343" s="145"/>
      <c r="WQH343" s="145"/>
      <c r="WQI343" s="145"/>
      <c r="WQJ343" s="145"/>
      <c r="WQK343" s="145"/>
      <c r="WQL343" s="145"/>
      <c r="WQM343" s="145"/>
      <c r="WQN343" s="145"/>
      <c r="WQO343" s="145"/>
      <c r="WQP343" s="145"/>
      <c r="WQQ343" s="145"/>
      <c r="WQR343" s="145"/>
      <c r="WQS343" s="145"/>
      <c r="WQT343" s="145"/>
      <c r="WQU343" s="145"/>
      <c r="WQV343" s="145"/>
      <c r="WQW343" s="145"/>
      <c r="WQX343" s="145"/>
      <c r="WQY343" s="145"/>
      <c r="WQZ343" s="145"/>
      <c r="WRA343" s="145"/>
      <c r="WRB343" s="145"/>
      <c r="WRC343" s="145"/>
      <c r="WRD343" s="145"/>
      <c r="WRE343" s="145"/>
      <c r="WRF343" s="145"/>
      <c r="WRG343" s="145"/>
      <c r="WRH343" s="145"/>
      <c r="WRI343" s="145"/>
      <c r="WRJ343" s="145"/>
      <c r="WRK343" s="145"/>
      <c r="WRL343" s="145"/>
      <c r="WRM343" s="145"/>
      <c r="WRN343" s="145"/>
      <c r="WRO343" s="145"/>
      <c r="WRP343" s="145"/>
      <c r="WRQ343" s="145"/>
      <c r="WRR343" s="145"/>
      <c r="WRS343" s="145"/>
      <c r="WRT343" s="145"/>
      <c r="WRU343" s="145"/>
      <c r="WRV343" s="145"/>
      <c r="WRW343" s="145"/>
      <c r="WRX343" s="145"/>
      <c r="WRY343" s="145"/>
      <c r="WRZ343" s="145"/>
      <c r="WSA343" s="145"/>
      <c r="WSB343" s="145"/>
      <c r="WSC343" s="145"/>
      <c r="WSD343" s="145"/>
      <c r="WSE343" s="145"/>
      <c r="WSF343" s="145"/>
      <c r="WSG343" s="145"/>
      <c r="WSH343" s="145"/>
      <c r="WSI343" s="145"/>
      <c r="WSJ343" s="145"/>
      <c r="WSK343" s="145"/>
      <c r="WSL343" s="145"/>
      <c r="WSM343" s="145"/>
      <c r="WSN343" s="145"/>
      <c r="WSO343" s="145"/>
      <c r="WSP343" s="145"/>
      <c r="WSQ343" s="145"/>
      <c r="WSR343" s="145"/>
      <c r="WSS343" s="145"/>
      <c r="WST343" s="145"/>
      <c r="WSU343" s="145"/>
      <c r="WSV343" s="145"/>
      <c r="WSW343" s="145"/>
      <c r="WSX343" s="145"/>
      <c r="WSY343" s="145"/>
      <c r="WSZ343" s="145"/>
      <c r="WTA343" s="145"/>
      <c r="WTB343" s="145"/>
      <c r="WTC343" s="145"/>
      <c r="WTD343" s="145"/>
      <c r="WTE343" s="145"/>
      <c r="WTF343" s="145"/>
      <c r="WTG343" s="145"/>
      <c r="WTH343" s="145"/>
      <c r="WTI343" s="145"/>
      <c r="WTJ343" s="145"/>
      <c r="WTK343" s="145"/>
      <c r="WTL343" s="145"/>
      <c r="WTM343" s="145"/>
      <c r="WTN343" s="145"/>
      <c r="WTO343" s="145"/>
      <c r="WTP343" s="145"/>
      <c r="WTQ343" s="145"/>
      <c r="WTR343" s="145"/>
      <c r="WTS343" s="145"/>
      <c r="WTT343" s="145"/>
      <c r="WTU343" s="145"/>
      <c r="WTV343" s="145"/>
      <c r="WTW343" s="145"/>
      <c r="WTX343" s="145"/>
      <c r="WTY343" s="145"/>
      <c r="WTZ343" s="145"/>
      <c r="WUA343" s="145"/>
      <c r="WUB343" s="145"/>
      <c r="WUC343" s="145"/>
      <c r="WUD343" s="145"/>
      <c r="WUE343" s="145"/>
      <c r="WUF343" s="145"/>
      <c r="WUG343" s="145"/>
      <c r="WUH343" s="145"/>
      <c r="WUI343" s="145"/>
      <c r="WUJ343" s="145"/>
      <c r="WUK343" s="145"/>
      <c r="WUL343" s="145"/>
      <c r="WUM343" s="145"/>
      <c r="WUN343" s="145"/>
      <c r="WUO343" s="145"/>
      <c r="WUP343" s="145"/>
      <c r="WUQ343" s="145"/>
      <c r="WUR343" s="145"/>
      <c r="WUS343" s="145"/>
      <c r="WUT343" s="145"/>
      <c r="WUU343" s="145"/>
      <c r="WUV343" s="145"/>
      <c r="WUW343" s="145"/>
      <c r="WUX343" s="145"/>
      <c r="WUY343" s="145"/>
      <c r="WUZ343" s="145"/>
      <c r="WVA343" s="145"/>
      <c r="WVB343" s="145"/>
      <c r="WVC343" s="145"/>
      <c r="WVD343" s="145"/>
      <c r="WVE343" s="145"/>
      <c r="WVF343" s="145"/>
      <c r="WVG343" s="145"/>
      <c r="WVH343" s="145"/>
      <c r="WVI343" s="145"/>
      <c r="WVJ343" s="145"/>
      <c r="WVK343" s="145"/>
      <c r="WVL343" s="145"/>
      <c r="WVM343" s="145"/>
      <c r="WVN343" s="145"/>
      <c r="WVO343" s="145"/>
      <c r="WVP343" s="145"/>
      <c r="WVQ343" s="145"/>
      <c r="WVR343" s="145"/>
      <c r="WVS343" s="145"/>
      <c r="WVT343" s="145"/>
      <c r="WVU343" s="145"/>
      <c r="WVV343" s="145"/>
      <c r="WVW343" s="145"/>
      <c r="WVX343" s="145"/>
      <c r="WVY343" s="145"/>
      <c r="WVZ343" s="145"/>
      <c r="WWA343" s="145"/>
      <c r="WWB343" s="145"/>
      <c r="WWC343" s="145"/>
      <c r="WWD343" s="145"/>
      <c r="WWE343" s="145"/>
      <c r="WWF343" s="145"/>
      <c r="WWG343" s="145"/>
      <c r="WWH343" s="145"/>
      <c r="WWI343" s="145"/>
      <c r="WWJ343" s="145"/>
      <c r="WWK343" s="145"/>
      <c r="WWL343" s="145"/>
      <c r="WWM343" s="145"/>
      <c r="WWN343" s="145"/>
      <c r="WWO343" s="145"/>
      <c r="WWP343" s="145"/>
      <c r="WWQ343" s="145"/>
      <c r="WWR343" s="145"/>
      <c r="WWS343" s="145"/>
      <c r="WWT343" s="145"/>
      <c r="WWU343" s="145"/>
      <c r="WWV343" s="145"/>
      <c r="WWW343" s="145"/>
      <c r="WWX343" s="145"/>
      <c r="WWY343" s="145"/>
      <c r="WWZ343" s="145"/>
      <c r="WXA343" s="145"/>
      <c r="WXB343" s="145"/>
      <c r="WXC343" s="145"/>
      <c r="WXD343" s="145"/>
      <c r="WXE343" s="145"/>
      <c r="WXF343" s="145"/>
      <c r="WXG343" s="145"/>
      <c r="WXH343" s="145"/>
      <c r="WXI343" s="145"/>
      <c r="WXJ343" s="145"/>
      <c r="WXK343" s="145"/>
      <c r="WXL343" s="145"/>
      <c r="WXM343" s="145"/>
      <c r="WXN343" s="145"/>
      <c r="WXO343" s="145"/>
      <c r="WXP343" s="145"/>
      <c r="WXQ343" s="145"/>
      <c r="WXR343" s="145"/>
      <c r="WXS343" s="145"/>
      <c r="WXT343" s="145"/>
      <c r="WXU343" s="145"/>
      <c r="WXV343" s="145"/>
      <c r="WXW343" s="145"/>
      <c r="WXX343" s="145"/>
      <c r="WXY343" s="145"/>
      <c r="WXZ343" s="145"/>
      <c r="WYA343" s="145"/>
      <c r="WYB343" s="145"/>
      <c r="WYC343" s="145"/>
      <c r="WYD343" s="145"/>
      <c r="WYE343" s="145"/>
      <c r="WYF343" s="145"/>
      <c r="WYG343" s="145"/>
      <c r="WYH343" s="145"/>
      <c r="WYI343" s="145"/>
      <c r="WYJ343" s="145"/>
      <c r="WYK343" s="145"/>
      <c r="WYL343" s="145"/>
      <c r="WYM343" s="145"/>
      <c r="WYN343" s="145"/>
      <c r="WYO343" s="145"/>
      <c r="WYP343" s="145"/>
      <c r="WYQ343" s="145"/>
      <c r="WYR343" s="145"/>
      <c r="WYS343" s="145"/>
      <c r="WYT343" s="145"/>
      <c r="WYU343" s="145"/>
      <c r="WYV343" s="145"/>
      <c r="WYW343" s="145"/>
      <c r="WYX343" s="145"/>
      <c r="WYY343" s="145"/>
      <c r="WYZ343" s="145"/>
      <c r="WZA343" s="145"/>
      <c r="WZB343" s="145"/>
      <c r="WZC343" s="145"/>
      <c r="WZD343" s="145"/>
      <c r="WZE343" s="145"/>
      <c r="WZF343" s="145"/>
      <c r="WZG343" s="145"/>
      <c r="WZH343" s="145"/>
      <c r="WZI343" s="145"/>
      <c r="WZJ343" s="145"/>
      <c r="WZK343" s="145"/>
      <c r="WZL343" s="145"/>
      <c r="WZM343" s="145"/>
      <c r="WZN343" s="145"/>
      <c r="WZO343" s="145"/>
      <c r="WZP343" s="145"/>
      <c r="WZQ343" s="145"/>
      <c r="WZR343" s="145"/>
      <c r="WZS343" s="145"/>
      <c r="WZT343" s="145"/>
      <c r="WZU343" s="145"/>
      <c r="WZV343" s="145"/>
      <c r="WZW343" s="145"/>
      <c r="WZX343" s="145"/>
      <c r="WZY343" s="145"/>
      <c r="WZZ343" s="145"/>
      <c r="XAA343" s="145"/>
      <c r="XAB343" s="145"/>
      <c r="XAC343" s="145"/>
      <c r="XAD343" s="145"/>
      <c r="XAE343" s="145"/>
      <c r="XAF343" s="145"/>
      <c r="XAG343" s="145"/>
      <c r="XAH343" s="145"/>
      <c r="XAI343" s="145"/>
      <c r="XAJ343" s="145"/>
      <c r="XAK343" s="145"/>
      <c r="XAL343" s="145"/>
      <c r="XAM343" s="145"/>
      <c r="XAN343" s="145"/>
      <c r="XAO343" s="145"/>
      <c r="XAP343" s="145"/>
      <c r="XAQ343" s="145"/>
      <c r="XAR343" s="145"/>
      <c r="XAS343" s="145"/>
      <c r="XAT343" s="145"/>
      <c r="XAU343" s="145"/>
      <c r="XAV343" s="145"/>
      <c r="XAW343" s="145"/>
      <c r="XAX343" s="145"/>
      <c r="XAY343" s="145"/>
      <c r="XAZ343" s="145"/>
      <c r="XBA343" s="145"/>
      <c r="XBB343" s="145"/>
      <c r="XBC343" s="145"/>
      <c r="XBD343" s="145"/>
      <c r="XBE343" s="145"/>
      <c r="XBF343" s="145"/>
      <c r="XBG343" s="145"/>
      <c r="XBH343" s="145"/>
      <c r="XBI343" s="145"/>
      <c r="XBJ343" s="145"/>
      <c r="XBK343" s="145"/>
      <c r="XBL343" s="145"/>
      <c r="XBM343" s="145"/>
      <c r="XBN343" s="145"/>
      <c r="XBO343" s="145"/>
      <c r="XBP343" s="145"/>
      <c r="XBQ343" s="145"/>
      <c r="XBR343" s="145"/>
      <c r="XBS343" s="145"/>
      <c r="XBT343" s="145"/>
      <c r="XBU343" s="145"/>
      <c r="XBV343" s="145"/>
      <c r="XBW343" s="145"/>
      <c r="XBX343" s="145"/>
      <c r="XBY343" s="145"/>
      <c r="XBZ343" s="145"/>
      <c r="XCA343" s="145"/>
      <c r="XCB343" s="145"/>
      <c r="XCC343" s="145"/>
      <c r="XCD343" s="145"/>
      <c r="XCE343" s="145"/>
      <c r="XCF343" s="145"/>
      <c r="XCG343" s="145"/>
      <c r="XCH343" s="145"/>
      <c r="XCI343" s="145"/>
      <c r="XCJ343" s="145"/>
      <c r="XCK343" s="145"/>
      <c r="XCL343" s="145"/>
      <c r="XCM343" s="145"/>
      <c r="XCN343" s="145"/>
      <c r="XCO343" s="145"/>
      <c r="XCP343" s="145"/>
      <c r="XCQ343" s="145"/>
      <c r="XCR343" s="145"/>
      <c r="XCS343" s="145"/>
      <c r="XCT343" s="145"/>
      <c r="XCU343" s="145"/>
      <c r="XCV343" s="145"/>
      <c r="XCW343" s="145"/>
      <c r="XCX343" s="145"/>
      <c r="XCY343" s="145"/>
      <c r="XCZ343" s="145"/>
      <c r="XDA343" s="145"/>
      <c r="XDB343" s="145"/>
      <c r="XDC343" s="145"/>
      <c r="XDD343" s="145"/>
      <c r="XDE343" s="145"/>
      <c r="XDF343" s="145"/>
      <c r="XDG343" s="145"/>
      <c r="XDH343" s="145"/>
      <c r="XDI343" s="145"/>
      <c r="XDJ343" s="145"/>
      <c r="XDK343" s="145"/>
      <c r="XDL343" s="145"/>
      <c r="XDM343" s="145"/>
      <c r="XDN343" s="145"/>
      <c r="XDO343" s="145"/>
      <c r="XDP343" s="145"/>
      <c r="XDQ343" s="145"/>
      <c r="XDR343" s="145"/>
      <c r="XDS343" s="145"/>
      <c r="XDT343" s="145"/>
      <c r="XDU343" s="145"/>
      <c r="XDV343" s="145"/>
      <c r="XDW343" s="145"/>
      <c r="XDX343" s="145"/>
      <c r="XDY343" s="145"/>
      <c r="XDZ343" s="145"/>
      <c r="XEA343" s="145"/>
      <c r="XEB343" s="145"/>
      <c r="XEC343" s="145"/>
      <c r="XED343" s="145"/>
      <c r="XEE343" s="145"/>
      <c r="XEF343" s="145"/>
      <c r="XEG343" s="145"/>
      <c r="XEH343" s="145"/>
      <c r="XEI343" s="145"/>
      <c r="XEJ343" s="145"/>
      <c r="XEK343" s="25"/>
      <c r="XEL343" s="25"/>
      <c r="XEM343" s="25"/>
      <c r="XEN343" s="25"/>
      <c r="XEO343" s="25"/>
      <c r="XEP343" s="145"/>
      <c r="XEU343" s="25"/>
      <c r="XEV343" s="25"/>
      <c r="XEW343" s="25"/>
      <c r="XEX343" s="206"/>
      <c r="XEY343" s="145"/>
      <c r="XEZ343" s="145"/>
    </row>
    <row r="344" spans="1:16380" s="178" customFormat="1" x14ac:dyDescent="0.25">
      <c r="A344" s="229" t="s">
        <v>3392</v>
      </c>
      <c r="B344" s="25" t="s">
        <v>11</v>
      </c>
      <c r="C344" s="229" t="s">
        <v>3122</v>
      </c>
      <c r="D344" s="229" t="s">
        <v>3240</v>
      </c>
      <c r="E344" s="25" t="s">
        <v>3393</v>
      </c>
      <c r="F344" s="145">
        <v>1</v>
      </c>
      <c r="G344" s="206">
        <v>7234</v>
      </c>
      <c r="H344" s="232">
        <v>90</v>
      </c>
      <c r="I344" s="145">
        <v>81.8</v>
      </c>
      <c r="J344" s="145">
        <v>7362</v>
      </c>
      <c r="K344" s="145">
        <v>14596</v>
      </c>
      <c r="L344" s="160">
        <v>20230818</v>
      </c>
      <c r="M344" s="145"/>
      <c r="N344" s="145"/>
      <c r="O344" s="160" t="str">
        <f t="shared" si="36"/>
        <v>General Roca</v>
      </c>
      <c r="P344" s="145"/>
      <c r="Q344" s="232">
        <f t="shared" si="37"/>
        <v>87.4</v>
      </c>
      <c r="R344" s="232">
        <f t="shared" si="38"/>
        <v>-2.5999999999999943</v>
      </c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  <c r="BD344" s="160"/>
      <c r="BE344" s="160"/>
      <c r="BF344" s="160"/>
      <c r="BG344" s="160"/>
      <c r="BH344" s="160"/>
      <c r="BI344" s="160"/>
      <c r="BJ344" s="160"/>
      <c r="BK344" s="160"/>
      <c r="BL344" s="160"/>
      <c r="BM344" s="160"/>
      <c r="BN344" s="160"/>
      <c r="BO344" s="160"/>
      <c r="BP344" s="160"/>
      <c r="BQ344" s="160"/>
      <c r="BR344" s="160"/>
      <c r="BS344" s="160"/>
      <c r="BT344" s="160"/>
      <c r="BU344" s="160"/>
      <c r="BV344" s="160"/>
      <c r="BW344" s="160"/>
      <c r="BX344" s="160"/>
      <c r="BY344" s="160"/>
      <c r="BZ344" s="160"/>
      <c r="CA344" s="160"/>
      <c r="CB344" s="160"/>
      <c r="CC344" s="160"/>
      <c r="CD344" s="160"/>
      <c r="CE344" s="160"/>
      <c r="CF344" s="160"/>
      <c r="CG344" s="160"/>
      <c r="CH344" s="160"/>
      <c r="CI344" s="160"/>
      <c r="CJ344" s="160"/>
      <c r="CK344" s="160"/>
      <c r="CL344" s="160"/>
      <c r="CM344" s="160"/>
      <c r="CN344" s="160"/>
      <c r="CO344" s="160"/>
      <c r="CP344" s="160"/>
      <c r="CQ344" s="160"/>
      <c r="CR344" s="160"/>
      <c r="CS344" s="160"/>
      <c r="CT344" s="160"/>
      <c r="CU344" s="160"/>
      <c r="CV344" s="160"/>
      <c r="CW344" s="160"/>
      <c r="CX344" s="160"/>
      <c r="CY344" s="160"/>
      <c r="CZ344" s="160"/>
      <c r="DA344" s="160"/>
      <c r="DB344" s="160"/>
      <c r="DC344" s="160"/>
      <c r="DD344" s="160"/>
      <c r="DE344" s="160"/>
      <c r="DF344" s="160"/>
      <c r="DG344" s="160"/>
      <c r="DH344" s="160"/>
      <c r="DI344" s="160"/>
      <c r="DJ344" s="160"/>
      <c r="DK344" s="160"/>
      <c r="DL344" s="160"/>
      <c r="DM344" s="160"/>
      <c r="DN344" s="160"/>
      <c r="DO344" s="160"/>
      <c r="DP344" s="160"/>
      <c r="DQ344" s="160"/>
      <c r="DR344" s="160"/>
      <c r="DS344" s="160"/>
      <c r="DT344" s="160"/>
      <c r="DU344" s="160"/>
      <c r="DV344" s="160"/>
      <c r="DW344" s="160"/>
      <c r="DX344" s="160"/>
      <c r="DY344" s="160"/>
      <c r="DZ344" s="160"/>
      <c r="EA344" s="160"/>
      <c r="EB344" s="160"/>
      <c r="EC344" s="160"/>
      <c r="ED344" s="160"/>
      <c r="EE344" s="160"/>
      <c r="EF344" s="160"/>
      <c r="EG344" s="160"/>
      <c r="EH344" s="160"/>
      <c r="EI344" s="160"/>
      <c r="EJ344" s="160"/>
      <c r="EK344" s="160"/>
      <c r="EL344" s="160"/>
      <c r="EM344" s="160"/>
      <c r="EN344" s="160"/>
      <c r="EO344" s="160"/>
      <c r="EP344" s="160"/>
      <c r="EQ344" s="160"/>
      <c r="ER344" s="160"/>
      <c r="ES344" s="160"/>
      <c r="ET344" s="160"/>
      <c r="EU344" s="160"/>
      <c r="EV344" s="160"/>
      <c r="EW344" s="160"/>
      <c r="EX344" s="160"/>
      <c r="EY344" s="160"/>
      <c r="EZ344" s="160"/>
      <c r="FA344" s="160"/>
      <c r="FB344" s="160"/>
      <c r="FC344" s="160"/>
      <c r="FD344" s="160"/>
      <c r="FE344" s="160"/>
      <c r="FF344" s="160"/>
      <c r="FG344" s="160"/>
      <c r="FH344" s="160"/>
      <c r="FI344" s="160"/>
      <c r="FJ344" s="160"/>
      <c r="FK344" s="160"/>
      <c r="FL344" s="160"/>
      <c r="FM344" s="160"/>
      <c r="FN344" s="160"/>
      <c r="FO344" s="160"/>
      <c r="FP344" s="160"/>
      <c r="FQ344" s="160"/>
      <c r="FR344" s="160"/>
      <c r="FS344" s="160"/>
      <c r="FT344" s="160"/>
      <c r="FU344" s="160"/>
      <c r="FV344" s="160"/>
      <c r="FW344" s="160"/>
      <c r="FX344" s="160"/>
      <c r="FY344" s="160"/>
      <c r="FZ344" s="160"/>
      <c r="GA344" s="160"/>
      <c r="GB344" s="160"/>
      <c r="GC344" s="160"/>
      <c r="GD344" s="160"/>
      <c r="GE344" s="160"/>
      <c r="GF344" s="160"/>
      <c r="GG344" s="160"/>
      <c r="GH344" s="160"/>
      <c r="GI344" s="160"/>
      <c r="GJ344" s="160"/>
      <c r="GK344" s="160"/>
      <c r="GL344" s="160"/>
      <c r="GM344" s="160"/>
      <c r="GN344" s="160"/>
      <c r="GO344" s="160"/>
      <c r="GP344" s="160"/>
      <c r="GQ344" s="160"/>
      <c r="GR344" s="160"/>
      <c r="GS344" s="160"/>
      <c r="GT344" s="160"/>
      <c r="GU344" s="160"/>
      <c r="GV344" s="160"/>
      <c r="GW344" s="160"/>
      <c r="GX344" s="160"/>
      <c r="GY344" s="160"/>
      <c r="GZ344" s="160"/>
      <c r="HA344" s="160"/>
      <c r="HB344" s="160"/>
      <c r="HC344" s="160"/>
      <c r="HD344" s="160"/>
      <c r="HE344" s="160"/>
      <c r="HF344" s="160"/>
      <c r="HG344" s="160"/>
      <c r="HH344" s="160"/>
      <c r="HI344" s="160"/>
      <c r="HJ344" s="160"/>
      <c r="HK344" s="160"/>
      <c r="HL344" s="160"/>
      <c r="HM344" s="160"/>
      <c r="HN344" s="160"/>
      <c r="HO344" s="160"/>
      <c r="HP344" s="160"/>
      <c r="HQ344" s="160"/>
      <c r="HR344" s="160"/>
      <c r="HS344" s="160"/>
      <c r="HT344" s="160"/>
      <c r="HU344" s="160"/>
      <c r="HV344" s="160"/>
      <c r="HW344" s="160"/>
      <c r="HX344" s="160"/>
      <c r="HY344" s="160"/>
      <c r="HZ344" s="160"/>
      <c r="IA344" s="160"/>
      <c r="IB344" s="160"/>
      <c r="IC344" s="160"/>
      <c r="ID344" s="160"/>
      <c r="IE344" s="160"/>
      <c r="IF344" s="160"/>
      <c r="IG344" s="160"/>
      <c r="IH344" s="160"/>
      <c r="II344" s="160"/>
      <c r="IJ344" s="160"/>
      <c r="IK344" s="160"/>
      <c r="IL344" s="160"/>
      <c r="IM344" s="160"/>
      <c r="IN344" s="160"/>
      <c r="IO344" s="160"/>
      <c r="IP344" s="160"/>
      <c r="IQ344" s="160"/>
      <c r="IR344" s="160"/>
      <c r="IS344" s="160"/>
      <c r="IT344" s="160"/>
      <c r="IU344" s="160"/>
      <c r="IV344" s="160"/>
      <c r="IW344" s="160"/>
      <c r="IX344" s="160"/>
      <c r="IY344" s="160"/>
      <c r="IZ344" s="160"/>
      <c r="JA344" s="160"/>
      <c r="JB344" s="160"/>
      <c r="JC344" s="160"/>
      <c r="JD344" s="160"/>
      <c r="JE344" s="160"/>
      <c r="JF344" s="160"/>
      <c r="JG344" s="160"/>
      <c r="JH344" s="160"/>
      <c r="JI344" s="160"/>
      <c r="JJ344" s="160"/>
      <c r="JK344" s="160"/>
      <c r="JL344" s="160"/>
      <c r="JM344" s="160"/>
      <c r="JN344" s="160"/>
      <c r="JO344" s="160"/>
      <c r="JP344" s="160"/>
      <c r="JQ344" s="160"/>
      <c r="JR344" s="160"/>
      <c r="JS344" s="160"/>
      <c r="JT344" s="160"/>
      <c r="JU344" s="160"/>
      <c r="JV344" s="160"/>
      <c r="JW344" s="160"/>
      <c r="JX344" s="160"/>
      <c r="JY344" s="160"/>
      <c r="JZ344" s="160"/>
      <c r="KA344" s="160"/>
      <c r="KB344" s="160"/>
      <c r="KC344" s="160"/>
      <c r="KD344" s="160"/>
      <c r="KE344" s="160"/>
      <c r="KF344" s="160"/>
      <c r="KG344" s="160"/>
      <c r="KH344" s="160"/>
      <c r="KI344" s="160"/>
      <c r="KJ344" s="160"/>
      <c r="KK344" s="160"/>
      <c r="KL344" s="160"/>
      <c r="KM344" s="160"/>
      <c r="KN344" s="160"/>
      <c r="KO344" s="160"/>
      <c r="KP344" s="160"/>
      <c r="KQ344" s="160"/>
      <c r="KR344" s="160"/>
      <c r="KS344" s="160"/>
      <c r="KT344" s="160"/>
      <c r="KU344" s="160"/>
      <c r="KV344" s="160"/>
      <c r="KW344" s="160"/>
      <c r="KX344" s="160"/>
      <c r="KY344" s="160"/>
      <c r="KZ344" s="160"/>
      <c r="LA344" s="160"/>
      <c r="LB344" s="160"/>
      <c r="LC344" s="160"/>
      <c r="LD344" s="160"/>
      <c r="LE344" s="160"/>
      <c r="LF344" s="160"/>
      <c r="LG344" s="160"/>
      <c r="LH344" s="160"/>
      <c r="LI344" s="160"/>
      <c r="LJ344" s="160"/>
      <c r="LK344" s="160"/>
      <c r="LL344" s="160"/>
      <c r="LM344" s="160"/>
      <c r="LN344" s="160"/>
      <c r="LO344" s="160"/>
      <c r="LP344" s="160"/>
      <c r="LQ344" s="160"/>
      <c r="LR344" s="160"/>
      <c r="LS344" s="160"/>
      <c r="LT344" s="160"/>
      <c r="LU344" s="160"/>
      <c r="LV344" s="160"/>
      <c r="LW344" s="160"/>
      <c r="LX344" s="160"/>
      <c r="LY344" s="160"/>
      <c r="LZ344" s="160"/>
      <c r="MA344" s="160"/>
      <c r="MB344" s="160"/>
      <c r="MC344" s="160"/>
      <c r="MD344" s="160"/>
      <c r="ME344" s="160"/>
      <c r="MF344" s="160"/>
      <c r="MG344" s="160"/>
      <c r="MH344" s="160"/>
      <c r="MI344" s="160"/>
      <c r="MJ344" s="160"/>
      <c r="MK344" s="160"/>
      <c r="ML344" s="160"/>
      <c r="MM344" s="160"/>
      <c r="MN344" s="160"/>
      <c r="MO344" s="160"/>
      <c r="MP344" s="160"/>
      <c r="MQ344" s="160"/>
      <c r="MR344" s="160"/>
      <c r="MS344" s="160"/>
      <c r="MT344" s="160"/>
      <c r="MU344" s="160"/>
      <c r="MV344" s="160"/>
      <c r="MW344" s="160"/>
      <c r="MX344" s="160"/>
      <c r="MY344" s="160"/>
      <c r="MZ344" s="160"/>
      <c r="NA344" s="160"/>
      <c r="NB344" s="160"/>
      <c r="NC344" s="160"/>
      <c r="ND344" s="160"/>
      <c r="NE344" s="160"/>
      <c r="NF344" s="160"/>
      <c r="NG344" s="160"/>
      <c r="NH344" s="160"/>
      <c r="NI344" s="160"/>
      <c r="NJ344" s="160"/>
      <c r="NK344" s="160"/>
      <c r="NL344" s="160"/>
      <c r="NM344" s="160"/>
      <c r="NN344" s="160"/>
      <c r="NO344" s="160"/>
      <c r="NP344" s="160"/>
      <c r="NQ344" s="160"/>
      <c r="NR344" s="160"/>
      <c r="NS344" s="160"/>
      <c r="NT344" s="160"/>
      <c r="NU344" s="160"/>
      <c r="NV344" s="160"/>
      <c r="NW344" s="160"/>
      <c r="NX344" s="160"/>
      <c r="NY344" s="160"/>
      <c r="NZ344" s="160"/>
      <c r="OA344" s="160"/>
      <c r="OB344" s="160"/>
      <c r="OC344" s="160"/>
      <c r="OD344" s="160"/>
      <c r="OE344" s="160"/>
      <c r="OF344" s="160"/>
      <c r="OG344" s="160"/>
      <c r="OH344" s="160"/>
      <c r="OI344" s="160"/>
      <c r="OJ344" s="160"/>
      <c r="OK344" s="160"/>
      <c r="OL344" s="160"/>
      <c r="OM344" s="160"/>
      <c r="ON344" s="160"/>
      <c r="OO344" s="160"/>
      <c r="OP344" s="160"/>
      <c r="OQ344" s="160"/>
      <c r="OR344" s="160"/>
      <c r="OS344" s="160"/>
      <c r="OT344" s="160"/>
      <c r="OU344" s="160"/>
      <c r="OV344" s="160"/>
      <c r="OW344" s="160"/>
      <c r="OX344" s="160"/>
      <c r="OY344" s="160"/>
      <c r="OZ344" s="160"/>
      <c r="PA344" s="160"/>
      <c r="PB344" s="160"/>
      <c r="PC344" s="160"/>
      <c r="PD344" s="160"/>
      <c r="PE344" s="160"/>
      <c r="PF344" s="160"/>
      <c r="PG344" s="160"/>
      <c r="PH344" s="160"/>
      <c r="PI344" s="160"/>
      <c r="PJ344" s="160"/>
      <c r="PK344" s="160"/>
      <c r="PL344" s="160"/>
      <c r="PM344" s="160"/>
      <c r="PN344" s="160"/>
      <c r="PO344" s="160"/>
      <c r="PP344" s="160"/>
      <c r="PQ344" s="160"/>
      <c r="PR344" s="160"/>
      <c r="PS344" s="160"/>
      <c r="PT344" s="160"/>
      <c r="PU344" s="160"/>
      <c r="PV344" s="160"/>
      <c r="PW344" s="160"/>
      <c r="PX344" s="160"/>
      <c r="PY344" s="160"/>
      <c r="PZ344" s="160"/>
      <c r="QA344" s="160"/>
      <c r="QB344" s="160"/>
      <c r="QC344" s="160"/>
      <c r="QD344" s="160"/>
      <c r="QE344" s="160"/>
      <c r="QF344" s="160"/>
      <c r="QG344" s="160"/>
      <c r="QH344" s="160"/>
      <c r="QI344" s="160"/>
      <c r="QJ344" s="160"/>
      <c r="QK344" s="160"/>
      <c r="QL344" s="160"/>
      <c r="QM344" s="160"/>
      <c r="QN344" s="160"/>
      <c r="QO344" s="160"/>
      <c r="QP344" s="160"/>
      <c r="QQ344" s="160"/>
      <c r="QR344" s="160"/>
      <c r="QS344" s="160"/>
      <c r="QT344" s="160"/>
      <c r="QU344" s="160"/>
      <c r="QV344" s="160"/>
      <c r="QW344" s="160"/>
      <c r="QX344" s="160"/>
      <c r="QY344" s="160"/>
      <c r="QZ344" s="160"/>
      <c r="RA344" s="160"/>
      <c r="RB344" s="160"/>
      <c r="RC344" s="160"/>
      <c r="RD344" s="160"/>
      <c r="RE344" s="160"/>
      <c r="RF344" s="160"/>
      <c r="RG344" s="160"/>
      <c r="RH344" s="160"/>
      <c r="RI344" s="160"/>
      <c r="RJ344" s="160"/>
      <c r="RK344" s="160"/>
      <c r="RL344" s="160"/>
      <c r="RM344" s="160"/>
      <c r="RN344" s="160"/>
      <c r="RO344" s="160"/>
      <c r="RP344" s="160"/>
      <c r="RQ344" s="160"/>
      <c r="RR344" s="160"/>
      <c r="RS344" s="160"/>
      <c r="RT344" s="160"/>
      <c r="RU344" s="160"/>
      <c r="RV344" s="160"/>
      <c r="RW344" s="160"/>
      <c r="RX344" s="160"/>
      <c r="RY344" s="160"/>
      <c r="RZ344" s="160"/>
      <c r="SA344" s="160"/>
      <c r="SB344" s="160"/>
      <c r="SC344" s="160"/>
      <c r="SD344" s="160"/>
      <c r="SE344" s="160"/>
      <c r="SF344" s="160"/>
      <c r="SG344" s="160"/>
      <c r="SH344" s="160"/>
      <c r="SI344" s="160"/>
      <c r="SJ344" s="160"/>
      <c r="SK344" s="160"/>
      <c r="SL344" s="160"/>
      <c r="SM344" s="160"/>
      <c r="SN344" s="160"/>
      <c r="SO344" s="160"/>
      <c r="SP344" s="160"/>
      <c r="SQ344" s="160"/>
      <c r="SR344" s="160"/>
      <c r="SS344" s="160"/>
      <c r="ST344" s="160"/>
      <c r="SU344" s="160"/>
      <c r="SV344" s="160"/>
      <c r="SW344" s="160"/>
      <c r="SX344" s="160"/>
      <c r="SY344" s="160"/>
      <c r="SZ344" s="160"/>
      <c r="TA344" s="160"/>
      <c r="TB344" s="160"/>
      <c r="TC344" s="160"/>
      <c r="TD344" s="160"/>
      <c r="TE344" s="160"/>
      <c r="TF344" s="160"/>
      <c r="TG344" s="160"/>
      <c r="TH344" s="160"/>
      <c r="TI344" s="160"/>
      <c r="TJ344" s="160"/>
      <c r="TK344" s="160"/>
      <c r="TL344" s="160"/>
      <c r="TM344" s="160"/>
      <c r="TN344" s="160"/>
      <c r="TO344" s="160"/>
      <c r="TP344" s="160"/>
      <c r="TQ344" s="160"/>
      <c r="TR344" s="160"/>
      <c r="TS344" s="160"/>
      <c r="TT344" s="160"/>
      <c r="TU344" s="160"/>
      <c r="TV344" s="160"/>
      <c r="TW344" s="160"/>
      <c r="TX344" s="160"/>
      <c r="TY344" s="160"/>
      <c r="TZ344" s="160"/>
      <c r="UA344" s="160"/>
      <c r="UB344" s="160"/>
      <c r="UC344" s="160"/>
      <c r="UD344" s="160"/>
      <c r="UE344" s="160"/>
      <c r="UF344" s="160"/>
      <c r="UG344" s="160"/>
      <c r="UH344" s="160"/>
      <c r="UI344" s="160"/>
      <c r="UJ344" s="160"/>
      <c r="UK344" s="160"/>
      <c r="UL344" s="160"/>
      <c r="UM344" s="160"/>
      <c r="UN344" s="160"/>
      <c r="UO344" s="160"/>
      <c r="UP344" s="160"/>
      <c r="UQ344" s="160"/>
      <c r="UR344" s="160"/>
      <c r="US344" s="160"/>
      <c r="UT344" s="160"/>
      <c r="UU344" s="160"/>
      <c r="UV344" s="160"/>
      <c r="UW344" s="160"/>
      <c r="UX344" s="160"/>
      <c r="UY344" s="160"/>
      <c r="UZ344" s="160"/>
      <c r="VA344" s="160"/>
      <c r="VB344" s="160"/>
      <c r="VC344" s="160"/>
      <c r="VD344" s="160"/>
      <c r="VE344" s="160"/>
      <c r="VF344" s="160"/>
      <c r="VG344" s="160"/>
      <c r="VH344" s="160"/>
      <c r="VI344" s="160"/>
      <c r="VJ344" s="160"/>
      <c r="VK344" s="160"/>
      <c r="VL344" s="160"/>
      <c r="VM344" s="160"/>
      <c r="VN344" s="160"/>
      <c r="VO344" s="160"/>
      <c r="VP344" s="160"/>
      <c r="VQ344" s="160"/>
      <c r="VR344" s="160"/>
      <c r="VS344" s="160"/>
      <c r="VT344" s="160"/>
      <c r="VU344" s="160"/>
      <c r="VV344" s="160"/>
      <c r="VW344" s="160"/>
      <c r="VX344" s="160"/>
      <c r="VY344" s="160"/>
      <c r="VZ344" s="160"/>
      <c r="WA344" s="160"/>
      <c r="WB344" s="160"/>
      <c r="WC344" s="160"/>
      <c r="WD344" s="160"/>
      <c r="WE344" s="160"/>
      <c r="WF344" s="160"/>
      <c r="WG344" s="160"/>
      <c r="WH344" s="160"/>
      <c r="WI344" s="160"/>
      <c r="WJ344" s="160"/>
      <c r="WK344" s="160"/>
      <c r="WL344" s="160"/>
      <c r="WM344" s="160"/>
      <c r="WN344" s="160"/>
      <c r="WO344" s="160"/>
      <c r="WP344" s="160"/>
      <c r="WQ344" s="160"/>
      <c r="WR344" s="160"/>
      <c r="WS344" s="160"/>
      <c r="WT344" s="160"/>
      <c r="WU344" s="160"/>
      <c r="WV344" s="160"/>
      <c r="WW344" s="160"/>
      <c r="WX344" s="160"/>
      <c r="WY344" s="160"/>
      <c r="WZ344" s="160"/>
      <c r="XA344" s="160"/>
      <c r="XB344" s="160"/>
      <c r="XC344" s="160"/>
      <c r="XD344" s="160"/>
      <c r="XE344" s="160"/>
      <c r="XF344" s="160"/>
      <c r="XG344" s="160"/>
      <c r="XH344" s="160"/>
      <c r="XI344" s="160"/>
      <c r="XJ344" s="160"/>
      <c r="XK344" s="160"/>
      <c r="XL344" s="160"/>
      <c r="XM344" s="160"/>
      <c r="XN344" s="160"/>
      <c r="XO344" s="160"/>
      <c r="XP344" s="160"/>
      <c r="XQ344" s="160"/>
      <c r="XR344" s="160"/>
      <c r="XS344" s="160"/>
      <c r="XT344" s="160"/>
      <c r="XU344" s="160"/>
      <c r="XV344" s="160"/>
      <c r="XW344" s="160"/>
      <c r="XX344" s="160"/>
      <c r="XY344" s="160"/>
      <c r="XZ344" s="160"/>
      <c r="YA344" s="160"/>
      <c r="YB344" s="160"/>
      <c r="YC344" s="160"/>
      <c r="YD344" s="160"/>
      <c r="YE344" s="160"/>
      <c r="YF344" s="160"/>
      <c r="YG344" s="160"/>
      <c r="YH344" s="160"/>
      <c r="YI344" s="160"/>
      <c r="YJ344" s="160"/>
      <c r="YK344" s="160"/>
      <c r="YL344" s="160"/>
      <c r="YM344" s="160"/>
      <c r="YN344" s="160"/>
      <c r="YO344" s="160"/>
      <c r="YP344" s="160"/>
      <c r="YQ344" s="160"/>
      <c r="YR344" s="160"/>
      <c r="YS344" s="160"/>
      <c r="YT344" s="160"/>
      <c r="YU344" s="160"/>
      <c r="YV344" s="160"/>
      <c r="YW344" s="160"/>
      <c r="YX344" s="160"/>
      <c r="YY344" s="160"/>
      <c r="YZ344" s="160"/>
      <c r="ZA344" s="160"/>
      <c r="ZB344" s="160"/>
      <c r="ZC344" s="160"/>
      <c r="ZD344" s="160"/>
      <c r="ZE344" s="160"/>
      <c r="ZF344" s="160"/>
      <c r="ZG344" s="160"/>
      <c r="ZH344" s="160"/>
      <c r="ZI344" s="160"/>
      <c r="ZJ344" s="160"/>
      <c r="ZK344" s="160"/>
      <c r="ZL344" s="160"/>
      <c r="ZM344" s="160"/>
      <c r="ZN344" s="160"/>
      <c r="ZO344" s="160"/>
      <c r="ZP344" s="160"/>
      <c r="ZQ344" s="160"/>
      <c r="ZR344" s="160"/>
      <c r="ZS344" s="160"/>
      <c r="ZT344" s="160"/>
      <c r="ZU344" s="160"/>
      <c r="ZV344" s="160"/>
      <c r="ZW344" s="160"/>
      <c r="ZX344" s="160"/>
      <c r="ZY344" s="160"/>
      <c r="ZZ344" s="160"/>
      <c r="AAA344" s="160"/>
      <c r="AAB344" s="160"/>
      <c r="AAC344" s="160"/>
      <c r="AAD344" s="160"/>
      <c r="AAE344" s="160"/>
      <c r="AAF344" s="160"/>
      <c r="AAG344" s="160"/>
      <c r="AAH344" s="160"/>
      <c r="AAI344" s="160"/>
      <c r="AAJ344" s="160"/>
      <c r="AAK344" s="160"/>
      <c r="AAL344" s="160"/>
      <c r="AAM344" s="160"/>
      <c r="AAN344" s="160"/>
      <c r="AAO344" s="160"/>
      <c r="AAP344" s="160"/>
      <c r="AAQ344" s="160"/>
      <c r="AAR344" s="160"/>
      <c r="AAS344" s="160"/>
      <c r="AAT344" s="160"/>
      <c r="AAU344" s="160"/>
      <c r="AAV344" s="160"/>
      <c r="AAW344" s="160"/>
      <c r="AAX344" s="160"/>
      <c r="AAY344" s="160"/>
      <c r="AAZ344" s="160"/>
      <c r="ABA344" s="160"/>
      <c r="ABB344" s="160"/>
      <c r="ABC344" s="160"/>
      <c r="ABD344" s="160"/>
      <c r="ABE344" s="160"/>
      <c r="ABF344" s="160"/>
      <c r="ABG344" s="160"/>
      <c r="ABH344" s="160"/>
      <c r="ABI344" s="160"/>
      <c r="ABJ344" s="160"/>
      <c r="ABK344" s="160"/>
      <c r="ABL344" s="160"/>
      <c r="ABM344" s="160"/>
      <c r="ABN344" s="160"/>
      <c r="ABO344" s="160"/>
      <c r="ABP344" s="160"/>
      <c r="ABQ344" s="160"/>
      <c r="ABR344" s="160"/>
      <c r="ABS344" s="160"/>
      <c r="ABT344" s="160"/>
      <c r="ABU344" s="160"/>
      <c r="ABV344" s="160"/>
      <c r="ABW344" s="160"/>
      <c r="ABX344" s="160"/>
      <c r="ABY344" s="160"/>
      <c r="ABZ344" s="160"/>
      <c r="ACA344" s="160"/>
      <c r="ACB344" s="160"/>
      <c r="ACC344" s="160"/>
      <c r="ACD344" s="160"/>
      <c r="ACE344" s="160"/>
      <c r="ACF344" s="160"/>
      <c r="ACG344" s="160"/>
      <c r="ACH344" s="160"/>
      <c r="ACI344" s="160"/>
      <c r="ACJ344" s="160"/>
      <c r="ACK344" s="160"/>
      <c r="ACL344" s="160"/>
      <c r="ACM344" s="160"/>
      <c r="ACN344" s="160"/>
      <c r="ACO344" s="160"/>
      <c r="ACP344" s="160"/>
      <c r="ACQ344" s="160"/>
      <c r="ACR344" s="160"/>
      <c r="ACS344" s="160"/>
      <c r="ACT344" s="160"/>
      <c r="ACU344" s="160"/>
      <c r="ACV344" s="160"/>
      <c r="ACW344" s="160"/>
      <c r="ACX344" s="160"/>
      <c r="ACY344" s="160"/>
      <c r="ACZ344" s="160"/>
      <c r="ADA344" s="160"/>
      <c r="ADB344" s="160"/>
      <c r="ADC344" s="160"/>
      <c r="ADD344" s="160"/>
      <c r="ADE344" s="160"/>
      <c r="ADF344" s="160"/>
      <c r="ADG344" s="160"/>
      <c r="ADH344" s="160"/>
      <c r="ADI344" s="160"/>
      <c r="ADJ344" s="160"/>
      <c r="ADK344" s="160"/>
      <c r="ADL344" s="160"/>
      <c r="ADM344" s="160"/>
      <c r="ADN344" s="160"/>
      <c r="ADO344" s="160"/>
      <c r="ADP344" s="160"/>
      <c r="ADQ344" s="160"/>
      <c r="ADR344" s="160"/>
      <c r="ADS344" s="160"/>
      <c r="ADT344" s="160"/>
      <c r="ADU344" s="160"/>
      <c r="ADV344" s="160"/>
      <c r="ADW344" s="160"/>
      <c r="ADX344" s="160"/>
      <c r="ADY344" s="160"/>
      <c r="ADZ344" s="160"/>
      <c r="AEA344" s="160"/>
      <c r="AEB344" s="160"/>
      <c r="AEC344" s="160"/>
      <c r="AED344" s="160"/>
      <c r="AEE344" s="160"/>
      <c r="AEF344" s="160"/>
      <c r="AEG344" s="160"/>
      <c r="AEH344" s="160"/>
      <c r="AEI344" s="160"/>
      <c r="AEJ344" s="160"/>
      <c r="AEK344" s="160"/>
      <c r="AEL344" s="160"/>
      <c r="AEM344" s="160"/>
      <c r="AEN344" s="160"/>
      <c r="AEO344" s="160"/>
      <c r="AEP344" s="160"/>
      <c r="AEQ344" s="160"/>
      <c r="AER344" s="160"/>
      <c r="AES344" s="160"/>
      <c r="AET344" s="160"/>
      <c r="AEU344" s="160"/>
      <c r="AEV344" s="160"/>
      <c r="AEW344" s="160"/>
      <c r="AEX344" s="160"/>
      <c r="AEY344" s="160"/>
      <c r="AEZ344" s="160"/>
      <c r="AFA344" s="160"/>
      <c r="AFB344" s="160"/>
      <c r="AFC344" s="160"/>
      <c r="AFD344" s="160"/>
      <c r="AFE344" s="160"/>
      <c r="AFF344" s="160"/>
      <c r="AFG344" s="160"/>
      <c r="AFH344" s="160"/>
      <c r="AFI344" s="160"/>
      <c r="AFJ344" s="160"/>
      <c r="AFK344" s="160"/>
      <c r="AFL344" s="160"/>
      <c r="AFM344" s="160"/>
      <c r="AFN344" s="160"/>
      <c r="AFO344" s="160"/>
      <c r="AFP344" s="160"/>
      <c r="AFQ344" s="160"/>
      <c r="AFR344" s="160"/>
      <c r="AFS344" s="160"/>
      <c r="AFT344" s="160"/>
      <c r="AFU344" s="160"/>
      <c r="AFV344" s="160"/>
      <c r="AFW344" s="160"/>
      <c r="AFX344" s="160"/>
      <c r="AFY344" s="160"/>
      <c r="AFZ344" s="160"/>
      <c r="AGA344" s="160"/>
      <c r="AGB344" s="160"/>
      <c r="AGC344" s="160"/>
      <c r="AGD344" s="160"/>
      <c r="AGE344" s="160"/>
      <c r="AGF344" s="160"/>
      <c r="AGG344" s="160"/>
      <c r="AGH344" s="160"/>
      <c r="AGI344" s="160"/>
      <c r="AGJ344" s="160"/>
      <c r="AGK344" s="160"/>
      <c r="AGL344" s="160"/>
      <c r="AGM344" s="160"/>
      <c r="AGN344" s="160"/>
      <c r="AGO344" s="160"/>
      <c r="AGP344" s="160"/>
      <c r="AGQ344" s="160"/>
      <c r="AGR344" s="160"/>
      <c r="AGS344" s="160"/>
      <c r="AGT344" s="160"/>
      <c r="AGU344" s="160"/>
      <c r="AGV344" s="160"/>
      <c r="AGW344" s="160"/>
      <c r="AGX344" s="160"/>
      <c r="AGY344" s="160"/>
      <c r="AGZ344" s="160"/>
      <c r="AHA344" s="160"/>
      <c r="AHB344" s="160"/>
      <c r="AHC344" s="160"/>
      <c r="AHD344" s="160"/>
      <c r="AHE344" s="160"/>
      <c r="AHF344" s="160"/>
      <c r="AHG344" s="160"/>
      <c r="AHH344" s="160"/>
      <c r="AHI344" s="160"/>
      <c r="AHJ344" s="160"/>
      <c r="AHK344" s="160"/>
      <c r="AHL344" s="160"/>
      <c r="AHM344" s="160"/>
      <c r="AHN344" s="160"/>
      <c r="AHO344" s="160"/>
      <c r="AHP344" s="160"/>
      <c r="AHQ344" s="160"/>
      <c r="AHR344" s="160"/>
      <c r="AHS344" s="160"/>
      <c r="AHT344" s="160"/>
      <c r="AHU344" s="160"/>
      <c r="AHV344" s="160"/>
      <c r="AHW344" s="160"/>
      <c r="AHX344" s="160"/>
      <c r="AHY344" s="160"/>
      <c r="AHZ344" s="160"/>
      <c r="AIA344" s="160"/>
      <c r="AIB344" s="160"/>
      <c r="AIC344" s="160"/>
      <c r="AID344" s="160"/>
      <c r="AIE344" s="160"/>
      <c r="AIF344" s="160"/>
      <c r="AIG344" s="160"/>
      <c r="AIH344" s="160"/>
      <c r="AII344" s="160"/>
      <c r="AIJ344" s="160"/>
      <c r="AIK344" s="160"/>
      <c r="AIL344" s="160"/>
      <c r="AIM344" s="160"/>
      <c r="AIN344" s="160"/>
      <c r="AIO344" s="160"/>
      <c r="AIP344" s="160"/>
      <c r="AIQ344" s="160"/>
      <c r="AIR344" s="160"/>
      <c r="AIS344" s="160"/>
      <c r="AIT344" s="160"/>
      <c r="AIU344" s="160"/>
      <c r="AIV344" s="160"/>
      <c r="AIW344" s="160"/>
      <c r="AIX344" s="160"/>
      <c r="AIY344" s="160"/>
      <c r="AIZ344" s="160"/>
      <c r="AJA344" s="160"/>
      <c r="AJB344" s="160"/>
      <c r="AJC344" s="160"/>
      <c r="AJD344" s="160"/>
      <c r="AJE344" s="160"/>
      <c r="AJF344" s="160"/>
      <c r="AJG344" s="160"/>
      <c r="AJH344" s="160"/>
      <c r="AJI344" s="160"/>
      <c r="AJJ344" s="160"/>
      <c r="AJK344" s="160"/>
      <c r="AJL344" s="160"/>
      <c r="AJM344" s="160"/>
      <c r="AJN344" s="160"/>
      <c r="AJO344" s="160"/>
      <c r="AJP344" s="160"/>
      <c r="AJQ344" s="160"/>
      <c r="AJR344" s="160"/>
      <c r="AJS344" s="160"/>
      <c r="AJT344" s="160"/>
      <c r="AJU344" s="160"/>
      <c r="AJV344" s="160"/>
      <c r="AJW344" s="160"/>
      <c r="AJX344" s="160"/>
      <c r="AJY344" s="160"/>
      <c r="AJZ344" s="160"/>
      <c r="AKA344" s="160"/>
      <c r="AKB344" s="160"/>
      <c r="AKC344" s="160"/>
      <c r="AKD344" s="160"/>
      <c r="AKE344" s="160"/>
      <c r="AKF344" s="160"/>
      <c r="AKG344" s="160"/>
      <c r="AKH344" s="160"/>
      <c r="AKI344" s="160"/>
      <c r="AKJ344" s="160"/>
      <c r="AKK344" s="160"/>
      <c r="AKL344" s="160"/>
      <c r="AKM344" s="160"/>
      <c r="AKN344" s="160"/>
      <c r="AKO344" s="160"/>
      <c r="AKP344" s="160"/>
      <c r="AKQ344" s="160"/>
      <c r="AKR344" s="160"/>
      <c r="AKS344" s="160"/>
      <c r="AKT344" s="160"/>
      <c r="AKU344" s="160"/>
      <c r="AKV344" s="160"/>
      <c r="AKW344" s="160"/>
      <c r="AKX344" s="160"/>
      <c r="AKY344" s="160"/>
      <c r="AKZ344" s="160"/>
      <c r="ALA344" s="160"/>
      <c r="ALB344" s="160"/>
      <c r="ALC344" s="160"/>
      <c r="ALD344" s="160"/>
      <c r="ALE344" s="160"/>
      <c r="ALF344" s="160"/>
      <c r="ALG344" s="160"/>
      <c r="ALH344" s="160"/>
      <c r="ALI344" s="160"/>
      <c r="ALJ344" s="160"/>
      <c r="ALK344" s="160"/>
      <c r="ALL344" s="160"/>
      <c r="ALM344" s="160"/>
      <c r="ALN344" s="160"/>
      <c r="ALO344" s="160"/>
      <c r="ALP344" s="160"/>
      <c r="ALQ344" s="160"/>
      <c r="ALR344" s="160"/>
      <c r="ALS344" s="160"/>
      <c r="ALT344" s="160"/>
      <c r="ALU344" s="160"/>
      <c r="ALV344" s="160"/>
      <c r="ALW344" s="160"/>
      <c r="ALX344" s="160"/>
      <c r="ALY344" s="160"/>
      <c r="ALZ344" s="160"/>
      <c r="AMA344" s="160"/>
      <c r="AMB344" s="160"/>
      <c r="AMC344" s="160"/>
      <c r="AMD344" s="160"/>
      <c r="AME344" s="160"/>
      <c r="AMF344" s="160"/>
      <c r="AMG344" s="160"/>
      <c r="AMH344" s="160"/>
      <c r="AMI344" s="160"/>
      <c r="AMJ344" s="160"/>
      <c r="AMK344" s="160"/>
      <c r="AML344" s="160"/>
      <c r="AMM344" s="160"/>
      <c r="AMN344" s="160"/>
      <c r="AMO344" s="160"/>
      <c r="AMP344" s="160"/>
      <c r="AMQ344" s="160"/>
      <c r="AMR344" s="160"/>
      <c r="AMS344" s="160"/>
      <c r="AMT344" s="160"/>
      <c r="AMU344" s="160"/>
      <c r="AMV344" s="160"/>
      <c r="AMW344" s="160"/>
      <c r="AMX344" s="160"/>
      <c r="AMY344" s="160"/>
      <c r="AMZ344" s="160"/>
      <c r="ANA344" s="160"/>
      <c r="ANB344" s="160"/>
      <c r="ANC344" s="160"/>
      <c r="AND344" s="160"/>
      <c r="ANE344" s="160"/>
      <c r="ANF344" s="160"/>
      <c r="ANG344" s="160"/>
      <c r="ANH344" s="160"/>
      <c r="ANI344" s="160"/>
      <c r="ANJ344" s="160"/>
      <c r="ANK344" s="160"/>
      <c r="ANL344" s="160"/>
      <c r="ANM344" s="160"/>
      <c r="ANN344" s="160"/>
      <c r="ANO344" s="160"/>
      <c r="ANP344" s="160"/>
      <c r="ANQ344" s="160"/>
      <c r="ANR344" s="160"/>
      <c r="ANS344" s="160"/>
      <c r="ANT344" s="160"/>
      <c r="ANU344" s="160"/>
      <c r="ANV344" s="160"/>
      <c r="ANW344" s="160"/>
      <c r="ANX344" s="160"/>
      <c r="ANY344" s="160"/>
      <c r="ANZ344" s="160"/>
      <c r="AOA344" s="160"/>
      <c r="AOB344" s="160"/>
      <c r="AOC344" s="160"/>
      <c r="AOD344" s="160"/>
      <c r="AOE344" s="160"/>
      <c r="AOF344" s="160"/>
      <c r="AOG344" s="160"/>
      <c r="AOH344" s="160"/>
      <c r="AOI344" s="160"/>
      <c r="AOJ344" s="160"/>
      <c r="AOK344" s="160"/>
      <c r="AOL344" s="160"/>
      <c r="AOM344" s="160"/>
      <c r="AON344" s="160"/>
      <c r="AOO344" s="160"/>
      <c r="AOP344" s="160"/>
      <c r="AOQ344" s="160"/>
      <c r="AOR344" s="160"/>
      <c r="AOS344" s="160"/>
      <c r="AOT344" s="160"/>
      <c r="AOU344" s="160"/>
      <c r="AOV344" s="160"/>
      <c r="AOW344" s="160"/>
      <c r="AOX344" s="160"/>
      <c r="AOY344" s="160"/>
      <c r="AOZ344" s="160"/>
      <c r="APA344" s="160"/>
      <c r="APB344" s="160"/>
      <c r="APC344" s="160"/>
      <c r="APD344" s="160"/>
      <c r="APE344" s="160"/>
      <c r="APF344" s="160"/>
      <c r="APG344" s="160"/>
      <c r="APH344" s="160"/>
      <c r="API344" s="160"/>
      <c r="APJ344" s="160"/>
      <c r="APK344" s="160"/>
      <c r="APL344" s="160"/>
      <c r="APM344" s="160"/>
      <c r="APN344" s="160"/>
      <c r="APO344" s="160"/>
      <c r="APP344" s="160"/>
      <c r="APQ344" s="160"/>
      <c r="APR344" s="160"/>
      <c r="APS344" s="160"/>
      <c r="APT344" s="160"/>
      <c r="APU344" s="160"/>
      <c r="APV344" s="160"/>
      <c r="APW344" s="160"/>
      <c r="APX344" s="160"/>
      <c r="APY344" s="160"/>
      <c r="APZ344" s="160"/>
      <c r="AQA344" s="160"/>
      <c r="AQB344" s="160"/>
      <c r="AQC344" s="160"/>
      <c r="AQD344" s="160"/>
      <c r="AQE344" s="160"/>
      <c r="AQF344" s="160"/>
      <c r="AQG344" s="160"/>
      <c r="AQH344" s="160"/>
      <c r="AQI344" s="160"/>
      <c r="AQJ344" s="160"/>
      <c r="AQK344" s="160"/>
      <c r="AQL344" s="160"/>
      <c r="AQM344" s="160"/>
      <c r="AQN344" s="160"/>
      <c r="AQO344" s="160"/>
      <c r="AQP344" s="160"/>
      <c r="AQQ344" s="160"/>
      <c r="AQR344" s="160"/>
      <c r="AQS344" s="160"/>
      <c r="AQT344" s="160"/>
      <c r="AQU344" s="160"/>
      <c r="AQV344" s="160"/>
      <c r="AQW344" s="160"/>
      <c r="AQX344" s="160"/>
      <c r="AQY344" s="160"/>
      <c r="AQZ344" s="160"/>
      <c r="ARA344" s="160"/>
      <c r="ARB344" s="160"/>
      <c r="ARC344" s="160"/>
      <c r="ARD344" s="160"/>
      <c r="ARE344" s="160"/>
      <c r="ARF344" s="160"/>
      <c r="ARG344" s="160"/>
      <c r="ARH344" s="160"/>
      <c r="ARI344" s="160"/>
      <c r="ARJ344" s="160"/>
      <c r="ARK344" s="160"/>
      <c r="ARL344" s="160"/>
      <c r="ARM344" s="160"/>
      <c r="ARN344" s="160"/>
      <c r="ARO344" s="160"/>
      <c r="ARP344" s="160"/>
      <c r="ARQ344" s="160"/>
      <c r="ARR344" s="160"/>
      <c r="ARS344" s="160"/>
      <c r="ART344" s="160"/>
      <c r="ARU344" s="160"/>
      <c r="ARV344" s="160"/>
      <c r="ARW344" s="160"/>
      <c r="ARX344" s="160"/>
      <c r="ARY344" s="160"/>
      <c r="ARZ344" s="160"/>
      <c r="ASA344" s="160"/>
      <c r="ASB344" s="160"/>
      <c r="ASC344" s="160"/>
      <c r="ASD344" s="160"/>
      <c r="ASE344" s="160"/>
      <c r="ASF344" s="160"/>
      <c r="ASG344" s="160"/>
      <c r="ASH344" s="160"/>
      <c r="ASI344" s="160"/>
      <c r="ASJ344" s="160"/>
      <c r="ASK344" s="160"/>
      <c r="ASL344" s="160"/>
      <c r="ASM344" s="160"/>
      <c r="ASN344" s="160"/>
      <c r="ASO344" s="160"/>
      <c r="ASP344" s="160"/>
      <c r="ASQ344" s="160"/>
      <c r="ASR344" s="160"/>
      <c r="ASS344" s="160"/>
      <c r="AST344" s="160"/>
      <c r="ASU344" s="160"/>
      <c r="ASV344" s="160"/>
      <c r="ASW344" s="160"/>
      <c r="ASX344" s="160"/>
      <c r="ASY344" s="160"/>
      <c r="ASZ344" s="160"/>
      <c r="ATA344" s="160"/>
      <c r="ATB344" s="160"/>
      <c r="ATC344" s="160"/>
      <c r="ATD344" s="160"/>
      <c r="ATE344" s="160"/>
      <c r="ATF344" s="160"/>
      <c r="ATG344" s="160"/>
      <c r="ATH344" s="160"/>
      <c r="ATI344" s="160"/>
      <c r="ATJ344" s="160"/>
      <c r="ATK344" s="160"/>
      <c r="ATL344" s="160"/>
      <c r="ATM344" s="160"/>
      <c r="ATN344" s="160"/>
      <c r="ATO344" s="160"/>
      <c r="ATP344" s="160"/>
      <c r="ATQ344" s="160"/>
      <c r="ATR344" s="160"/>
      <c r="ATS344" s="160"/>
      <c r="ATT344" s="160"/>
      <c r="ATU344" s="160"/>
      <c r="ATV344" s="160"/>
      <c r="ATW344" s="160"/>
      <c r="ATX344" s="160"/>
      <c r="ATY344" s="160"/>
      <c r="ATZ344" s="160"/>
      <c r="AUA344" s="160"/>
      <c r="AUB344" s="160"/>
      <c r="AUC344" s="160"/>
      <c r="AUD344" s="160"/>
      <c r="AUE344" s="160"/>
      <c r="AUF344" s="160"/>
      <c r="AUG344" s="160"/>
      <c r="AUH344" s="160"/>
      <c r="AUI344" s="160"/>
      <c r="AUJ344" s="160"/>
      <c r="AUK344" s="160"/>
      <c r="AUL344" s="160"/>
      <c r="AUM344" s="160"/>
      <c r="AUN344" s="160"/>
      <c r="AUO344" s="160"/>
      <c r="AUP344" s="160"/>
      <c r="AUQ344" s="160"/>
      <c r="AUR344" s="160"/>
      <c r="AUS344" s="160"/>
      <c r="AUT344" s="160"/>
      <c r="AUU344" s="160"/>
      <c r="AUV344" s="160"/>
      <c r="AUW344" s="160"/>
      <c r="AUX344" s="160"/>
      <c r="AUY344" s="160"/>
      <c r="AUZ344" s="160"/>
      <c r="AVA344" s="160"/>
      <c r="AVB344" s="160"/>
      <c r="AVC344" s="160"/>
      <c r="AVD344" s="160"/>
      <c r="AVE344" s="160"/>
      <c r="AVF344" s="160"/>
      <c r="AVG344" s="160"/>
      <c r="AVH344" s="160"/>
      <c r="AVI344" s="160"/>
      <c r="AVJ344" s="160"/>
      <c r="AVK344" s="160"/>
      <c r="AVL344" s="160"/>
      <c r="AVM344" s="160"/>
      <c r="AVN344" s="160"/>
      <c r="AVO344" s="160"/>
      <c r="AVP344" s="160"/>
      <c r="AVQ344" s="160"/>
      <c r="AVR344" s="160"/>
      <c r="AVS344" s="160"/>
      <c r="AVT344" s="160"/>
      <c r="AVU344" s="160"/>
      <c r="AVV344" s="160"/>
      <c r="AVW344" s="160"/>
      <c r="AVX344" s="160"/>
      <c r="AVY344" s="160"/>
      <c r="AVZ344" s="160"/>
      <c r="AWA344" s="160"/>
      <c r="AWB344" s="160"/>
      <c r="AWC344" s="160"/>
      <c r="AWD344" s="160"/>
      <c r="AWE344" s="160"/>
      <c r="AWF344" s="160"/>
      <c r="AWG344" s="160"/>
      <c r="AWH344" s="160"/>
      <c r="AWI344" s="160"/>
      <c r="AWJ344" s="160"/>
      <c r="AWK344" s="160"/>
      <c r="AWL344" s="160"/>
      <c r="AWM344" s="160"/>
      <c r="AWN344" s="160"/>
      <c r="AWO344" s="160"/>
      <c r="AWP344" s="160"/>
      <c r="AWQ344" s="160"/>
      <c r="AWR344" s="160"/>
      <c r="AWS344" s="160"/>
      <c r="AWT344" s="160"/>
      <c r="AWU344" s="160"/>
      <c r="AWV344" s="160"/>
      <c r="AWW344" s="160"/>
      <c r="AWX344" s="160"/>
      <c r="AWY344" s="160"/>
      <c r="AWZ344" s="160"/>
      <c r="AXA344" s="160"/>
      <c r="AXB344" s="160"/>
      <c r="AXC344" s="160"/>
      <c r="AXD344" s="160"/>
      <c r="AXE344" s="160"/>
      <c r="AXF344" s="160"/>
      <c r="AXG344" s="160"/>
      <c r="AXH344" s="160"/>
      <c r="AXI344" s="160"/>
      <c r="AXJ344" s="160"/>
      <c r="AXK344" s="160"/>
      <c r="AXL344" s="160"/>
      <c r="AXM344" s="160"/>
      <c r="AXN344" s="160"/>
      <c r="AXO344" s="160"/>
      <c r="AXP344" s="160"/>
      <c r="AXQ344" s="160"/>
      <c r="AXR344" s="160"/>
      <c r="AXS344" s="160"/>
      <c r="AXT344" s="160"/>
      <c r="AXU344" s="160"/>
      <c r="AXV344" s="160"/>
      <c r="AXW344" s="160"/>
      <c r="AXX344" s="160"/>
      <c r="AXY344" s="160"/>
      <c r="AXZ344" s="160"/>
      <c r="AYA344" s="160"/>
      <c r="AYB344" s="160"/>
      <c r="AYC344" s="160"/>
      <c r="AYD344" s="160"/>
      <c r="AYE344" s="160"/>
      <c r="AYF344" s="160"/>
      <c r="AYG344" s="160"/>
      <c r="AYH344" s="160"/>
      <c r="AYI344" s="160"/>
      <c r="AYJ344" s="160"/>
      <c r="AYK344" s="160"/>
      <c r="AYL344" s="160"/>
      <c r="AYM344" s="160"/>
      <c r="AYN344" s="160"/>
      <c r="AYO344" s="160"/>
      <c r="AYP344" s="160"/>
      <c r="AYQ344" s="160"/>
      <c r="AYR344" s="160"/>
      <c r="AYS344" s="160"/>
      <c r="AYT344" s="160"/>
      <c r="AYU344" s="160"/>
      <c r="AYV344" s="160"/>
      <c r="AYW344" s="160"/>
      <c r="AYX344" s="160"/>
      <c r="AYY344" s="160"/>
      <c r="AYZ344" s="160"/>
      <c r="AZA344" s="160"/>
      <c r="AZB344" s="160"/>
      <c r="AZC344" s="160"/>
      <c r="AZD344" s="160"/>
      <c r="AZE344" s="160"/>
      <c r="AZF344" s="160"/>
      <c r="AZG344" s="160"/>
      <c r="AZH344" s="160"/>
      <c r="AZI344" s="160"/>
      <c r="AZJ344" s="160"/>
      <c r="AZK344" s="160"/>
      <c r="AZL344" s="160"/>
      <c r="AZM344" s="160"/>
      <c r="AZN344" s="160"/>
      <c r="AZO344" s="160"/>
      <c r="AZP344" s="160"/>
      <c r="AZQ344" s="160"/>
      <c r="AZR344" s="160"/>
      <c r="AZS344" s="160"/>
      <c r="AZT344" s="160"/>
      <c r="AZU344" s="160"/>
      <c r="AZV344" s="160"/>
      <c r="AZW344" s="160"/>
      <c r="AZX344" s="160"/>
      <c r="AZY344" s="160"/>
      <c r="AZZ344" s="160"/>
      <c r="BAA344" s="160"/>
      <c r="BAB344" s="160"/>
      <c r="BAC344" s="160"/>
      <c r="BAD344" s="160"/>
      <c r="BAE344" s="160"/>
      <c r="BAF344" s="160"/>
      <c r="BAG344" s="160"/>
      <c r="BAH344" s="160"/>
      <c r="BAI344" s="160"/>
      <c r="BAJ344" s="160"/>
      <c r="BAK344" s="160"/>
      <c r="BAL344" s="160"/>
      <c r="BAM344" s="160"/>
      <c r="BAN344" s="160"/>
      <c r="BAO344" s="160"/>
      <c r="BAP344" s="160"/>
      <c r="BAQ344" s="160"/>
      <c r="BAR344" s="160"/>
      <c r="BAS344" s="160"/>
      <c r="BAT344" s="160"/>
      <c r="BAU344" s="160"/>
      <c r="BAV344" s="160"/>
      <c r="BAW344" s="160"/>
      <c r="BAX344" s="160"/>
      <c r="BAY344" s="160"/>
      <c r="BAZ344" s="160"/>
      <c r="BBA344" s="160"/>
      <c r="BBB344" s="160"/>
      <c r="BBC344" s="160"/>
      <c r="BBD344" s="160"/>
      <c r="BBE344" s="160"/>
      <c r="BBF344" s="160"/>
      <c r="BBG344" s="160"/>
      <c r="BBH344" s="160"/>
      <c r="BBI344" s="160"/>
      <c r="BBJ344" s="160"/>
      <c r="BBK344" s="160"/>
      <c r="BBL344" s="160"/>
      <c r="BBM344" s="160"/>
      <c r="BBN344" s="160"/>
      <c r="BBO344" s="160"/>
      <c r="BBP344" s="160"/>
      <c r="BBQ344" s="160"/>
      <c r="BBR344" s="160"/>
      <c r="BBS344" s="160"/>
      <c r="BBT344" s="160"/>
      <c r="BBU344" s="160"/>
      <c r="BBV344" s="160"/>
      <c r="BBW344" s="160"/>
      <c r="BBX344" s="160"/>
      <c r="BBY344" s="160"/>
      <c r="BBZ344" s="160"/>
      <c r="BCA344" s="160"/>
      <c r="BCB344" s="160"/>
      <c r="BCC344" s="160"/>
      <c r="BCD344" s="160"/>
      <c r="BCE344" s="160"/>
      <c r="BCF344" s="160"/>
      <c r="BCG344" s="160"/>
      <c r="BCH344" s="160"/>
      <c r="BCI344" s="160"/>
      <c r="BCJ344" s="160"/>
      <c r="BCK344" s="160"/>
      <c r="BCL344" s="160"/>
      <c r="BCM344" s="160"/>
      <c r="BCN344" s="160"/>
      <c r="BCO344" s="160"/>
      <c r="BCP344" s="160"/>
      <c r="BCQ344" s="160"/>
      <c r="BCR344" s="160"/>
      <c r="BCS344" s="160"/>
      <c r="BCT344" s="160"/>
      <c r="BCU344" s="160"/>
      <c r="BCV344" s="160"/>
      <c r="BCW344" s="160"/>
      <c r="BCX344" s="160"/>
      <c r="BCY344" s="160"/>
      <c r="BCZ344" s="160"/>
      <c r="BDA344" s="160"/>
      <c r="BDB344" s="160"/>
      <c r="BDC344" s="160"/>
      <c r="BDD344" s="160"/>
      <c r="BDE344" s="160"/>
      <c r="BDF344" s="160"/>
      <c r="BDG344" s="160"/>
      <c r="BDH344" s="160"/>
      <c r="BDI344" s="160"/>
      <c r="BDJ344" s="160"/>
      <c r="BDK344" s="160"/>
      <c r="BDL344" s="160"/>
      <c r="BDM344" s="160"/>
      <c r="BDN344" s="160"/>
      <c r="BDO344" s="160"/>
      <c r="BDP344" s="160"/>
      <c r="BDQ344" s="160"/>
      <c r="BDR344" s="160"/>
      <c r="BDS344" s="160"/>
      <c r="BDT344" s="160"/>
      <c r="BDU344" s="160"/>
      <c r="BDV344" s="160"/>
      <c r="BDW344" s="160"/>
      <c r="BDX344" s="160"/>
      <c r="BDY344" s="160"/>
      <c r="BDZ344" s="160"/>
      <c r="BEA344" s="160"/>
      <c r="BEB344" s="160"/>
      <c r="BEC344" s="160"/>
      <c r="BED344" s="160"/>
      <c r="BEE344" s="160"/>
      <c r="BEF344" s="160"/>
      <c r="BEG344" s="160"/>
      <c r="BEH344" s="160"/>
      <c r="BEI344" s="160"/>
      <c r="BEJ344" s="160"/>
      <c r="BEK344" s="160"/>
      <c r="BEL344" s="160"/>
      <c r="BEM344" s="160"/>
      <c r="BEN344" s="160"/>
      <c r="BEO344" s="160"/>
      <c r="BEP344" s="160"/>
      <c r="BEQ344" s="160"/>
      <c r="BER344" s="160"/>
      <c r="BES344" s="160"/>
      <c r="BET344" s="160"/>
      <c r="BEU344" s="160"/>
      <c r="BEV344" s="160"/>
      <c r="BEW344" s="160"/>
      <c r="BEX344" s="160"/>
      <c r="BEY344" s="160"/>
      <c r="BEZ344" s="160"/>
      <c r="BFA344" s="160"/>
      <c r="BFB344" s="160"/>
      <c r="BFC344" s="160"/>
      <c r="BFD344" s="160"/>
      <c r="BFE344" s="160"/>
      <c r="BFF344" s="160"/>
      <c r="BFG344" s="160"/>
      <c r="BFH344" s="160"/>
      <c r="BFI344" s="160"/>
      <c r="BFJ344" s="160"/>
      <c r="BFK344" s="160"/>
      <c r="BFL344" s="160"/>
      <c r="BFM344" s="160"/>
      <c r="BFN344" s="160"/>
      <c r="BFO344" s="160"/>
      <c r="BFP344" s="160"/>
      <c r="BFQ344" s="160"/>
      <c r="BFR344" s="160"/>
      <c r="BFS344" s="160"/>
      <c r="BFT344" s="160"/>
      <c r="BFU344" s="160"/>
      <c r="BFV344" s="160"/>
      <c r="BFW344" s="160"/>
      <c r="BFX344" s="160"/>
      <c r="BFY344" s="160"/>
      <c r="BFZ344" s="160"/>
      <c r="BGA344" s="160"/>
      <c r="BGB344" s="160"/>
      <c r="BGC344" s="160"/>
      <c r="BGD344" s="160"/>
      <c r="BGE344" s="160"/>
      <c r="BGF344" s="160"/>
      <c r="BGG344" s="160"/>
      <c r="BGH344" s="160"/>
      <c r="BGI344" s="160"/>
      <c r="BGJ344" s="160"/>
      <c r="BGK344" s="160"/>
      <c r="BGL344" s="160"/>
      <c r="BGM344" s="160"/>
      <c r="BGN344" s="160"/>
      <c r="BGO344" s="160"/>
      <c r="BGP344" s="160"/>
      <c r="BGQ344" s="160"/>
      <c r="BGR344" s="160"/>
      <c r="BGS344" s="160"/>
      <c r="BGT344" s="160"/>
      <c r="BGU344" s="160"/>
      <c r="BGV344" s="160"/>
      <c r="BGW344" s="160"/>
      <c r="BGX344" s="160"/>
      <c r="BGY344" s="160"/>
      <c r="BGZ344" s="160"/>
      <c r="BHA344" s="160"/>
      <c r="BHB344" s="160"/>
      <c r="BHC344" s="160"/>
      <c r="BHD344" s="160"/>
      <c r="BHE344" s="160"/>
      <c r="BHF344" s="160"/>
      <c r="BHG344" s="160"/>
      <c r="BHH344" s="160"/>
      <c r="BHI344" s="160"/>
      <c r="BHJ344" s="160"/>
      <c r="BHK344" s="160"/>
      <c r="BHL344" s="160"/>
      <c r="BHM344" s="160"/>
      <c r="BHN344" s="160"/>
      <c r="BHO344" s="160"/>
      <c r="BHP344" s="160"/>
      <c r="BHQ344" s="160"/>
      <c r="BHR344" s="160"/>
      <c r="BHS344" s="160"/>
      <c r="BHT344" s="160"/>
      <c r="BHU344" s="160"/>
      <c r="BHV344" s="160"/>
      <c r="BHW344" s="160"/>
      <c r="BHX344" s="160"/>
      <c r="BHY344" s="160"/>
      <c r="BHZ344" s="160"/>
      <c r="BIA344" s="160"/>
      <c r="BIB344" s="160"/>
      <c r="BIC344" s="160"/>
      <c r="BID344" s="160"/>
      <c r="BIE344" s="160"/>
      <c r="BIF344" s="160"/>
      <c r="BIG344" s="160"/>
      <c r="BIH344" s="160"/>
      <c r="BII344" s="160"/>
      <c r="BIJ344" s="160"/>
      <c r="BIK344" s="160"/>
      <c r="BIL344" s="160"/>
      <c r="BIM344" s="160"/>
      <c r="BIN344" s="160"/>
      <c r="BIO344" s="160"/>
      <c r="BIP344" s="160"/>
      <c r="BIQ344" s="160"/>
      <c r="BIR344" s="160"/>
      <c r="BIS344" s="160"/>
      <c r="BIT344" s="160"/>
      <c r="BIU344" s="160"/>
      <c r="BIV344" s="160"/>
      <c r="BIW344" s="160"/>
      <c r="BIX344" s="160"/>
      <c r="BIY344" s="160"/>
      <c r="BIZ344" s="160"/>
      <c r="BJA344" s="160"/>
      <c r="BJB344" s="160"/>
      <c r="BJC344" s="160"/>
      <c r="BJD344" s="160"/>
      <c r="BJE344" s="160"/>
      <c r="BJF344" s="160"/>
      <c r="BJG344" s="160"/>
      <c r="BJH344" s="160"/>
      <c r="BJI344" s="160"/>
      <c r="BJJ344" s="160"/>
      <c r="BJK344" s="160"/>
      <c r="BJL344" s="160"/>
      <c r="BJM344" s="160"/>
      <c r="BJN344" s="160"/>
      <c r="BJO344" s="160"/>
      <c r="BJP344" s="160"/>
      <c r="BJQ344" s="160"/>
      <c r="BJR344" s="160"/>
      <c r="BJS344" s="160"/>
      <c r="BJT344" s="160"/>
      <c r="BJU344" s="160"/>
      <c r="BJV344" s="160"/>
      <c r="BJW344" s="160"/>
      <c r="BJX344" s="160"/>
      <c r="BJY344" s="160"/>
      <c r="BJZ344" s="160"/>
      <c r="BKA344" s="160"/>
      <c r="BKB344" s="160"/>
      <c r="BKC344" s="160"/>
      <c r="BKD344" s="160"/>
      <c r="BKE344" s="160"/>
      <c r="BKF344" s="160"/>
      <c r="BKG344" s="160"/>
      <c r="BKH344" s="160"/>
      <c r="BKI344" s="160"/>
      <c r="BKJ344" s="160"/>
      <c r="BKK344" s="160"/>
      <c r="BKL344" s="160"/>
      <c r="BKM344" s="160"/>
      <c r="BKN344" s="160"/>
      <c r="BKO344" s="160"/>
      <c r="BKP344" s="160"/>
      <c r="BKQ344" s="160"/>
      <c r="BKR344" s="160"/>
      <c r="BKS344" s="160"/>
      <c r="BKT344" s="160"/>
      <c r="BKU344" s="160"/>
      <c r="BKV344" s="160"/>
      <c r="BKW344" s="160"/>
      <c r="BKX344" s="160"/>
      <c r="BKY344" s="160"/>
      <c r="BKZ344" s="160"/>
      <c r="BLA344" s="160"/>
      <c r="BLB344" s="160"/>
      <c r="BLC344" s="160"/>
      <c r="BLD344" s="160"/>
      <c r="BLE344" s="160"/>
      <c r="BLF344" s="160"/>
      <c r="BLG344" s="160"/>
      <c r="BLH344" s="160"/>
      <c r="BLI344" s="160"/>
      <c r="BLJ344" s="160"/>
      <c r="BLK344" s="160"/>
      <c r="BLL344" s="160"/>
      <c r="BLM344" s="160"/>
      <c r="BLN344" s="160"/>
      <c r="BLO344" s="160"/>
      <c r="BLP344" s="160"/>
      <c r="BLQ344" s="160"/>
      <c r="BLR344" s="160"/>
      <c r="BLS344" s="160"/>
      <c r="BLT344" s="160"/>
      <c r="BLU344" s="160"/>
      <c r="BLV344" s="160"/>
      <c r="BLW344" s="160"/>
      <c r="BLX344" s="160"/>
      <c r="BLY344" s="160"/>
      <c r="BLZ344" s="160"/>
      <c r="BMA344" s="160"/>
      <c r="BMB344" s="160"/>
      <c r="BMC344" s="160"/>
      <c r="BMD344" s="160"/>
      <c r="BME344" s="160"/>
      <c r="BMF344" s="160"/>
      <c r="BMG344" s="160"/>
      <c r="BMH344" s="160"/>
      <c r="BMI344" s="160"/>
      <c r="BMJ344" s="160"/>
      <c r="BMK344" s="160"/>
      <c r="BML344" s="160"/>
      <c r="BMM344" s="160"/>
      <c r="BMN344" s="160"/>
      <c r="BMO344" s="160"/>
      <c r="BMP344" s="160"/>
      <c r="BMQ344" s="160"/>
      <c r="BMR344" s="160"/>
      <c r="BMS344" s="160"/>
      <c r="BMT344" s="160"/>
      <c r="BMU344" s="160"/>
      <c r="BMV344" s="160"/>
      <c r="BMW344" s="160"/>
      <c r="BMX344" s="160"/>
      <c r="BMY344" s="160"/>
      <c r="BMZ344" s="160"/>
      <c r="BNA344" s="160"/>
      <c r="BNB344" s="160"/>
      <c r="BNC344" s="160"/>
      <c r="BND344" s="160"/>
      <c r="BNE344" s="160"/>
      <c r="BNF344" s="160"/>
      <c r="BNG344" s="160"/>
      <c r="BNH344" s="160"/>
      <c r="BNI344" s="160"/>
      <c r="BNJ344" s="160"/>
      <c r="BNK344" s="160"/>
      <c r="BNL344" s="160"/>
      <c r="BNM344" s="160"/>
      <c r="BNN344" s="160"/>
      <c r="BNO344" s="160"/>
      <c r="BNP344" s="160"/>
      <c r="BNQ344" s="160"/>
      <c r="BNR344" s="160"/>
      <c r="BNS344" s="160"/>
      <c r="BNT344" s="160"/>
      <c r="BNU344" s="160"/>
      <c r="BNV344" s="160"/>
      <c r="BNW344" s="160"/>
      <c r="BNX344" s="160"/>
      <c r="BNY344" s="160"/>
      <c r="BNZ344" s="160"/>
      <c r="BOA344" s="160"/>
      <c r="BOB344" s="160"/>
      <c r="BOC344" s="160"/>
      <c r="BOD344" s="160"/>
      <c r="BOE344" s="160"/>
      <c r="BOF344" s="160"/>
      <c r="BOG344" s="160"/>
      <c r="BOH344" s="160"/>
      <c r="BOI344" s="160"/>
      <c r="BOJ344" s="160"/>
      <c r="BOK344" s="160"/>
      <c r="BOL344" s="160"/>
      <c r="BOM344" s="160"/>
      <c r="BON344" s="160"/>
      <c r="BOO344" s="160"/>
      <c r="BOP344" s="160"/>
      <c r="BOQ344" s="160"/>
      <c r="BOR344" s="160"/>
      <c r="BOS344" s="160"/>
      <c r="BOT344" s="160"/>
      <c r="BOU344" s="160"/>
      <c r="BOV344" s="160"/>
      <c r="BOW344" s="160"/>
      <c r="BOX344" s="160"/>
      <c r="BOY344" s="160"/>
      <c r="BOZ344" s="160"/>
      <c r="BPA344" s="160"/>
      <c r="BPB344" s="160"/>
      <c r="BPC344" s="160"/>
      <c r="BPD344" s="160"/>
      <c r="BPE344" s="160"/>
      <c r="BPF344" s="160"/>
      <c r="BPG344" s="160"/>
      <c r="BPH344" s="160"/>
      <c r="BPI344" s="160"/>
      <c r="BPJ344" s="160"/>
      <c r="BPK344" s="160"/>
      <c r="BPL344" s="160"/>
      <c r="BPM344" s="160"/>
      <c r="BPN344" s="160"/>
      <c r="BPO344" s="160"/>
      <c r="BPP344" s="160"/>
      <c r="BPQ344" s="160"/>
      <c r="BPR344" s="160"/>
      <c r="BPS344" s="160"/>
      <c r="BPT344" s="160"/>
      <c r="BPU344" s="160"/>
      <c r="BPV344" s="160"/>
      <c r="BPW344" s="160"/>
      <c r="BPX344" s="160"/>
      <c r="BPY344" s="160"/>
      <c r="BPZ344" s="160"/>
      <c r="BQA344" s="160"/>
      <c r="BQB344" s="160"/>
      <c r="BQC344" s="160"/>
      <c r="BQD344" s="160"/>
      <c r="BQE344" s="160"/>
      <c r="BQF344" s="160"/>
      <c r="BQG344" s="160"/>
      <c r="BQH344" s="160"/>
      <c r="BQI344" s="160"/>
      <c r="BQJ344" s="160"/>
      <c r="BQK344" s="160"/>
      <c r="BQL344" s="160"/>
      <c r="BQM344" s="160"/>
      <c r="BQN344" s="160"/>
      <c r="BQO344" s="160"/>
      <c r="BQP344" s="160"/>
      <c r="BQQ344" s="160"/>
      <c r="BQR344" s="160"/>
      <c r="BQS344" s="160"/>
      <c r="BQT344" s="160"/>
      <c r="BQU344" s="160"/>
      <c r="BQV344" s="160"/>
      <c r="BQW344" s="160"/>
      <c r="BQX344" s="160"/>
      <c r="BQY344" s="160"/>
      <c r="BQZ344" s="160"/>
      <c r="BRA344" s="160"/>
      <c r="BRB344" s="160"/>
      <c r="BRC344" s="160"/>
      <c r="BRD344" s="160"/>
      <c r="BRE344" s="160"/>
      <c r="BRF344" s="160"/>
      <c r="BRG344" s="160"/>
      <c r="BRH344" s="160"/>
      <c r="BRI344" s="160"/>
      <c r="BRJ344" s="160"/>
      <c r="BRK344" s="160"/>
      <c r="BRL344" s="160"/>
      <c r="BRM344" s="160"/>
      <c r="BRN344" s="160"/>
      <c r="BRO344" s="160"/>
      <c r="BRP344" s="160"/>
      <c r="BRQ344" s="160"/>
      <c r="BRR344" s="160"/>
      <c r="BRS344" s="160"/>
      <c r="BRT344" s="160"/>
      <c r="BRU344" s="160"/>
      <c r="BRV344" s="160"/>
      <c r="BRW344" s="160"/>
      <c r="BRX344" s="160"/>
      <c r="BRY344" s="160"/>
      <c r="BRZ344" s="160"/>
      <c r="BSA344" s="160"/>
      <c r="BSB344" s="160"/>
      <c r="BSC344" s="160"/>
      <c r="BSD344" s="160"/>
      <c r="BSE344" s="160"/>
      <c r="BSF344" s="160"/>
      <c r="BSG344" s="160"/>
      <c r="BSH344" s="160"/>
      <c r="BSI344" s="160"/>
      <c r="BSJ344" s="160"/>
      <c r="BSK344" s="160"/>
      <c r="BSL344" s="160"/>
      <c r="BSM344" s="160"/>
      <c r="BSN344" s="160"/>
      <c r="BSO344" s="160"/>
      <c r="BSP344" s="160"/>
      <c r="BSQ344" s="160"/>
      <c r="BSR344" s="160"/>
      <c r="BSS344" s="160"/>
      <c r="BST344" s="160"/>
      <c r="BSU344" s="160"/>
      <c r="BSV344" s="160"/>
      <c r="BSW344" s="160"/>
      <c r="BSX344" s="160"/>
      <c r="BSY344" s="160"/>
      <c r="BSZ344" s="160"/>
      <c r="BTA344" s="160"/>
      <c r="BTB344" s="160"/>
      <c r="BTC344" s="160"/>
      <c r="BTD344" s="160"/>
      <c r="BTE344" s="160"/>
      <c r="BTF344" s="160"/>
      <c r="BTG344" s="160"/>
      <c r="BTH344" s="160"/>
      <c r="BTI344" s="160"/>
      <c r="BTJ344" s="160"/>
      <c r="BTK344" s="160"/>
      <c r="BTL344" s="160"/>
      <c r="BTM344" s="160"/>
      <c r="BTN344" s="160"/>
      <c r="BTO344" s="160"/>
      <c r="BTP344" s="160"/>
      <c r="BTQ344" s="160"/>
      <c r="BTR344" s="160"/>
      <c r="BTS344" s="160"/>
      <c r="BTT344" s="160"/>
      <c r="BTU344" s="160"/>
      <c r="BTV344" s="160"/>
      <c r="BTW344" s="160"/>
      <c r="BTX344" s="160"/>
      <c r="BTY344" s="160"/>
      <c r="BTZ344" s="160"/>
      <c r="BUA344" s="160"/>
      <c r="BUB344" s="160"/>
      <c r="BUC344" s="160"/>
      <c r="BUD344" s="160"/>
      <c r="BUE344" s="160"/>
      <c r="BUF344" s="160"/>
      <c r="BUG344" s="160"/>
      <c r="BUH344" s="160"/>
      <c r="BUI344" s="160"/>
      <c r="BUJ344" s="160"/>
      <c r="BUK344" s="160"/>
      <c r="BUL344" s="160"/>
      <c r="BUM344" s="160"/>
      <c r="BUN344" s="160"/>
      <c r="BUO344" s="160"/>
      <c r="BUP344" s="160"/>
      <c r="BUQ344" s="160"/>
      <c r="BUR344" s="160"/>
      <c r="BUS344" s="160"/>
      <c r="BUT344" s="160"/>
      <c r="BUU344" s="160"/>
      <c r="BUV344" s="160"/>
      <c r="BUW344" s="160"/>
      <c r="BUX344" s="160"/>
      <c r="BUY344" s="160"/>
      <c r="BUZ344" s="160"/>
      <c r="BVA344" s="160"/>
      <c r="BVB344" s="160"/>
      <c r="BVC344" s="160"/>
      <c r="BVD344" s="160"/>
      <c r="BVE344" s="160"/>
      <c r="BVF344" s="160"/>
      <c r="BVG344" s="160"/>
      <c r="BVH344" s="160"/>
      <c r="BVI344" s="160"/>
      <c r="BVJ344" s="160"/>
      <c r="BVK344" s="160"/>
      <c r="BVL344" s="160"/>
      <c r="BVM344" s="160"/>
      <c r="BVN344" s="160"/>
      <c r="BVO344" s="160"/>
      <c r="BVP344" s="160"/>
      <c r="BVQ344" s="160"/>
      <c r="BVR344" s="160"/>
      <c r="BVS344" s="160"/>
      <c r="BVT344" s="160"/>
      <c r="BVU344" s="160"/>
      <c r="BVV344" s="160"/>
      <c r="BVW344" s="160"/>
      <c r="BVX344" s="160"/>
      <c r="BVY344" s="160"/>
      <c r="BVZ344" s="160"/>
      <c r="BWA344" s="160"/>
      <c r="BWB344" s="160"/>
      <c r="BWC344" s="160"/>
      <c r="BWD344" s="160"/>
      <c r="BWE344" s="160"/>
      <c r="BWF344" s="160"/>
      <c r="BWG344" s="160"/>
      <c r="BWH344" s="160"/>
      <c r="BWI344" s="160"/>
      <c r="BWJ344" s="160"/>
      <c r="BWK344" s="160"/>
      <c r="BWL344" s="160"/>
      <c r="BWM344" s="160"/>
      <c r="BWN344" s="160"/>
      <c r="BWO344" s="160"/>
      <c r="BWP344" s="160"/>
      <c r="BWQ344" s="160"/>
      <c r="BWR344" s="160"/>
      <c r="BWS344" s="160"/>
      <c r="BWT344" s="160"/>
      <c r="BWU344" s="160"/>
      <c r="BWV344" s="160"/>
      <c r="BWW344" s="160"/>
      <c r="BWX344" s="160"/>
      <c r="BWY344" s="160"/>
      <c r="BWZ344" s="160"/>
      <c r="BXA344" s="160"/>
      <c r="BXB344" s="160"/>
      <c r="BXC344" s="160"/>
      <c r="BXD344" s="160"/>
      <c r="BXE344" s="160"/>
      <c r="BXF344" s="160"/>
      <c r="BXG344" s="160"/>
      <c r="BXH344" s="160"/>
      <c r="BXI344" s="160"/>
      <c r="BXJ344" s="160"/>
      <c r="BXK344" s="160"/>
      <c r="BXL344" s="160"/>
      <c r="BXM344" s="160"/>
      <c r="BXN344" s="160"/>
      <c r="BXO344" s="160"/>
      <c r="BXP344" s="160"/>
      <c r="BXQ344" s="160"/>
      <c r="BXR344" s="160"/>
      <c r="BXS344" s="160"/>
      <c r="BXT344" s="160"/>
      <c r="BXU344" s="160"/>
      <c r="BXV344" s="160"/>
      <c r="BXW344" s="160"/>
      <c r="BXX344" s="160"/>
      <c r="BXY344" s="160"/>
      <c r="BXZ344" s="160"/>
      <c r="BYA344" s="160"/>
      <c r="BYB344" s="160"/>
      <c r="BYC344" s="160"/>
      <c r="BYD344" s="160"/>
      <c r="BYE344" s="160"/>
      <c r="BYF344" s="160"/>
      <c r="BYG344" s="160"/>
      <c r="BYH344" s="160"/>
      <c r="BYI344" s="160"/>
      <c r="BYJ344" s="160"/>
      <c r="BYK344" s="160"/>
      <c r="BYL344" s="160"/>
      <c r="BYM344" s="160"/>
      <c r="BYN344" s="160"/>
      <c r="BYO344" s="160"/>
      <c r="BYP344" s="160"/>
      <c r="BYQ344" s="160"/>
      <c r="BYR344" s="160"/>
      <c r="BYS344" s="160"/>
      <c r="BYT344" s="160"/>
      <c r="BYU344" s="160"/>
      <c r="BYV344" s="160"/>
      <c r="BYW344" s="160"/>
      <c r="BYX344" s="160"/>
      <c r="BYY344" s="160"/>
      <c r="BYZ344" s="160"/>
      <c r="BZA344" s="160"/>
      <c r="BZB344" s="160"/>
      <c r="BZC344" s="160"/>
      <c r="BZD344" s="160"/>
      <c r="BZE344" s="160"/>
      <c r="BZF344" s="160"/>
      <c r="BZG344" s="160"/>
      <c r="BZH344" s="160"/>
      <c r="BZI344" s="160"/>
      <c r="BZJ344" s="160"/>
      <c r="BZK344" s="160"/>
      <c r="BZL344" s="160"/>
      <c r="BZM344" s="160"/>
      <c r="BZN344" s="160"/>
      <c r="BZO344" s="160"/>
      <c r="BZP344" s="160"/>
      <c r="BZQ344" s="160"/>
      <c r="BZR344" s="160"/>
      <c r="BZS344" s="160"/>
      <c r="BZT344" s="160"/>
      <c r="BZU344" s="160"/>
      <c r="BZV344" s="160"/>
      <c r="BZW344" s="160"/>
      <c r="BZX344" s="160"/>
      <c r="BZY344" s="160"/>
      <c r="BZZ344" s="160"/>
      <c r="CAA344" s="160"/>
      <c r="CAB344" s="160"/>
      <c r="CAC344" s="160"/>
      <c r="CAD344" s="160"/>
      <c r="CAE344" s="160"/>
      <c r="CAF344" s="160"/>
      <c r="CAG344" s="160"/>
      <c r="CAH344" s="160"/>
      <c r="CAI344" s="160"/>
      <c r="CAJ344" s="160"/>
      <c r="CAK344" s="160"/>
      <c r="CAL344" s="160"/>
      <c r="CAM344" s="160"/>
      <c r="CAN344" s="160"/>
      <c r="CAO344" s="160"/>
      <c r="CAP344" s="160"/>
      <c r="CAQ344" s="160"/>
      <c r="CAR344" s="160"/>
      <c r="CAS344" s="160"/>
      <c r="CAT344" s="160"/>
      <c r="CAU344" s="160"/>
      <c r="CAV344" s="160"/>
      <c r="CAW344" s="160"/>
      <c r="CAX344" s="160"/>
      <c r="CAY344" s="160"/>
      <c r="CAZ344" s="160"/>
      <c r="CBA344" s="160"/>
      <c r="CBB344" s="160"/>
      <c r="CBC344" s="160"/>
      <c r="CBD344" s="160"/>
      <c r="CBE344" s="160"/>
      <c r="CBF344" s="160"/>
      <c r="CBG344" s="160"/>
      <c r="CBH344" s="160"/>
      <c r="CBI344" s="160"/>
      <c r="CBJ344" s="160"/>
      <c r="CBK344" s="160"/>
      <c r="CBL344" s="160"/>
      <c r="CBM344" s="160"/>
      <c r="CBN344" s="160"/>
      <c r="CBO344" s="160"/>
      <c r="CBP344" s="160"/>
      <c r="CBQ344" s="160"/>
      <c r="CBR344" s="160"/>
      <c r="CBS344" s="160"/>
      <c r="CBT344" s="160"/>
      <c r="CBU344" s="160"/>
      <c r="CBV344" s="160"/>
      <c r="CBW344" s="160"/>
      <c r="CBX344" s="160"/>
      <c r="CBY344" s="160"/>
      <c r="CBZ344" s="160"/>
      <c r="CCA344" s="160"/>
      <c r="CCB344" s="160"/>
      <c r="CCC344" s="160"/>
      <c r="CCD344" s="160"/>
      <c r="CCE344" s="160"/>
      <c r="CCF344" s="160"/>
      <c r="CCG344" s="160"/>
      <c r="CCH344" s="160"/>
      <c r="CCI344" s="160"/>
      <c r="CCJ344" s="160"/>
      <c r="CCK344" s="160"/>
      <c r="CCL344" s="160"/>
      <c r="CCM344" s="160"/>
      <c r="CCN344" s="160"/>
      <c r="CCO344" s="160"/>
      <c r="CCP344" s="160"/>
      <c r="CCQ344" s="160"/>
      <c r="CCR344" s="160"/>
      <c r="CCS344" s="160"/>
      <c r="CCT344" s="160"/>
      <c r="CCU344" s="160"/>
      <c r="CCV344" s="160"/>
      <c r="CCW344" s="160"/>
      <c r="CCX344" s="160"/>
      <c r="CCY344" s="160"/>
      <c r="CCZ344" s="160"/>
      <c r="CDA344" s="160"/>
      <c r="CDB344" s="160"/>
      <c r="CDC344" s="160"/>
      <c r="CDD344" s="160"/>
      <c r="CDE344" s="160"/>
      <c r="CDF344" s="160"/>
      <c r="CDG344" s="160"/>
      <c r="CDH344" s="160"/>
      <c r="CDI344" s="160"/>
      <c r="CDJ344" s="160"/>
      <c r="CDK344" s="160"/>
      <c r="CDL344" s="160"/>
      <c r="CDM344" s="160"/>
      <c r="CDN344" s="160"/>
      <c r="CDO344" s="160"/>
      <c r="CDP344" s="160"/>
      <c r="CDQ344" s="160"/>
      <c r="CDR344" s="160"/>
      <c r="CDS344" s="160"/>
      <c r="CDT344" s="160"/>
      <c r="CDU344" s="160"/>
      <c r="CDV344" s="160"/>
      <c r="CDW344" s="160"/>
      <c r="CDX344" s="160"/>
      <c r="CDY344" s="160"/>
      <c r="CDZ344" s="160"/>
      <c r="CEA344" s="160"/>
      <c r="CEB344" s="160"/>
      <c r="CEC344" s="160"/>
      <c r="CED344" s="160"/>
      <c r="CEE344" s="160"/>
      <c r="CEF344" s="160"/>
      <c r="CEG344" s="160"/>
      <c r="CEH344" s="160"/>
      <c r="CEI344" s="160"/>
      <c r="CEJ344" s="160"/>
      <c r="CEK344" s="160"/>
      <c r="CEL344" s="160"/>
      <c r="CEM344" s="160"/>
      <c r="CEN344" s="160"/>
      <c r="CEO344" s="160"/>
      <c r="CEP344" s="160"/>
      <c r="CEQ344" s="160"/>
      <c r="CER344" s="160"/>
      <c r="CES344" s="160"/>
      <c r="CET344" s="160"/>
      <c r="CEU344" s="160"/>
      <c r="CEV344" s="160"/>
      <c r="CEW344" s="160"/>
      <c r="CEX344" s="160"/>
      <c r="CEY344" s="160"/>
      <c r="CEZ344" s="160"/>
      <c r="CFA344" s="160"/>
      <c r="CFB344" s="160"/>
      <c r="CFC344" s="160"/>
      <c r="CFD344" s="160"/>
      <c r="CFE344" s="160"/>
      <c r="CFF344" s="160"/>
      <c r="CFG344" s="160"/>
      <c r="CFH344" s="160"/>
      <c r="CFI344" s="160"/>
      <c r="CFJ344" s="160"/>
      <c r="CFK344" s="160"/>
      <c r="CFL344" s="160"/>
      <c r="CFM344" s="160"/>
      <c r="CFN344" s="160"/>
      <c r="CFO344" s="160"/>
      <c r="CFP344" s="160"/>
      <c r="CFQ344" s="160"/>
      <c r="CFR344" s="160"/>
      <c r="CFS344" s="160"/>
      <c r="CFT344" s="160"/>
      <c r="CFU344" s="160"/>
      <c r="CFV344" s="160"/>
      <c r="CFW344" s="160"/>
      <c r="CFX344" s="160"/>
      <c r="CFY344" s="160"/>
      <c r="CFZ344" s="160"/>
      <c r="CGA344" s="160"/>
      <c r="CGB344" s="160"/>
      <c r="CGC344" s="160"/>
      <c r="CGD344" s="160"/>
      <c r="CGE344" s="160"/>
      <c r="CGF344" s="160"/>
      <c r="CGG344" s="160"/>
      <c r="CGH344" s="160"/>
      <c r="CGI344" s="160"/>
      <c r="CGJ344" s="160"/>
      <c r="CGK344" s="160"/>
      <c r="CGL344" s="160"/>
      <c r="CGM344" s="160"/>
      <c r="CGN344" s="160"/>
      <c r="CGO344" s="160"/>
      <c r="CGP344" s="160"/>
      <c r="CGQ344" s="160"/>
      <c r="CGR344" s="160"/>
      <c r="CGS344" s="160"/>
      <c r="CGT344" s="160"/>
      <c r="CGU344" s="160"/>
      <c r="CGV344" s="160"/>
      <c r="CGW344" s="160"/>
      <c r="CGX344" s="160"/>
      <c r="CGY344" s="160"/>
      <c r="CGZ344" s="160"/>
      <c r="CHA344" s="160"/>
      <c r="CHB344" s="160"/>
      <c r="CHC344" s="160"/>
      <c r="CHD344" s="160"/>
      <c r="CHE344" s="160"/>
      <c r="CHF344" s="160"/>
      <c r="CHG344" s="160"/>
      <c r="CHH344" s="160"/>
      <c r="CHI344" s="160"/>
      <c r="CHJ344" s="160"/>
      <c r="CHK344" s="160"/>
      <c r="CHL344" s="160"/>
      <c r="CHM344" s="160"/>
      <c r="CHN344" s="160"/>
      <c r="CHO344" s="160"/>
      <c r="CHP344" s="160"/>
      <c r="CHQ344" s="160"/>
      <c r="CHR344" s="160"/>
      <c r="CHS344" s="160"/>
      <c r="CHT344" s="160"/>
      <c r="CHU344" s="160"/>
      <c r="CHV344" s="160"/>
      <c r="CHW344" s="160"/>
      <c r="CHX344" s="160"/>
      <c r="CHY344" s="160"/>
      <c r="CHZ344" s="160"/>
      <c r="CIA344" s="160"/>
      <c r="CIB344" s="160"/>
      <c r="CIC344" s="160"/>
      <c r="CID344" s="160"/>
      <c r="CIE344" s="160"/>
      <c r="CIF344" s="160"/>
      <c r="CIG344" s="160"/>
      <c r="CIH344" s="160"/>
      <c r="CII344" s="160"/>
      <c r="CIJ344" s="160"/>
      <c r="CIK344" s="160"/>
      <c r="CIL344" s="160"/>
      <c r="CIM344" s="160"/>
      <c r="CIN344" s="160"/>
      <c r="CIO344" s="160"/>
      <c r="CIP344" s="160"/>
      <c r="CIQ344" s="160"/>
      <c r="CIR344" s="160"/>
      <c r="CIS344" s="160"/>
      <c r="CIT344" s="160"/>
      <c r="CIU344" s="160"/>
      <c r="CIV344" s="160"/>
      <c r="CIW344" s="160"/>
      <c r="CIX344" s="160"/>
      <c r="CIY344" s="160"/>
      <c r="CIZ344" s="160"/>
      <c r="CJA344" s="160"/>
      <c r="CJB344" s="160"/>
      <c r="CJC344" s="160"/>
      <c r="CJD344" s="160"/>
      <c r="CJE344" s="160"/>
      <c r="CJF344" s="160"/>
      <c r="CJG344" s="160"/>
      <c r="CJH344" s="160"/>
      <c r="CJI344" s="160"/>
      <c r="CJJ344" s="160"/>
      <c r="CJK344" s="160"/>
      <c r="CJL344" s="160"/>
      <c r="CJM344" s="160"/>
      <c r="CJN344" s="160"/>
      <c r="CJO344" s="160"/>
      <c r="CJP344" s="160"/>
      <c r="CJQ344" s="160"/>
      <c r="CJR344" s="160"/>
      <c r="CJS344" s="160"/>
      <c r="CJT344" s="160"/>
      <c r="CJU344" s="160"/>
      <c r="CJV344" s="160"/>
      <c r="CJW344" s="160"/>
      <c r="CJX344" s="160"/>
      <c r="CJY344" s="160"/>
      <c r="CJZ344" s="160"/>
      <c r="CKA344" s="160"/>
      <c r="CKB344" s="160"/>
      <c r="CKC344" s="160"/>
      <c r="CKD344" s="160"/>
      <c r="CKE344" s="160"/>
      <c r="CKF344" s="160"/>
      <c r="CKG344" s="160"/>
      <c r="CKH344" s="160"/>
      <c r="CKI344" s="160"/>
      <c r="CKJ344" s="160"/>
      <c r="CKK344" s="160"/>
      <c r="CKL344" s="160"/>
      <c r="CKM344" s="160"/>
      <c r="CKN344" s="160"/>
      <c r="CKO344" s="160"/>
      <c r="CKP344" s="160"/>
      <c r="CKQ344" s="160"/>
      <c r="CKR344" s="160"/>
      <c r="CKS344" s="160"/>
      <c r="CKT344" s="160"/>
      <c r="CKU344" s="160"/>
      <c r="CKV344" s="160"/>
      <c r="CKW344" s="160"/>
      <c r="CKX344" s="160"/>
      <c r="CKY344" s="160"/>
      <c r="CKZ344" s="160"/>
      <c r="CLA344" s="160"/>
      <c r="CLB344" s="160"/>
      <c r="CLC344" s="160"/>
      <c r="CLD344" s="160"/>
      <c r="CLE344" s="160"/>
      <c r="CLF344" s="160"/>
      <c r="CLG344" s="160"/>
      <c r="CLH344" s="160"/>
      <c r="CLI344" s="160"/>
      <c r="CLJ344" s="160"/>
      <c r="CLK344" s="160"/>
      <c r="CLL344" s="160"/>
      <c r="CLM344" s="160"/>
      <c r="CLN344" s="160"/>
      <c r="CLO344" s="160"/>
      <c r="CLP344" s="160"/>
      <c r="CLQ344" s="160"/>
      <c r="CLR344" s="160"/>
      <c r="CLS344" s="160"/>
      <c r="CLT344" s="160"/>
      <c r="CLU344" s="160"/>
      <c r="CLV344" s="160"/>
      <c r="CLW344" s="160"/>
      <c r="CLX344" s="160"/>
      <c r="CLY344" s="160"/>
      <c r="CLZ344" s="160"/>
      <c r="CMA344" s="160"/>
      <c r="CMB344" s="160"/>
      <c r="CMC344" s="160"/>
      <c r="CMD344" s="160"/>
      <c r="CME344" s="160"/>
      <c r="CMF344" s="160"/>
      <c r="CMG344" s="160"/>
      <c r="CMH344" s="160"/>
      <c r="CMI344" s="160"/>
      <c r="CMJ344" s="160"/>
      <c r="CMK344" s="160"/>
      <c r="CML344" s="160"/>
      <c r="CMM344" s="160"/>
      <c r="CMN344" s="160"/>
      <c r="CMO344" s="160"/>
      <c r="CMP344" s="160"/>
      <c r="CMQ344" s="160"/>
      <c r="CMR344" s="160"/>
      <c r="CMS344" s="160"/>
      <c r="CMT344" s="160"/>
      <c r="CMU344" s="160"/>
      <c r="CMV344" s="160"/>
      <c r="CMW344" s="160"/>
      <c r="CMX344" s="160"/>
      <c r="CMY344" s="160"/>
      <c r="CMZ344" s="160"/>
      <c r="CNA344" s="160"/>
      <c r="CNB344" s="160"/>
      <c r="CNC344" s="160"/>
      <c r="CND344" s="160"/>
      <c r="CNE344" s="160"/>
      <c r="CNF344" s="160"/>
      <c r="CNG344" s="160"/>
      <c r="CNH344" s="160"/>
      <c r="CNI344" s="160"/>
      <c r="CNJ344" s="160"/>
      <c r="CNK344" s="160"/>
      <c r="CNL344" s="160"/>
      <c r="CNM344" s="160"/>
      <c r="CNN344" s="160"/>
      <c r="CNO344" s="160"/>
      <c r="CNP344" s="160"/>
      <c r="CNQ344" s="160"/>
      <c r="CNR344" s="160"/>
      <c r="CNS344" s="160"/>
      <c r="CNT344" s="160"/>
      <c r="CNU344" s="160"/>
      <c r="CNV344" s="160"/>
      <c r="CNW344" s="160"/>
      <c r="CNX344" s="160"/>
      <c r="CNY344" s="160"/>
      <c r="CNZ344" s="160"/>
      <c r="COA344" s="160"/>
      <c r="COB344" s="160"/>
      <c r="COC344" s="160"/>
      <c r="COD344" s="160"/>
      <c r="COE344" s="160"/>
      <c r="COF344" s="160"/>
      <c r="COG344" s="160"/>
      <c r="COH344" s="160"/>
      <c r="COI344" s="160"/>
      <c r="COJ344" s="160"/>
      <c r="COK344" s="160"/>
      <c r="COL344" s="160"/>
      <c r="COM344" s="160"/>
      <c r="CON344" s="160"/>
      <c r="COO344" s="160"/>
      <c r="COP344" s="160"/>
      <c r="COQ344" s="160"/>
      <c r="COR344" s="160"/>
      <c r="COS344" s="160"/>
      <c r="COT344" s="160"/>
      <c r="COU344" s="160"/>
      <c r="COV344" s="160"/>
      <c r="COW344" s="160"/>
      <c r="COX344" s="160"/>
      <c r="COY344" s="160"/>
      <c r="COZ344" s="160"/>
      <c r="CPA344" s="160"/>
      <c r="CPB344" s="160"/>
      <c r="CPC344" s="160"/>
      <c r="CPD344" s="160"/>
      <c r="CPE344" s="160"/>
      <c r="CPF344" s="160"/>
      <c r="CPG344" s="160"/>
      <c r="CPH344" s="160"/>
      <c r="CPI344" s="160"/>
      <c r="CPJ344" s="160"/>
      <c r="CPK344" s="160"/>
      <c r="CPL344" s="160"/>
      <c r="CPM344" s="160"/>
      <c r="CPN344" s="160"/>
      <c r="CPO344" s="160"/>
      <c r="CPP344" s="160"/>
      <c r="CPQ344" s="160"/>
      <c r="CPR344" s="160"/>
      <c r="CPS344" s="160"/>
      <c r="CPT344" s="160"/>
      <c r="CPU344" s="160"/>
      <c r="CPV344" s="160"/>
      <c r="CPW344" s="160"/>
      <c r="CPX344" s="160"/>
      <c r="CPY344" s="160"/>
      <c r="CPZ344" s="160"/>
      <c r="CQA344" s="160"/>
      <c r="CQB344" s="160"/>
      <c r="CQC344" s="160"/>
      <c r="CQD344" s="160"/>
      <c r="CQE344" s="160"/>
      <c r="CQF344" s="160"/>
      <c r="CQG344" s="160"/>
      <c r="CQH344" s="160"/>
      <c r="CQI344" s="160"/>
      <c r="CQJ344" s="160"/>
      <c r="CQK344" s="160"/>
      <c r="CQL344" s="160"/>
      <c r="CQM344" s="160"/>
      <c r="CQN344" s="160"/>
      <c r="CQO344" s="160"/>
      <c r="CQP344" s="160"/>
      <c r="CQQ344" s="160"/>
      <c r="CQR344" s="160"/>
      <c r="CQS344" s="160"/>
      <c r="CQT344" s="160"/>
      <c r="CQU344" s="160"/>
      <c r="CQV344" s="160"/>
      <c r="CQW344" s="160"/>
      <c r="CQX344" s="160"/>
      <c r="CQY344" s="160"/>
      <c r="CQZ344" s="160"/>
      <c r="CRA344" s="160"/>
      <c r="CRB344" s="160"/>
      <c r="CRC344" s="160"/>
      <c r="CRD344" s="160"/>
      <c r="CRE344" s="160"/>
      <c r="CRF344" s="160"/>
      <c r="CRG344" s="160"/>
      <c r="CRH344" s="160"/>
      <c r="CRI344" s="160"/>
      <c r="CRJ344" s="160"/>
      <c r="CRK344" s="160"/>
      <c r="CRL344" s="160"/>
      <c r="CRM344" s="160"/>
      <c r="CRN344" s="160"/>
      <c r="CRO344" s="160"/>
      <c r="CRP344" s="160"/>
      <c r="CRQ344" s="160"/>
      <c r="CRR344" s="160"/>
      <c r="CRS344" s="160"/>
      <c r="CRT344" s="160"/>
      <c r="CRU344" s="160"/>
      <c r="CRV344" s="160"/>
      <c r="CRW344" s="160"/>
      <c r="CRX344" s="160"/>
      <c r="CRY344" s="160"/>
      <c r="CRZ344" s="160"/>
      <c r="CSA344" s="160"/>
      <c r="CSB344" s="160"/>
      <c r="CSC344" s="160"/>
      <c r="CSD344" s="160"/>
      <c r="CSE344" s="160"/>
      <c r="CSF344" s="160"/>
      <c r="CSG344" s="160"/>
      <c r="CSH344" s="160"/>
      <c r="CSI344" s="160"/>
      <c r="CSJ344" s="160"/>
      <c r="CSK344" s="160"/>
      <c r="CSL344" s="160"/>
      <c r="CSM344" s="160"/>
      <c r="CSN344" s="160"/>
      <c r="CSO344" s="160"/>
      <c r="CSP344" s="160"/>
      <c r="CSQ344" s="160"/>
      <c r="CSR344" s="160"/>
      <c r="CSS344" s="160"/>
      <c r="CST344" s="160"/>
      <c r="CSU344" s="160"/>
      <c r="CSV344" s="160"/>
      <c r="CSW344" s="160"/>
      <c r="CSX344" s="160"/>
      <c r="CSY344" s="160"/>
      <c r="CSZ344" s="160"/>
      <c r="CTA344" s="160"/>
      <c r="CTB344" s="160"/>
      <c r="CTC344" s="160"/>
      <c r="CTD344" s="160"/>
      <c r="CTE344" s="160"/>
      <c r="CTF344" s="160"/>
      <c r="CTG344" s="160"/>
      <c r="CTH344" s="160"/>
      <c r="CTI344" s="160"/>
      <c r="CTJ344" s="160"/>
      <c r="CTK344" s="160"/>
      <c r="CTL344" s="160"/>
      <c r="CTM344" s="160"/>
      <c r="CTN344" s="160"/>
      <c r="CTO344" s="160"/>
      <c r="CTP344" s="160"/>
      <c r="CTQ344" s="160"/>
      <c r="CTR344" s="160"/>
      <c r="CTS344" s="160"/>
      <c r="CTT344" s="160"/>
      <c r="CTU344" s="160"/>
      <c r="CTV344" s="160"/>
      <c r="CTW344" s="160"/>
      <c r="CTX344" s="160"/>
      <c r="CTY344" s="160"/>
      <c r="CTZ344" s="160"/>
      <c r="CUA344" s="160"/>
      <c r="CUB344" s="160"/>
      <c r="CUC344" s="160"/>
      <c r="CUD344" s="160"/>
      <c r="CUE344" s="160"/>
      <c r="CUF344" s="160"/>
      <c r="CUG344" s="160"/>
      <c r="CUH344" s="160"/>
      <c r="CUI344" s="160"/>
      <c r="CUJ344" s="160"/>
      <c r="CUK344" s="160"/>
      <c r="CUL344" s="160"/>
      <c r="CUM344" s="160"/>
      <c r="CUN344" s="160"/>
      <c r="CUO344" s="160"/>
      <c r="CUP344" s="160"/>
      <c r="CUQ344" s="160"/>
      <c r="CUR344" s="160"/>
      <c r="CUS344" s="160"/>
      <c r="CUT344" s="160"/>
      <c r="CUU344" s="160"/>
      <c r="CUV344" s="160"/>
      <c r="CUW344" s="160"/>
      <c r="CUX344" s="160"/>
      <c r="CUY344" s="160"/>
      <c r="CUZ344" s="160"/>
      <c r="CVA344" s="160"/>
      <c r="CVB344" s="160"/>
      <c r="CVC344" s="160"/>
      <c r="CVD344" s="160"/>
      <c r="CVE344" s="160"/>
      <c r="CVF344" s="160"/>
      <c r="CVG344" s="160"/>
      <c r="CVH344" s="160"/>
      <c r="CVI344" s="160"/>
      <c r="CVJ344" s="160"/>
      <c r="CVK344" s="160"/>
      <c r="CVL344" s="160"/>
      <c r="CVM344" s="160"/>
      <c r="CVN344" s="160"/>
      <c r="CVO344" s="160"/>
      <c r="CVP344" s="160"/>
      <c r="CVQ344" s="160"/>
      <c r="CVR344" s="160"/>
      <c r="CVS344" s="160"/>
      <c r="CVT344" s="160"/>
      <c r="CVU344" s="160"/>
      <c r="CVV344" s="160"/>
      <c r="CVW344" s="160"/>
      <c r="CVX344" s="160"/>
      <c r="CVY344" s="160"/>
      <c r="CVZ344" s="160"/>
      <c r="CWA344" s="160"/>
      <c r="CWB344" s="160"/>
      <c r="CWC344" s="160"/>
      <c r="CWD344" s="160"/>
      <c r="CWE344" s="160"/>
      <c r="CWF344" s="160"/>
      <c r="CWG344" s="160"/>
      <c r="CWH344" s="160"/>
      <c r="CWI344" s="160"/>
      <c r="CWJ344" s="160"/>
      <c r="CWK344" s="160"/>
      <c r="CWL344" s="160"/>
      <c r="CWM344" s="160"/>
      <c r="CWN344" s="160"/>
      <c r="CWO344" s="160"/>
      <c r="CWP344" s="160"/>
      <c r="CWQ344" s="160"/>
      <c r="CWR344" s="160"/>
      <c r="CWS344" s="160"/>
      <c r="CWT344" s="160"/>
      <c r="CWU344" s="160"/>
      <c r="CWV344" s="160"/>
      <c r="CWW344" s="160"/>
      <c r="CWX344" s="160"/>
      <c r="CWY344" s="160"/>
      <c r="CWZ344" s="160"/>
      <c r="CXA344" s="160"/>
      <c r="CXB344" s="160"/>
      <c r="CXC344" s="160"/>
      <c r="CXD344" s="160"/>
      <c r="CXE344" s="160"/>
      <c r="CXF344" s="160"/>
      <c r="CXG344" s="160"/>
      <c r="CXH344" s="160"/>
      <c r="CXI344" s="160"/>
      <c r="CXJ344" s="160"/>
      <c r="CXK344" s="160"/>
      <c r="CXL344" s="160"/>
      <c r="CXM344" s="160"/>
      <c r="CXN344" s="160"/>
      <c r="CXO344" s="160"/>
      <c r="CXP344" s="160"/>
      <c r="CXQ344" s="160"/>
      <c r="CXR344" s="160"/>
      <c r="CXS344" s="160"/>
      <c r="CXT344" s="160"/>
      <c r="CXU344" s="160"/>
      <c r="CXV344" s="160"/>
      <c r="CXW344" s="160"/>
      <c r="CXX344" s="160"/>
      <c r="CXY344" s="160"/>
      <c r="CXZ344" s="160"/>
      <c r="CYA344" s="160"/>
      <c r="CYB344" s="160"/>
      <c r="CYC344" s="160"/>
      <c r="CYD344" s="160"/>
      <c r="CYE344" s="160"/>
      <c r="CYF344" s="160"/>
      <c r="CYG344" s="160"/>
      <c r="CYH344" s="160"/>
      <c r="CYI344" s="160"/>
      <c r="CYJ344" s="160"/>
      <c r="CYK344" s="160"/>
      <c r="CYL344" s="160"/>
      <c r="CYM344" s="160"/>
      <c r="CYN344" s="160"/>
      <c r="CYO344" s="160"/>
      <c r="CYP344" s="160"/>
      <c r="CYQ344" s="160"/>
      <c r="CYR344" s="160"/>
      <c r="CYS344" s="160"/>
      <c r="CYT344" s="160"/>
      <c r="CYU344" s="160"/>
      <c r="CYV344" s="160"/>
      <c r="CYW344" s="160"/>
      <c r="CYX344" s="160"/>
      <c r="CYY344" s="160"/>
      <c r="CYZ344" s="160"/>
      <c r="CZA344" s="160"/>
      <c r="CZB344" s="160"/>
      <c r="CZC344" s="160"/>
      <c r="CZD344" s="160"/>
      <c r="CZE344" s="160"/>
      <c r="CZF344" s="160"/>
      <c r="CZG344" s="160"/>
      <c r="CZH344" s="160"/>
      <c r="CZI344" s="160"/>
      <c r="CZJ344" s="160"/>
      <c r="CZK344" s="160"/>
      <c r="CZL344" s="160"/>
      <c r="CZM344" s="160"/>
      <c r="CZN344" s="160"/>
      <c r="CZO344" s="160"/>
      <c r="CZP344" s="160"/>
      <c r="CZQ344" s="160"/>
      <c r="CZR344" s="160"/>
      <c r="CZS344" s="160"/>
      <c r="CZT344" s="160"/>
      <c r="CZU344" s="160"/>
      <c r="CZV344" s="160"/>
      <c r="CZW344" s="160"/>
      <c r="CZX344" s="160"/>
      <c r="CZY344" s="160"/>
      <c r="CZZ344" s="160"/>
      <c r="DAA344" s="160"/>
      <c r="DAB344" s="160"/>
      <c r="DAC344" s="160"/>
      <c r="DAD344" s="160"/>
      <c r="DAE344" s="160"/>
      <c r="DAF344" s="160"/>
      <c r="DAG344" s="160"/>
      <c r="DAH344" s="160"/>
      <c r="DAI344" s="160"/>
      <c r="DAJ344" s="160"/>
      <c r="DAK344" s="160"/>
      <c r="DAL344" s="160"/>
      <c r="DAM344" s="160"/>
      <c r="DAN344" s="160"/>
      <c r="DAO344" s="160"/>
      <c r="DAP344" s="160"/>
      <c r="DAQ344" s="160"/>
      <c r="DAR344" s="160"/>
      <c r="DAS344" s="160"/>
      <c r="DAT344" s="160"/>
      <c r="DAU344" s="160"/>
      <c r="DAV344" s="160"/>
      <c r="DAW344" s="160"/>
      <c r="DAX344" s="160"/>
      <c r="DAY344" s="160"/>
      <c r="DAZ344" s="160"/>
      <c r="DBA344" s="160"/>
      <c r="DBB344" s="160"/>
      <c r="DBC344" s="160"/>
      <c r="DBD344" s="160"/>
      <c r="DBE344" s="160"/>
      <c r="DBF344" s="160"/>
      <c r="DBG344" s="160"/>
      <c r="DBH344" s="160"/>
      <c r="DBI344" s="160"/>
      <c r="DBJ344" s="160"/>
      <c r="DBK344" s="160"/>
      <c r="DBL344" s="160"/>
      <c r="DBM344" s="160"/>
      <c r="DBN344" s="160"/>
      <c r="DBO344" s="160"/>
      <c r="DBP344" s="160"/>
      <c r="DBQ344" s="160"/>
      <c r="DBR344" s="160"/>
      <c r="DBS344" s="160"/>
      <c r="DBT344" s="160"/>
      <c r="DBU344" s="160"/>
      <c r="DBV344" s="160"/>
      <c r="DBW344" s="160"/>
      <c r="DBX344" s="160"/>
      <c r="DBY344" s="160"/>
      <c r="DBZ344" s="160"/>
      <c r="DCA344" s="160"/>
      <c r="DCB344" s="160"/>
      <c r="DCC344" s="160"/>
      <c r="DCD344" s="160"/>
      <c r="DCE344" s="160"/>
      <c r="DCF344" s="160"/>
      <c r="DCG344" s="160"/>
      <c r="DCH344" s="160"/>
      <c r="DCI344" s="160"/>
      <c r="DCJ344" s="160"/>
      <c r="DCK344" s="160"/>
      <c r="DCL344" s="160"/>
      <c r="DCM344" s="160"/>
      <c r="DCN344" s="160"/>
      <c r="DCO344" s="160"/>
      <c r="DCP344" s="160"/>
      <c r="DCQ344" s="160"/>
      <c r="DCR344" s="160"/>
      <c r="DCS344" s="160"/>
      <c r="DCT344" s="160"/>
      <c r="DCU344" s="160"/>
      <c r="DCV344" s="160"/>
      <c r="DCW344" s="160"/>
      <c r="DCX344" s="160"/>
      <c r="DCY344" s="160"/>
      <c r="DCZ344" s="160"/>
      <c r="DDA344" s="160"/>
      <c r="DDB344" s="160"/>
      <c r="DDC344" s="160"/>
      <c r="DDD344" s="160"/>
      <c r="DDE344" s="160"/>
      <c r="DDF344" s="160"/>
      <c r="DDG344" s="160"/>
      <c r="DDH344" s="160"/>
      <c r="DDI344" s="160"/>
      <c r="DDJ344" s="160"/>
      <c r="DDK344" s="160"/>
      <c r="DDL344" s="160"/>
      <c r="DDM344" s="160"/>
      <c r="DDN344" s="160"/>
      <c r="DDO344" s="160"/>
      <c r="DDP344" s="160"/>
      <c r="DDQ344" s="160"/>
      <c r="DDR344" s="160"/>
      <c r="DDS344" s="160"/>
      <c r="DDT344" s="160"/>
      <c r="DDU344" s="160"/>
      <c r="DDV344" s="160"/>
      <c r="DDW344" s="160"/>
      <c r="DDX344" s="160"/>
      <c r="DDY344" s="160"/>
      <c r="DDZ344" s="160"/>
      <c r="DEA344" s="160"/>
      <c r="DEB344" s="160"/>
      <c r="DEC344" s="160"/>
      <c r="DED344" s="160"/>
      <c r="DEE344" s="160"/>
      <c r="DEF344" s="160"/>
      <c r="DEG344" s="160"/>
      <c r="DEH344" s="160"/>
      <c r="DEI344" s="160"/>
      <c r="DEJ344" s="160"/>
      <c r="DEK344" s="160"/>
      <c r="DEL344" s="160"/>
      <c r="DEM344" s="160"/>
      <c r="DEN344" s="160"/>
      <c r="DEO344" s="160"/>
      <c r="DEP344" s="160"/>
      <c r="DEQ344" s="160"/>
      <c r="DER344" s="160"/>
      <c r="DES344" s="160"/>
      <c r="DET344" s="160"/>
      <c r="DEU344" s="160"/>
      <c r="DEV344" s="160"/>
      <c r="DEW344" s="160"/>
      <c r="DEX344" s="160"/>
      <c r="DEY344" s="160"/>
      <c r="DEZ344" s="160"/>
      <c r="DFA344" s="160"/>
      <c r="DFB344" s="160"/>
      <c r="DFC344" s="160"/>
      <c r="DFD344" s="160"/>
      <c r="DFE344" s="160"/>
      <c r="DFF344" s="160"/>
      <c r="DFG344" s="160"/>
      <c r="DFH344" s="160"/>
      <c r="DFI344" s="160"/>
      <c r="DFJ344" s="160"/>
      <c r="DFK344" s="160"/>
      <c r="DFL344" s="160"/>
      <c r="DFM344" s="160"/>
      <c r="DFN344" s="160"/>
      <c r="DFO344" s="160"/>
      <c r="DFP344" s="160"/>
      <c r="DFQ344" s="160"/>
      <c r="DFR344" s="160"/>
      <c r="DFS344" s="160"/>
      <c r="DFT344" s="160"/>
      <c r="DFU344" s="160"/>
      <c r="DFV344" s="160"/>
      <c r="DFW344" s="160"/>
      <c r="DFX344" s="160"/>
      <c r="DFY344" s="160"/>
      <c r="DFZ344" s="160"/>
      <c r="DGA344" s="160"/>
      <c r="DGB344" s="160"/>
      <c r="DGC344" s="160"/>
      <c r="DGD344" s="160"/>
      <c r="DGE344" s="160"/>
      <c r="DGF344" s="160"/>
      <c r="DGG344" s="160"/>
      <c r="DGH344" s="160"/>
      <c r="DGI344" s="160"/>
      <c r="DGJ344" s="160"/>
      <c r="DGK344" s="160"/>
      <c r="DGL344" s="160"/>
      <c r="DGM344" s="160"/>
      <c r="DGN344" s="160"/>
      <c r="DGO344" s="160"/>
      <c r="DGP344" s="160"/>
      <c r="DGQ344" s="160"/>
      <c r="DGR344" s="160"/>
      <c r="DGS344" s="160"/>
      <c r="DGT344" s="160"/>
      <c r="DGU344" s="160"/>
      <c r="DGV344" s="160"/>
      <c r="DGW344" s="160"/>
      <c r="DGX344" s="160"/>
      <c r="DGY344" s="160"/>
      <c r="DGZ344" s="160"/>
      <c r="DHA344" s="160"/>
      <c r="DHB344" s="160"/>
      <c r="DHC344" s="160"/>
      <c r="DHD344" s="160"/>
      <c r="DHE344" s="160"/>
      <c r="DHF344" s="160"/>
      <c r="DHG344" s="160"/>
      <c r="DHH344" s="160"/>
      <c r="DHI344" s="160"/>
      <c r="DHJ344" s="160"/>
      <c r="DHK344" s="160"/>
      <c r="DHL344" s="160"/>
      <c r="DHM344" s="160"/>
      <c r="DHN344" s="160"/>
      <c r="DHO344" s="160"/>
      <c r="DHP344" s="160"/>
      <c r="DHQ344" s="160"/>
      <c r="DHR344" s="160"/>
      <c r="DHS344" s="160"/>
      <c r="DHT344" s="160"/>
      <c r="DHU344" s="160"/>
      <c r="DHV344" s="160"/>
      <c r="DHW344" s="160"/>
      <c r="DHX344" s="160"/>
      <c r="DHY344" s="160"/>
      <c r="DHZ344" s="160"/>
      <c r="DIA344" s="160"/>
      <c r="DIB344" s="160"/>
      <c r="DIC344" s="160"/>
      <c r="DID344" s="160"/>
      <c r="DIE344" s="160"/>
      <c r="DIF344" s="160"/>
      <c r="DIG344" s="160"/>
      <c r="DIH344" s="160"/>
      <c r="DII344" s="160"/>
      <c r="DIJ344" s="160"/>
      <c r="DIK344" s="160"/>
      <c r="DIL344" s="160"/>
      <c r="DIM344" s="160"/>
      <c r="DIN344" s="160"/>
      <c r="DIO344" s="160"/>
      <c r="DIP344" s="160"/>
      <c r="DIQ344" s="160"/>
      <c r="DIR344" s="160"/>
      <c r="DIS344" s="160"/>
      <c r="DIT344" s="160"/>
      <c r="DIU344" s="160"/>
      <c r="DIV344" s="160"/>
      <c r="DIW344" s="160"/>
      <c r="DIX344" s="160"/>
      <c r="DIY344" s="160"/>
      <c r="DIZ344" s="160"/>
      <c r="DJA344" s="160"/>
      <c r="DJB344" s="160"/>
      <c r="DJC344" s="160"/>
      <c r="DJD344" s="160"/>
      <c r="DJE344" s="160"/>
      <c r="DJF344" s="160"/>
      <c r="DJG344" s="160"/>
      <c r="DJH344" s="160"/>
      <c r="DJI344" s="160"/>
      <c r="DJJ344" s="160"/>
      <c r="DJK344" s="160"/>
      <c r="DJL344" s="160"/>
      <c r="DJM344" s="160"/>
      <c r="DJN344" s="160"/>
      <c r="DJO344" s="160"/>
      <c r="DJP344" s="160"/>
      <c r="DJQ344" s="160"/>
      <c r="DJR344" s="160"/>
      <c r="DJS344" s="160"/>
      <c r="DJT344" s="160"/>
      <c r="DJU344" s="160"/>
      <c r="DJV344" s="160"/>
      <c r="DJW344" s="160"/>
      <c r="DJX344" s="160"/>
      <c r="DJY344" s="160"/>
      <c r="DJZ344" s="160"/>
      <c r="DKA344" s="160"/>
      <c r="DKB344" s="160"/>
      <c r="DKC344" s="160"/>
      <c r="DKD344" s="160"/>
      <c r="DKE344" s="160"/>
      <c r="DKF344" s="160"/>
      <c r="DKG344" s="160"/>
      <c r="DKH344" s="160"/>
      <c r="DKI344" s="160"/>
      <c r="DKJ344" s="160"/>
      <c r="DKK344" s="160"/>
      <c r="DKL344" s="160"/>
      <c r="DKM344" s="160"/>
      <c r="DKN344" s="160"/>
      <c r="DKO344" s="160"/>
      <c r="DKP344" s="160"/>
      <c r="DKQ344" s="160"/>
      <c r="DKR344" s="160"/>
      <c r="DKS344" s="160"/>
      <c r="DKT344" s="160"/>
      <c r="DKU344" s="160"/>
      <c r="DKV344" s="160"/>
      <c r="DKW344" s="160"/>
      <c r="DKX344" s="160"/>
      <c r="DKY344" s="160"/>
      <c r="DKZ344" s="160"/>
      <c r="DLA344" s="160"/>
      <c r="DLB344" s="160"/>
      <c r="DLC344" s="160"/>
      <c r="DLD344" s="160"/>
      <c r="DLE344" s="160"/>
      <c r="DLF344" s="160"/>
      <c r="DLG344" s="160"/>
      <c r="DLH344" s="160"/>
      <c r="DLI344" s="160"/>
      <c r="DLJ344" s="160"/>
      <c r="DLK344" s="160"/>
      <c r="DLL344" s="160"/>
      <c r="DLM344" s="160"/>
      <c r="DLN344" s="160"/>
      <c r="DLO344" s="160"/>
      <c r="DLP344" s="160"/>
      <c r="DLQ344" s="160"/>
      <c r="DLR344" s="160"/>
      <c r="DLS344" s="160"/>
      <c r="DLT344" s="160"/>
      <c r="DLU344" s="160"/>
      <c r="DLV344" s="160"/>
      <c r="DLW344" s="160"/>
      <c r="DLX344" s="160"/>
      <c r="DLY344" s="160"/>
      <c r="DLZ344" s="160"/>
      <c r="DMA344" s="160"/>
      <c r="DMB344" s="160"/>
      <c r="DMC344" s="160"/>
      <c r="DMD344" s="160"/>
      <c r="DME344" s="160"/>
      <c r="DMF344" s="160"/>
      <c r="DMG344" s="160"/>
      <c r="DMH344" s="160"/>
      <c r="DMI344" s="160"/>
      <c r="DMJ344" s="160"/>
      <c r="DMK344" s="160"/>
      <c r="DML344" s="160"/>
      <c r="DMM344" s="160"/>
      <c r="DMN344" s="160"/>
      <c r="DMO344" s="160"/>
      <c r="DMP344" s="160"/>
      <c r="DMQ344" s="160"/>
      <c r="DMR344" s="160"/>
      <c r="DMS344" s="160"/>
      <c r="DMT344" s="160"/>
      <c r="DMU344" s="160"/>
      <c r="DMV344" s="160"/>
      <c r="DMW344" s="160"/>
      <c r="DMX344" s="160"/>
      <c r="DMY344" s="160"/>
      <c r="DMZ344" s="160"/>
      <c r="DNA344" s="160"/>
      <c r="DNB344" s="160"/>
      <c r="DNC344" s="160"/>
      <c r="DND344" s="160"/>
      <c r="DNE344" s="160"/>
      <c r="DNF344" s="160"/>
      <c r="DNG344" s="160"/>
      <c r="DNH344" s="160"/>
      <c r="DNI344" s="160"/>
      <c r="DNJ344" s="160"/>
      <c r="DNK344" s="160"/>
      <c r="DNL344" s="160"/>
      <c r="DNM344" s="160"/>
      <c r="DNN344" s="160"/>
      <c r="DNO344" s="160"/>
      <c r="DNP344" s="160"/>
      <c r="DNQ344" s="160"/>
      <c r="DNR344" s="160"/>
      <c r="DNS344" s="160"/>
      <c r="DNT344" s="160"/>
      <c r="DNU344" s="160"/>
      <c r="DNV344" s="160"/>
      <c r="DNW344" s="160"/>
      <c r="DNX344" s="160"/>
      <c r="DNY344" s="160"/>
      <c r="DNZ344" s="160"/>
      <c r="DOA344" s="160"/>
      <c r="DOB344" s="160"/>
      <c r="DOC344" s="160"/>
      <c r="DOD344" s="160"/>
      <c r="DOE344" s="160"/>
      <c r="DOF344" s="160"/>
      <c r="DOG344" s="160"/>
      <c r="DOH344" s="160"/>
      <c r="DOI344" s="160"/>
      <c r="DOJ344" s="160"/>
      <c r="DOK344" s="160"/>
      <c r="DOL344" s="160"/>
      <c r="DOM344" s="160"/>
      <c r="DON344" s="160"/>
      <c r="DOO344" s="160"/>
      <c r="DOP344" s="160"/>
      <c r="DOQ344" s="160"/>
      <c r="DOR344" s="160"/>
      <c r="DOS344" s="160"/>
      <c r="DOT344" s="160"/>
      <c r="DOU344" s="160"/>
      <c r="DOV344" s="160"/>
      <c r="DOW344" s="160"/>
      <c r="DOX344" s="160"/>
      <c r="DOY344" s="160"/>
      <c r="DOZ344" s="160"/>
      <c r="DPA344" s="160"/>
      <c r="DPB344" s="160"/>
      <c r="DPC344" s="160"/>
      <c r="DPD344" s="160"/>
      <c r="DPE344" s="160"/>
      <c r="DPF344" s="160"/>
      <c r="DPG344" s="160"/>
      <c r="DPH344" s="160"/>
      <c r="DPI344" s="160"/>
      <c r="DPJ344" s="160"/>
      <c r="DPK344" s="160"/>
      <c r="DPL344" s="160"/>
      <c r="DPM344" s="160"/>
      <c r="DPN344" s="160"/>
      <c r="DPO344" s="160"/>
      <c r="DPP344" s="160"/>
      <c r="DPQ344" s="160"/>
      <c r="DPR344" s="160"/>
      <c r="DPS344" s="160"/>
      <c r="DPT344" s="160"/>
      <c r="DPU344" s="160"/>
      <c r="DPV344" s="160"/>
      <c r="DPW344" s="160"/>
      <c r="DPX344" s="160"/>
      <c r="DPY344" s="160"/>
      <c r="DPZ344" s="160"/>
      <c r="DQA344" s="160"/>
      <c r="DQB344" s="160"/>
      <c r="DQC344" s="160"/>
      <c r="DQD344" s="160"/>
      <c r="DQE344" s="160"/>
      <c r="DQF344" s="160"/>
      <c r="DQG344" s="160"/>
      <c r="DQH344" s="160"/>
      <c r="DQI344" s="160"/>
      <c r="DQJ344" s="160"/>
      <c r="DQK344" s="160"/>
      <c r="DQL344" s="160"/>
      <c r="DQM344" s="160"/>
      <c r="DQN344" s="160"/>
      <c r="DQO344" s="160"/>
      <c r="DQP344" s="160"/>
      <c r="DQQ344" s="160"/>
      <c r="DQR344" s="160"/>
      <c r="DQS344" s="160"/>
      <c r="DQT344" s="160"/>
      <c r="DQU344" s="160"/>
      <c r="DQV344" s="160"/>
      <c r="DQW344" s="160"/>
      <c r="DQX344" s="160"/>
      <c r="DQY344" s="160"/>
      <c r="DQZ344" s="160"/>
      <c r="DRA344" s="160"/>
      <c r="DRB344" s="160"/>
      <c r="DRC344" s="160"/>
      <c r="DRD344" s="160"/>
      <c r="DRE344" s="160"/>
      <c r="DRF344" s="160"/>
      <c r="DRG344" s="160"/>
      <c r="DRH344" s="160"/>
      <c r="DRI344" s="160"/>
      <c r="DRJ344" s="160"/>
      <c r="DRK344" s="160"/>
      <c r="DRL344" s="160"/>
      <c r="DRM344" s="160"/>
      <c r="DRN344" s="160"/>
      <c r="DRO344" s="160"/>
      <c r="DRP344" s="160"/>
      <c r="DRQ344" s="160"/>
      <c r="DRR344" s="160"/>
      <c r="DRS344" s="160"/>
      <c r="DRT344" s="160"/>
      <c r="DRU344" s="160"/>
      <c r="DRV344" s="160"/>
      <c r="DRW344" s="160"/>
      <c r="DRX344" s="160"/>
      <c r="DRY344" s="160"/>
      <c r="DRZ344" s="160"/>
      <c r="DSA344" s="160"/>
      <c r="DSB344" s="160"/>
      <c r="DSC344" s="160"/>
      <c r="DSD344" s="160"/>
      <c r="DSE344" s="160"/>
      <c r="DSF344" s="160"/>
      <c r="DSG344" s="160"/>
      <c r="DSH344" s="160"/>
      <c r="DSI344" s="160"/>
      <c r="DSJ344" s="160"/>
      <c r="DSK344" s="160"/>
      <c r="DSL344" s="160"/>
      <c r="DSM344" s="160"/>
      <c r="DSN344" s="160"/>
      <c r="DSO344" s="160"/>
      <c r="DSP344" s="160"/>
      <c r="DSQ344" s="160"/>
      <c r="DSR344" s="160"/>
      <c r="DSS344" s="160"/>
      <c r="DST344" s="160"/>
      <c r="DSU344" s="160"/>
      <c r="DSV344" s="160"/>
      <c r="DSW344" s="160"/>
      <c r="DSX344" s="160"/>
      <c r="DSY344" s="160"/>
      <c r="DSZ344" s="160"/>
      <c r="DTA344" s="160"/>
      <c r="DTB344" s="160"/>
      <c r="DTC344" s="160"/>
      <c r="DTD344" s="160"/>
      <c r="DTE344" s="160"/>
      <c r="DTF344" s="160"/>
      <c r="DTG344" s="160"/>
      <c r="DTH344" s="160"/>
      <c r="DTI344" s="160"/>
      <c r="DTJ344" s="160"/>
      <c r="DTK344" s="160"/>
      <c r="DTL344" s="160"/>
      <c r="DTM344" s="160"/>
      <c r="DTN344" s="160"/>
      <c r="DTO344" s="160"/>
      <c r="DTP344" s="160"/>
      <c r="DTQ344" s="160"/>
      <c r="DTR344" s="160"/>
      <c r="DTS344" s="160"/>
      <c r="DTT344" s="160"/>
      <c r="DTU344" s="160"/>
      <c r="DTV344" s="160"/>
      <c r="DTW344" s="160"/>
      <c r="DTX344" s="160"/>
      <c r="DTY344" s="160"/>
      <c r="DTZ344" s="160"/>
      <c r="DUA344" s="160"/>
      <c r="DUB344" s="160"/>
      <c r="DUC344" s="160"/>
      <c r="DUD344" s="160"/>
      <c r="DUE344" s="160"/>
      <c r="DUF344" s="160"/>
      <c r="DUG344" s="160"/>
      <c r="DUH344" s="160"/>
      <c r="DUI344" s="160"/>
      <c r="DUJ344" s="160"/>
      <c r="DUK344" s="160"/>
      <c r="DUL344" s="160"/>
      <c r="DUM344" s="160"/>
      <c r="DUN344" s="160"/>
      <c r="DUO344" s="160"/>
      <c r="DUP344" s="160"/>
      <c r="DUQ344" s="160"/>
      <c r="DUR344" s="160"/>
      <c r="DUS344" s="160"/>
      <c r="DUT344" s="160"/>
      <c r="DUU344" s="160"/>
      <c r="DUV344" s="160"/>
      <c r="DUW344" s="160"/>
      <c r="DUX344" s="160"/>
      <c r="DUY344" s="160"/>
      <c r="DUZ344" s="160"/>
      <c r="DVA344" s="160"/>
      <c r="DVB344" s="160"/>
      <c r="DVC344" s="160"/>
      <c r="DVD344" s="160"/>
      <c r="DVE344" s="160"/>
      <c r="DVF344" s="160"/>
      <c r="DVG344" s="160"/>
      <c r="DVH344" s="160"/>
      <c r="DVI344" s="160"/>
      <c r="DVJ344" s="160"/>
      <c r="DVK344" s="160"/>
      <c r="DVL344" s="160"/>
      <c r="DVM344" s="160"/>
      <c r="DVN344" s="160"/>
      <c r="DVO344" s="160"/>
      <c r="DVP344" s="160"/>
      <c r="DVQ344" s="160"/>
      <c r="DVR344" s="160"/>
      <c r="DVS344" s="160"/>
      <c r="DVT344" s="160"/>
      <c r="DVU344" s="160"/>
      <c r="DVV344" s="160"/>
      <c r="DVW344" s="160"/>
      <c r="DVX344" s="160"/>
      <c r="DVY344" s="160"/>
      <c r="DVZ344" s="160"/>
      <c r="DWA344" s="160"/>
      <c r="DWB344" s="160"/>
      <c r="DWC344" s="160"/>
      <c r="DWD344" s="160"/>
      <c r="DWE344" s="160"/>
      <c r="DWF344" s="160"/>
      <c r="DWG344" s="160"/>
      <c r="DWH344" s="160"/>
      <c r="DWI344" s="160"/>
      <c r="DWJ344" s="160"/>
      <c r="DWK344" s="160"/>
      <c r="DWL344" s="160"/>
      <c r="DWM344" s="160"/>
      <c r="DWN344" s="160"/>
      <c r="DWO344" s="160"/>
      <c r="DWP344" s="160"/>
      <c r="DWQ344" s="160"/>
      <c r="DWR344" s="160"/>
      <c r="DWS344" s="160"/>
      <c r="DWT344" s="160"/>
      <c r="DWU344" s="160"/>
      <c r="DWV344" s="160"/>
      <c r="DWW344" s="160"/>
      <c r="DWX344" s="160"/>
      <c r="DWY344" s="160"/>
      <c r="DWZ344" s="160"/>
      <c r="DXA344" s="160"/>
      <c r="DXB344" s="160"/>
      <c r="DXC344" s="160"/>
      <c r="DXD344" s="160"/>
      <c r="DXE344" s="160"/>
      <c r="DXF344" s="160"/>
      <c r="DXG344" s="160"/>
      <c r="DXH344" s="160"/>
      <c r="DXI344" s="160"/>
      <c r="DXJ344" s="160"/>
      <c r="DXK344" s="160"/>
      <c r="DXL344" s="160"/>
      <c r="DXM344" s="160"/>
      <c r="DXN344" s="160"/>
      <c r="DXO344" s="160"/>
      <c r="DXP344" s="160"/>
      <c r="DXQ344" s="160"/>
      <c r="DXR344" s="160"/>
      <c r="DXS344" s="160"/>
      <c r="DXT344" s="160"/>
      <c r="DXU344" s="160"/>
      <c r="DXV344" s="160"/>
      <c r="DXW344" s="160"/>
      <c r="DXX344" s="160"/>
      <c r="DXY344" s="160"/>
      <c r="DXZ344" s="160"/>
      <c r="DYA344" s="160"/>
      <c r="DYB344" s="160"/>
      <c r="DYC344" s="160"/>
      <c r="DYD344" s="160"/>
      <c r="DYE344" s="160"/>
      <c r="DYF344" s="160"/>
      <c r="DYG344" s="160"/>
      <c r="DYH344" s="160"/>
      <c r="DYI344" s="160"/>
      <c r="DYJ344" s="160"/>
      <c r="DYK344" s="160"/>
      <c r="DYL344" s="160"/>
      <c r="DYM344" s="160"/>
      <c r="DYN344" s="160"/>
      <c r="DYO344" s="160"/>
      <c r="DYP344" s="160"/>
      <c r="DYQ344" s="160"/>
      <c r="DYR344" s="160"/>
      <c r="DYS344" s="160"/>
      <c r="DYT344" s="160"/>
      <c r="DYU344" s="160"/>
      <c r="DYV344" s="160"/>
      <c r="DYW344" s="160"/>
      <c r="DYX344" s="160"/>
      <c r="DYY344" s="160"/>
      <c r="DYZ344" s="160"/>
      <c r="DZA344" s="160"/>
      <c r="DZB344" s="160"/>
      <c r="DZC344" s="160"/>
      <c r="DZD344" s="160"/>
      <c r="DZE344" s="160"/>
      <c r="DZF344" s="160"/>
      <c r="DZG344" s="160"/>
      <c r="DZH344" s="160"/>
      <c r="DZI344" s="160"/>
      <c r="DZJ344" s="160"/>
      <c r="DZK344" s="160"/>
      <c r="DZL344" s="160"/>
      <c r="DZM344" s="160"/>
      <c r="DZN344" s="160"/>
      <c r="DZO344" s="160"/>
      <c r="DZP344" s="160"/>
      <c r="DZQ344" s="160"/>
      <c r="DZR344" s="160"/>
      <c r="DZS344" s="160"/>
      <c r="DZT344" s="160"/>
      <c r="DZU344" s="160"/>
      <c r="DZV344" s="160"/>
      <c r="DZW344" s="160"/>
      <c r="DZX344" s="160"/>
      <c r="DZY344" s="160"/>
      <c r="DZZ344" s="160"/>
      <c r="EAA344" s="160"/>
      <c r="EAB344" s="160"/>
      <c r="EAC344" s="160"/>
      <c r="EAD344" s="160"/>
      <c r="EAE344" s="160"/>
      <c r="EAF344" s="160"/>
      <c r="EAG344" s="160"/>
      <c r="EAH344" s="160"/>
      <c r="EAI344" s="160"/>
      <c r="EAJ344" s="160"/>
      <c r="EAK344" s="160"/>
      <c r="EAL344" s="160"/>
      <c r="EAM344" s="160"/>
      <c r="EAN344" s="160"/>
      <c r="EAO344" s="160"/>
      <c r="EAP344" s="160"/>
      <c r="EAQ344" s="160"/>
      <c r="EAR344" s="160"/>
      <c r="EAS344" s="160"/>
      <c r="EAT344" s="160"/>
      <c r="EAU344" s="160"/>
      <c r="EAV344" s="160"/>
      <c r="EAW344" s="160"/>
      <c r="EAX344" s="160"/>
      <c r="EAY344" s="160"/>
      <c r="EAZ344" s="160"/>
      <c r="EBA344" s="160"/>
      <c r="EBB344" s="160"/>
      <c r="EBC344" s="160"/>
      <c r="EBD344" s="160"/>
      <c r="EBE344" s="160"/>
      <c r="EBF344" s="160"/>
      <c r="EBG344" s="160"/>
      <c r="EBH344" s="160"/>
      <c r="EBI344" s="160"/>
      <c r="EBJ344" s="160"/>
      <c r="EBK344" s="160"/>
      <c r="EBL344" s="160"/>
      <c r="EBM344" s="160"/>
      <c r="EBN344" s="160"/>
      <c r="EBO344" s="160"/>
      <c r="EBP344" s="160"/>
      <c r="EBQ344" s="160"/>
      <c r="EBR344" s="160"/>
      <c r="EBS344" s="160"/>
      <c r="EBT344" s="160"/>
      <c r="EBU344" s="160"/>
      <c r="EBV344" s="160"/>
      <c r="EBW344" s="160"/>
      <c r="EBX344" s="160"/>
      <c r="EBY344" s="160"/>
      <c r="EBZ344" s="160"/>
      <c r="ECA344" s="160"/>
      <c r="ECB344" s="160"/>
      <c r="ECC344" s="160"/>
      <c r="ECD344" s="160"/>
      <c r="ECE344" s="160"/>
      <c r="ECF344" s="160"/>
      <c r="ECG344" s="160"/>
      <c r="ECH344" s="160"/>
      <c r="ECI344" s="160"/>
      <c r="ECJ344" s="160"/>
      <c r="ECK344" s="160"/>
      <c r="ECL344" s="160"/>
      <c r="ECM344" s="160"/>
      <c r="ECN344" s="160"/>
      <c r="ECO344" s="160"/>
      <c r="ECP344" s="160"/>
      <c r="ECQ344" s="160"/>
      <c r="ECR344" s="160"/>
      <c r="ECS344" s="160"/>
      <c r="ECT344" s="160"/>
      <c r="ECU344" s="160"/>
      <c r="ECV344" s="160"/>
      <c r="ECW344" s="160"/>
      <c r="ECX344" s="160"/>
      <c r="ECY344" s="160"/>
      <c r="ECZ344" s="160"/>
      <c r="EDA344" s="160"/>
      <c r="EDB344" s="160"/>
      <c r="EDC344" s="160"/>
      <c r="EDD344" s="160"/>
      <c r="EDE344" s="160"/>
      <c r="EDF344" s="160"/>
      <c r="EDG344" s="160"/>
      <c r="EDH344" s="160"/>
      <c r="EDI344" s="160"/>
      <c r="EDJ344" s="160"/>
      <c r="EDK344" s="160"/>
      <c r="EDL344" s="160"/>
      <c r="EDM344" s="160"/>
      <c r="EDN344" s="160"/>
      <c r="EDO344" s="160"/>
      <c r="EDP344" s="160"/>
      <c r="EDQ344" s="160"/>
      <c r="EDR344" s="160"/>
      <c r="EDS344" s="160"/>
      <c r="EDT344" s="160"/>
      <c r="EDU344" s="160"/>
      <c r="EDV344" s="160"/>
      <c r="EDW344" s="160"/>
      <c r="EDX344" s="160"/>
      <c r="EDY344" s="160"/>
      <c r="EDZ344" s="160"/>
      <c r="EEA344" s="160"/>
      <c r="EEB344" s="160"/>
      <c r="EEC344" s="160"/>
      <c r="EED344" s="160"/>
      <c r="EEE344" s="160"/>
      <c r="EEF344" s="160"/>
      <c r="EEG344" s="160"/>
      <c r="EEH344" s="160"/>
      <c r="EEI344" s="160"/>
      <c r="EEJ344" s="160"/>
      <c r="EEK344" s="160"/>
      <c r="EEL344" s="160"/>
      <c r="EEM344" s="160"/>
      <c r="EEN344" s="160"/>
      <c r="EEO344" s="160"/>
      <c r="EEP344" s="160"/>
      <c r="EEQ344" s="160"/>
      <c r="EER344" s="160"/>
      <c r="EES344" s="160"/>
      <c r="EET344" s="160"/>
      <c r="EEU344" s="160"/>
      <c r="EEV344" s="160"/>
      <c r="EEW344" s="160"/>
      <c r="EEX344" s="160"/>
      <c r="EEY344" s="160"/>
      <c r="EEZ344" s="160"/>
      <c r="EFA344" s="160"/>
      <c r="EFB344" s="160"/>
      <c r="EFC344" s="160"/>
      <c r="EFD344" s="160"/>
      <c r="EFE344" s="160"/>
      <c r="EFF344" s="160"/>
      <c r="EFG344" s="160"/>
      <c r="EFH344" s="160"/>
      <c r="EFI344" s="160"/>
      <c r="EFJ344" s="160"/>
      <c r="EFK344" s="160"/>
      <c r="EFL344" s="160"/>
      <c r="EFM344" s="160"/>
      <c r="EFN344" s="160"/>
      <c r="EFO344" s="160"/>
      <c r="EFP344" s="160"/>
      <c r="EFQ344" s="160"/>
      <c r="EFR344" s="160"/>
      <c r="EFS344" s="160"/>
      <c r="EFT344" s="160"/>
      <c r="EFU344" s="160"/>
      <c r="EFV344" s="160"/>
      <c r="EFW344" s="160"/>
      <c r="EFX344" s="160"/>
      <c r="EFY344" s="160"/>
      <c r="EFZ344" s="160"/>
      <c r="EGA344" s="160"/>
      <c r="EGB344" s="160"/>
      <c r="EGC344" s="160"/>
      <c r="EGD344" s="160"/>
      <c r="EGE344" s="160"/>
      <c r="EGF344" s="160"/>
      <c r="EGG344" s="160"/>
      <c r="EGH344" s="160"/>
      <c r="EGI344" s="160"/>
      <c r="EGJ344" s="160"/>
      <c r="EGK344" s="160"/>
      <c r="EGL344" s="160"/>
      <c r="EGM344" s="160"/>
      <c r="EGN344" s="160"/>
      <c r="EGO344" s="160"/>
      <c r="EGP344" s="160"/>
      <c r="EGQ344" s="160"/>
      <c r="EGR344" s="160"/>
      <c r="EGS344" s="160"/>
      <c r="EGT344" s="160"/>
      <c r="EGU344" s="160"/>
      <c r="EGV344" s="160"/>
      <c r="EGW344" s="160"/>
      <c r="EGX344" s="160"/>
      <c r="EGY344" s="160"/>
      <c r="EGZ344" s="160"/>
      <c r="EHA344" s="160"/>
      <c r="EHB344" s="160"/>
      <c r="EHC344" s="160"/>
      <c r="EHD344" s="160"/>
      <c r="EHE344" s="160"/>
      <c r="EHF344" s="160"/>
      <c r="EHG344" s="160"/>
      <c r="EHH344" s="160"/>
      <c r="EHI344" s="160"/>
      <c r="EHJ344" s="160"/>
      <c r="EHK344" s="160"/>
      <c r="EHL344" s="160"/>
      <c r="EHM344" s="160"/>
      <c r="EHN344" s="160"/>
      <c r="EHO344" s="160"/>
      <c r="EHP344" s="160"/>
      <c r="EHQ344" s="160"/>
      <c r="EHR344" s="160"/>
      <c r="EHS344" s="160"/>
      <c r="EHT344" s="160"/>
      <c r="EHU344" s="160"/>
      <c r="EHV344" s="160"/>
      <c r="EHW344" s="160"/>
      <c r="EHX344" s="160"/>
      <c r="EHY344" s="160"/>
      <c r="EHZ344" s="160"/>
      <c r="EIA344" s="160"/>
      <c r="EIB344" s="160"/>
      <c r="EIC344" s="160"/>
      <c r="EID344" s="160"/>
      <c r="EIE344" s="160"/>
      <c r="EIF344" s="160"/>
      <c r="EIG344" s="160"/>
      <c r="EIH344" s="160"/>
      <c r="EII344" s="160"/>
      <c r="EIJ344" s="160"/>
      <c r="EIK344" s="160"/>
      <c r="EIL344" s="160"/>
      <c r="EIM344" s="160"/>
      <c r="EIN344" s="160"/>
      <c r="EIO344" s="160"/>
      <c r="EIP344" s="160"/>
      <c r="EIQ344" s="160"/>
      <c r="EIR344" s="160"/>
      <c r="EIS344" s="160"/>
      <c r="EIT344" s="160"/>
      <c r="EIU344" s="160"/>
      <c r="EIV344" s="160"/>
      <c r="EIW344" s="160"/>
      <c r="EIX344" s="160"/>
      <c r="EIY344" s="160"/>
      <c r="EIZ344" s="160"/>
      <c r="EJA344" s="160"/>
      <c r="EJB344" s="160"/>
      <c r="EJC344" s="160"/>
      <c r="EJD344" s="160"/>
      <c r="EJE344" s="160"/>
      <c r="EJF344" s="160"/>
      <c r="EJG344" s="160"/>
      <c r="EJH344" s="160"/>
      <c r="EJI344" s="160"/>
      <c r="EJJ344" s="160"/>
      <c r="EJK344" s="160"/>
      <c r="EJL344" s="160"/>
      <c r="EJM344" s="160"/>
      <c r="EJN344" s="160"/>
      <c r="EJO344" s="160"/>
      <c r="EJP344" s="160"/>
      <c r="EJQ344" s="160"/>
      <c r="EJR344" s="160"/>
      <c r="EJS344" s="160"/>
      <c r="EJT344" s="160"/>
      <c r="EJU344" s="160"/>
      <c r="EJV344" s="160"/>
      <c r="EJW344" s="160"/>
      <c r="EJX344" s="160"/>
      <c r="EJY344" s="160"/>
      <c r="EJZ344" s="160"/>
      <c r="EKA344" s="160"/>
      <c r="EKB344" s="160"/>
      <c r="EKC344" s="160"/>
      <c r="EKD344" s="160"/>
      <c r="EKE344" s="160"/>
      <c r="EKF344" s="160"/>
      <c r="EKG344" s="160"/>
      <c r="EKH344" s="160"/>
      <c r="EKI344" s="160"/>
      <c r="EKJ344" s="160"/>
      <c r="EKK344" s="160"/>
      <c r="EKL344" s="160"/>
      <c r="EKM344" s="160"/>
      <c r="EKN344" s="160"/>
      <c r="EKO344" s="160"/>
      <c r="EKP344" s="160"/>
      <c r="EKQ344" s="160"/>
      <c r="EKR344" s="160"/>
      <c r="EKS344" s="160"/>
      <c r="EKT344" s="160"/>
      <c r="EKU344" s="160"/>
      <c r="EKV344" s="160"/>
      <c r="EKW344" s="160"/>
      <c r="EKX344" s="160"/>
      <c r="EKY344" s="160"/>
      <c r="EKZ344" s="160"/>
      <c r="ELA344" s="160"/>
      <c r="ELB344" s="160"/>
      <c r="ELC344" s="160"/>
      <c r="ELD344" s="160"/>
      <c r="ELE344" s="160"/>
      <c r="ELF344" s="160"/>
      <c r="ELG344" s="160"/>
      <c r="ELH344" s="160"/>
      <c r="ELI344" s="160"/>
      <c r="ELJ344" s="160"/>
      <c r="ELK344" s="160"/>
      <c r="ELL344" s="160"/>
      <c r="ELM344" s="160"/>
      <c r="ELN344" s="160"/>
      <c r="ELO344" s="160"/>
      <c r="ELP344" s="160"/>
      <c r="ELQ344" s="160"/>
      <c r="ELR344" s="160"/>
      <c r="ELS344" s="160"/>
      <c r="ELT344" s="160"/>
      <c r="ELU344" s="160"/>
      <c r="ELV344" s="160"/>
      <c r="ELW344" s="160"/>
      <c r="ELX344" s="160"/>
      <c r="ELY344" s="160"/>
      <c r="ELZ344" s="160"/>
      <c r="EMA344" s="160"/>
      <c r="EMB344" s="160"/>
      <c r="EMC344" s="160"/>
      <c r="EMD344" s="160"/>
      <c r="EME344" s="160"/>
      <c r="EMF344" s="160"/>
      <c r="EMG344" s="160"/>
      <c r="EMH344" s="160"/>
      <c r="EMI344" s="160"/>
      <c r="EMJ344" s="160"/>
      <c r="EMK344" s="160"/>
      <c r="EML344" s="160"/>
      <c r="EMM344" s="160"/>
      <c r="EMN344" s="160"/>
      <c r="EMO344" s="160"/>
      <c r="EMP344" s="160"/>
      <c r="EMQ344" s="160"/>
      <c r="EMR344" s="160"/>
      <c r="EMS344" s="160"/>
      <c r="EMT344" s="160"/>
      <c r="EMU344" s="160"/>
      <c r="EMV344" s="160"/>
      <c r="EMW344" s="160"/>
      <c r="EMX344" s="160"/>
      <c r="EMY344" s="160"/>
      <c r="EMZ344" s="160"/>
      <c r="ENA344" s="160"/>
      <c r="ENB344" s="160"/>
      <c r="ENC344" s="160"/>
      <c r="END344" s="160"/>
      <c r="ENE344" s="160"/>
      <c r="ENF344" s="160"/>
      <c r="ENG344" s="160"/>
      <c r="ENH344" s="160"/>
      <c r="ENI344" s="160"/>
      <c r="ENJ344" s="160"/>
      <c r="ENK344" s="160"/>
      <c r="ENL344" s="160"/>
      <c r="ENM344" s="160"/>
      <c r="ENN344" s="160"/>
      <c r="ENO344" s="160"/>
      <c r="ENP344" s="160"/>
      <c r="ENQ344" s="160"/>
      <c r="ENR344" s="160"/>
      <c r="ENS344" s="160"/>
      <c r="ENT344" s="160"/>
      <c r="ENU344" s="160"/>
      <c r="ENV344" s="160"/>
      <c r="ENW344" s="160"/>
      <c r="ENX344" s="160"/>
      <c r="ENY344" s="160"/>
      <c r="ENZ344" s="160"/>
      <c r="EOA344" s="160"/>
      <c r="EOB344" s="160"/>
      <c r="EOC344" s="160"/>
      <c r="EOD344" s="160"/>
      <c r="EOE344" s="160"/>
      <c r="EOF344" s="160"/>
      <c r="EOG344" s="160"/>
      <c r="EOH344" s="160"/>
      <c r="EOI344" s="160"/>
      <c r="EOJ344" s="160"/>
      <c r="EOK344" s="160"/>
      <c r="EOL344" s="160"/>
      <c r="EOM344" s="160"/>
      <c r="EON344" s="160"/>
      <c r="EOO344" s="160"/>
      <c r="EOP344" s="160"/>
      <c r="EOQ344" s="160"/>
      <c r="EOR344" s="160"/>
      <c r="EOS344" s="160"/>
      <c r="EOT344" s="160"/>
      <c r="EOU344" s="160"/>
      <c r="EOV344" s="160"/>
      <c r="EOW344" s="160"/>
      <c r="EOX344" s="160"/>
      <c r="EOY344" s="160"/>
      <c r="EOZ344" s="160"/>
      <c r="EPA344" s="160"/>
      <c r="EPB344" s="160"/>
      <c r="EPC344" s="160"/>
      <c r="EPD344" s="160"/>
      <c r="EPE344" s="160"/>
      <c r="EPF344" s="160"/>
      <c r="EPG344" s="160"/>
      <c r="EPH344" s="160"/>
      <c r="EPI344" s="160"/>
      <c r="EPJ344" s="160"/>
      <c r="EPK344" s="160"/>
      <c r="EPL344" s="160"/>
      <c r="EPM344" s="160"/>
      <c r="EPN344" s="160"/>
      <c r="EPO344" s="160"/>
      <c r="EPP344" s="160"/>
      <c r="EPQ344" s="160"/>
      <c r="EPR344" s="160"/>
      <c r="EPS344" s="160"/>
      <c r="EPT344" s="160"/>
      <c r="EPU344" s="160"/>
      <c r="EPV344" s="160"/>
      <c r="EPW344" s="160"/>
      <c r="EPX344" s="160"/>
      <c r="EPY344" s="160"/>
      <c r="EPZ344" s="160"/>
      <c r="EQA344" s="160"/>
      <c r="EQB344" s="160"/>
      <c r="EQC344" s="160"/>
      <c r="EQD344" s="160"/>
      <c r="EQE344" s="160"/>
      <c r="EQF344" s="160"/>
      <c r="EQG344" s="160"/>
      <c r="EQH344" s="160"/>
      <c r="EQI344" s="160"/>
      <c r="EQJ344" s="160"/>
      <c r="EQK344" s="160"/>
      <c r="EQL344" s="160"/>
      <c r="EQM344" s="160"/>
      <c r="EQN344" s="160"/>
      <c r="EQO344" s="160"/>
      <c r="EQP344" s="160"/>
      <c r="EQQ344" s="160"/>
      <c r="EQR344" s="160"/>
      <c r="EQS344" s="160"/>
      <c r="EQT344" s="160"/>
      <c r="EQU344" s="160"/>
      <c r="EQV344" s="160"/>
      <c r="EQW344" s="160"/>
      <c r="EQX344" s="160"/>
      <c r="EQY344" s="160"/>
      <c r="EQZ344" s="160"/>
      <c r="ERA344" s="160"/>
      <c r="ERB344" s="160"/>
      <c r="ERC344" s="160"/>
      <c r="ERD344" s="160"/>
      <c r="ERE344" s="160"/>
      <c r="ERF344" s="160"/>
      <c r="ERG344" s="160"/>
      <c r="ERH344" s="160"/>
      <c r="ERI344" s="160"/>
      <c r="ERJ344" s="160"/>
      <c r="ERK344" s="160"/>
      <c r="ERL344" s="160"/>
      <c r="ERM344" s="160"/>
      <c r="ERN344" s="160"/>
      <c r="ERO344" s="160"/>
      <c r="ERP344" s="160"/>
      <c r="ERQ344" s="160"/>
      <c r="ERR344" s="160"/>
      <c r="ERS344" s="160"/>
      <c r="ERT344" s="160"/>
      <c r="ERU344" s="160"/>
      <c r="ERV344" s="160"/>
      <c r="ERW344" s="160"/>
      <c r="ERX344" s="160"/>
      <c r="ERY344" s="160"/>
      <c r="ERZ344" s="160"/>
      <c r="ESA344" s="160"/>
      <c r="ESB344" s="160"/>
      <c r="ESC344" s="160"/>
      <c r="ESD344" s="160"/>
      <c r="ESE344" s="160"/>
      <c r="ESF344" s="160"/>
      <c r="ESG344" s="160"/>
      <c r="ESH344" s="160"/>
      <c r="ESI344" s="160"/>
      <c r="ESJ344" s="160"/>
      <c r="ESK344" s="160"/>
      <c r="ESL344" s="160"/>
      <c r="ESM344" s="160"/>
      <c r="ESN344" s="160"/>
      <c r="ESO344" s="160"/>
      <c r="ESP344" s="160"/>
      <c r="ESQ344" s="160"/>
      <c r="ESR344" s="160"/>
      <c r="ESS344" s="160"/>
      <c r="EST344" s="160"/>
      <c r="ESU344" s="160"/>
      <c r="ESV344" s="160"/>
      <c r="ESW344" s="160"/>
      <c r="ESX344" s="160"/>
      <c r="ESY344" s="160"/>
      <c r="ESZ344" s="160"/>
      <c r="ETA344" s="160"/>
      <c r="ETB344" s="160"/>
      <c r="ETC344" s="160"/>
      <c r="ETD344" s="160"/>
      <c r="ETE344" s="160"/>
      <c r="ETF344" s="160"/>
      <c r="ETG344" s="160"/>
      <c r="ETH344" s="160"/>
      <c r="ETI344" s="160"/>
      <c r="ETJ344" s="160"/>
      <c r="ETK344" s="160"/>
      <c r="ETL344" s="160"/>
      <c r="ETM344" s="160"/>
      <c r="ETN344" s="160"/>
      <c r="ETO344" s="160"/>
      <c r="ETP344" s="160"/>
      <c r="ETQ344" s="160"/>
      <c r="ETR344" s="160"/>
      <c r="ETS344" s="160"/>
      <c r="ETT344" s="160"/>
      <c r="ETU344" s="160"/>
      <c r="ETV344" s="160"/>
      <c r="ETW344" s="160"/>
      <c r="ETX344" s="160"/>
      <c r="ETY344" s="160"/>
      <c r="ETZ344" s="160"/>
      <c r="EUA344" s="160"/>
      <c r="EUB344" s="160"/>
      <c r="EUC344" s="160"/>
      <c r="EUD344" s="160"/>
      <c r="EUE344" s="160"/>
      <c r="EUF344" s="160"/>
      <c r="EUG344" s="160"/>
      <c r="EUH344" s="160"/>
      <c r="EUI344" s="160"/>
      <c r="EUJ344" s="160"/>
      <c r="EUK344" s="160"/>
      <c r="EUL344" s="160"/>
      <c r="EUM344" s="160"/>
      <c r="EUN344" s="160"/>
      <c r="EUO344" s="160"/>
      <c r="EUP344" s="160"/>
      <c r="EUQ344" s="160"/>
      <c r="EUR344" s="160"/>
      <c r="EUS344" s="160"/>
      <c r="EUT344" s="160"/>
      <c r="EUU344" s="160"/>
      <c r="EUV344" s="160"/>
      <c r="EUW344" s="160"/>
      <c r="EUX344" s="160"/>
      <c r="EUY344" s="160"/>
      <c r="EUZ344" s="160"/>
      <c r="EVA344" s="160"/>
      <c r="EVB344" s="160"/>
      <c r="EVC344" s="160"/>
      <c r="EVD344" s="160"/>
      <c r="EVE344" s="160"/>
      <c r="EVF344" s="160"/>
      <c r="EVG344" s="160"/>
      <c r="EVH344" s="160"/>
      <c r="EVI344" s="160"/>
      <c r="EVJ344" s="160"/>
      <c r="EVK344" s="160"/>
      <c r="EVL344" s="160"/>
      <c r="EVM344" s="160"/>
      <c r="EVN344" s="160"/>
      <c r="EVO344" s="160"/>
      <c r="EVP344" s="160"/>
      <c r="EVQ344" s="160"/>
      <c r="EVR344" s="160"/>
      <c r="EVS344" s="160"/>
      <c r="EVT344" s="160"/>
      <c r="EVU344" s="160"/>
      <c r="EVV344" s="160"/>
      <c r="EVW344" s="160"/>
      <c r="EVX344" s="160"/>
      <c r="EVY344" s="160"/>
      <c r="EVZ344" s="160"/>
      <c r="EWA344" s="160"/>
      <c r="EWB344" s="160"/>
      <c r="EWC344" s="160"/>
      <c r="EWD344" s="160"/>
      <c r="EWE344" s="160"/>
      <c r="EWF344" s="160"/>
      <c r="EWG344" s="160"/>
      <c r="EWH344" s="160"/>
      <c r="EWI344" s="160"/>
      <c r="EWJ344" s="160"/>
      <c r="EWK344" s="160"/>
      <c r="EWL344" s="160"/>
      <c r="EWM344" s="160"/>
      <c r="EWN344" s="160"/>
      <c r="EWO344" s="160"/>
      <c r="EWP344" s="160"/>
      <c r="EWQ344" s="160"/>
      <c r="EWR344" s="160"/>
      <c r="EWS344" s="160"/>
      <c r="EWT344" s="160"/>
      <c r="EWU344" s="160"/>
      <c r="EWV344" s="160"/>
      <c r="EWW344" s="160"/>
      <c r="EWX344" s="160"/>
      <c r="EWY344" s="160"/>
      <c r="EWZ344" s="160"/>
      <c r="EXA344" s="160"/>
      <c r="EXB344" s="160"/>
      <c r="EXC344" s="160"/>
      <c r="EXD344" s="160"/>
      <c r="EXE344" s="160"/>
      <c r="EXF344" s="160"/>
      <c r="EXG344" s="160"/>
      <c r="EXH344" s="160"/>
      <c r="EXI344" s="160"/>
      <c r="EXJ344" s="160"/>
      <c r="EXK344" s="160"/>
      <c r="EXL344" s="160"/>
      <c r="EXM344" s="160"/>
      <c r="EXN344" s="160"/>
      <c r="EXO344" s="160"/>
      <c r="EXP344" s="160"/>
      <c r="EXQ344" s="160"/>
      <c r="EXR344" s="160"/>
      <c r="EXS344" s="160"/>
      <c r="EXT344" s="160"/>
      <c r="EXU344" s="160"/>
      <c r="EXV344" s="160"/>
      <c r="EXW344" s="160"/>
      <c r="EXX344" s="160"/>
      <c r="EXY344" s="160"/>
      <c r="EXZ344" s="160"/>
      <c r="EYA344" s="160"/>
      <c r="EYB344" s="160"/>
      <c r="EYC344" s="160"/>
      <c r="EYD344" s="160"/>
      <c r="EYE344" s="160"/>
      <c r="EYF344" s="160"/>
      <c r="EYG344" s="160"/>
      <c r="EYH344" s="160"/>
      <c r="EYI344" s="160"/>
      <c r="EYJ344" s="160"/>
      <c r="EYK344" s="160"/>
      <c r="EYL344" s="160"/>
      <c r="EYM344" s="160"/>
      <c r="EYN344" s="160"/>
      <c r="EYO344" s="160"/>
      <c r="EYP344" s="160"/>
      <c r="EYQ344" s="160"/>
      <c r="EYR344" s="160"/>
      <c r="EYS344" s="160"/>
      <c r="EYT344" s="160"/>
      <c r="EYU344" s="160"/>
      <c r="EYV344" s="160"/>
      <c r="EYW344" s="160"/>
      <c r="EYX344" s="160"/>
      <c r="EYY344" s="160"/>
      <c r="EYZ344" s="160"/>
      <c r="EZA344" s="160"/>
      <c r="EZB344" s="160"/>
      <c r="EZC344" s="160"/>
      <c r="EZD344" s="160"/>
      <c r="EZE344" s="160"/>
      <c r="EZF344" s="160"/>
      <c r="EZG344" s="160"/>
      <c r="EZH344" s="160"/>
      <c r="EZI344" s="160"/>
      <c r="EZJ344" s="160"/>
      <c r="EZK344" s="160"/>
      <c r="EZL344" s="160"/>
      <c r="EZM344" s="160"/>
      <c r="EZN344" s="160"/>
      <c r="EZO344" s="160"/>
      <c r="EZP344" s="160"/>
      <c r="EZQ344" s="160"/>
      <c r="EZR344" s="160"/>
      <c r="EZS344" s="160"/>
      <c r="EZT344" s="160"/>
      <c r="EZU344" s="160"/>
      <c r="EZV344" s="160"/>
      <c r="EZW344" s="160"/>
      <c r="EZX344" s="160"/>
      <c r="EZY344" s="160"/>
      <c r="EZZ344" s="160"/>
      <c r="FAA344" s="160"/>
      <c r="FAB344" s="160"/>
      <c r="FAC344" s="160"/>
      <c r="FAD344" s="160"/>
      <c r="FAE344" s="160"/>
      <c r="FAF344" s="160"/>
      <c r="FAG344" s="160"/>
      <c r="FAH344" s="160"/>
      <c r="FAI344" s="160"/>
      <c r="FAJ344" s="160"/>
      <c r="FAK344" s="160"/>
      <c r="FAL344" s="160"/>
      <c r="FAM344" s="160"/>
      <c r="FAN344" s="160"/>
      <c r="FAO344" s="160"/>
      <c r="FAP344" s="160"/>
      <c r="FAQ344" s="160"/>
      <c r="FAR344" s="160"/>
      <c r="FAS344" s="160"/>
      <c r="FAT344" s="160"/>
      <c r="FAU344" s="160"/>
      <c r="FAV344" s="160"/>
      <c r="FAW344" s="160"/>
      <c r="FAX344" s="160"/>
      <c r="FAY344" s="160"/>
      <c r="FAZ344" s="160"/>
      <c r="FBA344" s="160"/>
      <c r="FBB344" s="160"/>
      <c r="FBC344" s="160"/>
      <c r="FBD344" s="160"/>
      <c r="FBE344" s="160"/>
      <c r="FBF344" s="160"/>
      <c r="FBG344" s="160"/>
      <c r="FBH344" s="160"/>
      <c r="FBI344" s="160"/>
      <c r="FBJ344" s="160"/>
      <c r="FBK344" s="160"/>
      <c r="FBL344" s="160"/>
      <c r="FBM344" s="160"/>
      <c r="FBN344" s="160"/>
      <c r="FBO344" s="160"/>
      <c r="FBP344" s="160"/>
      <c r="FBQ344" s="160"/>
      <c r="FBR344" s="160"/>
      <c r="FBS344" s="160"/>
      <c r="FBT344" s="160"/>
      <c r="FBU344" s="160"/>
      <c r="FBV344" s="160"/>
      <c r="FBW344" s="160"/>
      <c r="FBX344" s="160"/>
      <c r="FBY344" s="160"/>
      <c r="FBZ344" s="160"/>
      <c r="FCA344" s="160"/>
      <c r="FCB344" s="160"/>
      <c r="FCC344" s="160"/>
      <c r="FCD344" s="160"/>
      <c r="FCE344" s="160"/>
      <c r="FCF344" s="160"/>
      <c r="FCG344" s="160"/>
      <c r="FCH344" s="160"/>
      <c r="FCI344" s="160"/>
      <c r="FCJ344" s="160"/>
      <c r="FCK344" s="160"/>
      <c r="FCL344" s="160"/>
      <c r="FCM344" s="160"/>
      <c r="FCN344" s="160"/>
      <c r="FCO344" s="160"/>
      <c r="FCP344" s="160"/>
      <c r="FCQ344" s="160"/>
      <c r="FCR344" s="160"/>
      <c r="FCS344" s="160"/>
      <c r="FCT344" s="160"/>
      <c r="FCU344" s="160"/>
      <c r="FCV344" s="160"/>
      <c r="FCW344" s="160"/>
      <c r="FCX344" s="160"/>
      <c r="FCY344" s="160"/>
      <c r="FCZ344" s="160"/>
      <c r="FDA344" s="160"/>
      <c r="FDB344" s="160"/>
      <c r="FDC344" s="160"/>
      <c r="FDD344" s="160"/>
      <c r="FDE344" s="160"/>
      <c r="FDF344" s="160"/>
      <c r="FDG344" s="160"/>
      <c r="FDH344" s="160"/>
      <c r="FDI344" s="160"/>
      <c r="FDJ344" s="160"/>
      <c r="FDK344" s="160"/>
      <c r="FDL344" s="160"/>
      <c r="FDM344" s="160"/>
      <c r="FDN344" s="160"/>
      <c r="FDO344" s="160"/>
      <c r="FDP344" s="160"/>
      <c r="FDQ344" s="160"/>
      <c r="FDR344" s="160"/>
      <c r="FDS344" s="160"/>
      <c r="FDT344" s="160"/>
      <c r="FDU344" s="160"/>
      <c r="FDV344" s="160"/>
      <c r="FDW344" s="160"/>
      <c r="FDX344" s="160"/>
      <c r="FDY344" s="160"/>
      <c r="FDZ344" s="160"/>
      <c r="FEA344" s="160"/>
      <c r="FEB344" s="160"/>
      <c r="FEC344" s="160"/>
      <c r="FED344" s="160"/>
      <c r="FEE344" s="160"/>
      <c r="FEF344" s="160"/>
      <c r="FEG344" s="160"/>
      <c r="FEH344" s="160"/>
      <c r="FEI344" s="160"/>
      <c r="FEJ344" s="160"/>
      <c r="FEK344" s="160"/>
      <c r="FEL344" s="160"/>
      <c r="FEM344" s="160"/>
      <c r="FEN344" s="160"/>
      <c r="FEO344" s="160"/>
      <c r="FEP344" s="160"/>
      <c r="FEQ344" s="160"/>
      <c r="FER344" s="160"/>
      <c r="FES344" s="160"/>
      <c r="FET344" s="160"/>
      <c r="FEU344" s="160"/>
      <c r="FEV344" s="160"/>
      <c r="FEW344" s="160"/>
      <c r="FEX344" s="160"/>
      <c r="FEY344" s="160"/>
      <c r="FEZ344" s="160"/>
      <c r="FFA344" s="160"/>
      <c r="FFB344" s="160"/>
      <c r="FFC344" s="160"/>
      <c r="FFD344" s="160"/>
      <c r="FFE344" s="160"/>
      <c r="FFF344" s="160"/>
      <c r="FFG344" s="160"/>
      <c r="FFH344" s="160"/>
      <c r="FFI344" s="160"/>
      <c r="FFJ344" s="160"/>
      <c r="FFK344" s="160"/>
      <c r="FFL344" s="160"/>
      <c r="FFM344" s="160"/>
      <c r="FFN344" s="160"/>
      <c r="FFO344" s="160"/>
      <c r="FFP344" s="160"/>
      <c r="FFQ344" s="160"/>
      <c r="FFR344" s="160"/>
      <c r="FFS344" s="160"/>
      <c r="FFT344" s="160"/>
      <c r="FFU344" s="160"/>
      <c r="FFV344" s="160"/>
      <c r="FFW344" s="160"/>
      <c r="FFX344" s="160"/>
      <c r="FFY344" s="160"/>
      <c r="FFZ344" s="160"/>
      <c r="FGA344" s="160"/>
      <c r="FGB344" s="160"/>
      <c r="FGC344" s="160"/>
      <c r="FGD344" s="160"/>
      <c r="FGE344" s="160"/>
      <c r="FGF344" s="160"/>
      <c r="FGG344" s="160"/>
      <c r="FGH344" s="160"/>
      <c r="FGI344" s="160"/>
      <c r="FGJ344" s="160"/>
      <c r="FGK344" s="160"/>
      <c r="FGL344" s="160"/>
      <c r="FGM344" s="160"/>
      <c r="FGN344" s="160"/>
      <c r="FGO344" s="160"/>
      <c r="FGP344" s="160"/>
      <c r="FGQ344" s="160"/>
      <c r="FGR344" s="160"/>
      <c r="FGS344" s="160"/>
      <c r="FGT344" s="160"/>
      <c r="FGU344" s="160"/>
      <c r="FGV344" s="160"/>
      <c r="FGW344" s="160"/>
      <c r="FGX344" s="160"/>
      <c r="FGY344" s="160"/>
      <c r="FGZ344" s="160"/>
      <c r="FHA344" s="160"/>
      <c r="FHB344" s="160"/>
      <c r="FHC344" s="160"/>
      <c r="FHD344" s="160"/>
      <c r="FHE344" s="160"/>
      <c r="FHF344" s="160"/>
      <c r="FHG344" s="160"/>
      <c r="FHH344" s="160"/>
      <c r="FHI344" s="160"/>
      <c r="FHJ344" s="160"/>
      <c r="FHK344" s="160"/>
      <c r="FHL344" s="160"/>
      <c r="FHM344" s="160"/>
      <c r="FHN344" s="160"/>
      <c r="FHO344" s="160"/>
      <c r="FHP344" s="160"/>
      <c r="FHQ344" s="160"/>
      <c r="FHR344" s="160"/>
      <c r="FHS344" s="160"/>
      <c r="FHT344" s="160"/>
      <c r="FHU344" s="160"/>
      <c r="FHV344" s="160"/>
      <c r="FHW344" s="160"/>
      <c r="FHX344" s="160"/>
      <c r="FHY344" s="160"/>
      <c r="FHZ344" s="160"/>
      <c r="FIA344" s="160"/>
      <c r="FIB344" s="160"/>
      <c r="FIC344" s="160"/>
      <c r="FID344" s="160"/>
      <c r="FIE344" s="160"/>
      <c r="FIF344" s="160"/>
      <c r="FIG344" s="160"/>
      <c r="FIH344" s="160"/>
      <c r="FII344" s="160"/>
      <c r="FIJ344" s="160"/>
      <c r="FIK344" s="160"/>
      <c r="FIL344" s="160"/>
      <c r="FIM344" s="160"/>
      <c r="FIN344" s="160"/>
      <c r="FIO344" s="160"/>
      <c r="FIP344" s="160"/>
      <c r="FIQ344" s="160"/>
      <c r="FIR344" s="160"/>
      <c r="FIS344" s="160"/>
      <c r="FIT344" s="160"/>
      <c r="FIU344" s="160"/>
      <c r="FIV344" s="160"/>
      <c r="FIW344" s="160"/>
      <c r="FIX344" s="160"/>
      <c r="FIY344" s="160"/>
      <c r="FIZ344" s="160"/>
      <c r="FJA344" s="160"/>
      <c r="FJB344" s="160"/>
      <c r="FJC344" s="160"/>
      <c r="FJD344" s="160"/>
      <c r="FJE344" s="160"/>
      <c r="FJF344" s="160"/>
      <c r="FJG344" s="160"/>
      <c r="FJH344" s="160"/>
      <c r="FJI344" s="160"/>
      <c r="FJJ344" s="160"/>
      <c r="FJK344" s="160"/>
      <c r="FJL344" s="160"/>
      <c r="FJM344" s="160"/>
      <c r="FJN344" s="160"/>
      <c r="FJO344" s="160"/>
      <c r="FJP344" s="160"/>
      <c r="FJQ344" s="160"/>
      <c r="FJR344" s="160"/>
      <c r="FJS344" s="160"/>
      <c r="FJT344" s="160"/>
      <c r="FJU344" s="160"/>
      <c r="FJV344" s="160"/>
      <c r="FJW344" s="160"/>
      <c r="FJX344" s="160"/>
      <c r="FJY344" s="160"/>
      <c r="FJZ344" s="160"/>
      <c r="FKA344" s="160"/>
      <c r="FKB344" s="160"/>
      <c r="FKC344" s="160"/>
      <c r="FKD344" s="160"/>
      <c r="FKE344" s="160"/>
      <c r="FKF344" s="160"/>
      <c r="FKG344" s="160"/>
      <c r="FKH344" s="160"/>
      <c r="FKI344" s="160"/>
      <c r="FKJ344" s="160"/>
      <c r="FKK344" s="160"/>
      <c r="FKL344" s="160"/>
      <c r="FKM344" s="160"/>
      <c r="FKN344" s="160"/>
      <c r="FKO344" s="160"/>
      <c r="FKP344" s="160"/>
      <c r="FKQ344" s="160"/>
      <c r="FKR344" s="160"/>
      <c r="FKS344" s="160"/>
      <c r="FKT344" s="160"/>
      <c r="FKU344" s="160"/>
      <c r="FKV344" s="160"/>
      <c r="FKW344" s="160"/>
      <c r="FKX344" s="160"/>
      <c r="FKY344" s="160"/>
      <c r="FKZ344" s="160"/>
      <c r="FLA344" s="160"/>
      <c r="FLB344" s="160"/>
      <c r="FLC344" s="160"/>
      <c r="FLD344" s="160"/>
      <c r="FLE344" s="160"/>
      <c r="FLF344" s="160"/>
      <c r="FLG344" s="160"/>
      <c r="FLH344" s="160"/>
      <c r="FLI344" s="160"/>
      <c r="FLJ344" s="160"/>
      <c r="FLK344" s="160"/>
      <c r="FLL344" s="160"/>
      <c r="FLM344" s="160"/>
      <c r="FLN344" s="160"/>
      <c r="FLO344" s="160"/>
      <c r="FLP344" s="160"/>
      <c r="FLQ344" s="160"/>
      <c r="FLR344" s="160"/>
      <c r="FLS344" s="160"/>
      <c r="FLT344" s="160"/>
      <c r="FLU344" s="160"/>
      <c r="FLV344" s="160"/>
      <c r="FLW344" s="160"/>
      <c r="FLX344" s="160"/>
      <c r="FLY344" s="160"/>
      <c r="FLZ344" s="160"/>
      <c r="FMA344" s="160"/>
      <c r="FMB344" s="160"/>
      <c r="FMC344" s="160"/>
      <c r="FMD344" s="160"/>
      <c r="FME344" s="160"/>
      <c r="FMF344" s="160"/>
      <c r="FMG344" s="160"/>
      <c r="FMH344" s="160"/>
      <c r="FMI344" s="160"/>
      <c r="FMJ344" s="160"/>
      <c r="FMK344" s="160"/>
      <c r="FML344" s="160"/>
      <c r="FMM344" s="160"/>
      <c r="FMN344" s="160"/>
      <c r="FMO344" s="160"/>
      <c r="FMP344" s="160"/>
      <c r="FMQ344" s="160"/>
      <c r="FMR344" s="160"/>
      <c r="FMS344" s="160"/>
      <c r="FMT344" s="160"/>
      <c r="FMU344" s="160"/>
      <c r="FMV344" s="160"/>
      <c r="FMW344" s="160"/>
      <c r="FMX344" s="160"/>
      <c r="FMY344" s="160"/>
      <c r="FMZ344" s="160"/>
      <c r="FNA344" s="160"/>
      <c r="FNB344" s="160"/>
      <c r="FNC344" s="160"/>
      <c r="FND344" s="160"/>
      <c r="FNE344" s="160"/>
      <c r="FNF344" s="160"/>
      <c r="FNG344" s="160"/>
      <c r="FNH344" s="160"/>
      <c r="FNI344" s="160"/>
      <c r="FNJ344" s="160"/>
      <c r="FNK344" s="160"/>
      <c r="FNL344" s="160"/>
      <c r="FNM344" s="160"/>
      <c r="FNN344" s="160"/>
      <c r="FNO344" s="160"/>
      <c r="FNP344" s="160"/>
      <c r="FNQ344" s="160"/>
      <c r="FNR344" s="160"/>
      <c r="FNS344" s="160"/>
      <c r="FNT344" s="160"/>
      <c r="FNU344" s="160"/>
      <c r="FNV344" s="160"/>
      <c r="FNW344" s="160"/>
      <c r="FNX344" s="160"/>
      <c r="FNY344" s="160"/>
      <c r="FNZ344" s="160"/>
      <c r="FOA344" s="160"/>
      <c r="FOB344" s="160"/>
      <c r="FOC344" s="160"/>
      <c r="FOD344" s="160"/>
      <c r="FOE344" s="160"/>
      <c r="FOF344" s="160"/>
      <c r="FOG344" s="160"/>
      <c r="FOH344" s="160"/>
      <c r="FOI344" s="160"/>
      <c r="FOJ344" s="160"/>
      <c r="FOK344" s="160"/>
      <c r="FOL344" s="160"/>
      <c r="FOM344" s="160"/>
      <c r="FON344" s="160"/>
      <c r="FOO344" s="160"/>
      <c r="FOP344" s="160"/>
      <c r="FOQ344" s="160"/>
      <c r="FOR344" s="160"/>
      <c r="FOS344" s="160"/>
      <c r="FOT344" s="160"/>
      <c r="FOU344" s="160"/>
      <c r="FOV344" s="160"/>
      <c r="FOW344" s="160"/>
      <c r="FOX344" s="160"/>
      <c r="FOY344" s="160"/>
      <c r="FOZ344" s="160"/>
      <c r="FPA344" s="160"/>
      <c r="FPB344" s="160"/>
      <c r="FPC344" s="160"/>
      <c r="FPD344" s="160"/>
      <c r="FPE344" s="160"/>
      <c r="FPF344" s="160"/>
      <c r="FPG344" s="160"/>
      <c r="FPH344" s="160"/>
      <c r="FPI344" s="160"/>
      <c r="FPJ344" s="160"/>
      <c r="FPK344" s="160"/>
      <c r="FPL344" s="160"/>
      <c r="FPM344" s="160"/>
      <c r="FPN344" s="160"/>
      <c r="FPO344" s="160"/>
      <c r="FPP344" s="160"/>
      <c r="FPQ344" s="160"/>
      <c r="FPR344" s="160"/>
      <c r="FPS344" s="160"/>
      <c r="FPT344" s="160"/>
      <c r="FPU344" s="160"/>
      <c r="FPV344" s="160"/>
      <c r="FPW344" s="160"/>
      <c r="FPX344" s="160"/>
      <c r="FPY344" s="160"/>
      <c r="FPZ344" s="160"/>
      <c r="FQA344" s="160"/>
      <c r="FQB344" s="160"/>
      <c r="FQC344" s="160"/>
      <c r="FQD344" s="160"/>
      <c r="FQE344" s="160"/>
      <c r="FQF344" s="160"/>
      <c r="FQG344" s="160"/>
      <c r="FQH344" s="160"/>
      <c r="FQI344" s="160"/>
      <c r="FQJ344" s="160"/>
      <c r="FQK344" s="160"/>
      <c r="FQL344" s="160"/>
      <c r="FQM344" s="160"/>
      <c r="FQN344" s="160"/>
      <c r="FQO344" s="160"/>
      <c r="FQP344" s="160"/>
      <c r="FQQ344" s="160"/>
      <c r="FQR344" s="160"/>
      <c r="FQS344" s="160"/>
      <c r="FQT344" s="160"/>
      <c r="FQU344" s="160"/>
      <c r="FQV344" s="160"/>
      <c r="FQW344" s="160"/>
      <c r="FQX344" s="160"/>
      <c r="FQY344" s="160"/>
      <c r="FQZ344" s="160"/>
      <c r="FRA344" s="160"/>
      <c r="FRB344" s="160"/>
      <c r="FRC344" s="160"/>
      <c r="FRD344" s="160"/>
      <c r="FRE344" s="160"/>
      <c r="FRF344" s="160"/>
      <c r="FRG344" s="160"/>
      <c r="FRH344" s="160"/>
      <c r="FRI344" s="160"/>
      <c r="FRJ344" s="160"/>
      <c r="FRK344" s="160"/>
      <c r="FRL344" s="160"/>
      <c r="FRM344" s="160"/>
      <c r="FRN344" s="160"/>
      <c r="FRO344" s="160"/>
      <c r="FRP344" s="160"/>
      <c r="FRQ344" s="160"/>
      <c r="FRR344" s="160"/>
      <c r="FRS344" s="160"/>
      <c r="FRT344" s="160"/>
      <c r="FRU344" s="160"/>
      <c r="FRV344" s="160"/>
      <c r="FRW344" s="160"/>
      <c r="FRX344" s="160"/>
      <c r="FRY344" s="160"/>
      <c r="FRZ344" s="160"/>
      <c r="FSA344" s="160"/>
      <c r="FSB344" s="160"/>
      <c r="FSC344" s="160"/>
      <c r="FSD344" s="160"/>
      <c r="FSE344" s="160"/>
      <c r="FSF344" s="160"/>
      <c r="FSG344" s="160"/>
      <c r="FSH344" s="160"/>
      <c r="FSI344" s="160"/>
      <c r="FSJ344" s="160"/>
      <c r="FSK344" s="160"/>
      <c r="FSL344" s="160"/>
      <c r="FSM344" s="160"/>
      <c r="FSN344" s="160"/>
      <c r="FSO344" s="160"/>
      <c r="FSP344" s="160"/>
      <c r="FSQ344" s="160"/>
      <c r="FSR344" s="160"/>
      <c r="FSS344" s="160"/>
      <c r="FST344" s="160"/>
      <c r="FSU344" s="160"/>
      <c r="FSV344" s="160"/>
      <c r="FSW344" s="160"/>
      <c r="FSX344" s="160"/>
      <c r="FSY344" s="160"/>
      <c r="FSZ344" s="160"/>
      <c r="FTA344" s="160"/>
      <c r="FTB344" s="160"/>
      <c r="FTC344" s="160"/>
      <c r="FTD344" s="160"/>
      <c r="FTE344" s="160"/>
      <c r="FTF344" s="160"/>
      <c r="FTG344" s="160"/>
      <c r="FTH344" s="160"/>
      <c r="FTI344" s="160"/>
      <c r="FTJ344" s="160"/>
      <c r="FTK344" s="160"/>
      <c r="FTL344" s="160"/>
      <c r="FTM344" s="160"/>
      <c r="FTN344" s="160"/>
      <c r="FTO344" s="160"/>
      <c r="FTP344" s="160"/>
      <c r="FTQ344" s="160"/>
      <c r="FTR344" s="160"/>
      <c r="FTS344" s="160"/>
      <c r="FTT344" s="160"/>
      <c r="FTU344" s="160"/>
      <c r="FTV344" s="160"/>
      <c r="FTW344" s="160"/>
      <c r="FTX344" s="160"/>
      <c r="FTY344" s="160"/>
      <c r="FTZ344" s="160"/>
      <c r="FUA344" s="160"/>
      <c r="FUB344" s="160"/>
      <c r="FUC344" s="160"/>
      <c r="FUD344" s="160"/>
      <c r="FUE344" s="160"/>
      <c r="FUF344" s="160"/>
      <c r="FUG344" s="160"/>
      <c r="FUH344" s="160"/>
      <c r="FUI344" s="160"/>
      <c r="FUJ344" s="160"/>
      <c r="FUK344" s="160"/>
      <c r="FUL344" s="160"/>
      <c r="FUM344" s="160"/>
      <c r="FUN344" s="160"/>
      <c r="FUO344" s="160"/>
      <c r="FUP344" s="160"/>
      <c r="FUQ344" s="160"/>
      <c r="FUR344" s="160"/>
      <c r="FUS344" s="160"/>
      <c r="FUT344" s="160"/>
      <c r="FUU344" s="160"/>
      <c r="FUV344" s="160"/>
      <c r="FUW344" s="160"/>
      <c r="FUX344" s="160"/>
      <c r="FUY344" s="160"/>
      <c r="FUZ344" s="160"/>
      <c r="FVA344" s="160"/>
      <c r="FVB344" s="160"/>
      <c r="FVC344" s="160"/>
      <c r="FVD344" s="160"/>
      <c r="FVE344" s="160"/>
      <c r="FVF344" s="160"/>
      <c r="FVG344" s="160"/>
      <c r="FVH344" s="160"/>
      <c r="FVI344" s="160"/>
      <c r="FVJ344" s="160"/>
      <c r="FVK344" s="160"/>
      <c r="FVL344" s="160"/>
      <c r="FVM344" s="160"/>
      <c r="FVN344" s="160"/>
      <c r="FVO344" s="160"/>
      <c r="FVP344" s="160"/>
      <c r="FVQ344" s="160"/>
      <c r="FVR344" s="160"/>
      <c r="FVS344" s="160"/>
      <c r="FVT344" s="160"/>
      <c r="FVU344" s="160"/>
      <c r="FVV344" s="160"/>
      <c r="FVW344" s="160"/>
      <c r="FVX344" s="160"/>
      <c r="FVY344" s="160"/>
      <c r="FVZ344" s="160"/>
      <c r="FWA344" s="160"/>
      <c r="FWB344" s="160"/>
      <c r="FWC344" s="160"/>
      <c r="FWD344" s="160"/>
      <c r="FWE344" s="160"/>
      <c r="FWF344" s="160"/>
      <c r="FWG344" s="160"/>
      <c r="FWH344" s="160"/>
      <c r="FWI344" s="160"/>
      <c r="FWJ344" s="160"/>
      <c r="FWK344" s="160"/>
      <c r="FWL344" s="160"/>
      <c r="FWM344" s="160"/>
      <c r="FWN344" s="160"/>
      <c r="FWO344" s="160"/>
      <c r="FWP344" s="160"/>
      <c r="FWQ344" s="160"/>
      <c r="FWR344" s="160"/>
      <c r="FWS344" s="160"/>
      <c r="FWT344" s="160"/>
      <c r="FWU344" s="160"/>
      <c r="FWV344" s="160"/>
      <c r="FWW344" s="160"/>
      <c r="FWX344" s="160"/>
      <c r="FWY344" s="160"/>
      <c r="FWZ344" s="160"/>
      <c r="FXA344" s="160"/>
      <c r="FXB344" s="160"/>
      <c r="FXC344" s="160"/>
      <c r="FXD344" s="160"/>
      <c r="FXE344" s="160"/>
      <c r="FXF344" s="160"/>
      <c r="FXG344" s="160"/>
      <c r="FXH344" s="160"/>
      <c r="FXI344" s="160"/>
      <c r="FXJ344" s="160"/>
      <c r="FXK344" s="160"/>
      <c r="FXL344" s="160"/>
      <c r="FXM344" s="160"/>
      <c r="FXN344" s="160"/>
      <c r="FXO344" s="160"/>
      <c r="FXP344" s="160"/>
      <c r="FXQ344" s="160"/>
      <c r="FXR344" s="160"/>
      <c r="FXS344" s="160"/>
      <c r="FXT344" s="160"/>
      <c r="FXU344" s="160"/>
      <c r="FXV344" s="160"/>
      <c r="FXW344" s="160"/>
      <c r="FXX344" s="160"/>
      <c r="FXY344" s="160"/>
      <c r="FXZ344" s="160"/>
      <c r="FYA344" s="160"/>
      <c r="FYB344" s="160"/>
      <c r="FYC344" s="160"/>
      <c r="FYD344" s="160"/>
      <c r="FYE344" s="160"/>
      <c r="FYF344" s="160"/>
      <c r="FYG344" s="160"/>
      <c r="FYH344" s="160"/>
      <c r="FYI344" s="160"/>
      <c r="FYJ344" s="160"/>
      <c r="FYK344" s="160"/>
      <c r="FYL344" s="160"/>
      <c r="FYM344" s="160"/>
      <c r="FYN344" s="160"/>
      <c r="FYO344" s="160"/>
      <c r="FYP344" s="160"/>
      <c r="FYQ344" s="160"/>
      <c r="FYR344" s="160"/>
      <c r="FYS344" s="160"/>
      <c r="FYT344" s="160"/>
      <c r="FYU344" s="160"/>
      <c r="FYV344" s="160"/>
      <c r="FYW344" s="160"/>
      <c r="FYX344" s="160"/>
      <c r="FYY344" s="160"/>
      <c r="FYZ344" s="160"/>
      <c r="FZA344" s="160"/>
      <c r="FZB344" s="160"/>
      <c r="FZC344" s="160"/>
      <c r="FZD344" s="160"/>
      <c r="FZE344" s="160"/>
      <c r="FZF344" s="160"/>
      <c r="FZG344" s="160"/>
      <c r="FZH344" s="160"/>
      <c r="FZI344" s="160"/>
      <c r="FZJ344" s="160"/>
      <c r="FZK344" s="160"/>
      <c r="FZL344" s="160"/>
      <c r="FZM344" s="160"/>
      <c r="FZN344" s="160"/>
      <c r="FZO344" s="160"/>
      <c r="FZP344" s="160"/>
      <c r="FZQ344" s="160"/>
      <c r="FZR344" s="160"/>
      <c r="FZS344" s="160"/>
      <c r="FZT344" s="160"/>
      <c r="FZU344" s="160"/>
      <c r="FZV344" s="160"/>
      <c r="FZW344" s="160"/>
      <c r="FZX344" s="160"/>
      <c r="FZY344" s="160"/>
      <c r="FZZ344" s="160"/>
      <c r="GAA344" s="160"/>
      <c r="GAB344" s="160"/>
      <c r="GAC344" s="160"/>
      <c r="GAD344" s="160"/>
      <c r="GAE344" s="160"/>
      <c r="GAF344" s="160"/>
      <c r="GAG344" s="160"/>
      <c r="GAH344" s="160"/>
      <c r="GAI344" s="160"/>
      <c r="GAJ344" s="160"/>
      <c r="GAK344" s="160"/>
      <c r="GAL344" s="160"/>
      <c r="GAM344" s="160"/>
      <c r="GAN344" s="160"/>
      <c r="GAO344" s="160"/>
      <c r="GAP344" s="160"/>
      <c r="GAQ344" s="160"/>
      <c r="GAR344" s="160"/>
      <c r="GAS344" s="160"/>
      <c r="GAT344" s="160"/>
      <c r="GAU344" s="160"/>
      <c r="GAV344" s="160"/>
      <c r="GAW344" s="160"/>
      <c r="GAX344" s="160"/>
      <c r="GAY344" s="160"/>
      <c r="GAZ344" s="160"/>
      <c r="GBA344" s="160"/>
      <c r="GBB344" s="160"/>
      <c r="GBC344" s="160"/>
      <c r="GBD344" s="160"/>
      <c r="GBE344" s="160"/>
      <c r="GBF344" s="160"/>
      <c r="GBG344" s="160"/>
      <c r="GBH344" s="160"/>
      <c r="GBI344" s="160"/>
      <c r="GBJ344" s="160"/>
      <c r="GBK344" s="160"/>
      <c r="GBL344" s="160"/>
      <c r="GBM344" s="160"/>
      <c r="GBN344" s="160"/>
      <c r="GBO344" s="160"/>
      <c r="GBP344" s="160"/>
      <c r="GBQ344" s="160"/>
      <c r="GBR344" s="160"/>
      <c r="GBS344" s="160"/>
      <c r="GBT344" s="160"/>
      <c r="GBU344" s="160"/>
      <c r="GBV344" s="160"/>
      <c r="GBW344" s="160"/>
      <c r="GBX344" s="160"/>
      <c r="GBY344" s="160"/>
      <c r="GBZ344" s="160"/>
      <c r="GCA344" s="160"/>
      <c r="GCB344" s="160"/>
      <c r="GCC344" s="160"/>
      <c r="GCD344" s="160"/>
      <c r="GCE344" s="160"/>
      <c r="GCF344" s="160"/>
      <c r="GCG344" s="160"/>
      <c r="GCH344" s="160"/>
      <c r="GCI344" s="160"/>
      <c r="GCJ344" s="160"/>
      <c r="GCK344" s="160"/>
      <c r="GCL344" s="160"/>
      <c r="GCM344" s="160"/>
      <c r="GCN344" s="160"/>
      <c r="GCO344" s="160"/>
      <c r="GCP344" s="160"/>
      <c r="GCQ344" s="160"/>
      <c r="GCR344" s="160"/>
      <c r="GCS344" s="160"/>
      <c r="GCT344" s="160"/>
      <c r="GCU344" s="160"/>
      <c r="GCV344" s="160"/>
      <c r="GCW344" s="160"/>
      <c r="GCX344" s="160"/>
      <c r="GCY344" s="160"/>
      <c r="GCZ344" s="160"/>
      <c r="GDA344" s="160"/>
      <c r="GDB344" s="160"/>
      <c r="GDC344" s="160"/>
      <c r="GDD344" s="160"/>
      <c r="GDE344" s="160"/>
      <c r="GDF344" s="160"/>
      <c r="GDG344" s="160"/>
      <c r="GDH344" s="160"/>
      <c r="GDI344" s="160"/>
      <c r="GDJ344" s="160"/>
      <c r="GDK344" s="160"/>
      <c r="GDL344" s="160"/>
      <c r="GDM344" s="160"/>
      <c r="GDN344" s="160"/>
      <c r="GDO344" s="160"/>
      <c r="GDP344" s="160"/>
      <c r="GDQ344" s="160"/>
      <c r="GDR344" s="160"/>
      <c r="GDS344" s="160"/>
      <c r="GDT344" s="160"/>
      <c r="GDU344" s="160"/>
      <c r="GDV344" s="160"/>
      <c r="GDW344" s="160"/>
      <c r="GDX344" s="160"/>
      <c r="GDY344" s="160"/>
      <c r="GDZ344" s="160"/>
      <c r="GEA344" s="160"/>
      <c r="GEB344" s="160"/>
      <c r="GEC344" s="160"/>
      <c r="GED344" s="160"/>
      <c r="GEE344" s="160"/>
      <c r="GEF344" s="160"/>
      <c r="GEG344" s="160"/>
      <c r="GEH344" s="160"/>
      <c r="GEI344" s="160"/>
      <c r="GEJ344" s="160"/>
      <c r="GEK344" s="160"/>
      <c r="GEL344" s="160"/>
      <c r="GEM344" s="160"/>
      <c r="GEN344" s="160"/>
      <c r="GEO344" s="160"/>
      <c r="GEP344" s="160"/>
      <c r="GEQ344" s="160"/>
      <c r="GER344" s="160"/>
      <c r="GES344" s="160"/>
      <c r="GET344" s="160"/>
      <c r="GEU344" s="160"/>
      <c r="GEV344" s="160"/>
      <c r="GEW344" s="160"/>
      <c r="GEX344" s="160"/>
      <c r="GEY344" s="160"/>
      <c r="GEZ344" s="160"/>
      <c r="GFA344" s="160"/>
      <c r="GFB344" s="160"/>
      <c r="GFC344" s="160"/>
      <c r="GFD344" s="160"/>
      <c r="GFE344" s="160"/>
      <c r="GFF344" s="160"/>
      <c r="GFG344" s="160"/>
      <c r="GFH344" s="160"/>
      <c r="GFI344" s="160"/>
      <c r="GFJ344" s="160"/>
      <c r="GFK344" s="160"/>
      <c r="GFL344" s="160"/>
      <c r="GFM344" s="160"/>
      <c r="GFN344" s="160"/>
      <c r="GFO344" s="160"/>
      <c r="GFP344" s="160"/>
      <c r="GFQ344" s="160"/>
      <c r="GFR344" s="160"/>
      <c r="GFS344" s="160"/>
      <c r="GFT344" s="160"/>
      <c r="GFU344" s="160"/>
      <c r="GFV344" s="160"/>
      <c r="GFW344" s="160"/>
      <c r="GFX344" s="160"/>
      <c r="GFY344" s="160"/>
      <c r="GFZ344" s="160"/>
      <c r="GGA344" s="160"/>
      <c r="GGB344" s="160"/>
      <c r="GGC344" s="160"/>
      <c r="GGD344" s="160"/>
      <c r="GGE344" s="160"/>
      <c r="GGF344" s="160"/>
      <c r="GGG344" s="160"/>
      <c r="GGH344" s="160"/>
      <c r="GGI344" s="160"/>
      <c r="GGJ344" s="160"/>
      <c r="GGK344" s="160"/>
      <c r="GGL344" s="160"/>
      <c r="GGM344" s="160"/>
      <c r="GGN344" s="160"/>
      <c r="GGO344" s="160"/>
      <c r="GGP344" s="160"/>
      <c r="GGQ344" s="160"/>
      <c r="GGR344" s="160"/>
      <c r="GGS344" s="160"/>
      <c r="GGT344" s="160"/>
      <c r="GGU344" s="160"/>
      <c r="GGV344" s="160"/>
      <c r="GGW344" s="160"/>
      <c r="GGX344" s="160"/>
      <c r="GGY344" s="160"/>
      <c r="GGZ344" s="160"/>
      <c r="GHA344" s="160"/>
      <c r="GHB344" s="160"/>
      <c r="GHC344" s="160"/>
      <c r="GHD344" s="160"/>
      <c r="GHE344" s="160"/>
      <c r="GHF344" s="160"/>
      <c r="GHG344" s="160"/>
      <c r="GHH344" s="160"/>
      <c r="GHI344" s="160"/>
      <c r="GHJ344" s="160"/>
      <c r="GHK344" s="160"/>
      <c r="GHL344" s="160"/>
      <c r="GHM344" s="160"/>
      <c r="GHN344" s="160"/>
      <c r="GHO344" s="160"/>
      <c r="GHP344" s="160"/>
      <c r="GHQ344" s="160"/>
      <c r="GHR344" s="160"/>
      <c r="GHS344" s="160"/>
      <c r="GHT344" s="160"/>
      <c r="GHU344" s="160"/>
      <c r="GHV344" s="160"/>
      <c r="GHW344" s="160"/>
      <c r="GHX344" s="160"/>
      <c r="GHY344" s="160"/>
      <c r="GHZ344" s="160"/>
      <c r="GIA344" s="160"/>
      <c r="GIB344" s="160"/>
      <c r="GIC344" s="160"/>
      <c r="GID344" s="160"/>
      <c r="GIE344" s="160"/>
      <c r="GIF344" s="160"/>
      <c r="GIG344" s="160"/>
      <c r="GIH344" s="160"/>
      <c r="GII344" s="160"/>
      <c r="GIJ344" s="160"/>
      <c r="GIK344" s="160"/>
      <c r="GIL344" s="160"/>
      <c r="GIM344" s="160"/>
      <c r="GIN344" s="160"/>
      <c r="GIO344" s="160"/>
      <c r="GIP344" s="160"/>
      <c r="GIQ344" s="160"/>
      <c r="GIR344" s="160"/>
      <c r="GIS344" s="160"/>
      <c r="GIT344" s="160"/>
      <c r="GIU344" s="160"/>
      <c r="GIV344" s="160"/>
      <c r="GIW344" s="160"/>
      <c r="GIX344" s="160"/>
      <c r="GIY344" s="160"/>
      <c r="GIZ344" s="160"/>
      <c r="GJA344" s="160"/>
      <c r="GJB344" s="160"/>
      <c r="GJC344" s="160"/>
      <c r="GJD344" s="160"/>
      <c r="GJE344" s="160"/>
      <c r="GJF344" s="160"/>
      <c r="GJG344" s="160"/>
      <c r="GJH344" s="160"/>
      <c r="GJI344" s="160"/>
      <c r="GJJ344" s="160"/>
      <c r="GJK344" s="160"/>
      <c r="GJL344" s="160"/>
      <c r="GJM344" s="160"/>
      <c r="GJN344" s="160"/>
      <c r="GJO344" s="160"/>
      <c r="GJP344" s="160"/>
      <c r="GJQ344" s="160"/>
      <c r="GJR344" s="160"/>
      <c r="GJS344" s="160"/>
      <c r="GJT344" s="160"/>
      <c r="GJU344" s="160"/>
      <c r="GJV344" s="160"/>
      <c r="GJW344" s="160"/>
      <c r="GJX344" s="160"/>
      <c r="GJY344" s="160"/>
      <c r="GJZ344" s="160"/>
      <c r="GKA344" s="160"/>
      <c r="GKB344" s="160"/>
      <c r="GKC344" s="160"/>
      <c r="GKD344" s="160"/>
      <c r="GKE344" s="160"/>
      <c r="GKF344" s="160"/>
      <c r="GKG344" s="160"/>
      <c r="GKH344" s="160"/>
      <c r="GKI344" s="160"/>
      <c r="GKJ344" s="160"/>
      <c r="GKK344" s="160"/>
      <c r="GKL344" s="160"/>
      <c r="GKM344" s="160"/>
      <c r="GKN344" s="160"/>
      <c r="GKO344" s="160"/>
      <c r="GKP344" s="160"/>
      <c r="GKQ344" s="160"/>
      <c r="GKR344" s="160"/>
      <c r="GKS344" s="160"/>
      <c r="GKT344" s="160"/>
      <c r="GKU344" s="160"/>
      <c r="GKV344" s="160"/>
      <c r="GKW344" s="160"/>
      <c r="GKX344" s="160"/>
      <c r="GKY344" s="160"/>
      <c r="GKZ344" s="160"/>
      <c r="GLA344" s="160"/>
      <c r="GLB344" s="160"/>
      <c r="GLC344" s="160"/>
      <c r="GLD344" s="160"/>
      <c r="GLE344" s="160"/>
      <c r="GLF344" s="160"/>
      <c r="GLG344" s="160"/>
      <c r="GLH344" s="160"/>
      <c r="GLI344" s="160"/>
      <c r="GLJ344" s="160"/>
      <c r="GLK344" s="160"/>
      <c r="GLL344" s="160"/>
      <c r="GLM344" s="160"/>
      <c r="GLN344" s="160"/>
      <c r="GLO344" s="160"/>
      <c r="GLP344" s="160"/>
      <c r="GLQ344" s="160"/>
      <c r="GLR344" s="160"/>
      <c r="GLS344" s="160"/>
      <c r="GLT344" s="160"/>
      <c r="GLU344" s="160"/>
      <c r="GLV344" s="160"/>
      <c r="GLW344" s="160"/>
      <c r="GLX344" s="160"/>
      <c r="GLY344" s="160"/>
      <c r="GLZ344" s="160"/>
      <c r="GMA344" s="160"/>
      <c r="GMB344" s="160"/>
      <c r="GMC344" s="160"/>
      <c r="GMD344" s="160"/>
      <c r="GME344" s="160"/>
      <c r="GMF344" s="160"/>
      <c r="GMG344" s="160"/>
      <c r="GMH344" s="160"/>
      <c r="GMI344" s="160"/>
      <c r="GMJ344" s="160"/>
      <c r="GMK344" s="160"/>
      <c r="GML344" s="160"/>
      <c r="GMM344" s="160"/>
      <c r="GMN344" s="160"/>
      <c r="GMO344" s="160"/>
      <c r="GMP344" s="160"/>
      <c r="GMQ344" s="160"/>
      <c r="GMR344" s="160"/>
      <c r="GMS344" s="160"/>
      <c r="GMT344" s="160"/>
      <c r="GMU344" s="160"/>
      <c r="GMV344" s="160"/>
      <c r="GMW344" s="160"/>
      <c r="GMX344" s="160"/>
      <c r="GMY344" s="160"/>
      <c r="GMZ344" s="160"/>
      <c r="GNA344" s="160"/>
      <c r="GNB344" s="160"/>
      <c r="GNC344" s="160"/>
      <c r="GND344" s="160"/>
      <c r="GNE344" s="160"/>
      <c r="GNF344" s="160"/>
      <c r="GNG344" s="160"/>
      <c r="GNH344" s="160"/>
      <c r="GNI344" s="160"/>
      <c r="GNJ344" s="160"/>
      <c r="GNK344" s="160"/>
      <c r="GNL344" s="160"/>
      <c r="GNM344" s="160"/>
      <c r="GNN344" s="160"/>
      <c r="GNO344" s="160"/>
      <c r="GNP344" s="160"/>
      <c r="GNQ344" s="160"/>
      <c r="GNR344" s="160"/>
      <c r="GNS344" s="160"/>
      <c r="GNT344" s="160"/>
      <c r="GNU344" s="160"/>
      <c r="GNV344" s="160"/>
      <c r="GNW344" s="160"/>
      <c r="GNX344" s="160"/>
      <c r="GNY344" s="160"/>
      <c r="GNZ344" s="160"/>
      <c r="GOA344" s="160"/>
      <c r="GOB344" s="160"/>
      <c r="GOC344" s="160"/>
      <c r="GOD344" s="160"/>
      <c r="GOE344" s="160"/>
      <c r="GOF344" s="160"/>
      <c r="GOG344" s="160"/>
      <c r="GOH344" s="160"/>
      <c r="GOI344" s="160"/>
      <c r="GOJ344" s="160"/>
      <c r="GOK344" s="160"/>
      <c r="GOL344" s="160"/>
      <c r="GOM344" s="160"/>
      <c r="GON344" s="160"/>
      <c r="GOO344" s="160"/>
      <c r="GOP344" s="160"/>
      <c r="GOQ344" s="160"/>
      <c r="GOR344" s="160"/>
      <c r="GOS344" s="160"/>
      <c r="GOT344" s="160"/>
      <c r="GOU344" s="160"/>
      <c r="GOV344" s="160"/>
      <c r="GOW344" s="160"/>
      <c r="GOX344" s="160"/>
      <c r="GOY344" s="160"/>
      <c r="GOZ344" s="160"/>
      <c r="GPA344" s="160"/>
      <c r="GPB344" s="160"/>
      <c r="GPC344" s="160"/>
      <c r="GPD344" s="160"/>
      <c r="GPE344" s="160"/>
      <c r="GPF344" s="160"/>
      <c r="GPG344" s="160"/>
      <c r="GPH344" s="160"/>
      <c r="GPI344" s="160"/>
      <c r="GPJ344" s="160"/>
      <c r="GPK344" s="160"/>
      <c r="GPL344" s="160"/>
      <c r="GPM344" s="160"/>
      <c r="GPN344" s="160"/>
      <c r="GPO344" s="160"/>
      <c r="GPP344" s="160"/>
      <c r="GPQ344" s="160"/>
      <c r="GPR344" s="160"/>
      <c r="GPS344" s="160"/>
      <c r="GPT344" s="160"/>
      <c r="GPU344" s="160"/>
      <c r="GPV344" s="160"/>
      <c r="GPW344" s="160"/>
      <c r="GPX344" s="160"/>
      <c r="GPY344" s="160"/>
      <c r="GPZ344" s="160"/>
      <c r="GQA344" s="160"/>
      <c r="GQB344" s="160"/>
      <c r="GQC344" s="160"/>
      <c r="GQD344" s="160"/>
      <c r="GQE344" s="160"/>
      <c r="GQF344" s="160"/>
      <c r="GQG344" s="160"/>
      <c r="GQH344" s="160"/>
      <c r="GQI344" s="160"/>
      <c r="GQJ344" s="160"/>
      <c r="GQK344" s="160"/>
      <c r="GQL344" s="160"/>
      <c r="GQM344" s="160"/>
      <c r="GQN344" s="160"/>
      <c r="GQO344" s="160"/>
      <c r="GQP344" s="160"/>
      <c r="GQQ344" s="160"/>
      <c r="GQR344" s="160"/>
      <c r="GQS344" s="160"/>
      <c r="GQT344" s="160"/>
      <c r="GQU344" s="160"/>
      <c r="GQV344" s="160"/>
      <c r="GQW344" s="160"/>
      <c r="GQX344" s="160"/>
      <c r="GQY344" s="160"/>
      <c r="GQZ344" s="160"/>
      <c r="GRA344" s="160"/>
      <c r="GRB344" s="160"/>
      <c r="GRC344" s="160"/>
      <c r="GRD344" s="160"/>
      <c r="GRE344" s="160"/>
      <c r="GRF344" s="160"/>
      <c r="GRG344" s="160"/>
      <c r="GRH344" s="160"/>
      <c r="GRI344" s="160"/>
      <c r="GRJ344" s="160"/>
      <c r="GRK344" s="160"/>
      <c r="GRL344" s="160"/>
      <c r="GRM344" s="160"/>
      <c r="GRN344" s="160"/>
      <c r="GRO344" s="160"/>
      <c r="GRP344" s="160"/>
      <c r="GRQ344" s="160"/>
      <c r="GRR344" s="160"/>
      <c r="GRS344" s="160"/>
      <c r="GRT344" s="160"/>
      <c r="GRU344" s="160"/>
      <c r="GRV344" s="160"/>
      <c r="GRW344" s="160"/>
      <c r="GRX344" s="160"/>
      <c r="GRY344" s="160"/>
      <c r="GRZ344" s="160"/>
      <c r="GSA344" s="160"/>
      <c r="GSB344" s="160"/>
      <c r="GSC344" s="160"/>
      <c r="GSD344" s="160"/>
      <c r="GSE344" s="160"/>
      <c r="GSF344" s="160"/>
      <c r="GSG344" s="160"/>
      <c r="GSH344" s="160"/>
      <c r="GSI344" s="160"/>
      <c r="GSJ344" s="160"/>
      <c r="GSK344" s="160"/>
      <c r="GSL344" s="160"/>
      <c r="GSM344" s="160"/>
      <c r="GSN344" s="160"/>
      <c r="GSO344" s="160"/>
      <c r="GSP344" s="160"/>
      <c r="GSQ344" s="160"/>
      <c r="GSR344" s="160"/>
      <c r="GSS344" s="160"/>
      <c r="GST344" s="160"/>
      <c r="GSU344" s="160"/>
      <c r="GSV344" s="160"/>
      <c r="GSW344" s="160"/>
      <c r="GSX344" s="160"/>
      <c r="GSY344" s="160"/>
      <c r="GSZ344" s="160"/>
      <c r="GTA344" s="160"/>
      <c r="GTB344" s="160"/>
      <c r="GTC344" s="160"/>
      <c r="GTD344" s="160"/>
      <c r="GTE344" s="160"/>
      <c r="GTF344" s="160"/>
      <c r="GTG344" s="160"/>
      <c r="GTH344" s="160"/>
      <c r="GTI344" s="160"/>
      <c r="GTJ344" s="160"/>
      <c r="GTK344" s="160"/>
      <c r="GTL344" s="160"/>
      <c r="GTM344" s="160"/>
      <c r="GTN344" s="160"/>
      <c r="GTO344" s="160"/>
      <c r="GTP344" s="160"/>
      <c r="GTQ344" s="160"/>
      <c r="GTR344" s="160"/>
      <c r="GTS344" s="160"/>
      <c r="GTT344" s="160"/>
      <c r="GTU344" s="160"/>
      <c r="GTV344" s="160"/>
      <c r="GTW344" s="160"/>
      <c r="GTX344" s="160"/>
      <c r="GTY344" s="160"/>
      <c r="GTZ344" s="160"/>
      <c r="GUA344" s="160"/>
      <c r="GUB344" s="160"/>
      <c r="GUC344" s="160"/>
      <c r="GUD344" s="160"/>
      <c r="GUE344" s="160"/>
      <c r="GUF344" s="160"/>
      <c r="GUG344" s="160"/>
      <c r="GUH344" s="160"/>
      <c r="GUI344" s="160"/>
      <c r="GUJ344" s="160"/>
      <c r="GUK344" s="160"/>
      <c r="GUL344" s="160"/>
      <c r="GUM344" s="160"/>
      <c r="GUN344" s="160"/>
      <c r="GUO344" s="160"/>
      <c r="GUP344" s="160"/>
      <c r="GUQ344" s="160"/>
      <c r="GUR344" s="160"/>
      <c r="GUS344" s="160"/>
      <c r="GUT344" s="160"/>
      <c r="GUU344" s="160"/>
      <c r="GUV344" s="160"/>
      <c r="GUW344" s="160"/>
      <c r="GUX344" s="160"/>
      <c r="GUY344" s="160"/>
      <c r="GUZ344" s="160"/>
      <c r="GVA344" s="160"/>
      <c r="GVB344" s="160"/>
      <c r="GVC344" s="160"/>
      <c r="GVD344" s="160"/>
      <c r="GVE344" s="160"/>
      <c r="GVF344" s="160"/>
      <c r="GVG344" s="160"/>
      <c r="GVH344" s="160"/>
      <c r="GVI344" s="160"/>
      <c r="GVJ344" s="160"/>
      <c r="GVK344" s="160"/>
      <c r="GVL344" s="160"/>
      <c r="GVM344" s="160"/>
      <c r="GVN344" s="160"/>
      <c r="GVO344" s="160"/>
      <c r="GVP344" s="160"/>
      <c r="GVQ344" s="160"/>
      <c r="GVR344" s="160"/>
      <c r="GVS344" s="160"/>
      <c r="GVT344" s="160"/>
      <c r="GVU344" s="160"/>
      <c r="GVV344" s="160"/>
      <c r="GVW344" s="160"/>
      <c r="GVX344" s="160"/>
      <c r="GVY344" s="160"/>
      <c r="GVZ344" s="160"/>
      <c r="GWA344" s="160"/>
      <c r="GWB344" s="160"/>
      <c r="GWC344" s="160"/>
      <c r="GWD344" s="160"/>
      <c r="GWE344" s="160"/>
      <c r="GWF344" s="160"/>
      <c r="GWG344" s="160"/>
      <c r="GWH344" s="160"/>
      <c r="GWI344" s="160"/>
      <c r="GWJ344" s="160"/>
      <c r="GWK344" s="160"/>
      <c r="GWL344" s="160"/>
      <c r="GWM344" s="160"/>
      <c r="GWN344" s="160"/>
      <c r="GWO344" s="160"/>
      <c r="GWP344" s="160"/>
      <c r="GWQ344" s="160"/>
      <c r="GWR344" s="160"/>
      <c r="GWS344" s="160"/>
      <c r="GWT344" s="160"/>
      <c r="GWU344" s="160"/>
      <c r="GWV344" s="160"/>
      <c r="GWW344" s="160"/>
      <c r="GWX344" s="160"/>
      <c r="GWY344" s="160"/>
      <c r="GWZ344" s="160"/>
      <c r="GXA344" s="160"/>
      <c r="GXB344" s="160"/>
      <c r="GXC344" s="160"/>
      <c r="GXD344" s="160"/>
      <c r="GXE344" s="160"/>
      <c r="GXF344" s="160"/>
      <c r="GXG344" s="160"/>
      <c r="GXH344" s="160"/>
      <c r="GXI344" s="160"/>
      <c r="GXJ344" s="160"/>
      <c r="GXK344" s="160"/>
      <c r="GXL344" s="160"/>
      <c r="GXM344" s="160"/>
      <c r="GXN344" s="160"/>
      <c r="GXO344" s="160"/>
      <c r="GXP344" s="160"/>
      <c r="GXQ344" s="160"/>
      <c r="GXR344" s="160"/>
      <c r="GXS344" s="160"/>
      <c r="GXT344" s="160"/>
      <c r="GXU344" s="160"/>
      <c r="GXV344" s="160"/>
      <c r="GXW344" s="160"/>
      <c r="GXX344" s="160"/>
      <c r="GXY344" s="160"/>
      <c r="GXZ344" s="160"/>
      <c r="GYA344" s="160"/>
      <c r="GYB344" s="160"/>
      <c r="GYC344" s="160"/>
      <c r="GYD344" s="160"/>
      <c r="GYE344" s="160"/>
      <c r="GYF344" s="160"/>
      <c r="GYG344" s="160"/>
      <c r="GYH344" s="160"/>
      <c r="GYI344" s="160"/>
      <c r="GYJ344" s="160"/>
      <c r="GYK344" s="160"/>
      <c r="GYL344" s="160"/>
      <c r="GYM344" s="160"/>
      <c r="GYN344" s="160"/>
      <c r="GYO344" s="160"/>
      <c r="GYP344" s="160"/>
      <c r="GYQ344" s="160"/>
      <c r="GYR344" s="160"/>
      <c r="GYS344" s="160"/>
      <c r="GYT344" s="160"/>
      <c r="GYU344" s="160"/>
      <c r="GYV344" s="160"/>
      <c r="GYW344" s="160"/>
      <c r="GYX344" s="160"/>
      <c r="GYY344" s="160"/>
      <c r="GYZ344" s="160"/>
      <c r="GZA344" s="160"/>
      <c r="GZB344" s="160"/>
      <c r="GZC344" s="160"/>
      <c r="GZD344" s="160"/>
      <c r="GZE344" s="160"/>
      <c r="GZF344" s="160"/>
      <c r="GZG344" s="160"/>
      <c r="GZH344" s="160"/>
      <c r="GZI344" s="160"/>
      <c r="GZJ344" s="160"/>
      <c r="GZK344" s="160"/>
      <c r="GZL344" s="160"/>
      <c r="GZM344" s="160"/>
      <c r="GZN344" s="160"/>
      <c r="GZO344" s="160"/>
      <c r="GZP344" s="160"/>
      <c r="GZQ344" s="160"/>
      <c r="GZR344" s="160"/>
      <c r="GZS344" s="160"/>
      <c r="GZT344" s="160"/>
      <c r="GZU344" s="160"/>
      <c r="GZV344" s="160"/>
      <c r="GZW344" s="160"/>
      <c r="GZX344" s="160"/>
      <c r="GZY344" s="160"/>
      <c r="GZZ344" s="160"/>
      <c r="HAA344" s="160"/>
      <c r="HAB344" s="160"/>
      <c r="HAC344" s="160"/>
      <c r="HAD344" s="160"/>
      <c r="HAE344" s="160"/>
      <c r="HAF344" s="160"/>
      <c r="HAG344" s="160"/>
      <c r="HAH344" s="160"/>
      <c r="HAI344" s="160"/>
      <c r="HAJ344" s="160"/>
      <c r="HAK344" s="160"/>
      <c r="HAL344" s="160"/>
      <c r="HAM344" s="160"/>
      <c r="HAN344" s="160"/>
      <c r="HAO344" s="160"/>
      <c r="HAP344" s="160"/>
      <c r="HAQ344" s="160"/>
      <c r="HAR344" s="160"/>
      <c r="HAS344" s="160"/>
      <c r="HAT344" s="160"/>
      <c r="HAU344" s="160"/>
      <c r="HAV344" s="160"/>
      <c r="HAW344" s="160"/>
      <c r="HAX344" s="160"/>
      <c r="HAY344" s="160"/>
      <c r="HAZ344" s="160"/>
      <c r="HBA344" s="160"/>
      <c r="HBB344" s="160"/>
      <c r="HBC344" s="160"/>
      <c r="HBD344" s="160"/>
      <c r="HBE344" s="160"/>
      <c r="HBF344" s="160"/>
      <c r="HBG344" s="160"/>
      <c r="HBH344" s="160"/>
      <c r="HBI344" s="160"/>
      <c r="HBJ344" s="160"/>
      <c r="HBK344" s="160"/>
      <c r="HBL344" s="160"/>
      <c r="HBM344" s="160"/>
      <c r="HBN344" s="160"/>
      <c r="HBO344" s="160"/>
      <c r="HBP344" s="160"/>
      <c r="HBQ344" s="160"/>
      <c r="HBR344" s="160"/>
      <c r="HBS344" s="160"/>
      <c r="HBT344" s="160"/>
      <c r="HBU344" s="160"/>
      <c r="HBV344" s="160"/>
      <c r="HBW344" s="160"/>
      <c r="HBX344" s="160"/>
      <c r="HBY344" s="160"/>
      <c r="HBZ344" s="160"/>
      <c r="HCA344" s="160"/>
      <c r="HCB344" s="160"/>
      <c r="HCC344" s="160"/>
      <c r="HCD344" s="160"/>
      <c r="HCE344" s="160"/>
      <c r="HCF344" s="160"/>
      <c r="HCG344" s="160"/>
      <c r="HCH344" s="160"/>
      <c r="HCI344" s="160"/>
      <c r="HCJ344" s="160"/>
      <c r="HCK344" s="160"/>
      <c r="HCL344" s="160"/>
      <c r="HCM344" s="160"/>
      <c r="HCN344" s="160"/>
      <c r="HCO344" s="160"/>
      <c r="HCP344" s="160"/>
      <c r="HCQ344" s="160"/>
      <c r="HCR344" s="160"/>
      <c r="HCS344" s="160"/>
      <c r="HCT344" s="160"/>
      <c r="HCU344" s="160"/>
      <c r="HCV344" s="160"/>
      <c r="HCW344" s="160"/>
      <c r="HCX344" s="160"/>
      <c r="HCY344" s="160"/>
      <c r="HCZ344" s="160"/>
      <c r="HDA344" s="160"/>
      <c r="HDB344" s="160"/>
      <c r="HDC344" s="160"/>
      <c r="HDD344" s="160"/>
      <c r="HDE344" s="160"/>
      <c r="HDF344" s="160"/>
      <c r="HDG344" s="160"/>
      <c r="HDH344" s="160"/>
      <c r="HDI344" s="160"/>
      <c r="HDJ344" s="160"/>
      <c r="HDK344" s="160"/>
      <c r="HDL344" s="160"/>
      <c r="HDM344" s="160"/>
      <c r="HDN344" s="160"/>
      <c r="HDO344" s="160"/>
      <c r="HDP344" s="160"/>
      <c r="HDQ344" s="160"/>
      <c r="HDR344" s="160"/>
      <c r="HDS344" s="160"/>
      <c r="HDT344" s="160"/>
      <c r="HDU344" s="160"/>
      <c r="HDV344" s="160"/>
      <c r="HDW344" s="160"/>
      <c r="HDX344" s="160"/>
      <c r="HDY344" s="160"/>
      <c r="HDZ344" s="160"/>
      <c r="HEA344" s="160"/>
      <c r="HEB344" s="160"/>
      <c r="HEC344" s="160"/>
      <c r="HED344" s="160"/>
      <c r="HEE344" s="160"/>
      <c r="HEF344" s="160"/>
      <c r="HEG344" s="160"/>
      <c r="HEH344" s="160"/>
      <c r="HEI344" s="160"/>
      <c r="HEJ344" s="160"/>
      <c r="HEK344" s="160"/>
      <c r="HEL344" s="160"/>
      <c r="HEM344" s="160"/>
      <c r="HEN344" s="160"/>
      <c r="HEO344" s="160"/>
      <c r="HEP344" s="160"/>
      <c r="HEQ344" s="160"/>
      <c r="HER344" s="160"/>
      <c r="HES344" s="160"/>
      <c r="HET344" s="160"/>
      <c r="HEU344" s="160"/>
      <c r="HEV344" s="160"/>
      <c r="HEW344" s="160"/>
      <c r="HEX344" s="160"/>
      <c r="HEY344" s="160"/>
      <c r="HEZ344" s="160"/>
      <c r="HFA344" s="160"/>
      <c r="HFB344" s="160"/>
      <c r="HFC344" s="160"/>
      <c r="HFD344" s="160"/>
      <c r="HFE344" s="160"/>
      <c r="HFF344" s="160"/>
      <c r="HFG344" s="160"/>
      <c r="HFH344" s="160"/>
      <c r="HFI344" s="160"/>
      <c r="HFJ344" s="160"/>
      <c r="HFK344" s="160"/>
      <c r="HFL344" s="160"/>
      <c r="HFM344" s="160"/>
      <c r="HFN344" s="160"/>
      <c r="HFO344" s="160"/>
      <c r="HFP344" s="160"/>
      <c r="HFQ344" s="160"/>
      <c r="HFR344" s="160"/>
      <c r="HFS344" s="160"/>
      <c r="HFT344" s="160"/>
      <c r="HFU344" s="160"/>
      <c r="HFV344" s="160"/>
      <c r="HFW344" s="160"/>
      <c r="HFX344" s="160"/>
      <c r="HFY344" s="160"/>
      <c r="HFZ344" s="160"/>
      <c r="HGA344" s="160"/>
      <c r="HGB344" s="160"/>
      <c r="HGC344" s="160"/>
      <c r="HGD344" s="160"/>
      <c r="HGE344" s="160"/>
      <c r="HGF344" s="160"/>
      <c r="HGG344" s="160"/>
      <c r="HGH344" s="160"/>
      <c r="HGI344" s="160"/>
      <c r="HGJ344" s="160"/>
      <c r="HGK344" s="160"/>
      <c r="HGL344" s="160"/>
      <c r="HGM344" s="160"/>
      <c r="HGN344" s="160"/>
      <c r="HGO344" s="160"/>
      <c r="HGP344" s="160"/>
      <c r="HGQ344" s="160"/>
      <c r="HGR344" s="160"/>
      <c r="HGS344" s="160"/>
      <c r="HGT344" s="160"/>
      <c r="HGU344" s="160"/>
      <c r="HGV344" s="160"/>
      <c r="HGW344" s="160"/>
      <c r="HGX344" s="160"/>
      <c r="HGY344" s="160"/>
      <c r="HGZ344" s="160"/>
      <c r="HHA344" s="160"/>
      <c r="HHB344" s="160"/>
      <c r="HHC344" s="160"/>
      <c r="HHD344" s="160"/>
      <c r="HHE344" s="160"/>
      <c r="HHF344" s="160"/>
      <c r="HHG344" s="160"/>
      <c r="HHH344" s="160"/>
      <c r="HHI344" s="160"/>
      <c r="HHJ344" s="160"/>
      <c r="HHK344" s="160"/>
      <c r="HHL344" s="160"/>
      <c r="HHM344" s="160"/>
      <c r="HHN344" s="160"/>
      <c r="HHO344" s="160"/>
      <c r="HHP344" s="160"/>
      <c r="HHQ344" s="160"/>
      <c r="HHR344" s="160"/>
      <c r="HHS344" s="160"/>
      <c r="HHT344" s="160"/>
      <c r="HHU344" s="160"/>
      <c r="HHV344" s="160"/>
      <c r="HHW344" s="160"/>
      <c r="HHX344" s="160"/>
      <c r="HHY344" s="160"/>
      <c r="HHZ344" s="160"/>
      <c r="HIA344" s="160"/>
      <c r="HIB344" s="160"/>
      <c r="HIC344" s="160"/>
      <c r="HID344" s="160"/>
      <c r="HIE344" s="160"/>
      <c r="HIF344" s="160"/>
      <c r="HIG344" s="160"/>
      <c r="HIH344" s="160"/>
      <c r="HII344" s="160"/>
      <c r="HIJ344" s="160"/>
      <c r="HIK344" s="160"/>
      <c r="HIL344" s="160"/>
      <c r="HIM344" s="160"/>
      <c r="HIN344" s="160"/>
      <c r="HIO344" s="160"/>
      <c r="HIP344" s="160"/>
      <c r="HIQ344" s="160"/>
      <c r="HIR344" s="160"/>
      <c r="HIS344" s="160"/>
      <c r="HIT344" s="160"/>
      <c r="HIU344" s="160"/>
      <c r="HIV344" s="160"/>
      <c r="HIW344" s="160"/>
      <c r="HIX344" s="160"/>
      <c r="HIY344" s="160"/>
      <c r="HIZ344" s="160"/>
      <c r="HJA344" s="160"/>
      <c r="HJB344" s="160"/>
      <c r="HJC344" s="160"/>
      <c r="HJD344" s="160"/>
      <c r="HJE344" s="160"/>
      <c r="HJF344" s="160"/>
      <c r="HJG344" s="160"/>
      <c r="HJH344" s="160"/>
      <c r="HJI344" s="160"/>
      <c r="HJJ344" s="160"/>
      <c r="HJK344" s="160"/>
      <c r="HJL344" s="160"/>
      <c r="HJM344" s="160"/>
      <c r="HJN344" s="160"/>
      <c r="HJO344" s="160"/>
      <c r="HJP344" s="160"/>
      <c r="HJQ344" s="160"/>
      <c r="HJR344" s="160"/>
      <c r="HJS344" s="160"/>
      <c r="HJT344" s="160"/>
      <c r="HJU344" s="160"/>
      <c r="HJV344" s="160"/>
      <c r="HJW344" s="160"/>
      <c r="HJX344" s="160"/>
      <c r="HJY344" s="160"/>
      <c r="HJZ344" s="160"/>
      <c r="HKA344" s="160"/>
      <c r="HKB344" s="160"/>
      <c r="HKC344" s="160"/>
      <c r="HKD344" s="160"/>
      <c r="HKE344" s="160"/>
      <c r="HKF344" s="160"/>
      <c r="HKG344" s="160"/>
      <c r="HKH344" s="160"/>
      <c r="HKI344" s="160"/>
      <c r="HKJ344" s="160"/>
      <c r="HKK344" s="160"/>
      <c r="HKL344" s="160"/>
      <c r="HKM344" s="160"/>
      <c r="HKN344" s="160"/>
      <c r="HKO344" s="160"/>
      <c r="HKP344" s="160"/>
      <c r="HKQ344" s="160"/>
      <c r="HKR344" s="160"/>
      <c r="HKS344" s="160"/>
      <c r="HKT344" s="160"/>
      <c r="HKU344" s="160"/>
      <c r="HKV344" s="160"/>
      <c r="HKW344" s="160"/>
      <c r="HKX344" s="160"/>
      <c r="HKY344" s="160"/>
      <c r="HKZ344" s="160"/>
      <c r="HLA344" s="160"/>
      <c r="HLB344" s="160"/>
      <c r="HLC344" s="160"/>
      <c r="HLD344" s="160"/>
      <c r="HLE344" s="160"/>
      <c r="HLF344" s="160"/>
      <c r="HLG344" s="160"/>
      <c r="HLH344" s="160"/>
      <c r="HLI344" s="160"/>
      <c r="HLJ344" s="160"/>
      <c r="HLK344" s="160"/>
      <c r="HLL344" s="160"/>
      <c r="HLM344" s="160"/>
      <c r="HLN344" s="160"/>
      <c r="HLO344" s="160"/>
      <c r="HLP344" s="160"/>
      <c r="HLQ344" s="160"/>
      <c r="HLR344" s="160"/>
      <c r="HLS344" s="160"/>
      <c r="HLT344" s="160"/>
      <c r="HLU344" s="160"/>
      <c r="HLV344" s="160"/>
      <c r="HLW344" s="160"/>
      <c r="HLX344" s="160"/>
      <c r="HLY344" s="160"/>
      <c r="HLZ344" s="160"/>
      <c r="HMA344" s="160"/>
      <c r="HMB344" s="160"/>
      <c r="HMC344" s="160"/>
      <c r="HMD344" s="160"/>
      <c r="HME344" s="160"/>
      <c r="HMF344" s="160"/>
      <c r="HMG344" s="160"/>
      <c r="HMH344" s="160"/>
      <c r="HMI344" s="160"/>
      <c r="HMJ344" s="160"/>
      <c r="HMK344" s="160"/>
      <c r="HML344" s="160"/>
      <c r="HMM344" s="160"/>
      <c r="HMN344" s="160"/>
      <c r="HMO344" s="160"/>
      <c r="HMP344" s="160"/>
      <c r="HMQ344" s="160"/>
      <c r="HMR344" s="160"/>
      <c r="HMS344" s="160"/>
      <c r="HMT344" s="160"/>
      <c r="HMU344" s="160"/>
      <c r="HMV344" s="160"/>
      <c r="HMW344" s="160"/>
      <c r="HMX344" s="160"/>
      <c r="HMY344" s="160"/>
      <c r="HMZ344" s="160"/>
      <c r="HNA344" s="160"/>
      <c r="HNB344" s="160"/>
      <c r="HNC344" s="160"/>
      <c r="HND344" s="160"/>
      <c r="HNE344" s="160"/>
      <c r="HNF344" s="160"/>
      <c r="HNG344" s="160"/>
      <c r="HNH344" s="160"/>
      <c r="HNI344" s="160"/>
      <c r="HNJ344" s="160"/>
      <c r="HNK344" s="160"/>
      <c r="HNL344" s="160"/>
      <c r="HNM344" s="160"/>
      <c r="HNN344" s="160"/>
      <c r="HNO344" s="160"/>
      <c r="HNP344" s="160"/>
      <c r="HNQ344" s="160"/>
      <c r="HNR344" s="160"/>
      <c r="HNS344" s="160"/>
      <c r="HNT344" s="160"/>
      <c r="HNU344" s="160"/>
      <c r="HNV344" s="160"/>
      <c r="HNW344" s="160"/>
      <c r="HNX344" s="160"/>
      <c r="HNY344" s="160"/>
      <c r="HNZ344" s="160"/>
      <c r="HOA344" s="160"/>
      <c r="HOB344" s="160"/>
      <c r="HOC344" s="160"/>
      <c r="HOD344" s="160"/>
      <c r="HOE344" s="160"/>
      <c r="HOF344" s="160"/>
      <c r="HOG344" s="160"/>
      <c r="HOH344" s="160"/>
      <c r="HOI344" s="160"/>
      <c r="HOJ344" s="160"/>
      <c r="HOK344" s="160"/>
      <c r="HOL344" s="160"/>
      <c r="HOM344" s="160"/>
      <c r="HON344" s="160"/>
      <c r="HOO344" s="160"/>
      <c r="HOP344" s="160"/>
      <c r="HOQ344" s="160"/>
      <c r="HOR344" s="160"/>
      <c r="HOS344" s="160"/>
      <c r="HOT344" s="160"/>
      <c r="HOU344" s="160"/>
      <c r="HOV344" s="160"/>
      <c r="HOW344" s="160"/>
      <c r="HOX344" s="160"/>
      <c r="HOY344" s="160"/>
      <c r="HOZ344" s="160"/>
      <c r="HPA344" s="160"/>
      <c r="HPB344" s="160"/>
      <c r="HPC344" s="160"/>
      <c r="HPD344" s="160"/>
      <c r="HPE344" s="160"/>
      <c r="HPF344" s="160"/>
      <c r="HPG344" s="160"/>
      <c r="HPH344" s="160"/>
      <c r="HPI344" s="160"/>
      <c r="HPJ344" s="160"/>
      <c r="HPK344" s="160"/>
      <c r="HPL344" s="160"/>
      <c r="HPM344" s="160"/>
      <c r="HPN344" s="160"/>
      <c r="HPO344" s="160"/>
      <c r="HPP344" s="160"/>
      <c r="HPQ344" s="160"/>
      <c r="HPR344" s="160"/>
      <c r="HPS344" s="160"/>
      <c r="HPT344" s="160"/>
      <c r="HPU344" s="160"/>
      <c r="HPV344" s="160"/>
      <c r="HPW344" s="160"/>
      <c r="HPX344" s="160"/>
      <c r="HPY344" s="160"/>
      <c r="HPZ344" s="160"/>
      <c r="HQA344" s="160"/>
      <c r="HQB344" s="160"/>
      <c r="HQC344" s="160"/>
      <c r="HQD344" s="160"/>
      <c r="HQE344" s="160"/>
      <c r="HQF344" s="160"/>
      <c r="HQG344" s="160"/>
      <c r="HQH344" s="160"/>
      <c r="HQI344" s="160"/>
      <c r="HQJ344" s="160"/>
      <c r="HQK344" s="160"/>
      <c r="HQL344" s="160"/>
      <c r="HQM344" s="160"/>
      <c r="HQN344" s="160"/>
      <c r="HQO344" s="160"/>
      <c r="HQP344" s="160"/>
      <c r="HQQ344" s="160"/>
      <c r="HQR344" s="160"/>
      <c r="HQS344" s="160"/>
      <c r="HQT344" s="160"/>
      <c r="HQU344" s="160"/>
      <c r="HQV344" s="160"/>
      <c r="HQW344" s="160"/>
      <c r="HQX344" s="160"/>
      <c r="HQY344" s="160"/>
      <c r="HQZ344" s="160"/>
      <c r="HRA344" s="160"/>
      <c r="HRB344" s="160"/>
      <c r="HRC344" s="160"/>
      <c r="HRD344" s="160"/>
      <c r="HRE344" s="160"/>
      <c r="HRF344" s="160"/>
      <c r="HRG344" s="160"/>
      <c r="HRH344" s="160"/>
      <c r="HRI344" s="160"/>
      <c r="HRJ344" s="160"/>
      <c r="HRK344" s="160"/>
      <c r="HRL344" s="160"/>
      <c r="HRM344" s="160"/>
      <c r="HRN344" s="160"/>
      <c r="HRO344" s="160"/>
      <c r="HRP344" s="160"/>
      <c r="HRQ344" s="160"/>
      <c r="HRR344" s="160"/>
      <c r="HRS344" s="160"/>
      <c r="HRT344" s="160"/>
      <c r="HRU344" s="160"/>
      <c r="HRV344" s="160"/>
      <c r="HRW344" s="160"/>
      <c r="HRX344" s="160"/>
      <c r="HRY344" s="160"/>
      <c r="HRZ344" s="160"/>
      <c r="HSA344" s="160"/>
      <c r="HSB344" s="160"/>
      <c r="HSC344" s="160"/>
      <c r="HSD344" s="160"/>
      <c r="HSE344" s="160"/>
      <c r="HSF344" s="160"/>
      <c r="HSG344" s="160"/>
      <c r="HSH344" s="160"/>
      <c r="HSI344" s="160"/>
      <c r="HSJ344" s="160"/>
      <c r="HSK344" s="160"/>
      <c r="HSL344" s="160"/>
      <c r="HSM344" s="160"/>
      <c r="HSN344" s="160"/>
      <c r="HSO344" s="160"/>
      <c r="HSP344" s="160"/>
      <c r="HSQ344" s="160"/>
      <c r="HSR344" s="160"/>
      <c r="HSS344" s="160"/>
      <c r="HST344" s="160"/>
      <c r="HSU344" s="160"/>
      <c r="HSV344" s="160"/>
      <c r="HSW344" s="160"/>
      <c r="HSX344" s="160"/>
      <c r="HSY344" s="160"/>
      <c r="HSZ344" s="160"/>
      <c r="HTA344" s="160"/>
      <c r="HTB344" s="160"/>
      <c r="HTC344" s="160"/>
      <c r="HTD344" s="160"/>
      <c r="HTE344" s="160"/>
      <c r="HTF344" s="160"/>
      <c r="HTG344" s="160"/>
      <c r="HTH344" s="160"/>
      <c r="HTI344" s="160"/>
      <c r="HTJ344" s="160"/>
      <c r="HTK344" s="160"/>
      <c r="HTL344" s="160"/>
      <c r="HTM344" s="160"/>
      <c r="HTN344" s="160"/>
      <c r="HTO344" s="160"/>
      <c r="HTP344" s="160"/>
      <c r="HTQ344" s="160"/>
      <c r="HTR344" s="160"/>
      <c r="HTS344" s="160"/>
      <c r="HTT344" s="160"/>
      <c r="HTU344" s="160"/>
      <c r="HTV344" s="160"/>
      <c r="HTW344" s="160"/>
      <c r="HTX344" s="160"/>
      <c r="HTY344" s="160"/>
      <c r="HTZ344" s="160"/>
      <c r="HUA344" s="160"/>
      <c r="HUB344" s="160"/>
      <c r="HUC344" s="160"/>
      <c r="HUD344" s="160"/>
      <c r="HUE344" s="160"/>
      <c r="HUF344" s="160"/>
      <c r="HUG344" s="160"/>
      <c r="HUH344" s="160"/>
      <c r="HUI344" s="160"/>
      <c r="HUJ344" s="160"/>
      <c r="HUK344" s="160"/>
      <c r="HUL344" s="160"/>
      <c r="HUM344" s="160"/>
      <c r="HUN344" s="160"/>
      <c r="HUO344" s="160"/>
      <c r="HUP344" s="160"/>
      <c r="HUQ344" s="160"/>
      <c r="HUR344" s="160"/>
      <c r="HUS344" s="160"/>
      <c r="HUT344" s="160"/>
      <c r="HUU344" s="160"/>
      <c r="HUV344" s="160"/>
      <c r="HUW344" s="160"/>
      <c r="HUX344" s="160"/>
      <c r="HUY344" s="160"/>
      <c r="HUZ344" s="160"/>
      <c r="HVA344" s="160"/>
      <c r="HVB344" s="160"/>
      <c r="HVC344" s="160"/>
      <c r="HVD344" s="160"/>
      <c r="HVE344" s="160"/>
      <c r="HVF344" s="160"/>
      <c r="HVG344" s="160"/>
      <c r="HVH344" s="160"/>
      <c r="HVI344" s="160"/>
      <c r="HVJ344" s="160"/>
      <c r="HVK344" s="160"/>
      <c r="HVL344" s="160"/>
      <c r="HVM344" s="160"/>
      <c r="HVN344" s="160"/>
      <c r="HVO344" s="160"/>
      <c r="HVP344" s="160"/>
      <c r="HVQ344" s="160"/>
      <c r="HVR344" s="160"/>
      <c r="HVS344" s="160"/>
      <c r="HVT344" s="160"/>
      <c r="HVU344" s="160"/>
      <c r="HVV344" s="160"/>
      <c r="HVW344" s="160"/>
      <c r="HVX344" s="160"/>
      <c r="HVY344" s="160"/>
      <c r="HVZ344" s="160"/>
      <c r="HWA344" s="160"/>
      <c r="HWB344" s="160"/>
      <c r="HWC344" s="160"/>
      <c r="HWD344" s="160"/>
      <c r="HWE344" s="160"/>
      <c r="HWF344" s="160"/>
      <c r="HWG344" s="160"/>
      <c r="HWH344" s="160"/>
      <c r="HWI344" s="160"/>
      <c r="HWJ344" s="160"/>
      <c r="HWK344" s="160"/>
      <c r="HWL344" s="160"/>
      <c r="HWM344" s="160"/>
      <c r="HWN344" s="160"/>
      <c r="HWO344" s="160"/>
      <c r="HWP344" s="160"/>
      <c r="HWQ344" s="160"/>
      <c r="HWR344" s="160"/>
      <c r="HWS344" s="160"/>
      <c r="HWT344" s="160"/>
      <c r="HWU344" s="160"/>
      <c r="HWV344" s="160"/>
      <c r="HWW344" s="160"/>
      <c r="HWX344" s="160"/>
      <c r="HWY344" s="160"/>
      <c r="HWZ344" s="160"/>
      <c r="HXA344" s="160"/>
      <c r="HXB344" s="160"/>
      <c r="HXC344" s="160"/>
      <c r="HXD344" s="160"/>
      <c r="HXE344" s="160"/>
      <c r="HXF344" s="160"/>
      <c r="HXG344" s="160"/>
      <c r="HXH344" s="160"/>
      <c r="HXI344" s="160"/>
      <c r="HXJ344" s="160"/>
      <c r="HXK344" s="160"/>
      <c r="HXL344" s="160"/>
      <c r="HXM344" s="160"/>
      <c r="HXN344" s="160"/>
      <c r="HXO344" s="160"/>
      <c r="HXP344" s="160"/>
      <c r="HXQ344" s="160"/>
      <c r="HXR344" s="160"/>
      <c r="HXS344" s="160"/>
      <c r="HXT344" s="160"/>
      <c r="HXU344" s="160"/>
      <c r="HXV344" s="160"/>
      <c r="HXW344" s="160"/>
      <c r="HXX344" s="160"/>
      <c r="HXY344" s="160"/>
      <c r="HXZ344" s="160"/>
      <c r="HYA344" s="160"/>
      <c r="HYB344" s="160"/>
      <c r="HYC344" s="160"/>
      <c r="HYD344" s="160"/>
      <c r="HYE344" s="160"/>
      <c r="HYF344" s="160"/>
      <c r="HYG344" s="160"/>
      <c r="HYH344" s="160"/>
      <c r="HYI344" s="160"/>
      <c r="HYJ344" s="160"/>
      <c r="HYK344" s="160"/>
      <c r="HYL344" s="160"/>
      <c r="HYM344" s="160"/>
      <c r="HYN344" s="160"/>
      <c r="HYO344" s="160"/>
      <c r="HYP344" s="160"/>
      <c r="HYQ344" s="160"/>
      <c r="HYR344" s="160"/>
      <c r="HYS344" s="160"/>
      <c r="HYT344" s="160"/>
      <c r="HYU344" s="160"/>
      <c r="HYV344" s="160"/>
      <c r="HYW344" s="160"/>
      <c r="HYX344" s="160"/>
      <c r="HYY344" s="160"/>
      <c r="HYZ344" s="160"/>
      <c r="HZA344" s="160"/>
      <c r="HZB344" s="160"/>
      <c r="HZC344" s="160"/>
      <c r="HZD344" s="160"/>
      <c r="HZE344" s="160"/>
      <c r="HZF344" s="160"/>
      <c r="HZG344" s="160"/>
      <c r="HZH344" s="160"/>
      <c r="HZI344" s="160"/>
      <c r="HZJ344" s="160"/>
      <c r="HZK344" s="160"/>
      <c r="HZL344" s="160"/>
      <c r="HZM344" s="160"/>
      <c r="HZN344" s="160"/>
      <c r="HZO344" s="160"/>
      <c r="HZP344" s="160"/>
      <c r="HZQ344" s="160"/>
      <c r="HZR344" s="160"/>
      <c r="HZS344" s="160"/>
      <c r="HZT344" s="160"/>
      <c r="HZU344" s="160"/>
      <c r="HZV344" s="160"/>
      <c r="HZW344" s="160"/>
      <c r="HZX344" s="160"/>
      <c r="HZY344" s="160"/>
      <c r="HZZ344" s="160"/>
      <c r="IAA344" s="160"/>
      <c r="IAB344" s="160"/>
      <c r="IAC344" s="160"/>
      <c r="IAD344" s="160"/>
      <c r="IAE344" s="160"/>
      <c r="IAF344" s="160"/>
      <c r="IAG344" s="160"/>
      <c r="IAH344" s="160"/>
      <c r="IAI344" s="160"/>
      <c r="IAJ344" s="160"/>
      <c r="IAK344" s="160"/>
      <c r="IAL344" s="160"/>
      <c r="IAM344" s="160"/>
      <c r="IAN344" s="160"/>
      <c r="IAO344" s="160"/>
      <c r="IAP344" s="160"/>
      <c r="IAQ344" s="160"/>
      <c r="IAR344" s="160"/>
      <c r="IAS344" s="160"/>
      <c r="IAT344" s="160"/>
      <c r="IAU344" s="160"/>
      <c r="IAV344" s="160"/>
      <c r="IAW344" s="160"/>
      <c r="IAX344" s="160"/>
      <c r="IAY344" s="160"/>
      <c r="IAZ344" s="160"/>
      <c r="IBA344" s="160"/>
      <c r="IBB344" s="160"/>
      <c r="IBC344" s="160"/>
      <c r="IBD344" s="160"/>
      <c r="IBE344" s="160"/>
      <c r="IBF344" s="160"/>
      <c r="IBG344" s="160"/>
      <c r="IBH344" s="160"/>
      <c r="IBI344" s="160"/>
      <c r="IBJ344" s="160"/>
      <c r="IBK344" s="160"/>
      <c r="IBL344" s="160"/>
      <c r="IBM344" s="160"/>
      <c r="IBN344" s="160"/>
      <c r="IBO344" s="160"/>
      <c r="IBP344" s="160"/>
      <c r="IBQ344" s="160"/>
      <c r="IBR344" s="160"/>
      <c r="IBS344" s="160"/>
      <c r="IBT344" s="160"/>
      <c r="IBU344" s="160"/>
      <c r="IBV344" s="160"/>
      <c r="IBW344" s="160"/>
      <c r="IBX344" s="160"/>
      <c r="IBY344" s="160"/>
      <c r="IBZ344" s="160"/>
      <c r="ICA344" s="160"/>
      <c r="ICB344" s="160"/>
      <c r="ICC344" s="160"/>
      <c r="ICD344" s="160"/>
      <c r="ICE344" s="160"/>
      <c r="ICF344" s="160"/>
      <c r="ICG344" s="160"/>
      <c r="ICH344" s="160"/>
      <c r="ICI344" s="160"/>
      <c r="ICJ344" s="160"/>
      <c r="ICK344" s="160"/>
      <c r="ICL344" s="160"/>
      <c r="ICM344" s="160"/>
      <c r="ICN344" s="160"/>
      <c r="ICO344" s="160"/>
      <c r="ICP344" s="160"/>
      <c r="ICQ344" s="160"/>
      <c r="ICR344" s="160"/>
      <c r="ICS344" s="160"/>
      <c r="ICT344" s="160"/>
      <c r="ICU344" s="160"/>
      <c r="ICV344" s="160"/>
      <c r="ICW344" s="160"/>
      <c r="ICX344" s="160"/>
      <c r="ICY344" s="160"/>
      <c r="ICZ344" s="160"/>
      <c r="IDA344" s="160"/>
      <c r="IDB344" s="160"/>
      <c r="IDC344" s="160"/>
      <c r="IDD344" s="160"/>
      <c r="IDE344" s="160"/>
      <c r="IDF344" s="160"/>
      <c r="IDG344" s="160"/>
      <c r="IDH344" s="160"/>
      <c r="IDI344" s="160"/>
      <c r="IDJ344" s="160"/>
      <c r="IDK344" s="160"/>
      <c r="IDL344" s="160"/>
      <c r="IDM344" s="160"/>
      <c r="IDN344" s="160"/>
      <c r="IDO344" s="160"/>
      <c r="IDP344" s="160"/>
      <c r="IDQ344" s="160"/>
      <c r="IDR344" s="160"/>
      <c r="IDS344" s="160"/>
      <c r="IDT344" s="160"/>
      <c r="IDU344" s="160"/>
      <c r="IDV344" s="160"/>
      <c r="IDW344" s="160"/>
      <c r="IDX344" s="160"/>
      <c r="IDY344" s="160"/>
      <c r="IDZ344" s="160"/>
      <c r="IEA344" s="160"/>
      <c r="IEB344" s="160"/>
      <c r="IEC344" s="160"/>
      <c r="IED344" s="160"/>
      <c r="IEE344" s="160"/>
      <c r="IEF344" s="160"/>
      <c r="IEG344" s="160"/>
      <c r="IEH344" s="160"/>
      <c r="IEI344" s="160"/>
      <c r="IEJ344" s="160"/>
      <c r="IEK344" s="160"/>
      <c r="IEL344" s="160"/>
      <c r="IEM344" s="160"/>
      <c r="IEN344" s="160"/>
      <c r="IEO344" s="160"/>
      <c r="IEP344" s="160"/>
      <c r="IEQ344" s="160"/>
      <c r="IER344" s="160"/>
      <c r="IES344" s="160"/>
      <c r="IET344" s="160"/>
      <c r="IEU344" s="160"/>
      <c r="IEV344" s="160"/>
      <c r="IEW344" s="160"/>
      <c r="IEX344" s="160"/>
      <c r="IEY344" s="160"/>
      <c r="IEZ344" s="160"/>
      <c r="IFA344" s="160"/>
      <c r="IFB344" s="160"/>
      <c r="IFC344" s="160"/>
      <c r="IFD344" s="160"/>
      <c r="IFE344" s="160"/>
      <c r="IFF344" s="160"/>
      <c r="IFG344" s="160"/>
      <c r="IFH344" s="160"/>
      <c r="IFI344" s="160"/>
      <c r="IFJ344" s="160"/>
      <c r="IFK344" s="160"/>
      <c r="IFL344" s="160"/>
      <c r="IFM344" s="160"/>
      <c r="IFN344" s="160"/>
      <c r="IFO344" s="160"/>
      <c r="IFP344" s="160"/>
      <c r="IFQ344" s="160"/>
      <c r="IFR344" s="160"/>
      <c r="IFS344" s="160"/>
      <c r="IFT344" s="160"/>
      <c r="IFU344" s="160"/>
      <c r="IFV344" s="160"/>
      <c r="IFW344" s="160"/>
      <c r="IFX344" s="160"/>
      <c r="IFY344" s="160"/>
      <c r="IFZ344" s="160"/>
      <c r="IGA344" s="160"/>
      <c r="IGB344" s="160"/>
      <c r="IGC344" s="160"/>
      <c r="IGD344" s="160"/>
      <c r="IGE344" s="160"/>
      <c r="IGF344" s="160"/>
      <c r="IGG344" s="160"/>
      <c r="IGH344" s="160"/>
      <c r="IGI344" s="160"/>
      <c r="IGJ344" s="160"/>
      <c r="IGK344" s="160"/>
      <c r="IGL344" s="160"/>
      <c r="IGM344" s="160"/>
      <c r="IGN344" s="160"/>
      <c r="IGO344" s="160"/>
      <c r="IGP344" s="160"/>
      <c r="IGQ344" s="160"/>
      <c r="IGR344" s="160"/>
      <c r="IGS344" s="160"/>
      <c r="IGT344" s="160"/>
      <c r="IGU344" s="160"/>
      <c r="IGV344" s="160"/>
      <c r="IGW344" s="160"/>
      <c r="IGX344" s="160"/>
      <c r="IGY344" s="160"/>
      <c r="IGZ344" s="160"/>
      <c r="IHA344" s="160"/>
      <c r="IHB344" s="160"/>
      <c r="IHC344" s="160"/>
      <c r="IHD344" s="160"/>
      <c r="IHE344" s="160"/>
      <c r="IHF344" s="160"/>
      <c r="IHG344" s="160"/>
      <c r="IHH344" s="160"/>
      <c r="IHI344" s="160"/>
      <c r="IHJ344" s="160"/>
      <c r="IHK344" s="160"/>
      <c r="IHL344" s="160"/>
      <c r="IHM344" s="160"/>
      <c r="IHN344" s="160"/>
      <c r="IHO344" s="160"/>
      <c r="IHP344" s="160"/>
      <c r="IHQ344" s="160"/>
      <c r="IHR344" s="160"/>
      <c r="IHS344" s="160"/>
      <c r="IHT344" s="160"/>
      <c r="IHU344" s="160"/>
      <c r="IHV344" s="160"/>
      <c r="IHW344" s="160"/>
      <c r="IHX344" s="160"/>
      <c r="IHY344" s="160"/>
      <c r="IHZ344" s="160"/>
      <c r="IIA344" s="160"/>
      <c r="IIB344" s="160"/>
      <c r="IIC344" s="160"/>
      <c r="IID344" s="160"/>
      <c r="IIE344" s="160"/>
      <c r="IIF344" s="160"/>
      <c r="IIG344" s="160"/>
      <c r="IIH344" s="160"/>
      <c r="III344" s="160"/>
      <c r="IIJ344" s="160"/>
      <c r="IIK344" s="160"/>
      <c r="IIL344" s="160"/>
      <c r="IIM344" s="160"/>
      <c r="IIN344" s="160"/>
      <c r="IIO344" s="160"/>
      <c r="IIP344" s="160"/>
      <c r="IIQ344" s="160"/>
      <c r="IIR344" s="160"/>
      <c r="IIS344" s="160"/>
      <c r="IIT344" s="160"/>
      <c r="IIU344" s="160"/>
      <c r="IIV344" s="160"/>
      <c r="IIW344" s="160"/>
      <c r="IIX344" s="160"/>
      <c r="IIY344" s="160"/>
      <c r="IIZ344" s="160"/>
      <c r="IJA344" s="160"/>
      <c r="IJB344" s="160"/>
      <c r="IJC344" s="160"/>
      <c r="IJD344" s="160"/>
      <c r="IJE344" s="160"/>
      <c r="IJF344" s="160"/>
      <c r="IJG344" s="160"/>
      <c r="IJH344" s="160"/>
      <c r="IJI344" s="160"/>
      <c r="IJJ344" s="160"/>
      <c r="IJK344" s="160"/>
      <c r="IJL344" s="160"/>
      <c r="IJM344" s="160"/>
      <c r="IJN344" s="160"/>
      <c r="IJO344" s="160"/>
      <c r="IJP344" s="160"/>
      <c r="IJQ344" s="160"/>
      <c r="IJR344" s="160"/>
      <c r="IJS344" s="160"/>
      <c r="IJT344" s="160"/>
      <c r="IJU344" s="160"/>
      <c r="IJV344" s="160"/>
      <c r="IJW344" s="160"/>
      <c r="IJX344" s="160"/>
      <c r="IJY344" s="160"/>
      <c r="IJZ344" s="160"/>
      <c r="IKA344" s="160"/>
      <c r="IKB344" s="160"/>
      <c r="IKC344" s="160"/>
      <c r="IKD344" s="160"/>
      <c r="IKE344" s="160"/>
      <c r="IKF344" s="160"/>
      <c r="IKG344" s="160"/>
      <c r="IKH344" s="160"/>
      <c r="IKI344" s="160"/>
      <c r="IKJ344" s="160"/>
      <c r="IKK344" s="160"/>
      <c r="IKL344" s="160"/>
      <c r="IKM344" s="160"/>
      <c r="IKN344" s="160"/>
      <c r="IKO344" s="160"/>
      <c r="IKP344" s="160"/>
      <c r="IKQ344" s="160"/>
      <c r="IKR344" s="160"/>
      <c r="IKS344" s="160"/>
      <c r="IKT344" s="160"/>
      <c r="IKU344" s="160"/>
      <c r="IKV344" s="160"/>
      <c r="IKW344" s="160"/>
      <c r="IKX344" s="160"/>
      <c r="IKY344" s="160"/>
      <c r="IKZ344" s="160"/>
      <c r="ILA344" s="160"/>
      <c r="ILB344" s="160"/>
      <c r="ILC344" s="160"/>
      <c r="ILD344" s="160"/>
      <c r="ILE344" s="160"/>
      <c r="ILF344" s="160"/>
      <c r="ILG344" s="160"/>
      <c r="ILH344" s="160"/>
      <c r="ILI344" s="160"/>
      <c r="ILJ344" s="160"/>
      <c r="ILK344" s="160"/>
      <c r="ILL344" s="160"/>
      <c r="ILM344" s="160"/>
      <c r="ILN344" s="160"/>
      <c r="ILO344" s="160"/>
      <c r="ILP344" s="160"/>
      <c r="ILQ344" s="160"/>
      <c r="ILR344" s="160"/>
      <c r="ILS344" s="160"/>
      <c r="ILT344" s="160"/>
      <c r="ILU344" s="160"/>
      <c r="ILV344" s="160"/>
      <c r="ILW344" s="160"/>
      <c r="ILX344" s="160"/>
      <c r="ILY344" s="160"/>
      <c r="ILZ344" s="160"/>
      <c r="IMA344" s="160"/>
      <c r="IMB344" s="160"/>
      <c r="IMC344" s="160"/>
      <c r="IMD344" s="160"/>
      <c r="IME344" s="160"/>
      <c r="IMF344" s="160"/>
      <c r="IMG344" s="160"/>
      <c r="IMH344" s="160"/>
      <c r="IMI344" s="160"/>
      <c r="IMJ344" s="160"/>
      <c r="IMK344" s="160"/>
      <c r="IML344" s="160"/>
      <c r="IMM344" s="160"/>
      <c r="IMN344" s="160"/>
      <c r="IMO344" s="160"/>
      <c r="IMP344" s="160"/>
      <c r="IMQ344" s="160"/>
      <c r="IMR344" s="160"/>
      <c r="IMS344" s="160"/>
      <c r="IMT344" s="160"/>
      <c r="IMU344" s="160"/>
      <c r="IMV344" s="160"/>
      <c r="IMW344" s="160"/>
      <c r="IMX344" s="160"/>
      <c r="IMY344" s="160"/>
      <c r="IMZ344" s="160"/>
      <c r="INA344" s="160"/>
      <c r="INB344" s="160"/>
      <c r="INC344" s="160"/>
      <c r="IND344" s="160"/>
      <c r="INE344" s="160"/>
      <c r="INF344" s="160"/>
      <c r="ING344" s="160"/>
      <c r="INH344" s="160"/>
      <c r="INI344" s="160"/>
      <c r="INJ344" s="160"/>
      <c r="INK344" s="160"/>
      <c r="INL344" s="160"/>
      <c r="INM344" s="160"/>
      <c r="INN344" s="160"/>
      <c r="INO344" s="160"/>
      <c r="INP344" s="160"/>
      <c r="INQ344" s="160"/>
      <c r="INR344" s="160"/>
      <c r="INS344" s="160"/>
      <c r="INT344" s="160"/>
      <c r="INU344" s="160"/>
      <c r="INV344" s="160"/>
      <c r="INW344" s="160"/>
      <c r="INX344" s="160"/>
      <c r="INY344" s="160"/>
      <c r="INZ344" s="160"/>
      <c r="IOA344" s="160"/>
      <c r="IOB344" s="160"/>
      <c r="IOC344" s="160"/>
      <c r="IOD344" s="160"/>
      <c r="IOE344" s="160"/>
      <c r="IOF344" s="160"/>
      <c r="IOG344" s="160"/>
      <c r="IOH344" s="160"/>
      <c r="IOI344" s="160"/>
      <c r="IOJ344" s="160"/>
      <c r="IOK344" s="160"/>
      <c r="IOL344" s="160"/>
      <c r="IOM344" s="160"/>
      <c r="ION344" s="160"/>
      <c r="IOO344" s="160"/>
      <c r="IOP344" s="160"/>
      <c r="IOQ344" s="160"/>
      <c r="IOR344" s="160"/>
      <c r="IOS344" s="160"/>
      <c r="IOT344" s="160"/>
      <c r="IOU344" s="160"/>
      <c r="IOV344" s="160"/>
      <c r="IOW344" s="160"/>
      <c r="IOX344" s="160"/>
      <c r="IOY344" s="160"/>
      <c r="IOZ344" s="160"/>
      <c r="IPA344" s="160"/>
      <c r="IPB344" s="160"/>
      <c r="IPC344" s="160"/>
      <c r="IPD344" s="160"/>
      <c r="IPE344" s="160"/>
      <c r="IPF344" s="160"/>
      <c r="IPG344" s="160"/>
      <c r="IPH344" s="160"/>
      <c r="IPI344" s="160"/>
      <c r="IPJ344" s="160"/>
      <c r="IPK344" s="160"/>
      <c r="IPL344" s="160"/>
      <c r="IPM344" s="160"/>
      <c r="IPN344" s="160"/>
      <c r="IPO344" s="160"/>
      <c r="IPP344" s="160"/>
      <c r="IPQ344" s="160"/>
      <c r="IPR344" s="160"/>
      <c r="IPS344" s="160"/>
      <c r="IPT344" s="160"/>
      <c r="IPU344" s="160"/>
      <c r="IPV344" s="160"/>
      <c r="IPW344" s="160"/>
      <c r="IPX344" s="160"/>
      <c r="IPY344" s="160"/>
      <c r="IPZ344" s="160"/>
      <c r="IQA344" s="160"/>
      <c r="IQB344" s="160"/>
      <c r="IQC344" s="160"/>
      <c r="IQD344" s="160"/>
      <c r="IQE344" s="160"/>
      <c r="IQF344" s="160"/>
      <c r="IQG344" s="160"/>
      <c r="IQH344" s="160"/>
      <c r="IQI344" s="160"/>
      <c r="IQJ344" s="160"/>
      <c r="IQK344" s="160"/>
      <c r="IQL344" s="160"/>
      <c r="IQM344" s="160"/>
      <c r="IQN344" s="160"/>
      <c r="IQO344" s="160"/>
      <c r="IQP344" s="160"/>
      <c r="IQQ344" s="160"/>
      <c r="IQR344" s="160"/>
      <c r="IQS344" s="160"/>
      <c r="IQT344" s="160"/>
      <c r="IQU344" s="160"/>
      <c r="IQV344" s="160"/>
      <c r="IQW344" s="160"/>
      <c r="IQX344" s="160"/>
      <c r="IQY344" s="160"/>
      <c r="IQZ344" s="160"/>
      <c r="IRA344" s="160"/>
      <c r="IRB344" s="160"/>
      <c r="IRC344" s="160"/>
      <c r="IRD344" s="160"/>
      <c r="IRE344" s="160"/>
      <c r="IRF344" s="160"/>
      <c r="IRG344" s="160"/>
      <c r="IRH344" s="160"/>
      <c r="IRI344" s="160"/>
      <c r="IRJ344" s="160"/>
      <c r="IRK344" s="160"/>
      <c r="IRL344" s="160"/>
      <c r="IRM344" s="160"/>
      <c r="IRN344" s="160"/>
      <c r="IRO344" s="160"/>
      <c r="IRP344" s="160"/>
      <c r="IRQ344" s="160"/>
      <c r="IRR344" s="160"/>
      <c r="IRS344" s="160"/>
      <c r="IRT344" s="160"/>
      <c r="IRU344" s="160"/>
      <c r="IRV344" s="160"/>
      <c r="IRW344" s="160"/>
      <c r="IRX344" s="160"/>
      <c r="IRY344" s="160"/>
      <c r="IRZ344" s="160"/>
      <c r="ISA344" s="160"/>
      <c r="ISB344" s="160"/>
      <c r="ISC344" s="160"/>
      <c r="ISD344" s="160"/>
      <c r="ISE344" s="160"/>
      <c r="ISF344" s="160"/>
      <c r="ISG344" s="160"/>
      <c r="ISH344" s="160"/>
      <c r="ISI344" s="160"/>
      <c r="ISJ344" s="160"/>
      <c r="ISK344" s="160"/>
      <c r="ISL344" s="160"/>
      <c r="ISM344" s="160"/>
      <c r="ISN344" s="160"/>
      <c r="ISO344" s="160"/>
      <c r="ISP344" s="160"/>
      <c r="ISQ344" s="160"/>
      <c r="ISR344" s="160"/>
      <c r="ISS344" s="160"/>
      <c r="IST344" s="160"/>
      <c r="ISU344" s="160"/>
      <c r="ISV344" s="160"/>
      <c r="ISW344" s="160"/>
      <c r="ISX344" s="160"/>
      <c r="ISY344" s="160"/>
      <c r="ISZ344" s="160"/>
      <c r="ITA344" s="160"/>
      <c r="ITB344" s="160"/>
      <c r="ITC344" s="160"/>
      <c r="ITD344" s="160"/>
      <c r="ITE344" s="160"/>
      <c r="ITF344" s="160"/>
      <c r="ITG344" s="160"/>
      <c r="ITH344" s="160"/>
      <c r="ITI344" s="160"/>
      <c r="ITJ344" s="160"/>
      <c r="ITK344" s="160"/>
      <c r="ITL344" s="160"/>
      <c r="ITM344" s="160"/>
      <c r="ITN344" s="160"/>
      <c r="ITO344" s="160"/>
      <c r="ITP344" s="160"/>
      <c r="ITQ344" s="160"/>
      <c r="ITR344" s="160"/>
      <c r="ITS344" s="160"/>
      <c r="ITT344" s="160"/>
      <c r="ITU344" s="160"/>
      <c r="ITV344" s="160"/>
      <c r="ITW344" s="160"/>
      <c r="ITX344" s="160"/>
      <c r="ITY344" s="160"/>
      <c r="ITZ344" s="160"/>
      <c r="IUA344" s="160"/>
      <c r="IUB344" s="160"/>
      <c r="IUC344" s="160"/>
      <c r="IUD344" s="160"/>
      <c r="IUE344" s="160"/>
      <c r="IUF344" s="160"/>
      <c r="IUG344" s="160"/>
      <c r="IUH344" s="160"/>
      <c r="IUI344" s="160"/>
      <c r="IUJ344" s="160"/>
      <c r="IUK344" s="160"/>
      <c r="IUL344" s="160"/>
      <c r="IUM344" s="160"/>
      <c r="IUN344" s="160"/>
      <c r="IUO344" s="160"/>
      <c r="IUP344" s="160"/>
      <c r="IUQ344" s="160"/>
      <c r="IUR344" s="160"/>
      <c r="IUS344" s="160"/>
      <c r="IUT344" s="160"/>
      <c r="IUU344" s="160"/>
      <c r="IUV344" s="160"/>
      <c r="IUW344" s="160"/>
      <c r="IUX344" s="160"/>
      <c r="IUY344" s="160"/>
      <c r="IUZ344" s="160"/>
      <c r="IVA344" s="160"/>
      <c r="IVB344" s="160"/>
      <c r="IVC344" s="160"/>
      <c r="IVD344" s="160"/>
      <c r="IVE344" s="160"/>
      <c r="IVF344" s="160"/>
      <c r="IVG344" s="160"/>
      <c r="IVH344" s="160"/>
      <c r="IVI344" s="160"/>
      <c r="IVJ344" s="160"/>
      <c r="IVK344" s="160"/>
      <c r="IVL344" s="160"/>
      <c r="IVM344" s="160"/>
      <c r="IVN344" s="160"/>
      <c r="IVO344" s="160"/>
      <c r="IVP344" s="160"/>
      <c r="IVQ344" s="160"/>
      <c r="IVR344" s="160"/>
      <c r="IVS344" s="160"/>
      <c r="IVT344" s="160"/>
      <c r="IVU344" s="160"/>
      <c r="IVV344" s="160"/>
      <c r="IVW344" s="160"/>
      <c r="IVX344" s="160"/>
      <c r="IVY344" s="160"/>
      <c r="IVZ344" s="160"/>
      <c r="IWA344" s="160"/>
      <c r="IWB344" s="160"/>
      <c r="IWC344" s="160"/>
      <c r="IWD344" s="160"/>
      <c r="IWE344" s="160"/>
      <c r="IWF344" s="160"/>
      <c r="IWG344" s="160"/>
      <c r="IWH344" s="160"/>
      <c r="IWI344" s="160"/>
      <c r="IWJ344" s="160"/>
      <c r="IWK344" s="160"/>
      <c r="IWL344" s="160"/>
      <c r="IWM344" s="160"/>
      <c r="IWN344" s="160"/>
      <c r="IWO344" s="160"/>
      <c r="IWP344" s="160"/>
      <c r="IWQ344" s="160"/>
      <c r="IWR344" s="160"/>
      <c r="IWS344" s="160"/>
      <c r="IWT344" s="160"/>
      <c r="IWU344" s="160"/>
      <c r="IWV344" s="160"/>
      <c r="IWW344" s="160"/>
      <c r="IWX344" s="160"/>
      <c r="IWY344" s="160"/>
      <c r="IWZ344" s="160"/>
      <c r="IXA344" s="160"/>
      <c r="IXB344" s="160"/>
      <c r="IXC344" s="160"/>
      <c r="IXD344" s="160"/>
      <c r="IXE344" s="160"/>
      <c r="IXF344" s="160"/>
      <c r="IXG344" s="160"/>
      <c r="IXH344" s="160"/>
      <c r="IXI344" s="160"/>
      <c r="IXJ344" s="160"/>
      <c r="IXK344" s="160"/>
      <c r="IXL344" s="160"/>
      <c r="IXM344" s="160"/>
      <c r="IXN344" s="160"/>
      <c r="IXO344" s="160"/>
      <c r="IXP344" s="160"/>
      <c r="IXQ344" s="160"/>
      <c r="IXR344" s="160"/>
      <c r="IXS344" s="160"/>
      <c r="IXT344" s="160"/>
      <c r="IXU344" s="160"/>
      <c r="IXV344" s="160"/>
      <c r="IXW344" s="160"/>
      <c r="IXX344" s="160"/>
      <c r="IXY344" s="160"/>
      <c r="IXZ344" s="160"/>
      <c r="IYA344" s="160"/>
      <c r="IYB344" s="160"/>
      <c r="IYC344" s="160"/>
      <c r="IYD344" s="160"/>
      <c r="IYE344" s="160"/>
      <c r="IYF344" s="160"/>
      <c r="IYG344" s="160"/>
      <c r="IYH344" s="160"/>
      <c r="IYI344" s="160"/>
      <c r="IYJ344" s="160"/>
      <c r="IYK344" s="160"/>
      <c r="IYL344" s="160"/>
      <c r="IYM344" s="160"/>
      <c r="IYN344" s="160"/>
      <c r="IYO344" s="160"/>
      <c r="IYP344" s="160"/>
      <c r="IYQ344" s="160"/>
      <c r="IYR344" s="160"/>
      <c r="IYS344" s="160"/>
      <c r="IYT344" s="160"/>
      <c r="IYU344" s="160"/>
      <c r="IYV344" s="160"/>
      <c r="IYW344" s="160"/>
      <c r="IYX344" s="160"/>
      <c r="IYY344" s="160"/>
      <c r="IYZ344" s="160"/>
      <c r="IZA344" s="160"/>
      <c r="IZB344" s="160"/>
      <c r="IZC344" s="160"/>
      <c r="IZD344" s="160"/>
      <c r="IZE344" s="160"/>
      <c r="IZF344" s="160"/>
      <c r="IZG344" s="160"/>
      <c r="IZH344" s="160"/>
      <c r="IZI344" s="160"/>
      <c r="IZJ344" s="160"/>
      <c r="IZK344" s="160"/>
      <c r="IZL344" s="160"/>
      <c r="IZM344" s="160"/>
      <c r="IZN344" s="160"/>
      <c r="IZO344" s="160"/>
      <c r="IZP344" s="160"/>
      <c r="IZQ344" s="160"/>
      <c r="IZR344" s="160"/>
      <c r="IZS344" s="160"/>
      <c r="IZT344" s="160"/>
      <c r="IZU344" s="160"/>
      <c r="IZV344" s="160"/>
      <c r="IZW344" s="160"/>
      <c r="IZX344" s="160"/>
      <c r="IZY344" s="160"/>
      <c r="IZZ344" s="160"/>
      <c r="JAA344" s="160"/>
      <c r="JAB344" s="160"/>
      <c r="JAC344" s="160"/>
      <c r="JAD344" s="160"/>
      <c r="JAE344" s="160"/>
      <c r="JAF344" s="160"/>
      <c r="JAG344" s="160"/>
      <c r="JAH344" s="160"/>
      <c r="JAI344" s="160"/>
      <c r="JAJ344" s="160"/>
      <c r="JAK344" s="160"/>
      <c r="JAL344" s="160"/>
      <c r="JAM344" s="160"/>
      <c r="JAN344" s="160"/>
      <c r="JAO344" s="160"/>
      <c r="JAP344" s="160"/>
      <c r="JAQ344" s="160"/>
      <c r="JAR344" s="160"/>
      <c r="JAS344" s="160"/>
      <c r="JAT344" s="160"/>
      <c r="JAU344" s="160"/>
      <c r="JAV344" s="160"/>
      <c r="JAW344" s="160"/>
      <c r="JAX344" s="160"/>
      <c r="JAY344" s="160"/>
      <c r="JAZ344" s="160"/>
      <c r="JBA344" s="160"/>
      <c r="JBB344" s="160"/>
      <c r="JBC344" s="160"/>
      <c r="JBD344" s="160"/>
      <c r="JBE344" s="160"/>
      <c r="JBF344" s="160"/>
      <c r="JBG344" s="160"/>
      <c r="JBH344" s="160"/>
      <c r="JBI344" s="160"/>
      <c r="JBJ344" s="160"/>
      <c r="JBK344" s="160"/>
      <c r="JBL344" s="160"/>
      <c r="JBM344" s="160"/>
      <c r="JBN344" s="160"/>
      <c r="JBO344" s="160"/>
      <c r="JBP344" s="160"/>
      <c r="JBQ344" s="160"/>
      <c r="JBR344" s="160"/>
      <c r="JBS344" s="160"/>
      <c r="JBT344" s="160"/>
      <c r="JBU344" s="160"/>
      <c r="JBV344" s="160"/>
      <c r="JBW344" s="160"/>
      <c r="JBX344" s="160"/>
      <c r="JBY344" s="160"/>
      <c r="JBZ344" s="160"/>
      <c r="JCA344" s="160"/>
      <c r="JCB344" s="160"/>
      <c r="JCC344" s="160"/>
      <c r="JCD344" s="160"/>
      <c r="JCE344" s="160"/>
      <c r="JCF344" s="160"/>
      <c r="JCG344" s="160"/>
      <c r="JCH344" s="160"/>
      <c r="JCI344" s="160"/>
      <c r="JCJ344" s="160"/>
      <c r="JCK344" s="160"/>
      <c r="JCL344" s="160"/>
      <c r="JCM344" s="160"/>
      <c r="JCN344" s="160"/>
      <c r="JCO344" s="160"/>
      <c r="JCP344" s="160"/>
      <c r="JCQ344" s="160"/>
      <c r="JCR344" s="160"/>
      <c r="JCS344" s="160"/>
      <c r="JCT344" s="160"/>
      <c r="JCU344" s="160"/>
      <c r="JCV344" s="160"/>
      <c r="JCW344" s="160"/>
      <c r="JCX344" s="160"/>
      <c r="JCY344" s="160"/>
      <c r="JCZ344" s="160"/>
      <c r="JDA344" s="160"/>
      <c r="JDB344" s="160"/>
      <c r="JDC344" s="160"/>
      <c r="JDD344" s="160"/>
      <c r="JDE344" s="160"/>
      <c r="JDF344" s="160"/>
      <c r="JDG344" s="160"/>
      <c r="JDH344" s="160"/>
      <c r="JDI344" s="160"/>
      <c r="JDJ344" s="160"/>
      <c r="JDK344" s="160"/>
      <c r="JDL344" s="160"/>
      <c r="JDM344" s="160"/>
      <c r="JDN344" s="160"/>
      <c r="JDO344" s="160"/>
      <c r="JDP344" s="160"/>
      <c r="JDQ344" s="160"/>
      <c r="JDR344" s="160"/>
      <c r="JDS344" s="160"/>
      <c r="JDT344" s="160"/>
      <c r="JDU344" s="160"/>
      <c r="JDV344" s="160"/>
      <c r="JDW344" s="160"/>
      <c r="JDX344" s="160"/>
      <c r="JDY344" s="160"/>
      <c r="JDZ344" s="160"/>
      <c r="JEA344" s="160"/>
      <c r="JEB344" s="160"/>
      <c r="JEC344" s="160"/>
      <c r="JED344" s="160"/>
      <c r="JEE344" s="160"/>
      <c r="JEF344" s="160"/>
      <c r="JEG344" s="160"/>
      <c r="JEH344" s="160"/>
      <c r="JEI344" s="160"/>
      <c r="JEJ344" s="160"/>
      <c r="JEK344" s="160"/>
      <c r="JEL344" s="160"/>
      <c r="JEM344" s="160"/>
      <c r="JEN344" s="160"/>
      <c r="JEO344" s="160"/>
      <c r="JEP344" s="160"/>
      <c r="JEQ344" s="160"/>
      <c r="JER344" s="160"/>
      <c r="JES344" s="160"/>
      <c r="JET344" s="160"/>
      <c r="JEU344" s="160"/>
      <c r="JEV344" s="160"/>
      <c r="JEW344" s="160"/>
      <c r="JEX344" s="160"/>
      <c r="JEY344" s="160"/>
      <c r="JEZ344" s="160"/>
      <c r="JFA344" s="160"/>
      <c r="JFB344" s="160"/>
      <c r="JFC344" s="160"/>
      <c r="JFD344" s="160"/>
      <c r="JFE344" s="160"/>
      <c r="JFF344" s="160"/>
      <c r="JFG344" s="160"/>
      <c r="JFH344" s="160"/>
      <c r="JFI344" s="160"/>
      <c r="JFJ344" s="160"/>
      <c r="JFK344" s="160"/>
      <c r="JFL344" s="160"/>
      <c r="JFM344" s="160"/>
      <c r="JFN344" s="160"/>
      <c r="JFO344" s="160"/>
      <c r="JFP344" s="160"/>
      <c r="JFQ344" s="160"/>
      <c r="JFR344" s="160"/>
      <c r="JFS344" s="160"/>
      <c r="JFT344" s="160"/>
      <c r="JFU344" s="160"/>
      <c r="JFV344" s="160"/>
      <c r="JFW344" s="160"/>
      <c r="JFX344" s="160"/>
      <c r="JFY344" s="160"/>
      <c r="JFZ344" s="160"/>
      <c r="JGA344" s="160"/>
      <c r="JGB344" s="160"/>
      <c r="JGC344" s="160"/>
      <c r="JGD344" s="160"/>
      <c r="JGE344" s="160"/>
      <c r="JGF344" s="160"/>
      <c r="JGG344" s="160"/>
      <c r="JGH344" s="160"/>
      <c r="JGI344" s="160"/>
      <c r="JGJ344" s="160"/>
      <c r="JGK344" s="160"/>
      <c r="JGL344" s="160"/>
      <c r="JGM344" s="160"/>
      <c r="JGN344" s="160"/>
      <c r="JGO344" s="160"/>
      <c r="JGP344" s="160"/>
      <c r="JGQ344" s="160"/>
      <c r="JGR344" s="160"/>
      <c r="JGS344" s="160"/>
      <c r="JGT344" s="160"/>
      <c r="JGU344" s="160"/>
      <c r="JGV344" s="160"/>
      <c r="JGW344" s="160"/>
      <c r="JGX344" s="160"/>
      <c r="JGY344" s="160"/>
      <c r="JGZ344" s="160"/>
      <c r="JHA344" s="160"/>
      <c r="JHB344" s="160"/>
      <c r="JHC344" s="160"/>
      <c r="JHD344" s="160"/>
      <c r="JHE344" s="160"/>
      <c r="JHF344" s="160"/>
      <c r="JHG344" s="160"/>
      <c r="JHH344" s="160"/>
      <c r="JHI344" s="160"/>
      <c r="JHJ344" s="160"/>
      <c r="JHK344" s="160"/>
      <c r="JHL344" s="160"/>
      <c r="JHM344" s="160"/>
      <c r="JHN344" s="160"/>
      <c r="JHO344" s="160"/>
      <c r="JHP344" s="160"/>
      <c r="JHQ344" s="160"/>
      <c r="JHR344" s="160"/>
      <c r="JHS344" s="160"/>
      <c r="JHT344" s="160"/>
      <c r="JHU344" s="160"/>
      <c r="JHV344" s="160"/>
      <c r="JHW344" s="160"/>
      <c r="JHX344" s="160"/>
      <c r="JHY344" s="160"/>
      <c r="JHZ344" s="160"/>
      <c r="JIA344" s="160"/>
      <c r="JIB344" s="160"/>
      <c r="JIC344" s="160"/>
      <c r="JID344" s="160"/>
      <c r="JIE344" s="160"/>
      <c r="JIF344" s="160"/>
      <c r="JIG344" s="160"/>
      <c r="JIH344" s="160"/>
      <c r="JII344" s="160"/>
      <c r="JIJ344" s="160"/>
      <c r="JIK344" s="160"/>
      <c r="JIL344" s="160"/>
      <c r="JIM344" s="160"/>
      <c r="JIN344" s="160"/>
      <c r="JIO344" s="160"/>
      <c r="JIP344" s="160"/>
      <c r="JIQ344" s="160"/>
      <c r="JIR344" s="160"/>
      <c r="JIS344" s="160"/>
      <c r="JIT344" s="160"/>
      <c r="JIU344" s="160"/>
      <c r="JIV344" s="160"/>
      <c r="JIW344" s="160"/>
      <c r="JIX344" s="160"/>
      <c r="JIY344" s="160"/>
      <c r="JIZ344" s="160"/>
      <c r="JJA344" s="160"/>
      <c r="JJB344" s="160"/>
      <c r="JJC344" s="160"/>
      <c r="JJD344" s="160"/>
      <c r="JJE344" s="160"/>
      <c r="JJF344" s="160"/>
      <c r="JJG344" s="160"/>
      <c r="JJH344" s="160"/>
      <c r="JJI344" s="160"/>
      <c r="JJJ344" s="160"/>
      <c r="JJK344" s="160"/>
      <c r="JJL344" s="160"/>
      <c r="JJM344" s="160"/>
      <c r="JJN344" s="160"/>
      <c r="JJO344" s="160"/>
      <c r="JJP344" s="160"/>
      <c r="JJQ344" s="160"/>
      <c r="JJR344" s="160"/>
      <c r="JJS344" s="160"/>
      <c r="JJT344" s="160"/>
      <c r="JJU344" s="160"/>
      <c r="JJV344" s="160"/>
      <c r="JJW344" s="160"/>
      <c r="JJX344" s="160"/>
      <c r="JJY344" s="160"/>
      <c r="JJZ344" s="160"/>
      <c r="JKA344" s="160"/>
      <c r="JKB344" s="160"/>
      <c r="JKC344" s="160"/>
      <c r="JKD344" s="160"/>
      <c r="JKE344" s="160"/>
      <c r="JKF344" s="160"/>
      <c r="JKG344" s="160"/>
      <c r="JKH344" s="160"/>
      <c r="JKI344" s="160"/>
      <c r="JKJ344" s="160"/>
      <c r="JKK344" s="160"/>
      <c r="JKL344" s="160"/>
      <c r="JKM344" s="160"/>
      <c r="JKN344" s="160"/>
      <c r="JKO344" s="160"/>
      <c r="JKP344" s="160"/>
      <c r="JKQ344" s="160"/>
      <c r="JKR344" s="160"/>
      <c r="JKS344" s="160"/>
      <c r="JKT344" s="160"/>
      <c r="JKU344" s="160"/>
      <c r="JKV344" s="160"/>
      <c r="JKW344" s="160"/>
      <c r="JKX344" s="160"/>
      <c r="JKY344" s="160"/>
      <c r="JKZ344" s="160"/>
      <c r="JLA344" s="160"/>
      <c r="JLB344" s="160"/>
      <c r="JLC344" s="160"/>
      <c r="JLD344" s="160"/>
      <c r="JLE344" s="160"/>
      <c r="JLF344" s="160"/>
      <c r="JLG344" s="160"/>
      <c r="JLH344" s="160"/>
      <c r="JLI344" s="160"/>
      <c r="JLJ344" s="160"/>
      <c r="JLK344" s="160"/>
      <c r="JLL344" s="160"/>
      <c r="JLM344" s="160"/>
      <c r="JLN344" s="160"/>
      <c r="JLO344" s="160"/>
      <c r="JLP344" s="160"/>
      <c r="JLQ344" s="160"/>
      <c r="JLR344" s="160"/>
      <c r="JLS344" s="160"/>
      <c r="JLT344" s="160"/>
      <c r="JLU344" s="160"/>
      <c r="JLV344" s="160"/>
      <c r="JLW344" s="160"/>
      <c r="JLX344" s="160"/>
      <c r="JLY344" s="160"/>
      <c r="JLZ344" s="160"/>
      <c r="JMA344" s="160"/>
      <c r="JMB344" s="160"/>
      <c r="JMC344" s="160"/>
      <c r="JMD344" s="160"/>
      <c r="JME344" s="160"/>
      <c r="JMF344" s="160"/>
      <c r="JMG344" s="160"/>
      <c r="JMH344" s="160"/>
      <c r="JMI344" s="160"/>
      <c r="JMJ344" s="160"/>
      <c r="JMK344" s="160"/>
      <c r="JML344" s="160"/>
      <c r="JMM344" s="160"/>
      <c r="JMN344" s="160"/>
      <c r="JMO344" s="160"/>
      <c r="JMP344" s="160"/>
      <c r="JMQ344" s="160"/>
      <c r="JMR344" s="160"/>
      <c r="JMS344" s="160"/>
      <c r="JMT344" s="160"/>
      <c r="JMU344" s="160"/>
      <c r="JMV344" s="160"/>
      <c r="JMW344" s="160"/>
      <c r="JMX344" s="160"/>
      <c r="JMY344" s="160"/>
      <c r="JMZ344" s="160"/>
      <c r="JNA344" s="160"/>
      <c r="JNB344" s="160"/>
      <c r="JNC344" s="160"/>
      <c r="JND344" s="160"/>
      <c r="JNE344" s="160"/>
      <c r="JNF344" s="160"/>
      <c r="JNG344" s="160"/>
      <c r="JNH344" s="160"/>
      <c r="JNI344" s="160"/>
      <c r="JNJ344" s="160"/>
      <c r="JNK344" s="160"/>
      <c r="JNL344" s="160"/>
      <c r="JNM344" s="160"/>
      <c r="JNN344" s="160"/>
      <c r="JNO344" s="160"/>
      <c r="JNP344" s="160"/>
      <c r="JNQ344" s="160"/>
      <c r="JNR344" s="160"/>
      <c r="JNS344" s="160"/>
      <c r="JNT344" s="160"/>
      <c r="JNU344" s="160"/>
      <c r="JNV344" s="160"/>
      <c r="JNW344" s="160"/>
      <c r="JNX344" s="160"/>
      <c r="JNY344" s="160"/>
      <c r="JNZ344" s="160"/>
      <c r="JOA344" s="160"/>
      <c r="JOB344" s="160"/>
      <c r="JOC344" s="160"/>
      <c r="JOD344" s="160"/>
      <c r="JOE344" s="160"/>
      <c r="JOF344" s="160"/>
      <c r="JOG344" s="160"/>
      <c r="JOH344" s="160"/>
      <c r="JOI344" s="160"/>
      <c r="JOJ344" s="160"/>
      <c r="JOK344" s="160"/>
      <c r="JOL344" s="160"/>
      <c r="JOM344" s="160"/>
      <c r="JON344" s="160"/>
      <c r="JOO344" s="160"/>
      <c r="JOP344" s="160"/>
      <c r="JOQ344" s="160"/>
      <c r="JOR344" s="160"/>
      <c r="JOS344" s="160"/>
      <c r="JOT344" s="160"/>
      <c r="JOU344" s="160"/>
      <c r="JOV344" s="160"/>
      <c r="JOW344" s="160"/>
      <c r="JOX344" s="160"/>
      <c r="JOY344" s="160"/>
      <c r="JOZ344" s="160"/>
      <c r="JPA344" s="160"/>
      <c r="JPB344" s="160"/>
      <c r="JPC344" s="160"/>
      <c r="JPD344" s="160"/>
      <c r="JPE344" s="160"/>
      <c r="JPF344" s="160"/>
      <c r="JPG344" s="160"/>
      <c r="JPH344" s="160"/>
      <c r="JPI344" s="160"/>
      <c r="JPJ344" s="160"/>
      <c r="JPK344" s="160"/>
      <c r="JPL344" s="160"/>
      <c r="JPM344" s="160"/>
      <c r="JPN344" s="160"/>
      <c r="JPO344" s="160"/>
      <c r="JPP344" s="160"/>
      <c r="JPQ344" s="160"/>
      <c r="JPR344" s="160"/>
      <c r="JPS344" s="160"/>
      <c r="JPT344" s="160"/>
      <c r="JPU344" s="160"/>
      <c r="JPV344" s="160"/>
      <c r="JPW344" s="160"/>
      <c r="JPX344" s="160"/>
      <c r="JPY344" s="160"/>
      <c r="JPZ344" s="160"/>
      <c r="JQA344" s="160"/>
      <c r="JQB344" s="160"/>
      <c r="JQC344" s="160"/>
      <c r="JQD344" s="160"/>
      <c r="JQE344" s="160"/>
      <c r="JQF344" s="160"/>
      <c r="JQG344" s="160"/>
      <c r="JQH344" s="160"/>
      <c r="JQI344" s="160"/>
      <c r="JQJ344" s="160"/>
      <c r="JQK344" s="160"/>
      <c r="JQL344" s="160"/>
      <c r="JQM344" s="160"/>
      <c r="JQN344" s="160"/>
      <c r="JQO344" s="160"/>
      <c r="JQP344" s="160"/>
      <c r="JQQ344" s="160"/>
      <c r="JQR344" s="160"/>
      <c r="JQS344" s="160"/>
      <c r="JQT344" s="160"/>
      <c r="JQU344" s="160"/>
      <c r="JQV344" s="160"/>
      <c r="JQW344" s="160"/>
      <c r="JQX344" s="160"/>
      <c r="JQY344" s="160"/>
      <c r="JQZ344" s="160"/>
      <c r="JRA344" s="160"/>
      <c r="JRB344" s="160"/>
      <c r="JRC344" s="160"/>
      <c r="JRD344" s="160"/>
      <c r="JRE344" s="160"/>
      <c r="JRF344" s="160"/>
      <c r="JRG344" s="160"/>
      <c r="JRH344" s="160"/>
      <c r="JRI344" s="160"/>
      <c r="JRJ344" s="160"/>
      <c r="JRK344" s="160"/>
      <c r="JRL344" s="160"/>
      <c r="JRM344" s="160"/>
      <c r="JRN344" s="160"/>
      <c r="JRO344" s="160"/>
      <c r="JRP344" s="160"/>
      <c r="JRQ344" s="160"/>
      <c r="JRR344" s="160"/>
      <c r="JRS344" s="160"/>
      <c r="JRT344" s="160"/>
      <c r="JRU344" s="160"/>
      <c r="JRV344" s="160"/>
      <c r="JRW344" s="160"/>
      <c r="JRX344" s="160"/>
      <c r="JRY344" s="160"/>
      <c r="JRZ344" s="160"/>
      <c r="JSA344" s="160"/>
      <c r="JSB344" s="160"/>
      <c r="JSC344" s="160"/>
      <c r="JSD344" s="160"/>
      <c r="JSE344" s="160"/>
      <c r="JSF344" s="160"/>
      <c r="JSG344" s="160"/>
      <c r="JSH344" s="160"/>
      <c r="JSI344" s="160"/>
      <c r="JSJ344" s="160"/>
      <c r="JSK344" s="160"/>
      <c r="JSL344" s="160"/>
      <c r="JSM344" s="160"/>
      <c r="JSN344" s="160"/>
      <c r="JSO344" s="160"/>
      <c r="JSP344" s="160"/>
      <c r="JSQ344" s="160"/>
      <c r="JSR344" s="160"/>
      <c r="JSS344" s="160"/>
      <c r="JST344" s="160"/>
      <c r="JSU344" s="160"/>
      <c r="JSV344" s="160"/>
      <c r="JSW344" s="160"/>
      <c r="JSX344" s="160"/>
      <c r="JSY344" s="160"/>
      <c r="JSZ344" s="160"/>
      <c r="JTA344" s="160"/>
      <c r="JTB344" s="160"/>
      <c r="JTC344" s="160"/>
      <c r="JTD344" s="160"/>
      <c r="JTE344" s="160"/>
      <c r="JTF344" s="160"/>
      <c r="JTG344" s="160"/>
      <c r="JTH344" s="160"/>
      <c r="JTI344" s="160"/>
      <c r="JTJ344" s="160"/>
      <c r="JTK344" s="160"/>
      <c r="JTL344" s="160"/>
      <c r="JTM344" s="160"/>
      <c r="JTN344" s="160"/>
      <c r="JTO344" s="160"/>
      <c r="JTP344" s="160"/>
      <c r="JTQ344" s="160"/>
      <c r="JTR344" s="160"/>
      <c r="JTS344" s="160"/>
      <c r="JTT344" s="160"/>
      <c r="JTU344" s="160"/>
      <c r="JTV344" s="160"/>
      <c r="JTW344" s="160"/>
      <c r="JTX344" s="160"/>
      <c r="JTY344" s="160"/>
      <c r="JTZ344" s="160"/>
      <c r="JUA344" s="160"/>
      <c r="JUB344" s="160"/>
      <c r="JUC344" s="160"/>
      <c r="JUD344" s="160"/>
      <c r="JUE344" s="160"/>
      <c r="JUF344" s="160"/>
      <c r="JUG344" s="160"/>
      <c r="JUH344" s="160"/>
      <c r="JUI344" s="160"/>
      <c r="JUJ344" s="160"/>
      <c r="JUK344" s="160"/>
      <c r="JUL344" s="160"/>
      <c r="JUM344" s="160"/>
      <c r="JUN344" s="160"/>
      <c r="JUO344" s="160"/>
      <c r="JUP344" s="160"/>
      <c r="JUQ344" s="160"/>
      <c r="JUR344" s="160"/>
      <c r="JUS344" s="160"/>
      <c r="JUT344" s="160"/>
      <c r="JUU344" s="160"/>
      <c r="JUV344" s="160"/>
      <c r="JUW344" s="160"/>
      <c r="JUX344" s="160"/>
      <c r="JUY344" s="160"/>
      <c r="JUZ344" s="160"/>
      <c r="JVA344" s="160"/>
      <c r="JVB344" s="160"/>
      <c r="JVC344" s="160"/>
      <c r="JVD344" s="160"/>
      <c r="JVE344" s="160"/>
      <c r="JVF344" s="160"/>
      <c r="JVG344" s="160"/>
      <c r="JVH344" s="160"/>
      <c r="JVI344" s="160"/>
      <c r="JVJ344" s="160"/>
      <c r="JVK344" s="160"/>
      <c r="JVL344" s="160"/>
      <c r="JVM344" s="160"/>
      <c r="JVN344" s="160"/>
      <c r="JVO344" s="160"/>
      <c r="JVP344" s="160"/>
      <c r="JVQ344" s="160"/>
      <c r="JVR344" s="160"/>
      <c r="JVS344" s="160"/>
      <c r="JVT344" s="160"/>
      <c r="JVU344" s="160"/>
      <c r="JVV344" s="160"/>
      <c r="JVW344" s="160"/>
      <c r="JVX344" s="160"/>
      <c r="JVY344" s="160"/>
      <c r="JVZ344" s="160"/>
      <c r="JWA344" s="160"/>
      <c r="JWB344" s="160"/>
      <c r="JWC344" s="160"/>
      <c r="JWD344" s="160"/>
      <c r="JWE344" s="160"/>
      <c r="JWF344" s="160"/>
      <c r="JWG344" s="160"/>
      <c r="JWH344" s="160"/>
      <c r="JWI344" s="160"/>
      <c r="JWJ344" s="160"/>
      <c r="JWK344" s="160"/>
      <c r="JWL344" s="160"/>
      <c r="JWM344" s="160"/>
      <c r="JWN344" s="160"/>
      <c r="JWO344" s="160"/>
      <c r="JWP344" s="160"/>
      <c r="JWQ344" s="160"/>
      <c r="JWR344" s="160"/>
      <c r="JWS344" s="160"/>
      <c r="JWT344" s="160"/>
      <c r="JWU344" s="160"/>
      <c r="JWV344" s="160"/>
      <c r="JWW344" s="160"/>
      <c r="JWX344" s="160"/>
      <c r="JWY344" s="160"/>
      <c r="JWZ344" s="160"/>
      <c r="JXA344" s="160"/>
      <c r="JXB344" s="160"/>
      <c r="JXC344" s="160"/>
      <c r="JXD344" s="160"/>
      <c r="JXE344" s="160"/>
      <c r="JXF344" s="160"/>
      <c r="JXG344" s="160"/>
      <c r="JXH344" s="160"/>
      <c r="JXI344" s="160"/>
      <c r="JXJ344" s="160"/>
      <c r="JXK344" s="160"/>
      <c r="JXL344" s="160"/>
      <c r="JXM344" s="160"/>
      <c r="JXN344" s="160"/>
      <c r="JXO344" s="160"/>
      <c r="JXP344" s="160"/>
      <c r="JXQ344" s="160"/>
      <c r="JXR344" s="160"/>
      <c r="JXS344" s="160"/>
      <c r="JXT344" s="160"/>
      <c r="JXU344" s="160"/>
      <c r="JXV344" s="160"/>
      <c r="JXW344" s="160"/>
      <c r="JXX344" s="160"/>
      <c r="JXY344" s="160"/>
      <c r="JXZ344" s="160"/>
      <c r="JYA344" s="160"/>
      <c r="JYB344" s="160"/>
      <c r="JYC344" s="160"/>
      <c r="JYD344" s="160"/>
      <c r="JYE344" s="160"/>
      <c r="JYF344" s="160"/>
      <c r="JYG344" s="160"/>
      <c r="JYH344" s="160"/>
      <c r="JYI344" s="160"/>
      <c r="JYJ344" s="160"/>
      <c r="JYK344" s="160"/>
      <c r="JYL344" s="160"/>
      <c r="JYM344" s="160"/>
      <c r="JYN344" s="160"/>
      <c r="JYO344" s="160"/>
      <c r="JYP344" s="160"/>
      <c r="JYQ344" s="160"/>
      <c r="JYR344" s="160"/>
      <c r="JYS344" s="160"/>
      <c r="JYT344" s="160"/>
      <c r="JYU344" s="160"/>
      <c r="JYV344" s="160"/>
      <c r="JYW344" s="160"/>
      <c r="JYX344" s="160"/>
      <c r="JYY344" s="160"/>
      <c r="JYZ344" s="160"/>
      <c r="JZA344" s="160"/>
      <c r="JZB344" s="160"/>
      <c r="JZC344" s="160"/>
      <c r="JZD344" s="160"/>
      <c r="JZE344" s="160"/>
      <c r="JZF344" s="160"/>
      <c r="JZG344" s="160"/>
      <c r="JZH344" s="160"/>
      <c r="JZI344" s="160"/>
      <c r="JZJ344" s="160"/>
      <c r="JZK344" s="160"/>
      <c r="JZL344" s="160"/>
      <c r="JZM344" s="160"/>
      <c r="JZN344" s="160"/>
      <c r="JZO344" s="160"/>
      <c r="JZP344" s="160"/>
      <c r="JZQ344" s="160"/>
      <c r="JZR344" s="160"/>
      <c r="JZS344" s="160"/>
      <c r="JZT344" s="160"/>
      <c r="JZU344" s="160"/>
      <c r="JZV344" s="160"/>
      <c r="JZW344" s="160"/>
      <c r="JZX344" s="160"/>
      <c r="JZY344" s="160"/>
      <c r="JZZ344" s="160"/>
      <c r="KAA344" s="160"/>
      <c r="KAB344" s="160"/>
      <c r="KAC344" s="160"/>
      <c r="KAD344" s="160"/>
      <c r="KAE344" s="160"/>
      <c r="KAF344" s="160"/>
      <c r="KAG344" s="160"/>
      <c r="KAH344" s="160"/>
      <c r="KAI344" s="160"/>
      <c r="KAJ344" s="160"/>
      <c r="KAK344" s="160"/>
      <c r="KAL344" s="160"/>
      <c r="KAM344" s="160"/>
      <c r="KAN344" s="160"/>
      <c r="KAO344" s="160"/>
      <c r="KAP344" s="160"/>
      <c r="KAQ344" s="160"/>
      <c r="KAR344" s="160"/>
      <c r="KAS344" s="160"/>
      <c r="KAT344" s="160"/>
      <c r="KAU344" s="160"/>
      <c r="KAV344" s="160"/>
      <c r="KAW344" s="160"/>
      <c r="KAX344" s="160"/>
      <c r="KAY344" s="160"/>
      <c r="KAZ344" s="160"/>
      <c r="KBA344" s="160"/>
      <c r="KBB344" s="160"/>
      <c r="KBC344" s="160"/>
      <c r="KBD344" s="160"/>
      <c r="KBE344" s="160"/>
      <c r="KBF344" s="160"/>
      <c r="KBG344" s="160"/>
      <c r="KBH344" s="160"/>
      <c r="KBI344" s="160"/>
      <c r="KBJ344" s="160"/>
      <c r="KBK344" s="160"/>
      <c r="KBL344" s="160"/>
      <c r="KBM344" s="160"/>
      <c r="KBN344" s="160"/>
      <c r="KBO344" s="160"/>
      <c r="KBP344" s="160"/>
      <c r="KBQ344" s="160"/>
      <c r="KBR344" s="160"/>
      <c r="KBS344" s="160"/>
      <c r="KBT344" s="160"/>
      <c r="KBU344" s="160"/>
      <c r="KBV344" s="160"/>
      <c r="KBW344" s="160"/>
      <c r="KBX344" s="160"/>
      <c r="KBY344" s="160"/>
      <c r="KBZ344" s="160"/>
      <c r="KCA344" s="160"/>
      <c r="KCB344" s="160"/>
      <c r="KCC344" s="160"/>
      <c r="KCD344" s="160"/>
      <c r="KCE344" s="160"/>
      <c r="KCF344" s="160"/>
      <c r="KCG344" s="160"/>
      <c r="KCH344" s="160"/>
      <c r="KCI344" s="160"/>
      <c r="KCJ344" s="160"/>
      <c r="KCK344" s="160"/>
      <c r="KCL344" s="160"/>
      <c r="KCM344" s="160"/>
      <c r="KCN344" s="160"/>
      <c r="KCO344" s="160"/>
      <c r="KCP344" s="160"/>
      <c r="KCQ344" s="160"/>
      <c r="KCR344" s="160"/>
      <c r="KCS344" s="160"/>
      <c r="KCT344" s="160"/>
      <c r="KCU344" s="160"/>
      <c r="KCV344" s="160"/>
      <c r="KCW344" s="160"/>
      <c r="KCX344" s="160"/>
      <c r="KCY344" s="160"/>
      <c r="KCZ344" s="160"/>
      <c r="KDA344" s="160"/>
      <c r="KDB344" s="160"/>
      <c r="KDC344" s="160"/>
      <c r="KDD344" s="160"/>
      <c r="KDE344" s="160"/>
      <c r="KDF344" s="160"/>
      <c r="KDG344" s="160"/>
      <c r="KDH344" s="160"/>
      <c r="KDI344" s="160"/>
      <c r="KDJ344" s="160"/>
      <c r="KDK344" s="160"/>
      <c r="KDL344" s="160"/>
      <c r="KDM344" s="160"/>
      <c r="KDN344" s="160"/>
      <c r="KDO344" s="160"/>
      <c r="KDP344" s="160"/>
      <c r="KDQ344" s="160"/>
      <c r="KDR344" s="160"/>
      <c r="KDS344" s="160"/>
      <c r="KDT344" s="160"/>
      <c r="KDU344" s="160"/>
      <c r="KDV344" s="160"/>
      <c r="KDW344" s="160"/>
      <c r="KDX344" s="160"/>
      <c r="KDY344" s="160"/>
      <c r="KDZ344" s="160"/>
      <c r="KEA344" s="160"/>
      <c r="KEB344" s="160"/>
      <c r="KEC344" s="160"/>
      <c r="KED344" s="160"/>
      <c r="KEE344" s="160"/>
      <c r="KEF344" s="160"/>
      <c r="KEG344" s="160"/>
      <c r="KEH344" s="160"/>
      <c r="KEI344" s="160"/>
      <c r="KEJ344" s="160"/>
      <c r="KEK344" s="160"/>
      <c r="KEL344" s="160"/>
      <c r="KEM344" s="160"/>
      <c r="KEN344" s="160"/>
      <c r="KEO344" s="160"/>
      <c r="KEP344" s="160"/>
      <c r="KEQ344" s="160"/>
      <c r="KER344" s="160"/>
      <c r="KES344" s="160"/>
      <c r="KET344" s="160"/>
      <c r="KEU344" s="160"/>
      <c r="KEV344" s="160"/>
      <c r="KEW344" s="160"/>
      <c r="KEX344" s="160"/>
      <c r="KEY344" s="160"/>
      <c r="KEZ344" s="160"/>
      <c r="KFA344" s="160"/>
      <c r="KFB344" s="160"/>
      <c r="KFC344" s="160"/>
      <c r="KFD344" s="160"/>
      <c r="KFE344" s="160"/>
      <c r="KFF344" s="160"/>
      <c r="KFG344" s="160"/>
      <c r="KFH344" s="160"/>
      <c r="KFI344" s="160"/>
      <c r="KFJ344" s="160"/>
      <c r="KFK344" s="160"/>
      <c r="KFL344" s="160"/>
      <c r="KFM344" s="160"/>
      <c r="KFN344" s="160"/>
      <c r="KFO344" s="160"/>
      <c r="KFP344" s="160"/>
      <c r="KFQ344" s="160"/>
      <c r="KFR344" s="160"/>
      <c r="KFS344" s="160"/>
      <c r="KFT344" s="160"/>
      <c r="KFU344" s="160"/>
      <c r="KFV344" s="160"/>
      <c r="KFW344" s="160"/>
      <c r="KFX344" s="160"/>
      <c r="KFY344" s="160"/>
      <c r="KFZ344" s="160"/>
      <c r="KGA344" s="160"/>
      <c r="KGB344" s="160"/>
      <c r="KGC344" s="160"/>
      <c r="KGD344" s="160"/>
      <c r="KGE344" s="160"/>
      <c r="KGF344" s="160"/>
      <c r="KGG344" s="160"/>
      <c r="KGH344" s="160"/>
      <c r="KGI344" s="160"/>
      <c r="KGJ344" s="160"/>
      <c r="KGK344" s="160"/>
      <c r="KGL344" s="160"/>
      <c r="KGM344" s="160"/>
      <c r="KGN344" s="160"/>
      <c r="KGO344" s="160"/>
      <c r="KGP344" s="160"/>
      <c r="KGQ344" s="160"/>
      <c r="KGR344" s="160"/>
      <c r="KGS344" s="160"/>
      <c r="KGT344" s="160"/>
      <c r="KGU344" s="160"/>
      <c r="KGV344" s="160"/>
      <c r="KGW344" s="160"/>
      <c r="KGX344" s="160"/>
      <c r="KGY344" s="160"/>
      <c r="KGZ344" s="160"/>
      <c r="KHA344" s="160"/>
      <c r="KHB344" s="160"/>
      <c r="KHC344" s="160"/>
      <c r="KHD344" s="160"/>
      <c r="KHE344" s="160"/>
      <c r="KHF344" s="160"/>
      <c r="KHG344" s="160"/>
      <c r="KHH344" s="160"/>
      <c r="KHI344" s="160"/>
      <c r="KHJ344" s="160"/>
      <c r="KHK344" s="160"/>
      <c r="KHL344" s="160"/>
      <c r="KHM344" s="160"/>
      <c r="KHN344" s="160"/>
      <c r="KHO344" s="160"/>
      <c r="KHP344" s="160"/>
      <c r="KHQ344" s="160"/>
      <c r="KHR344" s="160"/>
      <c r="KHS344" s="160"/>
      <c r="KHT344" s="160"/>
      <c r="KHU344" s="160"/>
      <c r="KHV344" s="160"/>
      <c r="KHW344" s="160"/>
      <c r="KHX344" s="160"/>
      <c r="KHY344" s="160"/>
      <c r="KHZ344" s="160"/>
      <c r="KIA344" s="160"/>
      <c r="KIB344" s="160"/>
      <c r="KIC344" s="160"/>
      <c r="KID344" s="160"/>
      <c r="KIE344" s="160"/>
      <c r="KIF344" s="160"/>
      <c r="KIG344" s="160"/>
      <c r="KIH344" s="160"/>
      <c r="KII344" s="160"/>
      <c r="KIJ344" s="160"/>
      <c r="KIK344" s="160"/>
      <c r="KIL344" s="160"/>
      <c r="KIM344" s="160"/>
      <c r="KIN344" s="160"/>
      <c r="KIO344" s="160"/>
      <c r="KIP344" s="160"/>
      <c r="KIQ344" s="160"/>
      <c r="KIR344" s="160"/>
      <c r="KIS344" s="160"/>
      <c r="KIT344" s="160"/>
      <c r="KIU344" s="160"/>
      <c r="KIV344" s="160"/>
      <c r="KIW344" s="160"/>
      <c r="KIX344" s="160"/>
      <c r="KIY344" s="160"/>
      <c r="KIZ344" s="160"/>
      <c r="KJA344" s="160"/>
      <c r="KJB344" s="160"/>
      <c r="KJC344" s="160"/>
      <c r="KJD344" s="160"/>
      <c r="KJE344" s="160"/>
      <c r="KJF344" s="160"/>
      <c r="KJG344" s="160"/>
      <c r="KJH344" s="160"/>
      <c r="KJI344" s="160"/>
      <c r="KJJ344" s="160"/>
      <c r="KJK344" s="160"/>
      <c r="KJL344" s="160"/>
      <c r="KJM344" s="160"/>
      <c r="KJN344" s="160"/>
      <c r="KJO344" s="160"/>
      <c r="KJP344" s="160"/>
      <c r="KJQ344" s="160"/>
      <c r="KJR344" s="160"/>
      <c r="KJS344" s="160"/>
      <c r="KJT344" s="160"/>
      <c r="KJU344" s="160"/>
      <c r="KJV344" s="160"/>
      <c r="KJW344" s="160"/>
      <c r="KJX344" s="160"/>
      <c r="KJY344" s="160"/>
      <c r="KJZ344" s="160"/>
      <c r="KKA344" s="160"/>
      <c r="KKB344" s="160"/>
      <c r="KKC344" s="160"/>
      <c r="KKD344" s="160"/>
      <c r="KKE344" s="160"/>
      <c r="KKF344" s="160"/>
      <c r="KKG344" s="160"/>
      <c r="KKH344" s="160"/>
      <c r="KKI344" s="160"/>
      <c r="KKJ344" s="160"/>
      <c r="KKK344" s="160"/>
      <c r="KKL344" s="160"/>
      <c r="KKM344" s="160"/>
      <c r="KKN344" s="160"/>
      <c r="KKO344" s="160"/>
      <c r="KKP344" s="160"/>
      <c r="KKQ344" s="160"/>
      <c r="KKR344" s="160"/>
      <c r="KKS344" s="160"/>
      <c r="KKT344" s="160"/>
      <c r="KKU344" s="160"/>
      <c r="KKV344" s="160"/>
      <c r="KKW344" s="160"/>
      <c r="KKX344" s="160"/>
      <c r="KKY344" s="160"/>
      <c r="KKZ344" s="160"/>
      <c r="KLA344" s="160"/>
      <c r="KLB344" s="160"/>
      <c r="KLC344" s="160"/>
      <c r="KLD344" s="160"/>
      <c r="KLE344" s="160"/>
      <c r="KLF344" s="160"/>
      <c r="KLG344" s="160"/>
      <c r="KLH344" s="160"/>
      <c r="KLI344" s="160"/>
      <c r="KLJ344" s="160"/>
      <c r="KLK344" s="160"/>
      <c r="KLL344" s="160"/>
      <c r="KLM344" s="160"/>
      <c r="KLN344" s="160"/>
      <c r="KLO344" s="160"/>
      <c r="KLP344" s="160"/>
      <c r="KLQ344" s="160"/>
      <c r="KLR344" s="160"/>
      <c r="KLS344" s="160"/>
      <c r="KLT344" s="160"/>
      <c r="KLU344" s="160"/>
      <c r="KLV344" s="160"/>
      <c r="KLW344" s="160"/>
      <c r="KLX344" s="160"/>
      <c r="KLY344" s="160"/>
      <c r="KLZ344" s="160"/>
      <c r="KMA344" s="160"/>
      <c r="KMB344" s="160"/>
      <c r="KMC344" s="160"/>
      <c r="KMD344" s="160"/>
      <c r="KME344" s="160"/>
      <c r="KMF344" s="160"/>
      <c r="KMG344" s="160"/>
      <c r="KMH344" s="160"/>
      <c r="KMI344" s="160"/>
      <c r="KMJ344" s="160"/>
      <c r="KMK344" s="160"/>
      <c r="KML344" s="160"/>
      <c r="KMM344" s="160"/>
      <c r="KMN344" s="160"/>
      <c r="KMO344" s="160"/>
      <c r="KMP344" s="160"/>
      <c r="KMQ344" s="160"/>
      <c r="KMR344" s="160"/>
      <c r="KMS344" s="160"/>
      <c r="KMT344" s="160"/>
      <c r="KMU344" s="160"/>
      <c r="KMV344" s="160"/>
      <c r="KMW344" s="160"/>
      <c r="KMX344" s="160"/>
      <c r="KMY344" s="160"/>
      <c r="KMZ344" s="160"/>
      <c r="KNA344" s="160"/>
      <c r="KNB344" s="160"/>
      <c r="KNC344" s="160"/>
      <c r="KND344" s="160"/>
      <c r="KNE344" s="160"/>
      <c r="KNF344" s="160"/>
      <c r="KNG344" s="160"/>
      <c r="KNH344" s="160"/>
      <c r="KNI344" s="160"/>
      <c r="KNJ344" s="160"/>
      <c r="KNK344" s="160"/>
      <c r="KNL344" s="160"/>
      <c r="KNM344" s="160"/>
      <c r="KNN344" s="160"/>
      <c r="KNO344" s="160"/>
      <c r="KNP344" s="160"/>
      <c r="KNQ344" s="160"/>
      <c r="KNR344" s="160"/>
      <c r="KNS344" s="160"/>
      <c r="KNT344" s="160"/>
      <c r="KNU344" s="160"/>
      <c r="KNV344" s="160"/>
      <c r="KNW344" s="160"/>
      <c r="KNX344" s="160"/>
      <c r="KNY344" s="160"/>
      <c r="KNZ344" s="160"/>
      <c r="KOA344" s="160"/>
      <c r="KOB344" s="160"/>
      <c r="KOC344" s="160"/>
      <c r="KOD344" s="160"/>
      <c r="KOE344" s="160"/>
      <c r="KOF344" s="160"/>
      <c r="KOG344" s="160"/>
      <c r="KOH344" s="160"/>
      <c r="KOI344" s="160"/>
      <c r="KOJ344" s="160"/>
      <c r="KOK344" s="160"/>
      <c r="KOL344" s="160"/>
      <c r="KOM344" s="160"/>
      <c r="KON344" s="160"/>
      <c r="KOO344" s="160"/>
      <c r="KOP344" s="160"/>
      <c r="KOQ344" s="160"/>
      <c r="KOR344" s="160"/>
      <c r="KOS344" s="160"/>
      <c r="KOT344" s="160"/>
      <c r="KOU344" s="160"/>
      <c r="KOV344" s="160"/>
      <c r="KOW344" s="160"/>
      <c r="KOX344" s="160"/>
      <c r="KOY344" s="160"/>
      <c r="KOZ344" s="160"/>
      <c r="KPA344" s="160"/>
      <c r="KPB344" s="160"/>
      <c r="KPC344" s="160"/>
      <c r="KPD344" s="160"/>
      <c r="KPE344" s="160"/>
      <c r="KPF344" s="160"/>
      <c r="KPG344" s="160"/>
      <c r="KPH344" s="160"/>
      <c r="KPI344" s="160"/>
      <c r="KPJ344" s="160"/>
      <c r="KPK344" s="160"/>
      <c r="KPL344" s="160"/>
      <c r="KPM344" s="160"/>
      <c r="KPN344" s="160"/>
      <c r="KPO344" s="160"/>
      <c r="KPP344" s="160"/>
      <c r="KPQ344" s="160"/>
      <c r="KPR344" s="160"/>
      <c r="KPS344" s="160"/>
      <c r="KPT344" s="160"/>
      <c r="KPU344" s="160"/>
      <c r="KPV344" s="160"/>
      <c r="KPW344" s="160"/>
      <c r="KPX344" s="160"/>
      <c r="KPY344" s="160"/>
      <c r="KPZ344" s="160"/>
      <c r="KQA344" s="160"/>
      <c r="KQB344" s="160"/>
      <c r="KQC344" s="160"/>
      <c r="KQD344" s="160"/>
      <c r="KQE344" s="160"/>
      <c r="KQF344" s="160"/>
      <c r="KQG344" s="160"/>
      <c r="KQH344" s="160"/>
      <c r="KQI344" s="160"/>
      <c r="KQJ344" s="160"/>
      <c r="KQK344" s="160"/>
      <c r="KQL344" s="160"/>
      <c r="KQM344" s="160"/>
      <c r="KQN344" s="160"/>
      <c r="KQO344" s="160"/>
      <c r="KQP344" s="160"/>
      <c r="KQQ344" s="160"/>
      <c r="KQR344" s="160"/>
      <c r="KQS344" s="160"/>
      <c r="KQT344" s="160"/>
      <c r="KQU344" s="160"/>
      <c r="KQV344" s="160"/>
      <c r="KQW344" s="160"/>
      <c r="KQX344" s="160"/>
      <c r="KQY344" s="160"/>
      <c r="KQZ344" s="160"/>
      <c r="KRA344" s="160"/>
      <c r="KRB344" s="160"/>
      <c r="KRC344" s="160"/>
      <c r="KRD344" s="160"/>
      <c r="KRE344" s="160"/>
      <c r="KRF344" s="160"/>
      <c r="KRG344" s="160"/>
      <c r="KRH344" s="160"/>
      <c r="KRI344" s="160"/>
      <c r="KRJ344" s="160"/>
      <c r="KRK344" s="160"/>
      <c r="KRL344" s="160"/>
      <c r="KRM344" s="160"/>
      <c r="KRN344" s="160"/>
      <c r="KRO344" s="160"/>
      <c r="KRP344" s="160"/>
      <c r="KRQ344" s="160"/>
      <c r="KRR344" s="160"/>
      <c r="KRS344" s="160"/>
      <c r="KRT344" s="160"/>
      <c r="KRU344" s="160"/>
      <c r="KRV344" s="160"/>
      <c r="KRW344" s="160"/>
      <c r="KRX344" s="160"/>
      <c r="KRY344" s="160"/>
      <c r="KRZ344" s="160"/>
      <c r="KSA344" s="160"/>
      <c r="KSB344" s="160"/>
      <c r="KSC344" s="160"/>
      <c r="KSD344" s="160"/>
      <c r="KSE344" s="160"/>
      <c r="KSF344" s="160"/>
      <c r="KSG344" s="160"/>
      <c r="KSH344" s="160"/>
      <c r="KSI344" s="160"/>
      <c r="KSJ344" s="160"/>
      <c r="KSK344" s="160"/>
      <c r="KSL344" s="160"/>
      <c r="KSM344" s="160"/>
      <c r="KSN344" s="160"/>
      <c r="KSO344" s="160"/>
      <c r="KSP344" s="160"/>
      <c r="KSQ344" s="160"/>
      <c r="KSR344" s="160"/>
      <c r="KSS344" s="160"/>
      <c r="KST344" s="160"/>
      <c r="KSU344" s="160"/>
      <c r="KSV344" s="160"/>
      <c r="KSW344" s="160"/>
      <c r="KSX344" s="160"/>
      <c r="KSY344" s="160"/>
      <c r="KSZ344" s="160"/>
      <c r="KTA344" s="160"/>
      <c r="KTB344" s="160"/>
      <c r="KTC344" s="160"/>
      <c r="KTD344" s="160"/>
      <c r="KTE344" s="160"/>
      <c r="KTF344" s="160"/>
      <c r="KTG344" s="160"/>
      <c r="KTH344" s="160"/>
      <c r="KTI344" s="160"/>
      <c r="KTJ344" s="160"/>
      <c r="KTK344" s="160"/>
      <c r="KTL344" s="160"/>
      <c r="KTM344" s="160"/>
      <c r="KTN344" s="160"/>
      <c r="KTO344" s="160"/>
      <c r="KTP344" s="160"/>
      <c r="KTQ344" s="160"/>
      <c r="KTR344" s="160"/>
      <c r="KTS344" s="160"/>
      <c r="KTT344" s="160"/>
      <c r="KTU344" s="160"/>
      <c r="KTV344" s="160"/>
      <c r="KTW344" s="160"/>
      <c r="KTX344" s="160"/>
      <c r="KTY344" s="160"/>
      <c r="KTZ344" s="160"/>
      <c r="KUA344" s="160"/>
      <c r="KUB344" s="160"/>
      <c r="KUC344" s="160"/>
      <c r="KUD344" s="160"/>
      <c r="KUE344" s="160"/>
      <c r="KUF344" s="160"/>
      <c r="KUG344" s="160"/>
      <c r="KUH344" s="160"/>
      <c r="KUI344" s="160"/>
      <c r="KUJ344" s="160"/>
      <c r="KUK344" s="160"/>
      <c r="KUL344" s="160"/>
      <c r="KUM344" s="160"/>
      <c r="KUN344" s="160"/>
      <c r="KUO344" s="160"/>
      <c r="KUP344" s="160"/>
      <c r="KUQ344" s="160"/>
      <c r="KUR344" s="160"/>
      <c r="KUS344" s="160"/>
      <c r="KUT344" s="160"/>
      <c r="KUU344" s="160"/>
      <c r="KUV344" s="160"/>
      <c r="KUW344" s="160"/>
      <c r="KUX344" s="160"/>
      <c r="KUY344" s="160"/>
      <c r="KUZ344" s="160"/>
      <c r="KVA344" s="160"/>
      <c r="KVB344" s="160"/>
      <c r="KVC344" s="160"/>
      <c r="KVD344" s="160"/>
      <c r="KVE344" s="160"/>
      <c r="KVF344" s="160"/>
      <c r="KVG344" s="160"/>
      <c r="KVH344" s="160"/>
      <c r="KVI344" s="160"/>
      <c r="KVJ344" s="160"/>
      <c r="KVK344" s="160"/>
      <c r="KVL344" s="160"/>
      <c r="KVM344" s="160"/>
      <c r="KVN344" s="160"/>
      <c r="KVO344" s="160"/>
      <c r="KVP344" s="160"/>
      <c r="KVQ344" s="160"/>
      <c r="KVR344" s="160"/>
      <c r="KVS344" s="160"/>
      <c r="KVT344" s="160"/>
      <c r="KVU344" s="160"/>
      <c r="KVV344" s="160"/>
      <c r="KVW344" s="160"/>
      <c r="KVX344" s="160"/>
      <c r="KVY344" s="160"/>
      <c r="KVZ344" s="160"/>
      <c r="KWA344" s="160"/>
      <c r="KWB344" s="160"/>
      <c r="KWC344" s="160"/>
      <c r="KWD344" s="160"/>
      <c r="KWE344" s="160"/>
      <c r="KWF344" s="160"/>
      <c r="KWG344" s="160"/>
      <c r="KWH344" s="160"/>
      <c r="KWI344" s="160"/>
      <c r="KWJ344" s="160"/>
      <c r="KWK344" s="160"/>
      <c r="KWL344" s="160"/>
      <c r="KWM344" s="160"/>
      <c r="KWN344" s="160"/>
      <c r="KWO344" s="160"/>
      <c r="KWP344" s="160"/>
      <c r="KWQ344" s="160"/>
      <c r="KWR344" s="160"/>
      <c r="KWS344" s="160"/>
      <c r="KWT344" s="160"/>
      <c r="KWU344" s="160"/>
      <c r="KWV344" s="160"/>
      <c r="KWW344" s="160"/>
      <c r="KWX344" s="160"/>
      <c r="KWY344" s="160"/>
      <c r="KWZ344" s="160"/>
      <c r="KXA344" s="160"/>
      <c r="KXB344" s="160"/>
      <c r="KXC344" s="160"/>
      <c r="KXD344" s="160"/>
      <c r="KXE344" s="160"/>
      <c r="KXF344" s="160"/>
      <c r="KXG344" s="160"/>
      <c r="KXH344" s="160"/>
      <c r="KXI344" s="160"/>
      <c r="KXJ344" s="160"/>
      <c r="KXK344" s="160"/>
      <c r="KXL344" s="160"/>
      <c r="KXM344" s="160"/>
      <c r="KXN344" s="160"/>
      <c r="KXO344" s="160"/>
      <c r="KXP344" s="160"/>
      <c r="KXQ344" s="160"/>
      <c r="KXR344" s="160"/>
      <c r="KXS344" s="160"/>
      <c r="KXT344" s="160"/>
      <c r="KXU344" s="160"/>
      <c r="KXV344" s="160"/>
      <c r="KXW344" s="160"/>
      <c r="KXX344" s="160"/>
      <c r="KXY344" s="160"/>
      <c r="KXZ344" s="160"/>
      <c r="KYA344" s="160"/>
      <c r="KYB344" s="160"/>
      <c r="KYC344" s="160"/>
      <c r="KYD344" s="160"/>
      <c r="KYE344" s="160"/>
      <c r="KYF344" s="160"/>
      <c r="KYG344" s="160"/>
      <c r="KYH344" s="160"/>
      <c r="KYI344" s="160"/>
      <c r="KYJ344" s="160"/>
      <c r="KYK344" s="160"/>
      <c r="KYL344" s="160"/>
      <c r="KYM344" s="160"/>
      <c r="KYN344" s="160"/>
      <c r="KYO344" s="160"/>
      <c r="KYP344" s="160"/>
      <c r="KYQ344" s="160"/>
      <c r="KYR344" s="160"/>
      <c r="KYS344" s="160"/>
      <c r="KYT344" s="160"/>
      <c r="KYU344" s="160"/>
      <c r="KYV344" s="160"/>
      <c r="KYW344" s="160"/>
      <c r="KYX344" s="160"/>
      <c r="KYY344" s="160"/>
      <c r="KYZ344" s="160"/>
      <c r="KZA344" s="160"/>
      <c r="KZB344" s="160"/>
      <c r="KZC344" s="160"/>
      <c r="KZD344" s="160"/>
      <c r="KZE344" s="160"/>
      <c r="KZF344" s="160"/>
      <c r="KZG344" s="160"/>
      <c r="KZH344" s="160"/>
      <c r="KZI344" s="160"/>
      <c r="KZJ344" s="160"/>
      <c r="KZK344" s="160"/>
      <c r="KZL344" s="160"/>
      <c r="KZM344" s="160"/>
      <c r="KZN344" s="160"/>
      <c r="KZO344" s="160"/>
      <c r="KZP344" s="160"/>
      <c r="KZQ344" s="160"/>
      <c r="KZR344" s="160"/>
      <c r="KZS344" s="160"/>
      <c r="KZT344" s="160"/>
      <c r="KZU344" s="160"/>
      <c r="KZV344" s="160"/>
      <c r="KZW344" s="160"/>
      <c r="KZX344" s="160"/>
      <c r="KZY344" s="160"/>
      <c r="KZZ344" s="160"/>
      <c r="LAA344" s="160"/>
      <c r="LAB344" s="160"/>
      <c r="LAC344" s="160"/>
      <c r="LAD344" s="160"/>
      <c r="LAE344" s="160"/>
      <c r="LAF344" s="160"/>
      <c r="LAG344" s="160"/>
      <c r="LAH344" s="160"/>
      <c r="LAI344" s="160"/>
      <c r="LAJ344" s="160"/>
      <c r="LAK344" s="160"/>
      <c r="LAL344" s="160"/>
      <c r="LAM344" s="160"/>
      <c r="LAN344" s="160"/>
      <c r="LAO344" s="160"/>
      <c r="LAP344" s="160"/>
      <c r="LAQ344" s="160"/>
      <c r="LAR344" s="160"/>
      <c r="LAS344" s="160"/>
      <c r="LAT344" s="160"/>
      <c r="LAU344" s="160"/>
      <c r="LAV344" s="160"/>
      <c r="LAW344" s="160"/>
      <c r="LAX344" s="160"/>
      <c r="LAY344" s="160"/>
      <c r="LAZ344" s="160"/>
      <c r="LBA344" s="160"/>
      <c r="LBB344" s="160"/>
      <c r="LBC344" s="160"/>
      <c r="LBD344" s="160"/>
      <c r="LBE344" s="160"/>
      <c r="LBF344" s="160"/>
      <c r="LBG344" s="160"/>
      <c r="LBH344" s="160"/>
      <c r="LBI344" s="160"/>
      <c r="LBJ344" s="160"/>
      <c r="LBK344" s="160"/>
      <c r="LBL344" s="160"/>
      <c r="LBM344" s="160"/>
      <c r="LBN344" s="160"/>
      <c r="LBO344" s="160"/>
      <c r="LBP344" s="160"/>
      <c r="LBQ344" s="160"/>
      <c r="LBR344" s="160"/>
      <c r="LBS344" s="160"/>
      <c r="LBT344" s="160"/>
      <c r="LBU344" s="160"/>
      <c r="LBV344" s="160"/>
      <c r="LBW344" s="160"/>
      <c r="LBX344" s="160"/>
      <c r="LBY344" s="160"/>
      <c r="LBZ344" s="160"/>
      <c r="LCA344" s="160"/>
      <c r="LCB344" s="160"/>
      <c r="LCC344" s="160"/>
      <c r="LCD344" s="160"/>
      <c r="LCE344" s="160"/>
      <c r="LCF344" s="160"/>
      <c r="LCG344" s="160"/>
      <c r="LCH344" s="160"/>
      <c r="LCI344" s="160"/>
      <c r="LCJ344" s="160"/>
      <c r="LCK344" s="160"/>
      <c r="LCL344" s="160"/>
      <c r="LCM344" s="160"/>
      <c r="LCN344" s="160"/>
      <c r="LCO344" s="160"/>
      <c r="LCP344" s="160"/>
      <c r="LCQ344" s="160"/>
      <c r="LCR344" s="160"/>
      <c r="LCS344" s="160"/>
      <c r="LCT344" s="160"/>
      <c r="LCU344" s="160"/>
      <c r="LCV344" s="160"/>
      <c r="LCW344" s="160"/>
      <c r="LCX344" s="160"/>
      <c r="LCY344" s="160"/>
      <c r="LCZ344" s="160"/>
      <c r="LDA344" s="160"/>
      <c r="LDB344" s="160"/>
      <c r="LDC344" s="160"/>
      <c r="LDD344" s="160"/>
      <c r="LDE344" s="160"/>
      <c r="LDF344" s="160"/>
      <c r="LDG344" s="160"/>
      <c r="LDH344" s="160"/>
      <c r="LDI344" s="160"/>
      <c r="LDJ344" s="160"/>
      <c r="LDK344" s="160"/>
      <c r="LDL344" s="160"/>
      <c r="LDM344" s="160"/>
      <c r="LDN344" s="160"/>
      <c r="LDO344" s="160"/>
      <c r="LDP344" s="160"/>
      <c r="LDQ344" s="160"/>
      <c r="LDR344" s="160"/>
      <c r="LDS344" s="160"/>
      <c r="LDT344" s="160"/>
      <c r="LDU344" s="160"/>
      <c r="LDV344" s="160"/>
      <c r="LDW344" s="160"/>
      <c r="LDX344" s="160"/>
      <c r="LDY344" s="160"/>
      <c r="LDZ344" s="160"/>
      <c r="LEA344" s="160"/>
      <c r="LEB344" s="160"/>
      <c r="LEC344" s="160"/>
      <c r="LED344" s="160"/>
      <c r="LEE344" s="160"/>
      <c r="LEF344" s="160"/>
      <c r="LEG344" s="160"/>
      <c r="LEH344" s="160"/>
      <c r="LEI344" s="160"/>
      <c r="LEJ344" s="160"/>
      <c r="LEK344" s="160"/>
      <c r="LEL344" s="160"/>
      <c r="LEM344" s="160"/>
      <c r="LEN344" s="160"/>
      <c r="LEO344" s="160"/>
      <c r="LEP344" s="160"/>
      <c r="LEQ344" s="160"/>
      <c r="LER344" s="160"/>
      <c r="LES344" s="160"/>
      <c r="LET344" s="160"/>
      <c r="LEU344" s="160"/>
      <c r="LEV344" s="160"/>
      <c r="LEW344" s="160"/>
      <c r="LEX344" s="160"/>
      <c r="LEY344" s="160"/>
      <c r="LEZ344" s="160"/>
      <c r="LFA344" s="160"/>
      <c r="LFB344" s="160"/>
      <c r="LFC344" s="160"/>
      <c r="LFD344" s="160"/>
      <c r="LFE344" s="160"/>
      <c r="LFF344" s="160"/>
      <c r="LFG344" s="160"/>
      <c r="LFH344" s="160"/>
      <c r="LFI344" s="160"/>
      <c r="LFJ344" s="160"/>
      <c r="LFK344" s="160"/>
      <c r="LFL344" s="160"/>
      <c r="LFM344" s="160"/>
      <c r="LFN344" s="160"/>
      <c r="LFO344" s="160"/>
      <c r="LFP344" s="160"/>
      <c r="LFQ344" s="160"/>
      <c r="LFR344" s="160"/>
      <c r="LFS344" s="160"/>
      <c r="LFT344" s="160"/>
      <c r="LFU344" s="160"/>
      <c r="LFV344" s="160"/>
      <c r="LFW344" s="160"/>
      <c r="LFX344" s="160"/>
      <c r="LFY344" s="160"/>
      <c r="LFZ344" s="160"/>
      <c r="LGA344" s="160"/>
      <c r="LGB344" s="160"/>
      <c r="LGC344" s="160"/>
      <c r="LGD344" s="160"/>
      <c r="LGE344" s="160"/>
      <c r="LGF344" s="160"/>
      <c r="LGG344" s="160"/>
      <c r="LGH344" s="160"/>
      <c r="LGI344" s="160"/>
      <c r="LGJ344" s="160"/>
      <c r="LGK344" s="160"/>
      <c r="LGL344" s="160"/>
      <c r="LGM344" s="160"/>
      <c r="LGN344" s="160"/>
      <c r="LGO344" s="160"/>
      <c r="LGP344" s="160"/>
      <c r="LGQ344" s="160"/>
      <c r="LGR344" s="160"/>
      <c r="LGS344" s="160"/>
      <c r="LGT344" s="160"/>
      <c r="LGU344" s="160"/>
      <c r="LGV344" s="160"/>
      <c r="LGW344" s="160"/>
      <c r="LGX344" s="160"/>
      <c r="LGY344" s="160"/>
      <c r="LGZ344" s="160"/>
      <c r="LHA344" s="160"/>
      <c r="LHB344" s="160"/>
      <c r="LHC344" s="160"/>
      <c r="LHD344" s="160"/>
      <c r="LHE344" s="160"/>
      <c r="LHF344" s="160"/>
      <c r="LHG344" s="160"/>
      <c r="LHH344" s="160"/>
      <c r="LHI344" s="160"/>
      <c r="LHJ344" s="160"/>
      <c r="LHK344" s="160"/>
      <c r="LHL344" s="160"/>
      <c r="LHM344" s="160"/>
      <c r="LHN344" s="160"/>
      <c r="LHO344" s="160"/>
      <c r="LHP344" s="160"/>
      <c r="LHQ344" s="160"/>
      <c r="LHR344" s="160"/>
      <c r="LHS344" s="160"/>
      <c r="LHT344" s="160"/>
      <c r="LHU344" s="160"/>
      <c r="LHV344" s="160"/>
      <c r="LHW344" s="160"/>
      <c r="LHX344" s="160"/>
      <c r="LHY344" s="160"/>
      <c r="LHZ344" s="160"/>
      <c r="LIA344" s="160"/>
      <c r="LIB344" s="160"/>
      <c r="LIC344" s="160"/>
      <c r="LID344" s="160"/>
      <c r="LIE344" s="160"/>
      <c r="LIF344" s="160"/>
      <c r="LIG344" s="160"/>
      <c r="LIH344" s="160"/>
      <c r="LII344" s="160"/>
      <c r="LIJ344" s="160"/>
      <c r="LIK344" s="160"/>
      <c r="LIL344" s="160"/>
      <c r="LIM344" s="160"/>
      <c r="LIN344" s="160"/>
      <c r="LIO344" s="160"/>
      <c r="LIP344" s="160"/>
      <c r="LIQ344" s="160"/>
      <c r="LIR344" s="160"/>
      <c r="LIS344" s="160"/>
      <c r="LIT344" s="160"/>
      <c r="LIU344" s="160"/>
      <c r="LIV344" s="160"/>
      <c r="LIW344" s="160"/>
      <c r="LIX344" s="160"/>
      <c r="LIY344" s="160"/>
      <c r="LIZ344" s="160"/>
      <c r="LJA344" s="160"/>
      <c r="LJB344" s="160"/>
      <c r="LJC344" s="160"/>
      <c r="LJD344" s="160"/>
      <c r="LJE344" s="160"/>
      <c r="LJF344" s="160"/>
      <c r="LJG344" s="160"/>
      <c r="LJH344" s="160"/>
      <c r="LJI344" s="160"/>
      <c r="LJJ344" s="160"/>
      <c r="LJK344" s="160"/>
      <c r="LJL344" s="160"/>
      <c r="LJM344" s="160"/>
      <c r="LJN344" s="160"/>
      <c r="LJO344" s="160"/>
      <c r="LJP344" s="160"/>
      <c r="LJQ344" s="160"/>
      <c r="LJR344" s="160"/>
      <c r="LJS344" s="160"/>
      <c r="LJT344" s="160"/>
      <c r="LJU344" s="160"/>
      <c r="LJV344" s="160"/>
      <c r="LJW344" s="160"/>
      <c r="LJX344" s="160"/>
      <c r="LJY344" s="160"/>
      <c r="LJZ344" s="160"/>
      <c r="LKA344" s="160"/>
      <c r="LKB344" s="160"/>
      <c r="LKC344" s="160"/>
      <c r="LKD344" s="160"/>
      <c r="LKE344" s="160"/>
      <c r="LKF344" s="160"/>
      <c r="LKG344" s="160"/>
      <c r="LKH344" s="160"/>
      <c r="LKI344" s="160"/>
      <c r="LKJ344" s="160"/>
      <c r="LKK344" s="160"/>
      <c r="LKL344" s="160"/>
      <c r="LKM344" s="160"/>
      <c r="LKN344" s="160"/>
      <c r="LKO344" s="160"/>
      <c r="LKP344" s="160"/>
      <c r="LKQ344" s="160"/>
      <c r="LKR344" s="160"/>
      <c r="LKS344" s="160"/>
      <c r="LKT344" s="160"/>
      <c r="LKU344" s="160"/>
      <c r="LKV344" s="160"/>
      <c r="LKW344" s="160"/>
      <c r="LKX344" s="160"/>
      <c r="LKY344" s="160"/>
      <c r="LKZ344" s="160"/>
      <c r="LLA344" s="160"/>
      <c r="LLB344" s="160"/>
      <c r="LLC344" s="160"/>
      <c r="LLD344" s="160"/>
      <c r="LLE344" s="160"/>
      <c r="LLF344" s="160"/>
      <c r="LLG344" s="160"/>
      <c r="LLH344" s="160"/>
      <c r="LLI344" s="160"/>
      <c r="LLJ344" s="160"/>
      <c r="LLK344" s="160"/>
      <c r="LLL344" s="160"/>
      <c r="LLM344" s="160"/>
      <c r="LLN344" s="160"/>
      <c r="LLO344" s="160"/>
      <c r="LLP344" s="160"/>
      <c r="LLQ344" s="160"/>
      <c r="LLR344" s="160"/>
      <c r="LLS344" s="160"/>
      <c r="LLT344" s="160"/>
      <c r="LLU344" s="160"/>
      <c r="LLV344" s="160"/>
      <c r="LLW344" s="160"/>
      <c r="LLX344" s="160"/>
      <c r="LLY344" s="160"/>
      <c r="LLZ344" s="160"/>
      <c r="LMA344" s="160"/>
      <c r="LMB344" s="160"/>
      <c r="LMC344" s="160"/>
      <c r="LMD344" s="160"/>
      <c r="LME344" s="160"/>
      <c r="LMF344" s="160"/>
      <c r="LMG344" s="160"/>
      <c r="LMH344" s="160"/>
      <c r="LMI344" s="160"/>
      <c r="LMJ344" s="160"/>
      <c r="LMK344" s="160"/>
      <c r="LML344" s="160"/>
      <c r="LMM344" s="160"/>
      <c r="LMN344" s="160"/>
      <c r="LMO344" s="160"/>
      <c r="LMP344" s="160"/>
      <c r="LMQ344" s="160"/>
      <c r="LMR344" s="160"/>
      <c r="LMS344" s="160"/>
      <c r="LMT344" s="160"/>
      <c r="LMU344" s="160"/>
      <c r="LMV344" s="160"/>
      <c r="LMW344" s="160"/>
      <c r="LMX344" s="160"/>
      <c r="LMY344" s="160"/>
      <c r="LMZ344" s="160"/>
      <c r="LNA344" s="160"/>
      <c r="LNB344" s="160"/>
      <c r="LNC344" s="160"/>
      <c r="LND344" s="160"/>
      <c r="LNE344" s="160"/>
      <c r="LNF344" s="160"/>
      <c r="LNG344" s="160"/>
      <c r="LNH344" s="160"/>
      <c r="LNI344" s="160"/>
      <c r="LNJ344" s="160"/>
      <c r="LNK344" s="160"/>
      <c r="LNL344" s="160"/>
      <c r="LNM344" s="160"/>
      <c r="LNN344" s="160"/>
      <c r="LNO344" s="160"/>
      <c r="LNP344" s="160"/>
      <c r="LNQ344" s="160"/>
      <c r="LNR344" s="160"/>
      <c r="LNS344" s="160"/>
      <c r="LNT344" s="160"/>
      <c r="LNU344" s="160"/>
      <c r="LNV344" s="160"/>
      <c r="LNW344" s="160"/>
      <c r="LNX344" s="160"/>
      <c r="LNY344" s="160"/>
      <c r="LNZ344" s="160"/>
      <c r="LOA344" s="160"/>
      <c r="LOB344" s="160"/>
      <c r="LOC344" s="160"/>
      <c r="LOD344" s="160"/>
      <c r="LOE344" s="160"/>
      <c r="LOF344" s="160"/>
      <c r="LOG344" s="160"/>
      <c r="LOH344" s="160"/>
      <c r="LOI344" s="160"/>
      <c r="LOJ344" s="160"/>
      <c r="LOK344" s="160"/>
      <c r="LOL344" s="160"/>
      <c r="LOM344" s="160"/>
      <c r="LON344" s="160"/>
      <c r="LOO344" s="160"/>
      <c r="LOP344" s="160"/>
      <c r="LOQ344" s="160"/>
      <c r="LOR344" s="160"/>
      <c r="LOS344" s="160"/>
      <c r="LOT344" s="160"/>
      <c r="LOU344" s="160"/>
      <c r="LOV344" s="160"/>
      <c r="LOW344" s="160"/>
      <c r="LOX344" s="160"/>
      <c r="LOY344" s="160"/>
      <c r="LOZ344" s="160"/>
      <c r="LPA344" s="160"/>
      <c r="LPB344" s="160"/>
      <c r="LPC344" s="160"/>
      <c r="LPD344" s="160"/>
      <c r="LPE344" s="160"/>
      <c r="LPF344" s="160"/>
      <c r="LPG344" s="160"/>
      <c r="LPH344" s="160"/>
      <c r="LPI344" s="160"/>
      <c r="LPJ344" s="160"/>
      <c r="LPK344" s="160"/>
      <c r="LPL344" s="160"/>
      <c r="LPM344" s="160"/>
      <c r="LPN344" s="160"/>
      <c r="LPO344" s="160"/>
      <c r="LPP344" s="160"/>
      <c r="LPQ344" s="160"/>
      <c r="LPR344" s="160"/>
      <c r="LPS344" s="160"/>
      <c r="LPT344" s="160"/>
      <c r="LPU344" s="160"/>
      <c r="LPV344" s="160"/>
      <c r="LPW344" s="160"/>
      <c r="LPX344" s="160"/>
      <c r="LPY344" s="160"/>
      <c r="LPZ344" s="160"/>
      <c r="LQA344" s="160"/>
      <c r="LQB344" s="160"/>
      <c r="LQC344" s="160"/>
      <c r="LQD344" s="160"/>
      <c r="LQE344" s="160"/>
      <c r="LQF344" s="160"/>
      <c r="LQG344" s="160"/>
      <c r="LQH344" s="160"/>
      <c r="LQI344" s="160"/>
      <c r="LQJ344" s="160"/>
      <c r="LQK344" s="160"/>
      <c r="LQL344" s="160"/>
      <c r="LQM344" s="160"/>
      <c r="LQN344" s="160"/>
      <c r="LQO344" s="160"/>
      <c r="LQP344" s="160"/>
      <c r="LQQ344" s="160"/>
      <c r="LQR344" s="160"/>
      <c r="LQS344" s="160"/>
      <c r="LQT344" s="160"/>
      <c r="LQU344" s="160"/>
      <c r="LQV344" s="160"/>
      <c r="LQW344" s="160"/>
      <c r="LQX344" s="160"/>
      <c r="LQY344" s="160"/>
      <c r="LQZ344" s="160"/>
      <c r="LRA344" s="160"/>
      <c r="LRB344" s="160"/>
      <c r="LRC344" s="160"/>
      <c r="LRD344" s="160"/>
      <c r="LRE344" s="160"/>
      <c r="LRF344" s="160"/>
      <c r="LRG344" s="160"/>
      <c r="LRH344" s="160"/>
      <c r="LRI344" s="160"/>
      <c r="LRJ344" s="160"/>
      <c r="LRK344" s="160"/>
      <c r="LRL344" s="160"/>
      <c r="LRM344" s="160"/>
      <c r="LRN344" s="160"/>
      <c r="LRO344" s="160"/>
      <c r="LRP344" s="160"/>
      <c r="LRQ344" s="160"/>
      <c r="LRR344" s="160"/>
      <c r="LRS344" s="160"/>
      <c r="LRT344" s="160"/>
      <c r="LRU344" s="160"/>
      <c r="LRV344" s="160"/>
      <c r="LRW344" s="160"/>
      <c r="LRX344" s="160"/>
      <c r="LRY344" s="160"/>
      <c r="LRZ344" s="160"/>
      <c r="LSA344" s="160"/>
      <c r="LSB344" s="160"/>
      <c r="LSC344" s="160"/>
      <c r="LSD344" s="160"/>
      <c r="LSE344" s="160"/>
      <c r="LSF344" s="160"/>
      <c r="LSG344" s="160"/>
      <c r="LSH344" s="160"/>
      <c r="LSI344" s="160"/>
      <c r="LSJ344" s="160"/>
      <c r="LSK344" s="160"/>
      <c r="LSL344" s="160"/>
      <c r="LSM344" s="160"/>
      <c r="LSN344" s="160"/>
      <c r="LSO344" s="160"/>
      <c r="LSP344" s="160"/>
      <c r="LSQ344" s="160"/>
      <c r="LSR344" s="160"/>
      <c r="LSS344" s="160"/>
      <c r="LST344" s="160"/>
      <c r="LSU344" s="160"/>
      <c r="LSV344" s="160"/>
      <c r="LSW344" s="160"/>
      <c r="LSX344" s="160"/>
      <c r="LSY344" s="160"/>
      <c r="LSZ344" s="160"/>
      <c r="LTA344" s="160"/>
      <c r="LTB344" s="160"/>
      <c r="LTC344" s="160"/>
      <c r="LTD344" s="160"/>
      <c r="LTE344" s="160"/>
      <c r="LTF344" s="160"/>
      <c r="LTG344" s="160"/>
      <c r="LTH344" s="160"/>
      <c r="LTI344" s="160"/>
      <c r="LTJ344" s="160"/>
      <c r="LTK344" s="160"/>
      <c r="LTL344" s="160"/>
      <c r="LTM344" s="160"/>
      <c r="LTN344" s="160"/>
      <c r="LTO344" s="160"/>
      <c r="LTP344" s="160"/>
      <c r="LTQ344" s="160"/>
      <c r="LTR344" s="160"/>
      <c r="LTS344" s="160"/>
      <c r="LTT344" s="160"/>
      <c r="LTU344" s="160"/>
      <c r="LTV344" s="160"/>
      <c r="LTW344" s="160"/>
      <c r="LTX344" s="160"/>
      <c r="LTY344" s="160"/>
      <c r="LTZ344" s="160"/>
      <c r="LUA344" s="160"/>
      <c r="LUB344" s="160"/>
      <c r="LUC344" s="160"/>
      <c r="LUD344" s="160"/>
      <c r="LUE344" s="160"/>
      <c r="LUF344" s="160"/>
      <c r="LUG344" s="160"/>
      <c r="LUH344" s="160"/>
      <c r="LUI344" s="160"/>
      <c r="LUJ344" s="160"/>
      <c r="LUK344" s="160"/>
      <c r="LUL344" s="160"/>
      <c r="LUM344" s="160"/>
      <c r="LUN344" s="160"/>
      <c r="LUO344" s="160"/>
      <c r="LUP344" s="160"/>
      <c r="LUQ344" s="160"/>
      <c r="LUR344" s="160"/>
      <c r="LUS344" s="160"/>
      <c r="LUT344" s="160"/>
      <c r="LUU344" s="160"/>
      <c r="LUV344" s="160"/>
      <c r="LUW344" s="160"/>
      <c r="LUX344" s="160"/>
      <c r="LUY344" s="160"/>
      <c r="LUZ344" s="160"/>
      <c r="LVA344" s="160"/>
      <c r="LVB344" s="160"/>
      <c r="LVC344" s="160"/>
      <c r="LVD344" s="160"/>
      <c r="LVE344" s="160"/>
      <c r="LVF344" s="160"/>
      <c r="LVG344" s="160"/>
      <c r="LVH344" s="160"/>
      <c r="LVI344" s="160"/>
      <c r="LVJ344" s="160"/>
      <c r="LVK344" s="160"/>
      <c r="LVL344" s="160"/>
      <c r="LVM344" s="160"/>
      <c r="LVN344" s="160"/>
      <c r="LVO344" s="160"/>
      <c r="LVP344" s="160"/>
      <c r="LVQ344" s="160"/>
      <c r="LVR344" s="160"/>
      <c r="LVS344" s="160"/>
      <c r="LVT344" s="160"/>
      <c r="LVU344" s="160"/>
      <c r="LVV344" s="160"/>
      <c r="LVW344" s="160"/>
      <c r="LVX344" s="160"/>
      <c r="LVY344" s="160"/>
      <c r="LVZ344" s="160"/>
      <c r="LWA344" s="160"/>
      <c r="LWB344" s="160"/>
      <c r="LWC344" s="160"/>
      <c r="LWD344" s="160"/>
      <c r="LWE344" s="160"/>
      <c r="LWF344" s="160"/>
      <c r="LWG344" s="160"/>
      <c r="LWH344" s="160"/>
      <c r="LWI344" s="160"/>
      <c r="LWJ344" s="160"/>
      <c r="LWK344" s="160"/>
      <c r="LWL344" s="160"/>
      <c r="LWM344" s="160"/>
      <c r="LWN344" s="160"/>
      <c r="LWO344" s="160"/>
      <c r="LWP344" s="160"/>
      <c r="LWQ344" s="160"/>
      <c r="LWR344" s="160"/>
      <c r="LWS344" s="160"/>
      <c r="LWT344" s="160"/>
      <c r="LWU344" s="160"/>
      <c r="LWV344" s="160"/>
      <c r="LWW344" s="160"/>
      <c r="LWX344" s="160"/>
      <c r="LWY344" s="160"/>
      <c r="LWZ344" s="160"/>
      <c r="LXA344" s="160"/>
      <c r="LXB344" s="160"/>
      <c r="LXC344" s="160"/>
      <c r="LXD344" s="160"/>
      <c r="LXE344" s="160"/>
      <c r="LXF344" s="160"/>
      <c r="LXG344" s="160"/>
      <c r="LXH344" s="160"/>
      <c r="LXI344" s="160"/>
      <c r="LXJ344" s="160"/>
      <c r="LXK344" s="160"/>
      <c r="LXL344" s="160"/>
      <c r="LXM344" s="160"/>
      <c r="LXN344" s="160"/>
      <c r="LXO344" s="160"/>
      <c r="LXP344" s="160"/>
      <c r="LXQ344" s="160"/>
      <c r="LXR344" s="160"/>
      <c r="LXS344" s="160"/>
      <c r="LXT344" s="160"/>
      <c r="LXU344" s="160"/>
      <c r="LXV344" s="160"/>
      <c r="LXW344" s="160"/>
      <c r="LXX344" s="160"/>
      <c r="LXY344" s="160"/>
      <c r="LXZ344" s="160"/>
      <c r="LYA344" s="160"/>
      <c r="LYB344" s="160"/>
      <c r="LYC344" s="160"/>
      <c r="LYD344" s="160"/>
      <c r="LYE344" s="160"/>
      <c r="LYF344" s="160"/>
      <c r="LYG344" s="160"/>
      <c r="LYH344" s="160"/>
      <c r="LYI344" s="160"/>
      <c r="LYJ344" s="160"/>
      <c r="LYK344" s="160"/>
      <c r="LYL344" s="160"/>
      <c r="LYM344" s="160"/>
      <c r="LYN344" s="160"/>
      <c r="LYO344" s="160"/>
      <c r="LYP344" s="160"/>
      <c r="LYQ344" s="160"/>
      <c r="LYR344" s="160"/>
      <c r="LYS344" s="160"/>
      <c r="LYT344" s="160"/>
      <c r="LYU344" s="160"/>
      <c r="LYV344" s="160"/>
      <c r="LYW344" s="160"/>
      <c r="LYX344" s="160"/>
      <c r="LYY344" s="160"/>
      <c r="LYZ344" s="160"/>
      <c r="LZA344" s="160"/>
      <c r="LZB344" s="160"/>
      <c r="LZC344" s="160"/>
      <c r="LZD344" s="160"/>
      <c r="LZE344" s="160"/>
      <c r="LZF344" s="160"/>
      <c r="LZG344" s="160"/>
      <c r="LZH344" s="160"/>
      <c r="LZI344" s="160"/>
      <c r="LZJ344" s="160"/>
      <c r="LZK344" s="160"/>
      <c r="LZL344" s="160"/>
      <c r="LZM344" s="160"/>
      <c r="LZN344" s="160"/>
      <c r="LZO344" s="160"/>
      <c r="LZP344" s="160"/>
      <c r="LZQ344" s="160"/>
      <c r="LZR344" s="160"/>
      <c r="LZS344" s="160"/>
      <c r="LZT344" s="160"/>
      <c r="LZU344" s="160"/>
      <c r="LZV344" s="160"/>
      <c r="LZW344" s="160"/>
      <c r="LZX344" s="160"/>
      <c r="LZY344" s="160"/>
      <c r="LZZ344" s="160"/>
      <c r="MAA344" s="160"/>
      <c r="MAB344" s="160"/>
      <c r="MAC344" s="160"/>
      <c r="MAD344" s="160"/>
      <c r="MAE344" s="160"/>
      <c r="MAF344" s="160"/>
      <c r="MAG344" s="160"/>
      <c r="MAH344" s="160"/>
      <c r="MAI344" s="160"/>
      <c r="MAJ344" s="160"/>
      <c r="MAK344" s="160"/>
      <c r="MAL344" s="160"/>
      <c r="MAM344" s="160"/>
      <c r="MAN344" s="160"/>
      <c r="MAO344" s="160"/>
      <c r="MAP344" s="160"/>
      <c r="MAQ344" s="160"/>
      <c r="MAR344" s="160"/>
      <c r="MAS344" s="160"/>
      <c r="MAT344" s="160"/>
      <c r="MAU344" s="160"/>
      <c r="MAV344" s="160"/>
      <c r="MAW344" s="160"/>
      <c r="MAX344" s="160"/>
      <c r="MAY344" s="160"/>
      <c r="MAZ344" s="160"/>
      <c r="MBA344" s="160"/>
      <c r="MBB344" s="160"/>
      <c r="MBC344" s="160"/>
      <c r="MBD344" s="160"/>
      <c r="MBE344" s="160"/>
      <c r="MBF344" s="160"/>
      <c r="MBG344" s="160"/>
      <c r="MBH344" s="160"/>
      <c r="MBI344" s="160"/>
      <c r="MBJ344" s="160"/>
      <c r="MBK344" s="160"/>
      <c r="MBL344" s="160"/>
      <c r="MBM344" s="160"/>
      <c r="MBN344" s="160"/>
      <c r="MBO344" s="160"/>
      <c r="MBP344" s="160"/>
      <c r="MBQ344" s="160"/>
      <c r="MBR344" s="160"/>
      <c r="MBS344" s="160"/>
      <c r="MBT344" s="160"/>
      <c r="MBU344" s="160"/>
      <c r="MBV344" s="160"/>
      <c r="MBW344" s="160"/>
      <c r="MBX344" s="160"/>
      <c r="MBY344" s="160"/>
      <c r="MBZ344" s="160"/>
      <c r="MCA344" s="160"/>
      <c r="MCB344" s="160"/>
      <c r="MCC344" s="160"/>
      <c r="MCD344" s="160"/>
      <c r="MCE344" s="160"/>
      <c r="MCF344" s="160"/>
      <c r="MCG344" s="160"/>
      <c r="MCH344" s="160"/>
      <c r="MCI344" s="160"/>
      <c r="MCJ344" s="160"/>
      <c r="MCK344" s="160"/>
      <c r="MCL344" s="160"/>
      <c r="MCM344" s="160"/>
      <c r="MCN344" s="160"/>
      <c r="MCO344" s="160"/>
      <c r="MCP344" s="160"/>
      <c r="MCQ344" s="160"/>
      <c r="MCR344" s="160"/>
      <c r="MCS344" s="160"/>
      <c r="MCT344" s="160"/>
      <c r="MCU344" s="160"/>
      <c r="MCV344" s="160"/>
      <c r="MCW344" s="160"/>
      <c r="MCX344" s="160"/>
      <c r="MCY344" s="160"/>
      <c r="MCZ344" s="160"/>
      <c r="MDA344" s="160"/>
      <c r="MDB344" s="160"/>
      <c r="MDC344" s="160"/>
      <c r="MDD344" s="160"/>
      <c r="MDE344" s="160"/>
      <c r="MDF344" s="160"/>
      <c r="MDG344" s="160"/>
      <c r="MDH344" s="160"/>
      <c r="MDI344" s="160"/>
      <c r="MDJ344" s="160"/>
      <c r="MDK344" s="160"/>
      <c r="MDL344" s="160"/>
      <c r="MDM344" s="160"/>
      <c r="MDN344" s="160"/>
      <c r="MDO344" s="160"/>
      <c r="MDP344" s="160"/>
      <c r="MDQ344" s="160"/>
      <c r="MDR344" s="160"/>
      <c r="MDS344" s="160"/>
      <c r="MDT344" s="160"/>
      <c r="MDU344" s="160"/>
      <c r="MDV344" s="160"/>
      <c r="MDW344" s="160"/>
      <c r="MDX344" s="160"/>
      <c r="MDY344" s="160"/>
      <c r="MDZ344" s="160"/>
      <c r="MEA344" s="160"/>
      <c r="MEB344" s="160"/>
      <c r="MEC344" s="160"/>
      <c r="MED344" s="160"/>
      <c r="MEE344" s="160"/>
      <c r="MEF344" s="160"/>
      <c r="MEG344" s="160"/>
      <c r="MEH344" s="160"/>
      <c r="MEI344" s="160"/>
      <c r="MEJ344" s="160"/>
      <c r="MEK344" s="160"/>
      <c r="MEL344" s="160"/>
      <c r="MEM344" s="160"/>
      <c r="MEN344" s="160"/>
      <c r="MEO344" s="160"/>
      <c r="MEP344" s="160"/>
      <c r="MEQ344" s="160"/>
      <c r="MER344" s="160"/>
      <c r="MES344" s="160"/>
      <c r="MET344" s="160"/>
      <c r="MEU344" s="160"/>
      <c r="MEV344" s="160"/>
      <c r="MEW344" s="160"/>
      <c r="MEX344" s="160"/>
      <c r="MEY344" s="160"/>
      <c r="MEZ344" s="160"/>
      <c r="MFA344" s="160"/>
      <c r="MFB344" s="160"/>
      <c r="MFC344" s="160"/>
      <c r="MFD344" s="160"/>
      <c r="MFE344" s="160"/>
      <c r="MFF344" s="160"/>
      <c r="MFG344" s="160"/>
      <c r="MFH344" s="160"/>
      <c r="MFI344" s="160"/>
      <c r="MFJ344" s="160"/>
      <c r="MFK344" s="160"/>
      <c r="MFL344" s="160"/>
      <c r="MFM344" s="160"/>
      <c r="MFN344" s="160"/>
      <c r="MFO344" s="160"/>
      <c r="MFP344" s="160"/>
      <c r="MFQ344" s="160"/>
      <c r="MFR344" s="160"/>
      <c r="MFS344" s="160"/>
      <c r="MFT344" s="160"/>
      <c r="MFU344" s="160"/>
      <c r="MFV344" s="160"/>
      <c r="MFW344" s="160"/>
      <c r="MFX344" s="160"/>
      <c r="MFY344" s="160"/>
      <c r="MFZ344" s="160"/>
      <c r="MGA344" s="160"/>
      <c r="MGB344" s="160"/>
      <c r="MGC344" s="160"/>
      <c r="MGD344" s="160"/>
      <c r="MGE344" s="160"/>
      <c r="MGF344" s="160"/>
      <c r="MGG344" s="160"/>
      <c r="MGH344" s="160"/>
      <c r="MGI344" s="160"/>
      <c r="MGJ344" s="160"/>
      <c r="MGK344" s="160"/>
      <c r="MGL344" s="160"/>
      <c r="MGM344" s="160"/>
      <c r="MGN344" s="160"/>
      <c r="MGO344" s="160"/>
      <c r="MGP344" s="160"/>
      <c r="MGQ344" s="160"/>
      <c r="MGR344" s="160"/>
      <c r="MGS344" s="160"/>
      <c r="MGT344" s="160"/>
      <c r="MGU344" s="160"/>
      <c r="MGV344" s="160"/>
      <c r="MGW344" s="160"/>
      <c r="MGX344" s="160"/>
      <c r="MGY344" s="160"/>
      <c r="MGZ344" s="160"/>
      <c r="MHA344" s="160"/>
      <c r="MHB344" s="160"/>
      <c r="MHC344" s="160"/>
      <c r="MHD344" s="160"/>
      <c r="MHE344" s="160"/>
      <c r="MHF344" s="160"/>
      <c r="MHG344" s="160"/>
      <c r="MHH344" s="160"/>
      <c r="MHI344" s="160"/>
      <c r="MHJ344" s="160"/>
      <c r="MHK344" s="160"/>
      <c r="MHL344" s="160"/>
      <c r="MHM344" s="160"/>
      <c r="MHN344" s="160"/>
      <c r="MHO344" s="160"/>
      <c r="MHP344" s="160"/>
      <c r="MHQ344" s="160"/>
      <c r="MHR344" s="160"/>
      <c r="MHS344" s="160"/>
      <c r="MHT344" s="160"/>
      <c r="MHU344" s="160"/>
      <c r="MHV344" s="160"/>
      <c r="MHW344" s="160"/>
      <c r="MHX344" s="160"/>
      <c r="MHY344" s="160"/>
      <c r="MHZ344" s="160"/>
      <c r="MIA344" s="160"/>
      <c r="MIB344" s="160"/>
      <c r="MIC344" s="160"/>
      <c r="MID344" s="160"/>
      <c r="MIE344" s="160"/>
      <c r="MIF344" s="160"/>
      <c r="MIG344" s="160"/>
      <c r="MIH344" s="160"/>
      <c r="MII344" s="160"/>
      <c r="MIJ344" s="160"/>
      <c r="MIK344" s="160"/>
      <c r="MIL344" s="160"/>
      <c r="MIM344" s="160"/>
      <c r="MIN344" s="160"/>
      <c r="MIO344" s="160"/>
      <c r="MIP344" s="160"/>
      <c r="MIQ344" s="160"/>
      <c r="MIR344" s="160"/>
      <c r="MIS344" s="160"/>
      <c r="MIT344" s="160"/>
      <c r="MIU344" s="160"/>
      <c r="MIV344" s="160"/>
      <c r="MIW344" s="160"/>
      <c r="MIX344" s="160"/>
      <c r="MIY344" s="160"/>
      <c r="MIZ344" s="160"/>
      <c r="MJA344" s="160"/>
      <c r="MJB344" s="160"/>
      <c r="MJC344" s="160"/>
      <c r="MJD344" s="160"/>
      <c r="MJE344" s="160"/>
      <c r="MJF344" s="160"/>
      <c r="MJG344" s="160"/>
      <c r="MJH344" s="160"/>
      <c r="MJI344" s="160"/>
      <c r="MJJ344" s="160"/>
      <c r="MJK344" s="160"/>
      <c r="MJL344" s="160"/>
      <c r="MJM344" s="160"/>
      <c r="MJN344" s="160"/>
      <c r="MJO344" s="160"/>
      <c r="MJP344" s="160"/>
      <c r="MJQ344" s="160"/>
      <c r="MJR344" s="160"/>
      <c r="MJS344" s="160"/>
      <c r="MJT344" s="160"/>
      <c r="MJU344" s="160"/>
      <c r="MJV344" s="160"/>
      <c r="MJW344" s="160"/>
      <c r="MJX344" s="160"/>
      <c r="MJY344" s="160"/>
      <c r="MJZ344" s="160"/>
      <c r="MKA344" s="160"/>
      <c r="MKB344" s="160"/>
      <c r="MKC344" s="160"/>
      <c r="MKD344" s="160"/>
      <c r="MKE344" s="160"/>
      <c r="MKF344" s="160"/>
      <c r="MKG344" s="160"/>
      <c r="MKH344" s="160"/>
      <c r="MKI344" s="160"/>
      <c r="MKJ344" s="160"/>
      <c r="MKK344" s="160"/>
      <c r="MKL344" s="160"/>
      <c r="MKM344" s="160"/>
      <c r="MKN344" s="160"/>
      <c r="MKO344" s="160"/>
      <c r="MKP344" s="160"/>
      <c r="MKQ344" s="160"/>
      <c r="MKR344" s="160"/>
      <c r="MKS344" s="160"/>
      <c r="MKT344" s="160"/>
      <c r="MKU344" s="160"/>
      <c r="MKV344" s="160"/>
      <c r="MKW344" s="160"/>
      <c r="MKX344" s="160"/>
      <c r="MKY344" s="160"/>
      <c r="MKZ344" s="160"/>
      <c r="MLA344" s="160"/>
      <c r="MLB344" s="160"/>
      <c r="MLC344" s="160"/>
      <c r="MLD344" s="160"/>
      <c r="MLE344" s="160"/>
      <c r="MLF344" s="160"/>
      <c r="MLG344" s="160"/>
      <c r="MLH344" s="160"/>
      <c r="MLI344" s="160"/>
      <c r="MLJ344" s="160"/>
      <c r="MLK344" s="160"/>
      <c r="MLL344" s="160"/>
      <c r="MLM344" s="160"/>
      <c r="MLN344" s="160"/>
      <c r="MLO344" s="160"/>
      <c r="MLP344" s="160"/>
      <c r="MLQ344" s="160"/>
      <c r="MLR344" s="160"/>
      <c r="MLS344" s="160"/>
      <c r="MLT344" s="160"/>
      <c r="MLU344" s="160"/>
      <c r="MLV344" s="160"/>
      <c r="MLW344" s="160"/>
      <c r="MLX344" s="160"/>
      <c r="MLY344" s="160"/>
      <c r="MLZ344" s="160"/>
      <c r="MMA344" s="160"/>
      <c r="MMB344" s="160"/>
      <c r="MMC344" s="160"/>
      <c r="MMD344" s="160"/>
      <c r="MME344" s="160"/>
      <c r="MMF344" s="160"/>
      <c r="MMG344" s="160"/>
      <c r="MMH344" s="160"/>
      <c r="MMI344" s="160"/>
      <c r="MMJ344" s="160"/>
      <c r="MMK344" s="160"/>
      <c r="MML344" s="160"/>
      <c r="MMM344" s="160"/>
      <c r="MMN344" s="160"/>
      <c r="MMO344" s="160"/>
      <c r="MMP344" s="160"/>
      <c r="MMQ344" s="160"/>
      <c r="MMR344" s="160"/>
      <c r="MMS344" s="160"/>
      <c r="MMT344" s="160"/>
      <c r="MMU344" s="160"/>
      <c r="MMV344" s="160"/>
      <c r="MMW344" s="160"/>
      <c r="MMX344" s="160"/>
      <c r="MMY344" s="160"/>
      <c r="MMZ344" s="160"/>
      <c r="MNA344" s="160"/>
      <c r="MNB344" s="160"/>
      <c r="MNC344" s="160"/>
      <c r="MND344" s="160"/>
      <c r="MNE344" s="160"/>
      <c r="MNF344" s="160"/>
      <c r="MNG344" s="160"/>
      <c r="MNH344" s="160"/>
      <c r="MNI344" s="160"/>
      <c r="MNJ344" s="160"/>
      <c r="MNK344" s="160"/>
      <c r="MNL344" s="160"/>
      <c r="MNM344" s="160"/>
      <c r="MNN344" s="160"/>
      <c r="MNO344" s="160"/>
      <c r="MNP344" s="160"/>
      <c r="MNQ344" s="160"/>
      <c r="MNR344" s="160"/>
      <c r="MNS344" s="160"/>
      <c r="MNT344" s="160"/>
      <c r="MNU344" s="160"/>
      <c r="MNV344" s="160"/>
      <c r="MNW344" s="160"/>
      <c r="MNX344" s="160"/>
      <c r="MNY344" s="160"/>
      <c r="MNZ344" s="160"/>
      <c r="MOA344" s="160"/>
      <c r="MOB344" s="160"/>
      <c r="MOC344" s="160"/>
      <c r="MOD344" s="160"/>
      <c r="MOE344" s="160"/>
      <c r="MOF344" s="160"/>
      <c r="MOG344" s="160"/>
      <c r="MOH344" s="160"/>
      <c r="MOI344" s="160"/>
      <c r="MOJ344" s="160"/>
      <c r="MOK344" s="160"/>
      <c r="MOL344" s="160"/>
      <c r="MOM344" s="160"/>
      <c r="MON344" s="160"/>
      <c r="MOO344" s="160"/>
      <c r="MOP344" s="160"/>
      <c r="MOQ344" s="160"/>
      <c r="MOR344" s="160"/>
      <c r="MOS344" s="160"/>
      <c r="MOT344" s="160"/>
      <c r="MOU344" s="160"/>
      <c r="MOV344" s="160"/>
      <c r="MOW344" s="160"/>
      <c r="MOX344" s="160"/>
      <c r="MOY344" s="160"/>
      <c r="MOZ344" s="160"/>
      <c r="MPA344" s="160"/>
      <c r="MPB344" s="160"/>
      <c r="MPC344" s="160"/>
      <c r="MPD344" s="160"/>
      <c r="MPE344" s="160"/>
      <c r="MPF344" s="160"/>
      <c r="MPG344" s="160"/>
      <c r="MPH344" s="160"/>
      <c r="MPI344" s="160"/>
      <c r="MPJ344" s="160"/>
      <c r="MPK344" s="160"/>
      <c r="MPL344" s="160"/>
      <c r="MPM344" s="160"/>
      <c r="MPN344" s="160"/>
      <c r="MPO344" s="160"/>
      <c r="MPP344" s="160"/>
      <c r="MPQ344" s="160"/>
      <c r="MPR344" s="160"/>
      <c r="MPS344" s="160"/>
      <c r="MPT344" s="160"/>
      <c r="MPU344" s="160"/>
      <c r="MPV344" s="160"/>
      <c r="MPW344" s="160"/>
      <c r="MPX344" s="160"/>
      <c r="MPY344" s="160"/>
      <c r="MPZ344" s="160"/>
      <c r="MQA344" s="160"/>
      <c r="MQB344" s="160"/>
      <c r="MQC344" s="160"/>
      <c r="MQD344" s="160"/>
      <c r="MQE344" s="160"/>
      <c r="MQF344" s="160"/>
      <c r="MQG344" s="160"/>
      <c r="MQH344" s="160"/>
      <c r="MQI344" s="160"/>
      <c r="MQJ344" s="160"/>
      <c r="MQK344" s="160"/>
      <c r="MQL344" s="160"/>
      <c r="MQM344" s="160"/>
      <c r="MQN344" s="160"/>
      <c r="MQO344" s="160"/>
      <c r="MQP344" s="160"/>
      <c r="MQQ344" s="160"/>
      <c r="MQR344" s="160"/>
      <c r="MQS344" s="160"/>
      <c r="MQT344" s="160"/>
      <c r="MQU344" s="160"/>
      <c r="MQV344" s="160"/>
      <c r="MQW344" s="160"/>
      <c r="MQX344" s="160"/>
      <c r="MQY344" s="160"/>
      <c r="MQZ344" s="160"/>
      <c r="MRA344" s="160"/>
      <c r="MRB344" s="160"/>
      <c r="MRC344" s="160"/>
      <c r="MRD344" s="160"/>
      <c r="MRE344" s="160"/>
      <c r="MRF344" s="160"/>
      <c r="MRG344" s="160"/>
      <c r="MRH344" s="160"/>
      <c r="MRI344" s="160"/>
      <c r="MRJ344" s="160"/>
      <c r="MRK344" s="160"/>
      <c r="MRL344" s="160"/>
      <c r="MRM344" s="160"/>
      <c r="MRN344" s="160"/>
      <c r="MRO344" s="160"/>
      <c r="MRP344" s="160"/>
      <c r="MRQ344" s="160"/>
      <c r="MRR344" s="160"/>
      <c r="MRS344" s="160"/>
      <c r="MRT344" s="160"/>
      <c r="MRU344" s="160"/>
      <c r="MRV344" s="160"/>
      <c r="MRW344" s="160"/>
      <c r="MRX344" s="160"/>
      <c r="MRY344" s="160"/>
      <c r="MRZ344" s="160"/>
      <c r="MSA344" s="160"/>
      <c r="MSB344" s="160"/>
      <c r="MSC344" s="160"/>
      <c r="MSD344" s="160"/>
      <c r="MSE344" s="160"/>
      <c r="MSF344" s="160"/>
      <c r="MSG344" s="160"/>
      <c r="MSH344" s="160"/>
      <c r="MSI344" s="160"/>
      <c r="MSJ344" s="160"/>
      <c r="MSK344" s="160"/>
      <c r="MSL344" s="160"/>
      <c r="MSM344" s="160"/>
      <c r="MSN344" s="160"/>
      <c r="MSO344" s="160"/>
      <c r="MSP344" s="160"/>
      <c r="MSQ344" s="160"/>
      <c r="MSR344" s="160"/>
      <c r="MSS344" s="160"/>
      <c r="MST344" s="160"/>
      <c r="MSU344" s="160"/>
      <c r="MSV344" s="160"/>
      <c r="MSW344" s="160"/>
      <c r="MSX344" s="160"/>
      <c r="MSY344" s="160"/>
      <c r="MSZ344" s="160"/>
      <c r="MTA344" s="160"/>
      <c r="MTB344" s="160"/>
      <c r="MTC344" s="160"/>
      <c r="MTD344" s="160"/>
      <c r="MTE344" s="160"/>
      <c r="MTF344" s="160"/>
      <c r="MTG344" s="160"/>
      <c r="MTH344" s="160"/>
      <c r="MTI344" s="160"/>
      <c r="MTJ344" s="160"/>
      <c r="MTK344" s="160"/>
      <c r="MTL344" s="160"/>
      <c r="MTM344" s="160"/>
      <c r="MTN344" s="160"/>
      <c r="MTO344" s="160"/>
      <c r="MTP344" s="160"/>
      <c r="MTQ344" s="160"/>
      <c r="MTR344" s="160"/>
      <c r="MTS344" s="160"/>
      <c r="MTT344" s="160"/>
      <c r="MTU344" s="160"/>
      <c r="MTV344" s="160"/>
      <c r="MTW344" s="160"/>
      <c r="MTX344" s="160"/>
      <c r="MTY344" s="160"/>
      <c r="MTZ344" s="160"/>
      <c r="MUA344" s="160"/>
      <c r="MUB344" s="160"/>
      <c r="MUC344" s="160"/>
      <c r="MUD344" s="160"/>
      <c r="MUE344" s="160"/>
      <c r="MUF344" s="160"/>
      <c r="MUG344" s="160"/>
      <c r="MUH344" s="160"/>
      <c r="MUI344" s="160"/>
      <c r="MUJ344" s="160"/>
      <c r="MUK344" s="160"/>
      <c r="MUL344" s="160"/>
      <c r="MUM344" s="160"/>
      <c r="MUN344" s="160"/>
      <c r="MUO344" s="160"/>
      <c r="MUP344" s="160"/>
      <c r="MUQ344" s="160"/>
      <c r="MUR344" s="160"/>
      <c r="MUS344" s="160"/>
      <c r="MUT344" s="160"/>
      <c r="MUU344" s="160"/>
      <c r="MUV344" s="160"/>
      <c r="MUW344" s="160"/>
      <c r="MUX344" s="160"/>
      <c r="MUY344" s="160"/>
      <c r="MUZ344" s="160"/>
      <c r="MVA344" s="160"/>
      <c r="MVB344" s="160"/>
      <c r="MVC344" s="160"/>
      <c r="MVD344" s="160"/>
      <c r="MVE344" s="160"/>
      <c r="MVF344" s="160"/>
      <c r="MVG344" s="160"/>
      <c r="MVH344" s="160"/>
      <c r="MVI344" s="160"/>
      <c r="MVJ344" s="160"/>
      <c r="MVK344" s="160"/>
      <c r="MVL344" s="160"/>
      <c r="MVM344" s="160"/>
      <c r="MVN344" s="160"/>
      <c r="MVO344" s="160"/>
      <c r="MVP344" s="160"/>
      <c r="MVQ344" s="160"/>
      <c r="MVR344" s="160"/>
      <c r="MVS344" s="160"/>
      <c r="MVT344" s="160"/>
      <c r="MVU344" s="160"/>
      <c r="MVV344" s="160"/>
      <c r="MVW344" s="160"/>
      <c r="MVX344" s="160"/>
      <c r="MVY344" s="160"/>
      <c r="MVZ344" s="160"/>
      <c r="MWA344" s="160"/>
      <c r="MWB344" s="160"/>
      <c r="MWC344" s="160"/>
      <c r="MWD344" s="160"/>
      <c r="MWE344" s="160"/>
      <c r="MWF344" s="160"/>
      <c r="MWG344" s="160"/>
      <c r="MWH344" s="160"/>
      <c r="MWI344" s="160"/>
      <c r="MWJ344" s="160"/>
      <c r="MWK344" s="160"/>
      <c r="MWL344" s="160"/>
      <c r="MWM344" s="160"/>
      <c r="MWN344" s="160"/>
      <c r="MWO344" s="160"/>
      <c r="MWP344" s="160"/>
      <c r="MWQ344" s="160"/>
      <c r="MWR344" s="160"/>
      <c r="MWS344" s="160"/>
      <c r="MWT344" s="160"/>
      <c r="MWU344" s="160"/>
      <c r="MWV344" s="160"/>
      <c r="MWW344" s="160"/>
      <c r="MWX344" s="160"/>
      <c r="MWY344" s="160"/>
      <c r="MWZ344" s="160"/>
      <c r="MXA344" s="160"/>
      <c r="MXB344" s="160"/>
      <c r="MXC344" s="160"/>
      <c r="MXD344" s="160"/>
      <c r="MXE344" s="160"/>
      <c r="MXF344" s="160"/>
      <c r="MXG344" s="160"/>
      <c r="MXH344" s="160"/>
      <c r="MXI344" s="160"/>
      <c r="MXJ344" s="160"/>
      <c r="MXK344" s="160"/>
      <c r="MXL344" s="160"/>
      <c r="MXM344" s="160"/>
      <c r="MXN344" s="160"/>
      <c r="MXO344" s="160"/>
      <c r="MXP344" s="160"/>
      <c r="MXQ344" s="160"/>
      <c r="MXR344" s="160"/>
      <c r="MXS344" s="160"/>
      <c r="MXT344" s="160"/>
      <c r="MXU344" s="160"/>
      <c r="MXV344" s="160"/>
      <c r="MXW344" s="160"/>
      <c r="MXX344" s="160"/>
      <c r="MXY344" s="160"/>
      <c r="MXZ344" s="160"/>
      <c r="MYA344" s="160"/>
      <c r="MYB344" s="160"/>
      <c r="MYC344" s="160"/>
      <c r="MYD344" s="160"/>
      <c r="MYE344" s="160"/>
      <c r="MYF344" s="160"/>
      <c r="MYG344" s="160"/>
      <c r="MYH344" s="160"/>
      <c r="MYI344" s="160"/>
      <c r="MYJ344" s="160"/>
      <c r="MYK344" s="160"/>
      <c r="MYL344" s="160"/>
      <c r="MYM344" s="160"/>
      <c r="MYN344" s="160"/>
      <c r="MYO344" s="160"/>
      <c r="MYP344" s="160"/>
      <c r="MYQ344" s="160"/>
      <c r="MYR344" s="160"/>
      <c r="MYS344" s="160"/>
      <c r="MYT344" s="160"/>
      <c r="MYU344" s="160"/>
      <c r="MYV344" s="160"/>
      <c r="MYW344" s="160"/>
      <c r="MYX344" s="160"/>
      <c r="MYY344" s="160"/>
      <c r="MYZ344" s="160"/>
      <c r="MZA344" s="160"/>
      <c r="MZB344" s="160"/>
      <c r="MZC344" s="160"/>
      <c r="MZD344" s="160"/>
      <c r="MZE344" s="160"/>
      <c r="MZF344" s="160"/>
      <c r="MZG344" s="160"/>
      <c r="MZH344" s="160"/>
      <c r="MZI344" s="160"/>
      <c r="MZJ344" s="160"/>
      <c r="MZK344" s="160"/>
      <c r="MZL344" s="160"/>
      <c r="MZM344" s="160"/>
      <c r="MZN344" s="160"/>
      <c r="MZO344" s="160"/>
      <c r="MZP344" s="160"/>
      <c r="MZQ344" s="160"/>
      <c r="MZR344" s="160"/>
      <c r="MZS344" s="160"/>
      <c r="MZT344" s="160"/>
      <c r="MZU344" s="160"/>
      <c r="MZV344" s="160"/>
      <c r="MZW344" s="160"/>
      <c r="MZX344" s="160"/>
      <c r="MZY344" s="160"/>
      <c r="MZZ344" s="160"/>
      <c r="NAA344" s="160"/>
      <c r="NAB344" s="160"/>
      <c r="NAC344" s="160"/>
      <c r="NAD344" s="160"/>
      <c r="NAE344" s="160"/>
      <c r="NAF344" s="160"/>
      <c r="NAG344" s="160"/>
      <c r="NAH344" s="160"/>
      <c r="NAI344" s="160"/>
      <c r="NAJ344" s="160"/>
      <c r="NAK344" s="160"/>
      <c r="NAL344" s="160"/>
      <c r="NAM344" s="160"/>
      <c r="NAN344" s="160"/>
      <c r="NAO344" s="160"/>
      <c r="NAP344" s="160"/>
      <c r="NAQ344" s="160"/>
      <c r="NAR344" s="160"/>
      <c r="NAS344" s="160"/>
      <c r="NAT344" s="160"/>
      <c r="NAU344" s="160"/>
      <c r="NAV344" s="160"/>
      <c r="NAW344" s="160"/>
      <c r="NAX344" s="160"/>
      <c r="NAY344" s="160"/>
      <c r="NAZ344" s="160"/>
      <c r="NBA344" s="160"/>
      <c r="NBB344" s="160"/>
      <c r="NBC344" s="160"/>
      <c r="NBD344" s="160"/>
      <c r="NBE344" s="160"/>
      <c r="NBF344" s="160"/>
      <c r="NBG344" s="160"/>
      <c r="NBH344" s="160"/>
      <c r="NBI344" s="160"/>
      <c r="NBJ344" s="160"/>
      <c r="NBK344" s="160"/>
      <c r="NBL344" s="160"/>
      <c r="NBM344" s="160"/>
      <c r="NBN344" s="160"/>
      <c r="NBO344" s="160"/>
      <c r="NBP344" s="160"/>
      <c r="NBQ344" s="160"/>
      <c r="NBR344" s="160"/>
      <c r="NBS344" s="160"/>
      <c r="NBT344" s="160"/>
      <c r="NBU344" s="160"/>
      <c r="NBV344" s="160"/>
      <c r="NBW344" s="160"/>
      <c r="NBX344" s="160"/>
      <c r="NBY344" s="160"/>
      <c r="NBZ344" s="160"/>
      <c r="NCA344" s="160"/>
      <c r="NCB344" s="160"/>
      <c r="NCC344" s="160"/>
      <c r="NCD344" s="160"/>
      <c r="NCE344" s="160"/>
      <c r="NCF344" s="160"/>
      <c r="NCG344" s="160"/>
      <c r="NCH344" s="160"/>
      <c r="NCI344" s="160"/>
      <c r="NCJ344" s="160"/>
      <c r="NCK344" s="160"/>
      <c r="NCL344" s="160"/>
      <c r="NCM344" s="160"/>
      <c r="NCN344" s="160"/>
      <c r="NCO344" s="160"/>
      <c r="NCP344" s="160"/>
      <c r="NCQ344" s="160"/>
      <c r="NCR344" s="160"/>
      <c r="NCS344" s="160"/>
      <c r="NCT344" s="160"/>
      <c r="NCU344" s="160"/>
      <c r="NCV344" s="160"/>
      <c r="NCW344" s="160"/>
      <c r="NCX344" s="160"/>
      <c r="NCY344" s="160"/>
      <c r="NCZ344" s="160"/>
      <c r="NDA344" s="160"/>
      <c r="NDB344" s="160"/>
      <c r="NDC344" s="160"/>
      <c r="NDD344" s="160"/>
      <c r="NDE344" s="160"/>
      <c r="NDF344" s="160"/>
      <c r="NDG344" s="160"/>
      <c r="NDH344" s="160"/>
      <c r="NDI344" s="160"/>
      <c r="NDJ344" s="160"/>
      <c r="NDK344" s="160"/>
      <c r="NDL344" s="160"/>
      <c r="NDM344" s="160"/>
      <c r="NDN344" s="160"/>
      <c r="NDO344" s="160"/>
      <c r="NDP344" s="160"/>
      <c r="NDQ344" s="160"/>
      <c r="NDR344" s="160"/>
      <c r="NDS344" s="160"/>
      <c r="NDT344" s="160"/>
      <c r="NDU344" s="160"/>
      <c r="NDV344" s="160"/>
      <c r="NDW344" s="160"/>
      <c r="NDX344" s="160"/>
      <c r="NDY344" s="160"/>
      <c r="NDZ344" s="160"/>
      <c r="NEA344" s="160"/>
      <c r="NEB344" s="160"/>
      <c r="NEC344" s="160"/>
      <c r="NED344" s="160"/>
      <c r="NEE344" s="160"/>
      <c r="NEF344" s="160"/>
      <c r="NEG344" s="160"/>
      <c r="NEH344" s="160"/>
      <c r="NEI344" s="160"/>
      <c r="NEJ344" s="160"/>
      <c r="NEK344" s="160"/>
      <c r="NEL344" s="160"/>
      <c r="NEM344" s="160"/>
      <c r="NEN344" s="160"/>
      <c r="NEO344" s="160"/>
      <c r="NEP344" s="160"/>
      <c r="NEQ344" s="160"/>
      <c r="NER344" s="160"/>
      <c r="NES344" s="160"/>
      <c r="NET344" s="160"/>
      <c r="NEU344" s="160"/>
      <c r="NEV344" s="160"/>
      <c r="NEW344" s="160"/>
      <c r="NEX344" s="160"/>
      <c r="NEY344" s="160"/>
      <c r="NEZ344" s="160"/>
      <c r="NFA344" s="160"/>
      <c r="NFB344" s="160"/>
      <c r="NFC344" s="160"/>
      <c r="NFD344" s="160"/>
      <c r="NFE344" s="160"/>
      <c r="NFF344" s="160"/>
      <c r="NFG344" s="160"/>
      <c r="NFH344" s="160"/>
      <c r="NFI344" s="160"/>
      <c r="NFJ344" s="160"/>
      <c r="NFK344" s="160"/>
      <c r="NFL344" s="160"/>
      <c r="NFM344" s="160"/>
      <c r="NFN344" s="160"/>
      <c r="NFO344" s="160"/>
      <c r="NFP344" s="160"/>
      <c r="NFQ344" s="160"/>
      <c r="NFR344" s="160"/>
      <c r="NFS344" s="160"/>
      <c r="NFT344" s="160"/>
      <c r="NFU344" s="160"/>
      <c r="NFV344" s="160"/>
      <c r="NFW344" s="160"/>
      <c r="NFX344" s="160"/>
      <c r="NFY344" s="160"/>
      <c r="NFZ344" s="160"/>
      <c r="NGA344" s="160"/>
      <c r="NGB344" s="160"/>
      <c r="NGC344" s="160"/>
      <c r="NGD344" s="160"/>
      <c r="NGE344" s="160"/>
      <c r="NGF344" s="160"/>
      <c r="NGG344" s="160"/>
      <c r="NGH344" s="160"/>
      <c r="NGI344" s="160"/>
      <c r="NGJ344" s="160"/>
      <c r="NGK344" s="160"/>
      <c r="NGL344" s="160"/>
      <c r="NGM344" s="160"/>
      <c r="NGN344" s="160"/>
      <c r="NGO344" s="160"/>
      <c r="NGP344" s="160"/>
      <c r="NGQ344" s="160"/>
      <c r="NGR344" s="160"/>
      <c r="NGS344" s="160"/>
      <c r="NGT344" s="160"/>
      <c r="NGU344" s="160"/>
      <c r="NGV344" s="160"/>
      <c r="NGW344" s="160"/>
      <c r="NGX344" s="160"/>
      <c r="NGY344" s="160"/>
      <c r="NGZ344" s="160"/>
      <c r="NHA344" s="160"/>
      <c r="NHB344" s="160"/>
      <c r="NHC344" s="160"/>
      <c r="NHD344" s="160"/>
      <c r="NHE344" s="160"/>
      <c r="NHF344" s="160"/>
      <c r="NHG344" s="160"/>
      <c r="NHH344" s="160"/>
      <c r="NHI344" s="160"/>
      <c r="NHJ344" s="160"/>
      <c r="NHK344" s="160"/>
      <c r="NHL344" s="160"/>
      <c r="NHM344" s="160"/>
      <c r="NHN344" s="160"/>
      <c r="NHO344" s="160"/>
      <c r="NHP344" s="160"/>
      <c r="NHQ344" s="160"/>
      <c r="NHR344" s="160"/>
      <c r="NHS344" s="160"/>
      <c r="NHT344" s="160"/>
      <c r="NHU344" s="160"/>
      <c r="NHV344" s="160"/>
      <c r="NHW344" s="160"/>
      <c r="NHX344" s="160"/>
      <c r="NHY344" s="160"/>
      <c r="NHZ344" s="160"/>
      <c r="NIA344" s="160"/>
      <c r="NIB344" s="160"/>
      <c r="NIC344" s="160"/>
      <c r="NID344" s="160"/>
      <c r="NIE344" s="160"/>
      <c r="NIF344" s="160"/>
      <c r="NIG344" s="160"/>
      <c r="NIH344" s="160"/>
      <c r="NII344" s="160"/>
      <c r="NIJ344" s="160"/>
      <c r="NIK344" s="160"/>
      <c r="NIL344" s="160"/>
      <c r="NIM344" s="160"/>
      <c r="NIN344" s="160"/>
      <c r="NIO344" s="160"/>
      <c r="NIP344" s="160"/>
      <c r="NIQ344" s="160"/>
      <c r="NIR344" s="160"/>
      <c r="NIS344" s="160"/>
      <c r="NIT344" s="160"/>
      <c r="NIU344" s="160"/>
      <c r="NIV344" s="160"/>
      <c r="NIW344" s="160"/>
      <c r="NIX344" s="160"/>
      <c r="NIY344" s="160"/>
      <c r="NIZ344" s="160"/>
      <c r="NJA344" s="160"/>
      <c r="NJB344" s="160"/>
      <c r="NJC344" s="160"/>
      <c r="NJD344" s="160"/>
      <c r="NJE344" s="160"/>
      <c r="NJF344" s="160"/>
      <c r="NJG344" s="160"/>
      <c r="NJH344" s="160"/>
      <c r="NJI344" s="160"/>
      <c r="NJJ344" s="160"/>
      <c r="NJK344" s="160"/>
      <c r="NJL344" s="160"/>
      <c r="NJM344" s="160"/>
      <c r="NJN344" s="160"/>
      <c r="NJO344" s="160"/>
      <c r="NJP344" s="160"/>
      <c r="NJQ344" s="160"/>
      <c r="NJR344" s="160"/>
      <c r="NJS344" s="160"/>
      <c r="NJT344" s="160"/>
      <c r="NJU344" s="160"/>
      <c r="NJV344" s="160"/>
      <c r="NJW344" s="160"/>
      <c r="NJX344" s="160"/>
      <c r="NJY344" s="160"/>
      <c r="NJZ344" s="160"/>
      <c r="NKA344" s="160"/>
      <c r="NKB344" s="160"/>
      <c r="NKC344" s="160"/>
      <c r="NKD344" s="160"/>
      <c r="NKE344" s="160"/>
      <c r="NKF344" s="160"/>
      <c r="NKG344" s="160"/>
      <c r="NKH344" s="160"/>
      <c r="NKI344" s="160"/>
      <c r="NKJ344" s="160"/>
      <c r="NKK344" s="160"/>
      <c r="NKL344" s="160"/>
      <c r="NKM344" s="160"/>
      <c r="NKN344" s="160"/>
      <c r="NKO344" s="160"/>
      <c r="NKP344" s="160"/>
      <c r="NKQ344" s="160"/>
      <c r="NKR344" s="160"/>
      <c r="NKS344" s="160"/>
      <c r="NKT344" s="160"/>
      <c r="NKU344" s="160"/>
      <c r="NKV344" s="160"/>
      <c r="NKW344" s="160"/>
      <c r="NKX344" s="160"/>
      <c r="NKY344" s="160"/>
      <c r="NKZ344" s="160"/>
      <c r="NLA344" s="160"/>
      <c r="NLB344" s="160"/>
      <c r="NLC344" s="160"/>
      <c r="NLD344" s="160"/>
      <c r="NLE344" s="160"/>
      <c r="NLF344" s="160"/>
      <c r="NLG344" s="160"/>
      <c r="NLH344" s="160"/>
      <c r="NLI344" s="160"/>
      <c r="NLJ344" s="160"/>
      <c r="NLK344" s="160"/>
      <c r="NLL344" s="160"/>
      <c r="NLM344" s="160"/>
      <c r="NLN344" s="160"/>
      <c r="NLO344" s="160"/>
      <c r="NLP344" s="160"/>
      <c r="NLQ344" s="160"/>
      <c r="NLR344" s="160"/>
      <c r="NLS344" s="160"/>
      <c r="NLT344" s="160"/>
      <c r="NLU344" s="160"/>
      <c r="NLV344" s="160"/>
      <c r="NLW344" s="160"/>
      <c r="NLX344" s="160"/>
      <c r="NLY344" s="160"/>
      <c r="NLZ344" s="160"/>
      <c r="NMA344" s="160"/>
      <c r="NMB344" s="160"/>
      <c r="NMC344" s="160"/>
      <c r="NMD344" s="160"/>
      <c r="NME344" s="160"/>
      <c r="NMF344" s="160"/>
      <c r="NMG344" s="160"/>
      <c r="NMH344" s="160"/>
      <c r="NMI344" s="160"/>
      <c r="NMJ344" s="160"/>
      <c r="NMK344" s="160"/>
      <c r="NML344" s="160"/>
      <c r="NMM344" s="160"/>
      <c r="NMN344" s="160"/>
      <c r="NMO344" s="160"/>
      <c r="NMP344" s="160"/>
      <c r="NMQ344" s="160"/>
      <c r="NMR344" s="160"/>
      <c r="NMS344" s="160"/>
      <c r="NMT344" s="160"/>
      <c r="NMU344" s="160"/>
      <c r="NMV344" s="160"/>
      <c r="NMW344" s="160"/>
      <c r="NMX344" s="160"/>
      <c r="NMY344" s="160"/>
      <c r="NMZ344" s="160"/>
      <c r="NNA344" s="160"/>
      <c r="NNB344" s="160"/>
      <c r="NNC344" s="160"/>
      <c r="NND344" s="160"/>
      <c r="NNE344" s="160"/>
      <c r="NNF344" s="160"/>
      <c r="NNG344" s="160"/>
      <c r="NNH344" s="160"/>
      <c r="NNI344" s="160"/>
      <c r="NNJ344" s="160"/>
      <c r="NNK344" s="160"/>
      <c r="NNL344" s="160"/>
      <c r="NNM344" s="160"/>
      <c r="NNN344" s="160"/>
      <c r="NNO344" s="160"/>
      <c r="NNP344" s="160"/>
      <c r="NNQ344" s="160"/>
      <c r="NNR344" s="160"/>
      <c r="NNS344" s="160"/>
      <c r="NNT344" s="160"/>
      <c r="NNU344" s="160"/>
      <c r="NNV344" s="160"/>
      <c r="NNW344" s="160"/>
      <c r="NNX344" s="160"/>
      <c r="NNY344" s="160"/>
      <c r="NNZ344" s="160"/>
      <c r="NOA344" s="160"/>
      <c r="NOB344" s="160"/>
      <c r="NOC344" s="160"/>
      <c r="NOD344" s="160"/>
      <c r="NOE344" s="160"/>
      <c r="NOF344" s="160"/>
      <c r="NOG344" s="160"/>
      <c r="NOH344" s="160"/>
      <c r="NOI344" s="160"/>
      <c r="NOJ344" s="160"/>
      <c r="NOK344" s="160"/>
      <c r="NOL344" s="160"/>
      <c r="NOM344" s="160"/>
      <c r="NON344" s="160"/>
      <c r="NOO344" s="160"/>
      <c r="NOP344" s="160"/>
      <c r="NOQ344" s="160"/>
      <c r="NOR344" s="160"/>
      <c r="NOS344" s="160"/>
      <c r="NOT344" s="160"/>
      <c r="NOU344" s="160"/>
      <c r="NOV344" s="160"/>
      <c r="NOW344" s="160"/>
      <c r="NOX344" s="160"/>
      <c r="NOY344" s="160"/>
      <c r="NOZ344" s="160"/>
      <c r="NPA344" s="160"/>
      <c r="NPB344" s="160"/>
      <c r="NPC344" s="160"/>
      <c r="NPD344" s="160"/>
      <c r="NPE344" s="160"/>
      <c r="NPF344" s="160"/>
      <c r="NPG344" s="160"/>
      <c r="NPH344" s="160"/>
      <c r="NPI344" s="160"/>
      <c r="NPJ344" s="160"/>
      <c r="NPK344" s="160"/>
      <c r="NPL344" s="160"/>
      <c r="NPM344" s="160"/>
      <c r="NPN344" s="160"/>
      <c r="NPO344" s="160"/>
      <c r="NPP344" s="160"/>
      <c r="NPQ344" s="160"/>
      <c r="NPR344" s="160"/>
      <c r="NPS344" s="160"/>
      <c r="NPT344" s="160"/>
      <c r="NPU344" s="160"/>
      <c r="NPV344" s="160"/>
      <c r="NPW344" s="160"/>
      <c r="NPX344" s="160"/>
      <c r="NPY344" s="160"/>
      <c r="NPZ344" s="160"/>
      <c r="NQA344" s="160"/>
      <c r="NQB344" s="160"/>
      <c r="NQC344" s="160"/>
      <c r="NQD344" s="160"/>
      <c r="NQE344" s="160"/>
      <c r="NQF344" s="160"/>
      <c r="NQG344" s="160"/>
      <c r="NQH344" s="160"/>
      <c r="NQI344" s="160"/>
      <c r="NQJ344" s="160"/>
      <c r="NQK344" s="160"/>
      <c r="NQL344" s="160"/>
      <c r="NQM344" s="160"/>
      <c r="NQN344" s="160"/>
      <c r="NQO344" s="160"/>
      <c r="NQP344" s="160"/>
      <c r="NQQ344" s="160"/>
      <c r="NQR344" s="160"/>
      <c r="NQS344" s="160"/>
      <c r="NQT344" s="160"/>
      <c r="NQU344" s="160"/>
      <c r="NQV344" s="160"/>
      <c r="NQW344" s="160"/>
      <c r="NQX344" s="160"/>
      <c r="NQY344" s="160"/>
      <c r="NQZ344" s="160"/>
      <c r="NRA344" s="160"/>
      <c r="NRB344" s="160"/>
      <c r="NRC344" s="160"/>
      <c r="NRD344" s="160"/>
      <c r="NRE344" s="160"/>
      <c r="NRF344" s="160"/>
      <c r="NRG344" s="160"/>
      <c r="NRH344" s="160"/>
      <c r="NRI344" s="160"/>
      <c r="NRJ344" s="160"/>
      <c r="NRK344" s="160"/>
      <c r="NRL344" s="160"/>
      <c r="NRM344" s="160"/>
      <c r="NRN344" s="160"/>
      <c r="NRO344" s="160"/>
      <c r="NRP344" s="160"/>
      <c r="NRQ344" s="160"/>
      <c r="NRR344" s="160"/>
      <c r="NRS344" s="160"/>
      <c r="NRT344" s="160"/>
      <c r="NRU344" s="160"/>
      <c r="NRV344" s="160"/>
      <c r="NRW344" s="160"/>
      <c r="NRX344" s="160"/>
      <c r="NRY344" s="160"/>
      <c r="NRZ344" s="160"/>
      <c r="NSA344" s="160"/>
      <c r="NSB344" s="160"/>
      <c r="NSC344" s="160"/>
      <c r="NSD344" s="160"/>
      <c r="NSE344" s="160"/>
      <c r="NSF344" s="160"/>
      <c r="NSG344" s="160"/>
      <c r="NSH344" s="160"/>
      <c r="NSI344" s="160"/>
      <c r="NSJ344" s="160"/>
      <c r="NSK344" s="160"/>
      <c r="NSL344" s="160"/>
      <c r="NSM344" s="160"/>
      <c r="NSN344" s="160"/>
      <c r="NSO344" s="160"/>
      <c r="NSP344" s="160"/>
      <c r="NSQ344" s="160"/>
      <c r="NSR344" s="160"/>
      <c r="NSS344" s="160"/>
      <c r="NST344" s="160"/>
      <c r="NSU344" s="160"/>
      <c r="NSV344" s="160"/>
      <c r="NSW344" s="160"/>
      <c r="NSX344" s="160"/>
      <c r="NSY344" s="160"/>
      <c r="NSZ344" s="160"/>
      <c r="NTA344" s="160"/>
      <c r="NTB344" s="160"/>
      <c r="NTC344" s="160"/>
      <c r="NTD344" s="160"/>
      <c r="NTE344" s="160"/>
      <c r="NTF344" s="160"/>
      <c r="NTG344" s="160"/>
      <c r="NTH344" s="160"/>
      <c r="NTI344" s="160"/>
      <c r="NTJ344" s="160"/>
      <c r="NTK344" s="160"/>
      <c r="NTL344" s="160"/>
      <c r="NTM344" s="160"/>
      <c r="NTN344" s="160"/>
      <c r="NTO344" s="160"/>
      <c r="NTP344" s="160"/>
      <c r="NTQ344" s="160"/>
      <c r="NTR344" s="160"/>
      <c r="NTS344" s="160"/>
      <c r="NTT344" s="160"/>
      <c r="NTU344" s="160"/>
      <c r="NTV344" s="160"/>
      <c r="NTW344" s="160"/>
      <c r="NTX344" s="160"/>
      <c r="NTY344" s="160"/>
      <c r="NTZ344" s="160"/>
      <c r="NUA344" s="160"/>
      <c r="NUB344" s="160"/>
      <c r="NUC344" s="160"/>
      <c r="NUD344" s="160"/>
      <c r="NUE344" s="160"/>
      <c r="NUF344" s="160"/>
      <c r="NUG344" s="160"/>
      <c r="NUH344" s="160"/>
      <c r="NUI344" s="160"/>
      <c r="NUJ344" s="160"/>
      <c r="NUK344" s="160"/>
      <c r="NUL344" s="160"/>
      <c r="NUM344" s="160"/>
      <c r="NUN344" s="160"/>
      <c r="NUO344" s="160"/>
      <c r="NUP344" s="160"/>
      <c r="NUQ344" s="160"/>
      <c r="NUR344" s="160"/>
      <c r="NUS344" s="160"/>
      <c r="NUT344" s="160"/>
      <c r="NUU344" s="160"/>
      <c r="NUV344" s="160"/>
      <c r="NUW344" s="160"/>
      <c r="NUX344" s="160"/>
      <c r="NUY344" s="160"/>
      <c r="NUZ344" s="160"/>
      <c r="NVA344" s="160"/>
      <c r="NVB344" s="160"/>
      <c r="NVC344" s="160"/>
      <c r="NVD344" s="160"/>
      <c r="NVE344" s="160"/>
      <c r="NVF344" s="160"/>
      <c r="NVG344" s="160"/>
      <c r="NVH344" s="160"/>
      <c r="NVI344" s="160"/>
      <c r="NVJ344" s="160"/>
      <c r="NVK344" s="160"/>
      <c r="NVL344" s="160"/>
      <c r="NVM344" s="160"/>
      <c r="NVN344" s="160"/>
      <c r="NVO344" s="160"/>
      <c r="NVP344" s="160"/>
      <c r="NVQ344" s="160"/>
      <c r="NVR344" s="160"/>
      <c r="NVS344" s="160"/>
      <c r="NVT344" s="160"/>
      <c r="NVU344" s="160"/>
      <c r="NVV344" s="160"/>
      <c r="NVW344" s="160"/>
      <c r="NVX344" s="160"/>
      <c r="NVY344" s="160"/>
      <c r="NVZ344" s="160"/>
      <c r="NWA344" s="160"/>
      <c r="NWB344" s="160"/>
      <c r="NWC344" s="160"/>
      <c r="NWD344" s="160"/>
      <c r="NWE344" s="160"/>
      <c r="NWF344" s="160"/>
      <c r="NWG344" s="160"/>
      <c r="NWH344" s="160"/>
      <c r="NWI344" s="160"/>
      <c r="NWJ344" s="160"/>
      <c r="NWK344" s="160"/>
      <c r="NWL344" s="160"/>
      <c r="NWM344" s="160"/>
      <c r="NWN344" s="160"/>
      <c r="NWO344" s="160"/>
      <c r="NWP344" s="160"/>
      <c r="NWQ344" s="160"/>
      <c r="NWR344" s="160"/>
      <c r="NWS344" s="160"/>
      <c r="NWT344" s="160"/>
      <c r="NWU344" s="160"/>
      <c r="NWV344" s="160"/>
      <c r="NWW344" s="160"/>
      <c r="NWX344" s="160"/>
      <c r="NWY344" s="160"/>
      <c r="NWZ344" s="160"/>
      <c r="NXA344" s="160"/>
      <c r="NXB344" s="160"/>
      <c r="NXC344" s="160"/>
      <c r="NXD344" s="160"/>
      <c r="NXE344" s="160"/>
      <c r="NXF344" s="160"/>
      <c r="NXG344" s="160"/>
      <c r="NXH344" s="160"/>
      <c r="NXI344" s="160"/>
      <c r="NXJ344" s="160"/>
      <c r="NXK344" s="160"/>
      <c r="NXL344" s="160"/>
      <c r="NXM344" s="160"/>
      <c r="NXN344" s="160"/>
      <c r="NXO344" s="160"/>
      <c r="NXP344" s="160"/>
      <c r="NXQ344" s="160"/>
      <c r="NXR344" s="160"/>
      <c r="NXS344" s="160"/>
      <c r="NXT344" s="160"/>
      <c r="NXU344" s="160"/>
      <c r="NXV344" s="160"/>
      <c r="NXW344" s="160"/>
      <c r="NXX344" s="160"/>
      <c r="NXY344" s="160"/>
      <c r="NXZ344" s="160"/>
      <c r="NYA344" s="160"/>
      <c r="NYB344" s="160"/>
      <c r="NYC344" s="160"/>
      <c r="NYD344" s="160"/>
      <c r="NYE344" s="160"/>
      <c r="NYF344" s="160"/>
      <c r="NYG344" s="160"/>
      <c r="NYH344" s="160"/>
      <c r="NYI344" s="160"/>
      <c r="NYJ344" s="160"/>
      <c r="NYK344" s="160"/>
      <c r="NYL344" s="160"/>
      <c r="NYM344" s="160"/>
      <c r="NYN344" s="160"/>
      <c r="NYO344" s="160"/>
      <c r="NYP344" s="160"/>
      <c r="NYQ344" s="160"/>
      <c r="NYR344" s="160"/>
      <c r="NYS344" s="160"/>
      <c r="NYT344" s="160"/>
      <c r="NYU344" s="160"/>
      <c r="NYV344" s="160"/>
      <c r="NYW344" s="160"/>
      <c r="NYX344" s="160"/>
      <c r="NYY344" s="160"/>
      <c r="NYZ344" s="160"/>
      <c r="NZA344" s="160"/>
      <c r="NZB344" s="160"/>
      <c r="NZC344" s="160"/>
      <c r="NZD344" s="160"/>
      <c r="NZE344" s="160"/>
      <c r="NZF344" s="160"/>
      <c r="NZG344" s="160"/>
      <c r="NZH344" s="160"/>
      <c r="NZI344" s="160"/>
      <c r="NZJ344" s="160"/>
      <c r="NZK344" s="160"/>
      <c r="NZL344" s="160"/>
      <c r="NZM344" s="160"/>
      <c r="NZN344" s="160"/>
      <c r="NZO344" s="160"/>
      <c r="NZP344" s="160"/>
      <c r="NZQ344" s="160"/>
      <c r="NZR344" s="160"/>
      <c r="NZS344" s="160"/>
      <c r="NZT344" s="160"/>
      <c r="NZU344" s="160"/>
      <c r="NZV344" s="160"/>
      <c r="NZW344" s="160"/>
      <c r="NZX344" s="160"/>
      <c r="NZY344" s="160"/>
      <c r="NZZ344" s="160"/>
      <c r="OAA344" s="160"/>
      <c r="OAB344" s="160"/>
      <c r="OAC344" s="160"/>
      <c r="OAD344" s="160"/>
      <c r="OAE344" s="160"/>
      <c r="OAF344" s="160"/>
      <c r="OAG344" s="160"/>
      <c r="OAH344" s="160"/>
      <c r="OAI344" s="160"/>
      <c r="OAJ344" s="160"/>
      <c r="OAK344" s="160"/>
      <c r="OAL344" s="160"/>
      <c r="OAM344" s="160"/>
      <c r="OAN344" s="160"/>
      <c r="OAO344" s="160"/>
      <c r="OAP344" s="160"/>
      <c r="OAQ344" s="160"/>
      <c r="OAR344" s="160"/>
      <c r="OAS344" s="160"/>
      <c r="OAT344" s="160"/>
      <c r="OAU344" s="160"/>
      <c r="OAV344" s="160"/>
      <c r="OAW344" s="160"/>
      <c r="OAX344" s="160"/>
      <c r="OAY344" s="160"/>
      <c r="OAZ344" s="160"/>
      <c r="OBA344" s="160"/>
      <c r="OBB344" s="160"/>
      <c r="OBC344" s="160"/>
      <c r="OBD344" s="160"/>
      <c r="OBE344" s="160"/>
      <c r="OBF344" s="160"/>
      <c r="OBG344" s="160"/>
      <c r="OBH344" s="160"/>
      <c r="OBI344" s="160"/>
      <c r="OBJ344" s="160"/>
      <c r="OBK344" s="160"/>
      <c r="OBL344" s="160"/>
      <c r="OBM344" s="160"/>
      <c r="OBN344" s="160"/>
      <c r="OBO344" s="160"/>
      <c r="OBP344" s="160"/>
      <c r="OBQ344" s="160"/>
      <c r="OBR344" s="160"/>
      <c r="OBS344" s="160"/>
      <c r="OBT344" s="160"/>
      <c r="OBU344" s="160"/>
      <c r="OBV344" s="160"/>
      <c r="OBW344" s="160"/>
      <c r="OBX344" s="160"/>
      <c r="OBY344" s="160"/>
      <c r="OBZ344" s="160"/>
      <c r="OCA344" s="160"/>
      <c r="OCB344" s="160"/>
      <c r="OCC344" s="160"/>
      <c r="OCD344" s="160"/>
      <c r="OCE344" s="160"/>
      <c r="OCF344" s="160"/>
      <c r="OCG344" s="160"/>
      <c r="OCH344" s="160"/>
      <c r="OCI344" s="160"/>
      <c r="OCJ344" s="160"/>
      <c r="OCK344" s="160"/>
      <c r="OCL344" s="160"/>
      <c r="OCM344" s="160"/>
      <c r="OCN344" s="160"/>
      <c r="OCO344" s="160"/>
      <c r="OCP344" s="160"/>
      <c r="OCQ344" s="160"/>
      <c r="OCR344" s="160"/>
      <c r="OCS344" s="160"/>
      <c r="OCT344" s="160"/>
      <c r="OCU344" s="160"/>
      <c r="OCV344" s="160"/>
      <c r="OCW344" s="160"/>
      <c r="OCX344" s="160"/>
      <c r="OCY344" s="160"/>
      <c r="OCZ344" s="160"/>
      <c r="ODA344" s="160"/>
      <c r="ODB344" s="160"/>
      <c r="ODC344" s="160"/>
      <c r="ODD344" s="160"/>
      <c r="ODE344" s="160"/>
      <c r="ODF344" s="160"/>
      <c r="ODG344" s="160"/>
      <c r="ODH344" s="160"/>
      <c r="ODI344" s="160"/>
      <c r="ODJ344" s="160"/>
      <c r="ODK344" s="160"/>
      <c r="ODL344" s="160"/>
      <c r="ODM344" s="160"/>
      <c r="ODN344" s="160"/>
      <c r="ODO344" s="160"/>
      <c r="ODP344" s="160"/>
      <c r="ODQ344" s="160"/>
      <c r="ODR344" s="160"/>
      <c r="ODS344" s="160"/>
      <c r="ODT344" s="160"/>
      <c r="ODU344" s="160"/>
      <c r="ODV344" s="160"/>
      <c r="ODW344" s="160"/>
      <c r="ODX344" s="160"/>
      <c r="ODY344" s="160"/>
      <c r="ODZ344" s="160"/>
      <c r="OEA344" s="160"/>
      <c r="OEB344" s="160"/>
      <c r="OEC344" s="160"/>
      <c r="OED344" s="160"/>
      <c r="OEE344" s="160"/>
      <c r="OEF344" s="160"/>
      <c r="OEG344" s="160"/>
      <c r="OEH344" s="160"/>
      <c r="OEI344" s="160"/>
      <c r="OEJ344" s="160"/>
      <c r="OEK344" s="160"/>
      <c r="OEL344" s="160"/>
      <c r="OEM344" s="160"/>
      <c r="OEN344" s="160"/>
      <c r="OEO344" s="160"/>
      <c r="OEP344" s="160"/>
      <c r="OEQ344" s="160"/>
      <c r="OER344" s="160"/>
      <c r="OES344" s="160"/>
      <c r="OET344" s="160"/>
      <c r="OEU344" s="160"/>
      <c r="OEV344" s="160"/>
      <c r="OEW344" s="160"/>
      <c r="OEX344" s="160"/>
      <c r="OEY344" s="160"/>
      <c r="OEZ344" s="160"/>
      <c r="OFA344" s="160"/>
      <c r="OFB344" s="160"/>
      <c r="OFC344" s="160"/>
      <c r="OFD344" s="160"/>
      <c r="OFE344" s="160"/>
      <c r="OFF344" s="160"/>
      <c r="OFG344" s="160"/>
      <c r="OFH344" s="160"/>
      <c r="OFI344" s="160"/>
      <c r="OFJ344" s="160"/>
      <c r="OFK344" s="160"/>
      <c r="OFL344" s="160"/>
      <c r="OFM344" s="160"/>
      <c r="OFN344" s="160"/>
      <c r="OFO344" s="160"/>
      <c r="OFP344" s="160"/>
      <c r="OFQ344" s="160"/>
      <c r="OFR344" s="160"/>
      <c r="OFS344" s="160"/>
      <c r="OFT344" s="160"/>
      <c r="OFU344" s="160"/>
      <c r="OFV344" s="160"/>
      <c r="OFW344" s="160"/>
      <c r="OFX344" s="160"/>
      <c r="OFY344" s="160"/>
      <c r="OFZ344" s="160"/>
      <c r="OGA344" s="160"/>
      <c r="OGB344" s="160"/>
      <c r="OGC344" s="160"/>
      <c r="OGD344" s="160"/>
      <c r="OGE344" s="160"/>
      <c r="OGF344" s="160"/>
      <c r="OGG344" s="160"/>
      <c r="OGH344" s="160"/>
      <c r="OGI344" s="160"/>
      <c r="OGJ344" s="160"/>
      <c r="OGK344" s="160"/>
      <c r="OGL344" s="160"/>
      <c r="OGM344" s="160"/>
      <c r="OGN344" s="160"/>
      <c r="OGO344" s="160"/>
      <c r="OGP344" s="160"/>
      <c r="OGQ344" s="160"/>
      <c r="OGR344" s="160"/>
      <c r="OGS344" s="160"/>
      <c r="OGT344" s="160"/>
      <c r="OGU344" s="160"/>
      <c r="OGV344" s="160"/>
      <c r="OGW344" s="160"/>
      <c r="OGX344" s="160"/>
      <c r="OGY344" s="160"/>
      <c r="OGZ344" s="160"/>
      <c r="OHA344" s="160"/>
      <c r="OHB344" s="160"/>
      <c r="OHC344" s="160"/>
      <c r="OHD344" s="160"/>
      <c r="OHE344" s="160"/>
      <c r="OHF344" s="160"/>
      <c r="OHG344" s="160"/>
      <c r="OHH344" s="160"/>
      <c r="OHI344" s="160"/>
      <c r="OHJ344" s="160"/>
      <c r="OHK344" s="160"/>
      <c r="OHL344" s="160"/>
      <c r="OHM344" s="160"/>
      <c r="OHN344" s="160"/>
      <c r="OHO344" s="160"/>
      <c r="OHP344" s="160"/>
      <c r="OHQ344" s="160"/>
      <c r="OHR344" s="160"/>
      <c r="OHS344" s="160"/>
      <c r="OHT344" s="160"/>
      <c r="OHU344" s="160"/>
      <c r="OHV344" s="160"/>
      <c r="OHW344" s="160"/>
      <c r="OHX344" s="160"/>
      <c r="OHY344" s="160"/>
      <c r="OHZ344" s="160"/>
      <c r="OIA344" s="160"/>
      <c r="OIB344" s="160"/>
      <c r="OIC344" s="160"/>
      <c r="OID344" s="160"/>
      <c r="OIE344" s="160"/>
      <c r="OIF344" s="160"/>
      <c r="OIG344" s="160"/>
      <c r="OIH344" s="160"/>
      <c r="OII344" s="160"/>
      <c r="OIJ344" s="160"/>
      <c r="OIK344" s="160"/>
      <c r="OIL344" s="160"/>
      <c r="OIM344" s="160"/>
      <c r="OIN344" s="160"/>
      <c r="OIO344" s="160"/>
      <c r="OIP344" s="160"/>
      <c r="OIQ344" s="160"/>
      <c r="OIR344" s="160"/>
      <c r="OIS344" s="160"/>
      <c r="OIT344" s="160"/>
      <c r="OIU344" s="160"/>
      <c r="OIV344" s="160"/>
      <c r="OIW344" s="160"/>
      <c r="OIX344" s="160"/>
      <c r="OIY344" s="160"/>
      <c r="OIZ344" s="160"/>
      <c r="OJA344" s="160"/>
      <c r="OJB344" s="160"/>
      <c r="OJC344" s="160"/>
      <c r="OJD344" s="160"/>
      <c r="OJE344" s="160"/>
      <c r="OJF344" s="160"/>
      <c r="OJG344" s="160"/>
      <c r="OJH344" s="160"/>
      <c r="OJI344" s="160"/>
      <c r="OJJ344" s="160"/>
      <c r="OJK344" s="160"/>
      <c r="OJL344" s="160"/>
      <c r="OJM344" s="160"/>
      <c r="OJN344" s="160"/>
      <c r="OJO344" s="160"/>
      <c r="OJP344" s="160"/>
      <c r="OJQ344" s="160"/>
      <c r="OJR344" s="160"/>
      <c r="OJS344" s="160"/>
      <c r="OJT344" s="160"/>
      <c r="OJU344" s="160"/>
      <c r="OJV344" s="160"/>
      <c r="OJW344" s="160"/>
      <c r="OJX344" s="160"/>
      <c r="OJY344" s="160"/>
      <c r="OJZ344" s="160"/>
      <c r="OKA344" s="160"/>
      <c r="OKB344" s="160"/>
      <c r="OKC344" s="160"/>
      <c r="OKD344" s="160"/>
      <c r="OKE344" s="160"/>
      <c r="OKF344" s="160"/>
      <c r="OKG344" s="160"/>
      <c r="OKH344" s="160"/>
      <c r="OKI344" s="160"/>
      <c r="OKJ344" s="160"/>
      <c r="OKK344" s="160"/>
      <c r="OKL344" s="160"/>
      <c r="OKM344" s="160"/>
      <c r="OKN344" s="160"/>
      <c r="OKO344" s="160"/>
      <c r="OKP344" s="160"/>
      <c r="OKQ344" s="160"/>
      <c r="OKR344" s="160"/>
      <c r="OKS344" s="160"/>
      <c r="OKT344" s="160"/>
      <c r="OKU344" s="160"/>
      <c r="OKV344" s="160"/>
      <c r="OKW344" s="160"/>
      <c r="OKX344" s="160"/>
      <c r="OKY344" s="160"/>
      <c r="OKZ344" s="160"/>
      <c r="OLA344" s="160"/>
      <c r="OLB344" s="160"/>
      <c r="OLC344" s="160"/>
      <c r="OLD344" s="160"/>
      <c r="OLE344" s="160"/>
      <c r="OLF344" s="160"/>
      <c r="OLG344" s="160"/>
      <c r="OLH344" s="160"/>
      <c r="OLI344" s="160"/>
      <c r="OLJ344" s="160"/>
      <c r="OLK344" s="160"/>
      <c r="OLL344" s="160"/>
      <c r="OLM344" s="160"/>
      <c r="OLN344" s="160"/>
      <c r="OLO344" s="160"/>
      <c r="OLP344" s="160"/>
      <c r="OLQ344" s="160"/>
      <c r="OLR344" s="160"/>
      <c r="OLS344" s="160"/>
      <c r="OLT344" s="160"/>
      <c r="OLU344" s="160"/>
      <c r="OLV344" s="160"/>
      <c r="OLW344" s="160"/>
      <c r="OLX344" s="160"/>
      <c r="OLY344" s="160"/>
      <c r="OLZ344" s="160"/>
      <c r="OMA344" s="160"/>
      <c r="OMB344" s="160"/>
      <c r="OMC344" s="160"/>
      <c r="OMD344" s="160"/>
      <c r="OME344" s="160"/>
      <c r="OMF344" s="160"/>
      <c r="OMG344" s="160"/>
      <c r="OMH344" s="160"/>
      <c r="OMI344" s="160"/>
      <c r="OMJ344" s="160"/>
      <c r="OMK344" s="160"/>
      <c r="OML344" s="160"/>
      <c r="OMM344" s="160"/>
      <c r="OMN344" s="160"/>
      <c r="OMO344" s="160"/>
      <c r="OMP344" s="160"/>
      <c r="OMQ344" s="160"/>
      <c r="OMR344" s="160"/>
      <c r="OMS344" s="160"/>
      <c r="OMT344" s="160"/>
      <c r="OMU344" s="160"/>
      <c r="OMV344" s="160"/>
      <c r="OMW344" s="160"/>
      <c r="OMX344" s="160"/>
      <c r="OMY344" s="160"/>
      <c r="OMZ344" s="160"/>
      <c r="ONA344" s="160"/>
      <c r="ONB344" s="160"/>
      <c r="ONC344" s="160"/>
      <c r="OND344" s="160"/>
      <c r="ONE344" s="160"/>
      <c r="ONF344" s="160"/>
      <c r="ONG344" s="160"/>
      <c r="ONH344" s="160"/>
      <c r="ONI344" s="160"/>
      <c r="ONJ344" s="160"/>
      <c r="ONK344" s="160"/>
      <c r="ONL344" s="160"/>
      <c r="ONM344" s="160"/>
      <c r="ONN344" s="160"/>
      <c r="ONO344" s="160"/>
      <c r="ONP344" s="160"/>
      <c r="ONQ344" s="160"/>
      <c r="ONR344" s="160"/>
      <c r="ONS344" s="160"/>
      <c r="ONT344" s="160"/>
      <c r="ONU344" s="160"/>
      <c r="ONV344" s="160"/>
      <c r="ONW344" s="160"/>
      <c r="ONX344" s="160"/>
      <c r="ONY344" s="160"/>
      <c r="ONZ344" s="160"/>
      <c r="OOA344" s="160"/>
      <c r="OOB344" s="160"/>
      <c r="OOC344" s="160"/>
      <c r="OOD344" s="160"/>
      <c r="OOE344" s="160"/>
      <c r="OOF344" s="160"/>
      <c r="OOG344" s="160"/>
      <c r="OOH344" s="160"/>
      <c r="OOI344" s="160"/>
      <c r="OOJ344" s="160"/>
      <c r="OOK344" s="160"/>
      <c r="OOL344" s="160"/>
      <c r="OOM344" s="160"/>
      <c r="OON344" s="160"/>
      <c r="OOO344" s="160"/>
      <c r="OOP344" s="160"/>
      <c r="OOQ344" s="160"/>
      <c r="OOR344" s="160"/>
      <c r="OOS344" s="160"/>
      <c r="OOT344" s="160"/>
      <c r="OOU344" s="160"/>
      <c r="OOV344" s="160"/>
      <c r="OOW344" s="160"/>
      <c r="OOX344" s="160"/>
      <c r="OOY344" s="160"/>
      <c r="OOZ344" s="160"/>
      <c r="OPA344" s="160"/>
      <c r="OPB344" s="160"/>
      <c r="OPC344" s="160"/>
      <c r="OPD344" s="160"/>
      <c r="OPE344" s="160"/>
      <c r="OPF344" s="160"/>
      <c r="OPG344" s="160"/>
      <c r="OPH344" s="160"/>
      <c r="OPI344" s="160"/>
      <c r="OPJ344" s="160"/>
      <c r="OPK344" s="160"/>
      <c r="OPL344" s="160"/>
      <c r="OPM344" s="160"/>
      <c r="OPN344" s="160"/>
      <c r="OPO344" s="160"/>
      <c r="OPP344" s="160"/>
      <c r="OPQ344" s="160"/>
      <c r="OPR344" s="160"/>
      <c r="OPS344" s="160"/>
      <c r="OPT344" s="160"/>
      <c r="OPU344" s="160"/>
      <c r="OPV344" s="160"/>
      <c r="OPW344" s="160"/>
      <c r="OPX344" s="160"/>
      <c r="OPY344" s="160"/>
      <c r="OPZ344" s="160"/>
      <c r="OQA344" s="160"/>
      <c r="OQB344" s="160"/>
      <c r="OQC344" s="160"/>
      <c r="OQD344" s="160"/>
      <c r="OQE344" s="160"/>
      <c r="OQF344" s="160"/>
      <c r="OQG344" s="160"/>
      <c r="OQH344" s="160"/>
      <c r="OQI344" s="160"/>
      <c r="OQJ344" s="160"/>
      <c r="OQK344" s="160"/>
      <c r="OQL344" s="160"/>
      <c r="OQM344" s="160"/>
      <c r="OQN344" s="160"/>
      <c r="OQO344" s="160"/>
      <c r="OQP344" s="160"/>
      <c r="OQQ344" s="160"/>
      <c r="OQR344" s="160"/>
      <c r="OQS344" s="160"/>
      <c r="OQT344" s="160"/>
      <c r="OQU344" s="160"/>
      <c r="OQV344" s="160"/>
      <c r="OQW344" s="160"/>
      <c r="OQX344" s="160"/>
      <c r="OQY344" s="160"/>
      <c r="OQZ344" s="160"/>
      <c r="ORA344" s="160"/>
      <c r="ORB344" s="160"/>
      <c r="ORC344" s="160"/>
      <c r="ORD344" s="160"/>
      <c r="ORE344" s="160"/>
      <c r="ORF344" s="160"/>
      <c r="ORG344" s="160"/>
      <c r="ORH344" s="160"/>
      <c r="ORI344" s="160"/>
      <c r="ORJ344" s="160"/>
      <c r="ORK344" s="160"/>
      <c r="ORL344" s="160"/>
      <c r="ORM344" s="160"/>
      <c r="ORN344" s="160"/>
      <c r="ORO344" s="160"/>
      <c r="ORP344" s="160"/>
      <c r="ORQ344" s="160"/>
      <c r="ORR344" s="160"/>
      <c r="ORS344" s="160"/>
      <c r="ORT344" s="160"/>
      <c r="ORU344" s="160"/>
      <c r="ORV344" s="160"/>
      <c r="ORW344" s="160"/>
      <c r="ORX344" s="160"/>
      <c r="ORY344" s="160"/>
      <c r="ORZ344" s="160"/>
      <c r="OSA344" s="160"/>
      <c r="OSB344" s="160"/>
      <c r="OSC344" s="160"/>
      <c r="OSD344" s="160"/>
      <c r="OSE344" s="160"/>
      <c r="OSF344" s="160"/>
      <c r="OSG344" s="160"/>
      <c r="OSH344" s="160"/>
      <c r="OSI344" s="160"/>
      <c r="OSJ344" s="160"/>
      <c r="OSK344" s="160"/>
      <c r="OSL344" s="160"/>
      <c r="OSM344" s="160"/>
      <c r="OSN344" s="160"/>
      <c r="OSO344" s="160"/>
      <c r="OSP344" s="160"/>
      <c r="OSQ344" s="160"/>
      <c r="OSR344" s="160"/>
      <c r="OSS344" s="160"/>
      <c r="OST344" s="160"/>
      <c r="OSU344" s="160"/>
      <c r="OSV344" s="160"/>
      <c r="OSW344" s="160"/>
      <c r="OSX344" s="160"/>
      <c r="OSY344" s="160"/>
      <c r="OSZ344" s="160"/>
      <c r="OTA344" s="160"/>
      <c r="OTB344" s="160"/>
      <c r="OTC344" s="160"/>
      <c r="OTD344" s="160"/>
      <c r="OTE344" s="160"/>
      <c r="OTF344" s="160"/>
      <c r="OTG344" s="160"/>
      <c r="OTH344" s="160"/>
      <c r="OTI344" s="160"/>
      <c r="OTJ344" s="160"/>
      <c r="OTK344" s="160"/>
      <c r="OTL344" s="160"/>
      <c r="OTM344" s="160"/>
      <c r="OTN344" s="160"/>
      <c r="OTO344" s="160"/>
      <c r="OTP344" s="160"/>
      <c r="OTQ344" s="160"/>
      <c r="OTR344" s="160"/>
      <c r="OTS344" s="160"/>
      <c r="OTT344" s="160"/>
      <c r="OTU344" s="160"/>
      <c r="OTV344" s="160"/>
      <c r="OTW344" s="160"/>
      <c r="OTX344" s="160"/>
      <c r="OTY344" s="160"/>
      <c r="OTZ344" s="160"/>
      <c r="OUA344" s="160"/>
      <c r="OUB344" s="160"/>
      <c r="OUC344" s="160"/>
      <c r="OUD344" s="160"/>
      <c r="OUE344" s="160"/>
      <c r="OUF344" s="160"/>
      <c r="OUG344" s="160"/>
      <c r="OUH344" s="160"/>
      <c r="OUI344" s="160"/>
      <c r="OUJ344" s="160"/>
      <c r="OUK344" s="160"/>
      <c r="OUL344" s="160"/>
      <c r="OUM344" s="160"/>
      <c r="OUN344" s="160"/>
      <c r="OUO344" s="160"/>
      <c r="OUP344" s="160"/>
      <c r="OUQ344" s="160"/>
      <c r="OUR344" s="160"/>
      <c r="OUS344" s="160"/>
      <c r="OUT344" s="160"/>
      <c r="OUU344" s="160"/>
      <c r="OUV344" s="160"/>
      <c r="OUW344" s="160"/>
      <c r="OUX344" s="160"/>
      <c r="OUY344" s="160"/>
      <c r="OUZ344" s="160"/>
      <c r="OVA344" s="160"/>
      <c r="OVB344" s="160"/>
      <c r="OVC344" s="160"/>
      <c r="OVD344" s="160"/>
      <c r="OVE344" s="160"/>
      <c r="OVF344" s="160"/>
      <c r="OVG344" s="160"/>
      <c r="OVH344" s="160"/>
      <c r="OVI344" s="160"/>
      <c r="OVJ344" s="160"/>
      <c r="OVK344" s="160"/>
      <c r="OVL344" s="160"/>
      <c r="OVM344" s="160"/>
      <c r="OVN344" s="160"/>
      <c r="OVO344" s="160"/>
      <c r="OVP344" s="160"/>
      <c r="OVQ344" s="160"/>
      <c r="OVR344" s="160"/>
      <c r="OVS344" s="160"/>
      <c r="OVT344" s="160"/>
      <c r="OVU344" s="160"/>
      <c r="OVV344" s="160"/>
      <c r="OVW344" s="160"/>
      <c r="OVX344" s="160"/>
      <c r="OVY344" s="160"/>
      <c r="OVZ344" s="160"/>
      <c r="OWA344" s="160"/>
      <c r="OWB344" s="160"/>
      <c r="OWC344" s="160"/>
      <c r="OWD344" s="160"/>
      <c r="OWE344" s="160"/>
      <c r="OWF344" s="160"/>
      <c r="OWG344" s="160"/>
      <c r="OWH344" s="160"/>
      <c r="OWI344" s="160"/>
      <c r="OWJ344" s="160"/>
      <c r="OWK344" s="160"/>
      <c r="OWL344" s="160"/>
      <c r="OWM344" s="160"/>
      <c r="OWN344" s="160"/>
      <c r="OWO344" s="160"/>
      <c r="OWP344" s="160"/>
      <c r="OWQ344" s="160"/>
      <c r="OWR344" s="160"/>
      <c r="OWS344" s="160"/>
      <c r="OWT344" s="160"/>
      <c r="OWU344" s="160"/>
      <c r="OWV344" s="160"/>
      <c r="OWW344" s="160"/>
      <c r="OWX344" s="160"/>
      <c r="OWY344" s="160"/>
      <c r="OWZ344" s="160"/>
      <c r="OXA344" s="160"/>
      <c r="OXB344" s="160"/>
      <c r="OXC344" s="160"/>
      <c r="OXD344" s="160"/>
      <c r="OXE344" s="160"/>
      <c r="OXF344" s="160"/>
      <c r="OXG344" s="160"/>
      <c r="OXH344" s="160"/>
      <c r="OXI344" s="160"/>
      <c r="OXJ344" s="160"/>
      <c r="OXK344" s="160"/>
      <c r="OXL344" s="160"/>
      <c r="OXM344" s="160"/>
      <c r="OXN344" s="160"/>
      <c r="OXO344" s="160"/>
      <c r="OXP344" s="160"/>
      <c r="OXQ344" s="160"/>
      <c r="OXR344" s="160"/>
      <c r="OXS344" s="160"/>
      <c r="OXT344" s="160"/>
      <c r="OXU344" s="160"/>
      <c r="OXV344" s="160"/>
      <c r="OXW344" s="160"/>
      <c r="OXX344" s="160"/>
      <c r="OXY344" s="160"/>
      <c r="OXZ344" s="160"/>
      <c r="OYA344" s="160"/>
      <c r="OYB344" s="160"/>
      <c r="OYC344" s="160"/>
      <c r="OYD344" s="160"/>
      <c r="OYE344" s="160"/>
      <c r="OYF344" s="160"/>
      <c r="OYG344" s="160"/>
      <c r="OYH344" s="160"/>
      <c r="OYI344" s="160"/>
      <c r="OYJ344" s="160"/>
      <c r="OYK344" s="160"/>
      <c r="OYL344" s="160"/>
      <c r="OYM344" s="160"/>
      <c r="OYN344" s="160"/>
      <c r="OYO344" s="160"/>
      <c r="OYP344" s="160"/>
      <c r="OYQ344" s="160"/>
      <c r="OYR344" s="160"/>
      <c r="OYS344" s="160"/>
      <c r="OYT344" s="160"/>
      <c r="OYU344" s="160"/>
      <c r="OYV344" s="160"/>
      <c r="OYW344" s="160"/>
      <c r="OYX344" s="160"/>
      <c r="OYY344" s="160"/>
      <c r="OYZ344" s="160"/>
      <c r="OZA344" s="160"/>
      <c r="OZB344" s="160"/>
      <c r="OZC344" s="160"/>
      <c r="OZD344" s="160"/>
      <c r="OZE344" s="160"/>
      <c r="OZF344" s="160"/>
      <c r="OZG344" s="160"/>
      <c r="OZH344" s="160"/>
      <c r="OZI344" s="160"/>
      <c r="OZJ344" s="160"/>
      <c r="OZK344" s="160"/>
      <c r="OZL344" s="160"/>
      <c r="OZM344" s="160"/>
      <c r="OZN344" s="160"/>
      <c r="OZO344" s="160"/>
      <c r="OZP344" s="160"/>
      <c r="OZQ344" s="160"/>
      <c r="OZR344" s="160"/>
      <c r="OZS344" s="160"/>
      <c r="OZT344" s="160"/>
      <c r="OZU344" s="160"/>
      <c r="OZV344" s="160"/>
      <c r="OZW344" s="160"/>
      <c r="OZX344" s="160"/>
      <c r="OZY344" s="160"/>
      <c r="OZZ344" s="160"/>
      <c r="PAA344" s="160"/>
      <c r="PAB344" s="160"/>
      <c r="PAC344" s="160"/>
      <c r="PAD344" s="160"/>
      <c r="PAE344" s="160"/>
      <c r="PAF344" s="160"/>
      <c r="PAG344" s="160"/>
      <c r="PAH344" s="160"/>
      <c r="PAI344" s="160"/>
      <c r="PAJ344" s="160"/>
      <c r="PAK344" s="160"/>
      <c r="PAL344" s="160"/>
      <c r="PAM344" s="160"/>
      <c r="PAN344" s="160"/>
      <c r="PAO344" s="160"/>
      <c r="PAP344" s="160"/>
      <c r="PAQ344" s="160"/>
      <c r="PAR344" s="160"/>
      <c r="PAS344" s="160"/>
      <c r="PAT344" s="160"/>
      <c r="PAU344" s="160"/>
      <c r="PAV344" s="160"/>
      <c r="PAW344" s="160"/>
      <c r="PAX344" s="160"/>
      <c r="PAY344" s="160"/>
      <c r="PAZ344" s="160"/>
      <c r="PBA344" s="160"/>
      <c r="PBB344" s="160"/>
      <c r="PBC344" s="160"/>
      <c r="PBD344" s="160"/>
      <c r="PBE344" s="160"/>
      <c r="PBF344" s="160"/>
      <c r="PBG344" s="160"/>
      <c r="PBH344" s="160"/>
      <c r="PBI344" s="160"/>
      <c r="PBJ344" s="160"/>
      <c r="PBK344" s="160"/>
      <c r="PBL344" s="160"/>
      <c r="PBM344" s="160"/>
      <c r="PBN344" s="160"/>
      <c r="PBO344" s="160"/>
      <c r="PBP344" s="160"/>
      <c r="PBQ344" s="160"/>
      <c r="PBR344" s="160"/>
      <c r="PBS344" s="160"/>
      <c r="PBT344" s="160"/>
      <c r="PBU344" s="160"/>
      <c r="PBV344" s="160"/>
      <c r="PBW344" s="160"/>
      <c r="PBX344" s="160"/>
      <c r="PBY344" s="160"/>
      <c r="PBZ344" s="160"/>
      <c r="PCA344" s="160"/>
      <c r="PCB344" s="160"/>
      <c r="PCC344" s="160"/>
      <c r="PCD344" s="160"/>
      <c r="PCE344" s="160"/>
      <c r="PCF344" s="160"/>
      <c r="PCG344" s="160"/>
      <c r="PCH344" s="160"/>
      <c r="PCI344" s="160"/>
      <c r="PCJ344" s="160"/>
      <c r="PCK344" s="160"/>
      <c r="PCL344" s="160"/>
      <c r="PCM344" s="160"/>
      <c r="PCN344" s="160"/>
      <c r="PCO344" s="160"/>
      <c r="PCP344" s="160"/>
      <c r="PCQ344" s="160"/>
      <c r="PCR344" s="160"/>
      <c r="PCS344" s="160"/>
      <c r="PCT344" s="160"/>
      <c r="PCU344" s="160"/>
      <c r="PCV344" s="160"/>
      <c r="PCW344" s="160"/>
      <c r="PCX344" s="160"/>
      <c r="PCY344" s="160"/>
      <c r="PCZ344" s="160"/>
      <c r="PDA344" s="160"/>
      <c r="PDB344" s="160"/>
      <c r="PDC344" s="160"/>
      <c r="PDD344" s="160"/>
      <c r="PDE344" s="160"/>
      <c r="PDF344" s="160"/>
      <c r="PDG344" s="160"/>
      <c r="PDH344" s="160"/>
      <c r="PDI344" s="160"/>
      <c r="PDJ344" s="160"/>
      <c r="PDK344" s="160"/>
      <c r="PDL344" s="160"/>
      <c r="PDM344" s="160"/>
      <c r="PDN344" s="160"/>
      <c r="PDO344" s="160"/>
      <c r="PDP344" s="160"/>
      <c r="PDQ344" s="160"/>
      <c r="PDR344" s="160"/>
      <c r="PDS344" s="160"/>
      <c r="PDT344" s="160"/>
      <c r="PDU344" s="160"/>
      <c r="PDV344" s="160"/>
      <c r="PDW344" s="160"/>
      <c r="PDX344" s="160"/>
      <c r="PDY344" s="160"/>
      <c r="PDZ344" s="160"/>
      <c r="PEA344" s="160"/>
      <c r="PEB344" s="160"/>
      <c r="PEC344" s="160"/>
      <c r="PED344" s="160"/>
      <c r="PEE344" s="160"/>
      <c r="PEF344" s="160"/>
      <c r="PEG344" s="160"/>
      <c r="PEH344" s="160"/>
      <c r="PEI344" s="160"/>
      <c r="PEJ344" s="160"/>
      <c r="PEK344" s="160"/>
      <c r="PEL344" s="160"/>
      <c r="PEM344" s="160"/>
      <c r="PEN344" s="160"/>
      <c r="PEO344" s="160"/>
      <c r="PEP344" s="160"/>
      <c r="PEQ344" s="160"/>
      <c r="PER344" s="160"/>
      <c r="PES344" s="160"/>
      <c r="PET344" s="160"/>
      <c r="PEU344" s="160"/>
      <c r="PEV344" s="160"/>
      <c r="PEW344" s="160"/>
      <c r="PEX344" s="160"/>
      <c r="PEY344" s="160"/>
      <c r="PEZ344" s="160"/>
      <c r="PFA344" s="160"/>
      <c r="PFB344" s="160"/>
      <c r="PFC344" s="160"/>
      <c r="PFD344" s="160"/>
      <c r="PFE344" s="160"/>
      <c r="PFF344" s="160"/>
      <c r="PFG344" s="160"/>
      <c r="PFH344" s="160"/>
      <c r="PFI344" s="160"/>
      <c r="PFJ344" s="160"/>
      <c r="PFK344" s="160"/>
      <c r="PFL344" s="160"/>
      <c r="PFM344" s="160"/>
      <c r="PFN344" s="160"/>
      <c r="PFO344" s="160"/>
      <c r="PFP344" s="160"/>
      <c r="PFQ344" s="160"/>
      <c r="PFR344" s="160"/>
      <c r="PFS344" s="160"/>
      <c r="PFT344" s="160"/>
      <c r="PFU344" s="160"/>
      <c r="PFV344" s="160"/>
      <c r="PFW344" s="160"/>
      <c r="PFX344" s="160"/>
      <c r="PFY344" s="160"/>
      <c r="PFZ344" s="160"/>
      <c r="PGA344" s="160"/>
      <c r="PGB344" s="160"/>
      <c r="PGC344" s="160"/>
      <c r="PGD344" s="160"/>
      <c r="PGE344" s="160"/>
      <c r="PGF344" s="160"/>
      <c r="PGG344" s="160"/>
      <c r="PGH344" s="160"/>
      <c r="PGI344" s="160"/>
      <c r="PGJ344" s="160"/>
      <c r="PGK344" s="160"/>
      <c r="PGL344" s="160"/>
      <c r="PGM344" s="160"/>
      <c r="PGN344" s="160"/>
      <c r="PGO344" s="160"/>
      <c r="PGP344" s="160"/>
      <c r="PGQ344" s="160"/>
      <c r="PGR344" s="160"/>
      <c r="PGS344" s="160"/>
      <c r="PGT344" s="160"/>
      <c r="PGU344" s="160"/>
      <c r="PGV344" s="160"/>
      <c r="PGW344" s="160"/>
      <c r="PGX344" s="160"/>
      <c r="PGY344" s="160"/>
      <c r="PGZ344" s="160"/>
      <c r="PHA344" s="160"/>
      <c r="PHB344" s="160"/>
      <c r="PHC344" s="160"/>
      <c r="PHD344" s="160"/>
      <c r="PHE344" s="160"/>
      <c r="PHF344" s="160"/>
      <c r="PHG344" s="160"/>
      <c r="PHH344" s="160"/>
      <c r="PHI344" s="160"/>
      <c r="PHJ344" s="160"/>
      <c r="PHK344" s="160"/>
      <c r="PHL344" s="160"/>
      <c r="PHM344" s="160"/>
      <c r="PHN344" s="160"/>
      <c r="PHO344" s="160"/>
      <c r="PHP344" s="160"/>
      <c r="PHQ344" s="160"/>
      <c r="PHR344" s="160"/>
      <c r="PHS344" s="160"/>
      <c r="PHT344" s="160"/>
      <c r="PHU344" s="160"/>
      <c r="PHV344" s="160"/>
      <c r="PHW344" s="160"/>
      <c r="PHX344" s="160"/>
      <c r="PHY344" s="160"/>
      <c r="PHZ344" s="160"/>
      <c r="PIA344" s="160"/>
      <c r="PIB344" s="160"/>
      <c r="PIC344" s="160"/>
      <c r="PID344" s="160"/>
      <c r="PIE344" s="160"/>
      <c r="PIF344" s="160"/>
      <c r="PIG344" s="160"/>
      <c r="PIH344" s="160"/>
      <c r="PII344" s="160"/>
      <c r="PIJ344" s="160"/>
      <c r="PIK344" s="160"/>
      <c r="PIL344" s="160"/>
      <c r="PIM344" s="160"/>
      <c r="PIN344" s="160"/>
      <c r="PIO344" s="160"/>
      <c r="PIP344" s="160"/>
      <c r="PIQ344" s="160"/>
      <c r="PIR344" s="160"/>
      <c r="PIS344" s="160"/>
      <c r="PIT344" s="160"/>
      <c r="PIU344" s="160"/>
      <c r="PIV344" s="160"/>
      <c r="PIW344" s="160"/>
      <c r="PIX344" s="160"/>
      <c r="PIY344" s="160"/>
      <c r="PIZ344" s="160"/>
      <c r="PJA344" s="160"/>
      <c r="PJB344" s="160"/>
      <c r="PJC344" s="160"/>
      <c r="PJD344" s="160"/>
      <c r="PJE344" s="160"/>
      <c r="PJF344" s="160"/>
      <c r="PJG344" s="160"/>
      <c r="PJH344" s="160"/>
      <c r="PJI344" s="160"/>
      <c r="PJJ344" s="160"/>
      <c r="PJK344" s="160"/>
      <c r="PJL344" s="160"/>
      <c r="PJM344" s="160"/>
      <c r="PJN344" s="160"/>
      <c r="PJO344" s="160"/>
      <c r="PJP344" s="160"/>
      <c r="PJQ344" s="160"/>
      <c r="PJR344" s="160"/>
      <c r="PJS344" s="160"/>
      <c r="PJT344" s="160"/>
      <c r="PJU344" s="160"/>
      <c r="PJV344" s="160"/>
      <c r="PJW344" s="160"/>
      <c r="PJX344" s="160"/>
      <c r="PJY344" s="160"/>
      <c r="PJZ344" s="160"/>
      <c r="PKA344" s="160"/>
      <c r="PKB344" s="160"/>
      <c r="PKC344" s="160"/>
      <c r="PKD344" s="160"/>
      <c r="PKE344" s="160"/>
      <c r="PKF344" s="160"/>
      <c r="PKG344" s="160"/>
      <c r="PKH344" s="160"/>
      <c r="PKI344" s="160"/>
      <c r="PKJ344" s="160"/>
      <c r="PKK344" s="160"/>
      <c r="PKL344" s="160"/>
      <c r="PKM344" s="160"/>
      <c r="PKN344" s="160"/>
      <c r="PKO344" s="160"/>
      <c r="PKP344" s="160"/>
      <c r="PKQ344" s="160"/>
      <c r="PKR344" s="160"/>
      <c r="PKS344" s="160"/>
      <c r="PKT344" s="160"/>
      <c r="PKU344" s="160"/>
      <c r="PKV344" s="160"/>
      <c r="PKW344" s="160"/>
      <c r="PKX344" s="160"/>
      <c r="PKY344" s="160"/>
      <c r="PKZ344" s="160"/>
      <c r="PLA344" s="160"/>
      <c r="PLB344" s="160"/>
      <c r="PLC344" s="160"/>
      <c r="PLD344" s="160"/>
      <c r="PLE344" s="160"/>
      <c r="PLF344" s="160"/>
      <c r="PLG344" s="160"/>
      <c r="PLH344" s="160"/>
      <c r="PLI344" s="160"/>
      <c r="PLJ344" s="160"/>
      <c r="PLK344" s="160"/>
      <c r="PLL344" s="160"/>
      <c r="PLM344" s="160"/>
      <c r="PLN344" s="160"/>
      <c r="PLO344" s="160"/>
      <c r="PLP344" s="160"/>
      <c r="PLQ344" s="160"/>
      <c r="PLR344" s="160"/>
      <c r="PLS344" s="160"/>
      <c r="PLT344" s="160"/>
      <c r="PLU344" s="160"/>
      <c r="PLV344" s="160"/>
      <c r="PLW344" s="160"/>
      <c r="PLX344" s="160"/>
      <c r="PLY344" s="160"/>
      <c r="PLZ344" s="160"/>
      <c r="PMA344" s="160"/>
      <c r="PMB344" s="160"/>
      <c r="PMC344" s="160"/>
      <c r="PMD344" s="160"/>
      <c r="PME344" s="160"/>
      <c r="PMF344" s="160"/>
      <c r="PMG344" s="160"/>
      <c r="PMH344" s="160"/>
      <c r="PMI344" s="160"/>
      <c r="PMJ344" s="160"/>
      <c r="PMK344" s="160"/>
      <c r="PML344" s="160"/>
      <c r="PMM344" s="160"/>
      <c r="PMN344" s="160"/>
      <c r="PMO344" s="160"/>
      <c r="PMP344" s="160"/>
      <c r="PMQ344" s="160"/>
      <c r="PMR344" s="160"/>
      <c r="PMS344" s="160"/>
      <c r="PMT344" s="160"/>
      <c r="PMU344" s="160"/>
      <c r="PMV344" s="160"/>
      <c r="PMW344" s="160"/>
      <c r="PMX344" s="160"/>
      <c r="PMY344" s="160"/>
      <c r="PMZ344" s="160"/>
      <c r="PNA344" s="160"/>
      <c r="PNB344" s="160"/>
      <c r="PNC344" s="160"/>
      <c r="PND344" s="160"/>
      <c r="PNE344" s="160"/>
      <c r="PNF344" s="160"/>
      <c r="PNG344" s="160"/>
      <c r="PNH344" s="160"/>
      <c r="PNI344" s="160"/>
      <c r="PNJ344" s="160"/>
      <c r="PNK344" s="160"/>
      <c r="PNL344" s="160"/>
      <c r="PNM344" s="160"/>
      <c r="PNN344" s="160"/>
      <c r="PNO344" s="160"/>
      <c r="PNP344" s="160"/>
      <c r="PNQ344" s="160"/>
      <c r="PNR344" s="160"/>
      <c r="PNS344" s="160"/>
      <c r="PNT344" s="160"/>
      <c r="PNU344" s="160"/>
      <c r="PNV344" s="160"/>
      <c r="PNW344" s="160"/>
      <c r="PNX344" s="160"/>
      <c r="PNY344" s="160"/>
      <c r="PNZ344" s="160"/>
      <c r="POA344" s="160"/>
      <c r="POB344" s="160"/>
      <c r="POC344" s="160"/>
      <c r="POD344" s="160"/>
      <c r="POE344" s="160"/>
      <c r="POF344" s="160"/>
      <c r="POG344" s="160"/>
      <c r="POH344" s="160"/>
      <c r="POI344" s="160"/>
      <c r="POJ344" s="160"/>
      <c r="POK344" s="160"/>
      <c r="POL344" s="160"/>
      <c r="POM344" s="160"/>
      <c r="PON344" s="160"/>
      <c r="POO344" s="160"/>
      <c r="POP344" s="160"/>
      <c r="POQ344" s="160"/>
      <c r="POR344" s="160"/>
      <c r="POS344" s="160"/>
      <c r="POT344" s="160"/>
      <c r="POU344" s="160"/>
      <c r="POV344" s="160"/>
      <c r="POW344" s="160"/>
      <c r="POX344" s="160"/>
      <c r="POY344" s="160"/>
      <c r="POZ344" s="160"/>
      <c r="PPA344" s="160"/>
      <c r="PPB344" s="160"/>
      <c r="PPC344" s="160"/>
      <c r="PPD344" s="160"/>
      <c r="PPE344" s="160"/>
      <c r="PPF344" s="160"/>
      <c r="PPG344" s="160"/>
      <c r="PPH344" s="160"/>
      <c r="PPI344" s="160"/>
      <c r="PPJ344" s="160"/>
      <c r="PPK344" s="160"/>
      <c r="PPL344" s="160"/>
      <c r="PPM344" s="160"/>
      <c r="PPN344" s="160"/>
      <c r="PPO344" s="160"/>
      <c r="PPP344" s="160"/>
      <c r="PPQ344" s="160"/>
      <c r="PPR344" s="160"/>
      <c r="PPS344" s="160"/>
      <c r="PPT344" s="160"/>
      <c r="PPU344" s="160"/>
      <c r="PPV344" s="160"/>
      <c r="PPW344" s="160"/>
      <c r="PPX344" s="160"/>
      <c r="PPY344" s="160"/>
      <c r="PPZ344" s="160"/>
      <c r="PQA344" s="160"/>
      <c r="PQB344" s="160"/>
      <c r="PQC344" s="160"/>
      <c r="PQD344" s="160"/>
      <c r="PQE344" s="160"/>
      <c r="PQF344" s="160"/>
      <c r="PQG344" s="160"/>
      <c r="PQH344" s="160"/>
      <c r="PQI344" s="160"/>
      <c r="PQJ344" s="160"/>
      <c r="PQK344" s="160"/>
      <c r="PQL344" s="160"/>
      <c r="PQM344" s="160"/>
      <c r="PQN344" s="160"/>
      <c r="PQO344" s="160"/>
      <c r="PQP344" s="160"/>
      <c r="PQQ344" s="160"/>
      <c r="PQR344" s="160"/>
      <c r="PQS344" s="160"/>
      <c r="PQT344" s="160"/>
      <c r="PQU344" s="160"/>
      <c r="PQV344" s="160"/>
      <c r="PQW344" s="160"/>
      <c r="PQX344" s="160"/>
      <c r="PQY344" s="160"/>
      <c r="PQZ344" s="160"/>
      <c r="PRA344" s="160"/>
      <c r="PRB344" s="160"/>
      <c r="PRC344" s="160"/>
      <c r="PRD344" s="160"/>
      <c r="PRE344" s="160"/>
      <c r="PRF344" s="160"/>
      <c r="PRG344" s="160"/>
      <c r="PRH344" s="160"/>
      <c r="PRI344" s="160"/>
      <c r="PRJ344" s="160"/>
      <c r="PRK344" s="160"/>
      <c r="PRL344" s="160"/>
      <c r="PRM344" s="160"/>
      <c r="PRN344" s="160"/>
      <c r="PRO344" s="160"/>
      <c r="PRP344" s="160"/>
      <c r="PRQ344" s="160"/>
      <c r="PRR344" s="160"/>
      <c r="PRS344" s="160"/>
      <c r="PRT344" s="160"/>
      <c r="PRU344" s="160"/>
      <c r="PRV344" s="160"/>
      <c r="PRW344" s="160"/>
      <c r="PRX344" s="160"/>
      <c r="PRY344" s="160"/>
      <c r="PRZ344" s="160"/>
      <c r="PSA344" s="160"/>
      <c r="PSB344" s="160"/>
      <c r="PSC344" s="160"/>
      <c r="PSD344" s="160"/>
      <c r="PSE344" s="160"/>
      <c r="PSF344" s="160"/>
      <c r="PSG344" s="160"/>
      <c r="PSH344" s="160"/>
      <c r="PSI344" s="160"/>
      <c r="PSJ344" s="160"/>
      <c r="PSK344" s="160"/>
      <c r="PSL344" s="160"/>
      <c r="PSM344" s="160"/>
      <c r="PSN344" s="160"/>
      <c r="PSO344" s="160"/>
      <c r="PSP344" s="160"/>
      <c r="PSQ344" s="160"/>
      <c r="PSR344" s="160"/>
      <c r="PSS344" s="160"/>
      <c r="PST344" s="160"/>
      <c r="PSU344" s="160"/>
      <c r="PSV344" s="160"/>
      <c r="PSW344" s="160"/>
      <c r="PSX344" s="160"/>
      <c r="PSY344" s="160"/>
      <c r="PSZ344" s="160"/>
      <c r="PTA344" s="160"/>
      <c r="PTB344" s="160"/>
      <c r="PTC344" s="160"/>
      <c r="PTD344" s="160"/>
      <c r="PTE344" s="160"/>
      <c r="PTF344" s="160"/>
      <c r="PTG344" s="160"/>
      <c r="PTH344" s="160"/>
      <c r="PTI344" s="160"/>
      <c r="PTJ344" s="160"/>
      <c r="PTK344" s="160"/>
      <c r="PTL344" s="160"/>
      <c r="PTM344" s="160"/>
      <c r="PTN344" s="160"/>
      <c r="PTO344" s="160"/>
      <c r="PTP344" s="160"/>
      <c r="PTQ344" s="160"/>
      <c r="PTR344" s="160"/>
      <c r="PTS344" s="160"/>
      <c r="PTT344" s="160"/>
      <c r="PTU344" s="160"/>
      <c r="PTV344" s="160"/>
      <c r="PTW344" s="160"/>
      <c r="PTX344" s="160"/>
      <c r="PTY344" s="160"/>
      <c r="PTZ344" s="160"/>
      <c r="PUA344" s="160"/>
      <c r="PUB344" s="160"/>
      <c r="PUC344" s="160"/>
      <c r="PUD344" s="160"/>
      <c r="PUE344" s="160"/>
      <c r="PUF344" s="160"/>
      <c r="PUG344" s="160"/>
      <c r="PUH344" s="160"/>
      <c r="PUI344" s="160"/>
      <c r="PUJ344" s="160"/>
      <c r="PUK344" s="160"/>
      <c r="PUL344" s="160"/>
      <c r="PUM344" s="160"/>
      <c r="PUN344" s="160"/>
      <c r="PUO344" s="160"/>
      <c r="PUP344" s="160"/>
      <c r="PUQ344" s="160"/>
      <c r="PUR344" s="160"/>
      <c r="PUS344" s="160"/>
      <c r="PUT344" s="160"/>
      <c r="PUU344" s="160"/>
      <c r="PUV344" s="160"/>
      <c r="PUW344" s="160"/>
      <c r="PUX344" s="160"/>
      <c r="PUY344" s="160"/>
      <c r="PUZ344" s="160"/>
      <c r="PVA344" s="160"/>
      <c r="PVB344" s="160"/>
      <c r="PVC344" s="160"/>
      <c r="PVD344" s="160"/>
      <c r="PVE344" s="160"/>
      <c r="PVF344" s="160"/>
      <c r="PVG344" s="160"/>
      <c r="PVH344" s="160"/>
      <c r="PVI344" s="160"/>
      <c r="PVJ344" s="160"/>
      <c r="PVK344" s="160"/>
      <c r="PVL344" s="160"/>
      <c r="PVM344" s="160"/>
      <c r="PVN344" s="160"/>
      <c r="PVO344" s="160"/>
      <c r="PVP344" s="160"/>
      <c r="PVQ344" s="160"/>
      <c r="PVR344" s="160"/>
      <c r="PVS344" s="160"/>
      <c r="PVT344" s="160"/>
      <c r="PVU344" s="160"/>
      <c r="PVV344" s="160"/>
      <c r="PVW344" s="160"/>
      <c r="PVX344" s="160"/>
      <c r="PVY344" s="160"/>
      <c r="PVZ344" s="160"/>
      <c r="PWA344" s="160"/>
      <c r="PWB344" s="160"/>
      <c r="PWC344" s="160"/>
      <c r="PWD344" s="160"/>
      <c r="PWE344" s="160"/>
      <c r="PWF344" s="160"/>
      <c r="PWG344" s="160"/>
      <c r="PWH344" s="160"/>
      <c r="PWI344" s="160"/>
      <c r="PWJ344" s="160"/>
      <c r="PWK344" s="160"/>
      <c r="PWL344" s="160"/>
      <c r="PWM344" s="160"/>
      <c r="PWN344" s="160"/>
      <c r="PWO344" s="160"/>
      <c r="PWP344" s="160"/>
      <c r="PWQ344" s="160"/>
      <c r="PWR344" s="160"/>
      <c r="PWS344" s="160"/>
      <c r="PWT344" s="160"/>
      <c r="PWU344" s="160"/>
      <c r="PWV344" s="160"/>
      <c r="PWW344" s="160"/>
      <c r="PWX344" s="160"/>
      <c r="PWY344" s="160"/>
      <c r="PWZ344" s="160"/>
      <c r="PXA344" s="160"/>
      <c r="PXB344" s="160"/>
      <c r="PXC344" s="160"/>
      <c r="PXD344" s="160"/>
      <c r="PXE344" s="160"/>
      <c r="PXF344" s="160"/>
      <c r="PXG344" s="160"/>
      <c r="PXH344" s="160"/>
      <c r="PXI344" s="160"/>
      <c r="PXJ344" s="160"/>
      <c r="PXK344" s="160"/>
      <c r="PXL344" s="160"/>
      <c r="PXM344" s="160"/>
      <c r="PXN344" s="160"/>
      <c r="PXO344" s="160"/>
      <c r="PXP344" s="160"/>
      <c r="PXQ344" s="160"/>
      <c r="PXR344" s="160"/>
      <c r="PXS344" s="160"/>
      <c r="PXT344" s="160"/>
      <c r="PXU344" s="160"/>
      <c r="PXV344" s="160"/>
      <c r="PXW344" s="160"/>
      <c r="PXX344" s="160"/>
      <c r="PXY344" s="160"/>
      <c r="PXZ344" s="160"/>
      <c r="PYA344" s="160"/>
      <c r="PYB344" s="160"/>
      <c r="PYC344" s="160"/>
      <c r="PYD344" s="160"/>
      <c r="PYE344" s="160"/>
      <c r="PYF344" s="160"/>
      <c r="PYG344" s="160"/>
      <c r="PYH344" s="160"/>
      <c r="PYI344" s="160"/>
      <c r="PYJ344" s="160"/>
      <c r="PYK344" s="160"/>
      <c r="PYL344" s="160"/>
      <c r="PYM344" s="160"/>
      <c r="PYN344" s="160"/>
      <c r="PYO344" s="160"/>
      <c r="PYP344" s="160"/>
      <c r="PYQ344" s="160"/>
      <c r="PYR344" s="160"/>
      <c r="PYS344" s="160"/>
      <c r="PYT344" s="160"/>
      <c r="PYU344" s="160"/>
      <c r="PYV344" s="160"/>
      <c r="PYW344" s="160"/>
      <c r="PYX344" s="160"/>
      <c r="PYY344" s="160"/>
      <c r="PYZ344" s="160"/>
      <c r="PZA344" s="160"/>
      <c r="PZB344" s="160"/>
      <c r="PZC344" s="160"/>
      <c r="PZD344" s="160"/>
      <c r="PZE344" s="160"/>
      <c r="PZF344" s="160"/>
      <c r="PZG344" s="160"/>
      <c r="PZH344" s="160"/>
      <c r="PZI344" s="160"/>
      <c r="PZJ344" s="160"/>
      <c r="PZK344" s="160"/>
      <c r="PZL344" s="160"/>
      <c r="PZM344" s="160"/>
      <c r="PZN344" s="160"/>
      <c r="PZO344" s="160"/>
      <c r="PZP344" s="160"/>
      <c r="PZQ344" s="160"/>
      <c r="PZR344" s="160"/>
      <c r="PZS344" s="160"/>
      <c r="PZT344" s="160"/>
      <c r="PZU344" s="160"/>
      <c r="PZV344" s="160"/>
      <c r="PZW344" s="160"/>
      <c r="PZX344" s="160"/>
      <c r="PZY344" s="160"/>
      <c r="PZZ344" s="160"/>
      <c r="QAA344" s="160"/>
      <c r="QAB344" s="160"/>
      <c r="QAC344" s="160"/>
      <c r="QAD344" s="160"/>
      <c r="QAE344" s="160"/>
      <c r="QAF344" s="160"/>
      <c r="QAG344" s="160"/>
      <c r="QAH344" s="160"/>
      <c r="QAI344" s="160"/>
      <c r="QAJ344" s="160"/>
      <c r="QAK344" s="160"/>
      <c r="QAL344" s="160"/>
      <c r="QAM344" s="160"/>
      <c r="QAN344" s="160"/>
      <c r="QAO344" s="160"/>
      <c r="QAP344" s="160"/>
      <c r="QAQ344" s="160"/>
      <c r="QAR344" s="160"/>
      <c r="QAS344" s="160"/>
      <c r="QAT344" s="160"/>
      <c r="QAU344" s="160"/>
      <c r="QAV344" s="160"/>
      <c r="QAW344" s="160"/>
      <c r="QAX344" s="160"/>
      <c r="QAY344" s="160"/>
      <c r="QAZ344" s="160"/>
      <c r="QBA344" s="160"/>
      <c r="QBB344" s="160"/>
      <c r="QBC344" s="160"/>
      <c r="QBD344" s="160"/>
      <c r="QBE344" s="160"/>
      <c r="QBF344" s="160"/>
      <c r="QBG344" s="160"/>
      <c r="QBH344" s="160"/>
      <c r="QBI344" s="160"/>
      <c r="QBJ344" s="160"/>
      <c r="QBK344" s="160"/>
      <c r="QBL344" s="160"/>
      <c r="QBM344" s="160"/>
      <c r="QBN344" s="160"/>
      <c r="QBO344" s="160"/>
      <c r="QBP344" s="160"/>
      <c r="QBQ344" s="160"/>
      <c r="QBR344" s="160"/>
      <c r="QBS344" s="160"/>
      <c r="QBT344" s="160"/>
      <c r="QBU344" s="160"/>
      <c r="QBV344" s="160"/>
      <c r="QBW344" s="160"/>
      <c r="QBX344" s="160"/>
      <c r="QBY344" s="160"/>
      <c r="QBZ344" s="160"/>
      <c r="QCA344" s="160"/>
      <c r="QCB344" s="160"/>
      <c r="QCC344" s="160"/>
      <c r="QCD344" s="160"/>
      <c r="QCE344" s="160"/>
      <c r="QCF344" s="160"/>
      <c r="QCG344" s="160"/>
      <c r="QCH344" s="160"/>
      <c r="QCI344" s="160"/>
      <c r="QCJ344" s="160"/>
      <c r="QCK344" s="160"/>
      <c r="QCL344" s="160"/>
      <c r="QCM344" s="160"/>
      <c r="QCN344" s="160"/>
      <c r="QCO344" s="160"/>
      <c r="QCP344" s="160"/>
      <c r="QCQ344" s="160"/>
      <c r="QCR344" s="160"/>
      <c r="QCS344" s="160"/>
      <c r="QCT344" s="160"/>
      <c r="QCU344" s="160"/>
      <c r="QCV344" s="160"/>
      <c r="QCW344" s="160"/>
      <c r="QCX344" s="160"/>
      <c r="QCY344" s="160"/>
      <c r="QCZ344" s="160"/>
      <c r="QDA344" s="160"/>
      <c r="QDB344" s="160"/>
      <c r="QDC344" s="160"/>
      <c r="QDD344" s="160"/>
      <c r="QDE344" s="160"/>
      <c r="QDF344" s="160"/>
      <c r="QDG344" s="160"/>
      <c r="QDH344" s="160"/>
      <c r="QDI344" s="160"/>
      <c r="QDJ344" s="160"/>
      <c r="QDK344" s="160"/>
      <c r="QDL344" s="160"/>
      <c r="QDM344" s="160"/>
      <c r="QDN344" s="160"/>
      <c r="QDO344" s="160"/>
      <c r="QDP344" s="160"/>
      <c r="QDQ344" s="160"/>
      <c r="QDR344" s="160"/>
      <c r="QDS344" s="160"/>
      <c r="QDT344" s="160"/>
      <c r="QDU344" s="160"/>
      <c r="QDV344" s="160"/>
      <c r="QDW344" s="160"/>
      <c r="QDX344" s="160"/>
      <c r="QDY344" s="160"/>
      <c r="QDZ344" s="160"/>
      <c r="QEA344" s="160"/>
      <c r="QEB344" s="160"/>
      <c r="QEC344" s="160"/>
      <c r="QED344" s="160"/>
      <c r="QEE344" s="160"/>
      <c r="QEF344" s="160"/>
      <c r="QEG344" s="160"/>
      <c r="QEH344" s="160"/>
      <c r="QEI344" s="160"/>
      <c r="QEJ344" s="160"/>
      <c r="QEK344" s="160"/>
      <c r="QEL344" s="160"/>
      <c r="QEM344" s="160"/>
      <c r="QEN344" s="160"/>
      <c r="QEO344" s="160"/>
      <c r="QEP344" s="160"/>
      <c r="QEQ344" s="160"/>
      <c r="QER344" s="160"/>
      <c r="QES344" s="160"/>
      <c r="QET344" s="160"/>
      <c r="QEU344" s="160"/>
      <c r="QEV344" s="160"/>
      <c r="QEW344" s="160"/>
      <c r="QEX344" s="160"/>
      <c r="QEY344" s="160"/>
      <c r="QEZ344" s="160"/>
      <c r="QFA344" s="160"/>
      <c r="QFB344" s="160"/>
      <c r="QFC344" s="160"/>
      <c r="QFD344" s="160"/>
      <c r="QFE344" s="160"/>
      <c r="QFF344" s="160"/>
      <c r="QFG344" s="160"/>
      <c r="QFH344" s="160"/>
      <c r="QFI344" s="160"/>
      <c r="QFJ344" s="160"/>
      <c r="QFK344" s="160"/>
      <c r="QFL344" s="160"/>
      <c r="QFM344" s="160"/>
      <c r="QFN344" s="160"/>
      <c r="QFO344" s="160"/>
      <c r="QFP344" s="160"/>
      <c r="QFQ344" s="160"/>
      <c r="QFR344" s="160"/>
      <c r="QFS344" s="160"/>
      <c r="QFT344" s="160"/>
      <c r="QFU344" s="160"/>
      <c r="QFV344" s="160"/>
      <c r="QFW344" s="160"/>
      <c r="QFX344" s="160"/>
      <c r="QFY344" s="160"/>
      <c r="QFZ344" s="160"/>
      <c r="QGA344" s="160"/>
      <c r="QGB344" s="160"/>
      <c r="QGC344" s="160"/>
      <c r="QGD344" s="160"/>
      <c r="QGE344" s="160"/>
      <c r="QGF344" s="160"/>
      <c r="QGG344" s="160"/>
      <c r="QGH344" s="160"/>
      <c r="QGI344" s="160"/>
      <c r="QGJ344" s="160"/>
      <c r="QGK344" s="160"/>
      <c r="QGL344" s="160"/>
      <c r="QGM344" s="160"/>
      <c r="QGN344" s="160"/>
      <c r="QGO344" s="160"/>
      <c r="QGP344" s="160"/>
      <c r="QGQ344" s="160"/>
      <c r="QGR344" s="160"/>
      <c r="QGS344" s="160"/>
      <c r="QGT344" s="160"/>
      <c r="QGU344" s="160"/>
      <c r="QGV344" s="160"/>
      <c r="QGW344" s="160"/>
      <c r="QGX344" s="160"/>
      <c r="QGY344" s="160"/>
      <c r="QGZ344" s="160"/>
      <c r="QHA344" s="160"/>
      <c r="QHB344" s="160"/>
      <c r="QHC344" s="160"/>
      <c r="QHD344" s="160"/>
      <c r="QHE344" s="160"/>
      <c r="QHF344" s="160"/>
      <c r="QHG344" s="160"/>
      <c r="QHH344" s="160"/>
      <c r="QHI344" s="160"/>
      <c r="QHJ344" s="160"/>
      <c r="QHK344" s="160"/>
      <c r="QHL344" s="160"/>
      <c r="QHM344" s="160"/>
      <c r="QHN344" s="160"/>
      <c r="QHO344" s="160"/>
      <c r="QHP344" s="160"/>
      <c r="QHQ344" s="160"/>
      <c r="QHR344" s="160"/>
      <c r="QHS344" s="160"/>
      <c r="QHT344" s="160"/>
      <c r="QHU344" s="160"/>
      <c r="QHV344" s="160"/>
      <c r="QHW344" s="160"/>
      <c r="QHX344" s="160"/>
      <c r="QHY344" s="160"/>
      <c r="QHZ344" s="160"/>
      <c r="QIA344" s="160"/>
      <c r="QIB344" s="160"/>
      <c r="QIC344" s="160"/>
      <c r="QID344" s="160"/>
      <c r="QIE344" s="160"/>
      <c r="QIF344" s="160"/>
      <c r="QIG344" s="160"/>
      <c r="QIH344" s="160"/>
      <c r="QII344" s="160"/>
      <c r="QIJ344" s="160"/>
      <c r="QIK344" s="160"/>
      <c r="QIL344" s="160"/>
      <c r="QIM344" s="160"/>
      <c r="QIN344" s="160"/>
      <c r="QIO344" s="160"/>
      <c r="QIP344" s="160"/>
      <c r="QIQ344" s="160"/>
      <c r="QIR344" s="160"/>
      <c r="QIS344" s="160"/>
      <c r="QIT344" s="160"/>
      <c r="QIU344" s="160"/>
      <c r="QIV344" s="160"/>
      <c r="QIW344" s="160"/>
      <c r="QIX344" s="160"/>
      <c r="QIY344" s="160"/>
      <c r="QIZ344" s="160"/>
      <c r="QJA344" s="160"/>
      <c r="QJB344" s="160"/>
      <c r="QJC344" s="160"/>
      <c r="QJD344" s="160"/>
      <c r="QJE344" s="160"/>
      <c r="QJF344" s="160"/>
      <c r="QJG344" s="160"/>
      <c r="QJH344" s="160"/>
      <c r="QJI344" s="160"/>
      <c r="QJJ344" s="160"/>
      <c r="QJK344" s="160"/>
      <c r="QJL344" s="160"/>
      <c r="QJM344" s="160"/>
      <c r="QJN344" s="160"/>
      <c r="QJO344" s="160"/>
      <c r="QJP344" s="160"/>
      <c r="QJQ344" s="160"/>
      <c r="QJR344" s="160"/>
      <c r="QJS344" s="160"/>
      <c r="QJT344" s="160"/>
      <c r="QJU344" s="160"/>
      <c r="QJV344" s="160"/>
      <c r="QJW344" s="160"/>
      <c r="QJX344" s="160"/>
      <c r="QJY344" s="160"/>
      <c r="QJZ344" s="160"/>
      <c r="QKA344" s="160"/>
      <c r="QKB344" s="160"/>
      <c r="QKC344" s="160"/>
      <c r="QKD344" s="160"/>
      <c r="QKE344" s="160"/>
      <c r="QKF344" s="160"/>
      <c r="QKG344" s="160"/>
      <c r="QKH344" s="160"/>
      <c r="QKI344" s="160"/>
      <c r="QKJ344" s="160"/>
      <c r="QKK344" s="160"/>
      <c r="QKL344" s="160"/>
      <c r="QKM344" s="160"/>
      <c r="QKN344" s="160"/>
      <c r="QKO344" s="160"/>
      <c r="QKP344" s="160"/>
      <c r="QKQ344" s="160"/>
      <c r="QKR344" s="160"/>
      <c r="QKS344" s="160"/>
      <c r="QKT344" s="160"/>
      <c r="QKU344" s="160"/>
      <c r="QKV344" s="160"/>
      <c r="QKW344" s="160"/>
      <c r="QKX344" s="160"/>
      <c r="QKY344" s="160"/>
      <c r="QKZ344" s="160"/>
      <c r="QLA344" s="160"/>
      <c r="QLB344" s="160"/>
      <c r="QLC344" s="160"/>
      <c r="QLD344" s="160"/>
      <c r="QLE344" s="160"/>
      <c r="QLF344" s="160"/>
      <c r="QLG344" s="160"/>
      <c r="QLH344" s="160"/>
      <c r="QLI344" s="160"/>
      <c r="QLJ344" s="160"/>
      <c r="QLK344" s="160"/>
      <c r="QLL344" s="160"/>
      <c r="QLM344" s="160"/>
      <c r="QLN344" s="160"/>
      <c r="QLO344" s="160"/>
      <c r="QLP344" s="160"/>
      <c r="QLQ344" s="160"/>
      <c r="QLR344" s="160"/>
      <c r="QLS344" s="160"/>
      <c r="QLT344" s="160"/>
      <c r="QLU344" s="160"/>
      <c r="QLV344" s="160"/>
      <c r="QLW344" s="160"/>
      <c r="QLX344" s="160"/>
      <c r="QLY344" s="160"/>
      <c r="QLZ344" s="160"/>
      <c r="QMA344" s="160"/>
      <c r="QMB344" s="160"/>
      <c r="QMC344" s="160"/>
      <c r="QMD344" s="160"/>
      <c r="QME344" s="160"/>
      <c r="QMF344" s="160"/>
      <c r="QMG344" s="160"/>
      <c r="QMH344" s="160"/>
      <c r="QMI344" s="160"/>
      <c r="QMJ344" s="160"/>
      <c r="QMK344" s="160"/>
      <c r="QML344" s="160"/>
      <c r="QMM344" s="160"/>
      <c r="QMN344" s="160"/>
      <c r="QMO344" s="160"/>
      <c r="QMP344" s="160"/>
      <c r="QMQ344" s="160"/>
      <c r="QMR344" s="160"/>
      <c r="QMS344" s="160"/>
      <c r="QMT344" s="160"/>
      <c r="QMU344" s="160"/>
      <c r="QMV344" s="160"/>
      <c r="QMW344" s="160"/>
      <c r="QMX344" s="160"/>
      <c r="QMY344" s="160"/>
      <c r="QMZ344" s="160"/>
      <c r="QNA344" s="160"/>
      <c r="QNB344" s="160"/>
      <c r="QNC344" s="160"/>
      <c r="QND344" s="160"/>
      <c r="QNE344" s="160"/>
      <c r="QNF344" s="160"/>
      <c r="QNG344" s="160"/>
      <c r="QNH344" s="160"/>
      <c r="QNI344" s="160"/>
      <c r="QNJ344" s="160"/>
      <c r="QNK344" s="160"/>
      <c r="QNL344" s="160"/>
      <c r="QNM344" s="160"/>
      <c r="QNN344" s="160"/>
      <c r="QNO344" s="160"/>
      <c r="QNP344" s="160"/>
      <c r="QNQ344" s="160"/>
      <c r="QNR344" s="160"/>
      <c r="QNS344" s="160"/>
      <c r="QNT344" s="160"/>
      <c r="QNU344" s="160"/>
      <c r="QNV344" s="160"/>
      <c r="QNW344" s="160"/>
      <c r="QNX344" s="160"/>
      <c r="QNY344" s="160"/>
      <c r="QNZ344" s="160"/>
      <c r="QOA344" s="160"/>
      <c r="QOB344" s="160"/>
      <c r="QOC344" s="160"/>
      <c r="QOD344" s="160"/>
      <c r="QOE344" s="160"/>
      <c r="QOF344" s="160"/>
      <c r="QOG344" s="160"/>
      <c r="QOH344" s="160"/>
      <c r="QOI344" s="160"/>
      <c r="QOJ344" s="160"/>
      <c r="QOK344" s="160"/>
      <c r="QOL344" s="160"/>
      <c r="QOM344" s="160"/>
      <c r="QON344" s="160"/>
      <c r="QOO344" s="160"/>
      <c r="QOP344" s="160"/>
      <c r="QOQ344" s="160"/>
      <c r="QOR344" s="160"/>
      <c r="QOS344" s="160"/>
      <c r="QOT344" s="160"/>
      <c r="QOU344" s="160"/>
      <c r="QOV344" s="160"/>
      <c r="QOW344" s="160"/>
      <c r="QOX344" s="160"/>
      <c r="QOY344" s="160"/>
      <c r="QOZ344" s="160"/>
      <c r="QPA344" s="160"/>
      <c r="QPB344" s="160"/>
      <c r="QPC344" s="160"/>
      <c r="QPD344" s="160"/>
      <c r="QPE344" s="160"/>
      <c r="QPF344" s="160"/>
      <c r="QPG344" s="160"/>
      <c r="QPH344" s="160"/>
      <c r="QPI344" s="160"/>
      <c r="QPJ344" s="160"/>
      <c r="QPK344" s="160"/>
      <c r="QPL344" s="160"/>
      <c r="QPM344" s="160"/>
      <c r="QPN344" s="160"/>
      <c r="QPO344" s="160"/>
      <c r="QPP344" s="160"/>
      <c r="QPQ344" s="160"/>
      <c r="QPR344" s="160"/>
      <c r="QPS344" s="160"/>
      <c r="QPT344" s="160"/>
      <c r="QPU344" s="160"/>
      <c r="QPV344" s="160"/>
      <c r="QPW344" s="160"/>
      <c r="QPX344" s="160"/>
      <c r="QPY344" s="160"/>
      <c r="QPZ344" s="160"/>
      <c r="QQA344" s="160"/>
      <c r="QQB344" s="160"/>
      <c r="QQC344" s="160"/>
      <c r="QQD344" s="160"/>
      <c r="QQE344" s="160"/>
      <c r="QQF344" s="160"/>
      <c r="QQG344" s="160"/>
      <c r="QQH344" s="160"/>
      <c r="QQI344" s="160"/>
      <c r="QQJ344" s="160"/>
      <c r="QQK344" s="160"/>
      <c r="QQL344" s="160"/>
      <c r="QQM344" s="160"/>
      <c r="QQN344" s="160"/>
      <c r="QQO344" s="160"/>
      <c r="QQP344" s="160"/>
      <c r="QQQ344" s="160"/>
      <c r="QQR344" s="160"/>
      <c r="QQS344" s="160"/>
      <c r="QQT344" s="160"/>
      <c r="QQU344" s="160"/>
      <c r="QQV344" s="160"/>
      <c r="QQW344" s="160"/>
      <c r="QQX344" s="160"/>
      <c r="QQY344" s="160"/>
      <c r="QQZ344" s="160"/>
      <c r="QRA344" s="160"/>
      <c r="QRB344" s="160"/>
      <c r="QRC344" s="160"/>
      <c r="QRD344" s="160"/>
      <c r="QRE344" s="160"/>
      <c r="QRF344" s="160"/>
      <c r="QRG344" s="160"/>
      <c r="QRH344" s="160"/>
      <c r="QRI344" s="160"/>
      <c r="QRJ344" s="160"/>
      <c r="QRK344" s="160"/>
      <c r="QRL344" s="160"/>
      <c r="QRM344" s="160"/>
      <c r="QRN344" s="160"/>
      <c r="QRO344" s="160"/>
      <c r="QRP344" s="160"/>
      <c r="QRQ344" s="160"/>
      <c r="QRR344" s="160"/>
      <c r="QRS344" s="160"/>
      <c r="QRT344" s="160"/>
      <c r="QRU344" s="160"/>
      <c r="QRV344" s="160"/>
      <c r="QRW344" s="160"/>
      <c r="QRX344" s="160"/>
      <c r="QRY344" s="160"/>
      <c r="QRZ344" s="160"/>
      <c r="QSA344" s="160"/>
      <c r="QSB344" s="160"/>
      <c r="QSC344" s="160"/>
      <c r="QSD344" s="160"/>
      <c r="QSE344" s="160"/>
      <c r="QSF344" s="160"/>
      <c r="QSG344" s="160"/>
      <c r="QSH344" s="160"/>
      <c r="QSI344" s="160"/>
      <c r="QSJ344" s="160"/>
      <c r="QSK344" s="160"/>
      <c r="QSL344" s="160"/>
      <c r="QSM344" s="160"/>
      <c r="QSN344" s="160"/>
      <c r="QSO344" s="160"/>
      <c r="QSP344" s="160"/>
      <c r="QSQ344" s="160"/>
      <c r="QSR344" s="160"/>
      <c r="QSS344" s="160"/>
      <c r="QST344" s="160"/>
      <c r="QSU344" s="160"/>
      <c r="QSV344" s="160"/>
      <c r="QSW344" s="160"/>
      <c r="QSX344" s="160"/>
      <c r="QSY344" s="160"/>
      <c r="QSZ344" s="160"/>
      <c r="QTA344" s="160"/>
      <c r="QTB344" s="160"/>
      <c r="QTC344" s="160"/>
      <c r="QTD344" s="160"/>
      <c r="QTE344" s="160"/>
      <c r="QTF344" s="160"/>
      <c r="QTG344" s="160"/>
      <c r="QTH344" s="160"/>
      <c r="QTI344" s="160"/>
      <c r="QTJ344" s="160"/>
      <c r="QTK344" s="160"/>
      <c r="QTL344" s="160"/>
      <c r="QTM344" s="160"/>
      <c r="QTN344" s="160"/>
      <c r="QTO344" s="160"/>
      <c r="QTP344" s="160"/>
      <c r="QTQ344" s="160"/>
      <c r="QTR344" s="160"/>
      <c r="QTS344" s="160"/>
      <c r="QTT344" s="160"/>
      <c r="QTU344" s="160"/>
      <c r="QTV344" s="160"/>
      <c r="QTW344" s="160"/>
      <c r="QTX344" s="160"/>
      <c r="QTY344" s="160"/>
      <c r="QTZ344" s="160"/>
      <c r="QUA344" s="160"/>
      <c r="QUB344" s="160"/>
      <c r="QUC344" s="160"/>
      <c r="QUD344" s="160"/>
      <c r="QUE344" s="160"/>
      <c r="QUF344" s="160"/>
      <c r="QUG344" s="160"/>
      <c r="QUH344" s="160"/>
      <c r="QUI344" s="160"/>
      <c r="QUJ344" s="160"/>
      <c r="QUK344" s="160"/>
      <c r="QUL344" s="160"/>
      <c r="QUM344" s="160"/>
      <c r="QUN344" s="160"/>
      <c r="QUO344" s="160"/>
      <c r="QUP344" s="160"/>
      <c r="QUQ344" s="160"/>
      <c r="QUR344" s="160"/>
      <c r="QUS344" s="160"/>
      <c r="QUT344" s="160"/>
      <c r="QUU344" s="160"/>
      <c r="QUV344" s="160"/>
      <c r="QUW344" s="160"/>
      <c r="QUX344" s="160"/>
      <c r="QUY344" s="160"/>
      <c r="QUZ344" s="160"/>
      <c r="QVA344" s="160"/>
      <c r="QVB344" s="160"/>
      <c r="QVC344" s="160"/>
      <c r="QVD344" s="160"/>
      <c r="QVE344" s="160"/>
      <c r="QVF344" s="160"/>
      <c r="QVG344" s="160"/>
      <c r="QVH344" s="160"/>
      <c r="QVI344" s="160"/>
      <c r="QVJ344" s="160"/>
      <c r="QVK344" s="160"/>
      <c r="QVL344" s="160"/>
      <c r="QVM344" s="160"/>
      <c r="QVN344" s="160"/>
      <c r="QVO344" s="160"/>
      <c r="QVP344" s="160"/>
      <c r="QVQ344" s="160"/>
      <c r="QVR344" s="160"/>
      <c r="QVS344" s="160"/>
      <c r="QVT344" s="160"/>
      <c r="QVU344" s="160"/>
      <c r="QVV344" s="160"/>
      <c r="QVW344" s="160"/>
      <c r="QVX344" s="160"/>
      <c r="QVY344" s="160"/>
      <c r="QVZ344" s="160"/>
      <c r="QWA344" s="160"/>
      <c r="QWB344" s="160"/>
      <c r="QWC344" s="160"/>
      <c r="QWD344" s="160"/>
      <c r="QWE344" s="160"/>
      <c r="QWF344" s="160"/>
      <c r="QWG344" s="160"/>
      <c r="QWH344" s="160"/>
      <c r="QWI344" s="160"/>
      <c r="QWJ344" s="160"/>
      <c r="QWK344" s="160"/>
      <c r="QWL344" s="160"/>
      <c r="QWM344" s="160"/>
      <c r="QWN344" s="160"/>
      <c r="QWO344" s="160"/>
      <c r="QWP344" s="160"/>
      <c r="QWQ344" s="160"/>
      <c r="QWR344" s="160"/>
      <c r="QWS344" s="160"/>
      <c r="QWT344" s="160"/>
      <c r="QWU344" s="160"/>
      <c r="QWV344" s="160"/>
      <c r="QWW344" s="160"/>
      <c r="QWX344" s="160"/>
      <c r="QWY344" s="160"/>
      <c r="QWZ344" s="160"/>
      <c r="QXA344" s="160"/>
      <c r="QXB344" s="160"/>
      <c r="QXC344" s="160"/>
      <c r="QXD344" s="160"/>
      <c r="QXE344" s="160"/>
      <c r="QXF344" s="160"/>
      <c r="QXG344" s="160"/>
      <c r="QXH344" s="160"/>
      <c r="QXI344" s="160"/>
      <c r="QXJ344" s="160"/>
      <c r="QXK344" s="160"/>
      <c r="QXL344" s="160"/>
      <c r="QXM344" s="160"/>
      <c r="QXN344" s="160"/>
      <c r="QXO344" s="160"/>
      <c r="QXP344" s="160"/>
      <c r="QXQ344" s="160"/>
      <c r="QXR344" s="160"/>
      <c r="QXS344" s="160"/>
      <c r="QXT344" s="160"/>
      <c r="QXU344" s="160"/>
      <c r="QXV344" s="160"/>
      <c r="QXW344" s="160"/>
      <c r="QXX344" s="160"/>
      <c r="QXY344" s="160"/>
      <c r="QXZ344" s="160"/>
      <c r="QYA344" s="160"/>
      <c r="QYB344" s="160"/>
      <c r="QYC344" s="160"/>
      <c r="QYD344" s="160"/>
      <c r="QYE344" s="160"/>
      <c r="QYF344" s="160"/>
      <c r="QYG344" s="160"/>
      <c r="QYH344" s="160"/>
      <c r="QYI344" s="160"/>
      <c r="QYJ344" s="160"/>
      <c r="QYK344" s="160"/>
      <c r="QYL344" s="160"/>
      <c r="QYM344" s="160"/>
      <c r="QYN344" s="160"/>
      <c r="QYO344" s="160"/>
      <c r="QYP344" s="160"/>
      <c r="QYQ344" s="160"/>
      <c r="QYR344" s="160"/>
      <c r="QYS344" s="160"/>
      <c r="QYT344" s="160"/>
      <c r="QYU344" s="160"/>
      <c r="QYV344" s="160"/>
      <c r="QYW344" s="160"/>
      <c r="QYX344" s="160"/>
      <c r="QYY344" s="160"/>
      <c r="QYZ344" s="160"/>
      <c r="QZA344" s="160"/>
      <c r="QZB344" s="160"/>
      <c r="QZC344" s="160"/>
      <c r="QZD344" s="160"/>
      <c r="QZE344" s="160"/>
      <c r="QZF344" s="160"/>
      <c r="QZG344" s="160"/>
      <c r="QZH344" s="160"/>
      <c r="QZI344" s="160"/>
      <c r="QZJ344" s="160"/>
      <c r="QZK344" s="160"/>
      <c r="QZL344" s="160"/>
      <c r="QZM344" s="160"/>
      <c r="QZN344" s="160"/>
      <c r="QZO344" s="160"/>
      <c r="QZP344" s="160"/>
      <c r="QZQ344" s="160"/>
      <c r="QZR344" s="160"/>
      <c r="QZS344" s="160"/>
      <c r="QZT344" s="160"/>
      <c r="QZU344" s="160"/>
      <c r="QZV344" s="160"/>
      <c r="QZW344" s="160"/>
      <c r="QZX344" s="160"/>
      <c r="QZY344" s="160"/>
      <c r="QZZ344" s="160"/>
      <c r="RAA344" s="160"/>
      <c r="RAB344" s="160"/>
      <c r="RAC344" s="160"/>
      <c r="RAD344" s="160"/>
      <c r="RAE344" s="160"/>
      <c r="RAF344" s="160"/>
      <c r="RAG344" s="160"/>
      <c r="RAH344" s="160"/>
      <c r="RAI344" s="160"/>
      <c r="RAJ344" s="160"/>
      <c r="RAK344" s="160"/>
      <c r="RAL344" s="160"/>
      <c r="RAM344" s="160"/>
      <c r="RAN344" s="160"/>
      <c r="RAO344" s="160"/>
      <c r="RAP344" s="160"/>
      <c r="RAQ344" s="160"/>
      <c r="RAR344" s="160"/>
      <c r="RAS344" s="160"/>
      <c r="RAT344" s="160"/>
      <c r="RAU344" s="160"/>
      <c r="RAV344" s="160"/>
      <c r="RAW344" s="160"/>
      <c r="RAX344" s="160"/>
      <c r="RAY344" s="160"/>
      <c r="RAZ344" s="160"/>
      <c r="RBA344" s="160"/>
      <c r="RBB344" s="160"/>
      <c r="RBC344" s="160"/>
      <c r="RBD344" s="160"/>
      <c r="RBE344" s="160"/>
      <c r="RBF344" s="160"/>
      <c r="RBG344" s="160"/>
      <c r="RBH344" s="160"/>
      <c r="RBI344" s="160"/>
      <c r="RBJ344" s="160"/>
      <c r="RBK344" s="160"/>
      <c r="RBL344" s="160"/>
      <c r="RBM344" s="160"/>
      <c r="RBN344" s="160"/>
      <c r="RBO344" s="160"/>
      <c r="RBP344" s="160"/>
      <c r="RBQ344" s="160"/>
      <c r="RBR344" s="160"/>
      <c r="RBS344" s="160"/>
      <c r="RBT344" s="160"/>
      <c r="RBU344" s="160"/>
      <c r="RBV344" s="160"/>
      <c r="RBW344" s="160"/>
      <c r="RBX344" s="160"/>
      <c r="RBY344" s="160"/>
      <c r="RBZ344" s="160"/>
      <c r="RCA344" s="160"/>
      <c r="RCB344" s="160"/>
      <c r="RCC344" s="160"/>
      <c r="RCD344" s="160"/>
      <c r="RCE344" s="160"/>
      <c r="RCF344" s="160"/>
      <c r="RCG344" s="160"/>
      <c r="RCH344" s="160"/>
      <c r="RCI344" s="160"/>
      <c r="RCJ344" s="160"/>
      <c r="RCK344" s="160"/>
      <c r="RCL344" s="160"/>
      <c r="RCM344" s="160"/>
      <c r="RCN344" s="160"/>
      <c r="RCO344" s="160"/>
      <c r="RCP344" s="160"/>
      <c r="RCQ344" s="160"/>
      <c r="RCR344" s="160"/>
      <c r="RCS344" s="160"/>
      <c r="RCT344" s="160"/>
      <c r="RCU344" s="160"/>
      <c r="RCV344" s="160"/>
      <c r="RCW344" s="160"/>
      <c r="RCX344" s="160"/>
      <c r="RCY344" s="160"/>
      <c r="RCZ344" s="160"/>
      <c r="RDA344" s="160"/>
      <c r="RDB344" s="160"/>
      <c r="RDC344" s="160"/>
      <c r="RDD344" s="160"/>
      <c r="RDE344" s="160"/>
      <c r="RDF344" s="160"/>
      <c r="RDG344" s="160"/>
      <c r="RDH344" s="160"/>
      <c r="RDI344" s="160"/>
      <c r="RDJ344" s="160"/>
      <c r="RDK344" s="160"/>
      <c r="RDL344" s="160"/>
      <c r="RDM344" s="160"/>
      <c r="RDN344" s="160"/>
      <c r="RDO344" s="160"/>
      <c r="RDP344" s="160"/>
      <c r="RDQ344" s="160"/>
      <c r="RDR344" s="160"/>
      <c r="RDS344" s="160"/>
      <c r="RDT344" s="160"/>
      <c r="RDU344" s="160"/>
      <c r="RDV344" s="160"/>
      <c r="RDW344" s="160"/>
      <c r="RDX344" s="160"/>
      <c r="RDY344" s="160"/>
      <c r="RDZ344" s="160"/>
      <c r="REA344" s="160"/>
      <c r="REB344" s="160"/>
      <c r="REC344" s="160"/>
      <c r="RED344" s="160"/>
      <c r="REE344" s="160"/>
      <c r="REF344" s="160"/>
      <c r="REG344" s="160"/>
      <c r="REH344" s="160"/>
      <c r="REI344" s="160"/>
      <c r="REJ344" s="160"/>
      <c r="REK344" s="160"/>
      <c r="REL344" s="160"/>
      <c r="REM344" s="160"/>
      <c r="REN344" s="160"/>
      <c r="REO344" s="160"/>
      <c r="REP344" s="160"/>
      <c r="REQ344" s="160"/>
      <c r="RER344" s="160"/>
      <c r="RES344" s="160"/>
      <c r="RET344" s="160"/>
      <c r="REU344" s="160"/>
      <c r="REV344" s="160"/>
      <c r="REW344" s="160"/>
      <c r="REX344" s="160"/>
      <c r="REY344" s="160"/>
      <c r="REZ344" s="160"/>
      <c r="RFA344" s="160"/>
      <c r="RFB344" s="160"/>
      <c r="RFC344" s="160"/>
      <c r="RFD344" s="160"/>
      <c r="RFE344" s="160"/>
      <c r="RFF344" s="160"/>
      <c r="RFG344" s="160"/>
      <c r="RFH344" s="160"/>
      <c r="RFI344" s="160"/>
      <c r="RFJ344" s="160"/>
      <c r="RFK344" s="160"/>
      <c r="RFL344" s="160"/>
      <c r="RFM344" s="160"/>
      <c r="RFN344" s="160"/>
      <c r="RFO344" s="160"/>
      <c r="RFP344" s="160"/>
      <c r="RFQ344" s="160"/>
      <c r="RFR344" s="160"/>
      <c r="RFS344" s="160"/>
      <c r="RFT344" s="160"/>
      <c r="RFU344" s="160"/>
      <c r="RFV344" s="160"/>
      <c r="RFW344" s="160"/>
      <c r="RFX344" s="160"/>
      <c r="RFY344" s="160"/>
      <c r="RFZ344" s="160"/>
      <c r="RGA344" s="160"/>
      <c r="RGB344" s="160"/>
      <c r="RGC344" s="160"/>
      <c r="RGD344" s="160"/>
      <c r="RGE344" s="160"/>
      <c r="RGF344" s="160"/>
      <c r="RGG344" s="160"/>
      <c r="RGH344" s="160"/>
      <c r="RGI344" s="160"/>
      <c r="RGJ344" s="160"/>
      <c r="RGK344" s="160"/>
      <c r="RGL344" s="160"/>
      <c r="RGM344" s="160"/>
      <c r="RGN344" s="160"/>
      <c r="RGO344" s="160"/>
      <c r="RGP344" s="160"/>
      <c r="RGQ344" s="160"/>
      <c r="RGR344" s="160"/>
      <c r="RGS344" s="160"/>
      <c r="RGT344" s="160"/>
      <c r="RGU344" s="160"/>
      <c r="RGV344" s="160"/>
      <c r="RGW344" s="160"/>
      <c r="RGX344" s="160"/>
      <c r="RGY344" s="160"/>
      <c r="RGZ344" s="160"/>
      <c r="RHA344" s="160"/>
      <c r="RHB344" s="160"/>
      <c r="RHC344" s="160"/>
      <c r="RHD344" s="160"/>
      <c r="RHE344" s="160"/>
      <c r="RHF344" s="160"/>
      <c r="RHG344" s="160"/>
      <c r="RHH344" s="160"/>
      <c r="RHI344" s="160"/>
      <c r="RHJ344" s="160"/>
      <c r="RHK344" s="160"/>
      <c r="RHL344" s="160"/>
      <c r="RHM344" s="160"/>
      <c r="RHN344" s="160"/>
      <c r="RHO344" s="160"/>
      <c r="RHP344" s="160"/>
      <c r="RHQ344" s="160"/>
      <c r="RHR344" s="160"/>
      <c r="RHS344" s="160"/>
      <c r="RHT344" s="160"/>
      <c r="RHU344" s="160"/>
      <c r="RHV344" s="160"/>
      <c r="RHW344" s="160"/>
      <c r="RHX344" s="160"/>
      <c r="RHY344" s="160"/>
      <c r="RHZ344" s="160"/>
      <c r="RIA344" s="160"/>
      <c r="RIB344" s="160"/>
      <c r="RIC344" s="160"/>
      <c r="RID344" s="160"/>
      <c r="RIE344" s="160"/>
      <c r="RIF344" s="160"/>
      <c r="RIG344" s="160"/>
      <c r="RIH344" s="160"/>
      <c r="RII344" s="160"/>
      <c r="RIJ344" s="160"/>
      <c r="RIK344" s="160"/>
      <c r="RIL344" s="160"/>
      <c r="RIM344" s="160"/>
      <c r="RIN344" s="160"/>
      <c r="RIO344" s="160"/>
      <c r="RIP344" s="160"/>
      <c r="RIQ344" s="160"/>
      <c r="RIR344" s="160"/>
      <c r="RIS344" s="160"/>
      <c r="RIT344" s="160"/>
      <c r="RIU344" s="160"/>
      <c r="RIV344" s="160"/>
      <c r="RIW344" s="160"/>
      <c r="RIX344" s="160"/>
      <c r="RIY344" s="160"/>
      <c r="RIZ344" s="160"/>
      <c r="RJA344" s="160"/>
      <c r="RJB344" s="160"/>
      <c r="RJC344" s="160"/>
      <c r="RJD344" s="160"/>
      <c r="RJE344" s="160"/>
      <c r="RJF344" s="160"/>
      <c r="RJG344" s="160"/>
      <c r="RJH344" s="160"/>
      <c r="RJI344" s="160"/>
      <c r="RJJ344" s="160"/>
      <c r="RJK344" s="160"/>
      <c r="RJL344" s="160"/>
      <c r="RJM344" s="160"/>
      <c r="RJN344" s="160"/>
      <c r="RJO344" s="160"/>
      <c r="RJP344" s="160"/>
      <c r="RJQ344" s="160"/>
      <c r="RJR344" s="160"/>
      <c r="RJS344" s="160"/>
      <c r="RJT344" s="160"/>
      <c r="RJU344" s="160"/>
      <c r="RJV344" s="160"/>
      <c r="RJW344" s="160"/>
      <c r="RJX344" s="160"/>
      <c r="RJY344" s="160"/>
      <c r="RJZ344" s="160"/>
      <c r="RKA344" s="160"/>
      <c r="RKB344" s="160"/>
      <c r="RKC344" s="160"/>
      <c r="RKD344" s="160"/>
      <c r="RKE344" s="160"/>
      <c r="RKF344" s="160"/>
      <c r="RKG344" s="160"/>
      <c r="RKH344" s="160"/>
      <c r="RKI344" s="160"/>
      <c r="RKJ344" s="160"/>
      <c r="RKK344" s="160"/>
      <c r="RKL344" s="160"/>
      <c r="RKM344" s="160"/>
      <c r="RKN344" s="160"/>
      <c r="RKO344" s="160"/>
      <c r="RKP344" s="160"/>
      <c r="RKQ344" s="160"/>
      <c r="RKR344" s="160"/>
      <c r="RKS344" s="160"/>
      <c r="RKT344" s="160"/>
      <c r="RKU344" s="160"/>
      <c r="RKV344" s="160"/>
      <c r="RKW344" s="160"/>
      <c r="RKX344" s="160"/>
      <c r="RKY344" s="160"/>
      <c r="RKZ344" s="160"/>
      <c r="RLA344" s="160"/>
      <c r="RLB344" s="160"/>
      <c r="RLC344" s="160"/>
      <c r="RLD344" s="160"/>
      <c r="RLE344" s="160"/>
      <c r="RLF344" s="160"/>
      <c r="RLG344" s="160"/>
      <c r="RLH344" s="160"/>
      <c r="RLI344" s="160"/>
      <c r="RLJ344" s="160"/>
      <c r="RLK344" s="160"/>
      <c r="RLL344" s="160"/>
      <c r="RLM344" s="160"/>
      <c r="RLN344" s="160"/>
      <c r="RLO344" s="160"/>
      <c r="RLP344" s="160"/>
      <c r="RLQ344" s="160"/>
      <c r="RLR344" s="160"/>
      <c r="RLS344" s="160"/>
      <c r="RLT344" s="160"/>
      <c r="RLU344" s="160"/>
      <c r="RLV344" s="160"/>
      <c r="RLW344" s="160"/>
      <c r="RLX344" s="160"/>
      <c r="RLY344" s="160"/>
      <c r="RLZ344" s="160"/>
      <c r="RMA344" s="160"/>
      <c r="RMB344" s="160"/>
      <c r="RMC344" s="160"/>
      <c r="RMD344" s="160"/>
      <c r="RME344" s="160"/>
      <c r="RMF344" s="160"/>
      <c r="RMG344" s="160"/>
      <c r="RMH344" s="160"/>
      <c r="RMI344" s="160"/>
      <c r="RMJ344" s="160"/>
      <c r="RMK344" s="160"/>
      <c r="RML344" s="160"/>
      <c r="RMM344" s="160"/>
      <c r="RMN344" s="160"/>
      <c r="RMO344" s="160"/>
      <c r="RMP344" s="160"/>
      <c r="RMQ344" s="160"/>
      <c r="RMR344" s="160"/>
      <c r="RMS344" s="160"/>
      <c r="RMT344" s="160"/>
      <c r="RMU344" s="160"/>
      <c r="RMV344" s="160"/>
      <c r="RMW344" s="160"/>
      <c r="RMX344" s="160"/>
      <c r="RMY344" s="160"/>
      <c r="RMZ344" s="160"/>
      <c r="RNA344" s="160"/>
      <c r="RNB344" s="160"/>
      <c r="RNC344" s="160"/>
      <c r="RND344" s="160"/>
      <c r="RNE344" s="160"/>
      <c r="RNF344" s="160"/>
      <c r="RNG344" s="160"/>
      <c r="RNH344" s="160"/>
      <c r="RNI344" s="160"/>
      <c r="RNJ344" s="160"/>
      <c r="RNK344" s="160"/>
      <c r="RNL344" s="160"/>
      <c r="RNM344" s="160"/>
      <c r="RNN344" s="160"/>
      <c r="RNO344" s="160"/>
      <c r="RNP344" s="160"/>
      <c r="RNQ344" s="160"/>
      <c r="RNR344" s="160"/>
      <c r="RNS344" s="160"/>
      <c r="RNT344" s="160"/>
      <c r="RNU344" s="160"/>
      <c r="RNV344" s="160"/>
      <c r="RNW344" s="160"/>
      <c r="RNX344" s="160"/>
      <c r="RNY344" s="160"/>
      <c r="RNZ344" s="160"/>
      <c r="ROA344" s="160"/>
      <c r="ROB344" s="160"/>
      <c r="ROC344" s="160"/>
      <c r="ROD344" s="160"/>
      <c r="ROE344" s="160"/>
      <c r="ROF344" s="160"/>
      <c r="ROG344" s="160"/>
      <c r="ROH344" s="160"/>
      <c r="ROI344" s="160"/>
      <c r="ROJ344" s="160"/>
      <c r="ROK344" s="160"/>
      <c r="ROL344" s="160"/>
      <c r="ROM344" s="160"/>
      <c r="RON344" s="160"/>
      <c r="ROO344" s="160"/>
      <c r="ROP344" s="160"/>
      <c r="ROQ344" s="160"/>
      <c r="ROR344" s="160"/>
      <c r="ROS344" s="160"/>
      <c r="ROT344" s="160"/>
      <c r="ROU344" s="160"/>
      <c r="ROV344" s="160"/>
      <c r="ROW344" s="160"/>
      <c r="ROX344" s="160"/>
      <c r="ROY344" s="160"/>
      <c r="ROZ344" s="160"/>
      <c r="RPA344" s="160"/>
      <c r="RPB344" s="160"/>
      <c r="RPC344" s="160"/>
      <c r="RPD344" s="160"/>
      <c r="RPE344" s="160"/>
      <c r="RPF344" s="160"/>
      <c r="RPG344" s="160"/>
      <c r="RPH344" s="160"/>
      <c r="RPI344" s="160"/>
      <c r="RPJ344" s="160"/>
      <c r="RPK344" s="160"/>
      <c r="RPL344" s="160"/>
      <c r="RPM344" s="160"/>
      <c r="RPN344" s="160"/>
      <c r="RPO344" s="160"/>
      <c r="RPP344" s="160"/>
      <c r="RPQ344" s="160"/>
      <c r="RPR344" s="160"/>
      <c r="RPS344" s="160"/>
      <c r="RPT344" s="160"/>
      <c r="RPU344" s="160"/>
      <c r="RPV344" s="160"/>
      <c r="RPW344" s="160"/>
      <c r="RPX344" s="160"/>
      <c r="RPY344" s="160"/>
      <c r="RPZ344" s="160"/>
      <c r="RQA344" s="160"/>
      <c r="RQB344" s="160"/>
      <c r="RQC344" s="160"/>
      <c r="RQD344" s="160"/>
      <c r="RQE344" s="160"/>
      <c r="RQF344" s="160"/>
      <c r="RQG344" s="160"/>
      <c r="RQH344" s="160"/>
      <c r="RQI344" s="160"/>
      <c r="RQJ344" s="160"/>
      <c r="RQK344" s="160"/>
      <c r="RQL344" s="160"/>
      <c r="RQM344" s="160"/>
      <c r="RQN344" s="160"/>
      <c r="RQO344" s="160"/>
      <c r="RQP344" s="160"/>
      <c r="RQQ344" s="160"/>
      <c r="RQR344" s="160"/>
      <c r="RQS344" s="160"/>
      <c r="RQT344" s="160"/>
      <c r="RQU344" s="160"/>
      <c r="RQV344" s="160"/>
      <c r="RQW344" s="160"/>
      <c r="RQX344" s="160"/>
      <c r="RQY344" s="160"/>
      <c r="RQZ344" s="160"/>
      <c r="RRA344" s="160"/>
      <c r="RRB344" s="160"/>
      <c r="RRC344" s="160"/>
      <c r="RRD344" s="160"/>
      <c r="RRE344" s="160"/>
      <c r="RRF344" s="160"/>
      <c r="RRG344" s="160"/>
      <c r="RRH344" s="160"/>
      <c r="RRI344" s="160"/>
      <c r="RRJ344" s="160"/>
      <c r="RRK344" s="160"/>
      <c r="RRL344" s="160"/>
      <c r="RRM344" s="160"/>
      <c r="RRN344" s="160"/>
      <c r="RRO344" s="160"/>
      <c r="RRP344" s="160"/>
      <c r="RRQ344" s="160"/>
      <c r="RRR344" s="160"/>
      <c r="RRS344" s="160"/>
      <c r="RRT344" s="160"/>
      <c r="RRU344" s="160"/>
      <c r="RRV344" s="160"/>
      <c r="RRW344" s="160"/>
      <c r="RRX344" s="160"/>
      <c r="RRY344" s="160"/>
      <c r="RRZ344" s="160"/>
      <c r="RSA344" s="160"/>
      <c r="RSB344" s="160"/>
      <c r="RSC344" s="160"/>
      <c r="RSD344" s="160"/>
      <c r="RSE344" s="160"/>
      <c r="RSF344" s="160"/>
      <c r="RSG344" s="160"/>
      <c r="RSH344" s="160"/>
      <c r="RSI344" s="160"/>
      <c r="RSJ344" s="160"/>
      <c r="RSK344" s="160"/>
      <c r="RSL344" s="160"/>
      <c r="RSM344" s="160"/>
      <c r="RSN344" s="160"/>
      <c r="RSO344" s="160"/>
      <c r="RSP344" s="160"/>
      <c r="RSQ344" s="160"/>
      <c r="RSR344" s="160"/>
      <c r="RSS344" s="160"/>
      <c r="RST344" s="160"/>
      <c r="RSU344" s="160"/>
      <c r="RSV344" s="160"/>
      <c r="RSW344" s="160"/>
      <c r="RSX344" s="160"/>
      <c r="RSY344" s="160"/>
      <c r="RSZ344" s="160"/>
      <c r="RTA344" s="160"/>
      <c r="RTB344" s="160"/>
      <c r="RTC344" s="160"/>
      <c r="RTD344" s="160"/>
      <c r="RTE344" s="160"/>
      <c r="RTF344" s="160"/>
      <c r="RTG344" s="160"/>
      <c r="RTH344" s="160"/>
      <c r="RTI344" s="160"/>
      <c r="RTJ344" s="160"/>
      <c r="RTK344" s="160"/>
      <c r="RTL344" s="160"/>
      <c r="RTM344" s="160"/>
      <c r="RTN344" s="160"/>
      <c r="RTO344" s="160"/>
      <c r="RTP344" s="160"/>
      <c r="RTQ344" s="160"/>
      <c r="RTR344" s="160"/>
      <c r="RTS344" s="160"/>
      <c r="RTT344" s="160"/>
      <c r="RTU344" s="160"/>
      <c r="RTV344" s="160"/>
      <c r="RTW344" s="160"/>
      <c r="RTX344" s="160"/>
      <c r="RTY344" s="160"/>
      <c r="RTZ344" s="160"/>
      <c r="RUA344" s="160"/>
      <c r="RUB344" s="160"/>
      <c r="RUC344" s="160"/>
      <c r="RUD344" s="160"/>
      <c r="RUE344" s="160"/>
      <c r="RUF344" s="160"/>
      <c r="RUG344" s="160"/>
      <c r="RUH344" s="160"/>
      <c r="RUI344" s="160"/>
      <c r="RUJ344" s="160"/>
      <c r="RUK344" s="160"/>
      <c r="RUL344" s="160"/>
      <c r="RUM344" s="160"/>
      <c r="RUN344" s="160"/>
      <c r="RUO344" s="160"/>
      <c r="RUP344" s="160"/>
      <c r="RUQ344" s="160"/>
      <c r="RUR344" s="160"/>
      <c r="RUS344" s="160"/>
      <c r="RUT344" s="160"/>
      <c r="RUU344" s="160"/>
      <c r="RUV344" s="160"/>
      <c r="RUW344" s="160"/>
      <c r="RUX344" s="160"/>
      <c r="RUY344" s="160"/>
      <c r="RUZ344" s="160"/>
      <c r="RVA344" s="160"/>
      <c r="RVB344" s="160"/>
      <c r="RVC344" s="160"/>
      <c r="RVD344" s="160"/>
      <c r="RVE344" s="160"/>
      <c r="RVF344" s="160"/>
      <c r="RVG344" s="160"/>
      <c r="RVH344" s="160"/>
      <c r="RVI344" s="160"/>
      <c r="RVJ344" s="160"/>
      <c r="RVK344" s="160"/>
      <c r="RVL344" s="160"/>
      <c r="RVM344" s="160"/>
      <c r="RVN344" s="160"/>
      <c r="RVO344" s="160"/>
      <c r="RVP344" s="160"/>
      <c r="RVQ344" s="160"/>
      <c r="RVR344" s="160"/>
      <c r="RVS344" s="160"/>
      <c r="RVT344" s="160"/>
      <c r="RVU344" s="160"/>
      <c r="RVV344" s="160"/>
      <c r="RVW344" s="160"/>
      <c r="RVX344" s="160"/>
      <c r="RVY344" s="160"/>
      <c r="RVZ344" s="160"/>
      <c r="RWA344" s="160"/>
      <c r="RWB344" s="160"/>
      <c r="RWC344" s="160"/>
      <c r="RWD344" s="160"/>
      <c r="RWE344" s="160"/>
      <c r="RWF344" s="160"/>
      <c r="RWG344" s="160"/>
      <c r="RWH344" s="160"/>
      <c r="RWI344" s="160"/>
      <c r="RWJ344" s="160"/>
      <c r="RWK344" s="160"/>
      <c r="RWL344" s="160"/>
      <c r="RWM344" s="160"/>
      <c r="RWN344" s="160"/>
      <c r="RWO344" s="160"/>
      <c r="RWP344" s="160"/>
      <c r="RWQ344" s="160"/>
      <c r="RWR344" s="160"/>
      <c r="RWS344" s="160"/>
      <c r="RWT344" s="160"/>
      <c r="RWU344" s="160"/>
      <c r="RWV344" s="160"/>
      <c r="RWW344" s="160"/>
      <c r="RWX344" s="160"/>
      <c r="RWY344" s="160"/>
      <c r="RWZ344" s="160"/>
      <c r="RXA344" s="160"/>
      <c r="RXB344" s="160"/>
      <c r="RXC344" s="160"/>
      <c r="RXD344" s="160"/>
      <c r="RXE344" s="160"/>
      <c r="RXF344" s="160"/>
      <c r="RXG344" s="160"/>
      <c r="RXH344" s="160"/>
      <c r="RXI344" s="160"/>
      <c r="RXJ344" s="160"/>
      <c r="RXK344" s="160"/>
      <c r="RXL344" s="160"/>
      <c r="RXM344" s="160"/>
      <c r="RXN344" s="160"/>
      <c r="RXO344" s="160"/>
      <c r="RXP344" s="160"/>
      <c r="RXQ344" s="160"/>
      <c r="RXR344" s="160"/>
      <c r="RXS344" s="160"/>
      <c r="RXT344" s="160"/>
      <c r="RXU344" s="160"/>
      <c r="RXV344" s="160"/>
      <c r="RXW344" s="160"/>
      <c r="RXX344" s="160"/>
      <c r="RXY344" s="160"/>
      <c r="RXZ344" s="160"/>
      <c r="RYA344" s="160"/>
      <c r="RYB344" s="160"/>
      <c r="RYC344" s="160"/>
      <c r="RYD344" s="160"/>
      <c r="RYE344" s="160"/>
      <c r="RYF344" s="160"/>
      <c r="RYG344" s="160"/>
      <c r="RYH344" s="160"/>
      <c r="RYI344" s="160"/>
      <c r="RYJ344" s="160"/>
      <c r="RYK344" s="160"/>
      <c r="RYL344" s="160"/>
      <c r="RYM344" s="160"/>
      <c r="RYN344" s="160"/>
      <c r="RYO344" s="160"/>
      <c r="RYP344" s="160"/>
      <c r="RYQ344" s="160"/>
      <c r="RYR344" s="160"/>
      <c r="RYS344" s="160"/>
      <c r="RYT344" s="160"/>
      <c r="RYU344" s="160"/>
      <c r="RYV344" s="160"/>
      <c r="RYW344" s="160"/>
      <c r="RYX344" s="160"/>
      <c r="RYY344" s="160"/>
      <c r="RYZ344" s="160"/>
      <c r="RZA344" s="160"/>
      <c r="RZB344" s="160"/>
      <c r="RZC344" s="160"/>
      <c r="RZD344" s="160"/>
      <c r="RZE344" s="160"/>
      <c r="RZF344" s="160"/>
      <c r="RZG344" s="160"/>
      <c r="RZH344" s="160"/>
      <c r="RZI344" s="160"/>
      <c r="RZJ344" s="160"/>
      <c r="RZK344" s="160"/>
      <c r="RZL344" s="160"/>
      <c r="RZM344" s="160"/>
      <c r="RZN344" s="160"/>
      <c r="RZO344" s="160"/>
      <c r="RZP344" s="160"/>
      <c r="RZQ344" s="160"/>
      <c r="RZR344" s="160"/>
      <c r="RZS344" s="160"/>
      <c r="RZT344" s="160"/>
      <c r="RZU344" s="160"/>
      <c r="RZV344" s="160"/>
      <c r="RZW344" s="160"/>
      <c r="RZX344" s="160"/>
      <c r="RZY344" s="160"/>
      <c r="RZZ344" s="160"/>
      <c r="SAA344" s="160"/>
      <c r="SAB344" s="160"/>
      <c r="SAC344" s="160"/>
      <c r="SAD344" s="160"/>
      <c r="SAE344" s="160"/>
      <c r="SAF344" s="160"/>
      <c r="SAG344" s="160"/>
      <c r="SAH344" s="160"/>
      <c r="SAI344" s="160"/>
      <c r="SAJ344" s="160"/>
      <c r="SAK344" s="160"/>
      <c r="SAL344" s="160"/>
      <c r="SAM344" s="160"/>
      <c r="SAN344" s="160"/>
      <c r="SAO344" s="160"/>
      <c r="SAP344" s="160"/>
      <c r="SAQ344" s="160"/>
      <c r="SAR344" s="160"/>
      <c r="SAS344" s="160"/>
      <c r="SAT344" s="160"/>
      <c r="SAU344" s="160"/>
      <c r="SAV344" s="160"/>
      <c r="SAW344" s="160"/>
      <c r="SAX344" s="160"/>
      <c r="SAY344" s="160"/>
      <c r="SAZ344" s="160"/>
      <c r="SBA344" s="160"/>
      <c r="SBB344" s="160"/>
      <c r="SBC344" s="160"/>
      <c r="SBD344" s="160"/>
      <c r="SBE344" s="160"/>
      <c r="SBF344" s="160"/>
      <c r="SBG344" s="160"/>
      <c r="SBH344" s="160"/>
      <c r="SBI344" s="160"/>
      <c r="SBJ344" s="160"/>
      <c r="SBK344" s="160"/>
      <c r="SBL344" s="160"/>
      <c r="SBM344" s="160"/>
      <c r="SBN344" s="160"/>
      <c r="SBO344" s="160"/>
      <c r="SBP344" s="160"/>
      <c r="SBQ344" s="160"/>
      <c r="SBR344" s="160"/>
      <c r="SBS344" s="160"/>
      <c r="SBT344" s="160"/>
      <c r="SBU344" s="160"/>
      <c r="SBV344" s="160"/>
      <c r="SBW344" s="160"/>
      <c r="SBX344" s="160"/>
      <c r="SBY344" s="160"/>
      <c r="SBZ344" s="160"/>
      <c r="SCA344" s="160"/>
      <c r="SCB344" s="160"/>
      <c r="SCC344" s="160"/>
      <c r="SCD344" s="160"/>
      <c r="SCE344" s="160"/>
      <c r="SCF344" s="160"/>
      <c r="SCG344" s="160"/>
      <c r="SCH344" s="160"/>
      <c r="SCI344" s="160"/>
      <c r="SCJ344" s="160"/>
      <c r="SCK344" s="160"/>
      <c r="SCL344" s="160"/>
      <c r="SCM344" s="160"/>
      <c r="SCN344" s="160"/>
      <c r="SCO344" s="160"/>
      <c r="SCP344" s="160"/>
      <c r="SCQ344" s="160"/>
      <c r="SCR344" s="160"/>
      <c r="SCS344" s="160"/>
      <c r="SCT344" s="160"/>
      <c r="SCU344" s="160"/>
      <c r="SCV344" s="160"/>
      <c r="SCW344" s="160"/>
      <c r="SCX344" s="160"/>
      <c r="SCY344" s="160"/>
      <c r="SCZ344" s="160"/>
      <c r="SDA344" s="160"/>
      <c r="SDB344" s="160"/>
      <c r="SDC344" s="160"/>
      <c r="SDD344" s="160"/>
      <c r="SDE344" s="160"/>
      <c r="SDF344" s="160"/>
      <c r="SDG344" s="160"/>
      <c r="SDH344" s="160"/>
      <c r="SDI344" s="160"/>
      <c r="SDJ344" s="160"/>
      <c r="SDK344" s="160"/>
      <c r="SDL344" s="160"/>
      <c r="SDM344" s="160"/>
      <c r="SDN344" s="160"/>
      <c r="SDO344" s="160"/>
      <c r="SDP344" s="160"/>
      <c r="SDQ344" s="160"/>
      <c r="SDR344" s="160"/>
      <c r="SDS344" s="160"/>
      <c r="SDT344" s="160"/>
      <c r="SDU344" s="160"/>
      <c r="SDV344" s="160"/>
      <c r="SDW344" s="160"/>
      <c r="SDX344" s="160"/>
      <c r="SDY344" s="160"/>
      <c r="SDZ344" s="160"/>
      <c r="SEA344" s="160"/>
      <c r="SEB344" s="160"/>
      <c r="SEC344" s="160"/>
      <c r="SED344" s="160"/>
      <c r="SEE344" s="160"/>
      <c r="SEF344" s="160"/>
      <c r="SEG344" s="160"/>
      <c r="SEH344" s="160"/>
      <c r="SEI344" s="160"/>
      <c r="SEJ344" s="160"/>
      <c r="SEK344" s="160"/>
      <c r="SEL344" s="160"/>
      <c r="SEM344" s="160"/>
      <c r="SEN344" s="160"/>
      <c r="SEO344" s="160"/>
      <c r="SEP344" s="160"/>
      <c r="SEQ344" s="160"/>
      <c r="SER344" s="160"/>
      <c r="SES344" s="160"/>
      <c r="SET344" s="160"/>
      <c r="SEU344" s="160"/>
      <c r="SEV344" s="160"/>
      <c r="SEW344" s="160"/>
      <c r="SEX344" s="160"/>
      <c r="SEY344" s="160"/>
      <c r="SEZ344" s="160"/>
      <c r="SFA344" s="160"/>
      <c r="SFB344" s="160"/>
      <c r="SFC344" s="160"/>
      <c r="SFD344" s="160"/>
      <c r="SFE344" s="160"/>
      <c r="SFF344" s="160"/>
      <c r="SFG344" s="160"/>
      <c r="SFH344" s="160"/>
      <c r="SFI344" s="160"/>
      <c r="SFJ344" s="160"/>
      <c r="SFK344" s="160"/>
      <c r="SFL344" s="160"/>
      <c r="SFM344" s="160"/>
      <c r="SFN344" s="160"/>
      <c r="SFO344" s="160"/>
      <c r="SFP344" s="160"/>
      <c r="SFQ344" s="160"/>
      <c r="SFR344" s="160"/>
      <c r="SFS344" s="160"/>
      <c r="SFT344" s="160"/>
      <c r="SFU344" s="160"/>
      <c r="SFV344" s="160"/>
      <c r="SFW344" s="160"/>
      <c r="SFX344" s="160"/>
      <c r="SFY344" s="160"/>
      <c r="SFZ344" s="160"/>
      <c r="SGA344" s="160"/>
      <c r="SGB344" s="160"/>
      <c r="SGC344" s="160"/>
      <c r="SGD344" s="160"/>
      <c r="SGE344" s="160"/>
      <c r="SGF344" s="160"/>
      <c r="SGG344" s="160"/>
      <c r="SGH344" s="160"/>
      <c r="SGI344" s="160"/>
      <c r="SGJ344" s="160"/>
      <c r="SGK344" s="160"/>
      <c r="SGL344" s="160"/>
      <c r="SGM344" s="160"/>
      <c r="SGN344" s="160"/>
      <c r="SGO344" s="160"/>
      <c r="SGP344" s="160"/>
      <c r="SGQ344" s="160"/>
      <c r="SGR344" s="160"/>
      <c r="SGS344" s="160"/>
      <c r="SGT344" s="160"/>
      <c r="SGU344" s="160"/>
      <c r="SGV344" s="160"/>
      <c r="SGW344" s="160"/>
      <c r="SGX344" s="160"/>
      <c r="SGY344" s="160"/>
      <c r="SGZ344" s="160"/>
      <c r="SHA344" s="160"/>
      <c r="SHB344" s="160"/>
      <c r="SHC344" s="160"/>
      <c r="SHD344" s="160"/>
      <c r="SHE344" s="160"/>
      <c r="SHF344" s="160"/>
      <c r="SHG344" s="160"/>
      <c r="SHH344" s="160"/>
      <c r="SHI344" s="160"/>
      <c r="SHJ344" s="160"/>
      <c r="SHK344" s="160"/>
      <c r="SHL344" s="160"/>
      <c r="SHM344" s="160"/>
      <c r="SHN344" s="160"/>
      <c r="SHO344" s="160"/>
      <c r="SHP344" s="160"/>
      <c r="SHQ344" s="160"/>
      <c r="SHR344" s="160"/>
      <c r="SHS344" s="160"/>
      <c r="SHT344" s="160"/>
      <c r="SHU344" s="160"/>
      <c r="SHV344" s="160"/>
      <c r="SHW344" s="160"/>
      <c r="SHX344" s="160"/>
      <c r="SHY344" s="160"/>
      <c r="SHZ344" s="160"/>
      <c r="SIA344" s="160"/>
      <c r="SIB344" s="160"/>
      <c r="SIC344" s="160"/>
      <c r="SID344" s="160"/>
      <c r="SIE344" s="160"/>
      <c r="SIF344" s="160"/>
      <c r="SIG344" s="160"/>
      <c r="SIH344" s="160"/>
      <c r="SII344" s="160"/>
      <c r="SIJ344" s="160"/>
      <c r="SIK344" s="160"/>
      <c r="SIL344" s="160"/>
      <c r="SIM344" s="160"/>
      <c r="SIN344" s="160"/>
      <c r="SIO344" s="160"/>
      <c r="SIP344" s="160"/>
      <c r="SIQ344" s="160"/>
      <c r="SIR344" s="160"/>
      <c r="SIS344" s="160"/>
      <c r="SIT344" s="160"/>
      <c r="SIU344" s="160"/>
      <c r="SIV344" s="160"/>
      <c r="SIW344" s="160"/>
      <c r="SIX344" s="160"/>
      <c r="SIY344" s="160"/>
      <c r="SIZ344" s="160"/>
      <c r="SJA344" s="160"/>
      <c r="SJB344" s="160"/>
      <c r="SJC344" s="160"/>
      <c r="SJD344" s="160"/>
      <c r="SJE344" s="160"/>
      <c r="SJF344" s="160"/>
      <c r="SJG344" s="160"/>
      <c r="SJH344" s="160"/>
      <c r="SJI344" s="160"/>
      <c r="SJJ344" s="160"/>
      <c r="SJK344" s="160"/>
      <c r="SJL344" s="160"/>
      <c r="SJM344" s="160"/>
      <c r="SJN344" s="160"/>
      <c r="SJO344" s="160"/>
      <c r="SJP344" s="160"/>
      <c r="SJQ344" s="160"/>
      <c r="SJR344" s="160"/>
      <c r="SJS344" s="160"/>
      <c r="SJT344" s="160"/>
      <c r="SJU344" s="160"/>
      <c r="SJV344" s="160"/>
      <c r="SJW344" s="160"/>
      <c r="SJX344" s="160"/>
      <c r="SJY344" s="160"/>
      <c r="SJZ344" s="160"/>
      <c r="SKA344" s="160"/>
      <c r="SKB344" s="160"/>
      <c r="SKC344" s="160"/>
      <c r="SKD344" s="160"/>
      <c r="SKE344" s="160"/>
      <c r="SKF344" s="160"/>
      <c r="SKG344" s="160"/>
      <c r="SKH344" s="160"/>
      <c r="SKI344" s="160"/>
      <c r="SKJ344" s="160"/>
      <c r="SKK344" s="160"/>
      <c r="SKL344" s="160"/>
      <c r="SKM344" s="160"/>
      <c r="SKN344" s="160"/>
      <c r="SKO344" s="160"/>
      <c r="SKP344" s="160"/>
      <c r="SKQ344" s="160"/>
      <c r="SKR344" s="160"/>
      <c r="SKS344" s="160"/>
      <c r="SKT344" s="160"/>
      <c r="SKU344" s="160"/>
      <c r="SKV344" s="160"/>
      <c r="SKW344" s="160"/>
      <c r="SKX344" s="160"/>
      <c r="SKY344" s="160"/>
      <c r="SKZ344" s="160"/>
      <c r="SLA344" s="160"/>
      <c r="SLB344" s="160"/>
      <c r="SLC344" s="160"/>
      <c r="SLD344" s="160"/>
      <c r="SLE344" s="160"/>
      <c r="SLF344" s="160"/>
      <c r="SLG344" s="160"/>
      <c r="SLH344" s="160"/>
      <c r="SLI344" s="160"/>
      <c r="SLJ344" s="160"/>
      <c r="SLK344" s="160"/>
      <c r="SLL344" s="160"/>
      <c r="SLM344" s="160"/>
      <c r="SLN344" s="160"/>
      <c r="SLO344" s="160"/>
      <c r="SLP344" s="160"/>
      <c r="SLQ344" s="160"/>
      <c r="SLR344" s="160"/>
      <c r="SLS344" s="160"/>
      <c r="SLT344" s="160"/>
      <c r="SLU344" s="160"/>
      <c r="SLV344" s="160"/>
      <c r="SLW344" s="160"/>
      <c r="SLX344" s="160"/>
      <c r="SLY344" s="160"/>
      <c r="SLZ344" s="160"/>
      <c r="SMA344" s="160"/>
      <c r="SMB344" s="160"/>
      <c r="SMC344" s="160"/>
      <c r="SMD344" s="160"/>
      <c r="SME344" s="160"/>
      <c r="SMF344" s="160"/>
      <c r="SMG344" s="160"/>
      <c r="SMH344" s="160"/>
      <c r="SMI344" s="160"/>
      <c r="SMJ344" s="160"/>
      <c r="SMK344" s="160"/>
      <c r="SML344" s="160"/>
      <c r="SMM344" s="160"/>
      <c r="SMN344" s="160"/>
      <c r="SMO344" s="160"/>
      <c r="SMP344" s="160"/>
      <c r="SMQ344" s="160"/>
      <c r="SMR344" s="160"/>
      <c r="SMS344" s="160"/>
      <c r="SMT344" s="160"/>
      <c r="SMU344" s="160"/>
      <c r="SMV344" s="160"/>
      <c r="SMW344" s="160"/>
      <c r="SMX344" s="160"/>
      <c r="SMY344" s="160"/>
      <c r="SMZ344" s="160"/>
      <c r="SNA344" s="160"/>
      <c r="SNB344" s="160"/>
      <c r="SNC344" s="160"/>
      <c r="SND344" s="160"/>
      <c r="SNE344" s="160"/>
      <c r="SNF344" s="160"/>
      <c r="SNG344" s="160"/>
      <c r="SNH344" s="160"/>
      <c r="SNI344" s="160"/>
      <c r="SNJ344" s="160"/>
      <c r="SNK344" s="160"/>
      <c r="SNL344" s="160"/>
      <c r="SNM344" s="160"/>
      <c r="SNN344" s="160"/>
      <c r="SNO344" s="160"/>
      <c r="SNP344" s="160"/>
      <c r="SNQ344" s="160"/>
      <c r="SNR344" s="160"/>
      <c r="SNS344" s="160"/>
      <c r="SNT344" s="160"/>
      <c r="SNU344" s="160"/>
      <c r="SNV344" s="160"/>
      <c r="SNW344" s="160"/>
      <c r="SNX344" s="160"/>
      <c r="SNY344" s="160"/>
      <c r="SNZ344" s="160"/>
      <c r="SOA344" s="160"/>
      <c r="SOB344" s="160"/>
      <c r="SOC344" s="160"/>
      <c r="SOD344" s="160"/>
      <c r="SOE344" s="160"/>
      <c r="SOF344" s="160"/>
      <c r="SOG344" s="160"/>
      <c r="SOH344" s="160"/>
      <c r="SOI344" s="160"/>
      <c r="SOJ344" s="160"/>
      <c r="SOK344" s="160"/>
      <c r="SOL344" s="160"/>
      <c r="SOM344" s="160"/>
      <c r="SON344" s="160"/>
      <c r="SOO344" s="160"/>
      <c r="SOP344" s="160"/>
      <c r="SOQ344" s="160"/>
      <c r="SOR344" s="160"/>
      <c r="SOS344" s="160"/>
      <c r="SOT344" s="160"/>
      <c r="SOU344" s="160"/>
      <c r="SOV344" s="160"/>
      <c r="SOW344" s="160"/>
      <c r="SOX344" s="160"/>
      <c r="SOY344" s="160"/>
      <c r="SOZ344" s="160"/>
      <c r="SPA344" s="160"/>
      <c r="SPB344" s="160"/>
      <c r="SPC344" s="160"/>
      <c r="SPD344" s="160"/>
      <c r="SPE344" s="160"/>
      <c r="SPF344" s="160"/>
      <c r="SPG344" s="160"/>
      <c r="SPH344" s="160"/>
      <c r="SPI344" s="160"/>
      <c r="SPJ344" s="160"/>
      <c r="SPK344" s="160"/>
      <c r="SPL344" s="160"/>
      <c r="SPM344" s="160"/>
      <c r="SPN344" s="160"/>
      <c r="SPO344" s="160"/>
      <c r="SPP344" s="160"/>
      <c r="SPQ344" s="160"/>
      <c r="SPR344" s="160"/>
      <c r="SPS344" s="160"/>
      <c r="SPT344" s="160"/>
      <c r="SPU344" s="160"/>
      <c r="SPV344" s="160"/>
      <c r="SPW344" s="160"/>
      <c r="SPX344" s="160"/>
      <c r="SPY344" s="160"/>
      <c r="SPZ344" s="160"/>
      <c r="SQA344" s="160"/>
      <c r="SQB344" s="160"/>
      <c r="SQC344" s="160"/>
      <c r="SQD344" s="160"/>
      <c r="SQE344" s="160"/>
      <c r="SQF344" s="160"/>
      <c r="SQG344" s="160"/>
      <c r="SQH344" s="160"/>
      <c r="SQI344" s="160"/>
      <c r="SQJ344" s="160"/>
      <c r="SQK344" s="160"/>
      <c r="SQL344" s="160"/>
      <c r="SQM344" s="160"/>
      <c r="SQN344" s="160"/>
      <c r="SQO344" s="160"/>
      <c r="SQP344" s="160"/>
      <c r="SQQ344" s="160"/>
      <c r="SQR344" s="160"/>
      <c r="SQS344" s="160"/>
      <c r="SQT344" s="160"/>
      <c r="SQU344" s="160"/>
      <c r="SQV344" s="160"/>
      <c r="SQW344" s="160"/>
      <c r="SQX344" s="160"/>
      <c r="SQY344" s="160"/>
      <c r="SQZ344" s="160"/>
      <c r="SRA344" s="160"/>
      <c r="SRB344" s="160"/>
      <c r="SRC344" s="160"/>
      <c r="SRD344" s="160"/>
      <c r="SRE344" s="160"/>
      <c r="SRF344" s="160"/>
      <c r="SRG344" s="160"/>
      <c r="SRH344" s="160"/>
      <c r="SRI344" s="160"/>
      <c r="SRJ344" s="160"/>
      <c r="SRK344" s="160"/>
      <c r="SRL344" s="160"/>
      <c r="SRM344" s="160"/>
      <c r="SRN344" s="160"/>
      <c r="SRO344" s="160"/>
      <c r="SRP344" s="160"/>
      <c r="SRQ344" s="160"/>
      <c r="SRR344" s="160"/>
      <c r="SRS344" s="160"/>
      <c r="SRT344" s="160"/>
      <c r="SRU344" s="160"/>
      <c r="SRV344" s="160"/>
      <c r="SRW344" s="160"/>
      <c r="SRX344" s="160"/>
      <c r="SRY344" s="160"/>
      <c r="SRZ344" s="160"/>
      <c r="SSA344" s="160"/>
      <c r="SSB344" s="160"/>
      <c r="SSC344" s="160"/>
      <c r="SSD344" s="160"/>
      <c r="SSE344" s="160"/>
      <c r="SSF344" s="160"/>
      <c r="SSG344" s="160"/>
      <c r="SSH344" s="160"/>
      <c r="SSI344" s="160"/>
      <c r="SSJ344" s="160"/>
      <c r="SSK344" s="160"/>
      <c r="SSL344" s="160"/>
      <c r="SSM344" s="160"/>
      <c r="SSN344" s="160"/>
      <c r="SSO344" s="160"/>
      <c r="SSP344" s="160"/>
      <c r="SSQ344" s="160"/>
      <c r="SSR344" s="160"/>
      <c r="SSS344" s="160"/>
      <c r="SST344" s="160"/>
      <c r="SSU344" s="160"/>
      <c r="SSV344" s="160"/>
      <c r="SSW344" s="160"/>
      <c r="SSX344" s="160"/>
      <c r="SSY344" s="160"/>
      <c r="SSZ344" s="160"/>
      <c r="STA344" s="160"/>
      <c r="STB344" s="160"/>
      <c r="STC344" s="160"/>
      <c r="STD344" s="160"/>
      <c r="STE344" s="160"/>
      <c r="STF344" s="160"/>
      <c r="STG344" s="160"/>
      <c r="STH344" s="160"/>
      <c r="STI344" s="160"/>
      <c r="STJ344" s="160"/>
      <c r="STK344" s="160"/>
      <c r="STL344" s="160"/>
      <c r="STM344" s="160"/>
      <c r="STN344" s="160"/>
      <c r="STO344" s="160"/>
      <c r="STP344" s="160"/>
      <c r="STQ344" s="160"/>
      <c r="STR344" s="160"/>
      <c r="STS344" s="160"/>
      <c r="STT344" s="160"/>
      <c r="STU344" s="160"/>
      <c r="STV344" s="160"/>
      <c r="STW344" s="160"/>
      <c r="STX344" s="160"/>
      <c r="STY344" s="160"/>
      <c r="STZ344" s="160"/>
      <c r="SUA344" s="160"/>
      <c r="SUB344" s="160"/>
      <c r="SUC344" s="160"/>
      <c r="SUD344" s="160"/>
      <c r="SUE344" s="160"/>
      <c r="SUF344" s="160"/>
      <c r="SUG344" s="160"/>
      <c r="SUH344" s="160"/>
      <c r="SUI344" s="160"/>
      <c r="SUJ344" s="160"/>
      <c r="SUK344" s="160"/>
      <c r="SUL344" s="160"/>
      <c r="SUM344" s="160"/>
      <c r="SUN344" s="160"/>
      <c r="SUO344" s="160"/>
      <c r="SUP344" s="160"/>
      <c r="SUQ344" s="160"/>
      <c r="SUR344" s="160"/>
      <c r="SUS344" s="160"/>
      <c r="SUT344" s="160"/>
      <c r="SUU344" s="160"/>
      <c r="SUV344" s="160"/>
      <c r="SUW344" s="160"/>
      <c r="SUX344" s="160"/>
      <c r="SUY344" s="160"/>
      <c r="SUZ344" s="160"/>
      <c r="SVA344" s="160"/>
      <c r="SVB344" s="160"/>
      <c r="SVC344" s="160"/>
      <c r="SVD344" s="160"/>
      <c r="SVE344" s="160"/>
      <c r="SVF344" s="160"/>
      <c r="SVG344" s="160"/>
      <c r="SVH344" s="160"/>
      <c r="SVI344" s="160"/>
      <c r="SVJ344" s="160"/>
      <c r="SVK344" s="160"/>
      <c r="SVL344" s="160"/>
      <c r="SVM344" s="160"/>
      <c r="SVN344" s="160"/>
      <c r="SVO344" s="160"/>
      <c r="SVP344" s="160"/>
      <c r="SVQ344" s="160"/>
      <c r="SVR344" s="160"/>
      <c r="SVS344" s="160"/>
      <c r="SVT344" s="160"/>
      <c r="SVU344" s="160"/>
      <c r="SVV344" s="160"/>
      <c r="SVW344" s="160"/>
      <c r="SVX344" s="160"/>
      <c r="SVY344" s="160"/>
      <c r="SVZ344" s="160"/>
      <c r="SWA344" s="160"/>
      <c r="SWB344" s="160"/>
      <c r="SWC344" s="160"/>
      <c r="SWD344" s="160"/>
      <c r="SWE344" s="160"/>
      <c r="SWF344" s="160"/>
      <c r="SWG344" s="160"/>
      <c r="SWH344" s="160"/>
      <c r="SWI344" s="160"/>
      <c r="SWJ344" s="160"/>
      <c r="SWK344" s="160"/>
      <c r="SWL344" s="160"/>
      <c r="SWM344" s="160"/>
      <c r="SWN344" s="160"/>
      <c r="SWO344" s="160"/>
      <c r="SWP344" s="160"/>
      <c r="SWQ344" s="160"/>
      <c r="SWR344" s="160"/>
      <c r="SWS344" s="160"/>
      <c r="SWT344" s="160"/>
      <c r="SWU344" s="160"/>
      <c r="SWV344" s="160"/>
      <c r="SWW344" s="160"/>
      <c r="SWX344" s="160"/>
      <c r="SWY344" s="160"/>
      <c r="SWZ344" s="160"/>
      <c r="SXA344" s="160"/>
      <c r="SXB344" s="160"/>
      <c r="SXC344" s="160"/>
      <c r="SXD344" s="160"/>
      <c r="SXE344" s="160"/>
      <c r="SXF344" s="160"/>
      <c r="SXG344" s="160"/>
      <c r="SXH344" s="160"/>
      <c r="SXI344" s="160"/>
      <c r="SXJ344" s="160"/>
      <c r="SXK344" s="160"/>
      <c r="SXL344" s="160"/>
      <c r="SXM344" s="160"/>
      <c r="SXN344" s="160"/>
      <c r="SXO344" s="160"/>
      <c r="SXP344" s="160"/>
      <c r="SXQ344" s="160"/>
      <c r="SXR344" s="160"/>
      <c r="SXS344" s="160"/>
      <c r="SXT344" s="160"/>
      <c r="SXU344" s="160"/>
      <c r="SXV344" s="160"/>
      <c r="SXW344" s="160"/>
      <c r="SXX344" s="160"/>
      <c r="SXY344" s="160"/>
      <c r="SXZ344" s="160"/>
      <c r="SYA344" s="160"/>
      <c r="SYB344" s="160"/>
      <c r="SYC344" s="160"/>
      <c r="SYD344" s="160"/>
      <c r="SYE344" s="160"/>
      <c r="SYF344" s="160"/>
      <c r="SYG344" s="160"/>
      <c r="SYH344" s="160"/>
      <c r="SYI344" s="160"/>
      <c r="SYJ344" s="160"/>
      <c r="SYK344" s="160"/>
      <c r="SYL344" s="160"/>
      <c r="SYM344" s="160"/>
      <c r="SYN344" s="160"/>
      <c r="SYO344" s="160"/>
      <c r="SYP344" s="160"/>
      <c r="SYQ344" s="160"/>
      <c r="SYR344" s="160"/>
      <c r="SYS344" s="160"/>
      <c r="SYT344" s="160"/>
      <c r="SYU344" s="160"/>
      <c r="SYV344" s="160"/>
      <c r="SYW344" s="160"/>
      <c r="SYX344" s="160"/>
      <c r="SYY344" s="160"/>
      <c r="SYZ344" s="160"/>
      <c r="SZA344" s="160"/>
      <c r="SZB344" s="160"/>
      <c r="SZC344" s="160"/>
      <c r="SZD344" s="160"/>
      <c r="SZE344" s="160"/>
      <c r="SZF344" s="160"/>
      <c r="SZG344" s="160"/>
      <c r="SZH344" s="160"/>
      <c r="SZI344" s="160"/>
      <c r="SZJ344" s="160"/>
      <c r="SZK344" s="160"/>
      <c r="SZL344" s="160"/>
      <c r="SZM344" s="160"/>
      <c r="SZN344" s="160"/>
      <c r="SZO344" s="160"/>
      <c r="SZP344" s="160"/>
      <c r="SZQ344" s="160"/>
      <c r="SZR344" s="160"/>
      <c r="SZS344" s="160"/>
      <c r="SZT344" s="160"/>
      <c r="SZU344" s="160"/>
      <c r="SZV344" s="160"/>
      <c r="SZW344" s="160"/>
      <c r="SZX344" s="160"/>
      <c r="SZY344" s="160"/>
      <c r="SZZ344" s="160"/>
      <c r="TAA344" s="160"/>
      <c r="TAB344" s="160"/>
      <c r="TAC344" s="160"/>
      <c r="TAD344" s="160"/>
      <c r="TAE344" s="160"/>
      <c r="TAF344" s="160"/>
      <c r="TAG344" s="160"/>
      <c r="TAH344" s="160"/>
      <c r="TAI344" s="160"/>
      <c r="TAJ344" s="160"/>
      <c r="TAK344" s="160"/>
      <c r="TAL344" s="160"/>
      <c r="TAM344" s="160"/>
      <c r="TAN344" s="160"/>
      <c r="TAO344" s="160"/>
      <c r="TAP344" s="160"/>
      <c r="TAQ344" s="160"/>
      <c r="TAR344" s="160"/>
      <c r="TAS344" s="160"/>
      <c r="TAT344" s="160"/>
      <c r="TAU344" s="160"/>
      <c r="TAV344" s="160"/>
      <c r="TAW344" s="160"/>
      <c r="TAX344" s="160"/>
      <c r="TAY344" s="160"/>
      <c r="TAZ344" s="160"/>
      <c r="TBA344" s="160"/>
      <c r="TBB344" s="160"/>
      <c r="TBC344" s="160"/>
      <c r="TBD344" s="160"/>
      <c r="TBE344" s="160"/>
      <c r="TBF344" s="160"/>
      <c r="TBG344" s="160"/>
      <c r="TBH344" s="160"/>
      <c r="TBI344" s="160"/>
      <c r="TBJ344" s="160"/>
      <c r="TBK344" s="160"/>
      <c r="TBL344" s="160"/>
      <c r="TBM344" s="160"/>
      <c r="TBN344" s="160"/>
      <c r="TBO344" s="160"/>
      <c r="TBP344" s="160"/>
      <c r="TBQ344" s="160"/>
      <c r="TBR344" s="160"/>
      <c r="TBS344" s="160"/>
      <c r="TBT344" s="160"/>
      <c r="TBU344" s="160"/>
      <c r="TBV344" s="160"/>
      <c r="TBW344" s="160"/>
      <c r="TBX344" s="160"/>
      <c r="TBY344" s="160"/>
      <c r="TBZ344" s="160"/>
      <c r="TCA344" s="160"/>
      <c r="TCB344" s="160"/>
      <c r="TCC344" s="160"/>
      <c r="TCD344" s="160"/>
      <c r="TCE344" s="160"/>
      <c r="TCF344" s="160"/>
      <c r="TCG344" s="160"/>
      <c r="TCH344" s="160"/>
      <c r="TCI344" s="160"/>
      <c r="TCJ344" s="160"/>
      <c r="TCK344" s="160"/>
      <c r="TCL344" s="160"/>
      <c r="TCM344" s="160"/>
      <c r="TCN344" s="160"/>
      <c r="TCO344" s="160"/>
      <c r="TCP344" s="160"/>
      <c r="TCQ344" s="160"/>
      <c r="TCR344" s="160"/>
      <c r="TCS344" s="160"/>
      <c r="TCT344" s="160"/>
      <c r="TCU344" s="160"/>
      <c r="TCV344" s="160"/>
      <c r="TCW344" s="160"/>
      <c r="TCX344" s="160"/>
      <c r="TCY344" s="160"/>
      <c r="TCZ344" s="160"/>
      <c r="TDA344" s="160"/>
      <c r="TDB344" s="160"/>
      <c r="TDC344" s="160"/>
      <c r="TDD344" s="160"/>
      <c r="TDE344" s="160"/>
      <c r="TDF344" s="160"/>
      <c r="TDG344" s="160"/>
      <c r="TDH344" s="160"/>
      <c r="TDI344" s="160"/>
      <c r="TDJ344" s="160"/>
      <c r="TDK344" s="160"/>
      <c r="TDL344" s="160"/>
      <c r="TDM344" s="160"/>
      <c r="TDN344" s="160"/>
      <c r="TDO344" s="160"/>
      <c r="TDP344" s="160"/>
      <c r="TDQ344" s="160"/>
      <c r="TDR344" s="160"/>
      <c r="TDS344" s="160"/>
      <c r="TDT344" s="160"/>
      <c r="TDU344" s="160"/>
      <c r="TDV344" s="160"/>
      <c r="TDW344" s="160"/>
      <c r="TDX344" s="160"/>
      <c r="TDY344" s="160"/>
      <c r="TDZ344" s="160"/>
      <c r="TEA344" s="160"/>
      <c r="TEB344" s="160"/>
      <c r="TEC344" s="160"/>
      <c r="TED344" s="160"/>
      <c r="TEE344" s="160"/>
      <c r="TEF344" s="160"/>
      <c r="TEG344" s="160"/>
      <c r="TEH344" s="160"/>
      <c r="TEI344" s="160"/>
      <c r="TEJ344" s="160"/>
      <c r="TEK344" s="160"/>
      <c r="TEL344" s="160"/>
      <c r="TEM344" s="160"/>
      <c r="TEN344" s="160"/>
      <c r="TEO344" s="160"/>
      <c r="TEP344" s="160"/>
      <c r="TEQ344" s="160"/>
      <c r="TER344" s="160"/>
      <c r="TES344" s="160"/>
      <c r="TET344" s="160"/>
      <c r="TEU344" s="160"/>
      <c r="TEV344" s="160"/>
      <c r="TEW344" s="160"/>
      <c r="TEX344" s="160"/>
      <c r="TEY344" s="160"/>
      <c r="TEZ344" s="160"/>
      <c r="TFA344" s="160"/>
      <c r="TFB344" s="160"/>
      <c r="TFC344" s="160"/>
      <c r="TFD344" s="160"/>
      <c r="TFE344" s="160"/>
      <c r="TFF344" s="160"/>
      <c r="TFG344" s="160"/>
      <c r="TFH344" s="160"/>
      <c r="TFI344" s="160"/>
      <c r="TFJ344" s="160"/>
      <c r="TFK344" s="160"/>
      <c r="TFL344" s="160"/>
      <c r="TFM344" s="160"/>
      <c r="TFN344" s="160"/>
      <c r="TFO344" s="160"/>
      <c r="TFP344" s="160"/>
      <c r="TFQ344" s="160"/>
      <c r="TFR344" s="160"/>
      <c r="TFS344" s="160"/>
      <c r="TFT344" s="160"/>
      <c r="TFU344" s="160"/>
      <c r="TFV344" s="160"/>
      <c r="TFW344" s="160"/>
      <c r="TFX344" s="160"/>
      <c r="TFY344" s="160"/>
      <c r="TFZ344" s="160"/>
      <c r="TGA344" s="160"/>
      <c r="TGB344" s="160"/>
      <c r="TGC344" s="160"/>
      <c r="TGD344" s="160"/>
      <c r="TGE344" s="160"/>
      <c r="TGF344" s="160"/>
      <c r="TGG344" s="160"/>
      <c r="TGH344" s="160"/>
      <c r="TGI344" s="160"/>
      <c r="TGJ344" s="160"/>
      <c r="TGK344" s="160"/>
      <c r="TGL344" s="160"/>
      <c r="TGM344" s="160"/>
      <c r="TGN344" s="160"/>
      <c r="TGO344" s="160"/>
      <c r="TGP344" s="160"/>
      <c r="TGQ344" s="160"/>
      <c r="TGR344" s="160"/>
      <c r="TGS344" s="160"/>
      <c r="TGT344" s="160"/>
      <c r="TGU344" s="160"/>
      <c r="TGV344" s="160"/>
      <c r="TGW344" s="160"/>
      <c r="TGX344" s="160"/>
      <c r="TGY344" s="160"/>
      <c r="TGZ344" s="160"/>
      <c r="THA344" s="160"/>
      <c r="THB344" s="160"/>
      <c r="THC344" s="160"/>
      <c r="THD344" s="160"/>
      <c r="THE344" s="160"/>
      <c r="THF344" s="160"/>
      <c r="THG344" s="160"/>
      <c r="THH344" s="160"/>
      <c r="THI344" s="160"/>
      <c r="THJ344" s="160"/>
      <c r="THK344" s="160"/>
      <c r="THL344" s="160"/>
      <c r="THM344" s="160"/>
      <c r="THN344" s="160"/>
      <c r="THO344" s="160"/>
      <c r="THP344" s="160"/>
      <c r="THQ344" s="160"/>
      <c r="THR344" s="160"/>
      <c r="THS344" s="160"/>
      <c r="THT344" s="160"/>
      <c r="THU344" s="160"/>
      <c r="THV344" s="160"/>
      <c r="THW344" s="160"/>
      <c r="THX344" s="160"/>
      <c r="THY344" s="160"/>
      <c r="THZ344" s="160"/>
      <c r="TIA344" s="160"/>
      <c r="TIB344" s="160"/>
      <c r="TIC344" s="160"/>
      <c r="TID344" s="160"/>
      <c r="TIE344" s="160"/>
      <c r="TIF344" s="160"/>
      <c r="TIG344" s="160"/>
      <c r="TIH344" s="160"/>
      <c r="TII344" s="160"/>
      <c r="TIJ344" s="160"/>
      <c r="TIK344" s="160"/>
      <c r="TIL344" s="160"/>
      <c r="TIM344" s="160"/>
      <c r="TIN344" s="160"/>
      <c r="TIO344" s="160"/>
      <c r="TIP344" s="160"/>
      <c r="TIQ344" s="160"/>
      <c r="TIR344" s="160"/>
      <c r="TIS344" s="160"/>
      <c r="TIT344" s="160"/>
      <c r="TIU344" s="160"/>
      <c r="TIV344" s="160"/>
      <c r="TIW344" s="160"/>
      <c r="TIX344" s="160"/>
      <c r="TIY344" s="160"/>
      <c r="TIZ344" s="160"/>
      <c r="TJA344" s="160"/>
      <c r="TJB344" s="160"/>
      <c r="TJC344" s="160"/>
      <c r="TJD344" s="160"/>
      <c r="TJE344" s="160"/>
      <c r="TJF344" s="160"/>
      <c r="TJG344" s="160"/>
      <c r="TJH344" s="160"/>
      <c r="TJI344" s="160"/>
      <c r="TJJ344" s="160"/>
      <c r="TJK344" s="160"/>
      <c r="TJL344" s="160"/>
      <c r="TJM344" s="160"/>
      <c r="TJN344" s="160"/>
      <c r="TJO344" s="160"/>
      <c r="TJP344" s="160"/>
      <c r="TJQ344" s="160"/>
      <c r="TJR344" s="160"/>
      <c r="TJS344" s="160"/>
      <c r="TJT344" s="160"/>
      <c r="TJU344" s="160"/>
      <c r="TJV344" s="160"/>
      <c r="TJW344" s="160"/>
      <c r="TJX344" s="160"/>
      <c r="TJY344" s="160"/>
      <c r="TJZ344" s="160"/>
      <c r="TKA344" s="160"/>
      <c r="TKB344" s="160"/>
      <c r="TKC344" s="160"/>
      <c r="TKD344" s="160"/>
      <c r="TKE344" s="160"/>
      <c r="TKF344" s="160"/>
      <c r="TKG344" s="160"/>
      <c r="TKH344" s="160"/>
      <c r="TKI344" s="160"/>
      <c r="TKJ344" s="160"/>
      <c r="TKK344" s="160"/>
      <c r="TKL344" s="160"/>
      <c r="TKM344" s="160"/>
      <c r="TKN344" s="160"/>
      <c r="TKO344" s="160"/>
      <c r="TKP344" s="160"/>
      <c r="TKQ344" s="160"/>
      <c r="TKR344" s="160"/>
      <c r="TKS344" s="160"/>
      <c r="TKT344" s="160"/>
      <c r="TKU344" s="160"/>
      <c r="TKV344" s="160"/>
      <c r="TKW344" s="160"/>
      <c r="TKX344" s="160"/>
      <c r="TKY344" s="160"/>
      <c r="TKZ344" s="160"/>
      <c r="TLA344" s="160"/>
      <c r="TLB344" s="160"/>
      <c r="TLC344" s="160"/>
      <c r="TLD344" s="160"/>
      <c r="TLE344" s="160"/>
      <c r="TLF344" s="160"/>
      <c r="TLG344" s="160"/>
      <c r="TLH344" s="160"/>
      <c r="TLI344" s="160"/>
      <c r="TLJ344" s="160"/>
      <c r="TLK344" s="160"/>
      <c r="TLL344" s="160"/>
      <c r="TLM344" s="160"/>
      <c r="TLN344" s="160"/>
      <c r="TLO344" s="160"/>
      <c r="TLP344" s="160"/>
      <c r="TLQ344" s="160"/>
      <c r="TLR344" s="160"/>
      <c r="TLS344" s="160"/>
      <c r="TLT344" s="160"/>
      <c r="TLU344" s="160"/>
      <c r="TLV344" s="160"/>
      <c r="TLW344" s="160"/>
      <c r="TLX344" s="160"/>
      <c r="TLY344" s="160"/>
      <c r="TLZ344" s="160"/>
      <c r="TMA344" s="160"/>
      <c r="TMB344" s="160"/>
      <c r="TMC344" s="160"/>
      <c r="TMD344" s="160"/>
      <c r="TME344" s="160"/>
      <c r="TMF344" s="160"/>
      <c r="TMG344" s="160"/>
      <c r="TMH344" s="160"/>
      <c r="TMI344" s="160"/>
      <c r="TMJ344" s="160"/>
      <c r="TMK344" s="160"/>
      <c r="TML344" s="160"/>
      <c r="TMM344" s="160"/>
      <c r="TMN344" s="160"/>
      <c r="TMO344" s="160"/>
      <c r="TMP344" s="160"/>
      <c r="TMQ344" s="160"/>
      <c r="TMR344" s="160"/>
      <c r="TMS344" s="160"/>
      <c r="TMT344" s="160"/>
      <c r="TMU344" s="160"/>
      <c r="TMV344" s="160"/>
      <c r="TMW344" s="160"/>
      <c r="TMX344" s="160"/>
      <c r="TMY344" s="160"/>
      <c r="TMZ344" s="160"/>
      <c r="TNA344" s="160"/>
      <c r="TNB344" s="160"/>
      <c r="TNC344" s="160"/>
      <c r="TND344" s="160"/>
      <c r="TNE344" s="160"/>
      <c r="TNF344" s="160"/>
      <c r="TNG344" s="160"/>
      <c r="TNH344" s="160"/>
      <c r="TNI344" s="160"/>
      <c r="TNJ344" s="160"/>
      <c r="TNK344" s="160"/>
      <c r="TNL344" s="160"/>
      <c r="TNM344" s="160"/>
      <c r="TNN344" s="160"/>
      <c r="TNO344" s="160"/>
      <c r="TNP344" s="160"/>
      <c r="TNQ344" s="160"/>
      <c r="TNR344" s="160"/>
      <c r="TNS344" s="160"/>
      <c r="TNT344" s="160"/>
      <c r="TNU344" s="160"/>
      <c r="TNV344" s="160"/>
      <c r="TNW344" s="160"/>
      <c r="TNX344" s="160"/>
      <c r="TNY344" s="160"/>
      <c r="TNZ344" s="160"/>
      <c r="TOA344" s="160"/>
      <c r="TOB344" s="160"/>
      <c r="TOC344" s="160"/>
      <c r="TOD344" s="160"/>
      <c r="TOE344" s="160"/>
      <c r="TOF344" s="160"/>
      <c r="TOG344" s="160"/>
      <c r="TOH344" s="160"/>
      <c r="TOI344" s="160"/>
      <c r="TOJ344" s="160"/>
      <c r="TOK344" s="160"/>
      <c r="TOL344" s="160"/>
      <c r="TOM344" s="160"/>
      <c r="TON344" s="160"/>
      <c r="TOO344" s="160"/>
      <c r="TOP344" s="160"/>
      <c r="TOQ344" s="160"/>
      <c r="TOR344" s="160"/>
      <c r="TOS344" s="160"/>
      <c r="TOT344" s="160"/>
      <c r="TOU344" s="160"/>
      <c r="TOV344" s="160"/>
      <c r="TOW344" s="160"/>
      <c r="TOX344" s="160"/>
      <c r="TOY344" s="160"/>
      <c r="TOZ344" s="160"/>
      <c r="TPA344" s="160"/>
      <c r="TPB344" s="160"/>
      <c r="TPC344" s="160"/>
      <c r="TPD344" s="160"/>
      <c r="TPE344" s="160"/>
      <c r="TPF344" s="160"/>
      <c r="TPG344" s="160"/>
      <c r="TPH344" s="160"/>
      <c r="TPI344" s="160"/>
      <c r="TPJ344" s="160"/>
      <c r="TPK344" s="160"/>
      <c r="TPL344" s="160"/>
      <c r="TPM344" s="160"/>
      <c r="TPN344" s="160"/>
      <c r="TPO344" s="160"/>
      <c r="TPP344" s="160"/>
      <c r="TPQ344" s="160"/>
      <c r="TPR344" s="160"/>
      <c r="TPS344" s="160"/>
      <c r="TPT344" s="160"/>
      <c r="TPU344" s="160"/>
      <c r="TPV344" s="160"/>
      <c r="TPW344" s="160"/>
      <c r="TPX344" s="160"/>
      <c r="TPY344" s="160"/>
      <c r="TPZ344" s="160"/>
      <c r="TQA344" s="160"/>
      <c r="TQB344" s="160"/>
      <c r="TQC344" s="160"/>
      <c r="TQD344" s="160"/>
      <c r="TQE344" s="160"/>
      <c r="TQF344" s="160"/>
      <c r="TQG344" s="160"/>
      <c r="TQH344" s="160"/>
      <c r="TQI344" s="160"/>
      <c r="TQJ344" s="160"/>
      <c r="TQK344" s="160"/>
      <c r="TQL344" s="160"/>
      <c r="TQM344" s="160"/>
      <c r="TQN344" s="160"/>
      <c r="TQO344" s="160"/>
      <c r="TQP344" s="160"/>
      <c r="TQQ344" s="160"/>
      <c r="TQR344" s="160"/>
      <c r="TQS344" s="160"/>
      <c r="TQT344" s="160"/>
      <c r="TQU344" s="160"/>
      <c r="TQV344" s="160"/>
      <c r="TQW344" s="160"/>
      <c r="TQX344" s="160"/>
      <c r="TQY344" s="160"/>
      <c r="TQZ344" s="160"/>
      <c r="TRA344" s="160"/>
      <c r="TRB344" s="160"/>
      <c r="TRC344" s="160"/>
      <c r="TRD344" s="160"/>
      <c r="TRE344" s="160"/>
      <c r="TRF344" s="160"/>
      <c r="TRG344" s="160"/>
      <c r="TRH344" s="160"/>
      <c r="TRI344" s="160"/>
      <c r="TRJ344" s="160"/>
      <c r="TRK344" s="160"/>
      <c r="TRL344" s="160"/>
      <c r="TRM344" s="160"/>
      <c r="TRN344" s="160"/>
      <c r="TRO344" s="160"/>
      <c r="TRP344" s="160"/>
      <c r="TRQ344" s="160"/>
      <c r="TRR344" s="160"/>
      <c r="TRS344" s="160"/>
      <c r="TRT344" s="160"/>
      <c r="TRU344" s="160"/>
      <c r="TRV344" s="160"/>
      <c r="TRW344" s="160"/>
      <c r="TRX344" s="160"/>
      <c r="TRY344" s="160"/>
      <c r="TRZ344" s="160"/>
      <c r="TSA344" s="160"/>
      <c r="TSB344" s="160"/>
      <c r="TSC344" s="160"/>
      <c r="TSD344" s="160"/>
      <c r="TSE344" s="160"/>
      <c r="TSF344" s="160"/>
      <c r="TSG344" s="160"/>
      <c r="TSH344" s="160"/>
      <c r="TSI344" s="160"/>
      <c r="TSJ344" s="160"/>
      <c r="TSK344" s="160"/>
      <c r="TSL344" s="160"/>
      <c r="TSM344" s="160"/>
      <c r="TSN344" s="160"/>
      <c r="TSO344" s="160"/>
      <c r="TSP344" s="160"/>
      <c r="TSQ344" s="160"/>
      <c r="TSR344" s="160"/>
      <c r="TSS344" s="160"/>
      <c r="TST344" s="160"/>
      <c r="TSU344" s="160"/>
      <c r="TSV344" s="160"/>
      <c r="TSW344" s="160"/>
      <c r="TSX344" s="160"/>
      <c r="TSY344" s="160"/>
      <c r="TSZ344" s="160"/>
      <c r="TTA344" s="160"/>
      <c r="TTB344" s="160"/>
      <c r="TTC344" s="160"/>
      <c r="TTD344" s="160"/>
      <c r="TTE344" s="160"/>
      <c r="TTF344" s="160"/>
      <c r="TTG344" s="160"/>
      <c r="TTH344" s="160"/>
      <c r="TTI344" s="160"/>
      <c r="TTJ344" s="160"/>
      <c r="TTK344" s="160"/>
      <c r="TTL344" s="160"/>
      <c r="TTM344" s="160"/>
      <c r="TTN344" s="160"/>
      <c r="TTO344" s="160"/>
      <c r="TTP344" s="160"/>
      <c r="TTQ344" s="160"/>
      <c r="TTR344" s="160"/>
      <c r="TTS344" s="160"/>
      <c r="TTT344" s="160"/>
      <c r="TTU344" s="160"/>
      <c r="TTV344" s="160"/>
      <c r="TTW344" s="160"/>
      <c r="TTX344" s="160"/>
      <c r="TTY344" s="160"/>
      <c r="TTZ344" s="160"/>
      <c r="TUA344" s="160"/>
      <c r="TUB344" s="160"/>
      <c r="TUC344" s="160"/>
      <c r="TUD344" s="160"/>
      <c r="TUE344" s="160"/>
      <c r="TUF344" s="160"/>
      <c r="TUG344" s="160"/>
      <c r="TUH344" s="160"/>
      <c r="TUI344" s="160"/>
      <c r="TUJ344" s="160"/>
      <c r="TUK344" s="160"/>
      <c r="TUL344" s="160"/>
      <c r="TUM344" s="160"/>
      <c r="TUN344" s="160"/>
      <c r="TUO344" s="160"/>
      <c r="TUP344" s="160"/>
      <c r="TUQ344" s="160"/>
      <c r="TUR344" s="160"/>
      <c r="TUS344" s="160"/>
      <c r="TUT344" s="160"/>
      <c r="TUU344" s="160"/>
      <c r="TUV344" s="160"/>
      <c r="TUW344" s="160"/>
      <c r="TUX344" s="160"/>
      <c r="TUY344" s="160"/>
      <c r="TUZ344" s="160"/>
      <c r="TVA344" s="160"/>
      <c r="TVB344" s="160"/>
      <c r="TVC344" s="160"/>
      <c r="TVD344" s="160"/>
      <c r="TVE344" s="160"/>
      <c r="TVF344" s="160"/>
      <c r="TVG344" s="160"/>
      <c r="TVH344" s="160"/>
      <c r="TVI344" s="160"/>
      <c r="TVJ344" s="160"/>
      <c r="TVK344" s="160"/>
      <c r="TVL344" s="160"/>
      <c r="TVM344" s="160"/>
      <c r="TVN344" s="160"/>
      <c r="TVO344" s="160"/>
      <c r="TVP344" s="160"/>
      <c r="TVQ344" s="160"/>
      <c r="TVR344" s="160"/>
      <c r="TVS344" s="160"/>
      <c r="TVT344" s="160"/>
      <c r="TVU344" s="160"/>
      <c r="TVV344" s="160"/>
      <c r="TVW344" s="160"/>
      <c r="TVX344" s="160"/>
      <c r="TVY344" s="160"/>
      <c r="TVZ344" s="160"/>
      <c r="TWA344" s="160"/>
      <c r="TWB344" s="160"/>
      <c r="TWC344" s="160"/>
      <c r="TWD344" s="160"/>
      <c r="TWE344" s="160"/>
      <c r="TWF344" s="160"/>
      <c r="TWG344" s="160"/>
      <c r="TWH344" s="160"/>
      <c r="TWI344" s="160"/>
      <c r="TWJ344" s="160"/>
      <c r="TWK344" s="160"/>
      <c r="TWL344" s="160"/>
      <c r="TWM344" s="160"/>
      <c r="TWN344" s="160"/>
      <c r="TWO344" s="160"/>
      <c r="TWP344" s="160"/>
      <c r="TWQ344" s="160"/>
      <c r="TWR344" s="160"/>
      <c r="TWS344" s="160"/>
      <c r="TWT344" s="160"/>
      <c r="TWU344" s="160"/>
      <c r="TWV344" s="160"/>
      <c r="TWW344" s="160"/>
      <c r="TWX344" s="160"/>
      <c r="TWY344" s="160"/>
      <c r="TWZ344" s="160"/>
      <c r="TXA344" s="160"/>
      <c r="TXB344" s="160"/>
      <c r="TXC344" s="160"/>
      <c r="TXD344" s="160"/>
      <c r="TXE344" s="160"/>
      <c r="TXF344" s="160"/>
      <c r="TXG344" s="160"/>
      <c r="TXH344" s="160"/>
      <c r="TXI344" s="160"/>
      <c r="TXJ344" s="160"/>
      <c r="TXK344" s="160"/>
      <c r="TXL344" s="160"/>
      <c r="TXM344" s="160"/>
      <c r="TXN344" s="160"/>
      <c r="TXO344" s="160"/>
      <c r="TXP344" s="160"/>
      <c r="TXQ344" s="160"/>
      <c r="TXR344" s="160"/>
      <c r="TXS344" s="160"/>
      <c r="TXT344" s="160"/>
      <c r="TXU344" s="160"/>
      <c r="TXV344" s="160"/>
      <c r="TXW344" s="160"/>
      <c r="TXX344" s="160"/>
      <c r="TXY344" s="160"/>
      <c r="TXZ344" s="160"/>
      <c r="TYA344" s="160"/>
      <c r="TYB344" s="160"/>
      <c r="TYC344" s="160"/>
      <c r="TYD344" s="160"/>
      <c r="TYE344" s="160"/>
      <c r="TYF344" s="160"/>
      <c r="TYG344" s="160"/>
      <c r="TYH344" s="160"/>
      <c r="TYI344" s="160"/>
      <c r="TYJ344" s="160"/>
      <c r="TYK344" s="160"/>
      <c r="TYL344" s="160"/>
      <c r="TYM344" s="160"/>
      <c r="TYN344" s="160"/>
      <c r="TYO344" s="160"/>
      <c r="TYP344" s="160"/>
      <c r="TYQ344" s="160"/>
      <c r="TYR344" s="160"/>
      <c r="TYS344" s="160"/>
      <c r="TYT344" s="160"/>
      <c r="TYU344" s="160"/>
      <c r="TYV344" s="160"/>
      <c r="TYW344" s="160"/>
      <c r="TYX344" s="160"/>
      <c r="TYY344" s="160"/>
      <c r="TYZ344" s="160"/>
      <c r="TZA344" s="160"/>
      <c r="TZB344" s="160"/>
      <c r="TZC344" s="160"/>
      <c r="TZD344" s="160"/>
      <c r="TZE344" s="160"/>
      <c r="TZF344" s="160"/>
      <c r="TZG344" s="160"/>
      <c r="TZH344" s="160"/>
      <c r="TZI344" s="160"/>
      <c r="TZJ344" s="160"/>
      <c r="TZK344" s="160"/>
      <c r="TZL344" s="160"/>
      <c r="TZM344" s="160"/>
      <c r="TZN344" s="160"/>
      <c r="TZO344" s="160"/>
      <c r="TZP344" s="160"/>
      <c r="TZQ344" s="160"/>
      <c r="TZR344" s="160"/>
      <c r="TZS344" s="160"/>
      <c r="TZT344" s="160"/>
      <c r="TZU344" s="160"/>
      <c r="TZV344" s="160"/>
      <c r="TZW344" s="160"/>
      <c r="TZX344" s="160"/>
      <c r="TZY344" s="160"/>
      <c r="TZZ344" s="160"/>
      <c r="UAA344" s="160"/>
      <c r="UAB344" s="160"/>
      <c r="UAC344" s="160"/>
      <c r="UAD344" s="160"/>
      <c r="UAE344" s="160"/>
      <c r="UAF344" s="160"/>
      <c r="UAG344" s="160"/>
      <c r="UAH344" s="160"/>
      <c r="UAI344" s="160"/>
      <c r="UAJ344" s="160"/>
      <c r="UAK344" s="160"/>
      <c r="UAL344" s="160"/>
      <c r="UAM344" s="160"/>
      <c r="UAN344" s="160"/>
      <c r="UAO344" s="160"/>
      <c r="UAP344" s="160"/>
      <c r="UAQ344" s="160"/>
      <c r="UAR344" s="160"/>
      <c r="UAS344" s="160"/>
      <c r="UAT344" s="160"/>
      <c r="UAU344" s="160"/>
      <c r="UAV344" s="160"/>
      <c r="UAW344" s="160"/>
      <c r="UAX344" s="160"/>
      <c r="UAY344" s="160"/>
      <c r="UAZ344" s="160"/>
      <c r="UBA344" s="160"/>
      <c r="UBB344" s="160"/>
      <c r="UBC344" s="160"/>
      <c r="UBD344" s="160"/>
      <c r="UBE344" s="160"/>
      <c r="UBF344" s="160"/>
      <c r="UBG344" s="160"/>
      <c r="UBH344" s="160"/>
      <c r="UBI344" s="160"/>
      <c r="UBJ344" s="160"/>
      <c r="UBK344" s="160"/>
      <c r="UBL344" s="160"/>
      <c r="UBM344" s="160"/>
      <c r="UBN344" s="160"/>
      <c r="UBO344" s="160"/>
      <c r="UBP344" s="160"/>
      <c r="UBQ344" s="160"/>
      <c r="UBR344" s="160"/>
      <c r="UBS344" s="160"/>
      <c r="UBT344" s="160"/>
      <c r="UBU344" s="160"/>
      <c r="UBV344" s="160"/>
      <c r="UBW344" s="160"/>
      <c r="UBX344" s="160"/>
      <c r="UBY344" s="160"/>
      <c r="UBZ344" s="160"/>
      <c r="UCA344" s="160"/>
      <c r="UCB344" s="160"/>
      <c r="UCC344" s="160"/>
      <c r="UCD344" s="160"/>
      <c r="UCE344" s="160"/>
      <c r="UCF344" s="160"/>
      <c r="UCG344" s="160"/>
      <c r="UCH344" s="160"/>
      <c r="UCI344" s="160"/>
      <c r="UCJ344" s="160"/>
      <c r="UCK344" s="160"/>
      <c r="UCL344" s="160"/>
      <c r="UCM344" s="160"/>
      <c r="UCN344" s="160"/>
      <c r="UCO344" s="160"/>
      <c r="UCP344" s="160"/>
      <c r="UCQ344" s="160"/>
      <c r="UCR344" s="160"/>
      <c r="UCS344" s="160"/>
      <c r="UCT344" s="160"/>
      <c r="UCU344" s="160"/>
      <c r="UCV344" s="160"/>
      <c r="UCW344" s="160"/>
      <c r="UCX344" s="160"/>
      <c r="UCY344" s="160"/>
      <c r="UCZ344" s="160"/>
      <c r="UDA344" s="160"/>
      <c r="UDB344" s="160"/>
      <c r="UDC344" s="160"/>
      <c r="UDD344" s="160"/>
      <c r="UDE344" s="160"/>
      <c r="UDF344" s="160"/>
      <c r="UDG344" s="160"/>
      <c r="UDH344" s="160"/>
      <c r="UDI344" s="160"/>
      <c r="UDJ344" s="160"/>
      <c r="UDK344" s="160"/>
      <c r="UDL344" s="160"/>
      <c r="UDM344" s="160"/>
      <c r="UDN344" s="160"/>
      <c r="UDO344" s="160"/>
      <c r="UDP344" s="160"/>
      <c r="UDQ344" s="160"/>
      <c r="UDR344" s="160"/>
      <c r="UDS344" s="160"/>
      <c r="UDT344" s="160"/>
      <c r="UDU344" s="160"/>
      <c r="UDV344" s="160"/>
      <c r="UDW344" s="160"/>
      <c r="UDX344" s="160"/>
      <c r="UDY344" s="160"/>
      <c r="UDZ344" s="160"/>
      <c r="UEA344" s="160"/>
      <c r="UEB344" s="160"/>
      <c r="UEC344" s="160"/>
      <c r="UED344" s="160"/>
      <c r="UEE344" s="160"/>
      <c r="UEF344" s="160"/>
      <c r="UEG344" s="160"/>
      <c r="UEH344" s="160"/>
      <c r="UEI344" s="160"/>
      <c r="UEJ344" s="160"/>
      <c r="UEK344" s="160"/>
      <c r="UEL344" s="160"/>
      <c r="UEM344" s="160"/>
      <c r="UEN344" s="160"/>
      <c r="UEO344" s="160"/>
      <c r="UEP344" s="160"/>
      <c r="UEQ344" s="160"/>
      <c r="UER344" s="160"/>
      <c r="UES344" s="160"/>
      <c r="UET344" s="160"/>
      <c r="UEU344" s="160"/>
      <c r="UEV344" s="160"/>
      <c r="UEW344" s="160"/>
      <c r="UEX344" s="160"/>
      <c r="UEY344" s="160"/>
      <c r="UEZ344" s="160"/>
      <c r="UFA344" s="160"/>
      <c r="UFB344" s="160"/>
      <c r="UFC344" s="160"/>
      <c r="UFD344" s="160"/>
      <c r="UFE344" s="160"/>
      <c r="UFF344" s="160"/>
      <c r="UFG344" s="160"/>
      <c r="UFH344" s="160"/>
      <c r="UFI344" s="160"/>
      <c r="UFJ344" s="160"/>
      <c r="UFK344" s="160"/>
      <c r="UFL344" s="160"/>
      <c r="UFM344" s="160"/>
      <c r="UFN344" s="160"/>
      <c r="UFO344" s="160"/>
      <c r="UFP344" s="160"/>
      <c r="UFQ344" s="160"/>
      <c r="UFR344" s="160"/>
      <c r="UFS344" s="160"/>
      <c r="UFT344" s="160"/>
      <c r="UFU344" s="160"/>
      <c r="UFV344" s="160"/>
      <c r="UFW344" s="160"/>
      <c r="UFX344" s="160"/>
      <c r="UFY344" s="160"/>
      <c r="UFZ344" s="160"/>
      <c r="UGA344" s="160"/>
      <c r="UGB344" s="160"/>
      <c r="UGC344" s="160"/>
      <c r="UGD344" s="160"/>
      <c r="UGE344" s="160"/>
      <c r="UGF344" s="160"/>
      <c r="UGG344" s="160"/>
      <c r="UGH344" s="160"/>
      <c r="UGI344" s="160"/>
      <c r="UGJ344" s="160"/>
      <c r="UGK344" s="160"/>
      <c r="UGL344" s="160"/>
      <c r="UGM344" s="160"/>
      <c r="UGN344" s="160"/>
      <c r="UGO344" s="160"/>
      <c r="UGP344" s="160"/>
      <c r="UGQ344" s="160"/>
      <c r="UGR344" s="160"/>
      <c r="UGS344" s="160"/>
      <c r="UGT344" s="160"/>
      <c r="UGU344" s="160"/>
      <c r="UGV344" s="160"/>
      <c r="UGW344" s="160"/>
      <c r="UGX344" s="160"/>
      <c r="UGY344" s="160"/>
      <c r="UGZ344" s="160"/>
      <c r="UHA344" s="160"/>
      <c r="UHB344" s="160"/>
      <c r="UHC344" s="160"/>
      <c r="UHD344" s="160"/>
      <c r="UHE344" s="160"/>
      <c r="UHF344" s="160"/>
      <c r="UHG344" s="160"/>
      <c r="UHH344" s="160"/>
      <c r="UHI344" s="160"/>
      <c r="UHJ344" s="160"/>
      <c r="UHK344" s="160"/>
      <c r="UHL344" s="160"/>
      <c r="UHM344" s="160"/>
      <c r="UHN344" s="160"/>
      <c r="UHO344" s="160"/>
      <c r="UHP344" s="160"/>
      <c r="UHQ344" s="160"/>
      <c r="UHR344" s="160"/>
      <c r="UHS344" s="160"/>
      <c r="UHT344" s="160"/>
      <c r="UHU344" s="160"/>
      <c r="UHV344" s="160"/>
      <c r="UHW344" s="160"/>
      <c r="UHX344" s="160"/>
      <c r="UHY344" s="160"/>
      <c r="UHZ344" s="160"/>
      <c r="UIA344" s="160"/>
      <c r="UIB344" s="160"/>
      <c r="UIC344" s="160"/>
      <c r="UID344" s="160"/>
      <c r="UIE344" s="160"/>
      <c r="UIF344" s="160"/>
      <c r="UIG344" s="160"/>
      <c r="UIH344" s="160"/>
      <c r="UII344" s="160"/>
      <c r="UIJ344" s="160"/>
      <c r="UIK344" s="160"/>
      <c r="UIL344" s="160"/>
      <c r="UIM344" s="160"/>
      <c r="UIN344" s="160"/>
      <c r="UIO344" s="160"/>
      <c r="UIP344" s="160"/>
      <c r="UIQ344" s="160"/>
      <c r="UIR344" s="160"/>
      <c r="UIS344" s="160"/>
      <c r="UIT344" s="160"/>
      <c r="UIU344" s="160"/>
      <c r="UIV344" s="160"/>
      <c r="UIW344" s="160"/>
      <c r="UIX344" s="160"/>
      <c r="UIY344" s="160"/>
      <c r="UIZ344" s="160"/>
      <c r="UJA344" s="160"/>
      <c r="UJB344" s="160"/>
      <c r="UJC344" s="160"/>
      <c r="UJD344" s="160"/>
      <c r="UJE344" s="160"/>
      <c r="UJF344" s="160"/>
      <c r="UJG344" s="160"/>
      <c r="UJH344" s="160"/>
      <c r="UJI344" s="160"/>
      <c r="UJJ344" s="160"/>
      <c r="UJK344" s="160"/>
      <c r="UJL344" s="160"/>
      <c r="UJM344" s="160"/>
      <c r="UJN344" s="160"/>
      <c r="UJO344" s="160"/>
      <c r="UJP344" s="160"/>
      <c r="UJQ344" s="160"/>
      <c r="UJR344" s="160"/>
      <c r="UJS344" s="160"/>
      <c r="UJT344" s="160"/>
      <c r="UJU344" s="160"/>
      <c r="UJV344" s="160"/>
      <c r="UJW344" s="160"/>
      <c r="UJX344" s="160"/>
      <c r="UJY344" s="160"/>
      <c r="UJZ344" s="160"/>
      <c r="UKA344" s="160"/>
      <c r="UKB344" s="160"/>
      <c r="UKC344" s="160"/>
      <c r="UKD344" s="160"/>
      <c r="UKE344" s="160"/>
      <c r="UKF344" s="160"/>
      <c r="UKG344" s="160"/>
      <c r="UKH344" s="160"/>
      <c r="UKI344" s="160"/>
      <c r="UKJ344" s="160"/>
      <c r="UKK344" s="160"/>
      <c r="UKL344" s="160"/>
      <c r="UKM344" s="160"/>
      <c r="UKN344" s="160"/>
      <c r="UKO344" s="160"/>
      <c r="UKP344" s="160"/>
      <c r="UKQ344" s="160"/>
      <c r="UKR344" s="160"/>
      <c r="UKS344" s="160"/>
      <c r="UKT344" s="160"/>
      <c r="UKU344" s="160"/>
      <c r="UKV344" s="160"/>
      <c r="UKW344" s="160"/>
      <c r="UKX344" s="160"/>
      <c r="UKY344" s="160"/>
      <c r="UKZ344" s="160"/>
      <c r="ULA344" s="160"/>
      <c r="ULB344" s="160"/>
      <c r="ULC344" s="160"/>
      <c r="ULD344" s="160"/>
      <c r="ULE344" s="160"/>
      <c r="ULF344" s="160"/>
      <c r="ULG344" s="160"/>
      <c r="ULH344" s="160"/>
      <c r="ULI344" s="160"/>
      <c r="ULJ344" s="160"/>
      <c r="ULK344" s="160"/>
      <c r="ULL344" s="160"/>
      <c r="ULM344" s="160"/>
      <c r="ULN344" s="160"/>
      <c r="ULO344" s="160"/>
      <c r="ULP344" s="160"/>
      <c r="ULQ344" s="160"/>
      <c r="ULR344" s="160"/>
      <c r="ULS344" s="160"/>
      <c r="ULT344" s="160"/>
      <c r="ULU344" s="160"/>
      <c r="ULV344" s="160"/>
      <c r="ULW344" s="160"/>
      <c r="ULX344" s="160"/>
      <c r="ULY344" s="160"/>
      <c r="ULZ344" s="160"/>
      <c r="UMA344" s="160"/>
      <c r="UMB344" s="160"/>
      <c r="UMC344" s="160"/>
      <c r="UMD344" s="160"/>
      <c r="UME344" s="160"/>
      <c r="UMF344" s="160"/>
      <c r="UMG344" s="160"/>
      <c r="UMH344" s="160"/>
      <c r="UMI344" s="160"/>
      <c r="UMJ344" s="160"/>
      <c r="UMK344" s="160"/>
      <c r="UML344" s="160"/>
      <c r="UMM344" s="160"/>
      <c r="UMN344" s="160"/>
      <c r="UMO344" s="160"/>
      <c r="UMP344" s="160"/>
      <c r="UMQ344" s="160"/>
      <c r="UMR344" s="160"/>
      <c r="UMS344" s="160"/>
      <c r="UMT344" s="160"/>
      <c r="UMU344" s="160"/>
      <c r="UMV344" s="160"/>
      <c r="UMW344" s="160"/>
      <c r="UMX344" s="160"/>
      <c r="UMY344" s="160"/>
      <c r="UMZ344" s="160"/>
      <c r="UNA344" s="160"/>
      <c r="UNB344" s="160"/>
      <c r="UNC344" s="160"/>
      <c r="UND344" s="160"/>
      <c r="UNE344" s="160"/>
      <c r="UNF344" s="160"/>
      <c r="UNG344" s="160"/>
      <c r="UNH344" s="160"/>
      <c r="UNI344" s="160"/>
      <c r="UNJ344" s="160"/>
      <c r="UNK344" s="160"/>
      <c r="UNL344" s="160"/>
      <c r="UNM344" s="160"/>
      <c r="UNN344" s="160"/>
      <c r="UNO344" s="160"/>
      <c r="UNP344" s="160"/>
      <c r="UNQ344" s="160"/>
      <c r="UNR344" s="160"/>
      <c r="UNS344" s="160"/>
      <c r="UNT344" s="160"/>
      <c r="UNU344" s="160"/>
      <c r="UNV344" s="160"/>
      <c r="UNW344" s="160"/>
      <c r="UNX344" s="160"/>
      <c r="UNY344" s="160"/>
      <c r="UNZ344" s="160"/>
      <c r="UOA344" s="160"/>
      <c r="UOB344" s="160"/>
      <c r="UOC344" s="160"/>
      <c r="UOD344" s="160"/>
      <c r="UOE344" s="160"/>
      <c r="UOF344" s="160"/>
      <c r="UOG344" s="160"/>
      <c r="UOH344" s="160"/>
      <c r="UOI344" s="160"/>
      <c r="UOJ344" s="160"/>
      <c r="UOK344" s="160"/>
      <c r="UOL344" s="160"/>
      <c r="UOM344" s="160"/>
      <c r="UON344" s="160"/>
      <c r="UOO344" s="160"/>
      <c r="UOP344" s="160"/>
      <c r="UOQ344" s="160"/>
      <c r="UOR344" s="160"/>
      <c r="UOS344" s="160"/>
      <c r="UOT344" s="160"/>
      <c r="UOU344" s="160"/>
      <c r="UOV344" s="160"/>
      <c r="UOW344" s="160"/>
      <c r="UOX344" s="160"/>
      <c r="UOY344" s="160"/>
      <c r="UOZ344" s="160"/>
      <c r="UPA344" s="160"/>
      <c r="UPB344" s="160"/>
      <c r="UPC344" s="160"/>
      <c r="UPD344" s="160"/>
      <c r="UPE344" s="160"/>
      <c r="UPF344" s="160"/>
      <c r="UPG344" s="160"/>
      <c r="UPH344" s="160"/>
      <c r="UPI344" s="160"/>
      <c r="UPJ344" s="160"/>
      <c r="UPK344" s="160"/>
      <c r="UPL344" s="160"/>
      <c r="UPM344" s="160"/>
      <c r="UPN344" s="160"/>
      <c r="UPO344" s="160"/>
      <c r="UPP344" s="160"/>
      <c r="UPQ344" s="160"/>
      <c r="UPR344" s="160"/>
      <c r="UPS344" s="160"/>
      <c r="UPT344" s="160"/>
      <c r="UPU344" s="160"/>
      <c r="UPV344" s="160"/>
      <c r="UPW344" s="160"/>
      <c r="UPX344" s="160"/>
      <c r="UPY344" s="160"/>
      <c r="UPZ344" s="160"/>
      <c r="UQA344" s="160"/>
      <c r="UQB344" s="160"/>
      <c r="UQC344" s="160"/>
      <c r="UQD344" s="160"/>
      <c r="UQE344" s="160"/>
      <c r="UQF344" s="160"/>
      <c r="UQG344" s="160"/>
      <c r="UQH344" s="160"/>
      <c r="UQI344" s="160"/>
      <c r="UQJ344" s="160"/>
      <c r="UQK344" s="160"/>
      <c r="UQL344" s="160"/>
      <c r="UQM344" s="160"/>
      <c r="UQN344" s="160"/>
      <c r="UQO344" s="160"/>
      <c r="UQP344" s="160"/>
      <c r="UQQ344" s="160"/>
      <c r="UQR344" s="160"/>
      <c r="UQS344" s="160"/>
      <c r="UQT344" s="160"/>
      <c r="UQU344" s="160"/>
      <c r="UQV344" s="160"/>
      <c r="UQW344" s="160"/>
      <c r="UQX344" s="160"/>
      <c r="UQY344" s="160"/>
      <c r="UQZ344" s="160"/>
      <c r="URA344" s="160"/>
      <c r="URB344" s="160"/>
      <c r="URC344" s="160"/>
      <c r="URD344" s="160"/>
      <c r="URE344" s="160"/>
      <c r="URF344" s="160"/>
      <c r="URG344" s="160"/>
      <c r="URH344" s="160"/>
      <c r="URI344" s="160"/>
      <c r="URJ344" s="160"/>
      <c r="URK344" s="160"/>
      <c r="URL344" s="160"/>
      <c r="URM344" s="160"/>
      <c r="URN344" s="160"/>
      <c r="URO344" s="160"/>
      <c r="URP344" s="160"/>
      <c r="URQ344" s="160"/>
      <c r="URR344" s="160"/>
      <c r="URS344" s="160"/>
      <c r="URT344" s="160"/>
      <c r="URU344" s="160"/>
      <c r="URV344" s="160"/>
      <c r="URW344" s="160"/>
      <c r="URX344" s="160"/>
      <c r="URY344" s="160"/>
      <c r="URZ344" s="160"/>
      <c r="USA344" s="160"/>
      <c r="USB344" s="160"/>
      <c r="USC344" s="160"/>
      <c r="USD344" s="160"/>
      <c r="USE344" s="160"/>
      <c r="USF344" s="160"/>
      <c r="USG344" s="160"/>
      <c r="USH344" s="160"/>
      <c r="USI344" s="160"/>
      <c r="USJ344" s="160"/>
      <c r="USK344" s="160"/>
      <c r="USL344" s="160"/>
      <c r="USM344" s="160"/>
      <c r="USN344" s="160"/>
      <c r="USO344" s="160"/>
      <c r="USP344" s="160"/>
      <c r="USQ344" s="160"/>
      <c r="USR344" s="160"/>
      <c r="USS344" s="160"/>
      <c r="UST344" s="160"/>
      <c r="USU344" s="160"/>
      <c r="USV344" s="160"/>
      <c r="USW344" s="160"/>
      <c r="USX344" s="160"/>
      <c r="USY344" s="160"/>
      <c r="USZ344" s="160"/>
      <c r="UTA344" s="160"/>
      <c r="UTB344" s="160"/>
      <c r="UTC344" s="160"/>
      <c r="UTD344" s="160"/>
      <c r="UTE344" s="160"/>
      <c r="UTF344" s="160"/>
      <c r="UTG344" s="160"/>
      <c r="UTH344" s="160"/>
      <c r="UTI344" s="160"/>
      <c r="UTJ344" s="160"/>
      <c r="UTK344" s="160"/>
      <c r="UTL344" s="160"/>
      <c r="UTM344" s="160"/>
      <c r="UTN344" s="160"/>
      <c r="UTO344" s="160"/>
      <c r="UTP344" s="160"/>
      <c r="UTQ344" s="160"/>
      <c r="UTR344" s="160"/>
      <c r="UTS344" s="160"/>
      <c r="UTT344" s="160"/>
      <c r="UTU344" s="160"/>
      <c r="UTV344" s="160"/>
      <c r="UTW344" s="160"/>
      <c r="UTX344" s="160"/>
      <c r="UTY344" s="160"/>
      <c r="UTZ344" s="160"/>
      <c r="UUA344" s="160"/>
      <c r="UUB344" s="160"/>
      <c r="UUC344" s="160"/>
      <c r="UUD344" s="160"/>
      <c r="UUE344" s="160"/>
      <c r="UUF344" s="160"/>
      <c r="UUG344" s="160"/>
      <c r="UUH344" s="160"/>
      <c r="UUI344" s="160"/>
      <c r="UUJ344" s="160"/>
      <c r="UUK344" s="160"/>
      <c r="UUL344" s="160"/>
      <c r="UUM344" s="160"/>
      <c r="UUN344" s="160"/>
      <c r="UUO344" s="160"/>
      <c r="UUP344" s="160"/>
      <c r="UUQ344" s="160"/>
      <c r="UUR344" s="160"/>
      <c r="UUS344" s="160"/>
      <c r="UUT344" s="160"/>
      <c r="UUU344" s="160"/>
      <c r="UUV344" s="160"/>
      <c r="UUW344" s="160"/>
      <c r="UUX344" s="160"/>
      <c r="UUY344" s="160"/>
      <c r="UUZ344" s="160"/>
      <c r="UVA344" s="160"/>
      <c r="UVB344" s="160"/>
      <c r="UVC344" s="160"/>
      <c r="UVD344" s="160"/>
      <c r="UVE344" s="160"/>
      <c r="UVF344" s="160"/>
      <c r="UVG344" s="160"/>
      <c r="UVH344" s="160"/>
      <c r="UVI344" s="160"/>
      <c r="UVJ344" s="160"/>
      <c r="UVK344" s="160"/>
      <c r="UVL344" s="160"/>
      <c r="UVM344" s="160"/>
      <c r="UVN344" s="160"/>
      <c r="UVO344" s="160"/>
      <c r="UVP344" s="160"/>
      <c r="UVQ344" s="160"/>
      <c r="UVR344" s="160"/>
      <c r="UVS344" s="160"/>
      <c r="UVT344" s="160"/>
      <c r="UVU344" s="160"/>
      <c r="UVV344" s="160"/>
      <c r="UVW344" s="160"/>
      <c r="UVX344" s="160"/>
      <c r="UVY344" s="160"/>
      <c r="UVZ344" s="160"/>
      <c r="UWA344" s="160"/>
      <c r="UWB344" s="160"/>
      <c r="UWC344" s="160"/>
      <c r="UWD344" s="160"/>
      <c r="UWE344" s="160"/>
      <c r="UWF344" s="160"/>
      <c r="UWG344" s="160"/>
      <c r="UWH344" s="160"/>
      <c r="UWI344" s="160"/>
      <c r="UWJ344" s="160"/>
      <c r="UWK344" s="160"/>
      <c r="UWL344" s="160"/>
      <c r="UWM344" s="160"/>
      <c r="UWN344" s="160"/>
      <c r="UWO344" s="160"/>
      <c r="UWP344" s="160"/>
      <c r="UWQ344" s="160"/>
      <c r="UWR344" s="160"/>
      <c r="UWS344" s="160"/>
      <c r="UWT344" s="160"/>
      <c r="UWU344" s="160"/>
      <c r="UWV344" s="160"/>
      <c r="UWW344" s="160"/>
      <c r="UWX344" s="160"/>
      <c r="UWY344" s="160"/>
      <c r="UWZ344" s="160"/>
      <c r="UXA344" s="160"/>
      <c r="UXB344" s="160"/>
      <c r="UXC344" s="160"/>
      <c r="UXD344" s="160"/>
      <c r="UXE344" s="160"/>
      <c r="UXF344" s="160"/>
      <c r="UXG344" s="160"/>
      <c r="UXH344" s="160"/>
      <c r="UXI344" s="160"/>
      <c r="UXJ344" s="160"/>
      <c r="UXK344" s="160"/>
      <c r="UXL344" s="160"/>
      <c r="UXM344" s="160"/>
      <c r="UXN344" s="160"/>
      <c r="UXO344" s="160"/>
      <c r="UXP344" s="160"/>
      <c r="UXQ344" s="160"/>
      <c r="UXR344" s="160"/>
      <c r="UXS344" s="160"/>
      <c r="UXT344" s="160"/>
      <c r="UXU344" s="160"/>
      <c r="UXV344" s="160"/>
      <c r="UXW344" s="160"/>
      <c r="UXX344" s="160"/>
      <c r="UXY344" s="160"/>
      <c r="UXZ344" s="160"/>
      <c r="UYA344" s="160"/>
      <c r="UYB344" s="160"/>
      <c r="UYC344" s="160"/>
      <c r="UYD344" s="160"/>
      <c r="UYE344" s="160"/>
      <c r="UYF344" s="160"/>
      <c r="UYG344" s="160"/>
      <c r="UYH344" s="160"/>
      <c r="UYI344" s="160"/>
      <c r="UYJ344" s="160"/>
      <c r="UYK344" s="160"/>
      <c r="UYL344" s="160"/>
      <c r="UYM344" s="160"/>
      <c r="UYN344" s="160"/>
      <c r="UYO344" s="160"/>
      <c r="UYP344" s="160"/>
      <c r="UYQ344" s="160"/>
      <c r="UYR344" s="160"/>
      <c r="UYS344" s="160"/>
      <c r="UYT344" s="160"/>
      <c r="UYU344" s="160"/>
      <c r="UYV344" s="160"/>
      <c r="UYW344" s="160"/>
      <c r="UYX344" s="160"/>
      <c r="UYY344" s="160"/>
      <c r="UYZ344" s="160"/>
      <c r="UZA344" s="160"/>
      <c r="UZB344" s="160"/>
      <c r="UZC344" s="160"/>
      <c r="UZD344" s="160"/>
      <c r="UZE344" s="160"/>
      <c r="UZF344" s="160"/>
      <c r="UZG344" s="160"/>
      <c r="UZH344" s="160"/>
      <c r="UZI344" s="160"/>
      <c r="UZJ344" s="160"/>
      <c r="UZK344" s="160"/>
      <c r="UZL344" s="160"/>
      <c r="UZM344" s="160"/>
      <c r="UZN344" s="160"/>
      <c r="UZO344" s="160"/>
      <c r="UZP344" s="160"/>
      <c r="UZQ344" s="160"/>
      <c r="UZR344" s="160"/>
      <c r="UZS344" s="160"/>
      <c r="UZT344" s="160"/>
      <c r="UZU344" s="160"/>
      <c r="UZV344" s="160"/>
      <c r="UZW344" s="160"/>
      <c r="UZX344" s="160"/>
      <c r="UZY344" s="160"/>
      <c r="UZZ344" s="160"/>
      <c r="VAA344" s="160"/>
      <c r="VAB344" s="160"/>
      <c r="VAC344" s="160"/>
      <c r="VAD344" s="160"/>
      <c r="VAE344" s="160"/>
      <c r="VAF344" s="160"/>
      <c r="VAG344" s="160"/>
      <c r="VAH344" s="160"/>
      <c r="VAI344" s="160"/>
      <c r="VAJ344" s="160"/>
      <c r="VAK344" s="160"/>
      <c r="VAL344" s="160"/>
      <c r="VAM344" s="160"/>
      <c r="VAN344" s="160"/>
      <c r="VAO344" s="160"/>
      <c r="VAP344" s="160"/>
      <c r="VAQ344" s="160"/>
      <c r="VAR344" s="160"/>
      <c r="VAS344" s="160"/>
      <c r="VAT344" s="160"/>
      <c r="VAU344" s="160"/>
      <c r="VAV344" s="160"/>
      <c r="VAW344" s="160"/>
      <c r="VAX344" s="160"/>
      <c r="VAY344" s="160"/>
      <c r="VAZ344" s="160"/>
      <c r="VBA344" s="160"/>
      <c r="VBB344" s="160"/>
      <c r="VBC344" s="160"/>
      <c r="VBD344" s="160"/>
      <c r="VBE344" s="160"/>
      <c r="VBF344" s="160"/>
      <c r="VBG344" s="160"/>
      <c r="VBH344" s="160"/>
      <c r="VBI344" s="160"/>
      <c r="VBJ344" s="160"/>
      <c r="VBK344" s="160"/>
      <c r="VBL344" s="160"/>
      <c r="VBM344" s="160"/>
      <c r="VBN344" s="160"/>
      <c r="VBO344" s="160"/>
      <c r="VBP344" s="160"/>
      <c r="VBQ344" s="160"/>
      <c r="VBR344" s="160"/>
      <c r="VBS344" s="160"/>
      <c r="VBT344" s="160"/>
      <c r="VBU344" s="160"/>
      <c r="VBV344" s="160"/>
      <c r="VBW344" s="160"/>
      <c r="VBX344" s="160"/>
      <c r="VBY344" s="160"/>
      <c r="VBZ344" s="160"/>
      <c r="VCA344" s="160"/>
      <c r="VCB344" s="160"/>
      <c r="VCC344" s="160"/>
      <c r="VCD344" s="160"/>
      <c r="VCE344" s="160"/>
      <c r="VCF344" s="160"/>
      <c r="VCG344" s="160"/>
      <c r="VCH344" s="160"/>
      <c r="VCI344" s="160"/>
      <c r="VCJ344" s="160"/>
      <c r="VCK344" s="160"/>
      <c r="VCL344" s="160"/>
      <c r="VCM344" s="160"/>
      <c r="VCN344" s="160"/>
      <c r="VCO344" s="160"/>
      <c r="VCP344" s="160"/>
      <c r="VCQ344" s="160"/>
      <c r="VCR344" s="160"/>
      <c r="VCS344" s="160"/>
      <c r="VCT344" s="160"/>
      <c r="VCU344" s="160"/>
      <c r="VCV344" s="160"/>
      <c r="VCW344" s="160"/>
      <c r="VCX344" s="160"/>
      <c r="VCY344" s="160"/>
      <c r="VCZ344" s="160"/>
      <c r="VDA344" s="160"/>
      <c r="VDB344" s="160"/>
      <c r="VDC344" s="160"/>
      <c r="VDD344" s="160"/>
      <c r="VDE344" s="160"/>
      <c r="VDF344" s="160"/>
      <c r="VDG344" s="160"/>
      <c r="VDH344" s="160"/>
      <c r="VDI344" s="160"/>
      <c r="VDJ344" s="160"/>
      <c r="VDK344" s="160"/>
      <c r="VDL344" s="160"/>
      <c r="VDM344" s="160"/>
      <c r="VDN344" s="160"/>
      <c r="VDO344" s="160"/>
      <c r="VDP344" s="160"/>
      <c r="VDQ344" s="160"/>
      <c r="VDR344" s="160"/>
      <c r="VDS344" s="160"/>
      <c r="VDT344" s="160"/>
      <c r="VDU344" s="160"/>
      <c r="VDV344" s="160"/>
      <c r="VDW344" s="160"/>
      <c r="VDX344" s="160"/>
      <c r="VDY344" s="160"/>
      <c r="VDZ344" s="160"/>
      <c r="VEA344" s="160"/>
      <c r="VEB344" s="160"/>
      <c r="VEC344" s="160"/>
      <c r="VED344" s="160"/>
      <c r="VEE344" s="160"/>
      <c r="VEF344" s="160"/>
      <c r="VEG344" s="160"/>
      <c r="VEH344" s="160"/>
      <c r="VEI344" s="160"/>
      <c r="VEJ344" s="160"/>
      <c r="VEK344" s="160"/>
      <c r="VEL344" s="160"/>
      <c r="VEM344" s="160"/>
      <c r="VEN344" s="160"/>
      <c r="VEO344" s="160"/>
      <c r="VEP344" s="160"/>
      <c r="VEQ344" s="160"/>
      <c r="VER344" s="160"/>
      <c r="VES344" s="160"/>
      <c r="VET344" s="160"/>
      <c r="VEU344" s="160"/>
      <c r="VEV344" s="160"/>
      <c r="VEW344" s="160"/>
      <c r="VEX344" s="160"/>
      <c r="VEY344" s="160"/>
      <c r="VEZ344" s="160"/>
      <c r="VFA344" s="160"/>
      <c r="VFB344" s="160"/>
      <c r="VFC344" s="160"/>
      <c r="VFD344" s="160"/>
      <c r="VFE344" s="160"/>
      <c r="VFF344" s="160"/>
      <c r="VFG344" s="160"/>
      <c r="VFH344" s="160"/>
      <c r="VFI344" s="160"/>
      <c r="VFJ344" s="160"/>
      <c r="VFK344" s="160"/>
      <c r="VFL344" s="160"/>
      <c r="VFM344" s="160"/>
      <c r="VFN344" s="160"/>
      <c r="VFO344" s="160"/>
      <c r="VFP344" s="160"/>
      <c r="VFQ344" s="160"/>
      <c r="VFR344" s="160"/>
      <c r="VFS344" s="160"/>
      <c r="VFT344" s="160"/>
      <c r="VFU344" s="160"/>
      <c r="VFV344" s="160"/>
      <c r="VFW344" s="160"/>
      <c r="VFX344" s="160"/>
      <c r="VFY344" s="160"/>
      <c r="VFZ344" s="160"/>
      <c r="VGA344" s="160"/>
      <c r="VGB344" s="160"/>
      <c r="VGC344" s="160"/>
      <c r="VGD344" s="160"/>
      <c r="VGE344" s="160"/>
      <c r="VGF344" s="160"/>
      <c r="VGG344" s="160"/>
      <c r="VGH344" s="160"/>
      <c r="VGI344" s="160"/>
      <c r="VGJ344" s="160"/>
      <c r="VGK344" s="160"/>
      <c r="VGL344" s="160"/>
      <c r="VGM344" s="160"/>
      <c r="VGN344" s="160"/>
      <c r="VGO344" s="160"/>
      <c r="VGP344" s="160"/>
      <c r="VGQ344" s="160"/>
      <c r="VGR344" s="160"/>
      <c r="VGS344" s="160"/>
      <c r="VGT344" s="160"/>
      <c r="VGU344" s="160"/>
      <c r="VGV344" s="160"/>
      <c r="VGW344" s="160"/>
      <c r="VGX344" s="160"/>
      <c r="VGY344" s="160"/>
      <c r="VGZ344" s="160"/>
      <c r="VHA344" s="160"/>
      <c r="VHB344" s="160"/>
      <c r="VHC344" s="160"/>
      <c r="VHD344" s="160"/>
      <c r="VHE344" s="160"/>
      <c r="VHF344" s="160"/>
      <c r="VHG344" s="160"/>
      <c r="VHH344" s="160"/>
      <c r="VHI344" s="160"/>
      <c r="VHJ344" s="160"/>
      <c r="VHK344" s="160"/>
      <c r="VHL344" s="160"/>
      <c r="VHM344" s="160"/>
      <c r="VHN344" s="160"/>
      <c r="VHO344" s="160"/>
      <c r="VHP344" s="160"/>
      <c r="VHQ344" s="160"/>
      <c r="VHR344" s="160"/>
      <c r="VHS344" s="160"/>
      <c r="VHT344" s="160"/>
      <c r="VHU344" s="160"/>
      <c r="VHV344" s="160"/>
      <c r="VHW344" s="160"/>
      <c r="VHX344" s="160"/>
      <c r="VHY344" s="160"/>
      <c r="VHZ344" s="160"/>
      <c r="VIA344" s="160"/>
      <c r="VIB344" s="160"/>
      <c r="VIC344" s="160"/>
      <c r="VID344" s="160"/>
      <c r="VIE344" s="160"/>
      <c r="VIF344" s="160"/>
      <c r="VIG344" s="160"/>
      <c r="VIH344" s="160"/>
      <c r="VII344" s="160"/>
      <c r="VIJ344" s="160"/>
      <c r="VIK344" s="160"/>
      <c r="VIL344" s="160"/>
      <c r="VIM344" s="160"/>
      <c r="VIN344" s="160"/>
      <c r="VIO344" s="160"/>
      <c r="VIP344" s="160"/>
      <c r="VIQ344" s="160"/>
      <c r="VIR344" s="160"/>
      <c r="VIS344" s="160"/>
      <c r="VIT344" s="160"/>
      <c r="VIU344" s="160"/>
      <c r="VIV344" s="160"/>
      <c r="VIW344" s="160"/>
      <c r="VIX344" s="160"/>
      <c r="VIY344" s="160"/>
      <c r="VIZ344" s="160"/>
      <c r="VJA344" s="160"/>
      <c r="VJB344" s="160"/>
      <c r="VJC344" s="160"/>
      <c r="VJD344" s="160"/>
      <c r="VJE344" s="160"/>
      <c r="VJF344" s="160"/>
      <c r="VJG344" s="160"/>
      <c r="VJH344" s="160"/>
      <c r="VJI344" s="160"/>
      <c r="VJJ344" s="160"/>
      <c r="VJK344" s="160"/>
      <c r="VJL344" s="160"/>
      <c r="VJM344" s="160"/>
      <c r="VJN344" s="160"/>
      <c r="VJO344" s="160"/>
      <c r="VJP344" s="160"/>
      <c r="VJQ344" s="160"/>
      <c r="VJR344" s="160"/>
      <c r="VJS344" s="160"/>
      <c r="VJT344" s="160"/>
      <c r="VJU344" s="160"/>
      <c r="VJV344" s="160"/>
      <c r="VJW344" s="160"/>
      <c r="VJX344" s="160"/>
      <c r="VJY344" s="160"/>
      <c r="VJZ344" s="160"/>
      <c r="VKA344" s="160"/>
      <c r="VKB344" s="160"/>
      <c r="VKC344" s="160"/>
      <c r="VKD344" s="160"/>
      <c r="VKE344" s="160"/>
      <c r="VKF344" s="160"/>
      <c r="VKG344" s="160"/>
      <c r="VKH344" s="160"/>
      <c r="VKI344" s="160"/>
      <c r="VKJ344" s="160"/>
      <c r="VKK344" s="160"/>
      <c r="VKL344" s="160"/>
      <c r="VKM344" s="160"/>
      <c r="VKN344" s="160"/>
      <c r="VKO344" s="160"/>
      <c r="VKP344" s="160"/>
      <c r="VKQ344" s="160"/>
      <c r="VKR344" s="160"/>
      <c r="VKS344" s="160"/>
      <c r="VKT344" s="160"/>
      <c r="VKU344" s="160"/>
      <c r="VKV344" s="160"/>
      <c r="VKW344" s="160"/>
      <c r="VKX344" s="160"/>
      <c r="VKY344" s="160"/>
      <c r="VKZ344" s="160"/>
      <c r="VLA344" s="160"/>
      <c r="VLB344" s="160"/>
      <c r="VLC344" s="160"/>
      <c r="VLD344" s="160"/>
      <c r="VLE344" s="160"/>
      <c r="VLF344" s="160"/>
      <c r="VLG344" s="160"/>
      <c r="VLH344" s="160"/>
      <c r="VLI344" s="160"/>
      <c r="VLJ344" s="160"/>
      <c r="VLK344" s="160"/>
      <c r="VLL344" s="160"/>
      <c r="VLM344" s="160"/>
      <c r="VLN344" s="160"/>
      <c r="VLO344" s="160"/>
      <c r="VLP344" s="160"/>
      <c r="VLQ344" s="160"/>
      <c r="VLR344" s="160"/>
      <c r="VLS344" s="160"/>
      <c r="VLT344" s="160"/>
      <c r="VLU344" s="160"/>
      <c r="VLV344" s="160"/>
      <c r="VLW344" s="160"/>
      <c r="VLX344" s="160"/>
      <c r="VLY344" s="160"/>
      <c r="VLZ344" s="160"/>
      <c r="VMA344" s="160"/>
      <c r="VMB344" s="160"/>
      <c r="VMC344" s="160"/>
      <c r="VMD344" s="160"/>
      <c r="VME344" s="160"/>
      <c r="VMF344" s="160"/>
      <c r="VMG344" s="160"/>
      <c r="VMH344" s="160"/>
      <c r="VMI344" s="160"/>
      <c r="VMJ344" s="160"/>
      <c r="VMK344" s="160"/>
      <c r="VML344" s="160"/>
      <c r="VMM344" s="160"/>
      <c r="VMN344" s="160"/>
      <c r="VMO344" s="160"/>
      <c r="VMP344" s="160"/>
      <c r="VMQ344" s="160"/>
      <c r="VMR344" s="160"/>
      <c r="VMS344" s="160"/>
      <c r="VMT344" s="160"/>
      <c r="VMU344" s="160"/>
      <c r="VMV344" s="160"/>
      <c r="VMW344" s="160"/>
      <c r="VMX344" s="160"/>
      <c r="VMY344" s="160"/>
      <c r="VMZ344" s="160"/>
      <c r="VNA344" s="160"/>
      <c r="VNB344" s="160"/>
      <c r="VNC344" s="160"/>
      <c r="VND344" s="160"/>
      <c r="VNE344" s="160"/>
      <c r="VNF344" s="160"/>
      <c r="VNG344" s="160"/>
      <c r="VNH344" s="160"/>
      <c r="VNI344" s="160"/>
      <c r="VNJ344" s="160"/>
      <c r="VNK344" s="160"/>
      <c r="VNL344" s="160"/>
      <c r="VNM344" s="160"/>
      <c r="VNN344" s="160"/>
      <c r="VNO344" s="160"/>
      <c r="VNP344" s="160"/>
      <c r="VNQ344" s="160"/>
      <c r="VNR344" s="160"/>
      <c r="VNS344" s="160"/>
      <c r="VNT344" s="160"/>
      <c r="VNU344" s="160"/>
      <c r="VNV344" s="160"/>
      <c r="VNW344" s="160"/>
      <c r="VNX344" s="160"/>
      <c r="VNY344" s="160"/>
      <c r="VNZ344" s="160"/>
      <c r="VOA344" s="160"/>
      <c r="VOB344" s="160"/>
      <c r="VOC344" s="160"/>
      <c r="VOD344" s="160"/>
      <c r="VOE344" s="160"/>
      <c r="VOF344" s="160"/>
      <c r="VOG344" s="160"/>
      <c r="VOH344" s="160"/>
      <c r="VOI344" s="160"/>
      <c r="VOJ344" s="160"/>
      <c r="VOK344" s="160"/>
      <c r="VOL344" s="160"/>
      <c r="VOM344" s="160"/>
      <c r="VON344" s="160"/>
      <c r="VOO344" s="160"/>
      <c r="VOP344" s="160"/>
      <c r="VOQ344" s="160"/>
      <c r="VOR344" s="160"/>
      <c r="VOS344" s="160"/>
      <c r="VOT344" s="160"/>
      <c r="VOU344" s="160"/>
      <c r="VOV344" s="160"/>
      <c r="VOW344" s="160"/>
      <c r="VOX344" s="160"/>
      <c r="VOY344" s="160"/>
      <c r="VOZ344" s="160"/>
      <c r="VPA344" s="160"/>
      <c r="VPB344" s="160"/>
      <c r="VPC344" s="160"/>
      <c r="VPD344" s="160"/>
      <c r="VPE344" s="160"/>
      <c r="VPF344" s="160"/>
      <c r="VPG344" s="160"/>
      <c r="VPH344" s="160"/>
      <c r="VPI344" s="160"/>
      <c r="VPJ344" s="160"/>
      <c r="VPK344" s="160"/>
      <c r="VPL344" s="160"/>
      <c r="VPM344" s="160"/>
      <c r="VPN344" s="160"/>
      <c r="VPO344" s="160"/>
      <c r="VPP344" s="160"/>
      <c r="VPQ344" s="160"/>
      <c r="VPR344" s="160"/>
      <c r="VPS344" s="160"/>
      <c r="VPT344" s="160"/>
      <c r="VPU344" s="160"/>
      <c r="VPV344" s="160"/>
      <c r="VPW344" s="160"/>
      <c r="VPX344" s="160"/>
      <c r="VPY344" s="160"/>
      <c r="VPZ344" s="160"/>
      <c r="VQA344" s="160"/>
      <c r="VQB344" s="160"/>
      <c r="VQC344" s="160"/>
      <c r="VQD344" s="160"/>
      <c r="VQE344" s="160"/>
      <c r="VQF344" s="160"/>
      <c r="VQG344" s="160"/>
      <c r="VQH344" s="160"/>
      <c r="VQI344" s="160"/>
      <c r="VQJ344" s="160"/>
      <c r="VQK344" s="160"/>
      <c r="VQL344" s="160"/>
      <c r="VQM344" s="160"/>
      <c r="VQN344" s="160"/>
      <c r="VQO344" s="160"/>
      <c r="VQP344" s="160"/>
      <c r="VQQ344" s="160"/>
      <c r="VQR344" s="160"/>
      <c r="VQS344" s="160"/>
      <c r="VQT344" s="160"/>
      <c r="VQU344" s="160"/>
      <c r="VQV344" s="160"/>
      <c r="VQW344" s="160"/>
      <c r="VQX344" s="160"/>
      <c r="VQY344" s="160"/>
      <c r="VQZ344" s="160"/>
      <c r="VRA344" s="160"/>
      <c r="VRB344" s="160"/>
      <c r="VRC344" s="160"/>
      <c r="VRD344" s="160"/>
      <c r="VRE344" s="160"/>
      <c r="VRF344" s="160"/>
      <c r="VRG344" s="160"/>
      <c r="VRH344" s="160"/>
      <c r="VRI344" s="160"/>
      <c r="VRJ344" s="160"/>
      <c r="VRK344" s="160"/>
      <c r="VRL344" s="160"/>
      <c r="VRM344" s="160"/>
      <c r="VRN344" s="160"/>
      <c r="VRO344" s="160"/>
      <c r="VRP344" s="160"/>
      <c r="VRQ344" s="160"/>
      <c r="VRR344" s="160"/>
      <c r="VRS344" s="160"/>
      <c r="VRT344" s="160"/>
      <c r="VRU344" s="160"/>
      <c r="VRV344" s="160"/>
      <c r="VRW344" s="160"/>
      <c r="VRX344" s="160"/>
      <c r="VRY344" s="160"/>
      <c r="VRZ344" s="160"/>
      <c r="VSA344" s="160"/>
      <c r="VSB344" s="160"/>
      <c r="VSC344" s="160"/>
      <c r="VSD344" s="160"/>
      <c r="VSE344" s="160"/>
      <c r="VSF344" s="160"/>
      <c r="VSG344" s="160"/>
      <c r="VSH344" s="160"/>
      <c r="VSI344" s="160"/>
      <c r="VSJ344" s="160"/>
      <c r="VSK344" s="160"/>
      <c r="VSL344" s="160"/>
      <c r="VSM344" s="160"/>
      <c r="VSN344" s="160"/>
      <c r="VSO344" s="160"/>
      <c r="VSP344" s="160"/>
      <c r="VSQ344" s="160"/>
      <c r="VSR344" s="160"/>
      <c r="VSS344" s="160"/>
      <c r="VST344" s="160"/>
      <c r="VSU344" s="160"/>
      <c r="VSV344" s="160"/>
      <c r="VSW344" s="160"/>
      <c r="VSX344" s="160"/>
      <c r="VSY344" s="160"/>
      <c r="VSZ344" s="160"/>
      <c r="VTA344" s="160"/>
      <c r="VTB344" s="160"/>
      <c r="VTC344" s="160"/>
      <c r="VTD344" s="160"/>
      <c r="VTE344" s="160"/>
      <c r="VTF344" s="160"/>
      <c r="VTG344" s="160"/>
      <c r="VTH344" s="160"/>
      <c r="VTI344" s="160"/>
      <c r="VTJ344" s="160"/>
      <c r="VTK344" s="160"/>
      <c r="VTL344" s="160"/>
      <c r="VTM344" s="160"/>
      <c r="VTN344" s="160"/>
      <c r="VTO344" s="160"/>
      <c r="VTP344" s="160"/>
      <c r="VTQ344" s="160"/>
      <c r="VTR344" s="160"/>
      <c r="VTS344" s="160"/>
      <c r="VTT344" s="160"/>
      <c r="VTU344" s="160"/>
      <c r="VTV344" s="160"/>
      <c r="VTW344" s="160"/>
      <c r="VTX344" s="160"/>
      <c r="VTY344" s="160"/>
      <c r="VTZ344" s="160"/>
      <c r="VUA344" s="160"/>
      <c r="VUB344" s="160"/>
      <c r="VUC344" s="160"/>
      <c r="VUD344" s="160"/>
      <c r="VUE344" s="160"/>
      <c r="VUF344" s="160"/>
      <c r="VUG344" s="160"/>
      <c r="VUH344" s="160"/>
      <c r="VUI344" s="160"/>
      <c r="VUJ344" s="160"/>
      <c r="VUK344" s="160"/>
      <c r="VUL344" s="160"/>
      <c r="VUM344" s="160"/>
      <c r="VUN344" s="160"/>
      <c r="VUO344" s="160"/>
      <c r="VUP344" s="160"/>
      <c r="VUQ344" s="160"/>
      <c r="VUR344" s="160"/>
      <c r="VUS344" s="160"/>
      <c r="VUT344" s="160"/>
      <c r="VUU344" s="160"/>
      <c r="VUV344" s="160"/>
      <c r="VUW344" s="160"/>
      <c r="VUX344" s="160"/>
      <c r="VUY344" s="160"/>
      <c r="VUZ344" s="160"/>
      <c r="VVA344" s="160"/>
      <c r="VVB344" s="160"/>
      <c r="VVC344" s="160"/>
      <c r="VVD344" s="160"/>
      <c r="VVE344" s="160"/>
      <c r="VVF344" s="160"/>
      <c r="VVG344" s="160"/>
      <c r="VVH344" s="160"/>
      <c r="VVI344" s="160"/>
      <c r="VVJ344" s="160"/>
      <c r="VVK344" s="160"/>
      <c r="VVL344" s="160"/>
      <c r="VVM344" s="160"/>
      <c r="VVN344" s="160"/>
      <c r="VVO344" s="160"/>
      <c r="VVP344" s="160"/>
      <c r="VVQ344" s="160"/>
      <c r="VVR344" s="160"/>
      <c r="VVS344" s="160"/>
      <c r="VVT344" s="160"/>
      <c r="VVU344" s="160"/>
      <c r="VVV344" s="160"/>
      <c r="VVW344" s="160"/>
      <c r="VVX344" s="160"/>
      <c r="VVY344" s="160"/>
      <c r="VVZ344" s="160"/>
      <c r="VWA344" s="160"/>
      <c r="VWB344" s="160"/>
      <c r="VWC344" s="160"/>
      <c r="VWD344" s="160"/>
      <c r="VWE344" s="160"/>
      <c r="VWF344" s="160"/>
      <c r="VWG344" s="160"/>
      <c r="VWH344" s="160"/>
      <c r="VWI344" s="160"/>
      <c r="VWJ344" s="160"/>
      <c r="VWK344" s="160"/>
      <c r="VWL344" s="160"/>
      <c r="VWM344" s="160"/>
      <c r="VWN344" s="160"/>
      <c r="VWO344" s="160"/>
      <c r="VWP344" s="160"/>
      <c r="VWQ344" s="160"/>
      <c r="VWR344" s="160"/>
      <c r="VWS344" s="160"/>
      <c r="VWT344" s="160"/>
      <c r="VWU344" s="160"/>
      <c r="VWV344" s="160"/>
      <c r="VWW344" s="160"/>
      <c r="VWX344" s="160"/>
      <c r="VWY344" s="160"/>
      <c r="VWZ344" s="160"/>
      <c r="VXA344" s="160"/>
      <c r="VXB344" s="160"/>
      <c r="VXC344" s="160"/>
      <c r="VXD344" s="160"/>
      <c r="VXE344" s="160"/>
      <c r="VXF344" s="160"/>
      <c r="VXG344" s="160"/>
      <c r="VXH344" s="160"/>
      <c r="VXI344" s="160"/>
      <c r="VXJ344" s="160"/>
      <c r="VXK344" s="160"/>
      <c r="VXL344" s="160"/>
      <c r="VXM344" s="160"/>
      <c r="VXN344" s="160"/>
      <c r="VXO344" s="160"/>
      <c r="VXP344" s="160"/>
      <c r="VXQ344" s="160"/>
      <c r="VXR344" s="160"/>
      <c r="VXS344" s="160"/>
      <c r="VXT344" s="160"/>
      <c r="VXU344" s="160"/>
      <c r="VXV344" s="160"/>
      <c r="VXW344" s="160"/>
      <c r="VXX344" s="160"/>
      <c r="VXY344" s="160"/>
      <c r="VXZ344" s="160"/>
      <c r="VYA344" s="160"/>
      <c r="VYB344" s="160"/>
      <c r="VYC344" s="160"/>
      <c r="VYD344" s="160"/>
      <c r="VYE344" s="160"/>
      <c r="VYF344" s="160"/>
      <c r="VYG344" s="160"/>
      <c r="VYH344" s="160"/>
      <c r="VYI344" s="160"/>
      <c r="VYJ344" s="160"/>
      <c r="VYK344" s="160"/>
      <c r="VYL344" s="160"/>
      <c r="VYM344" s="160"/>
      <c r="VYN344" s="160"/>
      <c r="VYO344" s="160"/>
      <c r="VYP344" s="160"/>
      <c r="VYQ344" s="160"/>
      <c r="VYR344" s="160"/>
      <c r="VYS344" s="160"/>
      <c r="VYT344" s="160"/>
      <c r="VYU344" s="160"/>
      <c r="VYV344" s="160"/>
      <c r="VYW344" s="160"/>
      <c r="VYX344" s="160"/>
      <c r="VYY344" s="160"/>
      <c r="VYZ344" s="160"/>
      <c r="VZA344" s="160"/>
      <c r="VZB344" s="160"/>
      <c r="VZC344" s="160"/>
      <c r="VZD344" s="160"/>
      <c r="VZE344" s="160"/>
      <c r="VZF344" s="160"/>
      <c r="VZG344" s="160"/>
      <c r="VZH344" s="160"/>
      <c r="VZI344" s="160"/>
      <c r="VZJ344" s="160"/>
      <c r="VZK344" s="160"/>
      <c r="VZL344" s="160"/>
      <c r="VZM344" s="160"/>
      <c r="VZN344" s="160"/>
      <c r="VZO344" s="160"/>
      <c r="VZP344" s="160"/>
      <c r="VZQ344" s="160"/>
      <c r="VZR344" s="160"/>
      <c r="VZS344" s="160"/>
      <c r="VZT344" s="160"/>
      <c r="VZU344" s="160"/>
      <c r="VZV344" s="160"/>
      <c r="VZW344" s="160"/>
      <c r="VZX344" s="160"/>
      <c r="VZY344" s="160"/>
      <c r="VZZ344" s="160"/>
      <c r="WAA344" s="160"/>
      <c r="WAB344" s="160"/>
      <c r="WAC344" s="160"/>
      <c r="WAD344" s="160"/>
      <c r="WAE344" s="160"/>
      <c r="WAF344" s="160"/>
      <c r="WAG344" s="160"/>
      <c r="WAH344" s="160"/>
      <c r="WAI344" s="160"/>
      <c r="WAJ344" s="160"/>
      <c r="WAK344" s="160"/>
      <c r="WAL344" s="160"/>
      <c r="WAM344" s="160"/>
      <c r="WAN344" s="160"/>
      <c r="WAO344" s="160"/>
      <c r="WAP344" s="160"/>
      <c r="WAQ344" s="160"/>
      <c r="WAR344" s="160"/>
      <c r="WAS344" s="160"/>
      <c r="WAT344" s="160"/>
      <c r="WAU344" s="160"/>
      <c r="WAV344" s="160"/>
      <c r="WAW344" s="160"/>
      <c r="WAX344" s="160"/>
      <c r="WAY344" s="160"/>
      <c r="WAZ344" s="160"/>
      <c r="WBA344" s="160"/>
      <c r="WBB344" s="160"/>
      <c r="WBC344" s="160"/>
      <c r="WBD344" s="160"/>
      <c r="WBE344" s="160"/>
      <c r="WBF344" s="160"/>
      <c r="WBG344" s="160"/>
      <c r="WBH344" s="160"/>
      <c r="WBI344" s="160"/>
      <c r="WBJ344" s="160"/>
      <c r="WBK344" s="160"/>
      <c r="WBL344" s="160"/>
      <c r="WBM344" s="160"/>
      <c r="WBN344" s="160"/>
      <c r="WBO344" s="160"/>
      <c r="WBP344" s="160"/>
      <c r="WBQ344" s="160"/>
      <c r="WBR344" s="160"/>
      <c r="WBS344" s="160"/>
      <c r="WBT344" s="160"/>
      <c r="WBU344" s="160"/>
      <c r="WBV344" s="160"/>
      <c r="WBW344" s="160"/>
      <c r="WBX344" s="160"/>
      <c r="WBY344" s="160"/>
      <c r="WBZ344" s="160"/>
      <c r="WCA344" s="160"/>
      <c r="WCB344" s="160"/>
      <c r="WCC344" s="160"/>
      <c r="WCD344" s="160"/>
      <c r="WCE344" s="160"/>
      <c r="WCF344" s="160"/>
      <c r="WCG344" s="160"/>
      <c r="WCH344" s="160"/>
      <c r="WCI344" s="160"/>
      <c r="WCJ344" s="160"/>
      <c r="WCK344" s="160"/>
      <c r="WCL344" s="160"/>
      <c r="WCM344" s="160"/>
      <c r="WCN344" s="160"/>
      <c r="WCO344" s="160"/>
      <c r="WCP344" s="160"/>
      <c r="WCQ344" s="160"/>
      <c r="WCR344" s="160"/>
      <c r="WCS344" s="160"/>
      <c r="WCT344" s="160"/>
      <c r="WCU344" s="160"/>
      <c r="WCV344" s="160"/>
      <c r="WCW344" s="160"/>
      <c r="WCX344" s="160"/>
      <c r="WCY344" s="160"/>
      <c r="WCZ344" s="160"/>
      <c r="WDA344" s="160"/>
      <c r="WDB344" s="160"/>
      <c r="WDC344" s="160"/>
      <c r="WDD344" s="160"/>
      <c r="WDE344" s="160"/>
      <c r="WDF344" s="160"/>
      <c r="WDG344" s="160"/>
      <c r="WDH344" s="160"/>
      <c r="WDI344" s="160"/>
      <c r="WDJ344" s="160"/>
      <c r="WDK344" s="160"/>
      <c r="WDL344" s="160"/>
      <c r="WDM344" s="160"/>
      <c r="WDN344" s="160"/>
      <c r="WDO344" s="160"/>
      <c r="WDP344" s="160"/>
      <c r="WDQ344" s="160"/>
      <c r="WDR344" s="160"/>
      <c r="WDS344" s="160"/>
      <c r="WDT344" s="160"/>
      <c r="WDU344" s="160"/>
      <c r="WDV344" s="160"/>
      <c r="WDW344" s="160"/>
      <c r="WDX344" s="160"/>
      <c r="WDY344" s="160"/>
      <c r="WDZ344" s="160"/>
      <c r="WEA344" s="160"/>
      <c r="WEB344" s="160"/>
      <c r="WEC344" s="160"/>
      <c r="WED344" s="160"/>
      <c r="WEE344" s="160"/>
      <c r="WEF344" s="160"/>
      <c r="WEG344" s="160"/>
      <c r="WEH344" s="160"/>
      <c r="WEI344" s="160"/>
      <c r="WEJ344" s="160"/>
      <c r="WEK344" s="160"/>
      <c r="WEL344" s="160"/>
      <c r="WEM344" s="160"/>
      <c r="WEN344" s="160"/>
      <c r="WEO344" s="160"/>
      <c r="WEP344" s="160"/>
      <c r="WEQ344" s="160"/>
      <c r="WER344" s="160"/>
      <c r="WES344" s="160"/>
      <c r="WET344" s="160"/>
      <c r="WEU344" s="160"/>
      <c r="WEV344" s="160"/>
      <c r="WEW344" s="160"/>
      <c r="WEX344" s="160"/>
      <c r="WEY344" s="160"/>
      <c r="WEZ344" s="160"/>
      <c r="WFA344" s="160"/>
      <c r="WFB344" s="160"/>
      <c r="WFC344" s="160"/>
      <c r="WFD344" s="160"/>
      <c r="WFE344" s="160"/>
      <c r="WFF344" s="160"/>
      <c r="WFG344" s="160"/>
      <c r="WFH344" s="160"/>
      <c r="WFI344" s="160"/>
      <c r="WFJ344" s="160"/>
      <c r="WFK344" s="160"/>
      <c r="WFL344" s="160"/>
      <c r="WFM344" s="160"/>
      <c r="WFN344" s="160"/>
      <c r="WFO344" s="160"/>
      <c r="WFP344" s="160"/>
      <c r="WFQ344" s="160"/>
      <c r="WFR344" s="160"/>
      <c r="WFS344" s="160"/>
      <c r="WFT344" s="160"/>
      <c r="WFU344" s="160"/>
      <c r="WFV344" s="160"/>
      <c r="WFW344" s="160"/>
      <c r="WFX344" s="160"/>
      <c r="WFY344" s="160"/>
      <c r="WFZ344" s="160"/>
      <c r="WGA344" s="160"/>
      <c r="WGB344" s="160"/>
      <c r="WGC344" s="160"/>
      <c r="WGD344" s="160"/>
      <c r="WGE344" s="160"/>
      <c r="WGF344" s="160"/>
      <c r="WGG344" s="160"/>
      <c r="WGH344" s="160"/>
      <c r="WGI344" s="160"/>
      <c r="WGJ344" s="160"/>
      <c r="WGK344" s="160"/>
      <c r="WGL344" s="160"/>
      <c r="WGM344" s="160"/>
      <c r="WGN344" s="160"/>
      <c r="WGO344" s="160"/>
      <c r="WGP344" s="160"/>
      <c r="WGQ344" s="160"/>
      <c r="WGR344" s="160"/>
      <c r="WGS344" s="160"/>
      <c r="WGT344" s="160"/>
      <c r="WGU344" s="160"/>
      <c r="WGV344" s="160"/>
      <c r="WGW344" s="160"/>
      <c r="WGX344" s="160"/>
      <c r="WGY344" s="160"/>
      <c r="WGZ344" s="160"/>
      <c r="WHA344" s="160"/>
      <c r="WHB344" s="160"/>
      <c r="WHC344" s="160"/>
      <c r="WHD344" s="160"/>
      <c r="WHE344" s="160"/>
      <c r="WHF344" s="160"/>
      <c r="WHG344" s="160"/>
      <c r="WHH344" s="160"/>
      <c r="WHI344" s="160"/>
      <c r="WHJ344" s="160"/>
      <c r="WHK344" s="160"/>
      <c r="WHL344" s="160"/>
      <c r="WHM344" s="160"/>
      <c r="WHN344" s="160"/>
      <c r="WHO344" s="160"/>
      <c r="WHP344" s="160"/>
      <c r="WHQ344" s="160"/>
      <c r="WHR344" s="160"/>
      <c r="WHS344" s="160"/>
      <c r="WHT344" s="160"/>
      <c r="WHU344" s="160"/>
      <c r="WHV344" s="160"/>
      <c r="WHW344" s="160"/>
      <c r="WHX344" s="160"/>
      <c r="WHY344" s="160"/>
      <c r="WHZ344" s="160"/>
      <c r="WIA344" s="160"/>
      <c r="WIB344" s="160"/>
      <c r="WIC344" s="160"/>
      <c r="WID344" s="160"/>
      <c r="WIE344" s="160"/>
      <c r="WIF344" s="160"/>
      <c r="WIG344" s="160"/>
      <c r="WIH344" s="160"/>
      <c r="WII344" s="160"/>
      <c r="WIJ344" s="160"/>
      <c r="WIK344" s="160"/>
      <c r="WIL344" s="160"/>
      <c r="WIM344" s="160"/>
      <c r="WIN344" s="160"/>
      <c r="WIO344" s="160"/>
      <c r="WIP344" s="160"/>
      <c r="WIQ344" s="160"/>
      <c r="WIR344" s="160"/>
      <c r="WIS344" s="160"/>
      <c r="WIT344" s="160"/>
      <c r="WIU344" s="160"/>
      <c r="WIV344" s="160"/>
      <c r="WIW344" s="160"/>
      <c r="WIX344" s="160"/>
      <c r="WIY344" s="160"/>
      <c r="WIZ344" s="160"/>
      <c r="WJA344" s="160"/>
      <c r="WJB344" s="160"/>
      <c r="WJC344" s="160"/>
      <c r="WJD344" s="160"/>
      <c r="WJE344" s="160"/>
      <c r="WJF344" s="160"/>
      <c r="WJG344" s="160"/>
      <c r="WJH344" s="160"/>
      <c r="WJI344" s="160"/>
      <c r="WJJ344" s="160"/>
      <c r="WJK344" s="160"/>
      <c r="WJL344" s="160"/>
      <c r="WJM344" s="160"/>
      <c r="WJN344" s="160"/>
      <c r="WJO344" s="160"/>
      <c r="WJP344" s="160"/>
      <c r="WJQ344" s="160"/>
      <c r="WJR344" s="160"/>
      <c r="WJS344" s="160"/>
      <c r="WJT344" s="160"/>
      <c r="WJU344" s="160"/>
      <c r="WJV344" s="160"/>
      <c r="WJW344" s="160"/>
      <c r="WJX344" s="160"/>
      <c r="WJY344" s="160"/>
      <c r="WJZ344" s="160"/>
      <c r="WKA344" s="160"/>
      <c r="WKB344" s="160"/>
      <c r="WKC344" s="160"/>
      <c r="WKD344" s="160"/>
      <c r="WKE344" s="160"/>
      <c r="WKF344" s="160"/>
      <c r="WKG344" s="160"/>
      <c r="WKH344" s="160"/>
      <c r="WKI344" s="160"/>
      <c r="WKJ344" s="160"/>
      <c r="WKK344" s="160"/>
      <c r="WKL344" s="160"/>
      <c r="WKM344" s="160"/>
      <c r="WKN344" s="160"/>
      <c r="WKO344" s="160"/>
      <c r="WKP344" s="160"/>
      <c r="WKQ344" s="160"/>
      <c r="WKR344" s="160"/>
      <c r="WKS344" s="160"/>
      <c r="WKT344" s="160"/>
      <c r="WKU344" s="160"/>
      <c r="WKV344" s="160"/>
      <c r="WKW344" s="160"/>
      <c r="WKX344" s="160"/>
      <c r="WKY344" s="160"/>
      <c r="WKZ344" s="160"/>
      <c r="WLA344" s="160"/>
      <c r="WLB344" s="160"/>
      <c r="WLC344" s="160"/>
      <c r="WLD344" s="160"/>
      <c r="WLE344" s="160"/>
      <c r="WLF344" s="160"/>
      <c r="WLG344" s="160"/>
      <c r="WLH344" s="160"/>
      <c r="WLI344" s="160"/>
      <c r="WLJ344" s="160"/>
      <c r="WLK344" s="160"/>
      <c r="WLL344" s="160"/>
      <c r="WLM344" s="160"/>
      <c r="WLN344" s="160"/>
      <c r="WLO344" s="160"/>
      <c r="WLP344" s="160"/>
      <c r="WLQ344" s="160"/>
      <c r="WLR344" s="160"/>
      <c r="WLS344" s="160"/>
      <c r="WLT344" s="160"/>
      <c r="WLU344" s="160"/>
      <c r="WLV344" s="160"/>
      <c r="WLW344" s="160"/>
      <c r="WLX344" s="160"/>
      <c r="WLY344" s="160"/>
      <c r="WLZ344" s="160"/>
      <c r="WMA344" s="160"/>
      <c r="WMB344" s="160"/>
      <c r="WMC344" s="160"/>
      <c r="WMD344" s="160"/>
      <c r="WME344" s="160"/>
      <c r="WMF344" s="160"/>
      <c r="WMG344" s="160"/>
      <c r="WMH344" s="160"/>
      <c r="WMI344" s="160"/>
      <c r="WMJ344" s="160"/>
      <c r="WMK344" s="160"/>
      <c r="WML344" s="160"/>
      <c r="WMM344" s="160"/>
      <c r="WMN344" s="160"/>
      <c r="WMO344" s="160"/>
      <c r="WMP344" s="160"/>
      <c r="WMQ344" s="160"/>
      <c r="WMR344" s="160"/>
      <c r="WMS344" s="160"/>
      <c r="WMT344" s="160"/>
      <c r="WMU344" s="160"/>
      <c r="WMV344" s="160"/>
      <c r="WMW344" s="160"/>
      <c r="WMX344" s="160"/>
      <c r="WMY344" s="160"/>
      <c r="WMZ344" s="160"/>
      <c r="WNA344" s="160"/>
      <c r="WNB344" s="160"/>
      <c r="WNC344" s="160"/>
      <c r="WND344" s="160"/>
      <c r="WNE344" s="160"/>
      <c r="WNF344" s="160"/>
      <c r="WNG344" s="160"/>
      <c r="WNH344" s="160"/>
      <c r="WNI344" s="160"/>
      <c r="WNJ344" s="160"/>
      <c r="WNK344" s="160"/>
      <c r="WNL344" s="160"/>
      <c r="WNM344" s="160"/>
      <c r="WNN344" s="160"/>
      <c r="WNO344" s="160"/>
      <c r="WNP344" s="160"/>
      <c r="WNQ344" s="160"/>
      <c r="WNR344" s="160"/>
      <c r="WNS344" s="160"/>
      <c r="WNT344" s="160"/>
      <c r="WNU344" s="160"/>
      <c r="WNV344" s="160"/>
      <c r="WNW344" s="160"/>
      <c r="WNX344" s="160"/>
      <c r="WNY344" s="160"/>
      <c r="WNZ344" s="160"/>
      <c r="WOA344" s="160"/>
      <c r="WOB344" s="160"/>
      <c r="WOC344" s="160"/>
      <c r="WOD344" s="160"/>
      <c r="WOE344" s="160"/>
      <c r="WOF344" s="160"/>
      <c r="WOG344" s="160"/>
      <c r="WOH344" s="160"/>
      <c r="WOI344" s="160"/>
      <c r="WOJ344" s="160"/>
      <c r="WOK344" s="160"/>
      <c r="WOL344" s="160"/>
      <c r="WOM344" s="160"/>
      <c r="WON344" s="160"/>
      <c r="WOO344" s="160"/>
      <c r="WOP344" s="160"/>
      <c r="WOQ344" s="160"/>
      <c r="WOR344" s="160"/>
      <c r="WOS344" s="160"/>
      <c r="WOT344" s="160"/>
      <c r="WOU344" s="160"/>
      <c r="WOV344" s="160"/>
      <c r="WOW344" s="160"/>
      <c r="WOX344" s="160"/>
      <c r="WOY344" s="160"/>
      <c r="WOZ344" s="160"/>
      <c r="WPA344" s="160"/>
      <c r="WPB344" s="160"/>
      <c r="WPC344" s="160"/>
      <c r="WPD344" s="160"/>
      <c r="WPE344" s="160"/>
      <c r="WPF344" s="160"/>
      <c r="WPG344" s="160"/>
      <c r="WPH344" s="160"/>
      <c r="WPI344" s="160"/>
      <c r="WPJ344" s="160"/>
      <c r="WPK344" s="160"/>
      <c r="WPL344" s="160"/>
      <c r="WPM344" s="160"/>
      <c r="WPN344" s="160"/>
      <c r="WPO344" s="160"/>
      <c r="WPP344" s="160"/>
      <c r="WPQ344" s="160"/>
      <c r="WPR344" s="160"/>
      <c r="WPS344" s="160"/>
      <c r="WPT344" s="160"/>
      <c r="WPU344" s="160"/>
      <c r="WPV344" s="160"/>
      <c r="WPW344" s="160"/>
      <c r="WPX344" s="160"/>
      <c r="WPY344" s="160"/>
      <c r="WPZ344" s="160"/>
      <c r="WQA344" s="160"/>
      <c r="WQB344" s="160"/>
      <c r="WQC344" s="160"/>
      <c r="WQD344" s="160"/>
      <c r="WQE344" s="160"/>
      <c r="WQF344" s="160"/>
      <c r="WQG344" s="160"/>
      <c r="WQH344" s="160"/>
      <c r="WQI344" s="160"/>
      <c r="WQJ344" s="160"/>
      <c r="WQK344" s="160"/>
      <c r="WQL344" s="160"/>
      <c r="WQM344" s="160"/>
      <c r="WQN344" s="160"/>
      <c r="WQO344" s="160"/>
      <c r="WQP344" s="160"/>
      <c r="WQQ344" s="160"/>
      <c r="WQR344" s="160"/>
      <c r="WQS344" s="160"/>
      <c r="WQT344" s="160"/>
      <c r="WQU344" s="160"/>
      <c r="WQV344" s="160"/>
      <c r="WQW344" s="160"/>
      <c r="WQX344" s="160"/>
      <c r="WQY344" s="160"/>
      <c r="WQZ344" s="160"/>
      <c r="WRA344" s="160"/>
      <c r="WRB344" s="160"/>
      <c r="WRC344" s="160"/>
      <c r="WRD344" s="160"/>
      <c r="WRE344" s="160"/>
      <c r="WRF344" s="160"/>
      <c r="WRG344" s="160"/>
      <c r="WRH344" s="160"/>
      <c r="WRI344" s="160"/>
      <c r="WRJ344" s="160"/>
      <c r="WRK344" s="160"/>
      <c r="WRL344" s="160"/>
      <c r="WRM344" s="160"/>
      <c r="WRN344" s="160"/>
      <c r="WRO344" s="160"/>
      <c r="WRP344" s="160"/>
      <c r="WRQ344" s="160"/>
      <c r="WRR344" s="160"/>
      <c r="WRS344" s="160"/>
      <c r="WRT344" s="160"/>
      <c r="WRU344" s="160"/>
      <c r="WRV344" s="160"/>
      <c r="WRW344" s="160"/>
      <c r="WRX344" s="160"/>
      <c r="WRY344" s="160"/>
      <c r="WRZ344" s="160"/>
      <c r="WSA344" s="160"/>
      <c r="WSB344" s="160"/>
      <c r="WSC344" s="160"/>
      <c r="WSD344" s="160"/>
      <c r="WSE344" s="160"/>
      <c r="WSF344" s="160"/>
      <c r="WSG344" s="160"/>
      <c r="WSH344" s="160"/>
      <c r="WSI344" s="160"/>
      <c r="WSJ344" s="160"/>
      <c r="WSK344" s="160"/>
      <c r="WSL344" s="160"/>
      <c r="WSM344" s="160"/>
      <c r="WSN344" s="160"/>
      <c r="WSO344" s="160"/>
      <c r="WSP344" s="160"/>
      <c r="WSQ344" s="160"/>
      <c r="WSR344" s="160"/>
      <c r="WSS344" s="160"/>
      <c r="WST344" s="160"/>
      <c r="WSU344" s="160"/>
      <c r="WSV344" s="160"/>
      <c r="WSW344" s="160"/>
      <c r="WSX344" s="160"/>
      <c r="WSY344" s="160"/>
      <c r="WSZ344" s="160"/>
      <c r="WTA344" s="160"/>
      <c r="WTB344" s="160"/>
      <c r="WTC344" s="160"/>
      <c r="WTD344" s="160"/>
      <c r="WTE344" s="160"/>
      <c r="WTF344" s="160"/>
      <c r="WTG344" s="160"/>
      <c r="WTH344" s="160"/>
      <c r="WTI344" s="160"/>
      <c r="WTJ344" s="160"/>
      <c r="WTK344" s="160"/>
      <c r="WTL344" s="160"/>
      <c r="WTM344" s="160"/>
      <c r="WTN344" s="160"/>
      <c r="WTO344" s="160"/>
      <c r="WTP344" s="160"/>
      <c r="WTQ344" s="160"/>
      <c r="WTR344" s="160"/>
      <c r="WTS344" s="160"/>
      <c r="WTT344" s="160"/>
      <c r="WTU344" s="160"/>
      <c r="WTV344" s="160"/>
      <c r="WTW344" s="160"/>
      <c r="WTX344" s="160"/>
      <c r="WTY344" s="160"/>
      <c r="WTZ344" s="160"/>
      <c r="WUA344" s="160"/>
      <c r="WUB344" s="160"/>
      <c r="WUC344" s="160"/>
      <c r="WUD344" s="160"/>
      <c r="WUE344" s="160"/>
      <c r="WUF344" s="160"/>
      <c r="WUG344" s="160"/>
      <c r="WUH344" s="160"/>
      <c r="WUI344" s="160"/>
      <c r="WUJ344" s="160"/>
      <c r="WUK344" s="160"/>
      <c r="WUL344" s="160"/>
      <c r="WUM344" s="160"/>
      <c r="WUN344" s="160"/>
      <c r="WUO344" s="160"/>
      <c r="WUP344" s="160"/>
      <c r="WUQ344" s="160"/>
      <c r="WUR344" s="160"/>
      <c r="WUS344" s="160"/>
      <c r="WUT344" s="160"/>
      <c r="WUU344" s="160"/>
      <c r="WUV344" s="160"/>
      <c r="WUW344" s="160"/>
      <c r="WUX344" s="160"/>
      <c r="WUY344" s="160"/>
      <c r="WUZ344" s="160"/>
      <c r="WVA344" s="160"/>
      <c r="WVB344" s="160"/>
      <c r="WVC344" s="160"/>
      <c r="WVD344" s="160"/>
      <c r="WVE344" s="160"/>
      <c r="WVF344" s="160"/>
      <c r="WVG344" s="160"/>
      <c r="WVH344" s="160"/>
      <c r="WVI344" s="160"/>
      <c r="WVJ344" s="160"/>
      <c r="WVK344" s="160"/>
      <c r="WVL344" s="160"/>
      <c r="WVM344" s="160"/>
      <c r="WVN344" s="160"/>
      <c r="WVO344" s="160"/>
      <c r="WVP344" s="160"/>
      <c r="WVQ344" s="160"/>
      <c r="WVR344" s="160"/>
      <c r="WVS344" s="160"/>
      <c r="WVT344" s="160"/>
      <c r="WVU344" s="160"/>
      <c r="WVV344" s="160"/>
      <c r="WVW344" s="160"/>
      <c r="WVX344" s="160"/>
      <c r="WVY344" s="160"/>
      <c r="WVZ344" s="160"/>
      <c r="WWA344" s="160"/>
      <c r="WWB344" s="160"/>
      <c r="WWC344" s="160"/>
      <c r="WWD344" s="160"/>
      <c r="WWE344" s="160"/>
      <c r="WWF344" s="160"/>
      <c r="WWG344" s="160"/>
      <c r="WWH344" s="160"/>
      <c r="WWI344" s="160"/>
      <c r="WWJ344" s="160"/>
      <c r="WWK344" s="160"/>
      <c r="WWL344" s="160"/>
      <c r="WWM344" s="160"/>
      <c r="WWN344" s="160"/>
      <c r="WWO344" s="160"/>
      <c r="WWP344" s="160"/>
      <c r="WWQ344" s="160"/>
      <c r="WWR344" s="160"/>
      <c r="WWS344" s="160"/>
      <c r="WWT344" s="160"/>
      <c r="WWU344" s="160"/>
      <c r="WWV344" s="160"/>
      <c r="WWW344" s="160"/>
      <c r="WWX344" s="160"/>
      <c r="WWY344" s="160"/>
      <c r="WWZ344" s="160"/>
      <c r="WXA344" s="160"/>
      <c r="WXB344" s="160"/>
      <c r="WXC344" s="160"/>
      <c r="WXD344" s="160"/>
      <c r="WXE344" s="160"/>
      <c r="WXF344" s="160"/>
      <c r="WXG344" s="160"/>
      <c r="WXH344" s="160"/>
      <c r="WXI344" s="160"/>
      <c r="WXJ344" s="160"/>
      <c r="WXK344" s="160"/>
      <c r="WXL344" s="160"/>
      <c r="WXM344" s="160"/>
      <c r="WXN344" s="160"/>
      <c r="WXO344" s="160"/>
      <c r="WXP344" s="160"/>
      <c r="WXQ344" s="160"/>
      <c r="WXR344" s="160"/>
      <c r="WXS344" s="160"/>
      <c r="WXT344" s="160"/>
      <c r="WXU344" s="160"/>
      <c r="WXV344" s="160"/>
      <c r="WXW344" s="160"/>
      <c r="WXX344" s="160"/>
      <c r="WXY344" s="160"/>
      <c r="WXZ344" s="160"/>
      <c r="WYA344" s="160"/>
      <c r="WYB344" s="160"/>
      <c r="WYC344" s="160"/>
      <c r="WYD344" s="160"/>
      <c r="WYE344" s="160"/>
      <c r="WYF344" s="160"/>
      <c r="WYG344" s="160"/>
      <c r="WYH344" s="160"/>
      <c r="WYI344" s="160"/>
      <c r="WYJ344" s="160"/>
      <c r="WYK344" s="160"/>
      <c r="WYL344" s="160"/>
      <c r="WYM344" s="160"/>
      <c r="WYN344" s="160"/>
      <c r="WYO344" s="160"/>
      <c r="WYP344" s="160"/>
      <c r="WYQ344" s="160"/>
      <c r="WYR344" s="160"/>
      <c r="WYS344" s="160"/>
      <c r="WYT344" s="160"/>
      <c r="WYU344" s="160"/>
      <c r="WYV344" s="160"/>
      <c r="WYW344" s="160"/>
      <c r="WYX344" s="160"/>
      <c r="WYY344" s="160"/>
      <c r="WYZ344" s="160"/>
      <c r="WZA344" s="160"/>
      <c r="WZB344" s="160"/>
      <c r="WZC344" s="160"/>
      <c r="WZD344" s="160"/>
      <c r="WZE344" s="160"/>
      <c r="WZF344" s="160"/>
      <c r="WZG344" s="160"/>
      <c r="WZH344" s="160"/>
      <c r="WZI344" s="160"/>
      <c r="WZJ344" s="160"/>
      <c r="WZK344" s="160"/>
      <c r="WZL344" s="160"/>
      <c r="WZM344" s="160"/>
      <c r="WZN344" s="160"/>
      <c r="WZO344" s="160"/>
      <c r="WZP344" s="160"/>
      <c r="WZQ344" s="160"/>
      <c r="WZR344" s="160"/>
      <c r="WZS344" s="160"/>
      <c r="WZT344" s="160"/>
      <c r="WZU344" s="160"/>
      <c r="WZV344" s="160"/>
      <c r="WZW344" s="160"/>
      <c r="WZX344" s="160"/>
      <c r="WZY344" s="160"/>
      <c r="WZZ344" s="160"/>
      <c r="XAA344" s="160"/>
      <c r="XAB344" s="160"/>
      <c r="XAC344" s="160"/>
      <c r="XAD344" s="160"/>
      <c r="XAE344" s="160"/>
      <c r="XAF344" s="160"/>
      <c r="XAG344" s="160"/>
      <c r="XAH344" s="160"/>
      <c r="XAI344" s="160"/>
      <c r="XAJ344" s="160"/>
      <c r="XAK344" s="160"/>
      <c r="XAL344" s="160"/>
      <c r="XAM344" s="160"/>
      <c r="XAN344" s="160"/>
      <c r="XAO344" s="160"/>
      <c r="XAP344" s="160"/>
      <c r="XAQ344" s="160"/>
      <c r="XAR344" s="160"/>
      <c r="XAS344" s="160"/>
      <c r="XAT344" s="160"/>
      <c r="XAU344" s="160"/>
      <c r="XAV344" s="160"/>
      <c r="XAW344" s="160"/>
      <c r="XAX344" s="160"/>
      <c r="XAY344" s="160"/>
      <c r="XAZ344" s="160"/>
      <c r="XBA344" s="160"/>
      <c r="XBB344" s="160"/>
      <c r="XBC344" s="160"/>
      <c r="XBD344" s="160"/>
      <c r="XBE344" s="160"/>
      <c r="XBF344" s="160"/>
      <c r="XBG344" s="160"/>
      <c r="XBH344" s="160"/>
      <c r="XBI344" s="160"/>
      <c r="XBJ344" s="160"/>
      <c r="XBK344" s="160"/>
      <c r="XBL344" s="160"/>
      <c r="XBM344" s="160"/>
      <c r="XBN344" s="160"/>
      <c r="XBO344" s="160"/>
      <c r="XBP344" s="160"/>
      <c r="XBQ344" s="160"/>
      <c r="XBR344" s="160"/>
      <c r="XBS344" s="160"/>
      <c r="XBT344" s="160"/>
      <c r="XBU344" s="160"/>
      <c r="XBV344" s="160"/>
      <c r="XBW344" s="160"/>
      <c r="XBX344" s="160"/>
      <c r="XBY344" s="160"/>
      <c r="XBZ344" s="160"/>
      <c r="XCA344" s="160"/>
      <c r="XCB344" s="160"/>
      <c r="XCC344" s="160"/>
      <c r="XCD344" s="160"/>
      <c r="XCE344" s="160"/>
      <c r="XCF344" s="160"/>
      <c r="XCG344" s="160"/>
      <c r="XCH344" s="160"/>
      <c r="XCI344" s="160"/>
      <c r="XCJ344" s="160"/>
      <c r="XCK344" s="160"/>
      <c r="XCL344" s="160"/>
      <c r="XCM344" s="160"/>
      <c r="XCN344" s="160"/>
      <c r="XCO344" s="160"/>
      <c r="XCP344" s="160"/>
      <c r="XCQ344" s="160"/>
      <c r="XCR344" s="160"/>
      <c r="XCS344" s="160"/>
      <c r="XCT344" s="160"/>
      <c r="XCU344" s="160"/>
      <c r="XCV344" s="160"/>
      <c r="XCW344" s="160"/>
      <c r="XCX344" s="160"/>
      <c r="XCY344" s="160"/>
      <c r="XCZ344" s="160"/>
      <c r="XDA344" s="160"/>
      <c r="XDB344" s="160"/>
      <c r="XDC344" s="160"/>
      <c r="XDD344" s="160"/>
      <c r="XDE344" s="160"/>
      <c r="XDF344" s="160"/>
      <c r="XDG344" s="160"/>
      <c r="XDH344" s="160"/>
      <c r="XDI344" s="160"/>
      <c r="XDJ344" s="160"/>
      <c r="XDK344" s="160"/>
      <c r="XDL344" s="160"/>
      <c r="XDM344" s="160"/>
      <c r="XDN344" s="160"/>
      <c r="XDO344" s="160"/>
      <c r="XDP344" s="160"/>
      <c r="XDQ344" s="160"/>
      <c r="XDR344" s="160"/>
      <c r="XDS344" s="160"/>
      <c r="XDT344" s="160"/>
      <c r="XDU344" s="160"/>
      <c r="XDV344" s="160"/>
      <c r="XDW344" s="160"/>
      <c r="XDX344" s="160"/>
      <c r="XDY344" s="160"/>
      <c r="XDZ344" s="160"/>
      <c r="XEA344" s="160"/>
      <c r="XEB344" s="160"/>
      <c r="XEC344" s="160"/>
      <c r="XED344" s="160"/>
      <c r="XEE344" s="160"/>
      <c r="XEF344" s="160"/>
      <c r="XEG344" s="160"/>
      <c r="XEH344" s="160"/>
      <c r="XEI344" s="160"/>
      <c r="XEJ344" s="160"/>
      <c r="XEK344" s="160"/>
      <c r="XEL344" s="160"/>
      <c r="XEM344" s="160"/>
      <c r="XEN344" s="160"/>
      <c r="XEO344" s="160"/>
      <c r="XEP344" s="160"/>
      <c r="XEQ344" s="160"/>
      <c r="XER344" s="160"/>
      <c r="XES344" s="160"/>
      <c r="XET344" s="160"/>
      <c r="XEU344" s="229"/>
      <c r="XEV344" s="229"/>
      <c r="XEW344" s="229"/>
      <c r="XEX344" s="229"/>
      <c r="XEY344" s="229"/>
      <c r="XEZ344" s="160"/>
    </row>
    <row r="345" spans="1:16380" x14ac:dyDescent="0.25">
      <c r="A345" s="25" t="s">
        <v>3398</v>
      </c>
      <c r="B345" s="25" t="s">
        <v>11</v>
      </c>
      <c r="C345" s="25" t="s">
        <v>77</v>
      </c>
      <c r="D345" s="206" t="s">
        <v>113</v>
      </c>
      <c r="E345" s="145" t="s">
        <v>482</v>
      </c>
      <c r="F345" s="145">
        <v>1</v>
      </c>
      <c r="G345" s="145">
        <v>7234</v>
      </c>
      <c r="H345" s="145">
        <v>90</v>
      </c>
      <c r="I345" s="145">
        <v>81.8</v>
      </c>
      <c r="J345" s="145">
        <v>7362</v>
      </c>
      <c r="K345" s="145">
        <v>14596</v>
      </c>
      <c r="L345" s="145">
        <v>20230828</v>
      </c>
      <c r="M345" s="145"/>
      <c r="N345" s="145"/>
      <c r="O345" s="145" t="str">
        <f t="shared" si="36"/>
        <v>General Roca</v>
      </c>
      <c r="P345" s="145"/>
      <c r="Q345" s="206">
        <f t="shared" si="37"/>
        <v>87.6</v>
      </c>
      <c r="R345" s="206">
        <f t="shared" si="38"/>
        <v>-2.4000000000000057</v>
      </c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  <c r="BS345" s="145"/>
      <c r="BT345" s="145"/>
      <c r="BU345" s="145"/>
      <c r="BV345" s="145"/>
      <c r="BW345" s="145"/>
      <c r="BX345" s="145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I345" s="145"/>
      <c r="CJ345" s="145"/>
      <c r="CK345" s="145"/>
      <c r="CL345" s="145"/>
      <c r="CM345" s="145"/>
      <c r="CN345" s="145"/>
      <c r="CO345" s="145"/>
      <c r="CP345" s="145"/>
      <c r="CQ345" s="145"/>
      <c r="CR345" s="145"/>
      <c r="CS345" s="145"/>
      <c r="CT345" s="145"/>
      <c r="CU345" s="145"/>
      <c r="CV345" s="145"/>
      <c r="CW345" s="145"/>
      <c r="CX345" s="145"/>
      <c r="CY345" s="145"/>
      <c r="CZ345" s="145"/>
      <c r="DA345" s="145"/>
      <c r="DB345" s="145"/>
      <c r="DC345" s="145"/>
      <c r="DD345" s="145"/>
      <c r="DE345" s="145"/>
      <c r="DF345" s="145"/>
      <c r="DG345" s="145"/>
      <c r="DH345" s="145"/>
      <c r="DI345" s="145"/>
      <c r="DJ345" s="145"/>
      <c r="DK345" s="145"/>
      <c r="DL345" s="145"/>
      <c r="DM345" s="145"/>
      <c r="DN345" s="145"/>
      <c r="DO345" s="145"/>
      <c r="DP345" s="145"/>
      <c r="DQ345" s="145"/>
      <c r="DR345" s="145"/>
      <c r="DS345" s="145"/>
      <c r="DT345" s="145"/>
      <c r="DU345" s="145"/>
      <c r="DV345" s="145"/>
      <c r="DW345" s="145"/>
      <c r="DX345" s="145"/>
      <c r="DY345" s="145"/>
      <c r="DZ345" s="145"/>
      <c r="EA345" s="145"/>
      <c r="EB345" s="145"/>
      <c r="EC345" s="145"/>
      <c r="ED345" s="145"/>
      <c r="EE345" s="145"/>
      <c r="EF345" s="145"/>
      <c r="EG345" s="145"/>
      <c r="EH345" s="145"/>
      <c r="EI345" s="145"/>
      <c r="EJ345" s="145"/>
      <c r="EK345" s="145"/>
      <c r="EL345" s="145"/>
      <c r="EM345" s="145"/>
      <c r="EN345" s="145"/>
      <c r="EO345" s="145"/>
      <c r="EP345" s="145"/>
      <c r="EQ345" s="145"/>
      <c r="ER345" s="145"/>
      <c r="ES345" s="145"/>
      <c r="ET345" s="145"/>
      <c r="EU345" s="145"/>
      <c r="EV345" s="145"/>
      <c r="EW345" s="145"/>
      <c r="EX345" s="145"/>
      <c r="EY345" s="145"/>
      <c r="EZ345" s="145"/>
      <c r="FA345" s="145"/>
      <c r="FB345" s="145"/>
      <c r="FC345" s="145"/>
      <c r="FD345" s="145"/>
      <c r="FE345" s="145"/>
      <c r="FF345" s="145"/>
      <c r="FG345" s="145"/>
      <c r="FH345" s="145"/>
      <c r="FI345" s="145"/>
      <c r="FJ345" s="145"/>
      <c r="FK345" s="145"/>
      <c r="FL345" s="145"/>
      <c r="FM345" s="145"/>
      <c r="FN345" s="145"/>
      <c r="FO345" s="145"/>
      <c r="FP345" s="145"/>
      <c r="FQ345" s="145"/>
      <c r="FR345" s="145"/>
      <c r="FS345" s="145"/>
      <c r="FT345" s="145"/>
      <c r="FU345" s="145"/>
      <c r="FV345" s="145"/>
      <c r="FW345" s="145"/>
      <c r="FX345" s="145"/>
      <c r="FY345" s="145"/>
      <c r="FZ345" s="145"/>
      <c r="GA345" s="145"/>
      <c r="GB345" s="145"/>
      <c r="GC345" s="145"/>
      <c r="GD345" s="145"/>
      <c r="GE345" s="145"/>
      <c r="GF345" s="145"/>
      <c r="GG345" s="145"/>
      <c r="GH345" s="145"/>
      <c r="GI345" s="145"/>
      <c r="GJ345" s="145"/>
      <c r="GK345" s="145"/>
      <c r="GL345" s="145"/>
      <c r="GM345" s="145"/>
      <c r="GN345" s="145"/>
      <c r="GO345" s="145"/>
      <c r="GP345" s="145"/>
      <c r="GQ345" s="145"/>
      <c r="GR345" s="145"/>
      <c r="GS345" s="145"/>
      <c r="GT345" s="145"/>
      <c r="GU345" s="145"/>
      <c r="GV345" s="145"/>
      <c r="GW345" s="145"/>
      <c r="GX345" s="145"/>
      <c r="GY345" s="145"/>
      <c r="GZ345" s="145"/>
      <c r="HA345" s="145"/>
      <c r="HB345" s="145"/>
      <c r="HC345" s="145"/>
      <c r="HD345" s="145"/>
      <c r="HE345" s="145"/>
      <c r="HF345" s="145"/>
      <c r="HG345" s="145"/>
      <c r="HH345" s="145"/>
      <c r="HI345" s="145"/>
      <c r="HJ345" s="145"/>
      <c r="HK345" s="145"/>
      <c r="HL345" s="145"/>
      <c r="HM345" s="145"/>
      <c r="HN345" s="145"/>
      <c r="HO345" s="145"/>
      <c r="HP345" s="145"/>
      <c r="HQ345" s="145"/>
      <c r="HR345" s="145"/>
      <c r="HS345" s="145"/>
      <c r="HT345" s="145"/>
      <c r="HU345" s="145"/>
      <c r="HV345" s="145"/>
      <c r="HW345" s="145"/>
      <c r="HX345" s="145"/>
      <c r="HY345" s="145"/>
      <c r="HZ345" s="145"/>
      <c r="IA345" s="145"/>
      <c r="IB345" s="145"/>
      <c r="IC345" s="145"/>
      <c r="ID345" s="145"/>
      <c r="IE345" s="145"/>
      <c r="IF345" s="145"/>
      <c r="IG345" s="145"/>
      <c r="IH345" s="145"/>
      <c r="II345" s="145"/>
      <c r="IJ345" s="145"/>
      <c r="IK345" s="145"/>
      <c r="IL345" s="145"/>
      <c r="IM345" s="145"/>
      <c r="IN345" s="145"/>
      <c r="IO345" s="145"/>
      <c r="IP345" s="145"/>
      <c r="IQ345" s="145"/>
      <c r="IR345" s="145"/>
      <c r="IS345" s="145"/>
      <c r="IT345" s="145"/>
      <c r="IU345" s="145"/>
      <c r="IV345" s="145"/>
      <c r="IW345" s="145"/>
      <c r="IX345" s="145"/>
      <c r="IY345" s="145"/>
      <c r="IZ345" s="145"/>
      <c r="JA345" s="145"/>
      <c r="JB345" s="145"/>
      <c r="JC345" s="145"/>
      <c r="JD345" s="145"/>
      <c r="JE345" s="145"/>
      <c r="JF345" s="145"/>
      <c r="JG345" s="145"/>
      <c r="JH345" s="145"/>
      <c r="JI345" s="145"/>
      <c r="JJ345" s="145"/>
      <c r="JK345" s="145"/>
      <c r="JL345" s="145"/>
      <c r="JM345" s="145"/>
      <c r="JN345" s="145"/>
      <c r="JO345" s="145"/>
      <c r="JP345" s="145"/>
      <c r="JQ345" s="145"/>
      <c r="JR345" s="145"/>
      <c r="JS345" s="145"/>
      <c r="JT345" s="145"/>
      <c r="JU345" s="145"/>
      <c r="JV345" s="145"/>
      <c r="JW345" s="145"/>
      <c r="JX345" s="145"/>
      <c r="JY345" s="145"/>
      <c r="JZ345" s="145"/>
      <c r="KA345" s="145"/>
      <c r="KB345" s="145"/>
      <c r="KC345" s="145"/>
      <c r="KD345" s="145"/>
      <c r="KE345" s="145"/>
      <c r="KF345" s="145"/>
      <c r="KG345" s="145"/>
      <c r="KH345" s="145"/>
      <c r="KI345" s="145"/>
      <c r="KJ345" s="145"/>
      <c r="KK345" s="145"/>
      <c r="KL345" s="145"/>
      <c r="KM345" s="145"/>
      <c r="KN345" s="145"/>
      <c r="KO345" s="145"/>
      <c r="KP345" s="145"/>
      <c r="KQ345" s="145"/>
      <c r="KR345" s="145"/>
      <c r="KS345" s="145"/>
      <c r="KT345" s="145"/>
      <c r="KU345" s="145"/>
      <c r="KV345" s="145"/>
      <c r="KW345" s="145"/>
      <c r="KX345" s="145"/>
      <c r="KY345" s="145"/>
      <c r="KZ345" s="145"/>
      <c r="LA345" s="145"/>
      <c r="LB345" s="145"/>
      <c r="LC345" s="145"/>
      <c r="LD345" s="145"/>
      <c r="LE345" s="145"/>
      <c r="LF345" s="145"/>
      <c r="LG345" s="145"/>
      <c r="LH345" s="145"/>
      <c r="LI345" s="145"/>
      <c r="LJ345" s="145"/>
      <c r="LK345" s="145"/>
      <c r="LL345" s="145"/>
      <c r="LM345" s="145"/>
      <c r="LN345" s="145"/>
      <c r="LO345" s="145"/>
      <c r="LP345" s="145"/>
      <c r="LQ345" s="145"/>
      <c r="LR345" s="145"/>
      <c r="LS345" s="145"/>
      <c r="LT345" s="145"/>
      <c r="LU345" s="145"/>
      <c r="LV345" s="145"/>
      <c r="LW345" s="145"/>
      <c r="LX345" s="145"/>
      <c r="LY345" s="145"/>
      <c r="LZ345" s="145"/>
      <c r="MA345" s="145"/>
      <c r="MB345" s="145"/>
      <c r="MC345" s="145"/>
      <c r="MD345" s="145"/>
      <c r="ME345" s="145"/>
      <c r="MF345" s="145"/>
      <c r="MG345" s="145"/>
      <c r="MH345" s="145"/>
      <c r="MI345" s="145"/>
      <c r="MJ345" s="145"/>
      <c r="MK345" s="145"/>
      <c r="ML345" s="145"/>
      <c r="MM345" s="145"/>
      <c r="MN345" s="145"/>
      <c r="MO345" s="145"/>
      <c r="MP345" s="145"/>
      <c r="MQ345" s="145"/>
      <c r="MR345" s="145"/>
      <c r="MS345" s="145"/>
      <c r="MT345" s="145"/>
      <c r="MU345" s="145"/>
      <c r="MV345" s="145"/>
      <c r="MW345" s="145"/>
      <c r="MX345" s="145"/>
      <c r="MY345" s="145"/>
      <c r="MZ345" s="145"/>
      <c r="NA345" s="145"/>
      <c r="NB345" s="145"/>
      <c r="NC345" s="145"/>
      <c r="ND345" s="145"/>
      <c r="NE345" s="145"/>
      <c r="NF345" s="145"/>
      <c r="NG345" s="145"/>
      <c r="NH345" s="145"/>
      <c r="NI345" s="145"/>
      <c r="NJ345" s="145"/>
      <c r="NK345" s="145"/>
      <c r="NL345" s="145"/>
      <c r="NM345" s="145"/>
      <c r="NN345" s="145"/>
      <c r="NO345" s="145"/>
      <c r="NP345" s="145"/>
      <c r="NQ345" s="145"/>
      <c r="NR345" s="145"/>
      <c r="NS345" s="145"/>
      <c r="NT345" s="145"/>
      <c r="NU345" s="145"/>
      <c r="NV345" s="145"/>
      <c r="NW345" s="145"/>
      <c r="NX345" s="145"/>
      <c r="NY345" s="145"/>
      <c r="NZ345" s="145"/>
      <c r="OA345" s="145"/>
      <c r="OB345" s="145"/>
      <c r="OC345" s="145"/>
      <c r="OD345" s="145"/>
      <c r="OE345" s="145"/>
      <c r="OF345" s="145"/>
      <c r="OG345" s="145"/>
      <c r="OH345" s="145"/>
      <c r="OI345" s="145"/>
      <c r="OJ345" s="145"/>
      <c r="OK345" s="145"/>
      <c r="OL345" s="145"/>
      <c r="OM345" s="145"/>
      <c r="ON345" s="145"/>
      <c r="OO345" s="145"/>
      <c r="OP345" s="145"/>
      <c r="OQ345" s="145"/>
      <c r="OR345" s="145"/>
      <c r="OS345" s="145"/>
      <c r="OT345" s="145"/>
      <c r="OU345" s="145"/>
      <c r="OV345" s="145"/>
      <c r="OW345" s="145"/>
      <c r="OX345" s="145"/>
      <c r="OY345" s="145"/>
      <c r="OZ345" s="145"/>
      <c r="PA345" s="145"/>
      <c r="PB345" s="145"/>
      <c r="PC345" s="145"/>
      <c r="PD345" s="145"/>
      <c r="PE345" s="145"/>
      <c r="PF345" s="145"/>
      <c r="PG345" s="145"/>
      <c r="PH345" s="145"/>
      <c r="PI345" s="145"/>
      <c r="PJ345" s="145"/>
      <c r="PK345" s="145"/>
      <c r="PL345" s="145"/>
      <c r="PM345" s="145"/>
      <c r="PN345" s="145"/>
      <c r="PO345" s="145"/>
      <c r="PP345" s="145"/>
      <c r="PQ345" s="145"/>
      <c r="PR345" s="145"/>
      <c r="PS345" s="145"/>
      <c r="PT345" s="145"/>
      <c r="PU345" s="145"/>
      <c r="PV345" s="145"/>
      <c r="PW345" s="145"/>
      <c r="PX345" s="145"/>
      <c r="PY345" s="145"/>
      <c r="PZ345" s="145"/>
      <c r="QA345" s="145"/>
      <c r="QB345" s="145"/>
      <c r="QC345" s="145"/>
      <c r="QD345" s="145"/>
      <c r="QE345" s="145"/>
      <c r="QF345" s="145"/>
      <c r="QG345" s="145"/>
      <c r="QH345" s="145"/>
      <c r="QI345" s="145"/>
      <c r="QJ345" s="145"/>
      <c r="QK345" s="145"/>
      <c r="QL345" s="145"/>
      <c r="QM345" s="145"/>
      <c r="QN345" s="145"/>
      <c r="QO345" s="145"/>
      <c r="QP345" s="145"/>
      <c r="QQ345" s="145"/>
      <c r="QR345" s="145"/>
      <c r="QS345" s="145"/>
      <c r="QT345" s="145"/>
      <c r="QU345" s="145"/>
      <c r="QV345" s="145"/>
      <c r="QW345" s="145"/>
      <c r="QX345" s="145"/>
      <c r="QY345" s="145"/>
      <c r="QZ345" s="145"/>
      <c r="RA345" s="145"/>
      <c r="RB345" s="145"/>
      <c r="RC345" s="145"/>
      <c r="RD345" s="145"/>
      <c r="RE345" s="145"/>
      <c r="RF345" s="145"/>
      <c r="RG345" s="145"/>
      <c r="RH345" s="145"/>
      <c r="RI345" s="145"/>
      <c r="RJ345" s="145"/>
      <c r="RK345" s="145"/>
      <c r="RL345" s="145"/>
      <c r="RM345" s="145"/>
      <c r="RN345" s="145"/>
      <c r="RO345" s="145"/>
      <c r="RP345" s="145"/>
      <c r="RQ345" s="145"/>
      <c r="RR345" s="145"/>
      <c r="RS345" s="145"/>
      <c r="RT345" s="145"/>
      <c r="RU345" s="145"/>
      <c r="RV345" s="145"/>
      <c r="RW345" s="145"/>
      <c r="RX345" s="145"/>
      <c r="RY345" s="145"/>
      <c r="RZ345" s="145"/>
      <c r="SA345" s="145"/>
      <c r="SB345" s="145"/>
      <c r="SC345" s="145"/>
      <c r="SD345" s="145"/>
      <c r="SE345" s="145"/>
      <c r="SF345" s="145"/>
      <c r="SG345" s="145"/>
      <c r="SH345" s="145"/>
      <c r="SI345" s="145"/>
      <c r="SJ345" s="145"/>
      <c r="SK345" s="145"/>
      <c r="SL345" s="145"/>
      <c r="SM345" s="145"/>
      <c r="SN345" s="145"/>
      <c r="SO345" s="145"/>
      <c r="SP345" s="145"/>
      <c r="SQ345" s="145"/>
      <c r="SR345" s="145"/>
      <c r="SS345" s="145"/>
      <c r="ST345" s="145"/>
      <c r="SU345" s="145"/>
      <c r="SV345" s="145"/>
      <c r="SW345" s="145"/>
      <c r="SX345" s="145"/>
      <c r="SY345" s="145"/>
      <c r="SZ345" s="145"/>
      <c r="TA345" s="145"/>
      <c r="TB345" s="145"/>
      <c r="TC345" s="145"/>
      <c r="TD345" s="145"/>
      <c r="TE345" s="145"/>
      <c r="TF345" s="145"/>
      <c r="TG345" s="145"/>
      <c r="TH345" s="145"/>
      <c r="TI345" s="145"/>
      <c r="TJ345" s="145"/>
      <c r="TK345" s="145"/>
      <c r="TL345" s="145"/>
      <c r="TM345" s="145"/>
      <c r="TN345" s="145"/>
      <c r="TO345" s="145"/>
      <c r="TP345" s="145"/>
      <c r="TQ345" s="145"/>
      <c r="TR345" s="145"/>
      <c r="TS345" s="145"/>
      <c r="TT345" s="145"/>
      <c r="TU345" s="145"/>
      <c r="TV345" s="145"/>
      <c r="TW345" s="145"/>
      <c r="TX345" s="145"/>
      <c r="TY345" s="145"/>
      <c r="TZ345" s="145"/>
      <c r="UA345" s="145"/>
      <c r="UB345" s="145"/>
      <c r="UC345" s="145"/>
      <c r="UD345" s="145"/>
      <c r="UE345" s="145"/>
      <c r="UF345" s="145"/>
      <c r="UG345" s="145"/>
      <c r="UH345" s="145"/>
      <c r="UI345" s="145"/>
      <c r="UJ345" s="145"/>
      <c r="UK345" s="145"/>
      <c r="UL345" s="145"/>
      <c r="UM345" s="145"/>
      <c r="UN345" s="145"/>
      <c r="UO345" s="145"/>
      <c r="UP345" s="145"/>
      <c r="UQ345" s="145"/>
      <c r="UR345" s="145"/>
      <c r="US345" s="145"/>
      <c r="UT345" s="145"/>
      <c r="UU345" s="145"/>
      <c r="UV345" s="145"/>
      <c r="UW345" s="145"/>
      <c r="UX345" s="145"/>
      <c r="UY345" s="145"/>
      <c r="UZ345" s="145"/>
      <c r="VA345" s="145"/>
      <c r="VB345" s="145"/>
      <c r="VC345" s="145"/>
      <c r="VD345" s="145"/>
      <c r="VE345" s="145"/>
      <c r="VF345" s="145"/>
      <c r="VG345" s="145"/>
      <c r="VH345" s="145"/>
      <c r="VI345" s="145"/>
      <c r="VJ345" s="145"/>
      <c r="VK345" s="145"/>
      <c r="VL345" s="145"/>
      <c r="VM345" s="145"/>
      <c r="VN345" s="145"/>
      <c r="VO345" s="145"/>
      <c r="VP345" s="145"/>
      <c r="VQ345" s="145"/>
      <c r="VR345" s="145"/>
      <c r="VS345" s="145"/>
      <c r="VT345" s="145"/>
      <c r="VU345" s="145"/>
      <c r="VV345" s="145"/>
      <c r="VW345" s="145"/>
      <c r="VX345" s="145"/>
      <c r="VY345" s="145"/>
      <c r="VZ345" s="145"/>
      <c r="WA345" s="145"/>
      <c r="WB345" s="145"/>
      <c r="WC345" s="145"/>
      <c r="WD345" s="145"/>
      <c r="WE345" s="145"/>
      <c r="WF345" s="145"/>
      <c r="WG345" s="145"/>
      <c r="WH345" s="145"/>
      <c r="WI345" s="145"/>
      <c r="WJ345" s="145"/>
      <c r="WK345" s="145"/>
      <c r="WL345" s="145"/>
      <c r="WM345" s="145"/>
      <c r="WN345" s="145"/>
      <c r="WO345" s="145"/>
      <c r="WP345" s="145"/>
      <c r="WQ345" s="145"/>
      <c r="WR345" s="145"/>
      <c r="WS345" s="145"/>
      <c r="WT345" s="145"/>
      <c r="WU345" s="145"/>
      <c r="WV345" s="145"/>
      <c r="WW345" s="145"/>
      <c r="WX345" s="145"/>
      <c r="WY345" s="145"/>
      <c r="WZ345" s="145"/>
      <c r="XA345" s="145"/>
      <c r="XB345" s="145"/>
      <c r="XC345" s="145"/>
      <c r="XD345" s="145"/>
      <c r="XE345" s="145"/>
      <c r="XF345" s="145"/>
      <c r="XG345" s="145"/>
      <c r="XH345" s="145"/>
      <c r="XI345" s="145"/>
      <c r="XJ345" s="145"/>
      <c r="XK345" s="145"/>
      <c r="XL345" s="145"/>
      <c r="XM345" s="145"/>
      <c r="XN345" s="145"/>
      <c r="XO345" s="145"/>
      <c r="XP345" s="145"/>
      <c r="XQ345" s="145"/>
      <c r="XR345" s="145"/>
      <c r="XS345" s="145"/>
      <c r="XT345" s="145"/>
      <c r="XU345" s="145"/>
      <c r="XV345" s="145"/>
      <c r="XW345" s="145"/>
      <c r="XX345" s="145"/>
      <c r="XY345" s="145"/>
      <c r="XZ345" s="145"/>
      <c r="YA345" s="145"/>
      <c r="YB345" s="145"/>
      <c r="YC345" s="145"/>
      <c r="YD345" s="145"/>
      <c r="YE345" s="145"/>
      <c r="YF345" s="145"/>
      <c r="YG345" s="145"/>
      <c r="YH345" s="145"/>
      <c r="YI345" s="145"/>
      <c r="YJ345" s="145"/>
      <c r="YK345" s="145"/>
      <c r="YL345" s="145"/>
      <c r="YM345" s="145"/>
      <c r="YN345" s="145"/>
      <c r="YO345" s="145"/>
      <c r="YP345" s="145"/>
      <c r="YQ345" s="145"/>
      <c r="YR345" s="145"/>
      <c r="YS345" s="145"/>
      <c r="YT345" s="145"/>
      <c r="YU345" s="145"/>
      <c r="YV345" s="145"/>
      <c r="YW345" s="145"/>
      <c r="YX345" s="145"/>
      <c r="YY345" s="145"/>
      <c r="YZ345" s="145"/>
      <c r="ZA345" s="145"/>
      <c r="ZB345" s="145"/>
      <c r="ZC345" s="145"/>
      <c r="ZD345" s="145"/>
      <c r="ZE345" s="145"/>
      <c r="ZF345" s="145"/>
      <c r="ZG345" s="145"/>
      <c r="ZH345" s="145"/>
      <c r="ZI345" s="145"/>
      <c r="ZJ345" s="145"/>
      <c r="ZK345" s="145"/>
      <c r="ZL345" s="145"/>
      <c r="ZM345" s="145"/>
      <c r="ZN345" s="145"/>
      <c r="ZO345" s="145"/>
      <c r="ZP345" s="145"/>
      <c r="ZQ345" s="145"/>
      <c r="ZR345" s="145"/>
      <c r="ZS345" s="145"/>
      <c r="ZT345" s="145"/>
      <c r="ZU345" s="145"/>
      <c r="ZV345" s="145"/>
      <c r="ZW345" s="145"/>
      <c r="ZX345" s="145"/>
      <c r="ZY345" s="145"/>
      <c r="ZZ345" s="145"/>
      <c r="AAA345" s="145"/>
      <c r="AAB345" s="145"/>
      <c r="AAC345" s="145"/>
      <c r="AAD345" s="145"/>
      <c r="AAE345" s="145"/>
      <c r="AAF345" s="145"/>
      <c r="AAG345" s="145"/>
      <c r="AAH345" s="145"/>
      <c r="AAI345" s="145"/>
      <c r="AAJ345" s="145"/>
      <c r="AAK345" s="145"/>
      <c r="AAL345" s="145"/>
      <c r="AAM345" s="145"/>
      <c r="AAN345" s="145"/>
      <c r="AAO345" s="145"/>
      <c r="AAP345" s="145"/>
      <c r="AAQ345" s="145"/>
      <c r="AAR345" s="145"/>
      <c r="AAS345" s="145"/>
      <c r="AAT345" s="145"/>
      <c r="AAU345" s="145"/>
      <c r="AAV345" s="145"/>
      <c r="AAW345" s="145"/>
      <c r="AAX345" s="145"/>
      <c r="AAY345" s="145"/>
      <c r="AAZ345" s="145"/>
      <c r="ABA345" s="145"/>
      <c r="ABB345" s="145"/>
      <c r="ABC345" s="145"/>
      <c r="ABD345" s="145"/>
      <c r="ABE345" s="145"/>
      <c r="ABF345" s="145"/>
      <c r="ABG345" s="145"/>
      <c r="ABH345" s="145"/>
      <c r="ABI345" s="145"/>
      <c r="ABJ345" s="145"/>
      <c r="ABK345" s="145"/>
      <c r="ABL345" s="145"/>
      <c r="ABM345" s="145"/>
      <c r="ABN345" s="145"/>
      <c r="ABO345" s="145"/>
      <c r="ABP345" s="145"/>
      <c r="ABQ345" s="145"/>
      <c r="ABR345" s="145"/>
      <c r="ABS345" s="145"/>
      <c r="ABT345" s="145"/>
      <c r="ABU345" s="145"/>
      <c r="ABV345" s="145"/>
      <c r="ABW345" s="145"/>
      <c r="ABX345" s="145"/>
      <c r="ABY345" s="145"/>
      <c r="ABZ345" s="145"/>
      <c r="ACA345" s="145"/>
      <c r="ACB345" s="145"/>
      <c r="ACC345" s="145"/>
      <c r="ACD345" s="145"/>
      <c r="ACE345" s="145"/>
      <c r="ACF345" s="145"/>
      <c r="ACG345" s="145"/>
      <c r="ACH345" s="145"/>
      <c r="ACI345" s="145"/>
      <c r="ACJ345" s="145"/>
      <c r="ACK345" s="145"/>
      <c r="ACL345" s="145"/>
      <c r="ACM345" s="145"/>
      <c r="ACN345" s="145"/>
      <c r="ACO345" s="145"/>
      <c r="ACP345" s="145"/>
      <c r="ACQ345" s="145"/>
      <c r="ACR345" s="145"/>
      <c r="ACS345" s="145"/>
      <c r="ACT345" s="145"/>
      <c r="ACU345" s="145"/>
      <c r="ACV345" s="145"/>
      <c r="ACW345" s="145"/>
      <c r="ACX345" s="145"/>
      <c r="ACY345" s="145"/>
      <c r="ACZ345" s="145"/>
      <c r="ADA345" s="145"/>
      <c r="ADB345" s="145"/>
      <c r="ADC345" s="145"/>
      <c r="ADD345" s="145"/>
      <c r="ADE345" s="145"/>
      <c r="ADF345" s="145"/>
      <c r="ADG345" s="145"/>
      <c r="ADH345" s="145"/>
      <c r="ADI345" s="145"/>
      <c r="ADJ345" s="145"/>
      <c r="ADK345" s="145"/>
      <c r="ADL345" s="145"/>
      <c r="ADM345" s="145"/>
      <c r="ADN345" s="145"/>
      <c r="ADO345" s="145"/>
      <c r="ADP345" s="145"/>
      <c r="ADQ345" s="145"/>
      <c r="ADR345" s="145"/>
      <c r="ADS345" s="145"/>
      <c r="ADT345" s="145"/>
      <c r="ADU345" s="145"/>
      <c r="ADV345" s="145"/>
      <c r="ADW345" s="145"/>
      <c r="ADX345" s="145"/>
      <c r="ADY345" s="145"/>
      <c r="ADZ345" s="145"/>
      <c r="AEA345" s="145"/>
      <c r="AEB345" s="145"/>
      <c r="AEC345" s="145"/>
      <c r="AED345" s="145"/>
      <c r="AEE345" s="145"/>
      <c r="AEF345" s="145"/>
      <c r="AEG345" s="145"/>
      <c r="AEH345" s="145"/>
      <c r="AEI345" s="145"/>
      <c r="AEJ345" s="145"/>
      <c r="AEK345" s="145"/>
      <c r="AEL345" s="145"/>
      <c r="AEM345" s="145"/>
      <c r="AEN345" s="145"/>
      <c r="AEO345" s="145"/>
      <c r="AEP345" s="145"/>
      <c r="AEQ345" s="145"/>
      <c r="AER345" s="145"/>
      <c r="AES345" s="145"/>
      <c r="AET345" s="145"/>
      <c r="AEU345" s="145"/>
      <c r="AEV345" s="145"/>
      <c r="AEW345" s="145"/>
      <c r="AEX345" s="145"/>
      <c r="AEY345" s="145"/>
      <c r="AEZ345" s="145"/>
      <c r="AFA345" s="145"/>
      <c r="AFB345" s="145"/>
      <c r="AFC345" s="145"/>
      <c r="AFD345" s="145"/>
      <c r="AFE345" s="145"/>
      <c r="AFF345" s="145"/>
      <c r="AFG345" s="145"/>
      <c r="AFH345" s="145"/>
      <c r="AFI345" s="145"/>
      <c r="AFJ345" s="145"/>
      <c r="AFK345" s="145"/>
      <c r="AFL345" s="145"/>
      <c r="AFM345" s="145"/>
      <c r="AFN345" s="145"/>
      <c r="AFO345" s="145"/>
      <c r="AFP345" s="145"/>
      <c r="AFQ345" s="145"/>
      <c r="AFR345" s="145"/>
      <c r="AFS345" s="145"/>
      <c r="AFT345" s="145"/>
      <c r="AFU345" s="145"/>
      <c r="AFV345" s="145"/>
      <c r="AFW345" s="145"/>
      <c r="AFX345" s="145"/>
      <c r="AFY345" s="145"/>
      <c r="AFZ345" s="145"/>
      <c r="AGA345" s="145"/>
      <c r="AGB345" s="145"/>
      <c r="AGC345" s="145"/>
      <c r="AGD345" s="145"/>
      <c r="AGE345" s="145"/>
      <c r="AGF345" s="145"/>
      <c r="AGG345" s="145"/>
      <c r="AGH345" s="145"/>
      <c r="AGI345" s="145"/>
      <c r="AGJ345" s="145"/>
      <c r="AGK345" s="145"/>
      <c r="AGL345" s="145"/>
      <c r="AGM345" s="145"/>
      <c r="AGN345" s="145"/>
      <c r="AGO345" s="145"/>
      <c r="AGP345" s="145"/>
      <c r="AGQ345" s="145"/>
      <c r="AGR345" s="145"/>
      <c r="AGS345" s="145"/>
      <c r="AGT345" s="145"/>
      <c r="AGU345" s="145"/>
      <c r="AGV345" s="145"/>
      <c r="AGW345" s="145"/>
      <c r="AGX345" s="145"/>
      <c r="AGY345" s="145"/>
      <c r="AGZ345" s="145"/>
      <c r="AHA345" s="145"/>
      <c r="AHB345" s="145"/>
      <c r="AHC345" s="145"/>
      <c r="AHD345" s="145"/>
      <c r="AHE345" s="145"/>
      <c r="AHF345" s="145"/>
      <c r="AHG345" s="145"/>
      <c r="AHH345" s="145"/>
      <c r="AHI345" s="145"/>
      <c r="AHJ345" s="145"/>
      <c r="AHK345" s="145"/>
      <c r="AHL345" s="145"/>
      <c r="AHM345" s="145"/>
      <c r="AHN345" s="145"/>
      <c r="AHO345" s="145"/>
      <c r="AHP345" s="145"/>
      <c r="AHQ345" s="145"/>
      <c r="AHR345" s="145"/>
      <c r="AHS345" s="145"/>
      <c r="AHT345" s="145"/>
      <c r="AHU345" s="145"/>
      <c r="AHV345" s="145"/>
      <c r="AHW345" s="145"/>
      <c r="AHX345" s="145"/>
      <c r="AHY345" s="145"/>
      <c r="AHZ345" s="145"/>
      <c r="AIA345" s="145"/>
      <c r="AIB345" s="145"/>
      <c r="AIC345" s="145"/>
      <c r="AID345" s="145"/>
      <c r="AIE345" s="145"/>
      <c r="AIF345" s="145"/>
      <c r="AIG345" s="145"/>
      <c r="AIH345" s="145"/>
      <c r="AII345" s="145"/>
      <c r="AIJ345" s="145"/>
      <c r="AIK345" s="145"/>
      <c r="AIL345" s="145"/>
      <c r="AIM345" s="145"/>
      <c r="AIN345" s="145"/>
      <c r="AIO345" s="145"/>
      <c r="AIP345" s="145"/>
      <c r="AIQ345" s="145"/>
      <c r="AIR345" s="145"/>
      <c r="AIS345" s="145"/>
      <c r="AIT345" s="145"/>
      <c r="AIU345" s="145"/>
      <c r="AIV345" s="145"/>
      <c r="AIW345" s="145"/>
      <c r="AIX345" s="145"/>
      <c r="AIY345" s="145"/>
      <c r="AIZ345" s="145"/>
      <c r="AJA345" s="145"/>
      <c r="AJB345" s="145"/>
      <c r="AJC345" s="145"/>
      <c r="AJD345" s="145"/>
      <c r="AJE345" s="145"/>
      <c r="AJF345" s="145"/>
      <c r="AJG345" s="145"/>
      <c r="AJH345" s="145"/>
      <c r="AJI345" s="145"/>
      <c r="AJJ345" s="145"/>
      <c r="AJK345" s="145"/>
      <c r="AJL345" s="145"/>
      <c r="AJM345" s="145"/>
      <c r="AJN345" s="145"/>
      <c r="AJO345" s="145"/>
      <c r="AJP345" s="145"/>
      <c r="AJQ345" s="145"/>
      <c r="AJR345" s="145"/>
      <c r="AJS345" s="145"/>
      <c r="AJT345" s="145"/>
      <c r="AJU345" s="145"/>
      <c r="AJV345" s="145"/>
      <c r="AJW345" s="145"/>
      <c r="AJX345" s="145"/>
      <c r="AJY345" s="145"/>
      <c r="AJZ345" s="145"/>
      <c r="AKA345" s="145"/>
      <c r="AKB345" s="145"/>
      <c r="AKC345" s="145"/>
      <c r="AKD345" s="145"/>
      <c r="AKE345" s="145"/>
      <c r="AKF345" s="145"/>
      <c r="AKG345" s="145"/>
      <c r="AKH345" s="145"/>
      <c r="AKI345" s="145"/>
      <c r="AKJ345" s="145"/>
      <c r="AKK345" s="145"/>
      <c r="AKL345" s="145"/>
      <c r="AKM345" s="145"/>
      <c r="AKN345" s="145"/>
      <c r="AKO345" s="145"/>
      <c r="AKP345" s="145"/>
      <c r="AKQ345" s="145"/>
      <c r="AKR345" s="145"/>
      <c r="AKS345" s="145"/>
      <c r="AKT345" s="145"/>
      <c r="AKU345" s="145"/>
      <c r="AKV345" s="145"/>
      <c r="AKW345" s="145"/>
      <c r="AKX345" s="145"/>
      <c r="AKY345" s="145"/>
      <c r="AKZ345" s="145"/>
      <c r="ALA345" s="145"/>
      <c r="ALB345" s="145"/>
      <c r="ALC345" s="145"/>
      <c r="ALD345" s="145"/>
      <c r="ALE345" s="145"/>
      <c r="ALF345" s="145"/>
      <c r="ALG345" s="145"/>
      <c r="ALH345" s="145"/>
      <c r="ALI345" s="145"/>
      <c r="ALJ345" s="145"/>
      <c r="ALK345" s="145"/>
      <c r="ALL345" s="145"/>
      <c r="ALM345" s="145"/>
      <c r="ALN345" s="145"/>
      <c r="ALO345" s="145"/>
      <c r="ALP345" s="145"/>
      <c r="ALQ345" s="145"/>
      <c r="ALR345" s="145"/>
      <c r="ALS345" s="145"/>
      <c r="ALT345" s="145"/>
      <c r="ALU345" s="145"/>
      <c r="ALV345" s="145"/>
      <c r="ALW345" s="145"/>
      <c r="ALX345" s="145"/>
      <c r="ALY345" s="145"/>
      <c r="ALZ345" s="145"/>
      <c r="AMA345" s="145"/>
      <c r="AMB345" s="145"/>
      <c r="AMC345" s="145"/>
      <c r="AMD345" s="145"/>
      <c r="AME345" s="145"/>
      <c r="AMF345" s="145"/>
      <c r="AMG345" s="145"/>
      <c r="AMH345" s="145"/>
      <c r="AMI345" s="145"/>
      <c r="AMJ345" s="145"/>
      <c r="AMK345" s="145"/>
      <c r="AML345" s="145"/>
      <c r="AMM345" s="145"/>
      <c r="AMN345" s="145"/>
      <c r="AMO345" s="145"/>
      <c r="AMP345" s="145"/>
      <c r="AMQ345" s="145"/>
      <c r="AMR345" s="145"/>
      <c r="AMS345" s="145"/>
      <c r="AMT345" s="145"/>
      <c r="AMU345" s="145"/>
      <c r="AMV345" s="145"/>
      <c r="AMW345" s="145"/>
      <c r="AMX345" s="145"/>
      <c r="AMY345" s="145"/>
      <c r="AMZ345" s="145"/>
      <c r="ANA345" s="145"/>
      <c r="ANB345" s="145"/>
      <c r="ANC345" s="145"/>
      <c r="AND345" s="145"/>
      <c r="ANE345" s="145"/>
      <c r="ANF345" s="145"/>
      <c r="ANG345" s="145"/>
      <c r="ANH345" s="145"/>
      <c r="ANI345" s="145"/>
      <c r="ANJ345" s="145"/>
      <c r="ANK345" s="145"/>
      <c r="ANL345" s="145"/>
      <c r="ANM345" s="145"/>
      <c r="ANN345" s="145"/>
      <c r="ANO345" s="145"/>
      <c r="ANP345" s="145"/>
      <c r="ANQ345" s="145"/>
      <c r="ANR345" s="145"/>
      <c r="ANS345" s="145"/>
      <c r="ANT345" s="145"/>
      <c r="ANU345" s="145"/>
      <c r="ANV345" s="145"/>
      <c r="ANW345" s="145"/>
      <c r="ANX345" s="145"/>
      <c r="ANY345" s="145"/>
      <c r="ANZ345" s="145"/>
      <c r="AOA345" s="145"/>
      <c r="AOB345" s="145"/>
      <c r="AOC345" s="145"/>
      <c r="AOD345" s="145"/>
      <c r="AOE345" s="145"/>
      <c r="AOF345" s="145"/>
      <c r="AOG345" s="145"/>
      <c r="AOH345" s="145"/>
      <c r="AOI345" s="145"/>
      <c r="AOJ345" s="145"/>
      <c r="AOK345" s="145"/>
      <c r="AOL345" s="145"/>
      <c r="AOM345" s="145"/>
      <c r="AON345" s="145"/>
      <c r="AOO345" s="145"/>
      <c r="AOP345" s="145"/>
      <c r="AOQ345" s="145"/>
      <c r="AOR345" s="145"/>
      <c r="AOS345" s="145"/>
      <c r="AOT345" s="145"/>
      <c r="AOU345" s="145"/>
      <c r="AOV345" s="145"/>
      <c r="AOW345" s="145"/>
      <c r="AOX345" s="145"/>
      <c r="AOY345" s="145"/>
      <c r="AOZ345" s="145"/>
      <c r="APA345" s="145"/>
      <c r="APB345" s="145"/>
      <c r="APC345" s="145"/>
      <c r="APD345" s="145"/>
      <c r="APE345" s="145"/>
      <c r="APF345" s="145"/>
      <c r="APG345" s="145"/>
      <c r="APH345" s="145"/>
      <c r="API345" s="145"/>
      <c r="APJ345" s="145"/>
      <c r="APK345" s="145"/>
      <c r="APL345" s="145"/>
      <c r="APM345" s="145"/>
      <c r="APN345" s="145"/>
      <c r="APO345" s="145"/>
      <c r="APP345" s="145"/>
      <c r="APQ345" s="145"/>
      <c r="APR345" s="145"/>
      <c r="APS345" s="145"/>
      <c r="APT345" s="145"/>
      <c r="APU345" s="145"/>
      <c r="APV345" s="145"/>
      <c r="APW345" s="145"/>
      <c r="APX345" s="145"/>
      <c r="APY345" s="145"/>
      <c r="APZ345" s="145"/>
      <c r="AQA345" s="145"/>
      <c r="AQB345" s="145"/>
      <c r="AQC345" s="145"/>
      <c r="AQD345" s="145"/>
      <c r="AQE345" s="145"/>
      <c r="AQF345" s="145"/>
      <c r="AQG345" s="145"/>
      <c r="AQH345" s="145"/>
      <c r="AQI345" s="145"/>
      <c r="AQJ345" s="145"/>
      <c r="AQK345" s="145"/>
      <c r="AQL345" s="145"/>
      <c r="AQM345" s="145"/>
      <c r="AQN345" s="145"/>
      <c r="AQO345" s="145"/>
      <c r="AQP345" s="145"/>
      <c r="AQQ345" s="145"/>
      <c r="AQR345" s="145"/>
      <c r="AQS345" s="145"/>
      <c r="AQT345" s="145"/>
      <c r="AQU345" s="145"/>
      <c r="AQV345" s="145"/>
      <c r="AQW345" s="145"/>
      <c r="AQX345" s="145"/>
      <c r="AQY345" s="145"/>
      <c r="AQZ345" s="145"/>
      <c r="ARA345" s="145"/>
      <c r="ARB345" s="145"/>
      <c r="ARC345" s="145"/>
      <c r="ARD345" s="145"/>
      <c r="ARE345" s="145"/>
      <c r="ARF345" s="145"/>
      <c r="ARG345" s="145"/>
      <c r="ARH345" s="145"/>
      <c r="ARI345" s="145"/>
      <c r="ARJ345" s="145"/>
      <c r="ARK345" s="145"/>
      <c r="ARL345" s="145"/>
      <c r="ARM345" s="145"/>
      <c r="ARN345" s="145"/>
      <c r="ARO345" s="145"/>
      <c r="ARP345" s="145"/>
      <c r="ARQ345" s="145"/>
      <c r="ARR345" s="145"/>
      <c r="ARS345" s="145"/>
      <c r="ART345" s="145"/>
      <c r="ARU345" s="145"/>
      <c r="ARV345" s="145"/>
      <c r="ARW345" s="145"/>
      <c r="ARX345" s="145"/>
      <c r="ARY345" s="145"/>
      <c r="ARZ345" s="145"/>
      <c r="ASA345" s="145"/>
      <c r="ASB345" s="145"/>
      <c r="ASC345" s="145"/>
      <c r="ASD345" s="145"/>
      <c r="ASE345" s="145"/>
      <c r="ASF345" s="145"/>
      <c r="ASG345" s="145"/>
      <c r="ASH345" s="145"/>
      <c r="ASI345" s="145"/>
      <c r="ASJ345" s="145"/>
      <c r="ASK345" s="145"/>
      <c r="ASL345" s="145"/>
      <c r="ASM345" s="145"/>
      <c r="ASN345" s="145"/>
      <c r="ASO345" s="145"/>
      <c r="ASP345" s="145"/>
      <c r="ASQ345" s="145"/>
      <c r="ASR345" s="145"/>
      <c r="ASS345" s="145"/>
      <c r="AST345" s="145"/>
      <c r="ASU345" s="145"/>
      <c r="ASV345" s="145"/>
      <c r="ASW345" s="145"/>
      <c r="ASX345" s="145"/>
      <c r="ASY345" s="145"/>
      <c r="ASZ345" s="145"/>
      <c r="ATA345" s="145"/>
      <c r="ATB345" s="145"/>
      <c r="ATC345" s="145"/>
      <c r="ATD345" s="145"/>
      <c r="ATE345" s="145"/>
      <c r="ATF345" s="145"/>
      <c r="ATG345" s="145"/>
      <c r="ATH345" s="145"/>
      <c r="ATI345" s="145"/>
      <c r="ATJ345" s="145"/>
      <c r="ATK345" s="145"/>
      <c r="ATL345" s="145"/>
      <c r="ATM345" s="145"/>
      <c r="ATN345" s="145"/>
      <c r="ATO345" s="145"/>
      <c r="ATP345" s="145"/>
      <c r="ATQ345" s="145"/>
      <c r="ATR345" s="145"/>
      <c r="ATS345" s="145"/>
      <c r="ATT345" s="145"/>
      <c r="ATU345" s="145"/>
      <c r="ATV345" s="145"/>
      <c r="ATW345" s="145"/>
      <c r="ATX345" s="145"/>
      <c r="ATY345" s="145"/>
      <c r="ATZ345" s="145"/>
      <c r="AUA345" s="145"/>
      <c r="AUB345" s="145"/>
      <c r="AUC345" s="145"/>
      <c r="AUD345" s="145"/>
      <c r="AUE345" s="145"/>
      <c r="AUF345" s="145"/>
      <c r="AUG345" s="145"/>
      <c r="AUH345" s="145"/>
      <c r="AUI345" s="145"/>
      <c r="AUJ345" s="145"/>
      <c r="AUK345" s="145"/>
      <c r="AUL345" s="145"/>
      <c r="AUM345" s="145"/>
      <c r="AUN345" s="145"/>
      <c r="AUO345" s="145"/>
      <c r="AUP345" s="145"/>
      <c r="AUQ345" s="145"/>
      <c r="AUR345" s="145"/>
      <c r="AUS345" s="145"/>
      <c r="AUT345" s="145"/>
      <c r="AUU345" s="145"/>
      <c r="AUV345" s="145"/>
      <c r="AUW345" s="145"/>
      <c r="AUX345" s="145"/>
      <c r="AUY345" s="145"/>
      <c r="AUZ345" s="145"/>
      <c r="AVA345" s="145"/>
      <c r="AVB345" s="145"/>
      <c r="AVC345" s="145"/>
      <c r="AVD345" s="145"/>
      <c r="AVE345" s="145"/>
      <c r="AVF345" s="145"/>
      <c r="AVG345" s="145"/>
      <c r="AVH345" s="145"/>
      <c r="AVI345" s="145"/>
      <c r="AVJ345" s="145"/>
      <c r="AVK345" s="145"/>
      <c r="AVL345" s="145"/>
      <c r="AVM345" s="145"/>
      <c r="AVN345" s="145"/>
      <c r="AVO345" s="145"/>
      <c r="AVP345" s="145"/>
      <c r="AVQ345" s="145"/>
      <c r="AVR345" s="145"/>
      <c r="AVS345" s="145"/>
      <c r="AVT345" s="145"/>
      <c r="AVU345" s="145"/>
      <c r="AVV345" s="145"/>
      <c r="AVW345" s="145"/>
      <c r="AVX345" s="145"/>
      <c r="AVY345" s="145"/>
      <c r="AVZ345" s="145"/>
      <c r="AWA345" s="145"/>
      <c r="AWB345" s="145"/>
      <c r="AWC345" s="145"/>
      <c r="AWD345" s="145"/>
      <c r="AWE345" s="145"/>
      <c r="AWF345" s="145"/>
      <c r="AWG345" s="145"/>
      <c r="AWH345" s="145"/>
      <c r="AWI345" s="145"/>
      <c r="AWJ345" s="145"/>
      <c r="AWK345" s="145"/>
      <c r="AWL345" s="145"/>
      <c r="AWM345" s="145"/>
      <c r="AWN345" s="145"/>
      <c r="AWO345" s="145"/>
      <c r="AWP345" s="145"/>
      <c r="AWQ345" s="145"/>
      <c r="AWR345" s="145"/>
      <c r="AWS345" s="145"/>
      <c r="AWT345" s="145"/>
      <c r="AWU345" s="145"/>
      <c r="AWV345" s="145"/>
      <c r="AWW345" s="145"/>
      <c r="AWX345" s="145"/>
      <c r="AWY345" s="145"/>
      <c r="AWZ345" s="145"/>
      <c r="AXA345" s="145"/>
      <c r="AXB345" s="145"/>
      <c r="AXC345" s="145"/>
      <c r="AXD345" s="145"/>
      <c r="AXE345" s="145"/>
      <c r="AXF345" s="145"/>
      <c r="AXG345" s="145"/>
      <c r="AXH345" s="145"/>
      <c r="AXI345" s="145"/>
      <c r="AXJ345" s="145"/>
      <c r="AXK345" s="145"/>
      <c r="AXL345" s="145"/>
      <c r="AXM345" s="145"/>
      <c r="AXN345" s="145"/>
      <c r="AXO345" s="145"/>
      <c r="AXP345" s="145"/>
      <c r="AXQ345" s="145"/>
      <c r="AXR345" s="145"/>
      <c r="AXS345" s="145"/>
      <c r="AXT345" s="145"/>
      <c r="AXU345" s="145"/>
      <c r="AXV345" s="145"/>
      <c r="AXW345" s="145"/>
      <c r="AXX345" s="145"/>
      <c r="AXY345" s="145"/>
      <c r="AXZ345" s="145"/>
      <c r="AYA345" s="145"/>
      <c r="AYB345" s="145"/>
      <c r="AYC345" s="145"/>
      <c r="AYD345" s="145"/>
      <c r="AYE345" s="145"/>
      <c r="AYF345" s="145"/>
      <c r="AYG345" s="145"/>
      <c r="AYH345" s="145"/>
      <c r="AYI345" s="145"/>
      <c r="AYJ345" s="145"/>
      <c r="AYK345" s="145"/>
      <c r="AYL345" s="145"/>
      <c r="AYM345" s="145"/>
      <c r="AYN345" s="145"/>
      <c r="AYO345" s="145"/>
      <c r="AYP345" s="145"/>
      <c r="AYQ345" s="145"/>
      <c r="AYR345" s="145"/>
      <c r="AYS345" s="145"/>
      <c r="AYT345" s="145"/>
      <c r="AYU345" s="145"/>
      <c r="AYV345" s="145"/>
      <c r="AYW345" s="145"/>
      <c r="AYX345" s="145"/>
      <c r="AYY345" s="145"/>
      <c r="AYZ345" s="145"/>
      <c r="AZA345" s="145"/>
      <c r="AZB345" s="145"/>
      <c r="AZC345" s="145"/>
      <c r="AZD345" s="145"/>
      <c r="AZE345" s="145"/>
      <c r="AZF345" s="145"/>
      <c r="AZG345" s="145"/>
      <c r="AZH345" s="145"/>
      <c r="AZI345" s="145"/>
      <c r="AZJ345" s="145"/>
      <c r="AZK345" s="145"/>
      <c r="AZL345" s="145"/>
      <c r="AZM345" s="145"/>
      <c r="AZN345" s="145"/>
      <c r="AZO345" s="145"/>
      <c r="AZP345" s="145"/>
      <c r="AZQ345" s="145"/>
      <c r="AZR345" s="145"/>
      <c r="AZS345" s="145"/>
      <c r="AZT345" s="145"/>
      <c r="AZU345" s="145"/>
      <c r="AZV345" s="145"/>
      <c r="AZW345" s="145"/>
      <c r="AZX345" s="145"/>
      <c r="AZY345" s="145"/>
      <c r="AZZ345" s="145"/>
      <c r="BAA345" s="145"/>
      <c r="BAB345" s="145"/>
      <c r="BAC345" s="145"/>
      <c r="BAD345" s="145"/>
      <c r="BAE345" s="145"/>
      <c r="BAF345" s="145"/>
      <c r="BAG345" s="145"/>
      <c r="BAH345" s="145"/>
      <c r="BAI345" s="145"/>
      <c r="BAJ345" s="145"/>
      <c r="BAK345" s="145"/>
      <c r="BAL345" s="145"/>
      <c r="BAM345" s="145"/>
      <c r="BAN345" s="145"/>
      <c r="BAO345" s="145"/>
      <c r="BAP345" s="145"/>
      <c r="BAQ345" s="145"/>
      <c r="BAR345" s="145"/>
      <c r="BAS345" s="145"/>
      <c r="BAT345" s="145"/>
      <c r="BAU345" s="145"/>
      <c r="BAV345" s="145"/>
      <c r="BAW345" s="145"/>
      <c r="BAX345" s="145"/>
      <c r="BAY345" s="145"/>
      <c r="BAZ345" s="145"/>
      <c r="BBA345" s="145"/>
      <c r="BBB345" s="145"/>
      <c r="BBC345" s="145"/>
      <c r="BBD345" s="145"/>
      <c r="BBE345" s="145"/>
      <c r="BBF345" s="145"/>
      <c r="BBG345" s="145"/>
      <c r="BBH345" s="145"/>
      <c r="BBI345" s="145"/>
      <c r="BBJ345" s="145"/>
      <c r="BBK345" s="145"/>
      <c r="BBL345" s="145"/>
      <c r="BBM345" s="145"/>
      <c r="BBN345" s="145"/>
      <c r="BBO345" s="145"/>
      <c r="BBP345" s="145"/>
      <c r="BBQ345" s="145"/>
      <c r="BBR345" s="145"/>
      <c r="BBS345" s="145"/>
      <c r="BBT345" s="145"/>
      <c r="BBU345" s="145"/>
      <c r="BBV345" s="145"/>
      <c r="BBW345" s="145"/>
      <c r="BBX345" s="145"/>
      <c r="BBY345" s="145"/>
      <c r="BBZ345" s="145"/>
      <c r="BCA345" s="145"/>
      <c r="BCB345" s="145"/>
      <c r="BCC345" s="145"/>
      <c r="BCD345" s="145"/>
      <c r="BCE345" s="145"/>
      <c r="BCF345" s="145"/>
      <c r="BCG345" s="145"/>
      <c r="BCH345" s="145"/>
      <c r="BCI345" s="145"/>
      <c r="BCJ345" s="145"/>
      <c r="BCK345" s="145"/>
      <c r="BCL345" s="145"/>
      <c r="BCM345" s="145"/>
      <c r="BCN345" s="145"/>
      <c r="BCO345" s="145"/>
      <c r="BCP345" s="145"/>
      <c r="BCQ345" s="145"/>
      <c r="BCR345" s="145"/>
      <c r="BCS345" s="145"/>
      <c r="BCT345" s="145"/>
      <c r="BCU345" s="145"/>
      <c r="BCV345" s="145"/>
      <c r="BCW345" s="145"/>
      <c r="BCX345" s="145"/>
      <c r="BCY345" s="145"/>
      <c r="BCZ345" s="145"/>
      <c r="BDA345" s="145"/>
      <c r="BDB345" s="145"/>
      <c r="BDC345" s="145"/>
      <c r="BDD345" s="145"/>
      <c r="BDE345" s="145"/>
      <c r="BDF345" s="145"/>
      <c r="BDG345" s="145"/>
      <c r="BDH345" s="145"/>
      <c r="BDI345" s="145"/>
      <c r="BDJ345" s="145"/>
      <c r="BDK345" s="145"/>
      <c r="BDL345" s="145"/>
      <c r="BDM345" s="145"/>
      <c r="BDN345" s="145"/>
      <c r="BDO345" s="145"/>
      <c r="BDP345" s="145"/>
      <c r="BDQ345" s="145"/>
      <c r="BDR345" s="145"/>
      <c r="BDS345" s="145"/>
      <c r="BDT345" s="145"/>
      <c r="BDU345" s="145"/>
      <c r="BDV345" s="145"/>
      <c r="BDW345" s="145"/>
      <c r="BDX345" s="145"/>
      <c r="BDY345" s="145"/>
      <c r="BDZ345" s="145"/>
      <c r="BEA345" s="145"/>
      <c r="BEB345" s="145"/>
      <c r="BEC345" s="145"/>
      <c r="BED345" s="145"/>
      <c r="BEE345" s="145"/>
      <c r="BEF345" s="145"/>
      <c r="BEG345" s="145"/>
      <c r="BEH345" s="145"/>
      <c r="BEI345" s="145"/>
      <c r="BEJ345" s="145"/>
      <c r="BEK345" s="145"/>
      <c r="BEL345" s="145"/>
      <c r="BEM345" s="145"/>
      <c r="BEN345" s="145"/>
      <c r="BEO345" s="145"/>
      <c r="BEP345" s="145"/>
      <c r="BEQ345" s="145"/>
      <c r="BER345" s="145"/>
      <c r="BES345" s="145"/>
      <c r="BET345" s="145"/>
      <c r="BEU345" s="145"/>
      <c r="BEV345" s="145"/>
      <c r="BEW345" s="145"/>
      <c r="BEX345" s="145"/>
      <c r="BEY345" s="145"/>
      <c r="BEZ345" s="145"/>
      <c r="BFA345" s="145"/>
      <c r="BFB345" s="145"/>
      <c r="BFC345" s="145"/>
      <c r="BFD345" s="145"/>
      <c r="BFE345" s="145"/>
      <c r="BFF345" s="145"/>
      <c r="BFG345" s="145"/>
      <c r="BFH345" s="145"/>
      <c r="BFI345" s="145"/>
      <c r="BFJ345" s="145"/>
      <c r="BFK345" s="145"/>
      <c r="BFL345" s="145"/>
      <c r="BFM345" s="145"/>
      <c r="BFN345" s="145"/>
      <c r="BFO345" s="145"/>
      <c r="BFP345" s="145"/>
      <c r="BFQ345" s="145"/>
      <c r="BFR345" s="145"/>
      <c r="BFS345" s="145"/>
      <c r="BFT345" s="145"/>
      <c r="BFU345" s="145"/>
      <c r="BFV345" s="145"/>
      <c r="BFW345" s="145"/>
      <c r="BFX345" s="145"/>
      <c r="BFY345" s="145"/>
      <c r="BFZ345" s="145"/>
      <c r="BGA345" s="145"/>
      <c r="BGB345" s="145"/>
      <c r="BGC345" s="145"/>
      <c r="BGD345" s="145"/>
      <c r="BGE345" s="145"/>
      <c r="BGF345" s="145"/>
      <c r="BGG345" s="145"/>
      <c r="BGH345" s="145"/>
      <c r="BGI345" s="145"/>
      <c r="BGJ345" s="145"/>
      <c r="BGK345" s="145"/>
      <c r="BGL345" s="145"/>
      <c r="BGM345" s="145"/>
      <c r="BGN345" s="145"/>
      <c r="BGO345" s="145"/>
      <c r="BGP345" s="145"/>
      <c r="BGQ345" s="145"/>
      <c r="BGR345" s="145"/>
      <c r="BGS345" s="145"/>
      <c r="BGT345" s="145"/>
      <c r="BGU345" s="145"/>
      <c r="BGV345" s="145"/>
      <c r="BGW345" s="145"/>
      <c r="BGX345" s="145"/>
      <c r="BGY345" s="145"/>
      <c r="BGZ345" s="145"/>
      <c r="BHA345" s="145"/>
      <c r="BHB345" s="145"/>
      <c r="BHC345" s="145"/>
      <c r="BHD345" s="145"/>
      <c r="BHE345" s="145"/>
      <c r="BHF345" s="145"/>
      <c r="BHG345" s="145"/>
      <c r="BHH345" s="145"/>
      <c r="BHI345" s="145"/>
      <c r="BHJ345" s="145"/>
      <c r="BHK345" s="145"/>
      <c r="BHL345" s="145"/>
      <c r="BHM345" s="145"/>
      <c r="BHN345" s="145"/>
      <c r="BHO345" s="145"/>
      <c r="BHP345" s="145"/>
      <c r="BHQ345" s="145"/>
      <c r="BHR345" s="145"/>
      <c r="BHS345" s="145"/>
      <c r="BHT345" s="145"/>
      <c r="BHU345" s="145"/>
      <c r="BHV345" s="145"/>
      <c r="BHW345" s="145"/>
      <c r="BHX345" s="145"/>
      <c r="BHY345" s="145"/>
      <c r="BHZ345" s="145"/>
      <c r="BIA345" s="145"/>
      <c r="BIB345" s="145"/>
      <c r="BIC345" s="145"/>
      <c r="BID345" s="145"/>
      <c r="BIE345" s="145"/>
      <c r="BIF345" s="145"/>
      <c r="BIG345" s="145"/>
      <c r="BIH345" s="145"/>
      <c r="BII345" s="145"/>
      <c r="BIJ345" s="145"/>
      <c r="BIK345" s="145"/>
      <c r="BIL345" s="145"/>
      <c r="BIM345" s="145"/>
      <c r="BIN345" s="145"/>
      <c r="BIO345" s="145"/>
      <c r="BIP345" s="145"/>
      <c r="BIQ345" s="145"/>
      <c r="BIR345" s="145"/>
      <c r="BIS345" s="145"/>
      <c r="BIT345" s="145"/>
      <c r="BIU345" s="145"/>
      <c r="BIV345" s="145"/>
      <c r="BIW345" s="145"/>
      <c r="BIX345" s="145"/>
      <c r="BIY345" s="145"/>
      <c r="BIZ345" s="145"/>
      <c r="BJA345" s="145"/>
      <c r="BJB345" s="145"/>
      <c r="BJC345" s="145"/>
      <c r="BJD345" s="145"/>
      <c r="BJE345" s="145"/>
      <c r="BJF345" s="145"/>
      <c r="BJG345" s="145"/>
      <c r="BJH345" s="145"/>
      <c r="BJI345" s="145"/>
      <c r="BJJ345" s="145"/>
      <c r="BJK345" s="145"/>
      <c r="BJL345" s="145"/>
      <c r="BJM345" s="145"/>
      <c r="BJN345" s="145"/>
      <c r="BJO345" s="145"/>
      <c r="BJP345" s="145"/>
      <c r="BJQ345" s="145"/>
      <c r="BJR345" s="145"/>
      <c r="BJS345" s="145"/>
      <c r="BJT345" s="145"/>
      <c r="BJU345" s="145"/>
      <c r="BJV345" s="145"/>
      <c r="BJW345" s="145"/>
      <c r="BJX345" s="145"/>
      <c r="BJY345" s="145"/>
      <c r="BJZ345" s="145"/>
      <c r="BKA345" s="145"/>
      <c r="BKB345" s="145"/>
      <c r="BKC345" s="145"/>
      <c r="BKD345" s="145"/>
      <c r="BKE345" s="145"/>
      <c r="BKF345" s="145"/>
      <c r="BKG345" s="145"/>
      <c r="BKH345" s="145"/>
      <c r="BKI345" s="145"/>
      <c r="BKJ345" s="145"/>
      <c r="BKK345" s="145"/>
      <c r="BKL345" s="145"/>
      <c r="BKM345" s="145"/>
      <c r="BKN345" s="145"/>
      <c r="BKO345" s="145"/>
      <c r="BKP345" s="145"/>
      <c r="BKQ345" s="145"/>
      <c r="BKR345" s="145"/>
      <c r="BKS345" s="145"/>
      <c r="BKT345" s="145"/>
      <c r="BKU345" s="145"/>
      <c r="BKV345" s="145"/>
      <c r="BKW345" s="145"/>
      <c r="BKX345" s="145"/>
      <c r="BKY345" s="145"/>
      <c r="BKZ345" s="145"/>
      <c r="BLA345" s="145"/>
      <c r="BLB345" s="145"/>
      <c r="BLC345" s="145"/>
      <c r="BLD345" s="145"/>
      <c r="BLE345" s="145"/>
      <c r="BLF345" s="145"/>
      <c r="BLG345" s="145"/>
      <c r="BLH345" s="145"/>
      <c r="BLI345" s="145"/>
      <c r="BLJ345" s="145"/>
      <c r="BLK345" s="145"/>
      <c r="BLL345" s="145"/>
      <c r="BLM345" s="145"/>
      <c r="BLN345" s="145"/>
      <c r="BLO345" s="145"/>
      <c r="BLP345" s="145"/>
      <c r="BLQ345" s="145"/>
      <c r="BLR345" s="145"/>
      <c r="BLS345" s="145"/>
      <c r="BLT345" s="145"/>
      <c r="BLU345" s="145"/>
      <c r="BLV345" s="145"/>
      <c r="BLW345" s="145"/>
      <c r="BLX345" s="145"/>
      <c r="BLY345" s="145"/>
      <c r="BLZ345" s="145"/>
      <c r="BMA345" s="145"/>
      <c r="BMB345" s="145"/>
      <c r="BMC345" s="145"/>
      <c r="BMD345" s="145"/>
      <c r="BME345" s="145"/>
      <c r="BMF345" s="145"/>
      <c r="BMG345" s="145"/>
      <c r="BMH345" s="145"/>
      <c r="BMI345" s="145"/>
      <c r="BMJ345" s="145"/>
      <c r="BMK345" s="145"/>
      <c r="BML345" s="145"/>
      <c r="BMM345" s="145"/>
      <c r="BMN345" s="145"/>
      <c r="BMO345" s="145"/>
      <c r="BMP345" s="145"/>
      <c r="BMQ345" s="145"/>
      <c r="BMR345" s="145"/>
      <c r="BMS345" s="145"/>
      <c r="BMT345" s="145"/>
      <c r="BMU345" s="145"/>
      <c r="BMV345" s="145"/>
      <c r="BMW345" s="145"/>
      <c r="BMX345" s="145"/>
      <c r="BMY345" s="145"/>
      <c r="BMZ345" s="145"/>
      <c r="BNA345" s="145"/>
      <c r="BNB345" s="145"/>
      <c r="BNC345" s="145"/>
      <c r="BND345" s="145"/>
      <c r="BNE345" s="145"/>
      <c r="BNF345" s="145"/>
      <c r="BNG345" s="145"/>
      <c r="BNH345" s="145"/>
      <c r="BNI345" s="145"/>
      <c r="BNJ345" s="145"/>
      <c r="BNK345" s="145"/>
      <c r="BNL345" s="145"/>
      <c r="BNM345" s="145"/>
      <c r="BNN345" s="145"/>
      <c r="BNO345" s="145"/>
      <c r="BNP345" s="145"/>
      <c r="BNQ345" s="145"/>
      <c r="BNR345" s="145"/>
      <c r="BNS345" s="145"/>
      <c r="BNT345" s="145"/>
      <c r="BNU345" s="145"/>
      <c r="BNV345" s="145"/>
      <c r="BNW345" s="145"/>
      <c r="BNX345" s="145"/>
      <c r="BNY345" s="145"/>
      <c r="BNZ345" s="145"/>
      <c r="BOA345" s="145"/>
      <c r="BOB345" s="145"/>
      <c r="BOC345" s="145"/>
      <c r="BOD345" s="145"/>
      <c r="BOE345" s="145"/>
      <c r="BOF345" s="145"/>
      <c r="BOG345" s="145"/>
      <c r="BOH345" s="145"/>
      <c r="BOI345" s="145"/>
      <c r="BOJ345" s="145"/>
      <c r="BOK345" s="145"/>
      <c r="BOL345" s="145"/>
      <c r="BOM345" s="145"/>
      <c r="BON345" s="145"/>
      <c r="BOO345" s="145"/>
      <c r="BOP345" s="145"/>
      <c r="BOQ345" s="145"/>
      <c r="BOR345" s="145"/>
      <c r="BOS345" s="145"/>
      <c r="BOT345" s="145"/>
      <c r="BOU345" s="145"/>
      <c r="BOV345" s="145"/>
      <c r="BOW345" s="145"/>
      <c r="BOX345" s="145"/>
      <c r="BOY345" s="145"/>
      <c r="BOZ345" s="145"/>
      <c r="BPA345" s="145"/>
      <c r="BPB345" s="145"/>
      <c r="BPC345" s="145"/>
      <c r="BPD345" s="145"/>
      <c r="BPE345" s="145"/>
      <c r="BPF345" s="145"/>
      <c r="BPG345" s="145"/>
      <c r="BPH345" s="145"/>
      <c r="BPI345" s="145"/>
      <c r="BPJ345" s="145"/>
      <c r="BPK345" s="145"/>
      <c r="BPL345" s="145"/>
      <c r="BPM345" s="145"/>
      <c r="BPN345" s="145"/>
      <c r="BPO345" s="145"/>
      <c r="BPP345" s="145"/>
      <c r="BPQ345" s="145"/>
      <c r="BPR345" s="145"/>
      <c r="BPS345" s="145"/>
      <c r="BPT345" s="145"/>
      <c r="BPU345" s="145"/>
      <c r="BPV345" s="145"/>
      <c r="BPW345" s="145"/>
      <c r="BPX345" s="145"/>
      <c r="BPY345" s="145"/>
      <c r="BPZ345" s="145"/>
      <c r="BQA345" s="145"/>
      <c r="BQB345" s="145"/>
      <c r="BQC345" s="145"/>
      <c r="BQD345" s="145"/>
      <c r="BQE345" s="145"/>
      <c r="BQF345" s="145"/>
      <c r="BQG345" s="145"/>
      <c r="BQH345" s="145"/>
      <c r="BQI345" s="145"/>
      <c r="BQJ345" s="145"/>
      <c r="BQK345" s="145"/>
      <c r="BQL345" s="145"/>
      <c r="BQM345" s="145"/>
      <c r="BQN345" s="145"/>
      <c r="BQO345" s="145"/>
      <c r="BQP345" s="145"/>
      <c r="BQQ345" s="145"/>
      <c r="BQR345" s="145"/>
      <c r="BQS345" s="145"/>
      <c r="BQT345" s="145"/>
      <c r="BQU345" s="145"/>
      <c r="BQV345" s="145"/>
      <c r="BQW345" s="145"/>
      <c r="BQX345" s="145"/>
      <c r="BQY345" s="145"/>
      <c r="BQZ345" s="145"/>
      <c r="BRA345" s="145"/>
      <c r="BRB345" s="145"/>
      <c r="BRC345" s="145"/>
      <c r="BRD345" s="145"/>
      <c r="BRE345" s="145"/>
      <c r="BRF345" s="145"/>
      <c r="BRG345" s="145"/>
      <c r="BRH345" s="145"/>
      <c r="BRI345" s="145"/>
      <c r="BRJ345" s="145"/>
      <c r="BRK345" s="145"/>
      <c r="BRL345" s="145"/>
      <c r="BRM345" s="145"/>
      <c r="BRN345" s="145"/>
      <c r="BRO345" s="145"/>
      <c r="BRP345" s="145"/>
      <c r="BRQ345" s="145"/>
      <c r="BRR345" s="145"/>
      <c r="BRS345" s="145"/>
      <c r="BRT345" s="145"/>
      <c r="BRU345" s="145"/>
      <c r="BRV345" s="145"/>
      <c r="BRW345" s="145"/>
      <c r="BRX345" s="145"/>
      <c r="BRY345" s="145"/>
      <c r="BRZ345" s="145"/>
      <c r="BSA345" s="145"/>
      <c r="BSB345" s="145"/>
      <c r="BSC345" s="145"/>
      <c r="BSD345" s="145"/>
      <c r="BSE345" s="145"/>
      <c r="BSF345" s="145"/>
      <c r="BSG345" s="145"/>
      <c r="BSH345" s="145"/>
      <c r="BSI345" s="145"/>
      <c r="BSJ345" s="145"/>
      <c r="BSK345" s="145"/>
      <c r="BSL345" s="145"/>
      <c r="BSM345" s="145"/>
      <c r="BSN345" s="145"/>
      <c r="BSO345" s="145"/>
      <c r="BSP345" s="145"/>
      <c r="BSQ345" s="145"/>
      <c r="BSR345" s="145"/>
      <c r="BSS345" s="145"/>
      <c r="BST345" s="145"/>
      <c r="BSU345" s="145"/>
      <c r="BSV345" s="145"/>
      <c r="BSW345" s="145"/>
      <c r="BSX345" s="145"/>
      <c r="BSY345" s="145"/>
      <c r="BSZ345" s="145"/>
      <c r="BTA345" s="145"/>
      <c r="BTB345" s="145"/>
      <c r="BTC345" s="145"/>
      <c r="BTD345" s="145"/>
      <c r="BTE345" s="145"/>
      <c r="BTF345" s="145"/>
      <c r="BTG345" s="145"/>
      <c r="BTH345" s="145"/>
      <c r="BTI345" s="145"/>
      <c r="BTJ345" s="145"/>
      <c r="BTK345" s="145"/>
      <c r="BTL345" s="145"/>
      <c r="BTM345" s="145"/>
      <c r="BTN345" s="145"/>
      <c r="BTO345" s="145"/>
      <c r="BTP345" s="145"/>
      <c r="BTQ345" s="145"/>
      <c r="BTR345" s="145"/>
      <c r="BTS345" s="145"/>
      <c r="BTT345" s="145"/>
      <c r="BTU345" s="145"/>
      <c r="BTV345" s="145"/>
      <c r="BTW345" s="145"/>
      <c r="BTX345" s="145"/>
      <c r="BTY345" s="145"/>
      <c r="BTZ345" s="145"/>
      <c r="BUA345" s="145"/>
      <c r="BUB345" s="145"/>
      <c r="BUC345" s="145"/>
      <c r="BUD345" s="145"/>
      <c r="BUE345" s="145"/>
      <c r="BUF345" s="145"/>
      <c r="BUG345" s="145"/>
      <c r="BUH345" s="145"/>
      <c r="BUI345" s="145"/>
      <c r="BUJ345" s="145"/>
      <c r="BUK345" s="145"/>
      <c r="BUL345" s="145"/>
      <c r="BUM345" s="145"/>
      <c r="BUN345" s="145"/>
      <c r="BUO345" s="145"/>
      <c r="BUP345" s="145"/>
      <c r="BUQ345" s="145"/>
      <c r="BUR345" s="145"/>
      <c r="BUS345" s="145"/>
      <c r="BUT345" s="145"/>
      <c r="BUU345" s="145"/>
      <c r="BUV345" s="145"/>
      <c r="BUW345" s="145"/>
      <c r="BUX345" s="145"/>
      <c r="BUY345" s="145"/>
      <c r="BUZ345" s="145"/>
      <c r="BVA345" s="145"/>
      <c r="BVB345" s="145"/>
      <c r="BVC345" s="145"/>
      <c r="BVD345" s="145"/>
      <c r="BVE345" s="145"/>
      <c r="BVF345" s="145"/>
      <c r="BVG345" s="145"/>
      <c r="BVH345" s="145"/>
      <c r="BVI345" s="145"/>
      <c r="BVJ345" s="145"/>
      <c r="BVK345" s="145"/>
      <c r="BVL345" s="145"/>
      <c r="BVM345" s="145"/>
      <c r="BVN345" s="145"/>
      <c r="BVO345" s="145"/>
      <c r="BVP345" s="145"/>
      <c r="BVQ345" s="145"/>
      <c r="BVR345" s="145"/>
      <c r="BVS345" s="145"/>
      <c r="BVT345" s="145"/>
      <c r="BVU345" s="145"/>
      <c r="BVV345" s="145"/>
      <c r="BVW345" s="145"/>
      <c r="BVX345" s="145"/>
      <c r="BVY345" s="145"/>
      <c r="BVZ345" s="145"/>
      <c r="BWA345" s="145"/>
      <c r="BWB345" s="145"/>
      <c r="BWC345" s="145"/>
      <c r="BWD345" s="145"/>
      <c r="BWE345" s="145"/>
      <c r="BWF345" s="145"/>
      <c r="BWG345" s="145"/>
      <c r="BWH345" s="145"/>
      <c r="BWI345" s="145"/>
      <c r="BWJ345" s="145"/>
      <c r="BWK345" s="145"/>
      <c r="BWL345" s="145"/>
      <c r="BWM345" s="145"/>
      <c r="BWN345" s="145"/>
      <c r="BWO345" s="145"/>
      <c r="BWP345" s="145"/>
      <c r="BWQ345" s="145"/>
      <c r="BWR345" s="145"/>
      <c r="BWS345" s="145"/>
      <c r="BWT345" s="145"/>
      <c r="BWU345" s="145"/>
      <c r="BWV345" s="145"/>
      <c r="BWW345" s="145"/>
      <c r="BWX345" s="145"/>
      <c r="BWY345" s="145"/>
      <c r="BWZ345" s="145"/>
      <c r="BXA345" s="145"/>
      <c r="BXB345" s="145"/>
      <c r="BXC345" s="145"/>
      <c r="BXD345" s="145"/>
      <c r="BXE345" s="145"/>
      <c r="BXF345" s="145"/>
      <c r="BXG345" s="145"/>
      <c r="BXH345" s="145"/>
      <c r="BXI345" s="145"/>
      <c r="BXJ345" s="145"/>
      <c r="BXK345" s="145"/>
      <c r="BXL345" s="145"/>
      <c r="BXM345" s="145"/>
      <c r="BXN345" s="145"/>
      <c r="BXO345" s="145"/>
      <c r="BXP345" s="145"/>
      <c r="BXQ345" s="145"/>
      <c r="BXR345" s="145"/>
      <c r="BXS345" s="145"/>
      <c r="BXT345" s="145"/>
      <c r="BXU345" s="145"/>
      <c r="BXV345" s="145"/>
      <c r="BXW345" s="145"/>
      <c r="BXX345" s="145"/>
      <c r="BXY345" s="145"/>
      <c r="BXZ345" s="145"/>
      <c r="BYA345" s="145"/>
      <c r="BYB345" s="145"/>
      <c r="BYC345" s="145"/>
      <c r="BYD345" s="145"/>
      <c r="BYE345" s="145"/>
      <c r="BYF345" s="145"/>
      <c r="BYG345" s="145"/>
      <c r="BYH345" s="145"/>
      <c r="BYI345" s="145"/>
      <c r="BYJ345" s="145"/>
      <c r="BYK345" s="145"/>
      <c r="BYL345" s="145"/>
      <c r="BYM345" s="145"/>
      <c r="BYN345" s="145"/>
      <c r="BYO345" s="145"/>
      <c r="BYP345" s="145"/>
      <c r="BYQ345" s="145"/>
      <c r="BYR345" s="145"/>
      <c r="BYS345" s="145"/>
      <c r="BYT345" s="145"/>
      <c r="BYU345" s="145"/>
      <c r="BYV345" s="145"/>
      <c r="BYW345" s="145"/>
      <c r="BYX345" s="145"/>
      <c r="BYY345" s="145"/>
      <c r="BYZ345" s="145"/>
      <c r="BZA345" s="145"/>
      <c r="BZB345" s="145"/>
      <c r="BZC345" s="145"/>
      <c r="BZD345" s="145"/>
      <c r="BZE345" s="145"/>
      <c r="BZF345" s="145"/>
      <c r="BZG345" s="145"/>
      <c r="BZH345" s="145"/>
      <c r="BZI345" s="145"/>
      <c r="BZJ345" s="145"/>
      <c r="BZK345" s="145"/>
      <c r="BZL345" s="145"/>
      <c r="BZM345" s="145"/>
      <c r="BZN345" s="145"/>
      <c r="BZO345" s="145"/>
      <c r="BZP345" s="145"/>
      <c r="BZQ345" s="145"/>
      <c r="BZR345" s="145"/>
      <c r="BZS345" s="145"/>
      <c r="BZT345" s="145"/>
      <c r="BZU345" s="145"/>
      <c r="BZV345" s="145"/>
      <c r="BZW345" s="145"/>
      <c r="BZX345" s="145"/>
      <c r="BZY345" s="145"/>
      <c r="BZZ345" s="145"/>
      <c r="CAA345" s="145"/>
      <c r="CAB345" s="145"/>
      <c r="CAC345" s="145"/>
      <c r="CAD345" s="145"/>
      <c r="CAE345" s="145"/>
      <c r="CAF345" s="145"/>
      <c r="CAG345" s="145"/>
      <c r="CAH345" s="145"/>
      <c r="CAI345" s="145"/>
      <c r="CAJ345" s="145"/>
      <c r="CAK345" s="145"/>
      <c r="CAL345" s="145"/>
      <c r="CAM345" s="145"/>
      <c r="CAN345" s="145"/>
      <c r="CAO345" s="145"/>
      <c r="CAP345" s="145"/>
      <c r="CAQ345" s="145"/>
      <c r="CAR345" s="145"/>
      <c r="CAS345" s="145"/>
      <c r="CAT345" s="145"/>
      <c r="CAU345" s="145"/>
      <c r="CAV345" s="145"/>
      <c r="CAW345" s="145"/>
      <c r="CAX345" s="145"/>
      <c r="CAY345" s="145"/>
      <c r="CAZ345" s="145"/>
      <c r="CBA345" s="145"/>
      <c r="CBB345" s="145"/>
      <c r="CBC345" s="145"/>
      <c r="CBD345" s="145"/>
      <c r="CBE345" s="145"/>
      <c r="CBF345" s="145"/>
      <c r="CBG345" s="145"/>
      <c r="CBH345" s="145"/>
      <c r="CBI345" s="145"/>
      <c r="CBJ345" s="145"/>
      <c r="CBK345" s="145"/>
      <c r="CBL345" s="145"/>
      <c r="CBM345" s="145"/>
      <c r="CBN345" s="145"/>
      <c r="CBO345" s="145"/>
      <c r="CBP345" s="145"/>
      <c r="CBQ345" s="145"/>
      <c r="CBR345" s="145"/>
      <c r="CBS345" s="145"/>
      <c r="CBT345" s="145"/>
      <c r="CBU345" s="145"/>
      <c r="CBV345" s="145"/>
      <c r="CBW345" s="145"/>
      <c r="CBX345" s="145"/>
      <c r="CBY345" s="145"/>
      <c r="CBZ345" s="145"/>
      <c r="CCA345" s="145"/>
      <c r="CCB345" s="145"/>
      <c r="CCC345" s="145"/>
      <c r="CCD345" s="145"/>
      <c r="CCE345" s="145"/>
      <c r="CCF345" s="145"/>
      <c r="CCG345" s="145"/>
      <c r="CCH345" s="145"/>
      <c r="CCI345" s="145"/>
      <c r="CCJ345" s="145"/>
      <c r="CCK345" s="145"/>
      <c r="CCL345" s="145"/>
      <c r="CCM345" s="145"/>
      <c r="CCN345" s="145"/>
      <c r="CCO345" s="145"/>
      <c r="CCP345" s="145"/>
      <c r="CCQ345" s="145"/>
      <c r="CCR345" s="145"/>
      <c r="CCS345" s="145"/>
      <c r="CCT345" s="145"/>
      <c r="CCU345" s="145"/>
      <c r="CCV345" s="145"/>
      <c r="CCW345" s="145"/>
      <c r="CCX345" s="145"/>
      <c r="CCY345" s="145"/>
      <c r="CCZ345" s="145"/>
      <c r="CDA345" s="145"/>
      <c r="CDB345" s="145"/>
      <c r="CDC345" s="145"/>
      <c r="CDD345" s="145"/>
      <c r="CDE345" s="145"/>
      <c r="CDF345" s="145"/>
      <c r="CDG345" s="145"/>
      <c r="CDH345" s="145"/>
      <c r="CDI345" s="145"/>
      <c r="CDJ345" s="145"/>
      <c r="CDK345" s="145"/>
      <c r="CDL345" s="145"/>
      <c r="CDM345" s="145"/>
      <c r="CDN345" s="145"/>
      <c r="CDO345" s="145"/>
      <c r="CDP345" s="145"/>
      <c r="CDQ345" s="145"/>
      <c r="CDR345" s="145"/>
      <c r="CDS345" s="145"/>
      <c r="CDT345" s="145"/>
      <c r="CDU345" s="145"/>
      <c r="CDV345" s="145"/>
      <c r="CDW345" s="145"/>
      <c r="CDX345" s="145"/>
      <c r="CDY345" s="145"/>
      <c r="CDZ345" s="145"/>
      <c r="CEA345" s="145"/>
      <c r="CEB345" s="145"/>
      <c r="CEC345" s="145"/>
      <c r="CED345" s="145"/>
      <c r="CEE345" s="145"/>
      <c r="CEF345" s="145"/>
      <c r="CEG345" s="145"/>
      <c r="CEH345" s="145"/>
      <c r="CEI345" s="145"/>
      <c r="CEJ345" s="145"/>
      <c r="CEK345" s="145"/>
      <c r="CEL345" s="145"/>
      <c r="CEM345" s="145"/>
      <c r="CEN345" s="145"/>
      <c r="CEO345" s="145"/>
      <c r="CEP345" s="145"/>
      <c r="CEQ345" s="145"/>
      <c r="CER345" s="145"/>
      <c r="CES345" s="145"/>
      <c r="CET345" s="145"/>
      <c r="CEU345" s="145"/>
      <c r="CEV345" s="145"/>
      <c r="CEW345" s="145"/>
      <c r="CEX345" s="145"/>
      <c r="CEY345" s="145"/>
      <c r="CEZ345" s="145"/>
      <c r="CFA345" s="145"/>
      <c r="CFB345" s="145"/>
      <c r="CFC345" s="145"/>
      <c r="CFD345" s="145"/>
      <c r="CFE345" s="145"/>
      <c r="CFF345" s="145"/>
      <c r="CFG345" s="145"/>
      <c r="CFH345" s="145"/>
      <c r="CFI345" s="145"/>
      <c r="CFJ345" s="145"/>
      <c r="CFK345" s="145"/>
      <c r="CFL345" s="145"/>
      <c r="CFM345" s="145"/>
      <c r="CFN345" s="145"/>
      <c r="CFO345" s="145"/>
      <c r="CFP345" s="145"/>
      <c r="CFQ345" s="145"/>
      <c r="CFR345" s="145"/>
      <c r="CFS345" s="145"/>
      <c r="CFT345" s="145"/>
      <c r="CFU345" s="145"/>
      <c r="CFV345" s="145"/>
      <c r="CFW345" s="145"/>
      <c r="CFX345" s="145"/>
      <c r="CFY345" s="145"/>
      <c r="CFZ345" s="145"/>
      <c r="CGA345" s="145"/>
      <c r="CGB345" s="145"/>
      <c r="CGC345" s="145"/>
      <c r="CGD345" s="145"/>
      <c r="CGE345" s="145"/>
      <c r="CGF345" s="145"/>
      <c r="CGG345" s="145"/>
      <c r="CGH345" s="145"/>
      <c r="CGI345" s="145"/>
      <c r="CGJ345" s="145"/>
      <c r="CGK345" s="145"/>
      <c r="CGL345" s="145"/>
      <c r="CGM345" s="145"/>
      <c r="CGN345" s="145"/>
      <c r="CGO345" s="145"/>
      <c r="CGP345" s="145"/>
      <c r="CGQ345" s="145"/>
      <c r="CGR345" s="145"/>
      <c r="CGS345" s="145"/>
      <c r="CGT345" s="145"/>
      <c r="CGU345" s="145"/>
      <c r="CGV345" s="145"/>
      <c r="CGW345" s="145"/>
      <c r="CGX345" s="145"/>
      <c r="CGY345" s="145"/>
      <c r="CGZ345" s="145"/>
      <c r="CHA345" s="145"/>
      <c r="CHB345" s="145"/>
      <c r="CHC345" s="145"/>
      <c r="CHD345" s="145"/>
      <c r="CHE345" s="145"/>
      <c r="CHF345" s="145"/>
      <c r="CHG345" s="145"/>
      <c r="CHH345" s="145"/>
      <c r="CHI345" s="145"/>
      <c r="CHJ345" s="145"/>
      <c r="CHK345" s="145"/>
      <c r="CHL345" s="145"/>
      <c r="CHM345" s="145"/>
      <c r="CHN345" s="145"/>
      <c r="CHO345" s="145"/>
      <c r="CHP345" s="145"/>
      <c r="CHQ345" s="145"/>
      <c r="CHR345" s="145"/>
      <c r="CHS345" s="145"/>
      <c r="CHT345" s="145"/>
      <c r="CHU345" s="145"/>
      <c r="CHV345" s="145"/>
      <c r="CHW345" s="145"/>
      <c r="CHX345" s="145"/>
      <c r="CHY345" s="145"/>
      <c r="CHZ345" s="145"/>
      <c r="CIA345" s="145"/>
      <c r="CIB345" s="145"/>
      <c r="CIC345" s="145"/>
      <c r="CID345" s="145"/>
      <c r="CIE345" s="145"/>
      <c r="CIF345" s="145"/>
      <c r="CIG345" s="145"/>
      <c r="CIH345" s="145"/>
      <c r="CII345" s="145"/>
      <c r="CIJ345" s="145"/>
      <c r="CIK345" s="145"/>
      <c r="CIL345" s="145"/>
      <c r="CIM345" s="145"/>
      <c r="CIN345" s="145"/>
      <c r="CIO345" s="145"/>
      <c r="CIP345" s="145"/>
      <c r="CIQ345" s="145"/>
      <c r="CIR345" s="145"/>
      <c r="CIS345" s="145"/>
      <c r="CIT345" s="145"/>
      <c r="CIU345" s="145"/>
      <c r="CIV345" s="145"/>
      <c r="CIW345" s="145"/>
      <c r="CIX345" s="145"/>
      <c r="CIY345" s="145"/>
      <c r="CIZ345" s="145"/>
      <c r="CJA345" s="145"/>
      <c r="CJB345" s="145"/>
      <c r="CJC345" s="145"/>
      <c r="CJD345" s="145"/>
      <c r="CJE345" s="145"/>
      <c r="CJF345" s="145"/>
      <c r="CJG345" s="145"/>
      <c r="CJH345" s="145"/>
      <c r="CJI345" s="145"/>
      <c r="CJJ345" s="145"/>
      <c r="CJK345" s="145"/>
      <c r="CJL345" s="145"/>
      <c r="CJM345" s="145"/>
      <c r="CJN345" s="145"/>
      <c r="CJO345" s="145"/>
      <c r="CJP345" s="145"/>
      <c r="CJQ345" s="145"/>
      <c r="CJR345" s="145"/>
      <c r="CJS345" s="145"/>
      <c r="CJT345" s="145"/>
      <c r="CJU345" s="145"/>
      <c r="CJV345" s="145"/>
      <c r="CJW345" s="145"/>
      <c r="CJX345" s="145"/>
      <c r="CJY345" s="145"/>
      <c r="CJZ345" s="145"/>
      <c r="CKA345" s="145"/>
      <c r="CKB345" s="145"/>
      <c r="CKC345" s="145"/>
      <c r="CKD345" s="145"/>
      <c r="CKE345" s="145"/>
      <c r="CKF345" s="145"/>
      <c r="CKG345" s="145"/>
      <c r="CKH345" s="145"/>
      <c r="CKI345" s="145"/>
      <c r="CKJ345" s="145"/>
      <c r="CKK345" s="145"/>
      <c r="CKL345" s="145"/>
      <c r="CKM345" s="145"/>
      <c r="CKN345" s="145"/>
      <c r="CKO345" s="145"/>
      <c r="CKP345" s="145"/>
      <c r="CKQ345" s="145"/>
      <c r="CKR345" s="145"/>
      <c r="CKS345" s="145"/>
      <c r="CKT345" s="145"/>
      <c r="CKU345" s="145"/>
      <c r="CKV345" s="145"/>
      <c r="CKW345" s="145"/>
      <c r="CKX345" s="145"/>
      <c r="CKY345" s="145"/>
      <c r="CKZ345" s="145"/>
      <c r="CLA345" s="145"/>
      <c r="CLB345" s="145"/>
      <c r="CLC345" s="145"/>
      <c r="CLD345" s="145"/>
      <c r="CLE345" s="145"/>
      <c r="CLF345" s="145"/>
      <c r="CLG345" s="145"/>
      <c r="CLH345" s="145"/>
      <c r="CLI345" s="145"/>
      <c r="CLJ345" s="145"/>
      <c r="CLK345" s="145"/>
      <c r="CLL345" s="145"/>
      <c r="CLM345" s="145"/>
      <c r="CLN345" s="145"/>
      <c r="CLO345" s="145"/>
      <c r="CLP345" s="145"/>
      <c r="CLQ345" s="145"/>
      <c r="CLR345" s="145"/>
      <c r="CLS345" s="145"/>
      <c r="CLT345" s="145"/>
      <c r="CLU345" s="145"/>
      <c r="CLV345" s="145"/>
      <c r="CLW345" s="145"/>
      <c r="CLX345" s="145"/>
      <c r="CLY345" s="145"/>
      <c r="CLZ345" s="145"/>
      <c r="CMA345" s="145"/>
      <c r="CMB345" s="145"/>
      <c r="CMC345" s="145"/>
      <c r="CMD345" s="145"/>
      <c r="CME345" s="145"/>
      <c r="CMF345" s="145"/>
      <c r="CMG345" s="145"/>
      <c r="CMH345" s="145"/>
      <c r="CMI345" s="145"/>
      <c r="CMJ345" s="145"/>
      <c r="CMK345" s="145"/>
      <c r="CML345" s="145"/>
      <c r="CMM345" s="145"/>
      <c r="CMN345" s="145"/>
      <c r="CMO345" s="145"/>
      <c r="CMP345" s="145"/>
      <c r="CMQ345" s="145"/>
      <c r="CMR345" s="145"/>
      <c r="CMS345" s="145"/>
      <c r="CMT345" s="145"/>
      <c r="CMU345" s="145"/>
      <c r="CMV345" s="145"/>
      <c r="CMW345" s="145"/>
      <c r="CMX345" s="145"/>
      <c r="CMY345" s="145"/>
      <c r="CMZ345" s="145"/>
      <c r="CNA345" s="145"/>
      <c r="CNB345" s="145"/>
      <c r="CNC345" s="145"/>
      <c r="CND345" s="145"/>
      <c r="CNE345" s="145"/>
      <c r="CNF345" s="145"/>
      <c r="CNG345" s="145"/>
      <c r="CNH345" s="145"/>
      <c r="CNI345" s="145"/>
      <c r="CNJ345" s="145"/>
      <c r="CNK345" s="145"/>
      <c r="CNL345" s="145"/>
      <c r="CNM345" s="145"/>
      <c r="CNN345" s="145"/>
      <c r="CNO345" s="145"/>
      <c r="CNP345" s="145"/>
      <c r="CNQ345" s="145"/>
      <c r="CNR345" s="145"/>
      <c r="CNS345" s="145"/>
      <c r="CNT345" s="145"/>
      <c r="CNU345" s="145"/>
      <c r="CNV345" s="145"/>
      <c r="CNW345" s="145"/>
      <c r="CNX345" s="145"/>
      <c r="CNY345" s="145"/>
      <c r="CNZ345" s="145"/>
      <c r="COA345" s="145"/>
      <c r="COB345" s="145"/>
      <c r="COC345" s="145"/>
      <c r="COD345" s="145"/>
      <c r="COE345" s="145"/>
      <c r="COF345" s="145"/>
      <c r="COG345" s="145"/>
      <c r="COH345" s="145"/>
      <c r="COI345" s="145"/>
      <c r="COJ345" s="145"/>
      <c r="COK345" s="145"/>
      <c r="COL345" s="145"/>
      <c r="COM345" s="145"/>
      <c r="CON345" s="145"/>
      <c r="COO345" s="145"/>
      <c r="COP345" s="145"/>
      <c r="COQ345" s="145"/>
      <c r="COR345" s="145"/>
      <c r="COS345" s="145"/>
      <c r="COT345" s="145"/>
      <c r="COU345" s="145"/>
      <c r="COV345" s="145"/>
      <c r="COW345" s="145"/>
      <c r="COX345" s="145"/>
      <c r="COY345" s="145"/>
      <c r="COZ345" s="145"/>
      <c r="CPA345" s="145"/>
      <c r="CPB345" s="145"/>
      <c r="CPC345" s="145"/>
      <c r="CPD345" s="145"/>
      <c r="CPE345" s="145"/>
      <c r="CPF345" s="145"/>
      <c r="CPG345" s="145"/>
      <c r="CPH345" s="145"/>
      <c r="CPI345" s="145"/>
      <c r="CPJ345" s="145"/>
      <c r="CPK345" s="145"/>
      <c r="CPL345" s="145"/>
      <c r="CPM345" s="145"/>
      <c r="CPN345" s="145"/>
      <c r="CPO345" s="145"/>
      <c r="CPP345" s="145"/>
      <c r="CPQ345" s="145"/>
      <c r="CPR345" s="145"/>
      <c r="CPS345" s="145"/>
      <c r="CPT345" s="145"/>
      <c r="CPU345" s="145"/>
      <c r="CPV345" s="145"/>
      <c r="CPW345" s="145"/>
      <c r="CPX345" s="145"/>
      <c r="CPY345" s="145"/>
      <c r="CPZ345" s="145"/>
      <c r="CQA345" s="145"/>
      <c r="CQB345" s="145"/>
      <c r="CQC345" s="145"/>
      <c r="CQD345" s="145"/>
      <c r="CQE345" s="145"/>
      <c r="CQF345" s="145"/>
      <c r="CQG345" s="145"/>
      <c r="CQH345" s="145"/>
      <c r="CQI345" s="145"/>
      <c r="CQJ345" s="145"/>
      <c r="CQK345" s="145"/>
      <c r="CQL345" s="145"/>
      <c r="CQM345" s="145"/>
      <c r="CQN345" s="145"/>
      <c r="CQO345" s="145"/>
      <c r="CQP345" s="145"/>
      <c r="CQQ345" s="145"/>
      <c r="CQR345" s="145"/>
      <c r="CQS345" s="145"/>
      <c r="CQT345" s="145"/>
      <c r="CQU345" s="145"/>
      <c r="CQV345" s="145"/>
      <c r="CQW345" s="145"/>
      <c r="CQX345" s="145"/>
      <c r="CQY345" s="145"/>
      <c r="CQZ345" s="145"/>
      <c r="CRA345" s="145"/>
      <c r="CRB345" s="145"/>
      <c r="CRC345" s="145"/>
      <c r="CRD345" s="145"/>
      <c r="CRE345" s="145"/>
      <c r="CRF345" s="145"/>
      <c r="CRG345" s="145"/>
      <c r="CRH345" s="145"/>
      <c r="CRI345" s="145"/>
      <c r="CRJ345" s="145"/>
      <c r="CRK345" s="145"/>
      <c r="CRL345" s="145"/>
      <c r="CRM345" s="145"/>
      <c r="CRN345" s="145"/>
      <c r="CRO345" s="145"/>
      <c r="CRP345" s="145"/>
      <c r="CRQ345" s="145"/>
      <c r="CRR345" s="145"/>
      <c r="CRS345" s="145"/>
      <c r="CRT345" s="145"/>
      <c r="CRU345" s="145"/>
      <c r="CRV345" s="145"/>
      <c r="CRW345" s="145"/>
      <c r="CRX345" s="145"/>
      <c r="CRY345" s="145"/>
      <c r="CRZ345" s="145"/>
      <c r="CSA345" s="145"/>
      <c r="CSB345" s="145"/>
      <c r="CSC345" s="145"/>
      <c r="CSD345" s="145"/>
      <c r="CSE345" s="145"/>
      <c r="CSF345" s="145"/>
      <c r="CSG345" s="145"/>
      <c r="CSH345" s="145"/>
      <c r="CSI345" s="145"/>
      <c r="CSJ345" s="145"/>
      <c r="CSK345" s="145"/>
      <c r="CSL345" s="145"/>
      <c r="CSM345" s="145"/>
      <c r="CSN345" s="145"/>
      <c r="CSO345" s="145"/>
      <c r="CSP345" s="145"/>
      <c r="CSQ345" s="145"/>
      <c r="CSR345" s="145"/>
      <c r="CSS345" s="145"/>
      <c r="CST345" s="145"/>
      <c r="CSU345" s="145"/>
      <c r="CSV345" s="145"/>
      <c r="CSW345" s="145"/>
      <c r="CSX345" s="145"/>
      <c r="CSY345" s="145"/>
      <c r="CSZ345" s="145"/>
      <c r="CTA345" s="145"/>
      <c r="CTB345" s="145"/>
      <c r="CTC345" s="145"/>
      <c r="CTD345" s="145"/>
      <c r="CTE345" s="145"/>
      <c r="CTF345" s="145"/>
      <c r="CTG345" s="145"/>
      <c r="CTH345" s="145"/>
      <c r="CTI345" s="145"/>
      <c r="CTJ345" s="145"/>
      <c r="CTK345" s="145"/>
      <c r="CTL345" s="145"/>
      <c r="CTM345" s="145"/>
      <c r="CTN345" s="145"/>
      <c r="CTO345" s="145"/>
      <c r="CTP345" s="145"/>
      <c r="CTQ345" s="145"/>
      <c r="CTR345" s="145"/>
      <c r="CTS345" s="145"/>
      <c r="CTT345" s="145"/>
      <c r="CTU345" s="145"/>
      <c r="CTV345" s="145"/>
      <c r="CTW345" s="145"/>
      <c r="CTX345" s="145"/>
      <c r="CTY345" s="145"/>
      <c r="CTZ345" s="145"/>
      <c r="CUA345" s="145"/>
      <c r="CUB345" s="145"/>
      <c r="CUC345" s="145"/>
      <c r="CUD345" s="145"/>
      <c r="CUE345" s="145"/>
      <c r="CUF345" s="145"/>
      <c r="CUG345" s="145"/>
      <c r="CUH345" s="145"/>
      <c r="CUI345" s="145"/>
      <c r="CUJ345" s="145"/>
      <c r="CUK345" s="145"/>
      <c r="CUL345" s="145"/>
      <c r="CUM345" s="145"/>
      <c r="CUN345" s="145"/>
      <c r="CUO345" s="145"/>
      <c r="CUP345" s="145"/>
      <c r="CUQ345" s="145"/>
      <c r="CUR345" s="145"/>
      <c r="CUS345" s="145"/>
      <c r="CUT345" s="145"/>
      <c r="CUU345" s="145"/>
      <c r="CUV345" s="145"/>
      <c r="CUW345" s="145"/>
      <c r="CUX345" s="145"/>
      <c r="CUY345" s="145"/>
      <c r="CUZ345" s="145"/>
      <c r="CVA345" s="145"/>
      <c r="CVB345" s="145"/>
      <c r="CVC345" s="145"/>
      <c r="CVD345" s="145"/>
      <c r="CVE345" s="145"/>
      <c r="CVF345" s="145"/>
      <c r="CVG345" s="145"/>
      <c r="CVH345" s="145"/>
      <c r="CVI345" s="145"/>
      <c r="CVJ345" s="145"/>
      <c r="CVK345" s="145"/>
      <c r="CVL345" s="145"/>
      <c r="CVM345" s="145"/>
      <c r="CVN345" s="145"/>
      <c r="CVO345" s="145"/>
      <c r="CVP345" s="145"/>
      <c r="CVQ345" s="145"/>
      <c r="CVR345" s="145"/>
      <c r="CVS345" s="145"/>
      <c r="CVT345" s="145"/>
      <c r="CVU345" s="145"/>
      <c r="CVV345" s="145"/>
      <c r="CVW345" s="145"/>
      <c r="CVX345" s="145"/>
      <c r="CVY345" s="145"/>
      <c r="CVZ345" s="145"/>
      <c r="CWA345" s="145"/>
      <c r="CWB345" s="145"/>
      <c r="CWC345" s="145"/>
      <c r="CWD345" s="145"/>
      <c r="CWE345" s="145"/>
      <c r="CWF345" s="145"/>
      <c r="CWG345" s="145"/>
      <c r="CWH345" s="145"/>
      <c r="CWI345" s="145"/>
      <c r="CWJ345" s="145"/>
      <c r="CWK345" s="145"/>
      <c r="CWL345" s="145"/>
      <c r="CWM345" s="145"/>
      <c r="CWN345" s="145"/>
      <c r="CWO345" s="145"/>
      <c r="CWP345" s="145"/>
      <c r="CWQ345" s="145"/>
      <c r="CWR345" s="145"/>
      <c r="CWS345" s="145"/>
      <c r="CWT345" s="145"/>
      <c r="CWU345" s="145"/>
      <c r="CWV345" s="145"/>
      <c r="CWW345" s="145"/>
      <c r="CWX345" s="145"/>
      <c r="CWY345" s="145"/>
      <c r="CWZ345" s="145"/>
      <c r="CXA345" s="145"/>
      <c r="CXB345" s="145"/>
      <c r="CXC345" s="145"/>
      <c r="CXD345" s="145"/>
      <c r="CXE345" s="145"/>
      <c r="CXF345" s="145"/>
      <c r="CXG345" s="145"/>
      <c r="CXH345" s="145"/>
      <c r="CXI345" s="145"/>
      <c r="CXJ345" s="145"/>
      <c r="CXK345" s="145"/>
      <c r="CXL345" s="145"/>
      <c r="CXM345" s="145"/>
      <c r="CXN345" s="145"/>
      <c r="CXO345" s="145"/>
      <c r="CXP345" s="145"/>
      <c r="CXQ345" s="145"/>
      <c r="CXR345" s="145"/>
      <c r="CXS345" s="145"/>
      <c r="CXT345" s="145"/>
      <c r="CXU345" s="145"/>
      <c r="CXV345" s="145"/>
      <c r="CXW345" s="145"/>
      <c r="CXX345" s="145"/>
      <c r="CXY345" s="145"/>
      <c r="CXZ345" s="145"/>
      <c r="CYA345" s="145"/>
      <c r="CYB345" s="145"/>
      <c r="CYC345" s="145"/>
      <c r="CYD345" s="145"/>
      <c r="CYE345" s="145"/>
      <c r="CYF345" s="145"/>
      <c r="CYG345" s="145"/>
      <c r="CYH345" s="145"/>
      <c r="CYI345" s="145"/>
      <c r="CYJ345" s="145"/>
      <c r="CYK345" s="145"/>
      <c r="CYL345" s="145"/>
      <c r="CYM345" s="145"/>
      <c r="CYN345" s="145"/>
      <c r="CYO345" s="145"/>
      <c r="CYP345" s="145"/>
      <c r="CYQ345" s="145"/>
      <c r="CYR345" s="145"/>
      <c r="CYS345" s="145"/>
      <c r="CYT345" s="145"/>
      <c r="CYU345" s="145"/>
      <c r="CYV345" s="145"/>
      <c r="CYW345" s="145"/>
      <c r="CYX345" s="145"/>
      <c r="CYY345" s="145"/>
      <c r="CYZ345" s="145"/>
      <c r="CZA345" s="145"/>
      <c r="CZB345" s="145"/>
      <c r="CZC345" s="145"/>
      <c r="CZD345" s="145"/>
      <c r="CZE345" s="145"/>
      <c r="CZF345" s="145"/>
      <c r="CZG345" s="145"/>
      <c r="CZH345" s="145"/>
      <c r="CZI345" s="145"/>
      <c r="CZJ345" s="145"/>
      <c r="CZK345" s="145"/>
      <c r="CZL345" s="145"/>
      <c r="CZM345" s="145"/>
      <c r="CZN345" s="145"/>
      <c r="CZO345" s="145"/>
      <c r="CZP345" s="145"/>
      <c r="CZQ345" s="145"/>
      <c r="CZR345" s="145"/>
      <c r="CZS345" s="145"/>
      <c r="CZT345" s="145"/>
      <c r="CZU345" s="145"/>
      <c r="CZV345" s="145"/>
      <c r="CZW345" s="145"/>
      <c r="CZX345" s="145"/>
      <c r="CZY345" s="145"/>
      <c r="CZZ345" s="145"/>
      <c r="DAA345" s="145"/>
      <c r="DAB345" s="145"/>
      <c r="DAC345" s="145"/>
      <c r="DAD345" s="145"/>
      <c r="DAE345" s="145"/>
      <c r="DAF345" s="145"/>
      <c r="DAG345" s="145"/>
      <c r="DAH345" s="145"/>
      <c r="DAI345" s="145"/>
      <c r="DAJ345" s="145"/>
      <c r="DAK345" s="145"/>
      <c r="DAL345" s="145"/>
      <c r="DAM345" s="145"/>
      <c r="DAN345" s="145"/>
      <c r="DAO345" s="145"/>
      <c r="DAP345" s="145"/>
      <c r="DAQ345" s="145"/>
      <c r="DAR345" s="145"/>
      <c r="DAS345" s="145"/>
      <c r="DAT345" s="145"/>
      <c r="DAU345" s="145"/>
      <c r="DAV345" s="145"/>
      <c r="DAW345" s="145"/>
      <c r="DAX345" s="145"/>
      <c r="DAY345" s="145"/>
      <c r="DAZ345" s="145"/>
      <c r="DBA345" s="145"/>
      <c r="DBB345" s="145"/>
      <c r="DBC345" s="145"/>
      <c r="DBD345" s="145"/>
      <c r="DBE345" s="145"/>
      <c r="DBF345" s="145"/>
      <c r="DBG345" s="145"/>
      <c r="DBH345" s="145"/>
      <c r="DBI345" s="145"/>
      <c r="DBJ345" s="145"/>
      <c r="DBK345" s="145"/>
      <c r="DBL345" s="145"/>
      <c r="DBM345" s="145"/>
      <c r="DBN345" s="145"/>
      <c r="DBO345" s="145"/>
      <c r="DBP345" s="145"/>
      <c r="DBQ345" s="145"/>
      <c r="DBR345" s="145"/>
      <c r="DBS345" s="145"/>
      <c r="DBT345" s="145"/>
      <c r="DBU345" s="145"/>
      <c r="DBV345" s="145"/>
      <c r="DBW345" s="145"/>
      <c r="DBX345" s="145"/>
      <c r="DBY345" s="145"/>
      <c r="DBZ345" s="145"/>
      <c r="DCA345" s="145"/>
      <c r="DCB345" s="145"/>
      <c r="DCC345" s="145"/>
      <c r="DCD345" s="145"/>
      <c r="DCE345" s="145"/>
      <c r="DCF345" s="145"/>
      <c r="DCG345" s="145"/>
      <c r="DCH345" s="145"/>
      <c r="DCI345" s="145"/>
      <c r="DCJ345" s="145"/>
      <c r="DCK345" s="145"/>
      <c r="DCL345" s="145"/>
      <c r="DCM345" s="145"/>
      <c r="DCN345" s="145"/>
      <c r="DCO345" s="145"/>
      <c r="DCP345" s="145"/>
      <c r="DCQ345" s="145"/>
      <c r="DCR345" s="145"/>
      <c r="DCS345" s="145"/>
      <c r="DCT345" s="145"/>
      <c r="DCU345" s="145"/>
      <c r="DCV345" s="145"/>
      <c r="DCW345" s="145"/>
      <c r="DCX345" s="145"/>
      <c r="DCY345" s="145"/>
      <c r="DCZ345" s="145"/>
      <c r="DDA345" s="145"/>
      <c r="DDB345" s="145"/>
      <c r="DDC345" s="145"/>
      <c r="DDD345" s="145"/>
      <c r="DDE345" s="145"/>
      <c r="DDF345" s="145"/>
      <c r="DDG345" s="145"/>
      <c r="DDH345" s="145"/>
      <c r="DDI345" s="145"/>
      <c r="DDJ345" s="145"/>
      <c r="DDK345" s="145"/>
      <c r="DDL345" s="145"/>
      <c r="DDM345" s="145"/>
      <c r="DDN345" s="145"/>
      <c r="DDO345" s="145"/>
      <c r="DDP345" s="145"/>
      <c r="DDQ345" s="145"/>
      <c r="DDR345" s="145"/>
      <c r="DDS345" s="145"/>
      <c r="DDT345" s="145"/>
      <c r="DDU345" s="145"/>
      <c r="DDV345" s="145"/>
      <c r="DDW345" s="145"/>
      <c r="DDX345" s="145"/>
      <c r="DDY345" s="145"/>
      <c r="DDZ345" s="145"/>
      <c r="DEA345" s="145"/>
      <c r="DEB345" s="145"/>
      <c r="DEC345" s="145"/>
      <c r="DED345" s="145"/>
      <c r="DEE345" s="145"/>
      <c r="DEF345" s="145"/>
      <c r="DEG345" s="145"/>
      <c r="DEH345" s="145"/>
      <c r="DEI345" s="145"/>
      <c r="DEJ345" s="145"/>
      <c r="DEK345" s="145"/>
      <c r="DEL345" s="145"/>
      <c r="DEM345" s="145"/>
      <c r="DEN345" s="145"/>
      <c r="DEO345" s="145"/>
      <c r="DEP345" s="145"/>
      <c r="DEQ345" s="145"/>
      <c r="DER345" s="145"/>
      <c r="DES345" s="145"/>
      <c r="DET345" s="145"/>
      <c r="DEU345" s="145"/>
      <c r="DEV345" s="145"/>
      <c r="DEW345" s="145"/>
      <c r="DEX345" s="145"/>
      <c r="DEY345" s="145"/>
      <c r="DEZ345" s="145"/>
      <c r="DFA345" s="145"/>
      <c r="DFB345" s="145"/>
      <c r="DFC345" s="145"/>
      <c r="DFD345" s="145"/>
      <c r="DFE345" s="145"/>
      <c r="DFF345" s="145"/>
      <c r="DFG345" s="145"/>
      <c r="DFH345" s="145"/>
      <c r="DFI345" s="145"/>
      <c r="DFJ345" s="145"/>
      <c r="DFK345" s="145"/>
      <c r="DFL345" s="145"/>
      <c r="DFM345" s="145"/>
      <c r="DFN345" s="145"/>
      <c r="DFO345" s="145"/>
      <c r="DFP345" s="145"/>
      <c r="DFQ345" s="145"/>
      <c r="DFR345" s="145"/>
      <c r="DFS345" s="145"/>
      <c r="DFT345" s="145"/>
      <c r="DFU345" s="145"/>
      <c r="DFV345" s="145"/>
      <c r="DFW345" s="145"/>
      <c r="DFX345" s="145"/>
      <c r="DFY345" s="145"/>
      <c r="DFZ345" s="145"/>
      <c r="DGA345" s="145"/>
      <c r="DGB345" s="145"/>
      <c r="DGC345" s="145"/>
      <c r="DGD345" s="145"/>
      <c r="DGE345" s="145"/>
      <c r="DGF345" s="145"/>
      <c r="DGG345" s="145"/>
      <c r="DGH345" s="145"/>
      <c r="DGI345" s="145"/>
      <c r="DGJ345" s="145"/>
      <c r="DGK345" s="145"/>
      <c r="DGL345" s="145"/>
      <c r="DGM345" s="145"/>
      <c r="DGN345" s="145"/>
      <c r="DGO345" s="145"/>
      <c r="DGP345" s="145"/>
      <c r="DGQ345" s="145"/>
      <c r="DGR345" s="145"/>
      <c r="DGS345" s="145"/>
      <c r="DGT345" s="145"/>
      <c r="DGU345" s="145"/>
      <c r="DGV345" s="145"/>
      <c r="DGW345" s="145"/>
      <c r="DGX345" s="145"/>
      <c r="DGY345" s="145"/>
      <c r="DGZ345" s="145"/>
      <c r="DHA345" s="145"/>
      <c r="DHB345" s="145"/>
      <c r="DHC345" s="145"/>
      <c r="DHD345" s="145"/>
      <c r="DHE345" s="145"/>
      <c r="DHF345" s="145"/>
      <c r="DHG345" s="145"/>
      <c r="DHH345" s="145"/>
      <c r="DHI345" s="145"/>
      <c r="DHJ345" s="145"/>
      <c r="DHK345" s="145"/>
      <c r="DHL345" s="145"/>
      <c r="DHM345" s="145"/>
      <c r="DHN345" s="145"/>
      <c r="DHO345" s="145"/>
      <c r="DHP345" s="145"/>
      <c r="DHQ345" s="145"/>
      <c r="DHR345" s="145"/>
      <c r="DHS345" s="145"/>
      <c r="DHT345" s="145"/>
      <c r="DHU345" s="145"/>
      <c r="DHV345" s="145"/>
      <c r="DHW345" s="145"/>
      <c r="DHX345" s="145"/>
      <c r="DHY345" s="145"/>
      <c r="DHZ345" s="145"/>
      <c r="DIA345" s="145"/>
      <c r="DIB345" s="145"/>
      <c r="DIC345" s="145"/>
      <c r="DID345" s="145"/>
      <c r="DIE345" s="145"/>
      <c r="DIF345" s="145"/>
      <c r="DIG345" s="145"/>
      <c r="DIH345" s="145"/>
      <c r="DII345" s="145"/>
      <c r="DIJ345" s="145"/>
      <c r="DIK345" s="145"/>
      <c r="DIL345" s="145"/>
      <c r="DIM345" s="145"/>
      <c r="DIN345" s="145"/>
      <c r="DIO345" s="145"/>
      <c r="DIP345" s="145"/>
      <c r="DIQ345" s="145"/>
      <c r="DIR345" s="145"/>
      <c r="DIS345" s="145"/>
      <c r="DIT345" s="145"/>
      <c r="DIU345" s="145"/>
      <c r="DIV345" s="145"/>
      <c r="DIW345" s="145"/>
      <c r="DIX345" s="145"/>
      <c r="DIY345" s="145"/>
      <c r="DIZ345" s="145"/>
      <c r="DJA345" s="145"/>
      <c r="DJB345" s="145"/>
      <c r="DJC345" s="145"/>
      <c r="DJD345" s="145"/>
      <c r="DJE345" s="145"/>
      <c r="DJF345" s="145"/>
      <c r="DJG345" s="145"/>
      <c r="DJH345" s="145"/>
      <c r="DJI345" s="145"/>
      <c r="DJJ345" s="145"/>
      <c r="DJK345" s="145"/>
      <c r="DJL345" s="145"/>
      <c r="DJM345" s="145"/>
      <c r="DJN345" s="145"/>
      <c r="DJO345" s="145"/>
      <c r="DJP345" s="145"/>
      <c r="DJQ345" s="145"/>
      <c r="DJR345" s="145"/>
      <c r="DJS345" s="145"/>
      <c r="DJT345" s="145"/>
      <c r="DJU345" s="145"/>
      <c r="DJV345" s="145"/>
      <c r="DJW345" s="145"/>
      <c r="DJX345" s="145"/>
      <c r="DJY345" s="145"/>
      <c r="DJZ345" s="145"/>
      <c r="DKA345" s="145"/>
      <c r="DKB345" s="145"/>
      <c r="DKC345" s="145"/>
      <c r="DKD345" s="145"/>
      <c r="DKE345" s="145"/>
      <c r="DKF345" s="145"/>
      <c r="DKG345" s="145"/>
      <c r="DKH345" s="145"/>
      <c r="DKI345" s="145"/>
      <c r="DKJ345" s="145"/>
      <c r="DKK345" s="145"/>
      <c r="DKL345" s="145"/>
      <c r="DKM345" s="145"/>
      <c r="DKN345" s="145"/>
      <c r="DKO345" s="145"/>
      <c r="DKP345" s="145"/>
      <c r="DKQ345" s="145"/>
      <c r="DKR345" s="145"/>
      <c r="DKS345" s="145"/>
      <c r="DKT345" s="145"/>
      <c r="DKU345" s="145"/>
      <c r="DKV345" s="145"/>
      <c r="DKW345" s="145"/>
      <c r="DKX345" s="145"/>
      <c r="DKY345" s="145"/>
      <c r="DKZ345" s="145"/>
      <c r="DLA345" s="145"/>
      <c r="DLB345" s="145"/>
      <c r="DLC345" s="145"/>
      <c r="DLD345" s="145"/>
      <c r="DLE345" s="145"/>
      <c r="DLF345" s="145"/>
      <c r="DLG345" s="145"/>
      <c r="DLH345" s="145"/>
      <c r="DLI345" s="145"/>
      <c r="DLJ345" s="145"/>
      <c r="DLK345" s="145"/>
      <c r="DLL345" s="145"/>
      <c r="DLM345" s="145"/>
      <c r="DLN345" s="145"/>
      <c r="DLO345" s="145"/>
      <c r="DLP345" s="145"/>
      <c r="DLQ345" s="145"/>
      <c r="DLR345" s="145"/>
      <c r="DLS345" s="145"/>
      <c r="DLT345" s="145"/>
      <c r="DLU345" s="145"/>
      <c r="DLV345" s="145"/>
      <c r="DLW345" s="145"/>
      <c r="DLX345" s="145"/>
      <c r="DLY345" s="145"/>
      <c r="DLZ345" s="145"/>
      <c r="DMA345" s="145"/>
      <c r="DMB345" s="145"/>
      <c r="DMC345" s="145"/>
      <c r="DMD345" s="145"/>
      <c r="DME345" s="145"/>
      <c r="DMF345" s="145"/>
      <c r="DMG345" s="145"/>
      <c r="DMH345" s="145"/>
      <c r="DMI345" s="145"/>
      <c r="DMJ345" s="145"/>
      <c r="DMK345" s="145"/>
      <c r="DML345" s="145"/>
      <c r="DMM345" s="145"/>
      <c r="DMN345" s="145"/>
      <c r="DMO345" s="145"/>
      <c r="DMP345" s="145"/>
      <c r="DMQ345" s="145"/>
      <c r="DMR345" s="145"/>
      <c r="DMS345" s="145"/>
      <c r="DMT345" s="145"/>
      <c r="DMU345" s="145"/>
      <c r="DMV345" s="145"/>
      <c r="DMW345" s="145"/>
      <c r="DMX345" s="145"/>
      <c r="DMY345" s="145"/>
      <c r="DMZ345" s="145"/>
      <c r="DNA345" s="145"/>
      <c r="DNB345" s="145"/>
      <c r="DNC345" s="145"/>
      <c r="DND345" s="145"/>
      <c r="DNE345" s="145"/>
      <c r="DNF345" s="145"/>
      <c r="DNG345" s="145"/>
      <c r="DNH345" s="145"/>
      <c r="DNI345" s="145"/>
      <c r="DNJ345" s="145"/>
      <c r="DNK345" s="145"/>
      <c r="DNL345" s="145"/>
      <c r="DNM345" s="145"/>
      <c r="DNN345" s="145"/>
      <c r="DNO345" s="145"/>
      <c r="DNP345" s="145"/>
      <c r="DNQ345" s="145"/>
      <c r="DNR345" s="145"/>
      <c r="DNS345" s="145"/>
      <c r="DNT345" s="145"/>
      <c r="DNU345" s="145"/>
      <c r="DNV345" s="145"/>
      <c r="DNW345" s="145"/>
      <c r="DNX345" s="145"/>
      <c r="DNY345" s="145"/>
      <c r="DNZ345" s="145"/>
      <c r="DOA345" s="145"/>
      <c r="DOB345" s="145"/>
      <c r="DOC345" s="145"/>
      <c r="DOD345" s="145"/>
      <c r="DOE345" s="145"/>
      <c r="DOF345" s="145"/>
      <c r="DOG345" s="145"/>
      <c r="DOH345" s="145"/>
      <c r="DOI345" s="145"/>
      <c r="DOJ345" s="145"/>
      <c r="DOK345" s="145"/>
      <c r="DOL345" s="145"/>
      <c r="DOM345" s="145"/>
      <c r="DON345" s="145"/>
      <c r="DOO345" s="145"/>
      <c r="DOP345" s="145"/>
      <c r="DOQ345" s="145"/>
      <c r="DOR345" s="145"/>
      <c r="DOS345" s="145"/>
      <c r="DOT345" s="145"/>
      <c r="DOU345" s="145"/>
      <c r="DOV345" s="145"/>
      <c r="DOW345" s="145"/>
      <c r="DOX345" s="145"/>
      <c r="DOY345" s="145"/>
      <c r="DOZ345" s="145"/>
      <c r="DPA345" s="145"/>
      <c r="DPB345" s="145"/>
      <c r="DPC345" s="145"/>
      <c r="DPD345" s="145"/>
      <c r="DPE345" s="145"/>
      <c r="DPF345" s="145"/>
      <c r="DPG345" s="145"/>
      <c r="DPH345" s="145"/>
      <c r="DPI345" s="145"/>
      <c r="DPJ345" s="145"/>
      <c r="DPK345" s="145"/>
      <c r="DPL345" s="145"/>
      <c r="DPM345" s="145"/>
      <c r="DPN345" s="145"/>
      <c r="DPO345" s="145"/>
      <c r="DPP345" s="145"/>
      <c r="DPQ345" s="145"/>
      <c r="DPR345" s="145"/>
      <c r="DPS345" s="145"/>
      <c r="DPT345" s="145"/>
      <c r="DPU345" s="145"/>
      <c r="DPV345" s="145"/>
      <c r="DPW345" s="145"/>
      <c r="DPX345" s="145"/>
      <c r="DPY345" s="145"/>
      <c r="DPZ345" s="145"/>
      <c r="DQA345" s="145"/>
      <c r="DQB345" s="145"/>
      <c r="DQC345" s="145"/>
      <c r="DQD345" s="145"/>
      <c r="DQE345" s="145"/>
      <c r="DQF345" s="145"/>
      <c r="DQG345" s="145"/>
      <c r="DQH345" s="145"/>
      <c r="DQI345" s="145"/>
      <c r="DQJ345" s="145"/>
      <c r="DQK345" s="145"/>
      <c r="DQL345" s="145"/>
      <c r="DQM345" s="145"/>
      <c r="DQN345" s="145"/>
      <c r="DQO345" s="145"/>
      <c r="DQP345" s="145"/>
      <c r="DQQ345" s="145"/>
      <c r="DQR345" s="145"/>
      <c r="DQS345" s="145"/>
      <c r="DQT345" s="145"/>
      <c r="DQU345" s="145"/>
      <c r="DQV345" s="145"/>
      <c r="DQW345" s="145"/>
      <c r="DQX345" s="145"/>
      <c r="DQY345" s="145"/>
      <c r="DQZ345" s="145"/>
      <c r="DRA345" s="145"/>
      <c r="DRB345" s="145"/>
      <c r="DRC345" s="145"/>
      <c r="DRD345" s="145"/>
      <c r="DRE345" s="145"/>
      <c r="DRF345" s="145"/>
      <c r="DRG345" s="145"/>
      <c r="DRH345" s="145"/>
      <c r="DRI345" s="145"/>
      <c r="DRJ345" s="145"/>
      <c r="DRK345" s="145"/>
      <c r="DRL345" s="145"/>
      <c r="DRM345" s="145"/>
      <c r="DRN345" s="145"/>
      <c r="DRO345" s="145"/>
      <c r="DRP345" s="145"/>
      <c r="DRQ345" s="145"/>
      <c r="DRR345" s="145"/>
      <c r="DRS345" s="145"/>
      <c r="DRT345" s="145"/>
      <c r="DRU345" s="145"/>
      <c r="DRV345" s="145"/>
      <c r="DRW345" s="145"/>
      <c r="DRX345" s="145"/>
      <c r="DRY345" s="145"/>
      <c r="DRZ345" s="145"/>
      <c r="DSA345" s="145"/>
      <c r="DSB345" s="145"/>
      <c r="DSC345" s="145"/>
      <c r="DSD345" s="145"/>
      <c r="DSE345" s="145"/>
      <c r="DSF345" s="145"/>
      <c r="DSG345" s="145"/>
      <c r="DSH345" s="145"/>
      <c r="DSI345" s="145"/>
      <c r="DSJ345" s="145"/>
      <c r="DSK345" s="145"/>
      <c r="DSL345" s="145"/>
      <c r="DSM345" s="145"/>
      <c r="DSN345" s="145"/>
      <c r="DSO345" s="145"/>
      <c r="DSP345" s="145"/>
      <c r="DSQ345" s="145"/>
      <c r="DSR345" s="145"/>
      <c r="DSS345" s="145"/>
      <c r="DST345" s="145"/>
      <c r="DSU345" s="145"/>
      <c r="DSV345" s="145"/>
      <c r="DSW345" s="145"/>
      <c r="DSX345" s="145"/>
      <c r="DSY345" s="145"/>
      <c r="DSZ345" s="145"/>
      <c r="DTA345" s="145"/>
      <c r="DTB345" s="145"/>
      <c r="DTC345" s="145"/>
      <c r="DTD345" s="145"/>
      <c r="DTE345" s="145"/>
      <c r="DTF345" s="145"/>
      <c r="DTG345" s="145"/>
      <c r="DTH345" s="145"/>
      <c r="DTI345" s="145"/>
      <c r="DTJ345" s="145"/>
      <c r="DTK345" s="145"/>
      <c r="DTL345" s="145"/>
      <c r="DTM345" s="145"/>
      <c r="DTN345" s="145"/>
      <c r="DTO345" s="145"/>
      <c r="DTP345" s="145"/>
      <c r="DTQ345" s="145"/>
      <c r="DTR345" s="145"/>
      <c r="DTS345" s="145"/>
      <c r="DTT345" s="145"/>
      <c r="DTU345" s="145"/>
      <c r="DTV345" s="145"/>
      <c r="DTW345" s="145"/>
      <c r="DTX345" s="145"/>
      <c r="DTY345" s="145"/>
      <c r="DTZ345" s="145"/>
      <c r="DUA345" s="145"/>
      <c r="DUB345" s="145"/>
      <c r="DUC345" s="145"/>
      <c r="DUD345" s="145"/>
      <c r="DUE345" s="145"/>
      <c r="DUF345" s="145"/>
      <c r="DUG345" s="145"/>
      <c r="DUH345" s="145"/>
      <c r="DUI345" s="145"/>
      <c r="DUJ345" s="145"/>
      <c r="DUK345" s="145"/>
      <c r="DUL345" s="145"/>
      <c r="DUM345" s="145"/>
      <c r="DUN345" s="145"/>
      <c r="DUO345" s="145"/>
      <c r="DUP345" s="145"/>
      <c r="DUQ345" s="145"/>
      <c r="DUR345" s="145"/>
      <c r="DUS345" s="145"/>
      <c r="DUT345" s="145"/>
      <c r="DUU345" s="145"/>
      <c r="DUV345" s="145"/>
      <c r="DUW345" s="145"/>
      <c r="DUX345" s="145"/>
      <c r="DUY345" s="145"/>
      <c r="DUZ345" s="145"/>
      <c r="DVA345" s="145"/>
      <c r="DVB345" s="145"/>
      <c r="DVC345" s="145"/>
      <c r="DVD345" s="145"/>
      <c r="DVE345" s="145"/>
      <c r="DVF345" s="145"/>
      <c r="DVG345" s="145"/>
      <c r="DVH345" s="145"/>
      <c r="DVI345" s="145"/>
      <c r="DVJ345" s="145"/>
      <c r="DVK345" s="145"/>
      <c r="DVL345" s="145"/>
      <c r="DVM345" s="145"/>
      <c r="DVN345" s="145"/>
      <c r="DVO345" s="145"/>
      <c r="DVP345" s="145"/>
      <c r="DVQ345" s="145"/>
      <c r="DVR345" s="145"/>
      <c r="DVS345" s="145"/>
      <c r="DVT345" s="145"/>
      <c r="DVU345" s="145"/>
      <c r="DVV345" s="145"/>
      <c r="DVW345" s="145"/>
      <c r="DVX345" s="145"/>
      <c r="DVY345" s="145"/>
      <c r="DVZ345" s="145"/>
      <c r="DWA345" s="145"/>
      <c r="DWB345" s="145"/>
      <c r="DWC345" s="145"/>
      <c r="DWD345" s="145"/>
      <c r="DWE345" s="145"/>
      <c r="DWF345" s="145"/>
      <c r="DWG345" s="145"/>
      <c r="DWH345" s="145"/>
      <c r="DWI345" s="145"/>
      <c r="DWJ345" s="145"/>
      <c r="DWK345" s="145"/>
      <c r="DWL345" s="145"/>
      <c r="DWM345" s="145"/>
      <c r="DWN345" s="145"/>
      <c r="DWO345" s="145"/>
      <c r="DWP345" s="145"/>
      <c r="DWQ345" s="145"/>
      <c r="DWR345" s="145"/>
      <c r="DWS345" s="145"/>
      <c r="DWT345" s="145"/>
      <c r="DWU345" s="145"/>
      <c r="DWV345" s="145"/>
      <c r="DWW345" s="145"/>
      <c r="DWX345" s="145"/>
      <c r="DWY345" s="145"/>
      <c r="DWZ345" s="145"/>
      <c r="DXA345" s="145"/>
      <c r="DXB345" s="145"/>
      <c r="DXC345" s="145"/>
      <c r="DXD345" s="145"/>
      <c r="DXE345" s="145"/>
      <c r="DXF345" s="145"/>
      <c r="DXG345" s="145"/>
      <c r="DXH345" s="145"/>
      <c r="DXI345" s="145"/>
      <c r="DXJ345" s="145"/>
      <c r="DXK345" s="145"/>
      <c r="DXL345" s="145"/>
      <c r="DXM345" s="145"/>
      <c r="DXN345" s="145"/>
      <c r="DXO345" s="145"/>
      <c r="DXP345" s="145"/>
      <c r="DXQ345" s="145"/>
      <c r="DXR345" s="145"/>
      <c r="DXS345" s="145"/>
      <c r="DXT345" s="145"/>
      <c r="DXU345" s="145"/>
      <c r="DXV345" s="145"/>
      <c r="DXW345" s="145"/>
      <c r="DXX345" s="145"/>
      <c r="DXY345" s="145"/>
      <c r="DXZ345" s="145"/>
      <c r="DYA345" s="145"/>
      <c r="DYB345" s="145"/>
      <c r="DYC345" s="145"/>
      <c r="DYD345" s="145"/>
      <c r="DYE345" s="145"/>
      <c r="DYF345" s="145"/>
      <c r="DYG345" s="145"/>
      <c r="DYH345" s="145"/>
      <c r="DYI345" s="145"/>
      <c r="DYJ345" s="145"/>
      <c r="DYK345" s="145"/>
      <c r="DYL345" s="145"/>
      <c r="DYM345" s="145"/>
      <c r="DYN345" s="145"/>
      <c r="DYO345" s="145"/>
      <c r="DYP345" s="145"/>
      <c r="DYQ345" s="145"/>
      <c r="DYR345" s="145"/>
      <c r="DYS345" s="145"/>
      <c r="DYT345" s="145"/>
      <c r="DYU345" s="145"/>
      <c r="DYV345" s="145"/>
      <c r="DYW345" s="145"/>
      <c r="DYX345" s="145"/>
      <c r="DYY345" s="145"/>
      <c r="DYZ345" s="145"/>
      <c r="DZA345" s="145"/>
      <c r="DZB345" s="145"/>
      <c r="DZC345" s="145"/>
      <c r="DZD345" s="145"/>
      <c r="DZE345" s="145"/>
      <c r="DZF345" s="145"/>
      <c r="DZG345" s="145"/>
      <c r="DZH345" s="145"/>
      <c r="DZI345" s="145"/>
      <c r="DZJ345" s="145"/>
      <c r="DZK345" s="145"/>
      <c r="DZL345" s="145"/>
      <c r="DZM345" s="145"/>
      <c r="DZN345" s="145"/>
      <c r="DZO345" s="145"/>
      <c r="DZP345" s="145"/>
      <c r="DZQ345" s="145"/>
      <c r="DZR345" s="145"/>
      <c r="DZS345" s="145"/>
      <c r="DZT345" s="145"/>
      <c r="DZU345" s="145"/>
      <c r="DZV345" s="145"/>
      <c r="DZW345" s="145"/>
      <c r="DZX345" s="145"/>
      <c r="DZY345" s="145"/>
      <c r="DZZ345" s="145"/>
      <c r="EAA345" s="145"/>
      <c r="EAB345" s="145"/>
      <c r="EAC345" s="145"/>
      <c r="EAD345" s="145"/>
      <c r="EAE345" s="145"/>
      <c r="EAF345" s="145"/>
      <c r="EAG345" s="145"/>
      <c r="EAH345" s="145"/>
      <c r="EAI345" s="145"/>
      <c r="EAJ345" s="145"/>
      <c r="EAK345" s="145"/>
      <c r="EAL345" s="145"/>
      <c r="EAM345" s="145"/>
      <c r="EAN345" s="145"/>
      <c r="EAO345" s="145"/>
      <c r="EAP345" s="145"/>
      <c r="EAQ345" s="145"/>
      <c r="EAR345" s="145"/>
      <c r="EAS345" s="145"/>
      <c r="EAT345" s="145"/>
      <c r="EAU345" s="145"/>
      <c r="EAV345" s="145"/>
      <c r="EAW345" s="145"/>
      <c r="EAX345" s="145"/>
      <c r="EAY345" s="145"/>
      <c r="EAZ345" s="145"/>
      <c r="EBA345" s="145"/>
      <c r="EBB345" s="145"/>
      <c r="EBC345" s="145"/>
      <c r="EBD345" s="145"/>
      <c r="EBE345" s="145"/>
      <c r="EBF345" s="145"/>
      <c r="EBG345" s="145"/>
      <c r="EBH345" s="145"/>
      <c r="EBI345" s="145"/>
      <c r="EBJ345" s="145"/>
      <c r="EBK345" s="145"/>
      <c r="EBL345" s="145"/>
      <c r="EBM345" s="145"/>
      <c r="EBN345" s="145"/>
      <c r="EBO345" s="145"/>
      <c r="EBP345" s="145"/>
      <c r="EBQ345" s="145"/>
      <c r="EBR345" s="145"/>
      <c r="EBS345" s="145"/>
      <c r="EBT345" s="145"/>
      <c r="EBU345" s="145"/>
      <c r="EBV345" s="145"/>
      <c r="EBW345" s="145"/>
      <c r="EBX345" s="145"/>
      <c r="EBY345" s="145"/>
      <c r="EBZ345" s="145"/>
      <c r="ECA345" s="145"/>
      <c r="ECB345" s="145"/>
      <c r="ECC345" s="145"/>
      <c r="ECD345" s="145"/>
      <c r="ECE345" s="145"/>
      <c r="ECF345" s="145"/>
      <c r="ECG345" s="145"/>
      <c r="ECH345" s="145"/>
      <c r="ECI345" s="145"/>
      <c r="ECJ345" s="145"/>
      <c r="ECK345" s="145"/>
      <c r="ECL345" s="145"/>
      <c r="ECM345" s="145"/>
      <c r="ECN345" s="145"/>
      <c r="ECO345" s="145"/>
      <c r="ECP345" s="145"/>
      <c r="ECQ345" s="145"/>
      <c r="ECR345" s="145"/>
      <c r="ECS345" s="145"/>
      <c r="ECT345" s="145"/>
      <c r="ECU345" s="145"/>
      <c r="ECV345" s="145"/>
      <c r="ECW345" s="145"/>
      <c r="ECX345" s="145"/>
      <c r="ECY345" s="145"/>
      <c r="ECZ345" s="145"/>
      <c r="EDA345" s="145"/>
      <c r="EDB345" s="145"/>
      <c r="EDC345" s="145"/>
      <c r="EDD345" s="145"/>
      <c r="EDE345" s="145"/>
      <c r="EDF345" s="145"/>
      <c r="EDG345" s="145"/>
      <c r="EDH345" s="145"/>
      <c r="EDI345" s="145"/>
      <c r="EDJ345" s="145"/>
      <c r="EDK345" s="145"/>
      <c r="EDL345" s="145"/>
      <c r="EDM345" s="145"/>
      <c r="EDN345" s="145"/>
      <c r="EDO345" s="145"/>
      <c r="EDP345" s="145"/>
      <c r="EDQ345" s="145"/>
      <c r="EDR345" s="145"/>
      <c r="EDS345" s="145"/>
      <c r="EDT345" s="145"/>
      <c r="EDU345" s="145"/>
      <c r="EDV345" s="145"/>
      <c r="EDW345" s="145"/>
      <c r="EDX345" s="145"/>
      <c r="EDY345" s="145"/>
      <c r="EDZ345" s="145"/>
      <c r="EEA345" s="145"/>
      <c r="EEB345" s="145"/>
      <c r="EEC345" s="145"/>
      <c r="EED345" s="145"/>
      <c r="EEE345" s="145"/>
      <c r="EEF345" s="145"/>
      <c r="EEG345" s="145"/>
      <c r="EEH345" s="145"/>
      <c r="EEI345" s="145"/>
      <c r="EEJ345" s="145"/>
      <c r="EEK345" s="145"/>
      <c r="EEL345" s="145"/>
      <c r="EEM345" s="145"/>
      <c r="EEN345" s="145"/>
      <c r="EEO345" s="145"/>
      <c r="EEP345" s="145"/>
      <c r="EEQ345" s="145"/>
      <c r="EER345" s="145"/>
      <c r="EES345" s="145"/>
      <c r="EET345" s="145"/>
      <c r="EEU345" s="145"/>
      <c r="EEV345" s="145"/>
      <c r="EEW345" s="145"/>
      <c r="EEX345" s="145"/>
      <c r="EEY345" s="145"/>
      <c r="EEZ345" s="145"/>
      <c r="EFA345" s="145"/>
      <c r="EFB345" s="145"/>
      <c r="EFC345" s="145"/>
      <c r="EFD345" s="145"/>
      <c r="EFE345" s="145"/>
      <c r="EFF345" s="145"/>
      <c r="EFG345" s="145"/>
      <c r="EFH345" s="145"/>
      <c r="EFI345" s="145"/>
      <c r="EFJ345" s="145"/>
      <c r="EFK345" s="145"/>
      <c r="EFL345" s="145"/>
      <c r="EFM345" s="145"/>
      <c r="EFN345" s="145"/>
      <c r="EFO345" s="145"/>
      <c r="EFP345" s="145"/>
      <c r="EFQ345" s="145"/>
      <c r="EFR345" s="145"/>
      <c r="EFS345" s="145"/>
      <c r="EFT345" s="145"/>
      <c r="EFU345" s="145"/>
      <c r="EFV345" s="145"/>
      <c r="EFW345" s="145"/>
      <c r="EFX345" s="145"/>
      <c r="EFY345" s="145"/>
      <c r="EFZ345" s="145"/>
      <c r="EGA345" s="145"/>
      <c r="EGB345" s="145"/>
      <c r="EGC345" s="145"/>
      <c r="EGD345" s="145"/>
      <c r="EGE345" s="145"/>
      <c r="EGF345" s="145"/>
      <c r="EGG345" s="145"/>
      <c r="EGH345" s="145"/>
      <c r="EGI345" s="145"/>
      <c r="EGJ345" s="145"/>
      <c r="EGK345" s="145"/>
      <c r="EGL345" s="145"/>
      <c r="EGM345" s="145"/>
      <c r="EGN345" s="145"/>
      <c r="EGO345" s="145"/>
      <c r="EGP345" s="145"/>
      <c r="EGQ345" s="145"/>
      <c r="EGR345" s="145"/>
      <c r="EGS345" s="145"/>
      <c r="EGT345" s="145"/>
      <c r="EGU345" s="145"/>
      <c r="EGV345" s="145"/>
      <c r="EGW345" s="145"/>
      <c r="EGX345" s="145"/>
      <c r="EGY345" s="145"/>
      <c r="EGZ345" s="145"/>
      <c r="EHA345" s="145"/>
      <c r="EHB345" s="145"/>
      <c r="EHC345" s="145"/>
      <c r="EHD345" s="145"/>
      <c r="EHE345" s="145"/>
      <c r="EHF345" s="145"/>
      <c r="EHG345" s="145"/>
      <c r="EHH345" s="145"/>
      <c r="EHI345" s="145"/>
      <c r="EHJ345" s="145"/>
      <c r="EHK345" s="145"/>
      <c r="EHL345" s="145"/>
      <c r="EHM345" s="145"/>
      <c r="EHN345" s="145"/>
      <c r="EHO345" s="145"/>
      <c r="EHP345" s="145"/>
      <c r="EHQ345" s="145"/>
      <c r="EHR345" s="145"/>
      <c r="EHS345" s="145"/>
      <c r="EHT345" s="145"/>
      <c r="EHU345" s="145"/>
      <c r="EHV345" s="145"/>
      <c r="EHW345" s="145"/>
      <c r="EHX345" s="145"/>
      <c r="EHY345" s="145"/>
      <c r="EHZ345" s="145"/>
      <c r="EIA345" s="145"/>
      <c r="EIB345" s="145"/>
      <c r="EIC345" s="145"/>
      <c r="EID345" s="145"/>
      <c r="EIE345" s="145"/>
      <c r="EIF345" s="145"/>
      <c r="EIG345" s="145"/>
      <c r="EIH345" s="145"/>
      <c r="EII345" s="145"/>
      <c r="EIJ345" s="145"/>
      <c r="EIK345" s="145"/>
      <c r="EIL345" s="145"/>
      <c r="EIM345" s="145"/>
      <c r="EIN345" s="145"/>
      <c r="EIO345" s="145"/>
      <c r="EIP345" s="145"/>
      <c r="EIQ345" s="145"/>
      <c r="EIR345" s="145"/>
      <c r="EIS345" s="145"/>
      <c r="EIT345" s="145"/>
      <c r="EIU345" s="145"/>
      <c r="EIV345" s="145"/>
      <c r="EIW345" s="145"/>
      <c r="EIX345" s="145"/>
      <c r="EIY345" s="145"/>
      <c r="EIZ345" s="145"/>
      <c r="EJA345" s="145"/>
      <c r="EJB345" s="145"/>
      <c r="EJC345" s="145"/>
      <c r="EJD345" s="145"/>
      <c r="EJE345" s="145"/>
      <c r="EJF345" s="145"/>
      <c r="EJG345" s="145"/>
      <c r="EJH345" s="145"/>
      <c r="EJI345" s="145"/>
      <c r="EJJ345" s="145"/>
      <c r="EJK345" s="145"/>
      <c r="EJL345" s="145"/>
      <c r="EJM345" s="145"/>
      <c r="EJN345" s="145"/>
      <c r="EJO345" s="145"/>
      <c r="EJP345" s="145"/>
      <c r="EJQ345" s="145"/>
      <c r="EJR345" s="145"/>
      <c r="EJS345" s="145"/>
      <c r="EJT345" s="145"/>
      <c r="EJU345" s="145"/>
      <c r="EJV345" s="145"/>
      <c r="EJW345" s="145"/>
      <c r="EJX345" s="145"/>
      <c r="EJY345" s="145"/>
      <c r="EJZ345" s="145"/>
      <c r="EKA345" s="145"/>
      <c r="EKB345" s="145"/>
      <c r="EKC345" s="145"/>
      <c r="EKD345" s="145"/>
      <c r="EKE345" s="145"/>
      <c r="EKF345" s="145"/>
      <c r="EKG345" s="145"/>
      <c r="EKH345" s="145"/>
      <c r="EKI345" s="145"/>
      <c r="EKJ345" s="145"/>
      <c r="EKK345" s="145"/>
      <c r="EKL345" s="145"/>
      <c r="EKM345" s="145"/>
      <c r="EKN345" s="145"/>
      <c r="EKO345" s="145"/>
      <c r="EKP345" s="145"/>
      <c r="EKQ345" s="145"/>
      <c r="EKR345" s="145"/>
      <c r="EKS345" s="145"/>
      <c r="EKT345" s="145"/>
      <c r="EKU345" s="145"/>
      <c r="EKV345" s="145"/>
      <c r="EKW345" s="145"/>
      <c r="EKX345" s="145"/>
      <c r="EKY345" s="145"/>
      <c r="EKZ345" s="145"/>
      <c r="ELA345" s="145"/>
      <c r="ELB345" s="145"/>
      <c r="ELC345" s="145"/>
      <c r="ELD345" s="145"/>
      <c r="ELE345" s="145"/>
      <c r="ELF345" s="145"/>
      <c r="ELG345" s="145"/>
      <c r="ELH345" s="145"/>
      <c r="ELI345" s="145"/>
      <c r="ELJ345" s="145"/>
      <c r="ELK345" s="145"/>
      <c r="ELL345" s="145"/>
      <c r="ELM345" s="145"/>
      <c r="ELN345" s="145"/>
      <c r="ELO345" s="145"/>
      <c r="ELP345" s="145"/>
      <c r="ELQ345" s="145"/>
      <c r="ELR345" s="145"/>
      <c r="ELS345" s="145"/>
      <c r="ELT345" s="145"/>
      <c r="ELU345" s="145"/>
      <c r="ELV345" s="145"/>
      <c r="ELW345" s="145"/>
      <c r="ELX345" s="145"/>
      <c r="ELY345" s="145"/>
      <c r="ELZ345" s="145"/>
      <c r="EMA345" s="145"/>
      <c r="EMB345" s="145"/>
      <c r="EMC345" s="145"/>
      <c r="EMD345" s="145"/>
      <c r="EME345" s="145"/>
      <c r="EMF345" s="145"/>
      <c r="EMG345" s="145"/>
      <c r="EMH345" s="145"/>
      <c r="EMI345" s="145"/>
      <c r="EMJ345" s="145"/>
      <c r="EMK345" s="145"/>
      <c r="EML345" s="145"/>
      <c r="EMM345" s="145"/>
      <c r="EMN345" s="145"/>
      <c r="EMO345" s="145"/>
      <c r="EMP345" s="145"/>
      <c r="EMQ345" s="145"/>
      <c r="EMR345" s="145"/>
      <c r="EMS345" s="145"/>
      <c r="EMT345" s="145"/>
      <c r="EMU345" s="145"/>
      <c r="EMV345" s="145"/>
      <c r="EMW345" s="145"/>
      <c r="EMX345" s="145"/>
      <c r="EMY345" s="145"/>
      <c r="EMZ345" s="145"/>
      <c r="ENA345" s="145"/>
      <c r="ENB345" s="145"/>
      <c r="ENC345" s="145"/>
      <c r="END345" s="145"/>
      <c r="ENE345" s="145"/>
      <c r="ENF345" s="145"/>
      <c r="ENG345" s="145"/>
      <c r="ENH345" s="145"/>
      <c r="ENI345" s="145"/>
      <c r="ENJ345" s="145"/>
      <c r="ENK345" s="145"/>
      <c r="ENL345" s="145"/>
      <c r="ENM345" s="145"/>
      <c r="ENN345" s="145"/>
      <c r="ENO345" s="145"/>
      <c r="ENP345" s="145"/>
      <c r="ENQ345" s="145"/>
      <c r="ENR345" s="145"/>
      <c r="ENS345" s="145"/>
      <c r="ENT345" s="145"/>
      <c r="ENU345" s="145"/>
      <c r="ENV345" s="145"/>
      <c r="ENW345" s="145"/>
      <c r="ENX345" s="145"/>
      <c r="ENY345" s="145"/>
      <c r="ENZ345" s="145"/>
      <c r="EOA345" s="145"/>
      <c r="EOB345" s="145"/>
      <c r="EOC345" s="145"/>
      <c r="EOD345" s="145"/>
      <c r="EOE345" s="145"/>
      <c r="EOF345" s="145"/>
      <c r="EOG345" s="145"/>
      <c r="EOH345" s="145"/>
      <c r="EOI345" s="145"/>
      <c r="EOJ345" s="145"/>
      <c r="EOK345" s="145"/>
      <c r="EOL345" s="145"/>
      <c r="EOM345" s="145"/>
      <c r="EON345" s="145"/>
      <c r="EOO345" s="145"/>
      <c r="EOP345" s="145"/>
      <c r="EOQ345" s="145"/>
      <c r="EOR345" s="145"/>
      <c r="EOS345" s="145"/>
      <c r="EOT345" s="145"/>
      <c r="EOU345" s="145"/>
      <c r="EOV345" s="145"/>
      <c r="EOW345" s="145"/>
      <c r="EOX345" s="145"/>
      <c r="EOY345" s="145"/>
      <c r="EOZ345" s="145"/>
      <c r="EPA345" s="145"/>
      <c r="EPB345" s="145"/>
      <c r="EPC345" s="145"/>
      <c r="EPD345" s="145"/>
      <c r="EPE345" s="145"/>
      <c r="EPF345" s="145"/>
      <c r="EPG345" s="145"/>
      <c r="EPH345" s="145"/>
      <c r="EPI345" s="145"/>
      <c r="EPJ345" s="145"/>
      <c r="EPK345" s="145"/>
      <c r="EPL345" s="145"/>
      <c r="EPM345" s="145"/>
      <c r="EPN345" s="145"/>
      <c r="EPO345" s="145"/>
      <c r="EPP345" s="145"/>
      <c r="EPQ345" s="145"/>
      <c r="EPR345" s="145"/>
      <c r="EPS345" s="145"/>
      <c r="EPT345" s="145"/>
      <c r="EPU345" s="145"/>
      <c r="EPV345" s="145"/>
      <c r="EPW345" s="145"/>
      <c r="EPX345" s="145"/>
      <c r="EPY345" s="145"/>
      <c r="EPZ345" s="145"/>
      <c r="EQA345" s="145"/>
      <c r="EQB345" s="145"/>
      <c r="EQC345" s="145"/>
      <c r="EQD345" s="145"/>
      <c r="EQE345" s="145"/>
      <c r="EQF345" s="145"/>
      <c r="EQG345" s="145"/>
      <c r="EQH345" s="145"/>
      <c r="EQI345" s="145"/>
      <c r="EQJ345" s="145"/>
      <c r="EQK345" s="145"/>
      <c r="EQL345" s="145"/>
      <c r="EQM345" s="145"/>
      <c r="EQN345" s="145"/>
      <c r="EQO345" s="145"/>
      <c r="EQP345" s="145"/>
      <c r="EQQ345" s="145"/>
      <c r="EQR345" s="145"/>
      <c r="EQS345" s="145"/>
      <c r="EQT345" s="145"/>
      <c r="EQU345" s="145"/>
      <c r="EQV345" s="145"/>
      <c r="EQW345" s="145"/>
      <c r="EQX345" s="145"/>
      <c r="EQY345" s="145"/>
      <c r="EQZ345" s="145"/>
      <c r="ERA345" s="145"/>
      <c r="ERB345" s="145"/>
      <c r="ERC345" s="145"/>
      <c r="ERD345" s="145"/>
      <c r="ERE345" s="145"/>
      <c r="ERF345" s="145"/>
      <c r="ERG345" s="145"/>
      <c r="ERH345" s="145"/>
      <c r="ERI345" s="145"/>
      <c r="ERJ345" s="145"/>
      <c r="ERK345" s="145"/>
      <c r="ERL345" s="145"/>
      <c r="ERM345" s="145"/>
      <c r="ERN345" s="145"/>
      <c r="ERO345" s="145"/>
      <c r="ERP345" s="145"/>
      <c r="ERQ345" s="145"/>
      <c r="ERR345" s="145"/>
      <c r="ERS345" s="145"/>
      <c r="ERT345" s="145"/>
      <c r="ERU345" s="145"/>
      <c r="ERV345" s="145"/>
      <c r="ERW345" s="145"/>
      <c r="ERX345" s="145"/>
      <c r="ERY345" s="145"/>
      <c r="ERZ345" s="145"/>
      <c r="ESA345" s="145"/>
      <c r="ESB345" s="145"/>
      <c r="ESC345" s="145"/>
      <c r="ESD345" s="145"/>
      <c r="ESE345" s="145"/>
      <c r="ESF345" s="145"/>
      <c r="ESG345" s="145"/>
      <c r="ESH345" s="145"/>
      <c r="ESI345" s="145"/>
      <c r="ESJ345" s="145"/>
      <c r="ESK345" s="145"/>
      <c r="ESL345" s="145"/>
      <c r="ESM345" s="145"/>
      <c r="ESN345" s="145"/>
      <c r="ESO345" s="145"/>
      <c r="ESP345" s="145"/>
      <c r="ESQ345" s="145"/>
      <c r="ESR345" s="145"/>
      <c r="ESS345" s="145"/>
      <c r="EST345" s="145"/>
      <c r="ESU345" s="145"/>
      <c r="ESV345" s="145"/>
      <c r="ESW345" s="145"/>
      <c r="ESX345" s="145"/>
      <c r="ESY345" s="145"/>
      <c r="ESZ345" s="145"/>
      <c r="ETA345" s="145"/>
      <c r="ETB345" s="145"/>
      <c r="ETC345" s="145"/>
      <c r="ETD345" s="145"/>
      <c r="ETE345" s="145"/>
      <c r="ETF345" s="145"/>
      <c r="ETG345" s="145"/>
      <c r="ETH345" s="145"/>
      <c r="ETI345" s="145"/>
      <c r="ETJ345" s="145"/>
      <c r="ETK345" s="145"/>
      <c r="ETL345" s="145"/>
      <c r="ETM345" s="145"/>
      <c r="ETN345" s="145"/>
      <c r="ETO345" s="145"/>
      <c r="ETP345" s="145"/>
      <c r="ETQ345" s="145"/>
      <c r="ETR345" s="145"/>
      <c r="ETS345" s="145"/>
      <c r="ETT345" s="145"/>
      <c r="ETU345" s="145"/>
      <c r="ETV345" s="145"/>
      <c r="ETW345" s="145"/>
      <c r="ETX345" s="145"/>
      <c r="ETY345" s="145"/>
      <c r="ETZ345" s="145"/>
      <c r="EUA345" s="145"/>
      <c r="EUB345" s="145"/>
      <c r="EUC345" s="145"/>
      <c r="EUD345" s="145"/>
      <c r="EUE345" s="145"/>
      <c r="EUF345" s="145"/>
      <c r="EUG345" s="145"/>
      <c r="EUH345" s="145"/>
      <c r="EUI345" s="145"/>
      <c r="EUJ345" s="145"/>
      <c r="EUK345" s="145"/>
      <c r="EUL345" s="145"/>
      <c r="EUM345" s="145"/>
      <c r="EUN345" s="145"/>
      <c r="EUO345" s="145"/>
      <c r="EUP345" s="145"/>
      <c r="EUQ345" s="145"/>
      <c r="EUR345" s="145"/>
      <c r="EUS345" s="145"/>
      <c r="EUT345" s="145"/>
      <c r="EUU345" s="145"/>
      <c r="EUV345" s="145"/>
      <c r="EUW345" s="145"/>
      <c r="EUX345" s="145"/>
      <c r="EUY345" s="145"/>
      <c r="EUZ345" s="145"/>
      <c r="EVA345" s="145"/>
      <c r="EVB345" s="145"/>
      <c r="EVC345" s="145"/>
      <c r="EVD345" s="145"/>
      <c r="EVE345" s="145"/>
      <c r="EVF345" s="145"/>
      <c r="EVG345" s="145"/>
      <c r="EVH345" s="145"/>
      <c r="EVI345" s="145"/>
      <c r="EVJ345" s="145"/>
      <c r="EVK345" s="145"/>
      <c r="EVL345" s="145"/>
      <c r="EVM345" s="145"/>
      <c r="EVN345" s="145"/>
      <c r="EVO345" s="145"/>
      <c r="EVP345" s="145"/>
      <c r="EVQ345" s="145"/>
      <c r="EVR345" s="145"/>
      <c r="EVS345" s="145"/>
      <c r="EVT345" s="145"/>
      <c r="EVU345" s="145"/>
      <c r="EVV345" s="145"/>
      <c r="EVW345" s="145"/>
      <c r="EVX345" s="145"/>
      <c r="EVY345" s="145"/>
      <c r="EVZ345" s="145"/>
      <c r="EWA345" s="145"/>
      <c r="EWB345" s="145"/>
      <c r="EWC345" s="145"/>
      <c r="EWD345" s="145"/>
      <c r="EWE345" s="145"/>
      <c r="EWF345" s="145"/>
      <c r="EWG345" s="145"/>
      <c r="EWH345" s="145"/>
      <c r="EWI345" s="145"/>
      <c r="EWJ345" s="145"/>
      <c r="EWK345" s="145"/>
      <c r="EWL345" s="145"/>
      <c r="EWM345" s="145"/>
      <c r="EWN345" s="145"/>
      <c r="EWO345" s="145"/>
      <c r="EWP345" s="145"/>
      <c r="EWQ345" s="145"/>
      <c r="EWR345" s="145"/>
      <c r="EWS345" s="145"/>
      <c r="EWT345" s="145"/>
      <c r="EWU345" s="145"/>
      <c r="EWV345" s="145"/>
      <c r="EWW345" s="145"/>
      <c r="EWX345" s="145"/>
      <c r="EWY345" s="145"/>
      <c r="EWZ345" s="145"/>
      <c r="EXA345" s="145"/>
      <c r="EXB345" s="145"/>
      <c r="EXC345" s="145"/>
      <c r="EXD345" s="145"/>
      <c r="EXE345" s="145"/>
      <c r="EXF345" s="145"/>
      <c r="EXG345" s="145"/>
      <c r="EXH345" s="145"/>
      <c r="EXI345" s="145"/>
      <c r="EXJ345" s="145"/>
      <c r="EXK345" s="145"/>
      <c r="EXL345" s="145"/>
      <c r="EXM345" s="145"/>
      <c r="EXN345" s="145"/>
      <c r="EXO345" s="145"/>
      <c r="EXP345" s="145"/>
      <c r="EXQ345" s="145"/>
      <c r="EXR345" s="145"/>
      <c r="EXS345" s="145"/>
      <c r="EXT345" s="145"/>
      <c r="EXU345" s="145"/>
      <c r="EXV345" s="145"/>
      <c r="EXW345" s="145"/>
      <c r="EXX345" s="145"/>
      <c r="EXY345" s="145"/>
      <c r="EXZ345" s="145"/>
      <c r="EYA345" s="145"/>
      <c r="EYB345" s="145"/>
      <c r="EYC345" s="145"/>
      <c r="EYD345" s="145"/>
      <c r="EYE345" s="145"/>
      <c r="EYF345" s="145"/>
      <c r="EYG345" s="145"/>
      <c r="EYH345" s="145"/>
      <c r="EYI345" s="145"/>
      <c r="EYJ345" s="145"/>
      <c r="EYK345" s="145"/>
      <c r="EYL345" s="145"/>
      <c r="EYM345" s="145"/>
      <c r="EYN345" s="145"/>
      <c r="EYO345" s="145"/>
      <c r="EYP345" s="145"/>
      <c r="EYQ345" s="145"/>
      <c r="EYR345" s="145"/>
      <c r="EYS345" s="145"/>
      <c r="EYT345" s="145"/>
      <c r="EYU345" s="145"/>
      <c r="EYV345" s="145"/>
      <c r="EYW345" s="145"/>
      <c r="EYX345" s="145"/>
      <c r="EYY345" s="145"/>
      <c r="EYZ345" s="145"/>
      <c r="EZA345" s="145"/>
      <c r="EZB345" s="145"/>
      <c r="EZC345" s="145"/>
      <c r="EZD345" s="145"/>
      <c r="EZE345" s="145"/>
      <c r="EZF345" s="145"/>
      <c r="EZG345" s="145"/>
      <c r="EZH345" s="145"/>
      <c r="EZI345" s="145"/>
      <c r="EZJ345" s="145"/>
      <c r="EZK345" s="145"/>
      <c r="EZL345" s="145"/>
      <c r="EZM345" s="145"/>
      <c r="EZN345" s="145"/>
      <c r="EZO345" s="145"/>
      <c r="EZP345" s="145"/>
      <c r="EZQ345" s="145"/>
      <c r="EZR345" s="145"/>
      <c r="EZS345" s="145"/>
      <c r="EZT345" s="145"/>
      <c r="EZU345" s="145"/>
      <c r="EZV345" s="145"/>
      <c r="EZW345" s="145"/>
      <c r="EZX345" s="145"/>
      <c r="EZY345" s="145"/>
      <c r="EZZ345" s="145"/>
      <c r="FAA345" s="145"/>
      <c r="FAB345" s="145"/>
      <c r="FAC345" s="145"/>
      <c r="FAD345" s="145"/>
      <c r="FAE345" s="145"/>
      <c r="FAF345" s="145"/>
      <c r="FAG345" s="145"/>
      <c r="FAH345" s="145"/>
      <c r="FAI345" s="145"/>
      <c r="FAJ345" s="145"/>
      <c r="FAK345" s="145"/>
      <c r="FAL345" s="145"/>
      <c r="FAM345" s="145"/>
      <c r="FAN345" s="145"/>
      <c r="FAO345" s="145"/>
      <c r="FAP345" s="145"/>
      <c r="FAQ345" s="145"/>
      <c r="FAR345" s="145"/>
      <c r="FAS345" s="145"/>
      <c r="FAT345" s="145"/>
      <c r="FAU345" s="145"/>
      <c r="FAV345" s="145"/>
      <c r="FAW345" s="145"/>
      <c r="FAX345" s="145"/>
      <c r="FAY345" s="145"/>
      <c r="FAZ345" s="145"/>
      <c r="FBA345" s="145"/>
      <c r="FBB345" s="145"/>
      <c r="FBC345" s="145"/>
      <c r="FBD345" s="145"/>
      <c r="FBE345" s="145"/>
      <c r="FBF345" s="145"/>
      <c r="FBG345" s="145"/>
      <c r="FBH345" s="145"/>
      <c r="FBI345" s="145"/>
      <c r="FBJ345" s="145"/>
      <c r="FBK345" s="145"/>
      <c r="FBL345" s="145"/>
      <c r="FBM345" s="145"/>
      <c r="FBN345" s="145"/>
      <c r="FBO345" s="145"/>
      <c r="FBP345" s="145"/>
      <c r="FBQ345" s="145"/>
      <c r="FBR345" s="145"/>
      <c r="FBS345" s="145"/>
      <c r="FBT345" s="145"/>
      <c r="FBU345" s="145"/>
      <c r="FBV345" s="145"/>
      <c r="FBW345" s="145"/>
      <c r="FBX345" s="145"/>
      <c r="FBY345" s="145"/>
      <c r="FBZ345" s="145"/>
      <c r="FCA345" s="145"/>
      <c r="FCB345" s="145"/>
      <c r="FCC345" s="145"/>
      <c r="FCD345" s="145"/>
      <c r="FCE345" s="145"/>
      <c r="FCF345" s="145"/>
      <c r="FCG345" s="145"/>
      <c r="FCH345" s="145"/>
      <c r="FCI345" s="145"/>
      <c r="FCJ345" s="145"/>
      <c r="FCK345" s="145"/>
      <c r="FCL345" s="145"/>
      <c r="FCM345" s="145"/>
      <c r="FCN345" s="145"/>
      <c r="FCO345" s="145"/>
      <c r="FCP345" s="145"/>
      <c r="FCQ345" s="145"/>
      <c r="FCR345" s="145"/>
      <c r="FCS345" s="145"/>
      <c r="FCT345" s="145"/>
      <c r="FCU345" s="145"/>
      <c r="FCV345" s="145"/>
      <c r="FCW345" s="145"/>
      <c r="FCX345" s="145"/>
      <c r="FCY345" s="145"/>
      <c r="FCZ345" s="145"/>
      <c r="FDA345" s="145"/>
      <c r="FDB345" s="145"/>
      <c r="FDC345" s="145"/>
      <c r="FDD345" s="145"/>
      <c r="FDE345" s="145"/>
      <c r="FDF345" s="145"/>
      <c r="FDG345" s="145"/>
      <c r="FDH345" s="145"/>
      <c r="FDI345" s="145"/>
      <c r="FDJ345" s="145"/>
      <c r="FDK345" s="145"/>
      <c r="FDL345" s="145"/>
      <c r="FDM345" s="145"/>
      <c r="FDN345" s="145"/>
      <c r="FDO345" s="145"/>
      <c r="FDP345" s="145"/>
      <c r="FDQ345" s="145"/>
      <c r="FDR345" s="145"/>
      <c r="FDS345" s="145"/>
      <c r="FDT345" s="145"/>
      <c r="FDU345" s="145"/>
      <c r="FDV345" s="145"/>
      <c r="FDW345" s="145"/>
      <c r="FDX345" s="145"/>
      <c r="FDY345" s="145"/>
      <c r="FDZ345" s="145"/>
      <c r="FEA345" s="145"/>
      <c r="FEB345" s="145"/>
      <c r="FEC345" s="145"/>
      <c r="FED345" s="145"/>
      <c r="FEE345" s="145"/>
      <c r="FEF345" s="145"/>
      <c r="FEG345" s="145"/>
      <c r="FEH345" s="145"/>
      <c r="FEI345" s="145"/>
      <c r="FEJ345" s="145"/>
      <c r="FEK345" s="145"/>
      <c r="FEL345" s="145"/>
      <c r="FEM345" s="145"/>
      <c r="FEN345" s="145"/>
      <c r="FEO345" s="145"/>
      <c r="FEP345" s="145"/>
      <c r="FEQ345" s="145"/>
      <c r="FER345" s="145"/>
      <c r="FES345" s="145"/>
      <c r="FET345" s="145"/>
      <c r="FEU345" s="145"/>
      <c r="FEV345" s="145"/>
      <c r="FEW345" s="145"/>
      <c r="FEX345" s="145"/>
      <c r="FEY345" s="145"/>
      <c r="FEZ345" s="145"/>
      <c r="FFA345" s="145"/>
      <c r="FFB345" s="145"/>
      <c r="FFC345" s="145"/>
      <c r="FFD345" s="145"/>
      <c r="FFE345" s="145"/>
      <c r="FFF345" s="145"/>
      <c r="FFG345" s="145"/>
      <c r="FFH345" s="145"/>
      <c r="FFI345" s="145"/>
      <c r="FFJ345" s="145"/>
      <c r="FFK345" s="145"/>
      <c r="FFL345" s="145"/>
      <c r="FFM345" s="145"/>
      <c r="FFN345" s="145"/>
      <c r="FFO345" s="145"/>
      <c r="FFP345" s="145"/>
      <c r="FFQ345" s="145"/>
      <c r="FFR345" s="145"/>
      <c r="FFS345" s="145"/>
      <c r="FFT345" s="145"/>
      <c r="FFU345" s="145"/>
      <c r="FFV345" s="145"/>
      <c r="FFW345" s="145"/>
      <c r="FFX345" s="145"/>
      <c r="FFY345" s="145"/>
      <c r="FFZ345" s="145"/>
      <c r="FGA345" s="145"/>
      <c r="FGB345" s="145"/>
      <c r="FGC345" s="145"/>
      <c r="FGD345" s="145"/>
      <c r="FGE345" s="145"/>
      <c r="FGF345" s="145"/>
      <c r="FGG345" s="145"/>
      <c r="FGH345" s="145"/>
      <c r="FGI345" s="145"/>
      <c r="FGJ345" s="145"/>
      <c r="FGK345" s="145"/>
      <c r="FGL345" s="145"/>
      <c r="FGM345" s="145"/>
      <c r="FGN345" s="145"/>
      <c r="FGO345" s="145"/>
      <c r="FGP345" s="145"/>
      <c r="FGQ345" s="145"/>
      <c r="FGR345" s="145"/>
      <c r="FGS345" s="145"/>
      <c r="FGT345" s="145"/>
      <c r="FGU345" s="145"/>
      <c r="FGV345" s="145"/>
      <c r="FGW345" s="145"/>
      <c r="FGX345" s="145"/>
      <c r="FGY345" s="145"/>
      <c r="FGZ345" s="145"/>
      <c r="FHA345" s="145"/>
      <c r="FHB345" s="145"/>
      <c r="FHC345" s="145"/>
      <c r="FHD345" s="145"/>
      <c r="FHE345" s="145"/>
      <c r="FHF345" s="145"/>
      <c r="FHG345" s="145"/>
      <c r="FHH345" s="145"/>
      <c r="FHI345" s="145"/>
      <c r="FHJ345" s="145"/>
      <c r="FHK345" s="145"/>
      <c r="FHL345" s="145"/>
      <c r="FHM345" s="145"/>
      <c r="FHN345" s="145"/>
      <c r="FHO345" s="145"/>
      <c r="FHP345" s="145"/>
      <c r="FHQ345" s="145"/>
      <c r="FHR345" s="145"/>
      <c r="FHS345" s="145"/>
      <c r="FHT345" s="145"/>
      <c r="FHU345" s="145"/>
      <c r="FHV345" s="145"/>
      <c r="FHW345" s="145"/>
      <c r="FHX345" s="145"/>
      <c r="FHY345" s="145"/>
      <c r="FHZ345" s="145"/>
      <c r="FIA345" s="145"/>
      <c r="FIB345" s="145"/>
      <c r="FIC345" s="145"/>
      <c r="FID345" s="145"/>
      <c r="FIE345" s="145"/>
      <c r="FIF345" s="145"/>
      <c r="FIG345" s="145"/>
      <c r="FIH345" s="145"/>
      <c r="FII345" s="145"/>
      <c r="FIJ345" s="145"/>
      <c r="FIK345" s="145"/>
      <c r="FIL345" s="145"/>
      <c r="FIM345" s="145"/>
      <c r="FIN345" s="145"/>
      <c r="FIO345" s="145"/>
      <c r="FIP345" s="145"/>
      <c r="FIQ345" s="145"/>
      <c r="FIR345" s="145"/>
      <c r="FIS345" s="145"/>
      <c r="FIT345" s="145"/>
      <c r="FIU345" s="145"/>
      <c r="FIV345" s="145"/>
      <c r="FIW345" s="145"/>
      <c r="FIX345" s="145"/>
      <c r="FIY345" s="145"/>
      <c r="FIZ345" s="145"/>
      <c r="FJA345" s="145"/>
      <c r="FJB345" s="145"/>
      <c r="FJC345" s="145"/>
      <c r="FJD345" s="145"/>
      <c r="FJE345" s="145"/>
      <c r="FJF345" s="145"/>
      <c r="FJG345" s="145"/>
      <c r="FJH345" s="145"/>
      <c r="FJI345" s="145"/>
      <c r="FJJ345" s="145"/>
      <c r="FJK345" s="145"/>
      <c r="FJL345" s="145"/>
      <c r="FJM345" s="145"/>
      <c r="FJN345" s="145"/>
      <c r="FJO345" s="145"/>
      <c r="FJP345" s="145"/>
      <c r="FJQ345" s="145"/>
      <c r="FJR345" s="145"/>
      <c r="FJS345" s="145"/>
      <c r="FJT345" s="145"/>
      <c r="FJU345" s="145"/>
      <c r="FJV345" s="145"/>
      <c r="FJW345" s="145"/>
      <c r="FJX345" s="145"/>
      <c r="FJY345" s="145"/>
      <c r="FJZ345" s="145"/>
      <c r="FKA345" s="145"/>
      <c r="FKB345" s="145"/>
      <c r="FKC345" s="145"/>
      <c r="FKD345" s="145"/>
      <c r="FKE345" s="145"/>
      <c r="FKF345" s="145"/>
      <c r="FKG345" s="145"/>
      <c r="FKH345" s="145"/>
      <c r="FKI345" s="145"/>
      <c r="FKJ345" s="145"/>
      <c r="FKK345" s="145"/>
      <c r="FKL345" s="145"/>
      <c r="FKM345" s="145"/>
      <c r="FKN345" s="145"/>
      <c r="FKO345" s="145"/>
      <c r="FKP345" s="145"/>
      <c r="FKQ345" s="145"/>
      <c r="FKR345" s="145"/>
      <c r="FKS345" s="145"/>
      <c r="FKT345" s="145"/>
      <c r="FKU345" s="145"/>
      <c r="FKV345" s="145"/>
      <c r="FKW345" s="145"/>
      <c r="FKX345" s="145"/>
      <c r="FKY345" s="145"/>
      <c r="FKZ345" s="145"/>
      <c r="FLA345" s="145"/>
      <c r="FLB345" s="145"/>
      <c r="FLC345" s="145"/>
      <c r="FLD345" s="145"/>
      <c r="FLE345" s="145"/>
      <c r="FLF345" s="145"/>
      <c r="FLG345" s="145"/>
      <c r="FLH345" s="145"/>
      <c r="FLI345" s="145"/>
      <c r="FLJ345" s="145"/>
      <c r="FLK345" s="145"/>
      <c r="FLL345" s="145"/>
      <c r="FLM345" s="145"/>
      <c r="FLN345" s="145"/>
      <c r="FLO345" s="145"/>
      <c r="FLP345" s="145"/>
      <c r="FLQ345" s="145"/>
      <c r="FLR345" s="145"/>
      <c r="FLS345" s="145"/>
      <c r="FLT345" s="145"/>
      <c r="FLU345" s="145"/>
      <c r="FLV345" s="145"/>
      <c r="FLW345" s="145"/>
      <c r="FLX345" s="145"/>
      <c r="FLY345" s="145"/>
      <c r="FLZ345" s="145"/>
      <c r="FMA345" s="145"/>
      <c r="FMB345" s="145"/>
      <c r="FMC345" s="145"/>
      <c r="FMD345" s="145"/>
      <c r="FME345" s="145"/>
      <c r="FMF345" s="145"/>
      <c r="FMG345" s="145"/>
      <c r="FMH345" s="145"/>
      <c r="FMI345" s="145"/>
      <c r="FMJ345" s="145"/>
      <c r="FMK345" s="145"/>
      <c r="FML345" s="145"/>
      <c r="FMM345" s="145"/>
      <c r="FMN345" s="145"/>
      <c r="FMO345" s="145"/>
      <c r="FMP345" s="145"/>
      <c r="FMQ345" s="145"/>
      <c r="FMR345" s="145"/>
      <c r="FMS345" s="145"/>
      <c r="FMT345" s="145"/>
      <c r="FMU345" s="145"/>
      <c r="FMV345" s="145"/>
      <c r="FMW345" s="145"/>
      <c r="FMX345" s="145"/>
      <c r="FMY345" s="145"/>
      <c r="FMZ345" s="145"/>
      <c r="FNA345" s="145"/>
      <c r="FNB345" s="145"/>
      <c r="FNC345" s="145"/>
      <c r="FND345" s="145"/>
      <c r="FNE345" s="145"/>
      <c r="FNF345" s="145"/>
      <c r="FNG345" s="145"/>
      <c r="FNH345" s="145"/>
      <c r="FNI345" s="145"/>
      <c r="FNJ345" s="145"/>
      <c r="FNK345" s="145"/>
      <c r="FNL345" s="145"/>
      <c r="FNM345" s="145"/>
      <c r="FNN345" s="145"/>
      <c r="FNO345" s="145"/>
      <c r="FNP345" s="145"/>
      <c r="FNQ345" s="145"/>
      <c r="FNR345" s="145"/>
      <c r="FNS345" s="145"/>
      <c r="FNT345" s="145"/>
      <c r="FNU345" s="145"/>
      <c r="FNV345" s="145"/>
      <c r="FNW345" s="145"/>
      <c r="FNX345" s="145"/>
      <c r="FNY345" s="145"/>
      <c r="FNZ345" s="145"/>
      <c r="FOA345" s="145"/>
      <c r="FOB345" s="145"/>
      <c r="FOC345" s="145"/>
      <c r="FOD345" s="145"/>
      <c r="FOE345" s="145"/>
      <c r="FOF345" s="145"/>
      <c r="FOG345" s="145"/>
      <c r="FOH345" s="145"/>
      <c r="FOI345" s="145"/>
      <c r="FOJ345" s="145"/>
      <c r="FOK345" s="145"/>
      <c r="FOL345" s="145"/>
      <c r="FOM345" s="145"/>
      <c r="FON345" s="145"/>
      <c r="FOO345" s="145"/>
      <c r="FOP345" s="145"/>
      <c r="FOQ345" s="145"/>
      <c r="FOR345" s="145"/>
      <c r="FOS345" s="145"/>
      <c r="FOT345" s="145"/>
      <c r="FOU345" s="145"/>
      <c r="FOV345" s="145"/>
      <c r="FOW345" s="145"/>
      <c r="FOX345" s="145"/>
      <c r="FOY345" s="145"/>
      <c r="FOZ345" s="145"/>
      <c r="FPA345" s="145"/>
      <c r="FPB345" s="145"/>
      <c r="FPC345" s="145"/>
      <c r="FPD345" s="145"/>
      <c r="FPE345" s="145"/>
      <c r="FPF345" s="145"/>
      <c r="FPG345" s="145"/>
      <c r="FPH345" s="145"/>
      <c r="FPI345" s="145"/>
      <c r="FPJ345" s="145"/>
      <c r="FPK345" s="145"/>
      <c r="FPL345" s="145"/>
      <c r="FPM345" s="145"/>
      <c r="FPN345" s="145"/>
      <c r="FPO345" s="145"/>
      <c r="FPP345" s="145"/>
      <c r="FPQ345" s="145"/>
      <c r="FPR345" s="145"/>
      <c r="FPS345" s="145"/>
      <c r="FPT345" s="145"/>
      <c r="FPU345" s="145"/>
      <c r="FPV345" s="145"/>
      <c r="FPW345" s="145"/>
      <c r="FPX345" s="145"/>
      <c r="FPY345" s="145"/>
      <c r="FPZ345" s="145"/>
      <c r="FQA345" s="145"/>
      <c r="FQB345" s="145"/>
      <c r="FQC345" s="145"/>
      <c r="FQD345" s="145"/>
      <c r="FQE345" s="145"/>
      <c r="FQF345" s="145"/>
      <c r="FQG345" s="145"/>
      <c r="FQH345" s="145"/>
      <c r="FQI345" s="145"/>
      <c r="FQJ345" s="145"/>
      <c r="FQK345" s="145"/>
      <c r="FQL345" s="145"/>
      <c r="FQM345" s="145"/>
      <c r="FQN345" s="145"/>
      <c r="FQO345" s="145"/>
      <c r="FQP345" s="145"/>
      <c r="FQQ345" s="145"/>
      <c r="FQR345" s="145"/>
      <c r="FQS345" s="145"/>
      <c r="FQT345" s="145"/>
      <c r="FQU345" s="145"/>
      <c r="FQV345" s="145"/>
      <c r="FQW345" s="145"/>
      <c r="FQX345" s="145"/>
      <c r="FQY345" s="145"/>
      <c r="FQZ345" s="145"/>
      <c r="FRA345" s="145"/>
      <c r="FRB345" s="145"/>
      <c r="FRC345" s="145"/>
      <c r="FRD345" s="145"/>
      <c r="FRE345" s="145"/>
      <c r="FRF345" s="145"/>
      <c r="FRG345" s="145"/>
      <c r="FRH345" s="145"/>
      <c r="FRI345" s="145"/>
      <c r="FRJ345" s="145"/>
      <c r="FRK345" s="145"/>
      <c r="FRL345" s="145"/>
      <c r="FRM345" s="145"/>
      <c r="FRN345" s="145"/>
      <c r="FRO345" s="145"/>
      <c r="FRP345" s="145"/>
      <c r="FRQ345" s="145"/>
      <c r="FRR345" s="145"/>
      <c r="FRS345" s="145"/>
      <c r="FRT345" s="145"/>
      <c r="FRU345" s="145"/>
      <c r="FRV345" s="145"/>
      <c r="FRW345" s="145"/>
      <c r="FRX345" s="145"/>
      <c r="FRY345" s="145"/>
      <c r="FRZ345" s="145"/>
      <c r="FSA345" s="145"/>
      <c r="FSB345" s="145"/>
      <c r="FSC345" s="145"/>
      <c r="FSD345" s="145"/>
      <c r="FSE345" s="145"/>
      <c r="FSF345" s="145"/>
      <c r="FSG345" s="145"/>
      <c r="FSH345" s="145"/>
      <c r="FSI345" s="145"/>
      <c r="FSJ345" s="145"/>
      <c r="FSK345" s="145"/>
      <c r="FSL345" s="145"/>
      <c r="FSM345" s="145"/>
      <c r="FSN345" s="145"/>
      <c r="FSO345" s="145"/>
      <c r="FSP345" s="145"/>
      <c r="FSQ345" s="145"/>
      <c r="FSR345" s="145"/>
      <c r="FSS345" s="145"/>
      <c r="FST345" s="145"/>
      <c r="FSU345" s="145"/>
      <c r="FSV345" s="145"/>
      <c r="FSW345" s="145"/>
      <c r="FSX345" s="145"/>
      <c r="FSY345" s="145"/>
      <c r="FSZ345" s="145"/>
      <c r="FTA345" s="145"/>
      <c r="FTB345" s="145"/>
      <c r="FTC345" s="145"/>
      <c r="FTD345" s="145"/>
      <c r="FTE345" s="145"/>
      <c r="FTF345" s="145"/>
      <c r="FTG345" s="145"/>
      <c r="FTH345" s="145"/>
      <c r="FTI345" s="145"/>
      <c r="FTJ345" s="145"/>
      <c r="FTK345" s="145"/>
      <c r="FTL345" s="145"/>
      <c r="FTM345" s="145"/>
      <c r="FTN345" s="145"/>
      <c r="FTO345" s="145"/>
      <c r="FTP345" s="145"/>
      <c r="FTQ345" s="145"/>
      <c r="FTR345" s="145"/>
      <c r="FTS345" s="145"/>
      <c r="FTT345" s="145"/>
      <c r="FTU345" s="145"/>
      <c r="FTV345" s="145"/>
      <c r="FTW345" s="145"/>
      <c r="FTX345" s="145"/>
      <c r="FTY345" s="145"/>
      <c r="FTZ345" s="145"/>
      <c r="FUA345" s="145"/>
      <c r="FUB345" s="145"/>
      <c r="FUC345" s="145"/>
      <c r="FUD345" s="145"/>
      <c r="FUE345" s="145"/>
      <c r="FUF345" s="145"/>
      <c r="FUG345" s="145"/>
      <c r="FUH345" s="145"/>
      <c r="FUI345" s="145"/>
      <c r="FUJ345" s="145"/>
      <c r="FUK345" s="145"/>
      <c r="FUL345" s="145"/>
      <c r="FUM345" s="145"/>
      <c r="FUN345" s="145"/>
      <c r="FUO345" s="145"/>
      <c r="FUP345" s="145"/>
      <c r="FUQ345" s="145"/>
      <c r="FUR345" s="145"/>
      <c r="FUS345" s="145"/>
      <c r="FUT345" s="145"/>
      <c r="FUU345" s="145"/>
      <c r="FUV345" s="145"/>
      <c r="FUW345" s="145"/>
      <c r="FUX345" s="145"/>
      <c r="FUY345" s="145"/>
      <c r="FUZ345" s="145"/>
      <c r="FVA345" s="145"/>
      <c r="FVB345" s="145"/>
      <c r="FVC345" s="145"/>
      <c r="FVD345" s="145"/>
      <c r="FVE345" s="145"/>
      <c r="FVF345" s="145"/>
      <c r="FVG345" s="145"/>
      <c r="FVH345" s="145"/>
      <c r="FVI345" s="145"/>
      <c r="FVJ345" s="145"/>
      <c r="FVK345" s="145"/>
      <c r="FVL345" s="145"/>
      <c r="FVM345" s="145"/>
      <c r="FVN345" s="145"/>
      <c r="FVO345" s="145"/>
      <c r="FVP345" s="145"/>
      <c r="FVQ345" s="145"/>
      <c r="FVR345" s="145"/>
      <c r="FVS345" s="145"/>
      <c r="FVT345" s="145"/>
      <c r="FVU345" s="145"/>
      <c r="FVV345" s="145"/>
      <c r="FVW345" s="145"/>
      <c r="FVX345" s="145"/>
      <c r="FVY345" s="145"/>
      <c r="FVZ345" s="145"/>
      <c r="FWA345" s="145"/>
      <c r="FWB345" s="145"/>
      <c r="FWC345" s="145"/>
      <c r="FWD345" s="145"/>
      <c r="FWE345" s="145"/>
      <c r="FWF345" s="145"/>
      <c r="FWG345" s="145"/>
      <c r="FWH345" s="145"/>
      <c r="FWI345" s="145"/>
      <c r="FWJ345" s="145"/>
      <c r="FWK345" s="145"/>
      <c r="FWL345" s="145"/>
      <c r="FWM345" s="145"/>
      <c r="FWN345" s="145"/>
      <c r="FWO345" s="145"/>
      <c r="FWP345" s="145"/>
      <c r="FWQ345" s="145"/>
      <c r="FWR345" s="145"/>
      <c r="FWS345" s="145"/>
      <c r="FWT345" s="145"/>
      <c r="FWU345" s="145"/>
      <c r="FWV345" s="145"/>
      <c r="FWW345" s="145"/>
      <c r="FWX345" s="145"/>
      <c r="FWY345" s="145"/>
      <c r="FWZ345" s="145"/>
      <c r="FXA345" s="145"/>
      <c r="FXB345" s="145"/>
      <c r="FXC345" s="145"/>
      <c r="FXD345" s="145"/>
      <c r="FXE345" s="145"/>
      <c r="FXF345" s="145"/>
      <c r="FXG345" s="145"/>
      <c r="FXH345" s="145"/>
      <c r="FXI345" s="145"/>
      <c r="FXJ345" s="145"/>
      <c r="FXK345" s="145"/>
      <c r="FXL345" s="145"/>
      <c r="FXM345" s="145"/>
      <c r="FXN345" s="145"/>
      <c r="FXO345" s="145"/>
      <c r="FXP345" s="145"/>
      <c r="FXQ345" s="145"/>
      <c r="FXR345" s="145"/>
      <c r="FXS345" s="145"/>
      <c r="FXT345" s="145"/>
      <c r="FXU345" s="145"/>
      <c r="FXV345" s="145"/>
      <c r="FXW345" s="145"/>
      <c r="FXX345" s="145"/>
      <c r="FXY345" s="145"/>
      <c r="FXZ345" s="145"/>
      <c r="FYA345" s="145"/>
      <c r="FYB345" s="145"/>
      <c r="FYC345" s="145"/>
      <c r="FYD345" s="145"/>
      <c r="FYE345" s="145"/>
      <c r="FYF345" s="145"/>
      <c r="FYG345" s="145"/>
      <c r="FYH345" s="145"/>
      <c r="FYI345" s="145"/>
      <c r="FYJ345" s="145"/>
      <c r="FYK345" s="145"/>
      <c r="FYL345" s="145"/>
      <c r="FYM345" s="145"/>
      <c r="FYN345" s="145"/>
      <c r="FYO345" s="145"/>
      <c r="FYP345" s="145"/>
      <c r="FYQ345" s="145"/>
      <c r="FYR345" s="145"/>
      <c r="FYS345" s="145"/>
      <c r="FYT345" s="145"/>
      <c r="FYU345" s="145"/>
      <c r="FYV345" s="145"/>
      <c r="FYW345" s="145"/>
      <c r="FYX345" s="145"/>
      <c r="FYY345" s="145"/>
      <c r="FYZ345" s="145"/>
      <c r="FZA345" s="145"/>
      <c r="FZB345" s="145"/>
      <c r="FZC345" s="145"/>
      <c r="FZD345" s="145"/>
      <c r="FZE345" s="145"/>
      <c r="FZF345" s="145"/>
      <c r="FZG345" s="145"/>
      <c r="FZH345" s="145"/>
      <c r="FZI345" s="145"/>
      <c r="FZJ345" s="145"/>
      <c r="FZK345" s="145"/>
      <c r="FZL345" s="145"/>
      <c r="FZM345" s="145"/>
      <c r="FZN345" s="145"/>
      <c r="FZO345" s="145"/>
      <c r="FZP345" s="145"/>
      <c r="FZQ345" s="145"/>
      <c r="FZR345" s="145"/>
      <c r="FZS345" s="145"/>
      <c r="FZT345" s="145"/>
      <c r="FZU345" s="145"/>
      <c r="FZV345" s="145"/>
      <c r="FZW345" s="145"/>
      <c r="FZX345" s="145"/>
      <c r="FZY345" s="145"/>
      <c r="FZZ345" s="145"/>
      <c r="GAA345" s="145"/>
      <c r="GAB345" s="145"/>
      <c r="GAC345" s="145"/>
      <c r="GAD345" s="145"/>
      <c r="GAE345" s="145"/>
      <c r="GAF345" s="145"/>
      <c r="GAG345" s="145"/>
      <c r="GAH345" s="145"/>
      <c r="GAI345" s="145"/>
      <c r="GAJ345" s="145"/>
      <c r="GAK345" s="145"/>
      <c r="GAL345" s="145"/>
      <c r="GAM345" s="145"/>
      <c r="GAN345" s="145"/>
      <c r="GAO345" s="145"/>
      <c r="GAP345" s="145"/>
      <c r="GAQ345" s="145"/>
      <c r="GAR345" s="145"/>
      <c r="GAS345" s="145"/>
      <c r="GAT345" s="145"/>
      <c r="GAU345" s="145"/>
      <c r="GAV345" s="145"/>
      <c r="GAW345" s="145"/>
      <c r="GAX345" s="145"/>
      <c r="GAY345" s="145"/>
      <c r="GAZ345" s="145"/>
      <c r="GBA345" s="145"/>
      <c r="GBB345" s="145"/>
      <c r="GBC345" s="145"/>
      <c r="GBD345" s="145"/>
      <c r="GBE345" s="145"/>
      <c r="GBF345" s="145"/>
      <c r="GBG345" s="145"/>
      <c r="GBH345" s="145"/>
      <c r="GBI345" s="145"/>
      <c r="GBJ345" s="145"/>
      <c r="GBK345" s="145"/>
      <c r="GBL345" s="145"/>
      <c r="GBM345" s="145"/>
      <c r="GBN345" s="145"/>
      <c r="GBO345" s="145"/>
      <c r="GBP345" s="145"/>
      <c r="GBQ345" s="145"/>
      <c r="GBR345" s="145"/>
      <c r="GBS345" s="145"/>
      <c r="GBT345" s="145"/>
      <c r="GBU345" s="145"/>
      <c r="GBV345" s="145"/>
      <c r="GBW345" s="145"/>
      <c r="GBX345" s="145"/>
      <c r="GBY345" s="145"/>
      <c r="GBZ345" s="145"/>
      <c r="GCA345" s="145"/>
      <c r="GCB345" s="145"/>
      <c r="GCC345" s="145"/>
      <c r="GCD345" s="145"/>
      <c r="GCE345" s="145"/>
      <c r="GCF345" s="145"/>
      <c r="GCG345" s="145"/>
      <c r="GCH345" s="145"/>
      <c r="GCI345" s="145"/>
      <c r="GCJ345" s="145"/>
      <c r="GCK345" s="145"/>
      <c r="GCL345" s="145"/>
      <c r="GCM345" s="145"/>
      <c r="GCN345" s="145"/>
      <c r="GCO345" s="145"/>
      <c r="GCP345" s="145"/>
      <c r="GCQ345" s="145"/>
      <c r="GCR345" s="145"/>
      <c r="GCS345" s="145"/>
      <c r="GCT345" s="145"/>
      <c r="GCU345" s="145"/>
      <c r="GCV345" s="145"/>
      <c r="GCW345" s="145"/>
      <c r="GCX345" s="145"/>
      <c r="GCY345" s="145"/>
      <c r="GCZ345" s="145"/>
      <c r="GDA345" s="145"/>
      <c r="GDB345" s="145"/>
      <c r="GDC345" s="145"/>
      <c r="GDD345" s="145"/>
      <c r="GDE345" s="145"/>
      <c r="GDF345" s="145"/>
      <c r="GDG345" s="145"/>
      <c r="GDH345" s="145"/>
      <c r="GDI345" s="145"/>
      <c r="GDJ345" s="145"/>
      <c r="GDK345" s="145"/>
      <c r="GDL345" s="145"/>
      <c r="GDM345" s="145"/>
      <c r="GDN345" s="145"/>
      <c r="GDO345" s="145"/>
      <c r="GDP345" s="145"/>
      <c r="GDQ345" s="145"/>
      <c r="GDR345" s="145"/>
      <c r="GDS345" s="145"/>
      <c r="GDT345" s="145"/>
      <c r="GDU345" s="145"/>
      <c r="GDV345" s="145"/>
      <c r="GDW345" s="145"/>
      <c r="GDX345" s="145"/>
      <c r="GDY345" s="145"/>
      <c r="GDZ345" s="145"/>
      <c r="GEA345" s="145"/>
      <c r="GEB345" s="145"/>
      <c r="GEC345" s="145"/>
      <c r="GED345" s="145"/>
      <c r="GEE345" s="145"/>
      <c r="GEF345" s="145"/>
      <c r="GEG345" s="145"/>
      <c r="GEH345" s="145"/>
      <c r="GEI345" s="145"/>
      <c r="GEJ345" s="145"/>
      <c r="GEK345" s="145"/>
      <c r="GEL345" s="145"/>
      <c r="GEM345" s="145"/>
      <c r="GEN345" s="145"/>
      <c r="GEO345" s="145"/>
      <c r="GEP345" s="145"/>
      <c r="GEQ345" s="145"/>
      <c r="GER345" s="145"/>
      <c r="GES345" s="145"/>
      <c r="GET345" s="145"/>
      <c r="GEU345" s="145"/>
      <c r="GEV345" s="145"/>
      <c r="GEW345" s="145"/>
      <c r="GEX345" s="145"/>
      <c r="GEY345" s="145"/>
      <c r="GEZ345" s="145"/>
      <c r="GFA345" s="145"/>
      <c r="GFB345" s="145"/>
      <c r="GFC345" s="145"/>
      <c r="GFD345" s="145"/>
      <c r="GFE345" s="145"/>
      <c r="GFF345" s="145"/>
      <c r="GFG345" s="145"/>
      <c r="GFH345" s="145"/>
      <c r="GFI345" s="145"/>
      <c r="GFJ345" s="145"/>
      <c r="GFK345" s="145"/>
      <c r="GFL345" s="145"/>
      <c r="GFM345" s="145"/>
      <c r="GFN345" s="145"/>
      <c r="GFO345" s="145"/>
      <c r="GFP345" s="145"/>
      <c r="GFQ345" s="145"/>
      <c r="GFR345" s="145"/>
      <c r="GFS345" s="145"/>
      <c r="GFT345" s="145"/>
      <c r="GFU345" s="145"/>
      <c r="GFV345" s="145"/>
      <c r="GFW345" s="145"/>
      <c r="GFX345" s="145"/>
      <c r="GFY345" s="145"/>
      <c r="GFZ345" s="145"/>
      <c r="GGA345" s="145"/>
      <c r="GGB345" s="145"/>
      <c r="GGC345" s="145"/>
      <c r="GGD345" s="145"/>
      <c r="GGE345" s="145"/>
      <c r="GGF345" s="145"/>
      <c r="GGG345" s="145"/>
      <c r="GGH345" s="145"/>
      <c r="GGI345" s="145"/>
      <c r="GGJ345" s="145"/>
      <c r="GGK345" s="145"/>
      <c r="GGL345" s="145"/>
      <c r="GGM345" s="145"/>
      <c r="GGN345" s="145"/>
      <c r="GGO345" s="145"/>
      <c r="GGP345" s="145"/>
      <c r="GGQ345" s="145"/>
      <c r="GGR345" s="145"/>
      <c r="GGS345" s="145"/>
      <c r="GGT345" s="145"/>
      <c r="GGU345" s="145"/>
      <c r="GGV345" s="145"/>
      <c r="GGW345" s="145"/>
      <c r="GGX345" s="145"/>
      <c r="GGY345" s="145"/>
      <c r="GGZ345" s="145"/>
      <c r="GHA345" s="145"/>
      <c r="GHB345" s="145"/>
      <c r="GHC345" s="145"/>
      <c r="GHD345" s="145"/>
      <c r="GHE345" s="145"/>
      <c r="GHF345" s="145"/>
      <c r="GHG345" s="145"/>
      <c r="GHH345" s="145"/>
      <c r="GHI345" s="145"/>
      <c r="GHJ345" s="145"/>
      <c r="GHK345" s="145"/>
      <c r="GHL345" s="145"/>
      <c r="GHM345" s="145"/>
      <c r="GHN345" s="145"/>
      <c r="GHO345" s="145"/>
      <c r="GHP345" s="145"/>
      <c r="GHQ345" s="145"/>
      <c r="GHR345" s="145"/>
      <c r="GHS345" s="145"/>
      <c r="GHT345" s="145"/>
      <c r="GHU345" s="145"/>
      <c r="GHV345" s="145"/>
      <c r="GHW345" s="145"/>
      <c r="GHX345" s="145"/>
      <c r="GHY345" s="145"/>
      <c r="GHZ345" s="145"/>
      <c r="GIA345" s="145"/>
      <c r="GIB345" s="145"/>
      <c r="GIC345" s="145"/>
      <c r="GID345" s="145"/>
      <c r="GIE345" s="145"/>
      <c r="GIF345" s="145"/>
      <c r="GIG345" s="145"/>
      <c r="GIH345" s="145"/>
      <c r="GII345" s="145"/>
      <c r="GIJ345" s="145"/>
      <c r="GIK345" s="145"/>
      <c r="GIL345" s="145"/>
      <c r="GIM345" s="145"/>
      <c r="GIN345" s="145"/>
      <c r="GIO345" s="145"/>
      <c r="GIP345" s="145"/>
      <c r="GIQ345" s="145"/>
      <c r="GIR345" s="145"/>
      <c r="GIS345" s="145"/>
      <c r="GIT345" s="145"/>
      <c r="GIU345" s="145"/>
      <c r="GIV345" s="145"/>
      <c r="GIW345" s="145"/>
      <c r="GIX345" s="145"/>
      <c r="GIY345" s="145"/>
      <c r="GIZ345" s="145"/>
      <c r="GJA345" s="145"/>
      <c r="GJB345" s="145"/>
      <c r="GJC345" s="145"/>
      <c r="GJD345" s="145"/>
      <c r="GJE345" s="145"/>
      <c r="GJF345" s="145"/>
      <c r="GJG345" s="145"/>
      <c r="GJH345" s="145"/>
      <c r="GJI345" s="145"/>
      <c r="GJJ345" s="145"/>
      <c r="GJK345" s="145"/>
      <c r="GJL345" s="145"/>
      <c r="GJM345" s="145"/>
      <c r="GJN345" s="145"/>
      <c r="GJO345" s="145"/>
      <c r="GJP345" s="145"/>
      <c r="GJQ345" s="145"/>
      <c r="GJR345" s="145"/>
      <c r="GJS345" s="145"/>
      <c r="GJT345" s="145"/>
      <c r="GJU345" s="145"/>
      <c r="GJV345" s="145"/>
      <c r="GJW345" s="145"/>
      <c r="GJX345" s="145"/>
      <c r="GJY345" s="145"/>
      <c r="GJZ345" s="145"/>
      <c r="GKA345" s="145"/>
      <c r="GKB345" s="145"/>
      <c r="GKC345" s="145"/>
      <c r="GKD345" s="145"/>
      <c r="GKE345" s="145"/>
      <c r="GKF345" s="145"/>
      <c r="GKG345" s="145"/>
      <c r="GKH345" s="145"/>
      <c r="GKI345" s="145"/>
      <c r="GKJ345" s="145"/>
      <c r="GKK345" s="145"/>
      <c r="GKL345" s="145"/>
      <c r="GKM345" s="145"/>
      <c r="GKN345" s="145"/>
      <c r="GKO345" s="145"/>
      <c r="GKP345" s="145"/>
      <c r="GKQ345" s="145"/>
      <c r="GKR345" s="145"/>
      <c r="GKS345" s="145"/>
      <c r="GKT345" s="145"/>
      <c r="GKU345" s="145"/>
      <c r="GKV345" s="145"/>
      <c r="GKW345" s="145"/>
      <c r="GKX345" s="145"/>
      <c r="GKY345" s="145"/>
      <c r="GKZ345" s="145"/>
      <c r="GLA345" s="145"/>
      <c r="GLB345" s="145"/>
      <c r="GLC345" s="145"/>
      <c r="GLD345" s="145"/>
      <c r="GLE345" s="145"/>
      <c r="GLF345" s="145"/>
      <c r="GLG345" s="145"/>
      <c r="GLH345" s="145"/>
      <c r="GLI345" s="145"/>
      <c r="GLJ345" s="145"/>
      <c r="GLK345" s="145"/>
      <c r="GLL345" s="145"/>
      <c r="GLM345" s="145"/>
      <c r="GLN345" s="145"/>
      <c r="GLO345" s="145"/>
      <c r="GLP345" s="145"/>
      <c r="GLQ345" s="145"/>
      <c r="GLR345" s="145"/>
      <c r="GLS345" s="145"/>
      <c r="GLT345" s="145"/>
      <c r="GLU345" s="145"/>
      <c r="GLV345" s="145"/>
      <c r="GLW345" s="145"/>
      <c r="GLX345" s="145"/>
      <c r="GLY345" s="145"/>
      <c r="GLZ345" s="145"/>
      <c r="GMA345" s="145"/>
      <c r="GMB345" s="145"/>
      <c r="GMC345" s="145"/>
      <c r="GMD345" s="145"/>
      <c r="GME345" s="145"/>
      <c r="GMF345" s="145"/>
      <c r="GMG345" s="145"/>
      <c r="GMH345" s="145"/>
      <c r="GMI345" s="145"/>
      <c r="GMJ345" s="145"/>
      <c r="GMK345" s="145"/>
      <c r="GML345" s="145"/>
      <c r="GMM345" s="145"/>
      <c r="GMN345" s="145"/>
      <c r="GMO345" s="145"/>
      <c r="GMP345" s="145"/>
      <c r="GMQ345" s="145"/>
      <c r="GMR345" s="145"/>
      <c r="GMS345" s="145"/>
      <c r="GMT345" s="145"/>
      <c r="GMU345" s="145"/>
      <c r="GMV345" s="145"/>
      <c r="GMW345" s="145"/>
      <c r="GMX345" s="145"/>
      <c r="GMY345" s="145"/>
      <c r="GMZ345" s="145"/>
      <c r="GNA345" s="145"/>
      <c r="GNB345" s="145"/>
      <c r="GNC345" s="145"/>
      <c r="GND345" s="145"/>
      <c r="GNE345" s="145"/>
      <c r="GNF345" s="145"/>
      <c r="GNG345" s="145"/>
      <c r="GNH345" s="145"/>
      <c r="GNI345" s="145"/>
      <c r="GNJ345" s="145"/>
      <c r="GNK345" s="145"/>
      <c r="GNL345" s="145"/>
      <c r="GNM345" s="145"/>
      <c r="GNN345" s="145"/>
      <c r="GNO345" s="145"/>
      <c r="GNP345" s="145"/>
      <c r="GNQ345" s="145"/>
      <c r="GNR345" s="145"/>
      <c r="GNS345" s="145"/>
      <c r="GNT345" s="145"/>
      <c r="GNU345" s="145"/>
      <c r="GNV345" s="145"/>
      <c r="GNW345" s="145"/>
      <c r="GNX345" s="145"/>
      <c r="GNY345" s="145"/>
      <c r="GNZ345" s="145"/>
      <c r="GOA345" s="145"/>
      <c r="GOB345" s="145"/>
      <c r="GOC345" s="145"/>
      <c r="GOD345" s="145"/>
      <c r="GOE345" s="145"/>
      <c r="GOF345" s="145"/>
      <c r="GOG345" s="145"/>
      <c r="GOH345" s="145"/>
      <c r="GOI345" s="145"/>
      <c r="GOJ345" s="145"/>
      <c r="GOK345" s="145"/>
      <c r="GOL345" s="145"/>
      <c r="GOM345" s="145"/>
      <c r="GON345" s="145"/>
      <c r="GOO345" s="145"/>
      <c r="GOP345" s="145"/>
      <c r="GOQ345" s="145"/>
      <c r="GOR345" s="145"/>
      <c r="GOS345" s="145"/>
      <c r="GOT345" s="145"/>
      <c r="GOU345" s="145"/>
      <c r="GOV345" s="145"/>
      <c r="GOW345" s="145"/>
      <c r="GOX345" s="145"/>
      <c r="GOY345" s="145"/>
      <c r="GOZ345" s="145"/>
      <c r="GPA345" s="145"/>
      <c r="GPB345" s="145"/>
      <c r="GPC345" s="145"/>
      <c r="GPD345" s="145"/>
      <c r="GPE345" s="145"/>
      <c r="GPF345" s="145"/>
      <c r="GPG345" s="145"/>
      <c r="GPH345" s="145"/>
      <c r="GPI345" s="145"/>
      <c r="GPJ345" s="145"/>
      <c r="GPK345" s="145"/>
      <c r="GPL345" s="145"/>
      <c r="GPM345" s="145"/>
      <c r="GPN345" s="145"/>
      <c r="GPO345" s="145"/>
      <c r="GPP345" s="145"/>
      <c r="GPQ345" s="145"/>
      <c r="GPR345" s="145"/>
      <c r="GPS345" s="145"/>
      <c r="GPT345" s="145"/>
      <c r="GPU345" s="145"/>
      <c r="GPV345" s="145"/>
      <c r="GPW345" s="145"/>
      <c r="GPX345" s="145"/>
      <c r="GPY345" s="145"/>
      <c r="GPZ345" s="145"/>
      <c r="GQA345" s="145"/>
      <c r="GQB345" s="145"/>
      <c r="GQC345" s="145"/>
      <c r="GQD345" s="145"/>
      <c r="GQE345" s="145"/>
      <c r="GQF345" s="145"/>
      <c r="GQG345" s="145"/>
      <c r="GQH345" s="145"/>
      <c r="GQI345" s="145"/>
      <c r="GQJ345" s="145"/>
      <c r="GQK345" s="145"/>
      <c r="GQL345" s="145"/>
      <c r="GQM345" s="145"/>
      <c r="GQN345" s="145"/>
      <c r="GQO345" s="145"/>
      <c r="GQP345" s="145"/>
      <c r="GQQ345" s="145"/>
      <c r="GQR345" s="145"/>
      <c r="GQS345" s="145"/>
      <c r="GQT345" s="145"/>
      <c r="GQU345" s="145"/>
      <c r="GQV345" s="145"/>
      <c r="GQW345" s="145"/>
      <c r="GQX345" s="145"/>
      <c r="GQY345" s="145"/>
      <c r="GQZ345" s="145"/>
      <c r="GRA345" s="145"/>
      <c r="GRB345" s="145"/>
      <c r="GRC345" s="145"/>
      <c r="GRD345" s="145"/>
      <c r="GRE345" s="145"/>
      <c r="GRF345" s="145"/>
      <c r="GRG345" s="145"/>
      <c r="GRH345" s="145"/>
      <c r="GRI345" s="145"/>
      <c r="GRJ345" s="145"/>
      <c r="GRK345" s="145"/>
      <c r="GRL345" s="145"/>
      <c r="GRM345" s="145"/>
      <c r="GRN345" s="145"/>
      <c r="GRO345" s="145"/>
      <c r="GRP345" s="145"/>
      <c r="GRQ345" s="145"/>
      <c r="GRR345" s="145"/>
      <c r="GRS345" s="145"/>
      <c r="GRT345" s="145"/>
      <c r="GRU345" s="145"/>
      <c r="GRV345" s="145"/>
      <c r="GRW345" s="145"/>
      <c r="GRX345" s="145"/>
      <c r="GRY345" s="145"/>
      <c r="GRZ345" s="145"/>
      <c r="GSA345" s="145"/>
      <c r="GSB345" s="145"/>
      <c r="GSC345" s="145"/>
      <c r="GSD345" s="145"/>
      <c r="GSE345" s="145"/>
      <c r="GSF345" s="145"/>
      <c r="GSG345" s="145"/>
      <c r="GSH345" s="145"/>
      <c r="GSI345" s="145"/>
      <c r="GSJ345" s="145"/>
      <c r="GSK345" s="145"/>
      <c r="GSL345" s="145"/>
      <c r="GSM345" s="145"/>
      <c r="GSN345" s="145"/>
      <c r="GSO345" s="145"/>
      <c r="GSP345" s="145"/>
      <c r="GSQ345" s="145"/>
      <c r="GSR345" s="145"/>
      <c r="GSS345" s="145"/>
      <c r="GST345" s="145"/>
      <c r="GSU345" s="145"/>
      <c r="GSV345" s="145"/>
      <c r="GSW345" s="145"/>
      <c r="GSX345" s="145"/>
      <c r="GSY345" s="145"/>
      <c r="GSZ345" s="145"/>
      <c r="GTA345" s="145"/>
      <c r="GTB345" s="145"/>
      <c r="GTC345" s="145"/>
      <c r="GTD345" s="145"/>
      <c r="GTE345" s="145"/>
      <c r="GTF345" s="145"/>
      <c r="GTG345" s="145"/>
      <c r="GTH345" s="145"/>
      <c r="GTI345" s="145"/>
      <c r="GTJ345" s="145"/>
      <c r="GTK345" s="145"/>
      <c r="GTL345" s="145"/>
      <c r="GTM345" s="145"/>
      <c r="GTN345" s="145"/>
      <c r="GTO345" s="145"/>
      <c r="GTP345" s="145"/>
      <c r="GTQ345" s="145"/>
      <c r="GTR345" s="145"/>
      <c r="GTS345" s="145"/>
      <c r="GTT345" s="145"/>
      <c r="GTU345" s="145"/>
      <c r="GTV345" s="145"/>
      <c r="GTW345" s="145"/>
      <c r="GTX345" s="145"/>
      <c r="GTY345" s="145"/>
      <c r="GTZ345" s="145"/>
      <c r="GUA345" s="145"/>
      <c r="GUB345" s="145"/>
      <c r="GUC345" s="145"/>
      <c r="GUD345" s="145"/>
      <c r="GUE345" s="145"/>
      <c r="GUF345" s="145"/>
      <c r="GUG345" s="145"/>
      <c r="GUH345" s="145"/>
      <c r="GUI345" s="145"/>
      <c r="GUJ345" s="145"/>
      <c r="GUK345" s="145"/>
      <c r="GUL345" s="145"/>
      <c r="GUM345" s="145"/>
      <c r="GUN345" s="145"/>
      <c r="GUO345" s="145"/>
      <c r="GUP345" s="145"/>
      <c r="GUQ345" s="145"/>
      <c r="GUR345" s="145"/>
      <c r="GUS345" s="145"/>
      <c r="GUT345" s="145"/>
      <c r="GUU345" s="145"/>
      <c r="GUV345" s="145"/>
      <c r="GUW345" s="145"/>
      <c r="GUX345" s="145"/>
      <c r="GUY345" s="145"/>
      <c r="GUZ345" s="145"/>
      <c r="GVA345" s="145"/>
      <c r="GVB345" s="145"/>
      <c r="GVC345" s="145"/>
      <c r="GVD345" s="145"/>
      <c r="GVE345" s="145"/>
      <c r="GVF345" s="145"/>
      <c r="GVG345" s="145"/>
      <c r="GVH345" s="145"/>
      <c r="GVI345" s="145"/>
      <c r="GVJ345" s="145"/>
      <c r="GVK345" s="145"/>
      <c r="GVL345" s="145"/>
      <c r="GVM345" s="145"/>
      <c r="GVN345" s="145"/>
      <c r="GVO345" s="145"/>
      <c r="GVP345" s="145"/>
      <c r="GVQ345" s="145"/>
      <c r="GVR345" s="145"/>
      <c r="GVS345" s="145"/>
      <c r="GVT345" s="145"/>
      <c r="GVU345" s="145"/>
      <c r="GVV345" s="145"/>
      <c r="GVW345" s="145"/>
      <c r="GVX345" s="145"/>
      <c r="GVY345" s="145"/>
      <c r="GVZ345" s="145"/>
      <c r="GWA345" s="145"/>
      <c r="GWB345" s="145"/>
      <c r="GWC345" s="145"/>
      <c r="GWD345" s="145"/>
      <c r="GWE345" s="145"/>
      <c r="GWF345" s="145"/>
      <c r="GWG345" s="145"/>
      <c r="GWH345" s="145"/>
      <c r="GWI345" s="145"/>
      <c r="GWJ345" s="145"/>
      <c r="GWK345" s="145"/>
      <c r="GWL345" s="145"/>
      <c r="GWM345" s="145"/>
      <c r="GWN345" s="145"/>
      <c r="GWO345" s="145"/>
      <c r="GWP345" s="145"/>
      <c r="GWQ345" s="145"/>
      <c r="GWR345" s="145"/>
      <c r="GWS345" s="145"/>
      <c r="GWT345" s="145"/>
      <c r="GWU345" s="145"/>
      <c r="GWV345" s="145"/>
      <c r="GWW345" s="145"/>
      <c r="GWX345" s="145"/>
      <c r="GWY345" s="145"/>
      <c r="GWZ345" s="145"/>
      <c r="GXA345" s="145"/>
      <c r="GXB345" s="145"/>
      <c r="GXC345" s="145"/>
      <c r="GXD345" s="145"/>
      <c r="GXE345" s="145"/>
      <c r="GXF345" s="145"/>
      <c r="GXG345" s="145"/>
      <c r="GXH345" s="145"/>
      <c r="GXI345" s="145"/>
      <c r="GXJ345" s="145"/>
      <c r="GXK345" s="145"/>
      <c r="GXL345" s="145"/>
      <c r="GXM345" s="145"/>
      <c r="GXN345" s="145"/>
      <c r="GXO345" s="145"/>
      <c r="GXP345" s="145"/>
      <c r="GXQ345" s="145"/>
      <c r="GXR345" s="145"/>
      <c r="GXS345" s="145"/>
      <c r="GXT345" s="145"/>
      <c r="GXU345" s="145"/>
      <c r="GXV345" s="145"/>
      <c r="GXW345" s="145"/>
      <c r="GXX345" s="145"/>
      <c r="GXY345" s="145"/>
      <c r="GXZ345" s="145"/>
      <c r="GYA345" s="145"/>
      <c r="GYB345" s="145"/>
      <c r="GYC345" s="145"/>
      <c r="GYD345" s="145"/>
      <c r="GYE345" s="145"/>
      <c r="GYF345" s="145"/>
      <c r="GYG345" s="145"/>
      <c r="GYH345" s="145"/>
      <c r="GYI345" s="145"/>
      <c r="GYJ345" s="145"/>
      <c r="GYK345" s="145"/>
      <c r="GYL345" s="145"/>
      <c r="GYM345" s="145"/>
      <c r="GYN345" s="145"/>
      <c r="GYO345" s="145"/>
      <c r="GYP345" s="145"/>
      <c r="GYQ345" s="145"/>
      <c r="GYR345" s="145"/>
      <c r="GYS345" s="145"/>
      <c r="GYT345" s="145"/>
      <c r="GYU345" s="145"/>
      <c r="GYV345" s="145"/>
      <c r="GYW345" s="145"/>
      <c r="GYX345" s="145"/>
      <c r="GYY345" s="145"/>
      <c r="GYZ345" s="145"/>
      <c r="GZA345" s="145"/>
      <c r="GZB345" s="145"/>
      <c r="GZC345" s="145"/>
      <c r="GZD345" s="145"/>
      <c r="GZE345" s="145"/>
      <c r="GZF345" s="145"/>
      <c r="GZG345" s="145"/>
      <c r="GZH345" s="145"/>
      <c r="GZI345" s="145"/>
      <c r="GZJ345" s="145"/>
      <c r="GZK345" s="145"/>
      <c r="GZL345" s="145"/>
      <c r="GZM345" s="145"/>
      <c r="GZN345" s="145"/>
      <c r="GZO345" s="145"/>
      <c r="GZP345" s="145"/>
      <c r="GZQ345" s="145"/>
      <c r="GZR345" s="145"/>
      <c r="GZS345" s="145"/>
      <c r="GZT345" s="145"/>
      <c r="GZU345" s="145"/>
      <c r="GZV345" s="145"/>
      <c r="GZW345" s="145"/>
      <c r="GZX345" s="145"/>
      <c r="GZY345" s="145"/>
      <c r="GZZ345" s="145"/>
      <c r="HAA345" s="145"/>
      <c r="HAB345" s="145"/>
      <c r="HAC345" s="145"/>
      <c r="HAD345" s="145"/>
      <c r="HAE345" s="145"/>
      <c r="HAF345" s="145"/>
      <c r="HAG345" s="145"/>
      <c r="HAH345" s="145"/>
      <c r="HAI345" s="145"/>
      <c r="HAJ345" s="145"/>
      <c r="HAK345" s="145"/>
      <c r="HAL345" s="145"/>
      <c r="HAM345" s="145"/>
      <c r="HAN345" s="145"/>
      <c r="HAO345" s="145"/>
      <c r="HAP345" s="145"/>
      <c r="HAQ345" s="145"/>
      <c r="HAR345" s="145"/>
      <c r="HAS345" s="145"/>
      <c r="HAT345" s="145"/>
      <c r="HAU345" s="145"/>
      <c r="HAV345" s="145"/>
      <c r="HAW345" s="145"/>
      <c r="HAX345" s="145"/>
      <c r="HAY345" s="145"/>
      <c r="HAZ345" s="145"/>
      <c r="HBA345" s="145"/>
      <c r="HBB345" s="145"/>
      <c r="HBC345" s="145"/>
      <c r="HBD345" s="145"/>
      <c r="HBE345" s="145"/>
      <c r="HBF345" s="145"/>
      <c r="HBG345" s="145"/>
      <c r="HBH345" s="145"/>
      <c r="HBI345" s="145"/>
      <c r="HBJ345" s="145"/>
      <c r="HBK345" s="145"/>
      <c r="HBL345" s="145"/>
      <c r="HBM345" s="145"/>
      <c r="HBN345" s="145"/>
      <c r="HBO345" s="145"/>
      <c r="HBP345" s="145"/>
      <c r="HBQ345" s="145"/>
      <c r="HBR345" s="145"/>
      <c r="HBS345" s="145"/>
      <c r="HBT345" s="145"/>
      <c r="HBU345" s="145"/>
      <c r="HBV345" s="145"/>
      <c r="HBW345" s="145"/>
      <c r="HBX345" s="145"/>
      <c r="HBY345" s="145"/>
      <c r="HBZ345" s="145"/>
      <c r="HCA345" s="145"/>
      <c r="HCB345" s="145"/>
      <c r="HCC345" s="145"/>
      <c r="HCD345" s="145"/>
      <c r="HCE345" s="145"/>
      <c r="HCF345" s="145"/>
      <c r="HCG345" s="145"/>
      <c r="HCH345" s="145"/>
      <c r="HCI345" s="145"/>
      <c r="HCJ345" s="145"/>
      <c r="HCK345" s="145"/>
      <c r="HCL345" s="145"/>
      <c r="HCM345" s="145"/>
      <c r="HCN345" s="145"/>
      <c r="HCO345" s="145"/>
      <c r="HCP345" s="145"/>
      <c r="HCQ345" s="145"/>
      <c r="HCR345" s="145"/>
      <c r="HCS345" s="145"/>
      <c r="HCT345" s="145"/>
      <c r="HCU345" s="145"/>
      <c r="HCV345" s="145"/>
      <c r="HCW345" s="145"/>
      <c r="HCX345" s="145"/>
      <c r="HCY345" s="145"/>
      <c r="HCZ345" s="145"/>
      <c r="HDA345" s="145"/>
      <c r="HDB345" s="145"/>
      <c r="HDC345" s="145"/>
      <c r="HDD345" s="145"/>
      <c r="HDE345" s="145"/>
      <c r="HDF345" s="145"/>
      <c r="HDG345" s="145"/>
      <c r="HDH345" s="145"/>
      <c r="HDI345" s="145"/>
      <c r="HDJ345" s="145"/>
      <c r="HDK345" s="145"/>
      <c r="HDL345" s="145"/>
      <c r="HDM345" s="145"/>
      <c r="HDN345" s="145"/>
      <c r="HDO345" s="145"/>
      <c r="HDP345" s="145"/>
      <c r="HDQ345" s="145"/>
      <c r="HDR345" s="145"/>
      <c r="HDS345" s="145"/>
      <c r="HDT345" s="145"/>
      <c r="HDU345" s="145"/>
      <c r="HDV345" s="145"/>
      <c r="HDW345" s="145"/>
      <c r="HDX345" s="145"/>
      <c r="HDY345" s="145"/>
      <c r="HDZ345" s="145"/>
      <c r="HEA345" s="145"/>
      <c r="HEB345" s="145"/>
      <c r="HEC345" s="145"/>
      <c r="HED345" s="145"/>
      <c r="HEE345" s="145"/>
      <c r="HEF345" s="145"/>
      <c r="HEG345" s="145"/>
      <c r="HEH345" s="145"/>
      <c r="HEI345" s="145"/>
      <c r="HEJ345" s="145"/>
      <c r="HEK345" s="145"/>
      <c r="HEL345" s="145"/>
      <c r="HEM345" s="145"/>
      <c r="HEN345" s="145"/>
      <c r="HEO345" s="145"/>
      <c r="HEP345" s="145"/>
      <c r="HEQ345" s="145"/>
      <c r="HER345" s="145"/>
      <c r="HES345" s="145"/>
      <c r="HET345" s="145"/>
      <c r="HEU345" s="145"/>
      <c r="HEV345" s="145"/>
      <c r="HEW345" s="145"/>
      <c r="HEX345" s="145"/>
      <c r="HEY345" s="145"/>
      <c r="HEZ345" s="145"/>
      <c r="HFA345" s="145"/>
      <c r="HFB345" s="145"/>
      <c r="HFC345" s="145"/>
      <c r="HFD345" s="145"/>
      <c r="HFE345" s="145"/>
      <c r="HFF345" s="145"/>
      <c r="HFG345" s="145"/>
      <c r="HFH345" s="145"/>
      <c r="HFI345" s="145"/>
      <c r="HFJ345" s="145"/>
      <c r="HFK345" s="145"/>
      <c r="HFL345" s="145"/>
      <c r="HFM345" s="145"/>
      <c r="HFN345" s="145"/>
      <c r="HFO345" s="145"/>
      <c r="HFP345" s="145"/>
      <c r="HFQ345" s="145"/>
      <c r="HFR345" s="145"/>
      <c r="HFS345" s="145"/>
      <c r="HFT345" s="145"/>
      <c r="HFU345" s="145"/>
      <c r="HFV345" s="145"/>
      <c r="HFW345" s="145"/>
      <c r="HFX345" s="145"/>
      <c r="HFY345" s="145"/>
      <c r="HFZ345" s="145"/>
      <c r="HGA345" s="145"/>
      <c r="HGB345" s="145"/>
      <c r="HGC345" s="145"/>
      <c r="HGD345" s="145"/>
      <c r="HGE345" s="145"/>
      <c r="HGF345" s="145"/>
      <c r="HGG345" s="145"/>
      <c r="HGH345" s="145"/>
      <c r="HGI345" s="145"/>
      <c r="HGJ345" s="145"/>
      <c r="HGK345" s="145"/>
      <c r="HGL345" s="145"/>
      <c r="HGM345" s="145"/>
      <c r="HGN345" s="145"/>
      <c r="HGO345" s="145"/>
      <c r="HGP345" s="145"/>
      <c r="HGQ345" s="145"/>
      <c r="HGR345" s="145"/>
      <c r="HGS345" s="145"/>
      <c r="HGT345" s="145"/>
      <c r="HGU345" s="145"/>
      <c r="HGV345" s="145"/>
      <c r="HGW345" s="145"/>
      <c r="HGX345" s="145"/>
      <c r="HGY345" s="145"/>
      <c r="HGZ345" s="145"/>
      <c r="HHA345" s="145"/>
      <c r="HHB345" s="145"/>
      <c r="HHC345" s="145"/>
      <c r="HHD345" s="145"/>
      <c r="HHE345" s="145"/>
      <c r="HHF345" s="145"/>
      <c r="HHG345" s="145"/>
      <c r="HHH345" s="145"/>
      <c r="HHI345" s="145"/>
      <c r="HHJ345" s="145"/>
      <c r="HHK345" s="145"/>
      <c r="HHL345" s="145"/>
      <c r="HHM345" s="145"/>
      <c r="HHN345" s="145"/>
      <c r="HHO345" s="145"/>
      <c r="HHP345" s="145"/>
      <c r="HHQ345" s="145"/>
      <c r="HHR345" s="145"/>
      <c r="HHS345" s="145"/>
      <c r="HHT345" s="145"/>
      <c r="HHU345" s="145"/>
      <c r="HHV345" s="145"/>
      <c r="HHW345" s="145"/>
      <c r="HHX345" s="145"/>
      <c r="HHY345" s="145"/>
      <c r="HHZ345" s="145"/>
      <c r="HIA345" s="145"/>
      <c r="HIB345" s="145"/>
      <c r="HIC345" s="145"/>
      <c r="HID345" s="145"/>
      <c r="HIE345" s="145"/>
      <c r="HIF345" s="145"/>
      <c r="HIG345" s="145"/>
      <c r="HIH345" s="145"/>
      <c r="HII345" s="145"/>
      <c r="HIJ345" s="145"/>
      <c r="HIK345" s="145"/>
      <c r="HIL345" s="145"/>
      <c r="HIM345" s="145"/>
      <c r="HIN345" s="145"/>
      <c r="HIO345" s="145"/>
      <c r="HIP345" s="145"/>
      <c r="HIQ345" s="145"/>
      <c r="HIR345" s="145"/>
      <c r="HIS345" s="145"/>
      <c r="HIT345" s="145"/>
      <c r="HIU345" s="145"/>
      <c r="HIV345" s="145"/>
      <c r="HIW345" s="145"/>
      <c r="HIX345" s="145"/>
      <c r="HIY345" s="145"/>
      <c r="HIZ345" s="145"/>
      <c r="HJA345" s="145"/>
      <c r="HJB345" s="145"/>
      <c r="HJC345" s="145"/>
      <c r="HJD345" s="145"/>
      <c r="HJE345" s="145"/>
      <c r="HJF345" s="145"/>
      <c r="HJG345" s="145"/>
      <c r="HJH345" s="145"/>
      <c r="HJI345" s="145"/>
      <c r="HJJ345" s="145"/>
      <c r="HJK345" s="145"/>
      <c r="HJL345" s="145"/>
      <c r="HJM345" s="145"/>
      <c r="HJN345" s="145"/>
      <c r="HJO345" s="145"/>
      <c r="HJP345" s="145"/>
      <c r="HJQ345" s="145"/>
      <c r="HJR345" s="145"/>
      <c r="HJS345" s="145"/>
      <c r="HJT345" s="145"/>
      <c r="HJU345" s="145"/>
      <c r="HJV345" s="145"/>
      <c r="HJW345" s="145"/>
      <c r="HJX345" s="145"/>
      <c r="HJY345" s="145"/>
      <c r="HJZ345" s="145"/>
      <c r="HKA345" s="145"/>
      <c r="HKB345" s="145"/>
      <c r="HKC345" s="145"/>
      <c r="HKD345" s="145"/>
      <c r="HKE345" s="145"/>
      <c r="HKF345" s="145"/>
      <c r="HKG345" s="145"/>
      <c r="HKH345" s="145"/>
      <c r="HKI345" s="145"/>
      <c r="HKJ345" s="145"/>
      <c r="HKK345" s="145"/>
      <c r="HKL345" s="145"/>
      <c r="HKM345" s="145"/>
      <c r="HKN345" s="145"/>
      <c r="HKO345" s="145"/>
      <c r="HKP345" s="145"/>
      <c r="HKQ345" s="145"/>
      <c r="HKR345" s="145"/>
      <c r="HKS345" s="145"/>
      <c r="HKT345" s="145"/>
      <c r="HKU345" s="145"/>
      <c r="HKV345" s="145"/>
      <c r="HKW345" s="145"/>
      <c r="HKX345" s="145"/>
      <c r="HKY345" s="145"/>
      <c r="HKZ345" s="145"/>
      <c r="HLA345" s="145"/>
      <c r="HLB345" s="145"/>
      <c r="HLC345" s="145"/>
      <c r="HLD345" s="145"/>
      <c r="HLE345" s="145"/>
      <c r="HLF345" s="145"/>
      <c r="HLG345" s="145"/>
      <c r="HLH345" s="145"/>
      <c r="HLI345" s="145"/>
      <c r="HLJ345" s="145"/>
      <c r="HLK345" s="145"/>
      <c r="HLL345" s="145"/>
      <c r="HLM345" s="145"/>
      <c r="HLN345" s="145"/>
      <c r="HLO345" s="145"/>
      <c r="HLP345" s="145"/>
      <c r="HLQ345" s="145"/>
      <c r="HLR345" s="145"/>
      <c r="HLS345" s="145"/>
      <c r="HLT345" s="145"/>
      <c r="HLU345" s="145"/>
      <c r="HLV345" s="145"/>
      <c r="HLW345" s="145"/>
      <c r="HLX345" s="145"/>
      <c r="HLY345" s="145"/>
      <c r="HLZ345" s="145"/>
      <c r="HMA345" s="145"/>
      <c r="HMB345" s="145"/>
      <c r="HMC345" s="145"/>
      <c r="HMD345" s="145"/>
      <c r="HME345" s="145"/>
      <c r="HMF345" s="145"/>
      <c r="HMG345" s="145"/>
      <c r="HMH345" s="145"/>
      <c r="HMI345" s="145"/>
      <c r="HMJ345" s="145"/>
      <c r="HMK345" s="145"/>
      <c r="HML345" s="145"/>
      <c r="HMM345" s="145"/>
      <c r="HMN345" s="145"/>
      <c r="HMO345" s="145"/>
      <c r="HMP345" s="145"/>
      <c r="HMQ345" s="145"/>
      <c r="HMR345" s="145"/>
      <c r="HMS345" s="145"/>
      <c r="HMT345" s="145"/>
      <c r="HMU345" s="145"/>
      <c r="HMV345" s="145"/>
      <c r="HMW345" s="145"/>
      <c r="HMX345" s="145"/>
      <c r="HMY345" s="145"/>
      <c r="HMZ345" s="145"/>
      <c r="HNA345" s="145"/>
      <c r="HNB345" s="145"/>
      <c r="HNC345" s="145"/>
      <c r="HND345" s="145"/>
      <c r="HNE345" s="145"/>
      <c r="HNF345" s="145"/>
      <c r="HNG345" s="145"/>
      <c r="HNH345" s="145"/>
      <c r="HNI345" s="145"/>
      <c r="HNJ345" s="145"/>
      <c r="HNK345" s="145"/>
      <c r="HNL345" s="145"/>
      <c r="HNM345" s="145"/>
      <c r="HNN345" s="145"/>
      <c r="HNO345" s="145"/>
      <c r="HNP345" s="145"/>
      <c r="HNQ345" s="145"/>
      <c r="HNR345" s="145"/>
      <c r="HNS345" s="145"/>
      <c r="HNT345" s="145"/>
      <c r="HNU345" s="145"/>
      <c r="HNV345" s="145"/>
      <c r="HNW345" s="145"/>
      <c r="HNX345" s="145"/>
      <c r="HNY345" s="145"/>
      <c r="HNZ345" s="145"/>
      <c r="HOA345" s="145"/>
      <c r="HOB345" s="145"/>
      <c r="HOC345" s="145"/>
      <c r="HOD345" s="145"/>
      <c r="HOE345" s="145"/>
      <c r="HOF345" s="145"/>
      <c r="HOG345" s="145"/>
      <c r="HOH345" s="145"/>
      <c r="HOI345" s="145"/>
      <c r="HOJ345" s="145"/>
      <c r="HOK345" s="145"/>
      <c r="HOL345" s="145"/>
      <c r="HOM345" s="145"/>
      <c r="HON345" s="145"/>
      <c r="HOO345" s="145"/>
      <c r="HOP345" s="145"/>
      <c r="HOQ345" s="145"/>
      <c r="HOR345" s="145"/>
      <c r="HOS345" s="145"/>
      <c r="HOT345" s="145"/>
      <c r="HOU345" s="145"/>
      <c r="HOV345" s="145"/>
      <c r="HOW345" s="145"/>
      <c r="HOX345" s="145"/>
      <c r="HOY345" s="145"/>
      <c r="HOZ345" s="145"/>
      <c r="HPA345" s="145"/>
      <c r="HPB345" s="145"/>
      <c r="HPC345" s="145"/>
      <c r="HPD345" s="145"/>
      <c r="HPE345" s="145"/>
      <c r="HPF345" s="145"/>
      <c r="HPG345" s="145"/>
      <c r="HPH345" s="145"/>
      <c r="HPI345" s="145"/>
      <c r="HPJ345" s="145"/>
      <c r="HPK345" s="145"/>
      <c r="HPL345" s="145"/>
      <c r="HPM345" s="145"/>
      <c r="HPN345" s="145"/>
      <c r="HPO345" s="145"/>
      <c r="HPP345" s="145"/>
      <c r="HPQ345" s="145"/>
      <c r="HPR345" s="145"/>
      <c r="HPS345" s="145"/>
      <c r="HPT345" s="145"/>
      <c r="HPU345" s="145"/>
      <c r="HPV345" s="145"/>
      <c r="HPW345" s="145"/>
      <c r="HPX345" s="145"/>
      <c r="HPY345" s="145"/>
      <c r="HPZ345" s="145"/>
      <c r="HQA345" s="145"/>
      <c r="HQB345" s="145"/>
      <c r="HQC345" s="145"/>
      <c r="HQD345" s="145"/>
      <c r="HQE345" s="145"/>
      <c r="HQF345" s="145"/>
      <c r="HQG345" s="145"/>
      <c r="HQH345" s="145"/>
      <c r="HQI345" s="145"/>
      <c r="HQJ345" s="145"/>
      <c r="HQK345" s="145"/>
      <c r="HQL345" s="145"/>
      <c r="HQM345" s="145"/>
      <c r="HQN345" s="145"/>
      <c r="HQO345" s="145"/>
      <c r="HQP345" s="145"/>
      <c r="HQQ345" s="145"/>
      <c r="HQR345" s="145"/>
      <c r="HQS345" s="145"/>
      <c r="HQT345" s="145"/>
      <c r="HQU345" s="145"/>
      <c r="HQV345" s="145"/>
      <c r="HQW345" s="145"/>
      <c r="HQX345" s="145"/>
      <c r="HQY345" s="145"/>
      <c r="HQZ345" s="145"/>
      <c r="HRA345" s="145"/>
      <c r="HRB345" s="145"/>
      <c r="HRC345" s="145"/>
      <c r="HRD345" s="145"/>
      <c r="HRE345" s="145"/>
      <c r="HRF345" s="145"/>
      <c r="HRG345" s="145"/>
      <c r="HRH345" s="145"/>
      <c r="HRI345" s="145"/>
      <c r="HRJ345" s="145"/>
      <c r="HRK345" s="145"/>
      <c r="HRL345" s="145"/>
      <c r="HRM345" s="145"/>
      <c r="HRN345" s="145"/>
      <c r="HRO345" s="145"/>
      <c r="HRP345" s="145"/>
      <c r="HRQ345" s="145"/>
      <c r="HRR345" s="145"/>
      <c r="HRS345" s="145"/>
      <c r="HRT345" s="145"/>
      <c r="HRU345" s="145"/>
      <c r="HRV345" s="145"/>
      <c r="HRW345" s="145"/>
      <c r="HRX345" s="145"/>
      <c r="HRY345" s="145"/>
      <c r="HRZ345" s="145"/>
      <c r="HSA345" s="145"/>
      <c r="HSB345" s="145"/>
      <c r="HSC345" s="145"/>
      <c r="HSD345" s="145"/>
      <c r="HSE345" s="145"/>
      <c r="HSF345" s="145"/>
      <c r="HSG345" s="145"/>
      <c r="HSH345" s="145"/>
      <c r="HSI345" s="145"/>
      <c r="HSJ345" s="145"/>
      <c r="HSK345" s="145"/>
      <c r="HSL345" s="145"/>
      <c r="HSM345" s="145"/>
      <c r="HSN345" s="145"/>
      <c r="HSO345" s="145"/>
      <c r="HSP345" s="145"/>
      <c r="HSQ345" s="145"/>
      <c r="HSR345" s="145"/>
      <c r="HSS345" s="145"/>
      <c r="HST345" s="145"/>
      <c r="HSU345" s="145"/>
      <c r="HSV345" s="145"/>
      <c r="HSW345" s="145"/>
      <c r="HSX345" s="145"/>
      <c r="HSY345" s="145"/>
      <c r="HSZ345" s="145"/>
      <c r="HTA345" s="145"/>
      <c r="HTB345" s="145"/>
      <c r="HTC345" s="145"/>
      <c r="HTD345" s="145"/>
      <c r="HTE345" s="145"/>
      <c r="HTF345" s="145"/>
      <c r="HTG345" s="145"/>
      <c r="HTH345" s="145"/>
      <c r="HTI345" s="145"/>
      <c r="HTJ345" s="145"/>
      <c r="HTK345" s="145"/>
      <c r="HTL345" s="145"/>
      <c r="HTM345" s="145"/>
      <c r="HTN345" s="145"/>
      <c r="HTO345" s="145"/>
      <c r="HTP345" s="145"/>
      <c r="HTQ345" s="145"/>
      <c r="HTR345" s="145"/>
      <c r="HTS345" s="145"/>
      <c r="HTT345" s="145"/>
      <c r="HTU345" s="145"/>
      <c r="HTV345" s="145"/>
      <c r="HTW345" s="145"/>
      <c r="HTX345" s="145"/>
      <c r="HTY345" s="145"/>
      <c r="HTZ345" s="145"/>
      <c r="HUA345" s="145"/>
      <c r="HUB345" s="145"/>
      <c r="HUC345" s="145"/>
      <c r="HUD345" s="145"/>
      <c r="HUE345" s="145"/>
      <c r="HUF345" s="145"/>
      <c r="HUG345" s="145"/>
      <c r="HUH345" s="145"/>
      <c r="HUI345" s="145"/>
      <c r="HUJ345" s="145"/>
      <c r="HUK345" s="145"/>
      <c r="HUL345" s="145"/>
      <c r="HUM345" s="145"/>
      <c r="HUN345" s="145"/>
      <c r="HUO345" s="145"/>
      <c r="HUP345" s="145"/>
      <c r="HUQ345" s="145"/>
      <c r="HUR345" s="145"/>
      <c r="HUS345" s="145"/>
      <c r="HUT345" s="145"/>
      <c r="HUU345" s="145"/>
      <c r="HUV345" s="145"/>
      <c r="HUW345" s="145"/>
      <c r="HUX345" s="145"/>
      <c r="HUY345" s="145"/>
      <c r="HUZ345" s="145"/>
      <c r="HVA345" s="145"/>
      <c r="HVB345" s="145"/>
      <c r="HVC345" s="145"/>
      <c r="HVD345" s="145"/>
      <c r="HVE345" s="145"/>
      <c r="HVF345" s="145"/>
      <c r="HVG345" s="145"/>
      <c r="HVH345" s="145"/>
      <c r="HVI345" s="145"/>
      <c r="HVJ345" s="145"/>
      <c r="HVK345" s="145"/>
      <c r="HVL345" s="145"/>
      <c r="HVM345" s="145"/>
      <c r="HVN345" s="145"/>
      <c r="HVO345" s="145"/>
      <c r="HVP345" s="145"/>
      <c r="HVQ345" s="145"/>
      <c r="HVR345" s="145"/>
      <c r="HVS345" s="145"/>
      <c r="HVT345" s="145"/>
      <c r="HVU345" s="145"/>
      <c r="HVV345" s="145"/>
      <c r="HVW345" s="145"/>
      <c r="HVX345" s="145"/>
      <c r="HVY345" s="145"/>
      <c r="HVZ345" s="145"/>
      <c r="HWA345" s="145"/>
      <c r="HWB345" s="145"/>
      <c r="HWC345" s="145"/>
      <c r="HWD345" s="145"/>
      <c r="HWE345" s="145"/>
      <c r="HWF345" s="145"/>
      <c r="HWG345" s="145"/>
      <c r="HWH345" s="145"/>
      <c r="HWI345" s="145"/>
      <c r="HWJ345" s="145"/>
      <c r="HWK345" s="145"/>
      <c r="HWL345" s="145"/>
      <c r="HWM345" s="145"/>
      <c r="HWN345" s="145"/>
      <c r="HWO345" s="145"/>
      <c r="HWP345" s="145"/>
      <c r="HWQ345" s="145"/>
      <c r="HWR345" s="145"/>
      <c r="HWS345" s="145"/>
      <c r="HWT345" s="145"/>
      <c r="HWU345" s="145"/>
      <c r="HWV345" s="145"/>
      <c r="HWW345" s="145"/>
      <c r="HWX345" s="145"/>
      <c r="HWY345" s="145"/>
      <c r="HWZ345" s="145"/>
      <c r="HXA345" s="145"/>
      <c r="HXB345" s="145"/>
      <c r="HXC345" s="145"/>
      <c r="HXD345" s="145"/>
      <c r="HXE345" s="145"/>
      <c r="HXF345" s="145"/>
      <c r="HXG345" s="145"/>
      <c r="HXH345" s="145"/>
      <c r="HXI345" s="145"/>
      <c r="HXJ345" s="145"/>
      <c r="HXK345" s="145"/>
      <c r="HXL345" s="145"/>
      <c r="HXM345" s="145"/>
      <c r="HXN345" s="145"/>
      <c r="HXO345" s="145"/>
      <c r="HXP345" s="145"/>
      <c r="HXQ345" s="145"/>
      <c r="HXR345" s="145"/>
      <c r="HXS345" s="145"/>
      <c r="HXT345" s="145"/>
      <c r="HXU345" s="145"/>
      <c r="HXV345" s="145"/>
      <c r="HXW345" s="145"/>
      <c r="HXX345" s="145"/>
      <c r="HXY345" s="145"/>
      <c r="HXZ345" s="145"/>
      <c r="HYA345" s="145"/>
      <c r="HYB345" s="145"/>
      <c r="HYC345" s="145"/>
      <c r="HYD345" s="145"/>
      <c r="HYE345" s="145"/>
      <c r="HYF345" s="145"/>
      <c r="HYG345" s="145"/>
      <c r="HYH345" s="145"/>
      <c r="HYI345" s="145"/>
      <c r="HYJ345" s="145"/>
      <c r="HYK345" s="145"/>
      <c r="HYL345" s="145"/>
      <c r="HYM345" s="145"/>
      <c r="HYN345" s="145"/>
      <c r="HYO345" s="145"/>
      <c r="HYP345" s="145"/>
      <c r="HYQ345" s="145"/>
      <c r="HYR345" s="145"/>
      <c r="HYS345" s="145"/>
      <c r="HYT345" s="145"/>
      <c r="HYU345" s="145"/>
      <c r="HYV345" s="145"/>
      <c r="HYW345" s="145"/>
      <c r="HYX345" s="145"/>
      <c r="HYY345" s="145"/>
      <c r="HYZ345" s="145"/>
      <c r="HZA345" s="145"/>
      <c r="HZB345" s="145"/>
      <c r="HZC345" s="145"/>
      <c r="HZD345" s="145"/>
      <c r="HZE345" s="145"/>
      <c r="HZF345" s="145"/>
      <c r="HZG345" s="145"/>
      <c r="HZH345" s="145"/>
      <c r="HZI345" s="145"/>
      <c r="HZJ345" s="145"/>
      <c r="HZK345" s="145"/>
      <c r="HZL345" s="145"/>
      <c r="HZM345" s="145"/>
      <c r="HZN345" s="145"/>
      <c r="HZO345" s="145"/>
      <c r="HZP345" s="145"/>
      <c r="HZQ345" s="145"/>
      <c r="HZR345" s="145"/>
      <c r="HZS345" s="145"/>
      <c r="HZT345" s="145"/>
      <c r="HZU345" s="145"/>
      <c r="HZV345" s="145"/>
      <c r="HZW345" s="145"/>
      <c r="HZX345" s="145"/>
      <c r="HZY345" s="145"/>
      <c r="HZZ345" s="145"/>
      <c r="IAA345" s="145"/>
      <c r="IAB345" s="145"/>
      <c r="IAC345" s="145"/>
      <c r="IAD345" s="145"/>
      <c r="IAE345" s="145"/>
      <c r="IAF345" s="145"/>
      <c r="IAG345" s="145"/>
      <c r="IAH345" s="145"/>
      <c r="IAI345" s="145"/>
      <c r="IAJ345" s="145"/>
      <c r="IAK345" s="145"/>
      <c r="IAL345" s="145"/>
      <c r="IAM345" s="145"/>
      <c r="IAN345" s="145"/>
      <c r="IAO345" s="145"/>
      <c r="IAP345" s="145"/>
      <c r="IAQ345" s="145"/>
      <c r="IAR345" s="145"/>
      <c r="IAS345" s="145"/>
      <c r="IAT345" s="145"/>
      <c r="IAU345" s="145"/>
      <c r="IAV345" s="145"/>
      <c r="IAW345" s="145"/>
      <c r="IAX345" s="145"/>
      <c r="IAY345" s="145"/>
      <c r="IAZ345" s="145"/>
      <c r="IBA345" s="145"/>
      <c r="IBB345" s="145"/>
      <c r="IBC345" s="145"/>
      <c r="IBD345" s="145"/>
      <c r="IBE345" s="145"/>
      <c r="IBF345" s="145"/>
      <c r="IBG345" s="145"/>
      <c r="IBH345" s="145"/>
      <c r="IBI345" s="145"/>
      <c r="IBJ345" s="145"/>
      <c r="IBK345" s="145"/>
      <c r="IBL345" s="145"/>
      <c r="IBM345" s="145"/>
      <c r="IBN345" s="145"/>
      <c r="IBO345" s="145"/>
      <c r="IBP345" s="145"/>
      <c r="IBQ345" s="145"/>
      <c r="IBR345" s="145"/>
      <c r="IBS345" s="145"/>
      <c r="IBT345" s="145"/>
      <c r="IBU345" s="145"/>
      <c r="IBV345" s="145"/>
      <c r="IBW345" s="145"/>
      <c r="IBX345" s="145"/>
      <c r="IBY345" s="145"/>
      <c r="IBZ345" s="145"/>
      <c r="ICA345" s="145"/>
      <c r="ICB345" s="145"/>
      <c r="ICC345" s="145"/>
      <c r="ICD345" s="145"/>
      <c r="ICE345" s="145"/>
      <c r="ICF345" s="145"/>
      <c r="ICG345" s="145"/>
      <c r="ICH345" s="145"/>
      <c r="ICI345" s="145"/>
      <c r="ICJ345" s="145"/>
      <c r="ICK345" s="145"/>
      <c r="ICL345" s="145"/>
      <c r="ICM345" s="145"/>
      <c r="ICN345" s="145"/>
      <c r="ICO345" s="145"/>
      <c r="ICP345" s="145"/>
      <c r="ICQ345" s="145"/>
      <c r="ICR345" s="145"/>
      <c r="ICS345" s="145"/>
      <c r="ICT345" s="145"/>
      <c r="ICU345" s="145"/>
      <c r="ICV345" s="145"/>
      <c r="ICW345" s="145"/>
      <c r="ICX345" s="145"/>
      <c r="ICY345" s="145"/>
      <c r="ICZ345" s="145"/>
      <c r="IDA345" s="145"/>
      <c r="IDB345" s="145"/>
      <c r="IDC345" s="145"/>
      <c r="IDD345" s="145"/>
      <c r="IDE345" s="145"/>
      <c r="IDF345" s="145"/>
      <c r="IDG345" s="145"/>
      <c r="IDH345" s="145"/>
      <c r="IDI345" s="145"/>
      <c r="IDJ345" s="145"/>
      <c r="IDK345" s="145"/>
      <c r="IDL345" s="145"/>
      <c r="IDM345" s="145"/>
      <c r="IDN345" s="145"/>
      <c r="IDO345" s="145"/>
      <c r="IDP345" s="145"/>
      <c r="IDQ345" s="145"/>
      <c r="IDR345" s="145"/>
      <c r="IDS345" s="145"/>
      <c r="IDT345" s="145"/>
      <c r="IDU345" s="145"/>
      <c r="IDV345" s="145"/>
      <c r="IDW345" s="145"/>
      <c r="IDX345" s="145"/>
      <c r="IDY345" s="145"/>
      <c r="IDZ345" s="145"/>
      <c r="IEA345" s="145"/>
      <c r="IEB345" s="145"/>
      <c r="IEC345" s="145"/>
      <c r="IED345" s="145"/>
      <c r="IEE345" s="145"/>
      <c r="IEF345" s="145"/>
      <c r="IEG345" s="145"/>
      <c r="IEH345" s="145"/>
      <c r="IEI345" s="145"/>
      <c r="IEJ345" s="145"/>
      <c r="IEK345" s="145"/>
      <c r="IEL345" s="145"/>
      <c r="IEM345" s="145"/>
      <c r="IEN345" s="145"/>
      <c r="IEO345" s="145"/>
      <c r="IEP345" s="145"/>
      <c r="IEQ345" s="145"/>
      <c r="IER345" s="145"/>
      <c r="IES345" s="145"/>
      <c r="IET345" s="145"/>
      <c r="IEU345" s="145"/>
      <c r="IEV345" s="145"/>
      <c r="IEW345" s="145"/>
      <c r="IEX345" s="145"/>
      <c r="IEY345" s="145"/>
      <c r="IEZ345" s="145"/>
      <c r="IFA345" s="145"/>
      <c r="IFB345" s="145"/>
      <c r="IFC345" s="145"/>
      <c r="IFD345" s="145"/>
      <c r="IFE345" s="145"/>
      <c r="IFF345" s="145"/>
      <c r="IFG345" s="145"/>
      <c r="IFH345" s="145"/>
      <c r="IFI345" s="145"/>
      <c r="IFJ345" s="145"/>
      <c r="IFK345" s="145"/>
      <c r="IFL345" s="145"/>
      <c r="IFM345" s="145"/>
      <c r="IFN345" s="145"/>
      <c r="IFO345" s="145"/>
      <c r="IFP345" s="145"/>
      <c r="IFQ345" s="145"/>
      <c r="IFR345" s="145"/>
      <c r="IFS345" s="145"/>
      <c r="IFT345" s="145"/>
      <c r="IFU345" s="145"/>
      <c r="IFV345" s="145"/>
      <c r="IFW345" s="145"/>
      <c r="IFX345" s="145"/>
      <c r="IFY345" s="145"/>
      <c r="IFZ345" s="145"/>
      <c r="IGA345" s="145"/>
      <c r="IGB345" s="145"/>
      <c r="IGC345" s="145"/>
      <c r="IGD345" s="145"/>
      <c r="IGE345" s="145"/>
      <c r="IGF345" s="145"/>
      <c r="IGG345" s="145"/>
      <c r="IGH345" s="145"/>
      <c r="IGI345" s="145"/>
      <c r="IGJ345" s="145"/>
      <c r="IGK345" s="145"/>
      <c r="IGL345" s="145"/>
      <c r="IGM345" s="145"/>
      <c r="IGN345" s="145"/>
      <c r="IGO345" s="145"/>
      <c r="IGP345" s="145"/>
      <c r="IGQ345" s="145"/>
      <c r="IGR345" s="145"/>
      <c r="IGS345" s="145"/>
      <c r="IGT345" s="145"/>
      <c r="IGU345" s="145"/>
      <c r="IGV345" s="145"/>
      <c r="IGW345" s="145"/>
      <c r="IGX345" s="145"/>
      <c r="IGY345" s="145"/>
      <c r="IGZ345" s="145"/>
      <c r="IHA345" s="145"/>
      <c r="IHB345" s="145"/>
      <c r="IHC345" s="145"/>
      <c r="IHD345" s="145"/>
      <c r="IHE345" s="145"/>
      <c r="IHF345" s="145"/>
      <c r="IHG345" s="145"/>
      <c r="IHH345" s="145"/>
      <c r="IHI345" s="145"/>
      <c r="IHJ345" s="145"/>
      <c r="IHK345" s="145"/>
      <c r="IHL345" s="145"/>
      <c r="IHM345" s="145"/>
      <c r="IHN345" s="145"/>
      <c r="IHO345" s="145"/>
      <c r="IHP345" s="145"/>
      <c r="IHQ345" s="145"/>
      <c r="IHR345" s="145"/>
      <c r="IHS345" s="145"/>
      <c r="IHT345" s="145"/>
      <c r="IHU345" s="145"/>
      <c r="IHV345" s="145"/>
      <c r="IHW345" s="145"/>
      <c r="IHX345" s="145"/>
      <c r="IHY345" s="145"/>
      <c r="IHZ345" s="145"/>
      <c r="IIA345" s="145"/>
      <c r="IIB345" s="145"/>
      <c r="IIC345" s="145"/>
      <c r="IID345" s="145"/>
      <c r="IIE345" s="145"/>
      <c r="IIF345" s="145"/>
      <c r="IIG345" s="145"/>
      <c r="IIH345" s="145"/>
      <c r="III345" s="145"/>
      <c r="IIJ345" s="145"/>
      <c r="IIK345" s="145"/>
      <c r="IIL345" s="145"/>
      <c r="IIM345" s="145"/>
      <c r="IIN345" s="145"/>
      <c r="IIO345" s="145"/>
      <c r="IIP345" s="145"/>
      <c r="IIQ345" s="145"/>
      <c r="IIR345" s="145"/>
      <c r="IIS345" s="145"/>
      <c r="IIT345" s="145"/>
      <c r="IIU345" s="145"/>
      <c r="IIV345" s="145"/>
      <c r="IIW345" s="145"/>
      <c r="IIX345" s="145"/>
      <c r="IIY345" s="145"/>
      <c r="IIZ345" s="145"/>
      <c r="IJA345" s="145"/>
      <c r="IJB345" s="145"/>
      <c r="IJC345" s="145"/>
      <c r="IJD345" s="145"/>
      <c r="IJE345" s="145"/>
      <c r="IJF345" s="145"/>
      <c r="IJG345" s="145"/>
      <c r="IJH345" s="145"/>
      <c r="IJI345" s="145"/>
      <c r="IJJ345" s="145"/>
      <c r="IJK345" s="145"/>
      <c r="IJL345" s="145"/>
      <c r="IJM345" s="145"/>
      <c r="IJN345" s="145"/>
      <c r="IJO345" s="145"/>
      <c r="IJP345" s="145"/>
      <c r="IJQ345" s="145"/>
      <c r="IJR345" s="145"/>
      <c r="IJS345" s="145"/>
      <c r="IJT345" s="145"/>
      <c r="IJU345" s="145"/>
      <c r="IJV345" s="145"/>
      <c r="IJW345" s="145"/>
      <c r="IJX345" s="145"/>
      <c r="IJY345" s="145"/>
      <c r="IJZ345" s="145"/>
      <c r="IKA345" s="145"/>
      <c r="IKB345" s="145"/>
      <c r="IKC345" s="145"/>
      <c r="IKD345" s="145"/>
      <c r="IKE345" s="145"/>
      <c r="IKF345" s="145"/>
      <c r="IKG345" s="145"/>
      <c r="IKH345" s="145"/>
      <c r="IKI345" s="145"/>
      <c r="IKJ345" s="145"/>
      <c r="IKK345" s="145"/>
      <c r="IKL345" s="145"/>
      <c r="IKM345" s="145"/>
      <c r="IKN345" s="145"/>
      <c r="IKO345" s="145"/>
      <c r="IKP345" s="145"/>
      <c r="IKQ345" s="145"/>
      <c r="IKR345" s="145"/>
      <c r="IKS345" s="145"/>
      <c r="IKT345" s="145"/>
      <c r="IKU345" s="145"/>
      <c r="IKV345" s="145"/>
      <c r="IKW345" s="145"/>
      <c r="IKX345" s="145"/>
      <c r="IKY345" s="145"/>
      <c r="IKZ345" s="145"/>
      <c r="ILA345" s="145"/>
      <c r="ILB345" s="145"/>
      <c r="ILC345" s="145"/>
      <c r="ILD345" s="145"/>
      <c r="ILE345" s="145"/>
      <c r="ILF345" s="145"/>
      <c r="ILG345" s="145"/>
      <c r="ILH345" s="145"/>
      <c r="ILI345" s="145"/>
      <c r="ILJ345" s="145"/>
      <c r="ILK345" s="145"/>
      <c r="ILL345" s="145"/>
      <c r="ILM345" s="145"/>
      <c r="ILN345" s="145"/>
      <c r="ILO345" s="145"/>
      <c r="ILP345" s="145"/>
      <c r="ILQ345" s="145"/>
      <c r="ILR345" s="145"/>
      <c r="ILS345" s="145"/>
      <c r="ILT345" s="145"/>
      <c r="ILU345" s="145"/>
      <c r="ILV345" s="145"/>
      <c r="ILW345" s="145"/>
      <c r="ILX345" s="145"/>
      <c r="ILY345" s="145"/>
      <c r="ILZ345" s="145"/>
      <c r="IMA345" s="145"/>
      <c r="IMB345" s="145"/>
      <c r="IMC345" s="145"/>
      <c r="IMD345" s="145"/>
      <c r="IME345" s="145"/>
      <c r="IMF345" s="145"/>
      <c r="IMG345" s="145"/>
      <c r="IMH345" s="145"/>
      <c r="IMI345" s="145"/>
      <c r="IMJ345" s="145"/>
      <c r="IMK345" s="145"/>
      <c r="IML345" s="145"/>
      <c r="IMM345" s="145"/>
      <c r="IMN345" s="145"/>
      <c r="IMO345" s="145"/>
      <c r="IMP345" s="145"/>
      <c r="IMQ345" s="145"/>
      <c r="IMR345" s="145"/>
      <c r="IMS345" s="145"/>
      <c r="IMT345" s="145"/>
      <c r="IMU345" s="145"/>
      <c r="IMV345" s="145"/>
      <c r="IMW345" s="145"/>
      <c r="IMX345" s="145"/>
      <c r="IMY345" s="145"/>
      <c r="IMZ345" s="145"/>
      <c r="INA345" s="145"/>
      <c r="INB345" s="145"/>
      <c r="INC345" s="145"/>
      <c r="IND345" s="145"/>
      <c r="INE345" s="145"/>
      <c r="INF345" s="145"/>
      <c r="ING345" s="145"/>
      <c r="INH345" s="145"/>
      <c r="INI345" s="145"/>
      <c r="INJ345" s="145"/>
      <c r="INK345" s="145"/>
      <c r="INL345" s="145"/>
      <c r="INM345" s="145"/>
      <c r="INN345" s="145"/>
      <c r="INO345" s="145"/>
      <c r="INP345" s="145"/>
      <c r="INQ345" s="145"/>
      <c r="INR345" s="145"/>
      <c r="INS345" s="145"/>
      <c r="INT345" s="145"/>
      <c r="INU345" s="145"/>
      <c r="INV345" s="145"/>
      <c r="INW345" s="145"/>
      <c r="INX345" s="145"/>
      <c r="INY345" s="145"/>
      <c r="INZ345" s="145"/>
      <c r="IOA345" s="145"/>
      <c r="IOB345" s="145"/>
      <c r="IOC345" s="145"/>
      <c r="IOD345" s="145"/>
      <c r="IOE345" s="145"/>
      <c r="IOF345" s="145"/>
      <c r="IOG345" s="145"/>
      <c r="IOH345" s="145"/>
      <c r="IOI345" s="145"/>
      <c r="IOJ345" s="145"/>
      <c r="IOK345" s="145"/>
      <c r="IOL345" s="145"/>
      <c r="IOM345" s="145"/>
      <c r="ION345" s="145"/>
      <c r="IOO345" s="145"/>
      <c r="IOP345" s="145"/>
      <c r="IOQ345" s="145"/>
      <c r="IOR345" s="145"/>
      <c r="IOS345" s="145"/>
      <c r="IOT345" s="145"/>
      <c r="IOU345" s="145"/>
      <c r="IOV345" s="145"/>
      <c r="IOW345" s="145"/>
      <c r="IOX345" s="145"/>
      <c r="IOY345" s="145"/>
      <c r="IOZ345" s="145"/>
      <c r="IPA345" s="145"/>
      <c r="IPB345" s="145"/>
      <c r="IPC345" s="145"/>
      <c r="IPD345" s="145"/>
      <c r="IPE345" s="145"/>
      <c r="IPF345" s="145"/>
      <c r="IPG345" s="145"/>
      <c r="IPH345" s="145"/>
      <c r="IPI345" s="145"/>
      <c r="IPJ345" s="145"/>
      <c r="IPK345" s="145"/>
      <c r="IPL345" s="145"/>
      <c r="IPM345" s="145"/>
      <c r="IPN345" s="145"/>
      <c r="IPO345" s="145"/>
      <c r="IPP345" s="145"/>
      <c r="IPQ345" s="145"/>
      <c r="IPR345" s="145"/>
      <c r="IPS345" s="145"/>
      <c r="IPT345" s="145"/>
      <c r="IPU345" s="145"/>
      <c r="IPV345" s="145"/>
      <c r="IPW345" s="145"/>
      <c r="IPX345" s="145"/>
      <c r="IPY345" s="145"/>
      <c r="IPZ345" s="145"/>
      <c r="IQA345" s="145"/>
      <c r="IQB345" s="145"/>
      <c r="IQC345" s="145"/>
      <c r="IQD345" s="145"/>
      <c r="IQE345" s="145"/>
      <c r="IQF345" s="145"/>
      <c r="IQG345" s="145"/>
      <c r="IQH345" s="145"/>
      <c r="IQI345" s="145"/>
      <c r="IQJ345" s="145"/>
      <c r="IQK345" s="145"/>
      <c r="IQL345" s="145"/>
      <c r="IQM345" s="145"/>
      <c r="IQN345" s="145"/>
      <c r="IQO345" s="145"/>
      <c r="IQP345" s="145"/>
      <c r="IQQ345" s="145"/>
      <c r="IQR345" s="145"/>
      <c r="IQS345" s="145"/>
      <c r="IQT345" s="145"/>
      <c r="IQU345" s="145"/>
      <c r="IQV345" s="145"/>
      <c r="IQW345" s="145"/>
      <c r="IQX345" s="145"/>
      <c r="IQY345" s="145"/>
      <c r="IQZ345" s="145"/>
      <c r="IRA345" s="145"/>
      <c r="IRB345" s="145"/>
      <c r="IRC345" s="145"/>
      <c r="IRD345" s="145"/>
      <c r="IRE345" s="145"/>
      <c r="IRF345" s="145"/>
      <c r="IRG345" s="145"/>
      <c r="IRH345" s="145"/>
      <c r="IRI345" s="145"/>
      <c r="IRJ345" s="145"/>
      <c r="IRK345" s="145"/>
      <c r="IRL345" s="145"/>
      <c r="IRM345" s="145"/>
      <c r="IRN345" s="145"/>
      <c r="IRO345" s="145"/>
      <c r="IRP345" s="145"/>
      <c r="IRQ345" s="145"/>
      <c r="IRR345" s="145"/>
      <c r="IRS345" s="145"/>
      <c r="IRT345" s="145"/>
      <c r="IRU345" s="145"/>
      <c r="IRV345" s="145"/>
      <c r="IRW345" s="145"/>
      <c r="IRX345" s="145"/>
      <c r="IRY345" s="145"/>
      <c r="IRZ345" s="145"/>
      <c r="ISA345" s="145"/>
      <c r="ISB345" s="145"/>
      <c r="ISC345" s="145"/>
      <c r="ISD345" s="145"/>
      <c r="ISE345" s="145"/>
      <c r="ISF345" s="145"/>
      <c r="ISG345" s="145"/>
      <c r="ISH345" s="145"/>
      <c r="ISI345" s="145"/>
      <c r="ISJ345" s="145"/>
      <c r="ISK345" s="145"/>
      <c r="ISL345" s="145"/>
      <c r="ISM345" s="145"/>
      <c r="ISN345" s="145"/>
      <c r="ISO345" s="145"/>
      <c r="ISP345" s="145"/>
      <c r="ISQ345" s="145"/>
      <c r="ISR345" s="145"/>
      <c r="ISS345" s="145"/>
      <c r="IST345" s="145"/>
      <c r="ISU345" s="145"/>
      <c r="ISV345" s="145"/>
      <c r="ISW345" s="145"/>
      <c r="ISX345" s="145"/>
      <c r="ISY345" s="145"/>
      <c r="ISZ345" s="145"/>
      <c r="ITA345" s="145"/>
      <c r="ITB345" s="145"/>
      <c r="ITC345" s="145"/>
      <c r="ITD345" s="145"/>
      <c r="ITE345" s="145"/>
      <c r="ITF345" s="145"/>
      <c r="ITG345" s="145"/>
      <c r="ITH345" s="145"/>
      <c r="ITI345" s="145"/>
      <c r="ITJ345" s="145"/>
      <c r="ITK345" s="145"/>
      <c r="ITL345" s="145"/>
      <c r="ITM345" s="145"/>
      <c r="ITN345" s="145"/>
      <c r="ITO345" s="145"/>
      <c r="ITP345" s="145"/>
      <c r="ITQ345" s="145"/>
      <c r="ITR345" s="145"/>
      <c r="ITS345" s="145"/>
      <c r="ITT345" s="145"/>
      <c r="ITU345" s="145"/>
      <c r="ITV345" s="145"/>
      <c r="ITW345" s="145"/>
      <c r="ITX345" s="145"/>
      <c r="ITY345" s="145"/>
      <c r="ITZ345" s="145"/>
      <c r="IUA345" s="145"/>
      <c r="IUB345" s="145"/>
      <c r="IUC345" s="145"/>
      <c r="IUD345" s="145"/>
      <c r="IUE345" s="145"/>
      <c r="IUF345" s="145"/>
      <c r="IUG345" s="145"/>
      <c r="IUH345" s="145"/>
      <c r="IUI345" s="145"/>
      <c r="IUJ345" s="145"/>
      <c r="IUK345" s="145"/>
      <c r="IUL345" s="145"/>
      <c r="IUM345" s="145"/>
      <c r="IUN345" s="145"/>
      <c r="IUO345" s="145"/>
      <c r="IUP345" s="145"/>
      <c r="IUQ345" s="145"/>
      <c r="IUR345" s="145"/>
      <c r="IUS345" s="145"/>
      <c r="IUT345" s="145"/>
      <c r="IUU345" s="145"/>
      <c r="IUV345" s="145"/>
      <c r="IUW345" s="145"/>
      <c r="IUX345" s="145"/>
      <c r="IUY345" s="145"/>
      <c r="IUZ345" s="145"/>
      <c r="IVA345" s="145"/>
      <c r="IVB345" s="145"/>
      <c r="IVC345" s="145"/>
      <c r="IVD345" s="145"/>
      <c r="IVE345" s="145"/>
      <c r="IVF345" s="145"/>
      <c r="IVG345" s="145"/>
      <c r="IVH345" s="145"/>
      <c r="IVI345" s="145"/>
      <c r="IVJ345" s="145"/>
      <c r="IVK345" s="145"/>
      <c r="IVL345" s="145"/>
      <c r="IVM345" s="145"/>
      <c r="IVN345" s="145"/>
      <c r="IVO345" s="145"/>
      <c r="IVP345" s="145"/>
      <c r="IVQ345" s="145"/>
      <c r="IVR345" s="145"/>
      <c r="IVS345" s="145"/>
      <c r="IVT345" s="145"/>
      <c r="IVU345" s="145"/>
      <c r="IVV345" s="145"/>
      <c r="IVW345" s="145"/>
      <c r="IVX345" s="145"/>
      <c r="IVY345" s="145"/>
      <c r="IVZ345" s="145"/>
      <c r="IWA345" s="145"/>
      <c r="IWB345" s="145"/>
      <c r="IWC345" s="145"/>
      <c r="IWD345" s="145"/>
      <c r="IWE345" s="145"/>
      <c r="IWF345" s="145"/>
      <c r="IWG345" s="145"/>
      <c r="IWH345" s="145"/>
      <c r="IWI345" s="145"/>
      <c r="IWJ345" s="145"/>
      <c r="IWK345" s="145"/>
      <c r="IWL345" s="145"/>
      <c r="IWM345" s="145"/>
      <c r="IWN345" s="145"/>
      <c r="IWO345" s="145"/>
      <c r="IWP345" s="145"/>
      <c r="IWQ345" s="145"/>
      <c r="IWR345" s="145"/>
      <c r="IWS345" s="145"/>
      <c r="IWT345" s="145"/>
      <c r="IWU345" s="145"/>
      <c r="IWV345" s="145"/>
      <c r="IWW345" s="145"/>
      <c r="IWX345" s="145"/>
      <c r="IWY345" s="145"/>
      <c r="IWZ345" s="145"/>
      <c r="IXA345" s="145"/>
      <c r="IXB345" s="145"/>
      <c r="IXC345" s="145"/>
      <c r="IXD345" s="145"/>
      <c r="IXE345" s="145"/>
      <c r="IXF345" s="145"/>
      <c r="IXG345" s="145"/>
      <c r="IXH345" s="145"/>
      <c r="IXI345" s="145"/>
      <c r="IXJ345" s="145"/>
      <c r="IXK345" s="145"/>
      <c r="IXL345" s="145"/>
      <c r="IXM345" s="145"/>
      <c r="IXN345" s="145"/>
      <c r="IXO345" s="145"/>
      <c r="IXP345" s="145"/>
      <c r="IXQ345" s="145"/>
      <c r="IXR345" s="145"/>
      <c r="IXS345" s="145"/>
      <c r="IXT345" s="145"/>
      <c r="IXU345" s="145"/>
      <c r="IXV345" s="145"/>
      <c r="IXW345" s="145"/>
      <c r="IXX345" s="145"/>
      <c r="IXY345" s="145"/>
      <c r="IXZ345" s="145"/>
      <c r="IYA345" s="145"/>
      <c r="IYB345" s="145"/>
      <c r="IYC345" s="145"/>
      <c r="IYD345" s="145"/>
      <c r="IYE345" s="145"/>
      <c r="IYF345" s="145"/>
      <c r="IYG345" s="145"/>
      <c r="IYH345" s="145"/>
      <c r="IYI345" s="145"/>
      <c r="IYJ345" s="145"/>
      <c r="IYK345" s="145"/>
      <c r="IYL345" s="145"/>
      <c r="IYM345" s="145"/>
      <c r="IYN345" s="145"/>
      <c r="IYO345" s="145"/>
      <c r="IYP345" s="145"/>
      <c r="IYQ345" s="145"/>
      <c r="IYR345" s="145"/>
      <c r="IYS345" s="145"/>
      <c r="IYT345" s="145"/>
      <c r="IYU345" s="145"/>
      <c r="IYV345" s="145"/>
      <c r="IYW345" s="145"/>
      <c r="IYX345" s="145"/>
      <c r="IYY345" s="145"/>
      <c r="IYZ345" s="145"/>
      <c r="IZA345" s="145"/>
      <c r="IZB345" s="145"/>
      <c r="IZC345" s="145"/>
      <c r="IZD345" s="145"/>
      <c r="IZE345" s="145"/>
      <c r="IZF345" s="145"/>
      <c r="IZG345" s="145"/>
      <c r="IZH345" s="145"/>
      <c r="IZI345" s="145"/>
      <c r="IZJ345" s="145"/>
      <c r="IZK345" s="145"/>
      <c r="IZL345" s="145"/>
      <c r="IZM345" s="145"/>
      <c r="IZN345" s="145"/>
      <c r="IZO345" s="145"/>
      <c r="IZP345" s="145"/>
      <c r="IZQ345" s="145"/>
      <c r="IZR345" s="145"/>
      <c r="IZS345" s="145"/>
      <c r="IZT345" s="145"/>
      <c r="IZU345" s="145"/>
      <c r="IZV345" s="145"/>
      <c r="IZW345" s="145"/>
      <c r="IZX345" s="145"/>
      <c r="IZY345" s="145"/>
      <c r="IZZ345" s="145"/>
      <c r="JAA345" s="145"/>
      <c r="JAB345" s="145"/>
      <c r="JAC345" s="145"/>
      <c r="JAD345" s="145"/>
      <c r="JAE345" s="145"/>
      <c r="JAF345" s="145"/>
      <c r="JAG345" s="145"/>
      <c r="JAH345" s="145"/>
      <c r="JAI345" s="145"/>
      <c r="JAJ345" s="145"/>
      <c r="JAK345" s="145"/>
      <c r="JAL345" s="145"/>
      <c r="JAM345" s="145"/>
      <c r="JAN345" s="145"/>
      <c r="JAO345" s="145"/>
      <c r="JAP345" s="145"/>
      <c r="JAQ345" s="145"/>
      <c r="JAR345" s="145"/>
      <c r="JAS345" s="145"/>
      <c r="JAT345" s="145"/>
      <c r="JAU345" s="145"/>
      <c r="JAV345" s="145"/>
      <c r="JAW345" s="145"/>
      <c r="JAX345" s="145"/>
      <c r="JAY345" s="145"/>
      <c r="JAZ345" s="145"/>
      <c r="JBA345" s="145"/>
      <c r="JBB345" s="145"/>
      <c r="JBC345" s="145"/>
      <c r="JBD345" s="145"/>
      <c r="JBE345" s="145"/>
      <c r="JBF345" s="145"/>
      <c r="JBG345" s="145"/>
      <c r="JBH345" s="145"/>
      <c r="JBI345" s="145"/>
      <c r="JBJ345" s="145"/>
      <c r="JBK345" s="145"/>
      <c r="JBL345" s="145"/>
      <c r="JBM345" s="145"/>
      <c r="JBN345" s="145"/>
      <c r="JBO345" s="145"/>
      <c r="JBP345" s="145"/>
      <c r="JBQ345" s="145"/>
      <c r="JBR345" s="145"/>
      <c r="JBS345" s="145"/>
      <c r="JBT345" s="145"/>
      <c r="JBU345" s="145"/>
      <c r="JBV345" s="145"/>
      <c r="JBW345" s="145"/>
      <c r="JBX345" s="145"/>
      <c r="JBY345" s="145"/>
      <c r="JBZ345" s="145"/>
      <c r="JCA345" s="145"/>
      <c r="JCB345" s="145"/>
      <c r="JCC345" s="145"/>
      <c r="JCD345" s="145"/>
      <c r="JCE345" s="145"/>
      <c r="JCF345" s="145"/>
      <c r="JCG345" s="145"/>
      <c r="JCH345" s="145"/>
      <c r="JCI345" s="145"/>
      <c r="JCJ345" s="145"/>
      <c r="JCK345" s="145"/>
      <c r="JCL345" s="145"/>
      <c r="JCM345" s="145"/>
      <c r="JCN345" s="145"/>
      <c r="JCO345" s="145"/>
      <c r="JCP345" s="145"/>
      <c r="JCQ345" s="145"/>
      <c r="JCR345" s="145"/>
      <c r="JCS345" s="145"/>
      <c r="JCT345" s="145"/>
      <c r="JCU345" s="145"/>
      <c r="JCV345" s="145"/>
      <c r="JCW345" s="145"/>
      <c r="JCX345" s="145"/>
      <c r="JCY345" s="145"/>
      <c r="JCZ345" s="145"/>
      <c r="JDA345" s="145"/>
      <c r="JDB345" s="145"/>
      <c r="JDC345" s="145"/>
      <c r="JDD345" s="145"/>
      <c r="JDE345" s="145"/>
      <c r="JDF345" s="145"/>
      <c r="JDG345" s="145"/>
      <c r="JDH345" s="145"/>
      <c r="JDI345" s="145"/>
      <c r="JDJ345" s="145"/>
      <c r="JDK345" s="145"/>
      <c r="JDL345" s="145"/>
      <c r="JDM345" s="145"/>
      <c r="JDN345" s="145"/>
      <c r="JDO345" s="145"/>
      <c r="JDP345" s="145"/>
      <c r="JDQ345" s="145"/>
      <c r="JDR345" s="145"/>
      <c r="JDS345" s="145"/>
      <c r="JDT345" s="145"/>
      <c r="JDU345" s="145"/>
      <c r="JDV345" s="145"/>
      <c r="JDW345" s="145"/>
      <c r="JDX345" s="145"/>
      <c r="JDY345" s="145"/>
      <c r="JDZ345" s="145"/>
      <c r="JEA345" s="145"/>
      <c r="JEB345" s="145"/>
      <c r="JEC345" s="145"/>
      <c r="JED345" s="145"/>
      <c r="JEE345" s="145"/>
      <c r="JEF345" s="145"/>
      <c r="JEG345" s="145"/>
      <c r="JEH345" s="145"/>
      <c r="JEI345" s="145"/>
      <c r="JEJ345" s="145"/>
      <c r="JEK345" s="145"/>
      <c r="JEL345" s="145"/>
      <c r="JEM345" s="145"/>
      <c r="JEN345" s="145"/>
      <c r="JEO345" s="145"/>
      <c r="JEP345" s="145"/>
      <c r="JEQ345" s="145"/>
      <c r="JER345" s="145"/>
      <c r="JES345" s="145"/>
      <c r="JET345" s="145"/>
      <c r="JEU345" s="145"/>
      <c r="JEV345" s="145"/>
      <c r="JEW345" s="145"/>
      <c r="JEX345" s="145"/>
      <c r="JEY345" s="145"/>
      <c r="JEZ345" s="145"/>
      <c r="JFA345" s="145"/>
      <c r="JFB345" s="145"/>
      <c r="JFC345" s="145"/>
      <c r="JFD345" s="145"/>
      <c r="JFE345" s="145"/>
      <c r="JFF345" s="145"/>
      <c r="JFG345" s="145"/>
      <c r="JFH345" s="145"/>
      <c r="JFI345" s="145"/>
      <c r="JFJ345" s="145"/>
      <c r="JFK345" s="145"/>
      <c r="JFL345" s="145"/>
      <c r="JFM345" s="145"/>
      <c r="JFN345" s="145"/>
      <c r="JFO345" s="145"/>
      <c r="JFP345" s="145"/>
      <c r="JFQ345" s="145"/>
      <c r="JFR345" s="145"/>
      <c r="JFS345" s="145"/>
      <c r="JFT345" s="145"/>
      <c r="JFU345" s="145"/>
      <c r="JFV345" s="145"/>
      <c r="JFW345" s="145"/>
      <c r="JFX345" s="145"/>
      <c r="JFY345" s="145"/>
      <c r="JFZ345" s="145"/>
      <c r="JGA345" s="145"/>
      <c r="JGB345" s="145"/>
      <c r="JGC345" s="145"/>
      <c r="JGD345" s="145"/>
      <c r="JGE345" s="145"/>
      <c r="JGF345" s="145"/>
      <c r="JGG345" s="145"/>
      <c r="JGH345" s="145"/>
      <c r="JGI345" s="145"/>
      <c r="JGJ345" s="145"/>
      <c r="JGK345" s="145"/>
      <c r="JGL345" s="145"/>
      <c r="JGM345" s="145"/>
      <c r="JGN345" s="145"/>
      <c r="JGO345" s="145"/>
      <c r="JGP345" s="145"/>
      <c r="JGQ345" s="145"/>
      <c r="JGR345" s="145"/>
      <c r="JGS345" s="145"/>
      <c r="JGT345" s="145"/>
      <c r="JGU345" s="145"/>
      <c r="JGV345" s="145"/>
      <c r="JGW345" s="145"/>
      <c r="JGX345" s="145"/>
      <c r="JGY345" s="145"/>
      <c r="JGZ345" s="145"/>
      <c r="JHA345" s="145"/>
      <c r="JHB345" s="145"/>
      <c r="JHC345" s="145"/>
      <c r="JHD345" s="145"/>
      <c r="JHE345" s="145"/>
      <c r="JHF345" s="145"/>
      <c r="JHG345" s="145"/>
      <c r="JHH345" s="145"/>
      <c r="JHI345" s="145"/>
      <c r="JHJ345" s="145"/>
      <c r="JHK345" s="145"/>
      <c r="JHL345" s="145"/>
      <c r="JHM345" s="145"/>
      <c r="JHN345" s="145"/>
      <c r="JHO345" s="145"/>
      <c r="JHP345" s="145"/>
      <c r="JHQ345" s="145"/>
      <c r="JHR345" s="145"/>
      <c r="JHS345" s="145"/>
      <c r="JHT345" s="145"/>
      <c r="JHU345" s="145"/>
      <c r="JHV345" s="145"/>
      <c r="JHW345" s="145"/>
      <c r="JHX345" s="145"/>
      <c r="JHY345" s="145"/>
      <c r="JHZ345" s="145"/>
      <c r="JIA345" s="145"/>
      <c r="JIB345" s="145"/>
      <c r="JIC345" s="145"/>
      <c r="JID345" s="145"/>
      <c r="JIE345" s="145"/>
      <c r="JIF345" s="145"/>
      <c r="JIG345" s="145"/>
      <c r="JIH345" s="145"/>
      <c r="JII345" s="145"/>
      <c r="JIJ345" s="145"/>
      <c r="JIK345" s="145"/>
      <c r="JIL345" s="145"/>
      <c r="JIM345" s="145"/>
      <c r="JIN345" s="145"/>
      <c r="JIO345" s="145"/>
      <c r="JIP345" s="145"/>
      <c r="JIQ345" s="145"/>
      <c r="JIR345" s="145"/>
      <c r="JIS345" s="145"/>
      <c r="JIT345" s="145"/>
      <c r="JIU345" s="145"/>
      <c r="JIV345" s="145"/>
      <c r="JIW345" s="145"/>
      <c r="JIX345" s="145"/>
      <c r="JIY345" s="145"/>
      <c r="JIZ345" s="145"/>
      <c r="JJA345" s="145"/>
      <c r="JJB345" s="145"/>
      <c r="JJC345" s="145"/>
      <c r="JJD345" s="145"/>
      <c r="JJE345" s="145"/>
      <c r="JJF345" s="145"/>
      <c r="JJG345" s="145"/>
      <c r="JJH345" s="145"/>
      <c r="JJI345" s="145"/>
      <c r="JJJ345" s="145"/>
      <c r="JJK345" s="145"/>
      <c r="JJL345" s="145"/>
      <c r="JJM345" s="145"/>
      <c r="JJN345" s="145"/>
      <c r="JJO345" s="145"/>
      <c r="JJP345" s="145"/>
      <c r="JJQ345" s="145"/>
      <c r="JJR345" s="145"/>
      <c r="JJS345" s="145"/>
      <c r="JJT345" s="145"/>
      <c r="JJU345" s="145"/>
      <c r="JJV345" s="145"/>
      <c r="JJW345" s="145"/>
      <c r="JJX345" s="145"/>
      <c r="JJY345" s="145"/>
      <c r="JJZ345" s="145"/>
      <c r="JKA345" s="145"/>
      <c r="JKB345" s="145"/>
      <c r="JKC345" s="145"/>
      <c r="JKD345" s="145"/>
      <c r="JKE345" s="145"/>
      <c r="JKF345" s="145"/>
      <c r="JKG345" s="145"/>
      <c r="JKH345" s="145"/>
      <c r="JKI345" s="145"/>
      <c r="JKJ345" s="145"/>
      <c r="JKK345" s="145"/>
      <c r="JKL345" s="145"/>
      <c r="JKM345" s="145"/>
      <c r="JKN345" s="145"/>
      <c r="JKO345" s="145"/>
      <c r="JKP345" s="145"/>
      <c r="JKQ345" s="145"/>
      <c r="JKR345" s="145"/>
      <c r="JKS345" s="145"/>
      <c r="JKT345" s="145"/>
      <c r="JKU345" s="145"/>
      <c r="JKV345" s="145"/>
      <c r="JKW345" s="145"/>
      <c r="JKX345" s="145"/>
      <c r="JKY345" s="145"/>
      <c r="JKZ345" s="145"/>
      <c r="JLA345" s="145"/>
      <c r="JLB345" s="145"/>
      <c r="JLC345" s="145"/>
      <c r="JLD345" s="145"/>
      <c r="JLE345" s="145"/>
      <c r="JLF345" s="145"/>
      <c r="JLG345" s="145"/>
      <c r="JLH345" s="145"/>
      <c r="JLI345" s="145"/>
      <c r="JLJ345" s="145"/>
      <c r="JLK345" s="145"/>
      <c r="JLL345" s="145"/>
      <c r="JLM345" s="145"/>
      <c r="JLN345" s="145"/>
      <c r="JLO345" s="145"/>
      <c r="JLP345" s="145"/>
      <c r="JLQ345" s="145"/>
      <c r="JLR345" s="145"/>
      <c r="JLS345" s="145"/>
      <c r="JLT345" s="145"/>
      <c r="JLU345" s="145"/>
      <c r="JLV345" s="145"/>
      <c r="JLW345" s="145"/>
      <c r="JLX345" s="145"/>
      <c r="JLY345" s="145"/>
      <c r="JLZ345" s="145"/>
      <c r="JMA345" s="145"/>
      <c r="JMB345" s="145"/>
      <c r="JMC345" s="145"/>
      <c r="JMD345" s="145"/>
      <c r="JME345" s="145"/>
      <c r="JMF345" s="145"/>
      <c r="JMG345" s="145"/>
      <c r="JMH345" s="145"/>
      <c r="JMI345" s="145"/>
      <c r="JMJ345" s="145"/>
      <c r="JMK345" s="145"/>
      <c r="JML345" s="145"/>
      <c r="JMM345" s="145"/>
      <c r="JMN345" s="145"/>
      <c r="JMO345" s="145"/>
      <c r="JMP345" s="145"/>
      <c r="JMQ345" s="145"/>
      <c r="JMR345" s="145"/>
      <c r="JMS345" s="145"/>
      <c r="JMT345" s="145"/>
      <c r="JMU345" s="145"/>
      <c r="JMV345" s="145"/>
      <c r="JMW345" s="145"/>
      <c r="JMX345" s="145"/>
      <c r="JMY345" s="145"/>
      <c r="JMZ345" s="145"/>
      <c r="JNA345" s="145"/>
      <c r="JNB345" s="145"/>
      <c r="JNC345" s="145"/>
      <c r="JND345" s="145"/>
      <c r="JNE345" s="145"/>
      <c r="JNF345" s="145"/>
      <c r="JNG345" s="145"/>
      <c r="JNH345" s="145"/>
      <c r="JNI345" s="145"/>
      <c r="JNJ345" s="145"/>
      <c r="JNK345" s="145"/>
      <c r="JNL345" s="145"/>
      <c r="JNM345" s="145"/>
      <c r="JNN345" s="145"/>
      <c r="JNO345" s="145"/>
      <c r="JNP345" s="145"/>
      <c r="JNQ345" s="145"/>
      <c r="JNR345" s="145"/>
      <c r="JNS345" s="145"/>
      <c r="JNT345" s="145"/>
      <c r="JNU345" s="145"/>
      <c r="JNV345" s="145"/>
      <c r="JNW345" s="145"/>
      <c r="JNX345" s="145"/>
      <c r="JNY345" s="145"/>
      <c r="JNZ345" s="145"/>
      <c r="JOA345" s="145"/>
      <c r="JOB345" s="145"/>
      <c r="JOC345" s="145"/>
      <c r="JOD345" s="145"/>
      <c r="JOE345" s="145"/>
      <c r="JOF345" s="145"/>
      <c r="JOG345" s="145"/>
      <c r="JOH345" s="145"/>
      <c r="JOI345" s="145"/>
      <c r="JOJ345" s="145"/>
      <c r="JOK345" s="145"/>
      <c r="JOL345" s="145"/>
      <c r="JOM345" s="145"/>
      <c r="JON345" s="145"/>
      <c r="JOO345" s="145"/>
      <c r="JOP345" s="145"/>
      <c r="JOQ345" s="145"/>
      <c r="JOR345" s="145"/>
      <c r="JOS345" s="145"/>
      <c r="JOT345" s="145"/>
      <c r="JOU345" s="145"/>
      <c r="JOV345" s="145"/>
      <c r="JOW345" s="145"/>
      <c r="JOX345" s="145"/>
      <c r="JOY345" s="145"/>
      <c r="JOZ345" s="145"/>
      <c r="JPA345" s="145"/>
      <c r="JPB345" s="145"/>
      <c r="JPC345" s="145"/>
      <c r="JPD345" s="145"/>
      <c r="JPE345" s="145"/>
      <c r="JPF345" s="145"/>
      <c r="JPG345" s="145"/>
      <c r="JPH345" s="145"/>
      <c r="JPI345" s="145"/>
      <c r="JPJ345" s="145"/>
      <c r="JPK345" s="145"/>
      <c r="JPL345" s="145"/>
      <c r="JPM345" s="145"/>
      <c r="JPN345" s="145"/>
      <c r="JPO345" s="145"/>
      <c r="JPP345" s="145"/>
      <c r="JPQ345" s="145"/>
      <c r="JPR345" s="145"/>
      <c r="JPS345" s="145"/>
      <c r="JPT345" s="145"/>
      <c r="JPU345" s="145"/>
      <c r="JPV345" s="145"/>
      <c r="JPW345" s="145"/>
      <c r="JPX345" s="145"/>
      <c r="JPY345" s="145"/>
      <c r="JPZ345" s="145"/>
      <c r="JQA345" s="145"/>
      <c r="JQB345" s="145"/>
      <c r="JQC345" s="145"/>
      <c r="JQD345" s="145"/>
      <c r="JQE345" s="145"/>
      <c r="JQF345" s="145"/>
      <c r="JQG345" s="145"/>
      <c r="JQH345" s="145"/>
      <c r="JQI345" s="145"/>
      <c r="JQJ345" s="145"/>
      <c r="JQK345" s="145"/>
      <c r="JQL345" s="145"/>
      <c r="JQM345" s="145"/>
      <c r="JQN345" s="145"/>
      <c r="JQO345" s="145"/>
      <c r="JQP345" s="145"/>
      <c r="JQQ345" s="145"/>
      <c r="JQR345" s="145"/>
      <c r="JQS345" s="145"/>
      <c r="JQT345" s="145"/>
      <c r="JQU345" s="145"/>
      <c r="JQV345" s="145"/>
      <c r="JQW345" s="145"/>
      <c r="JQX345" s="145"/>
      <c r="JQY345" s="145"/>
      <c r="JQZ345" s="145"/>
      <c r="JRA345" s="145"/>
      <c r="JRB345" s="145"/>
      <c r="JRC345" s="145"/>
      <c r="JRD345" s="145"/>
      <c r="JRE345" s="145"/>
      <c r="JRF345" s="145"/>
      <c r="JRG345" s="145"/>
      <c r="JRH345" s="145"/>
      <c r="JRI345" s="145"/>
      <c r="JRJ345" s="145"/>
      <c r="JRK345" s="145"/>
      <c r="JRL345" s="145"/>
      <c r="JRM345" s="145"/>
      <c r="JRN345" s="145"/>
      <c r="JRO345" s="145"/>
      <c r="JRP345" s="145"/>
      <c r="JRQ345" s="145"/>
      <c r="JRR345" s="145"/>
      <c r="JRS345" s="145"/>
      <c r="JRT345" s="145"/>
      <c r="JRU345" s="145"/>
      <c r="JRV345" s="145"/>
      <c r="JRW345" s="145"/>
      <c r="JRX345" s="145"/>
      <c r="JRY345" s="145"/>
      <c r="JRZ345" s="145"/>
      <c r="JSA345" s="145"/>
      <c r="JSB345" s="145"/>
      <c r="JSC345" s="145"/>
      <c r="JSD345" s="145"/>
      <c r="JSE345" s="145"/>
      <c r="JSF345" s="145"/>
      <c r="JSG345" s="145"/>
      <c r="JSH345" s="145"/>
      <c r="JSI345" s="145"/>
      <c r="JSJ345" s="145"/>
      <c r="JSK345" s="145"/>
      <c r="JSL345" s="145"/>
      <c r="JSM345" s="145"/>
      <c r="JSN345" s="145"/>
      <c r="JSO345" s="145"/>
      <c r="JSP345" s="145"/>
      <c r="JSQ345" s="145"/>
      <c r="JSR345" s="145"/>
      <c r="JSS345" s="145"/>
      <c r="JST345" s="145"/>
      <c r="JSU345" s="145"/>
      <c r="JSV345" s="145"/>
      <c r="JSW345" s="145"/>
      <c r="JSX345" s="145"/>
      <c r="JSY345" s="145"/>
      <c r="JSZ345" s="145"/>
      <c r="JTA345" s="145"/>
      <c r="JTB345" s="145"/>
      <c r="JTC345" s="145"/>
      <c r="JTD345" s="145"/>
      <c r="JTE345" s="145"/>
      <c r="JTF345" s="145"/>
      <c r="JTG345" s="145"/>
      <c r="JTH345" s="145"/>
      <c r="JTI345" s="145"/>
      <c r="JTJ345" s="145"/>
      <c r="JTK345" s="145"/>
      <c r="JTL345" s="145"/>
      <c r="JTM345" s="145"/>
      <c r="JTN345" s="145"/>
      <c r="JTO345" s="145"/>
      <c r="JTP345" s="145"/>
      <c r="JTQ345" s="145"/>
      <c r="JTR345" s="145"/>
      <c r="JTS345" s="145"/>
      <c r="JTT345" s="145"/>
      <c r="JTU345" s="145"/>
      <c r="JTV345" s="145"/>
      <c r="JTW345" s="145"/>
      <c r="JTX345" s="145"/>
      <c r="JTY345" s="145"/>
      <c r="JTZ345" s="145"/>
      <c r="JUA345" s="145"/>
      <c r="JUB345" s="145"/>
      <c r="JUC345" s="145"/>
      <c r="JUD345" s="145"/>
      <c r="JUE345" s="145"/>
      <c r="JUF345" s="145"/>
      <c r="JUG345" s="145"/>
      <c r="JUH345" s="145"/>
      <c r="JUI345" s="145"/>
      <c r="JUJ345" s="145"/>
      <c r="JUK345" s="145"/>
      <c r="JUL345" s="145"/>
      <c r="JUM345" s="145"/>
      <c r="JUN345" s="145"/>
      <c r="JUO345" s="145"/>
      <c r="JUP345" s="145"/>
      <c r="JUQ345" s="145"/>
      <c r="JUR345" s="145"/>
      <c r="JUS345" s="145"/>
      <c r="JUT345" s="145"/>
      <c r="JUU345" s="145"/>
      <c r="JUV345" s="145"/>
      <c r="JUW345" s="145"/>
      <c r="JUX345" s="145"/>
      <c r="JUY345" s="145"/>
      <c r="JUZ345" s="145"/>
      <c r="JVA345" s="145"/>
      <c r="JVB345" s="145"/>
      <c r="JVC345" s="145"/>
      <c r="JVD345" s="145"/>
      <c r="JVE345" s="145"/>
      <c r="JVF345" s="145"/>
      <c r="JVG345" s="145"/>
      <c r="JVH345" s="145"/>
      <c r="JVI345" s="145"/>
      <c r="JVJ345" s="145"/>
      <c r="JVK345" s="145"/>
      <c r="JVL345" s="145"/>
      <c r="JVM345" s="145"/>
      <c r="JVN345" s="145"/>
      <c r="JVO345" s="145"/>
      <c r="JVP345" s="145"/>
      <c r="JVQ345" s="145"/>
      <c r="JVR345" s="145"/>
      <c r="JVS345" s="145"/>
      <c r="JVT345" s="145"/>
      <c r="JVU345" s="145"/>
      <c r="JVV345" s="145"/>
      <c r="JVW345" s="145"/>
      <c r="JVX345" s="145"/>
      <c r="JVY345" s="145"/>
      <c r="JVZ345" s="145"/>
      <c r="JWA345" s="145"/>
      <c r="JWB345" s="145"/>
      <c r="JWC345" s="145"/>
      <c r="JWD345" s="145"/>
      <c r="JWE345" s="145"/>
      <c r="JWF345" s="145"/>
      <c r="JWG345" s="145"/>
      <c r="JWH345" s="145"/>
      <c r="JWI345" s="145"/>
      <c r="JWJ345" s="145"/>
      <c r="JWK345" s="145"/>
      <c r="JWL345" s="145"/>
      <c r="JWM345" s="145"/>
      <c r="JWN345" s="145"/>
      <c r="JWO345" s="145"/>
      <c r="JWP345" s="145"/>
      <c r="JWQ345" s="145"/>
      <c r="JWR345" s="145"/>
      <c r="JWS345" s="145"/>
      <c r="JWT345" s="145"/>
      <c r="JWU345" s="145"/>
      <c r="JWV345" s="145"/>
      <c r="JWW345" s="145"/>
      <c r="JWX345" s="145"/>
      <c r="JWY345" s="145"/>
      <c r="JWZ345" s="145"/>
      <c r="JXA345" s="145"/>
      <c r="JXB345" s="145"/>
      <c r="JXC345" s="145"/>
      <c r="JXD345" s="145"/>
      <c r="JXE345" s="145"/>
      <c r="JXF345" s="145"/>
      <c r="JXG345" s="145"/>
      <c r="JXH345" s="145"/>
      <c r="JXI345" s="145"/>
      <c r="JXJ345" s="145"/>
      <c r="JXK345" s="145"/>
      <c r="JXL345" s="145"/>
      <c r="JXM345" s="145"/>
      <c r="JXN345" s="145"/>
      <c r="JXO345" s="145"/>
      <c r="JXP345" s="145"/>
      <c r="JXQ345" s="145"/>
      <c r="JXR345" s="145"/>
      <c r="JXS345" s="145"/>
      <c r="JXT345" s="145"/>
      <c r="JXU345" s="145"/>
      <c r="JXV345" s="145"/>
      <c r="JXW345" s="145"/>
      <c r="JXX345" s="145"/>
      <c r="JXY345" s="145"/>
      <c r="JXZ345" s="145"/>
      <c r="JYA345" s="145"/>
      <c r="JYB345" s="145"/>
      <c r="JYC345" s="145"/>
      <c r="JYD345" s="145"/>
      <c r="JYE345" s="145"/>
      <c r="JYF345" s="145"/>
      <c r="JYG345" s="145"/>
      <c r="JYH345" s="145"/>
      <c r="JYI345" s="145"/>
      <c r="JYJ345" s="145"/>
      <c r="JYK345" s="145"/>
      <c r="JYL345" s="145"/>
      <c r="JYM345" s="145"/>
      <c r="JYN345" s="145"/>
      <c r="JYO345" s="145"/>
      <c r="JYP345" s="145"/>
      <c r="JYQ345" s="145"/>
      <c r="JYR345" s="145"/>
      <c r="JYS345" s="145"/>
      <c r="JYT345" s="145"/>
      <c r="JYU345" s="145"/>
      <c r="JYV345" s="145"/>
      <c r="JYW345" s="145"/>
      <c r="JYX345" s="145"/>
      <c r="JYY345" s="145"/>
      <c r="JYZ345" s="145"/>
      <c r="JZA345" s="145"/>
      <c r="JZB345" s="145"/>
      <c r="JZC345" s="145"/>
      <c r="JZD345" s="145"/>
      <c r="JZE345" s="145"/>
      <c r="JZF345" s="145"/>
      <c r="JZG345" s="145"/>
      <c r="JZH345" s="145"/>
      <c r="JZI345" s="145"/>
      <c r="JZJ345" s="145"/>
      <c r="JZK345" s="145"/>
      <c r="JZL345" s="145"/>
      <c r="JZM345" s="145"/>
      <c r="JZN345" s="145"/>
      <c r="JZO345" s="145"/>
      <c r="JZP345" s="145"/>
      <c r="JZQ345" s="145"/>
      <c r="JZR345" s="145"/>
      <c r="JZS345" s="145"/>
      <c r="JZT345" s="145"/>
      <c r="JZU345" s="145"/>
      <c r="JZV345" s="145"/>
      <c r="JZW345" s="145"/>
      <c r="JZX345" s="145"/>
      <c r="JZY345" s="145"/>
      <c r="JZZ345" s="145"/>
      <c r="KAA345" s="145"/>
      <c r="KAB345" s="145"/>
      <c r="KAC345" s="145"/>
      <c r="KAD345" s="145"/>
      <c r="KAE345" s="145"/>
      <c r="KAF345" s="145"/>
      <c r="KAG345" s="145"/>
      <c r="KAH345" s="145"/>
      <c r="KAI345" s="145"/>
      <c r="KAJ345" s="145"/>
      <c r="KAK345" s="145"/>
      <c r="KAL345" s="145"/>
      <c r="KAM345" s="145"/>
      <c r="KAN345" s="145"/>
      <c r="KAO345" s="145"/>
      <c r="KAP345" s="145"/>
      <c r="KAQ345" s="145"/>
      <c r="KAR345" s="145"/>
      <c r="KAS345" s="145"/>
      <c r="KAT345" s="145"/>
      <c r="KAU345" s="145"/>
      <c r="KAV345" s="145"/>
      <c r="KAW345" s="145"/>
      <c r="KAX345" s="145"/>
      <c r="KAY345" s="145"/>
      <c r="KAZ345" s="145"/>
      <c r="KBA345" s="145"/>
      <c r="KBB345" s="145"/>
      <c r="KBC345" s="145"/>
      <c r="KBD345" s="145"/>
      <c r="KBE345" s="145"/>
      <c r="KBF345" s="145"/>
      <c r="KBG345" s="145"/>
      <c r="KBH345" s="145"/>
      <c r="KBI345" s="145"/>
      <c r="KBJ345" s="145"/>
      <c r="KBK345" s="145"/>
      <c r="KBL345" s="145"/>
      <c r="KBM345" s="145"/>
      <c r="KBN345" s="145"/>
      <c r="KBO345" s="145"/>
      <c r="KBP345" s="145"/>
      <c r="KBQ345" s="145"/>
      <c r="KBR345" s="145"/>
      <c r="KBS345" s="145"/>
      <c r="KBT345" s="145"/>
      <c r="KBU345" s="145"/>
      <c r="KBV345" s="145"/>
      <c r="KBW345" s="145"/>
      <c r="KBX345" s="145"/>
      <c r="KBY345" s="145"/>
      <c r="KBZ345" s="145"/>
      <c r="KCA345" s="145"/>
      <c r="KCB345" s="145"/>
      <c r="KCC345" s="145"/>
      <c r="KCD345" s="145"/>
      <c r="KCE345" s="145"/>
      <c r="KCF345" s="145"/>
      <c r="KCG345" s="145"/>
      <c r="KCH345" s="145"/>
      <c r="KCI345" s="145"/>
      <c r="KCJ345" s="145"/>
      <c r="KCK345" s="145"/>
      <c r="KCL345" s="145"/>
      <c r="KCM345" s="145"/>
      <c r="KCN345" s="145"/>
      <c r="KCO345" s="145"/>
      <c r="KCP345" s="145"/>
      <c r="KCQ345" s="145"/>
      <c r="KCR345" s="145"/>
      <c r="KCS345" s="145"/>
      <c r="KCT345" s="145"/>
      <c r="KCU345" s="145"/>
      <c r="KCV345" s="145"/>
      <c r="KCW345" s="145"/>
      <c r="KCX345" s="145"/>
      <c r="KCY345" s="145"/>
      <c r="KCZ345" s="145"/>
      <c r="KDA345" s="145"/>
      <c r="KDB345" s="145"/>
      <c r="KDC345" s="145"/>
      <c r="KDD345" s="145"/>
      <c r="KDE345" s="145"/>
      <c r="KDF345" s="145"/>
      <c r="KDG345" s="145"/>
      <c r="KDH345" s="145"/>
      <c r="KDI345" s="145"/>
      <c r="KDJ345" s="145"/>
      <c r="KDK345" s="145"/>
      <c r="KDL345" s="145"/>
      <c r="KDM345" s="145"/>
      <c r="KDN345" s="145"/>
      <c r="KDO345" s="145"/>
      <c r="KDP345" s="145"/>
      <c r="KDQ345" s="145"/>
      <c r="KDR345" s="145"/>
      <c r="KDS345" s="145"/>
      <c r="KDT345" s="145"/>
      <c r="KDU345" s="145"/>
      <c r="KDV345" s="145"/>
      <c r="KDW345" s="145"/>
      <c r="KDX345" s="145"/>
      <c r="KDY345" s="145"/>
      <c r="KDZ345" s="145"/>
      <c r="KEA345" s="145"/>
      <c r="KEB345" s="145"/>
      <c r="KEC345" s="145"/>
      <c r="KED345" s="145"/>
      <c r="KEE345" s="145"/>
      <c r="KEF345" s="145"/>
      <c r="KEG345" s="145"/>
      <c r="KEH345" s="145"/>
      <c r="KEI345" s="145"/>
      <c r="KEJ345" s="145"/>
      <c r="KEK345" s="145"/>
      <c r="KEL345" s="145"/>
      <c r="KEM345" s="145"/>
      <c r="KEN345" s="145"/>
      <c r="KEO345" s="145"/>
      <c r="KEP345" s="145"/>
      <c r="KEQ345" s="145"/>
      <c r="KER345" s="145"/>
      <c r="KES345" s="145"/>
      <c r="KET345" s="145"/>
      <c r="KEU345" s="145"/>
      <c r="KEV345" s="145"/>
      <c r="KEW345" s="145"/>
      <c r="KEX345" s="145"/>
      <c r="KEY345" s="145"/>
      <c r="KEZ345" s="145"/>
      <c r="KFA345" s="145"/>
      <c r="KFB345" s="145"/>
      <c r="KFC345" s="145"/>
      <c r="KFD345" s="145"/>
      <c r="KFE345" s="145"/>
      <c r="KFF345" s="145"/>
      <c r="KFG345" s="145"/>
      <c r="KFH345" s="145"/>
      <c r="KFI345" s="145"/>
      <c r="KFJ345" s="145"/>
      <c r="KFK345" s="145"/>
      <c r="KFL345" s="145"/>
      <c r="KFM345" s="145"/>
      <c r="KFN345" s="145"/>
      <c r="KFO345" s="145"/>
      <c r="KFP345" s="145"/>
      <c r="KFQ345" s="145"/>
      <c r="KFR345" s="145"/>
      <c r="KFS345" s="145"/>
      <c r="KFT345" s="145"/>
      <c r="KFU345" s="145"/>
      <c r="KFV345" s="145"/>
      <c r="KFW345" s="145"/>
      <c r="KFX345" s="145"/>
      <c r="KFY345" s="145"/>
      <c r="KFZ345" s="145"/>
      <c r="KGA345" s="145"/>
      <c r="KGB345" s="145"/>
      <c r="KGC345" s="145"/>
      <c r="KGD345" s="145"/>
      <c r="KGE345" s="145"/>
      <c r="KGF345" s="145"/>
      <c r="KGG345" s="145"/>
      <c r="KGH345" s="145"/>
      <c r="KGI345" s="145"/>
      <c r="KGJ345" s="145"/>
      <c r="KGK345" s="145"/>
      <c r="KGL345" s="145"/>
      <c r="KGM345" s="145"/>
      <c r="KGN345" s="145"/>
      <c r="KGO345" s="145"/>
      <c r="KGP345" s="145"/>
      <c r="KGQ345" s="145"/>
      <c r="KGR345" s="145"/>
      <c r="KGS345" s="145"/>
      <c r="KGT345" s="145"/>
      <c r="KGU345" s="145"/>
      <c r="KGV345" s="145"/>
      <c r="KGW345" s="145"/>
      <c r="KGX345" s="145"/>
      <c r="KGY345" s="145"/>
      <c r="KGZ345" s="145"/>
      <c r="KHA345" s="145"/>
      <c r="KHB345" s="145"/>
      <c r="KHC345" s="145"/>
      <c r="KHD345" s="145"/>
      <c r="KHE345" s="145"/>
      <c r="KHF345" s="145"/>
      <c r="KHG345" s="145"/>
      <c r="KHH345" s="145"/>
      <c r="KHI345" s="145"/>
      <c r="KHJ345" s="145"/>
      <c r="KHK345" s="145"/>
      <c r="KHL345" s="145"/>
      <c r="KHM345" s="145"/>
      <c r="KHN345" s="145"/>
      <c r="KHO345" s="145"/>
      <c r="KHP345" s="145"/>
      <c r="KHQ345" s="145"/>
      <c r="KHR345" s="145"/>
      <c r="KHS345" s="145"/>
      <c r="KHT345" s="145"/>
      <c r="KHU345" s="145"/>
      <c r="KHV345" s="145"/>
      <c r="KHW345" s="145"/>
      <c r="KHX345" s="145"/>
      <c r="KHY345" s="145"/>
      <c r="KHZ345" s="145"/>
      <c r="KIA345" s="145"/>
      <c r="KIB345" s="145"/>
      <c r="KIC345" s="145"/>
      <c r="KID345" s="145"/>
      <c r="KIE345" s="145"/>
      <c r="KIF345" s="145"/>
      <c r="KIG345" s="145"/>
      <c r="KIH345" s="145"/>
      <c r="KII345" s="145"/>
      <c r="KIJ345" s="145"/>
      <c r="KIK345" s="145"/>
      <c r="KIL345" s="145"/>
      <c r="KIM345" s="145"/>
      <c r="KIN345" s="145"/>
      <c r="KIO345" s="145"/>
      <c r="KIP345" s="145"/>
      <c r="KIQ345" s="145"/>
      <c r="KIR345" s="145"/>
      <c r="KIS345" s="145"/>
      <c r="KIT345" s="145"/>
      <c r="KIU345" s="145"/>
      <c r="KIV345" s="145"/>
      <c r="KIW345" s="145"/>
      <c r="KIX345" s="145"/>
      <c r="KIY345" s="145"/>
      <c r="KIZ345" s="145"/>
      <c r="KJA345" s="145"/>
      <c r="KJB345" s="145"/>
      <c r="KJC345" s="145"/>
      <c r="KJD345" s="145"/>
      <c r="KJE345" s="145"/>
      <c r="KJF345" s="145"/>
      <c r="KJG345" s="145"/>
      <c r="KJH345" s="145"/>
      <c r="KJI345" s="145"/>
      <c r="KJJ345" s="145"/>
      <c r="KJK345" s="145"/>
      <c r="KJL345" s="145"/>
      <c r="KJM345" s="145"/>
      <c r="KJN345" s="145"/>
      <c r="KJO345" s="145"/>
      <c r="KJP345" s="145"/>
      <c r="KJQ345" s="145"/>
      <c r="KJR345" s="145"/>
      <c r="KJS345" s="145"/>
      <c r="KJT345" s="145"/>
      <c r="KJU345" s="145"/>
      <c r="KJV345" s="145"/>
      <c r="KJW345" s="145"/>
      <c r="KJX345" s="145"/>
      <c r="KJY345" s="145"/>
      <c r="KJZ345" s="145"/>
      <c r="KKA345" s="145"/>
      <c r="KKB345" s="145"/>
      <c r="KKC345" s="145"/>
      <c r="KKD345" s="145"/>
      <c r="KKE345" s="145"/>
      <c r="KKF345" s="145"/>
      <c r="KKG345" s="145"/>
      <c r="KKH345" s="145"/>
      <c r="KKI345" s="145"/>
      <c r="KKJ345" s="145"/>
      <c r="KKK345" s="145"/>
      <c r="KKL345" s="145"/>
      <c r="KKM345" s="145"/>
      <c r="KKN345" s="145"/>
      <c r="KKO345" s="145"/>
      <c r="KKP345" s="145"/>
      <c r="KKQ345" s="145"/>
      <c r="KKR345" s="145"/>
      <c r="KKS345" s="145"/>
      <c r="KKT345" s="145"/>
      <c r="KKU345" s="145"/>
      <c r="KKV345" s="145"/>
      <c r="KKW345" s="145"/>
      <c r="KKX345" s="145"/>
      <c r="KKY345" s="145"/>
      <c r="KKZ345" s="145"/>
      <c r="KLA345" s="145"/>
      <c r="KLB345" s="145"/>
      <c r="KLC345" s="145"/>
      <c r="KLD345" s="145"/>
      <c r="KLE345" s="145"/>
      <c r="KLF345" s="145"/>
      <c r="KLG345" s="145"/>
      <c r="KLH345" s="145"/>
      <c r="KLI345" s="145"/>
      <c r="KLJ345" s="145"/>
      <c r="KLK345" s="145"/>
      <c r="KLL345" s="145"/>
      <c r="KLM345" s="145"/>
      <c r="KLN345" s="145"/>
      <c r="KLO345" s="145"/>
      <c r="KLP345" s="145"/>
      <c r="KLQ345" s="145"/>
      <c r="KLR345" s="145"/>
      <c r="KLS345" s="145"/>
      <c r="KLT345" s="145"/>
      <c r="KLU345" s="145"/>
      <c r="KLV345" s="145"/>
      <c r="KLW345" s="145"/>
      <c r="KLX345" s="145"/>
      <c r="KLY345" s="145"/>
      <c r="KLZ345" s="145"/>
      <c r="KMA345" s="145"/>
      <c r="KMB345" s="145"/>
      <c r="KMC345" s="145"/>
      <c r="KMD345" s="145"/>
      <c r="KME345" s="145"/>
      <c r="KMF345" s="145"/>
      <c r="KMG345" s="145"/>
      <c r="KMH345" s="145"/>
      <c r="KMI345" s="145"/>
      <c r="KMJ345" s="145"/>
      <c r="KMK345" s="145"/>
      <c r="KML345" s="145"/>
      <c r="KMM345" s="145"/>
      <c r="KMN345" s="145"/>
      <c r="KMO345" s="145"/>
      <c r="KMP345" s="145"/>
      <c r="KMQ345" s="145"/>
      <c r="KMR345" s="145"/>
      <c r="KMS345" s="145"/>
      <c r="KMT345" s="145"/>
      <c r="KMU345" s="145"/>
      <c r="KMV345" s="145"/>
      <c r="KMW345" s="145"/>
      <c r="KMX345" s="145"/>
      <c r="KMY345" s="145"/>
      <c r="KMZ345" s="145"/>
      <c r="KNA345" s="145"/>
      <c r="KNB345" s="145"/>
      <c r="KNC345" s="145"/>
      <c r="KND345" s="145"/>
      <c r="KNE345" s="145"/>
      <c r="KNF345" s="145"/>
      <c r="KNG345" s="145"/>
      <c r="KNH345" s="145"/>
      <c r="KNI345" s="145"/>
      <c r="KNJ345" s="145"/>
      <c r="KNK345" s="145"/>
      <c r="KNL345" s="145"/>
      <c r="KNM345" s="145"/>
      <c r="KNN345" s="145"/>
      <c r="KNO345" s="145"/>
      <c r="KNP345" s="145"/>
      <c r="KNQ345" s="145"/>
      <c r="KNR345" s="145"/>
      <c r="KNS345" s="145"/>
      <c r="KNT345" s="145"/>
      <c r="KNU345" s="145"/>
      <c r="KNV345" s="145"/>
      <c r="KNW345" s="145"/>
      <c r="KNX345" s="145"/>
      <c r="KNY345" s="145"/>
      <c r="KNZ345" s="145"/>
      <c r="KOA345" s="145"/>
      <c r="KOB345" s="145"/>
      <c r="KOC345" s="145"/>
      <c r="KOD345" s="145"/>
      <c r="KOE345" s="145"/>
      <c r="KOF345" s="145"/>
      <c r="KOG345" s="145"/>
      <c r="KOH345" s="145"/>
      <c r="KOI345" s="145"/>
      <c r="KOJ345" s="145"/>
      <c r="KOK345" s="145"/>
      <c r="KOL345" s="145"/>
      <c r="KOM345" s="145"/>
      <c r="KON345" s="145"/>
      <c r="KOO345" s="145"/>
      <c r="KOP345" s="145"/>
      <c r="KOQ345" s="145"/>
      <c r="KOR345" s="145"/>
      <c r="KOS345" s="145"/>
      <c r="KOT345" s="145"/>
      <c r="KOU345" s="145"/>
      <c r="KOV345" s="145"/>
      <c r="KOW345" s="145"/>
      <c r="KOX345" s="145"/>
      <c r="KOY345" s="145"/>
      <c r="KOZ345" s="145"/>
      <c r="KPA345" s="145"/>
      <c r="KPB345" s="145"/>
      <c r="KPC345" s="145"/>
      <c r="KPD345" s="145"/>
      <c r="KPE345" s="145"/>
      <c r="KPF345" s="145"/>
      <c r="KPG345" s="145"/>
      <c r="KPH345" s="145"/>
      <c r="KPI345" s="145"/>
      <c r="KPJ345" s="145"/>
      <c r="KPK345" s="145"/>
      <c r="KPL345" s="145"/>
      <c r="KPM345" s="145"/>
      <c r="KPN345" s="145"/>
      <c r="KPO345" s="145"/>
      <c r="KPP345" s="145"/>
      <c r="KPQ345" s="145"/>
      <c r="KPR345" s="145"/>
      <c r="KPS345" s="145"/>
      <c r="KPT345" s="145"/>
      <c r="KPU345" s="145"/>
      <c r="KPV345" s="145"/>
      <c r="KPW345" s="145"/>
      <c r="KPX345" s="145"/>
      <c r="KPY345" s="145"/>
      <c r="KPZ345" s="145"/>
      <c r="KQA345" s="145"/>
      <c r="KQB345" s="145"/>
      <c r="KQC345" s="145"/>
      <c r="KQD345" s="145"/>
      <c r="KQE345" s="145"/>
      <c r="KQF345" s="145"/>
      <c r="KQG345" s="145"/>
      <c r="KQH345" s="145"/>
      <c r="KQI345" s="145"/>
      <c r="KQJ345" s="145"/>
      <c r="KQK345" s="145"/>
      <c r="KQL345" s="145"/>
      <c r="KQM345" s="145"/>
      <c r="KQN345" s="145"/>
      <c r="KQO345" s="145"/>
      <c r="KQP345" s="145"/>
      <c r="KQQ345" s="145"/>
      <c r="KQR345" s="145"/>
      <c r="KQS345" s="145"/>
      <c r="KQT345" s="145"/>
      <c r="KQU345" s="145"/>
      <c r="KQV345" s="145"/>
      <c r="KQW345" s="145"/>
      <c r="KQX345" s="145"/>
      <c r="KQY345" s="145"/>
      <c r="KQZ345" s="145"/>
      <c r="KRA345" s="145"/>
      <c r="KRB345" s="145"/>
      <c r="KRC345" s="145"/>
      <c r="KRD345" s="145"/>
      <c r="KRE345" s="145"/>
      <c r="KRF345" s="145"/>
      <c r="KRG345" s="145"/>
      <c r="KRH345" s="145"/>
      <c r="KRI345" s="145"/>
      <c r="KRJ345" s="145"/>
      <c r="KRK345" s="145"/>
      <c r="KRL345" s="145"/>
      <c r="KRM345" s="145"/>
      <c r="KRN345" s="145"/>
      <c r="KRO345" s="145"/>
      <c r="KRP345" s="145"/>
      <c r="KRQ345" s="145"/>
      <c r="KRR345" s="145"/>
      <c r="KRS345" s="145"/>
      <c r="KRT345" s="145"/>
      <c r="KRU345" s="145"/>
      <c r="KRV345" s="145"/>
      <c r="KRW345" s="145"/>
      <c r="KRX345" s="145"/>
      <c r="KRY345" s="145"/>
      <c r="KRZ345" s="145"/>
      <c r="KSA345" s="145"/>
      <c r="KSB345" s="145"/>
      <c r="KSC345" s="145"/>
      <c r="KSD345" s="145"/>
      <c r="KSE345" s="145"/>
      <c r="KSF345" s="145"/>
      <c r="KSG345" s="145"/>
      <c r="KSH345" s="145"/>
      <c r="KSI345" s="145"/>
      <c r="KSJ345" s="145"/>
      <c r="KSK345" s="145"/>
      <c r="KSL345" s="145"/>
      <c r="KSM345" s="145"/>
      <c r="KSN345" s="145"/>
      <c r="KSO345" s="145"/>
      <c r="KSP345" s="145"/>
      <c r="KSQ345" s="145"/>
      <c r="KSR345" s="145"/>
      <c r="KSS345" s="145"/>
      <c r="KST345" s="145"/>
      <c r="KSU345" s="145"/>
      <c r="KSV345" s="145"/>
      <c r="KSW345" s="145"/>
      <c r="KSX345" s="145"/>
      <c r="KSY345" s="145"/>
      <c r="KSZ345" s="145"/>
      <c r="KTA345" s="145"/>
      <c r="KTB345" s="145"/>
      <c r="KTC345" s="145"/>
      <c r="KTD345" s="145"/>
      <c r="KTE345" s="145"/>
      <c r="KTF345" s="145"/>
      <c r="KTG345" s="145"/>
      <c r="KTH345" s="145"/>
      <c r="KTI345" s="145"/>
      <c r="KTJ345" s="145"/>
      <c r="KTK345" s="145"/>
      <c r="KTL345" s="145"/>
      <c r="KTM345" s="145"/>
      <c r="KTN345" s="145"/>
      <c r="KTO345" s="145"/>
      <c r="KTP345" s="145"/>
      <c r="KTQ345" s="145"/>
      <c r="KTR345" s="145"/>
      <c r="KTS345" s="145"/>
      <c r="KTT345" s="145"/>
      <c r="KTU345" s="145"/>
      <c r="KTV345" s="145"/>
      <c r="KTW345" s="145"/>
      <c r="KTX345" s="145"/>
      <c r="KTY345" s="145"/>
      <c r="KTZ345" s="145"/>
      <c r="KUA345" s="145"/>
      <c r="KUB345" s="145"/>
      <c r="KUC345" s="145"/>
      <c r="KUD345" s="145"/>
      <c r="KUE345" s="145"/>
      <c r="KUF345" s="145"/>
      <c r="KUG345" s="145"/>
      <c r="KUH345" s="145"/>
      <c r="KUI345" s="145"/>
      <c r="KUJ345" s="145"/>
      <c r="KUK345" s="145"/>
      <c r="KUL345" s="145"/>
      <c r="KUM345" s="145"/>
      <c r="KUN345" s="145"/>
      <c r="KUO345" s="145"/>
      <c r="KUP345" s="145"/>
      <c r="KUQ345" s="145"/>
      <c r="KUR345" s="145"/>
      <c r="KUS345" s="145"/>
      <c r="KUT345" s="145"/>
      <c r="KUU345" s="145"/>
      <c r="KUV345" s="145"/>
      <c r="KUW345" s="145"/>
      <c r="KUX345" s="145"/>
      <c r="KUY345" s="145"/>
      <c r="KUZ345" s="145"/>
      <c r="KVA345" s="145"/>
      <c r="KVB345" s="145"/>
      <c r="KVC345" s="145"/>
      <c r="KVD345" s="145"/>
      <c r="KVE345" s="145"/>
      <c r="KVF345" s="145"/>
      <c r="KVG345" s="145"/>
      <c r="KVH345" s="145"/>
      <c r="KVI345" s="145"/>
      <c r="KVJ345" s="145"/>
      <c r="KVK345" s="145"/>
      <c r="KVL345" s="145"/>
      <c r="KVM345" s="145"/>
      <c r="KVN345" s="145"/>
      <c r="KVO345" s="145"/>
      <c r="KVP345" s="145"/>
      <c r="KVQ345" s="145"/>
      <c r="KVR345" s="145"/>
      <c r="KVS345" s="145"/>
      <c r="KVT345" s="145"/>
      <c r="KVU345" s="145"/>
      <c r="KVV345" s="145"/>
      <c r="KVW345" s="145"/>
      <c r="KVX345" s="145"/>
      <c r="KVY345" s="145"/>
      <c r="KVZ345" s="145"/>
      <c r="KWA345" s="145"/>
      <c r="KWB345" s="145"/>
      <c r="KWC345" s="145"/>
      <c r="KWD345" s="145"/>
      <c r="KWE345" s="145"/>
      <c r="KWF345" s="145"/>
      <c r="KWG345" s="145"/>
      <c r="KWH345" s="145"/>
      <c r="KWI345" s="145"/>
      <c r="KWJ345" s="145"/>
      <c r="KWK345" s="145"/>
      <c r="KWL345" s="145"/>
      <c r="KWM345" s="145"/>
      <c r="KWN345" s="145"/>
      <c r="KWO345" s="145"/>
      <c r="KWP345" s="145"/>
      <c r="KWQ345" s="145"/>
      <c r="KWR345" s="145"/>
      <c r="KWS345" s="145"/>
      <c r="KWT345" s="145"/>
      <c r="KWU345" s="145"/>
      <c r="KWV345" s="145"/>
      <c r="KWW345" s="145"/>
      <c r="KWX345" s="145"/>
      <c r="KWY345" s="145"/>
      <c r="KWZ345" s="145"/>
      <c r="KXA345" s="145"/>
      <c r="KXB345" s="145"/>
      <c r="KXC345" s="145"/>
      <c r="KXD345" s="145"/>
      <c r="KXE345" s="145"/>
      <c r="KXF345" s="145"/>
      <c r="KXG345" s="145"/>
      <c r="KXH345" s="145"/>
      <c r="KXI345" s="145"/>
      <c r="KXJ345" s="145"/>
      <c r="KXK345" s="145"/>
      <c r="KXL345" s="145"/>
      <c r="KXM345" s="145"/>
      <c r="KXN345" s="145"/>
      <c r="KXO345" s="145"/>
      <c r="KXP345" s="145"/>
      <c r="KXQ345" s="145"/>
      <c r="KXR345" s="145"/>
      <c r="KXS345" s="145"/>
      <c r="KXT345" s="145"/>
      <c r="KXU345" s="145"/>
      <c r="KXV345" s="145"/>
      <c r="KXW345" s="145"/>
      <c r="KXX345" s="145"/>
      <c r="KXY345" s="145"/>
      <c r="KXZ345" s="145"/>
      <c r="KYA345" s="145"/>
      <c r="KYB345" s="145"/>
      <c r="KYC345" s="145"/>
      <c r="KYD345" s="145"/>
      <c r="KYE345" s="145"/>
      <c r="KYF345" s="145"/>
      <c r="KYG345" s="145"/>
      <c r="KYH345" s="145"/>
      <c r="KYI345" s="145"/>
      <c r="KYJ345" s="145"/>
      <c r="KYK345" s="145"/>
      <c r="KYL345" s="145"/>
      <c r="KYM345" s="145"/>
      <c r="KYN345" s="145"/>
      <c r="KYO345" s="145"/>
      <c r="KYP345" s="145"/>
      <c r="KYQ345" s="145"/>
      <c r="KYR345" s="145"/>
      <c r="KYS345" s="145"/>
      <c r="KYT345" s="145"/>
      <c r="KYU345" s="145"/>
      <c r="KYV345" s="145"/>
      <c r="KYW345" s="145"/>
      <c r="KYX345" s="145"/>
      <c r="KYY345" s="145"/>
      <c r="KYZ345" s="145"/>
      <c r="KZA345" s="145"/>
      <c r="KZB345" s="145"/>
      <c r="KZC345" s="145"/>
      <c r="KZD345" s="145"/>
      <c r="KZE345" s="145"/>
      <c r="KZF345" s="145"/>
      <c r="KZG345" s="145"/>
      <c r="KZH345" s="145"/>
      <c r="KZI345" s="145"/>
      <c r="KZJ345" s="145"/>
      <c r="KZK345" s="145"/>
      <c r="KZL345" s="145"/>
      <c r="KZM345" s="145"/>
      <c r="KZN345" s="145"/>
      <c r="KZO345" s="145"/>
      <c r="KZP345" s="145"/>
      <c r="KZQ345" s="145"/>
      <c r="KZR345" s="145"/>
      <c r="KZS345" s="145"/>
      <c r="KZT345" s="145"/>
      <c r="KZU345" s="145"/>
      <c r="KZV345" s="145"/>
      <c r="KZW345" s="145"/>
      <c r="KZX345" s="145"/>
      <c r="KZY345" s="145"/>
      <c r="KZZ345" s="145"/>
      <c r="LAA345" s="145"/>
      <c r="LAB345" s="145"/>
      <c r="LAC345" s="145"/>
      <c r="LAD345" s="145"/>
      <c r="LAE345" s="145"/>
      <c r="LAF345" s="145"/>
      <c r="LAG345" s="145"/>
      <c r="LAH345" s="145"/>
      <c r="LAI345" s="145"/>
      <c r="LAJ345" s="145"/>
      <c r="LAK345" s="145"/>
      <c r="LAL345" s="145"/>
      <c r="LAM345" s="145"/>
      <c r="LAN345" s="145"/>
      <c r="LAO345" s="145"/>
      <c r="LAP345" s="145"/>
      <c r="LAQ345" s="145"/>
      <c r="LAR345" s="145"/>
      <c r="LAS345" s="145"/>
      <c r="LAT345" s="145"/>
      <c r="LAU345" s="145"/>
      <c r="LAV345" s="145"/>
      <c r="LAW345" s="145"/>
      <c r="LAX345" s="145"/>
      <c r="LAY345" s="145"/>
      <c r="LAZ345" s="145"/>
      <c r="LBA345" s="145"/>
      <c r="LBB345" s="145"/>
      <c r="LBC345" s="145"/>
      <c r="LBD345" s="145"/>
      <c r="LBE345" s="145"/>
      <c r="LBF345" s="145"/>
      <c r="LBG345" s="145"/>
      <c r="LBH345" s="145"/>
      <c r="LBI345" s="145"/>
      <c r="LBJ345" s="145"/>
      <c r="LBK345" s="145"/>
      <c r="LBL345" s="145"/>
      <c r="LBM345" s="145"/>
      <c r="LBN345" s="145"/>
      <c r="LBO345" s="145"/>
      <c r="LBP345" s="145"/>
      <c r="LBQ345" s="145"/>
      <c r="LBR345" s="145"/>
      <c r="LBS345" s="145"/>
      <c r="LBT345" s="145"/>
      <c r="LBU345" s="145"/>
      <c r="LBV345" s="145"/>
      <c r="LBW345" s="145"/>
      <c r="LBX345" s="145"/>
      <c r="LBY345" s="145"/>
      <c r="LBZ345" s="145"/>
      <c r="LCA345" s="145"/>
      <c r="LCB345" s="145"/>
      <c r="LCC345" s="145"/>
      <c r="LCD345" s="145"/>
      <c r="LCE345" s="145"/>
      <c r="LCF345" s="145"/>
      <c r="LCG345" s="145"/>
      <c r="LCH345" s="145"/>
      <c r="LCI345" s="145"/>
      <c r="LCJ345" s="145"/>
      <c r="LCK345" s="145"/>
      <c r="LCL345" s="145"/>
      <c r="LCM345" s="145"/>
      <c r="LCN345" s="145"/>
      <c r="LCO345" s="145"/>
      <c r="LCP345" s="145"/>
      <c r="LCQ345" s="145"/>
      <c r="LCR345" s="145"/>
      <c r="LCS345" s="145"/>
      <c r="LCT345" s="145"/>
      <c r="LCU345" s="145"/>
      <c r="LCV345" s="145"/>
      <c r="LCW345" s="145"/>
      <c r="LCX345" s="145"/>
      <c r="LCY345" s="145"/>
      <c r="LCZ345" s="145"/>
      <c r="LDA345" s="145"/>
      <c r="LDB345" s="145"/>
      <c r="LDC345" s="145"/>
      <c r="LDD345" s="145"/>
      <c r="LDE345" s="145"/>
      <c r="LDF345" s="145"/>
      <c r="LDG345" s="145"/>
      <c r="LDH345" s="145"/>
      <c r="LDI345" s="145"/>
      <c r="LDJ345" s="145"/>
      <c r="LDK345" s="145"/>
      <c r="LDL345" s="145"/>
      <c r="LDM345" s="145"/>
      <c r="LDN345" s="145"/>
      <c r="LDO345" s="145"/>
      <c r="LDP345" s="145"/>
      <c r="LDQ345" s="145"/>
      <c r="LDR345" s="145"/>
      <c r="LDS345" s="145"/>
      <c r="LDT345" s="145"/>
      <c r="LDU345" s="145"/>
      <c r="LDV345" s="145"/>
      <c r="LDW345" s="145"/>
      <c r="LDX345" s="145"/>
      <c r="LDY345" s="145"/>
      <c r="LDZ345" s="145"/>
      <c r="LEA345" s="145"/>
      <c r="LEB345" s="145"/>
      <c r="LEC345" s="145"/>
      <c r="LED345" s="145"/>
      <c r="LEE345" s="145"/>
      <c r="LEF345" s="145"/>
      <c r="LEG345" s="145"/>
      <c r="LEH345" s="145"/>
      <c r="LEI345" s="145"/>
      <c r="LEJ345" s="145"/>
      <c r="LEK345" s="145"/>
      <c r="LEL345" s="145"/>
      <c r="LEM345" s="145"/>
      <c r="LEN345" s="145"/>
      <c r="LEO345" s="145"/>
      <c r="LEP345" s="145"/>
      <c r="LEQ345" s="145"/>
      <c r="LER345" s="145"/>
      <c r="LES345" s="145"/>
      <c r="LET345" s="145"/>
      <c r="LEU345" s="145"/>
      <c r="LEV345" s="145"/>
      <c r="LEW345" s="145"/>
      <c r="LEX345" s="145"/>
      <c r="LEY345" s="145"/>
      <c r="LEZ345" s="145"/>
      <c r="LFA345" s="145"/>
      <c r="LFB345" s="145"/>
      <c r="LFC345" s="145"/>
      <c r="LFD345" s="145"/>
      <c r="LFE345" s="145"/>
      <c r="LFF345" s="145"/>
      <c r="LFG345" s="145"/>
      <c r="LFH345" s="145"/>
      <c r="LFI345" s="145"/>
      <c r="LFJ345" s="145"/>
      <c r="LFK345" s="145"/>
      <c r="LFL345" s="145"/>
      <c r="LFM345" s="145"/>
      <c r="LFN345" s="145"/>
      <c r="LFO345" s="145"/>
      <c r="LFP345" s="145"/>
      <c r="LFQ345" s="145"/>
      <c r="LFR345" s="145"/>
      <c r="LFS345" s="145"/>
      <c r="LFT345" s="145"/>
      <c r="LFU345" s="145"/>
      <c r="LFV345" s="145"/>
      <c r="LFW345" s="145"/>
      <c r="LFX345" s="145"/>
      <c r="LFY345" s="145"/>
      <c r="LFZ345" s="145"/>
      <c r="LGA345" s="145"/>
      <c r="LGB345" s="145"/>
      <c r="LGC345" s="145"/>
      <c r="LGD345" s="145"/>
      <c r="LGE345" s="145"/>
      <c r="LGF345" s="145"/>
      <c r="LGG345" s="145"/>
      <c r="LGH345" s="145"/>
      <c r="LGI345" s="145"/>
      <c r="LGJ345" s="145"/>
      <c r="LGK345" s="145"/>
      <c r="LGL345" s="145"/>
      <c r="LGM345" s="145"/>
      <c r="LGN345" s="145"/>
      <c r="LGO345" s="145"/>
      <c r="LGP345" s="145"/>
      <c r="LGQ345" s="145"/>
      <c r="LGR345" s="145"/>
      <c r="LGS345" s="145"/>
      <c r="LGT345" s="145"/>
      <c r="LGU345" s="145"/>
      <c r="LGV345" s="145"/>
      <c r="LGW345" s="145"/>
      <c r="LGX345" s="145"/>
      <c r="LGY345" s="145"/>
      <c r="LGZ345" s="145"/>
      <c r="LHA345" s="145"/>
      <c r="LHB345" s="145"/>
      <c r="LHC345" s="145"/>
      <c r="LHD345" s="145"/>
      <c r="LHE345" s="145"/>
      <c r="LHF345" s="145"/>
      <c r="LHG345" s="145"/>
      <c r="LHH345" s="145"/>
      <c r="LHI345" s="145"/>
      <c r="LHJ345" s="145"/>
      <c r="LHK345" s="145"/>
      <c r="LHL345" s="145"/>
      <c r="LHM345" s="145"/>
      <c r="LHN345" s="145"/>
      <c r="LHO345" s="145"/>
      <c r="LHP345" s="145"/>
      <c r="LHQ345" s="145"/>
      <c r="LHR345" s="145"/>
      <c r="LHS345" s="145"/>
      <c r="LHT345" s="145"/>
      <c r="LHU345" s="145"/>
      <c r="LHV345" s="145"/>
      <c r="LHW345" s="145"/>
      <c r="LHX345" s="145"/>
      <c r="LHY345" s="145"/>
      <c r="LHZ345" s="145"/>
      <c r="LIA345" s="145"/>
      <c r="LIB345" s="145"/>
      <c r="LIC345" s="145"/>
      <c r="LID345" s="145"/>
      <c r="LIE345" s="145"/>
      <c r="LIF345" s="145"/>
      <c r="LIG345" s="145"/>
      <c r="LIH345" s="145"/>
      <c r="LII345" s="145"/>
      <c r="LIJ345" s="145"/>
      <c r="LIK345" s="145"/>
      <c r="LIL345" s="145"/>
      <c r="LIM345" s="145"/>
      <c r="LIN345" s="145"/>
      <c r="LIO345" s="145"/>
      <c r="LIP345" s="145"/>
      <c r="LIQ345" s="145"/>
      <c r="LIR345" s="145"/>
      <c r="LIS345" s="145"/>
      <c r="LIT345" s="145"/>
      <c r="LIU345" s="145"/>
      <c r="LIV345" s="145"/>
      <c r="LIW345" s="145"/>
      <c r="LIX345" s="145"/>
      <c r="LIY345" s="145"/>
      <c r="LIZ345" s="145"/>
      <c r="LJA345" s="145"/>
      <c r="LJB345" s="145"/>
      <c r="LJC345" s="145"/>
      <c r="LJD345" s="145"/>
      <c r="LJE345" s="145"/>
      <c r="LJF345" s="145"/>
      <c r="LJG345" s="145"/>
      <c r="LJH345" s="145"/>
      <c r="LJI345" s="145"/>
      <c r="LJJ345" s="145"/>
      <c r="LJK345" s="145"/>
      <c r="LJL345" s="145"/>
      <c r="LJM345" s="145"/>
      <c r="LJN345" s="145"/>
      <c r="LJO345" s="145"/>
      <c r="LJP345" s="145"/>
      <c r="LJQ345" s="145"/>
      <c r="LJR345" s="145"/>
      <c r="LJS345" s="145"/>
      <c r="LJT345" s="145"/>
      <c r="LJU345" s="145"/>
      <c r="LJV345" s="145"/>
      <c r="LJW345" s="145"/>
      <c r="LJX345" s="145"/>
      <c r="LJY345" s="145"/>
      <c r="LJZ345" s="145"/>
      <c r="LKA345" s="145"/>
      <c r="LKB345" s="145"/>
      <c r="LKC345" s="145"/>
      <c r="LKD345" s="145"/>
      <c r="LKE345" s="145"/>
      <c r="LKF345" s="145"/>
      <c r="LKG345" s="145"/>
      <c r="LKH345" s="145"/>
      <c r="LKI345" s="145"/>
      <c r="LKJ345" s="145"/>
      <c r="LKK345" s="145"/>
      <c r="LKL345" s="145"/>
      <c r="LKM345" s="145"/>
      <c r="LKN345" s="145"/>
      <c r="LKO345" s="145"/>
      <c r="LKP345" s="145"/>
      <c r="LKQ345" s="145"/>
      <c r="LKR345" s="145"/>
      <c r="LKS345" s="145"/>
      <c r="LKT345" s="145"/>
      <c r="LKU345" s="145"/>
      <c r="LKV345" s="145"/>
      <c r="LKW345" s="145"/>
      <c r="LKX345" s="145"/>
      <c r="LKY345" s="145"/>
      <c r="LKZ345" s="145"/>
      <c r="LLA345" s="145"/>
      <c r="LLB345" s="145"/>
      <c r="LLC345" s="145"/>
      <c r="LLD345" s="145"/>
      <c r="LLE345" s="145"/>
      <c r="LLF345" s="145"/>
      <c r="LLG345" s="145"/>
      <c r="LLH345" s="145"/>
      <c r="LLI345" s="145"/>
      <c r="LLJ345" s="145"/>
      <c r="LLK345" s="145"/>
      <c r="LLL345" s="145"/>
      <c r="LLM345" s="145"/>
      <c r="LLN345" s="145"/>
      <c r="LLO345" s="145"/>
      <c r="LLP345" s="145"/>
      <c r="LLQ345" s="145"/>
      <c r="LLR345" s="145"/>
      <c r="LLS345" s="145"/>
      <c r="LLT345" s="145"/>
      <c r="LLU345" s="145"/>
      <c r="LLV345" s="145"/>
      <c r="LLW345" s="145"/>
      <c r="LLX345" s="145"/>
      <c r="LLY345" s="145"/>
      <c r="LLZ345" s="145"/>
      <c r="LMA345" s="145"/>
      <c r="LMB345" s="145"/>
      <c r="LMC345" s="145"/>
      <c r="LMD345" s="145"/>
      <c r="LME345" s="145"/>
      <c r="LMF345" s="145"/>
      <c r="LMG345" s="145"/>
      <c r="LMH345" s="145"/>
      <c r="LMI345" s="145"/>
      <c r="LMJ345" s="145"/>
      <c r="LMK345" s="145"/>
      <c r="LML345" s="145"/>
      <c r="LMM345" s="145"/>
      <c r="LMN345" s="145"/>
      <c r="LMO345" s="145"/>
      <c r="LMP345" s="145"/>
      <c r="LMQ345" s="145"/>
      <c r="LMR345" s="145"/>
      <c r="LMS345" s="145"/>
      <c r="LMT345" s="145"/>
      <c r="LMU345" s="145"/>
      <c r="LMV345" s="145"/>
      <c r="LMW345" s="145"/>
      <c r="LMX345" s="145"/>
      <c r="LMY345" s="145"/>
      <c r="LMZ345" s="145"/>
      <c r="LNA345" s="145"/>
      <c r="LNB345" s="145"/>
      <c r="LNC345" s="145"/>
      <c r="LND345" s="145"/>
      <c r="LNE345" s="145"/>
      <c r="LNF345" s="145"/>
      <c r="LNG345" s="145"/>
      <c r="LNH345" s="145"/>
      <c r="LNI345" s="145"/>
      <c r="LNJ345" s="145"/>
      <c r="LNK345" s="145"/>
      <c r="LNL345" s="145"/>
      <c r="LNM345" s="145"/>
      <c r="LNN345" s="145"/>
      <c r="LNO345" s="145"/>
      <c r="LNP345" s="145"/>
      <c r="LNQ345" s="145"/>
      <c r="LNR345" s="145"/>
      <c r="LNS345" s="145"/>
      <c r="LNT345" s="145"/>
      <c r="LNU345" s="145"/>
      <c r="LNV345" s="145"/>
      <c r="LNW345" s="145"/>
      <c r="LNX345" s="145"/>
      <c r="LNY345" s="145"/>
      <c r="LNZ345" s="145"/>
      <c r="LOA345" s="145"/>
      <c r="LOB345" s="145"/>
      <c r="LOC345" s="145"/>
      <c r="LOD345" s="145"/>
      <c r="LOE345" s="145"/>
      <c r="LOF345" s="145"/>
      <c r="LOG345" s="145"/>
      <c r="LOH345" s="145"/>
      <c r="LOI345" s="145"/>
      <c r="LOJ345" s="145"/>
      <c r="LOK345" s="145"/>
      <c r="LOL345" s="145"/>
      <c r="LOM345" s="145"/>
      <c r="LON345" s="145"/>
      <c r="LOO345" s="145"/>
      <c r="LOP345" s="145"/>
      <c r="LOQ345" s="145"/>
      <c r="LOR345" s="145"/>
      <c r="LOS345" s="145"/>
      <c r="LOT345" s="145"/>
      <c r="LOU345" s="145"/>
      <c r="LOV345" s="145"/>
      <c r="LOW345" s="145"/>
      <c r="LOX345" s="145"/>
      <c r="LOY345" s="145"/>
      <c r="LOZ345" s="145"/>
      <c r="LPA345" s="145"/>
      <c r="LPB345" s="145"/>
      <c r="LPC345" s="145"/>
      <c r="LPD345" s="145"/>
      <c r="LPE345" s="145"/>
      <c r="LPF345" s="145"/>
      <c r="LPG345" s="145"/>
      <c r="LPH345" s="145"/>
      <c r="LPI345" s="145"/>
      <c r="LPJ345" s="145"/>
      <c r="LPK345" s="145"/>
      <c r="LPL345" s="145"/>
      <c r="LPM345" s="145"/>
      <c r="LPN345" s="145"/>
      <c r="LPO345" s="145"/>
      <c r="LPP345" s="145"/>
      <c r="LPQ345" s="145"/>
      <c r="LPR345" s="145"/>
      <c r="LPS345" s="145"/>
      <c r="LPT345" s="145"/>
      <c r="LPU345" s="145"/>
      <c r="LPV345" s="145"/>
      <c r="LPW345" s="145"/>
      <c r="LPX345" s="145"/>
      <c r="LPY345" s="145"/>
      <c r="LPZ345" s="145"/>
      <c r="LQA345" s="145"/>
      <c r="LQB345" s="145"/>
      <c r="LQC345" s="145"/>
      <c r="LQD345" s="145"/>
      <c r="LQE345" s="145"/>
      <c r="LQF345" s="145"/>
      <c r="LQG345" s="145"/>
      <c r="LQH345" s="145"/>
      <c r="LQI345" s="145"/>
      <c r="LQJ345" s="145"/>
      <c r="LQK345" s="145"/>
      <c r="LQL345" s="145"/>
      <c r="LQM345" s="145"/>
      <c r="LQN345" s="145"/>
      <c r="LQO345" s="145"/>
      <c r="LQP345" s="145"/>
      <c r="LQQ345" s="145"/>
      <c r="LQR345" s="145"/>
      <c r="LQS345" s="145"/>
      <c r="LQT345" s="145"/>
      <c r="LQU345" s="145"/>
      <c r="LQV345" s="145"/>
      <c r="LQW345" s="145"/>
      <c r="LQX345" s="145"/>
      <c r="LQY345" s="145"/>
      <c r="LQZ345" s="145"/>
      <c r="LRA345" s="145"/>
      <c r="LRB345" s="145"/>
      <c r="LRC345" s="145"/>
      <c r="LRD345" s="145"/>
      <c r="LRE345" s="145"/>
      <c r="LRF345" s="145"/>
      <c r="LRG345" s="145"/>
      <c r="LRH345" s="145"/>
      <c r="LRI345" s="145"/>
      <c r="LRJ345" s="145"/>
      <c r="LRK345" s="145"/>
      <c r="LRL345" s="145"/>
      <c r="LRM345" s="145"/>
      <c r="LRN345" s="145"/>
      <c r="LRO345" s="145"/>
      <c r="LRP345" s="145"/>
      <c r="LRQ345" s="145"/>
      <c r="LRR345" s="145"/>
      <c r="LRS345" s="145"/>
      <c r="LRT345" s="145"/>
      <c r="LRU345" s="145"/>
      <c r="LRV345" s="145"/>
      <c r="LRW345" s="145"/>
      <c r="LRX345" s="145"/>
      <c r="LRY345" s="145"/>
      <c r="LRZ345" s="145"/>
      <c r="LSA345" s="145"/>
      <c r="LSB345" s="145"/>
      <c r="LSC345" s="145"/>
      <c r="LSD345" s="145"/>
      <c r="LSE345" s="145"/>
      <c r="LSF345" s="145"/>
      <c r="LSG345" s="145"/>
      <c r="LSH345" s="145"/>
      <c r="LSI345" s="145"/>
      <c r="LSJ345" s="145"/>
      <c r="LSK345" s="145"/>
      <c r="LSL345" s="145"/>
      <c r="LSM345" s="145"/>
      <c r="LSN345" s="145"/>
      <c r="LSO345" s="145"/>
      <c r="LSP345" s="145"/>
      <c r="LSQ345" s="145"/>
      <c r="LSR345" s="145"/>
      <c r="LSS345" s="145"/>
      <c r="LST345" s="145"/>
      <c r="LSU345" s="145"/>
      <c r="LSV345" s="145"/>
      <c r="LSW345" s="145"/>
      <c r="LSX345" s="145"/>
      <c r="LSY345" s="145"/>
      <c r="LSZ345" s="145"/>
      <c r="LTA345" s="145"/>
      <c r="LTB345" s="145"/>
      <c r="LTC345" s="145"/>
      <c r="LTD345" s="145"/>
      <c r="LTE345" s="145"/>
      <c r="LTF345" s="145"/>
      <c r="LTG345" s="145"/>
      <c r="LTH345" s="145"/>
      <c r="LTI345" s="145"/>
      <c r="LTJ345" s="145"/>
      <c r="LTK345" s="145"/>
      <c r="LTL345" s="145"/>
      <c r="LTM345" s="145"/>
      <c r="LTN345" s="145"/>
      <c r="LTO345" s="145"/>
      <c r="LTP345" s="145"/>
      <c r="LTQ345" s="145"/>
      <c r="LTR345" s="145"/>
      <c r="LTS345" s="145"/>
      <c r="LTT345" s="145"/>
      <c r="LTU345" s="145"/>
      <c r="LTV345" s="145"/>
      <c r="LTW345" s="145"/>
      <c r="LTX345" s="145"/>
      <c r="LTY345" s="145"/>
      <c r="LTZ345" s="145"/>
      <c r="LUA345" s="145"/>
      <c r="LUB345" s="145"/>
      <c r="LUC345" s="145"/>
      <c r="LUD345" s="145"/>
      <c r="LUE345" s="145"/>
      <c r="LUF345" s="145"/>
      <c r="LUG345" s="145"/>
      <c r="LUH345" s="145"/>
      <c r="LUI345" s="145"/>
      <c r="LUJ345" s="145"/>
      <c r="LUK345" s="145"/>
      <c r="LUL345" s="145"/>
      <c r="LUM345" s="145"/>
      <c r="LUN345" s="145"/>
      <c r="LUO345" s="145"/>
      <c r="LUP345" s="145"/>
      <c r="LUQ345" s="145"/>
      <c r="LUR345" s="145"/>
      <c r="LUS345" s="145"/>
      <c r="LUT345" s="145"/>
      <c r="LUU345" s="145"/>
      <c r="LUV345" s="145"/>
      <c r="LUW345" s="145"/>
      <c r="LUX345" s="145"/>
      <c r="LUY345" s="145"/>
      <c r="LUZ345" s="145"/>
      <c r="LVA345" s="145"/>
      <c r="LVB345" s="145"/>
      <c r="LVC345" s="145"/>
      <c r="LVD345" s="145"/>
      <c r="LVE345" s="145"/>
      <c r="LVF345" s="145"/>
      <c r="LVG345" s="145"/>
      <c r="LVH345" s="145"/>
      <c r="LVI345" s="145"/>
      <c r="LVJ345" s="145"/>
      <c r="LVK345" s="145"/>
      <c r="LVL345" s="145"/>
      <c r="LVM345" s="145"/>
      <c r="LVN345" s="145"/>
      <c r="LVO345" s="145"/>
      <c r="LVP345" s="145"/>
      <c r="LVQ345" s="145"/>
      <c r="LVR345" s="145"/>
      <c r="LVS345" s="145"/>
      <c r="LVT345" s="145"/>
      <c r="LVU345" s="145"/>
      <c r="LVV345" s="145"/>
      <c r="LVW345" s="145"/>
      <c r="LVX345" s="145"/>
      <c r="LVY345" s="145"/>
      <c r="LVZ345" s="145"/>
      <c r="LWA345" s="145"/>
      <c r="LWB345" s="145"/>
      <c r="LWC345" s="145"/>
      <c r="LWD345" s="145"/>
      <c r="LWE345" s="145"/>
      <c r="LWF345" s="145"/>
      <c r="LWG345" s="145"/>
      <c r="LWH345" s="145"/>
      <c r="LWI345" s="145"/>
      <c r="LWJ345" s="145"/>
      <c r="LWK345" s="145"/>
      <c r="LWL345" s="145"/>
      <c r="LWM345" s="145"/>
      <c r="LWN345" s="145"/>
      <c r="LWO345" s="145"/>
      <c r="LWP345" s="145"/>
      <c r="LWQ345" s="145"/>
      <c r="LWR345" s="145"/>
      <c r="LWS345" s="145"/>
      <c r="LWT345" s="145"/>
      <c r="LWU345" s="145"/>
      <c r="LWV345" s="145"/>
      <c r="LWW345" s="145"/>
      <c r="LWX345" s="145"/>
      <c r="LWY345" s="145"/>
      <c r="LWZ345" s="145"/>
      <c r="LXA345" s="145"/>
      <c r="LXB345" s="145"/>
      <c r="LXC345" s="145"/>
      <c r="LXD345" s="145"/>
      <c r="LXE345" s="145"/>
      <c r="LXF345" s="145"/>
      <c r="LXG345" s="145"/>
      <c r="LXH345" s="145"/>
      <c r="LXI345" s="145"/>
      <c r="LXJ345" s="145"/>
      <c r="LXK345" s="145"/>
      <c r="LXL345" s="145"/>
      <c r="LXM345" s="145"/>
      <c r="LXN345" s="145"/>
      <c r="LXO345" s="145"/>
      <c r="LXP345" s="145"/>
      <c r="LXQ345" s="145"/>
      <c r="LXR345" s="145"/>
      <c r="LXS345" s="145"/>
      <c r="LXT345" s="145"/>
      <c r="LXU345" s="145"/>
      <c r="LXV345" s="145"/>
      <c r="LXW345" s="145"/>
      <c r="LXX345" s="145"/>
      <c r="LXY345" s="145"/>
      <c r="LXZ345" s="145"/>
      <c r="LYA345" s="145"/>
      <c r="LYB345" s="145"/>
      <c r="LYC345" s="145"/>
      <c r="LYD345" s="145"/>
      <c r="LYE345" s="145"/>
      <c r="LYF345" s="145"/>
      <c r="LYG345" s="145"/>
      <c r="LYH345" s="145"/>
      <c r="LYI345" s="145"/>
      <c r="LYJ345" s="145"/>
      <c r="LYK345" s="145"/>
      <c r="LYL345" s="145"/>
      <c r="LYM345" s="145"/>
      <c r="LYN345" s="145"/>
      <c r="LYO345" s="145"/>
      <c r="LYP345" s="145"/>
      <c r="LYQ345" s="145"/>
      <c r="LYR345" s="145"/>
      <c r="LYS345" s="145"/>
      <c r="LYT345" s="145"/>
      <c r="LYU345" s="145"/>
      <c r="LYV345" s="145"/>
      <c r="LYW345" s="145"/>
      <c r="LYX345" s="145"/>
      <c r="LYY345" s="145"/>
      <c r="LYZ345" s="145"/>
      <c r="LZA345" s="145"/>
      <c r="LZB345" s="145"/>
      <c r="LZC345" s="145"/>
      <c r="LZD345" s="145"/>
      <c r="LZE345" s="145"/>
      <c r="LZF345" s="145"/>
      <c r="LZG345" s="145"/>
      <c r="LZH345" s="145"/>
      <c r="LZI345" s="145"/>
      <c r="LZJ345" s="145"/>
      <c r="LZK345" s="145"/>
      <c r="LZL345" s="145"/>
      <c r="LZM345" s="145"/>
      <c r="LZN345" s="145"/>
      <c r="LZO345" s="145"/>
      <c r="LZP345" s="145"/>
      <c r="LZQ345" s="145"/>
      <c r="LZR345" s="145"/>
      <c r="LZS345" s="145"/>
      <c r="LZT345" s="145"/>
      <c r="LZU345" s="145"/>
      <c r="LZV345" s="145"/>
      <c r="LZW345" s="145"/>
      <c r="LZX345" s="145"/>
      <c r="LZY345" s="145"/>
      <c r="LZZ345" s="145"/>
      <c r="MAA345" s="145"/>
      <c r="MAB345" s="145"/>
      <c r="MAC345" s="145"/>
      <c r="MAD345" s="145"/>
      <c r="MAE345" s="145"/>
      <c r="MAF345" s="145"/>
      <c r="MAG345" s="145"/>
      <c r="MAH345" s="145"/>
      <c r="MAI345" s="145"/>
      <c r="MAJ345" s="145"/>
      <c r="MAK345" s="145"/>
      <c r="MAL345" s="145"/>
      <c r="MAM345" s="145"/>
      <c r="MAN345" s="145"/>
      <c r="MAO345" s="145"/>
      <c r="MAP345" s="145"/>
      <c r="MAQ345" s="145"/>
      <c r="MAR345" s="145"/>
      <c r="MAS345" s="145"/>
      <c r="MAT345" s="145"/>
      <c r="MAU345" s="145"/>
      <c r="MAV345" s="145"/>
      <c r="MAW345" s="145"/>
      <c r="MAX345" s="145"/>
      <c r="MAY345" s="145"/>
      <c r="MAZ345" s="145"/>
      <c r="MBA345" s="145"/>
      <c r="MBB345" s="145"/>
      <c r="MBC345" s="145"/>
      <c r="MBD345" s="145"/>
      <c r="MBE345" s="145"/>
      <c r="MBF345" s="145"/>
      <c r="MBG345" s="145"/>
      <c r="MBH345" s="145"/>
      <c r="MBI345" s="145"/>
      <c r="MBJ345" s="145"/>
      <c r="MBK345" s="145"/>
      <c r="MBL345" s="145"/>
      <c r="MBM345" s="145"/>
      <c r="MBN345" s="145"/>
      <c r="MBO345" s="145"/>
      <c r="MBP345" s="145"/>
      <c r="MBQ345" s="145"/>
      <c r="MBR345" s="145"/>
      <c r="MBS345" s="145"/>
      <c r="MBT345" s="145"/>
      <c r="MBU345" s="145"/>
      <c r="MBV345" s="145"/>
      <c r="MBW345" s="145"/>
      <c r="MBX345" s="145"/>
      <c r="MBY345" s="145"/>
      <c r="MBZ345" s="145"/>
      <c r="MCA345" s="145"/>
      <c r="MCB345" s="145"/>
      <c r="MCC345" s="145"/>
      <c r="MCD345" s="145"/>
      <c r="MCE345" s="145"/>
      <c r="MCF345" s="145"/>
      <c r="MCG345" s="145"/>
      <c r="MCH345" s="145"/>
      <c r="MCI345" s="145"/>
      <c r="MCJ345" s="145"/>
      <c r="MCK345" s="145"/>
      <c r="MCL345" s="145"/>
      <c r="MCM345" s="145"/>
      <c r="MCN345" s="145"/>
      <c r="MCO345" s="145"/>
      <c r="MCP345" s="145"/>
      <c r="MCQ345" s="145"/>
      <c r="MCR345" s="145"/>
      <c r="MCS345" s="145"/>
      <c r="MCT345" s="145"/>
      <c r="MCU345" s="145"/>
      <c r="MCV345" s="145"/>
      <c r="MCW345" s="145"/>
      <c r="MCX345" s="145"/>
      <c r="MCY345" s="145"/>
      <c r="MCZ345" s="145"/>
      <c r="MDA345" s="145"/>
      <c r="MDB345" s="145"/>
      <c r="MDC345" s="145"/>
      <c r="MDD345" s="145"/>
      <c r="MDE345" s="145"/>
      <c r="MDF345" s="145"/>
      <c r="MDG345" s="145"/>
      <c r="MDH345" s="145"/>
      <c r="MDI345" s="145"/>
      <c r="MDJ345" s="145"/>
      <c r="MDK345" s="145"/>
      <c r="MDL345" s="145"/>
      <c r="MDM345" s="145"/>
      <c r="MDN345" s="145"/>
      <c r="MDO345" s="145"/>
      <c r="MDP345" s="145"/>
      <c r="MDQ345" s="145"/>
      <c r="MDR345" s="145"/>
      <c r="MDS345" s="145"/>
      <c r="MDT345" s="145"/>
      <c r="MDU345" s="145"/>
      <c r="MDV345" s="145"/>
      <c r="MDW345" s="145"/>
      <c r="MDX345" s="145"/>
      <c r="MDY345" s="145"/>
      <c r="MDZ345" s="145"/>
      <c r="MEA345" s="145"/>
      <c r="MEB345" s="145"/>
      <c r="MEC345" s="145"/>
      <c r="MED345" s="145"/>
      <c r="MEE345" s="145"/>
      <c r="MEF345" s="145"/>
      <c r="MEG345" s="145"/>
      <c r="MEH345" s="145"/>
      <c r="MEI345" s="145"/>
      <c r="MEJ345" s="145"/>
      <c r="MEK345" s="145"/>
      <c r="MEL345" s="145"/>
      <c r="MEM345" s="145"/>
      <c r="MEN345" s="145"/>
      <c r="MEO345" s="145"/>
      <c r="MEP345" s="145"/>
      <c r="MEQ345" s="145"/>
      <c r="MER345" s="145"/>
      <c r="MES345" s="145"/>
      <c r="MET345" s="145"/>
      <c r="MEU345" s="145"/>
      <c r="MEV345" s="145"/>
      <c r="MEW345" s="145"/>
      <c r="MEX345" s="145"/>
      <c r="MEY345" s="145"/>
      <c r="MEZ345" s="145"/>
      <c r="MFA345" s="145"/>
      <c r="MFB345" s="145"/>
      <c r="MFC345" s="145"/>
      <c r="MFD345" s="145"/>
      <c r="MFE345" s="145"/>
      <c r="MFF345" s="145"/>
      <c r="MFG345" s="145"/>
      <c r="MFH345" s="145"/>
      <c r="MFI345" s="145"/>
      <c r="MFJ345" s="145"/>
      <c r="MFK345" s="145"/>
      <c r="MFL345" s="145"/>
      <c r="MFM345" s="145"/>
      <c r="MFN345" s="145"/>
      <c r="MFO345" s="145"/>
      <c r="MFP345" s="145"/>
      <c r="MFQ345" s="145"/>
      <c r="MFR345" s="145"/>
      <c r="MFS345" s="145"/>
      <c r="MFT345" s="145"/>
      <c r="MFU345" s="145"/>
      <c r="MFV345" s="145"/>
      <c r="MFW345" s="145"/>
      <c r="MFX345" s="145"/>
      <c r="MFY345" s="145"/>
      <c r="MFZ345" s="145"/>
      <c r="MGA345" s="145"/>
      <c r="MGB345" s="145"/>
      <c r="MGC345" s="145"/>
      <c r="MGD345" s="145"/>
      <c r="MGE345" s="145"/>
      <c r="MGF345" s="145"/>
      <c r="MGG345" s="145"/>
      <c r="MGH345" s="145"/>
      <c r="MGI345" s="145"/>
      <c r="MGJ345" s="145"/>
      <c r="MGK345" s="145"/>
      <c r="MGL345" s="145"/>
      <c r="MGM345" s="145"/>
      <c r="MGN345" s="145"/>
      <c r="MGO345" s="145"/>
      <c r="MGP345" s="145"/>
      <c r="MGQ345" s="145"/>
      <c r="MGR345" s="145"/>
      <c r="MGS345" s="145"/>
      <c r="MGT345" s="145"/>
      <c r="MGU345" s="145"/>
      <c r="MGV345" s="145"/>
      <c r="MGW345" s="145"/>
      <c r="MGX345" s="145"/>
      <c r="MGY345" s="145"/>
      <c r="MGZ345" s="145"/>
      <c r="MHA345" s="145"/>
      <c r="MHB345" s="145"/>
      <c r="MHC345" s="145"/>
      <c r="MHD345" s="145"/>
      <c r="MHE345" s="145"/>
      <c r="MHF345" s="145"/>
      <c r="MHG345" s="145"/>
      <c r="MHH345" s="145"/>
      <c r="MHI345" s="145"/>
      <c r="MHJ345" s="145"/>
      <c r="MHK345" s="145"/>
      <c r="MHL345" s="145"/>
      <c r="MHM345" s="145"/>
      <c r="MHN345" s="145"/>
      <c r="MHO345" s="145"/>
      <c r="MHP345" s="145"/>
      <c r="MHQ345" s="145"/>
      <c r="MHR345" s="145"/>
      <c r="MHS345" s="145"/>
      <c r="MHT345" s="145"/>
      <c r="MHU345" s="145"/>
      <c r="MHV345" s="145"/>
      <c r="MHW345" s="145"/>
      <c r="MHX345" s="145"/>
      <c r="MHY345" s="145"/>
      <c r="MHZ345" s="145"/>
      <c r="MIA345" s="145"/>
      <c r="MIB345" s="145"/>
      <c r="MIC345" s="145"/>
      <c r="MID345" s="145"/>
      <c r="MIE345" s="145"/>
      <c r="MIF345" s="145"/>
      <c r="MIG345" s="145"/>
      <c r="MIH345" s="145"/>
      <c r="MII345" s="145"/>
      <c r="MIJ345" s="145"/>
      <c r="MIK345" s="145"/>
      <c r="MIL345" s="145"/>
      <c r="MIM345" s="145"/>
      <c r="MIN345" s="145"/>
      <c r="MIO345" s="145"/>
      <c r="MIP345" s="145"/>
      <c r="MIQ345" s="145"/>
      <c r="MIR345" s="145"/>
      <c r="MIS345" s="145"/>
      <c r="MIT345" s="145"/>
      <c r="MIU345" s="145"/>
      <c r="MIV345" s="145"/>
      <c r="MIW345" s="145"/>
      <c r="MIX345" s="145"/>
      <c r="MIY345" s="145"/>
      <c r="MIZ345" s="145"/>
      <c r="MJA345" s="145"/>
      <c r="MJB345" s="145"/>
      <c r="MJC345" s="145"/>
      <c r="MJD345" s="145"/>
      <c r="MJE345" s="145"/>
      <c r="MJF345" s="145"/>
      <c r="MJG345" s="145"/>
      <c r="MJH345" s="145"/>
      <c r="MJI345" s="145"/>
      <c r="MJJ345" s="145"/>
      <c r="MJK345" s="145"/>
      <c r="MJL345" s="145"/>
      <c r="MJM345" s="145"/>
      <c r="MJN345" s="145"/>
      <c r="MJO345" s="145"/>
      <c r="MJP345" s="145"/>
      <c r="MJQ345" s="145"/>
      <c r="MJR345" s="145"/>
      <c r="MJS345" s="145"/>
      <c r="MJT345" s="145"/>
      <c r="MJU345" s="145"/>
      <c r="MJV345" s="145"/>
      <c r="MJW345" s="145"/>
      <c r="MJX345" s="145"/>
      <c r="MJY345" s="145"/>
      <c r="MJZ345" s="145"/>
      <c r="MKA345" s="145"/>
      <c r="MKB345" s="145"/>
      <c r="MKC345" s="145"/>
      <c r="MKD345" s="145"/>
      <c r="MKE345" s="145"/>
      <c r="MKF345" s="145"/>
      <c r="MKG345" s="145"/>
      <c r="MKH345" s="145"/>
      <c r="MKI345" s="145"/>
      <c r="MKJ345" s="145"/>
      <c r="MKK345" s="145"/>
      <c r="MKL345" s="145"/>
      <c r="MKM345" s="145"/>
      <c r="MKN345" s="145"/>
      <c r="MKO345" s="145"/>
      <c r="MKP345" s="145"/>
      <c r="MKQ345" s="145"/>
      <c r="MKR345" s="145"/>
      <c r="MKS345" s="145"/>
      <c r="MKT345" s="145"/>
      <c r="MKU345" s="145"/>
      <c r="MKV345" s="145"/>
      <c r="MKW345" s="145"/>
      <c r="MKX345" s="145"/>
      <c r="MKY345" s="145"/>
      <c r="MKZ345" s="145"/>
      <c r="MLA345" s="145"/>
      <c r="MLB345" s="145"/>
      <c r="MLC345" s="145"/>
      <c r="MLD345" s="145"/>
      <c r="MLE345" s="145"/>
      <c r="MLF345" s="145"/>
      <c r="MLG345" s="145"/>
      <c r="MLH345" s="145"/>
      <c r="MLI345" s="145"/>
      <c r="MLJ345" s="145"/>
      <c r="MLK345" s="145"/>
      <c r="MLL345" s="145"/>
      <c r="MLM345" s="145"/>
      <c r="MLN345" s="145"/>
      <c r="MLO345" s="145"/>
      <c r="MLP345" s="145"/>
      <c r="MLQ345" s="145"/>
      <c r="MLR345" s="145"/>
      <c r="MLS345" s="145"/>
      <c r="MLT345" s="145"/>
      <c r="MLU345" s="145"/>
      <c r="MLV345" s="145"/>
      <c r="MLW345" s="145"/>
      <c r="MLX345" s="145"/>
      <c r="MLY345" s="145"/>
      <c r="MLZ345" s="145"/>
      <c r="MMA345" s="145"/>
      <c r="MMB345" s="145"/>
      <c r="MMC345" s="145"/>
      <c r="MMD345" s="145"/>
      <c r="MME345" s="145"/>
      <c r="MMF345" s="145"/>
      <c r="MMG345" s="145"/>
      <c r="MMH345" s="145"/>
      <c r="MMI345" s="145"/>
      <c r="MMJ345" s="145"/>
      <c r="MMK345" s="145"/>
      <c r="MML345" s="145"/>
      <c r="MMM345" s="145"/>
      <c r="MMN345" s="145"/>
      <c r="MMO345" s="145"/>
      <c r="MMP345" s="145"/>
      <c r="MMQ345" s="145"/>
      <c r="MMR345" s="145"/>
      <c r="MMS345" s="145"/>
      <c r="MMT345" s="145"/>
      <c r="MMU345" s="145"/>
      <c r="MMV345" s="145"/>
      <c r="MMW345" s="145"/>
      <c r="MMX345" s="145"/>
      <c r="MMY345" s="145"/>
      <c r="MMZ345" s="145"/>
      <c r="MNA345" s="145"/>
      <c r="MNB345" s="145"/>
      <c r="MNC345" s="145"/>
      <c r="MND345" s="145"/>
      <c r="MNE345" s="145"/>
      <c r="MNF345" s="145"/>
      <c r="MNG345" s="145"/>
      <c r="MNH345" s="145"/>
      <c r="MNI345" s="145"/>
      <c r="MNJ345" s="145"/>
      <c r="MNK345" s="145"/>
      <c r="MNL345" s="145"/>
      <c r="MNM345" s="145"/>
      <c r="MNN345" s="145"/>
      <c r="MNO345" s="145"/>
      <c r="MNP345" s="145"/>
      <c r="MNQ345" s="145"/>
      <c r="MNR345" s="145"/>
      <c r="MNS345" s="145"/>
      <c r="MNT345" s="145"/>
      <c r="MNU345" s="145"/>
      <c r="MNV345" s="145"/>
      <c r="MNW345" s="145"/>
      <c r="MNX345" s="145"/>
      <c r="MNY345" s="145"/>
      <c r="MNZ345" s="145"/>
      <c r="MOA345" s="145"/>
      <c r="MOB345" s="145"/>
      <c r="MOC345" s="145"/>
      <c r="MOD345" s="145"/>
      <c r="MOE345" s="145"/>
      <c r="MOF345" s="145"/>
      <c r="MOG345" s="145"/>
      <c r="MOH345" s="145"/>
      <c r="MOI345" s="145"/>
      <c r="MOJ345" s="145"/>
      <c r="MOK345" s="145"/>
      <c r="MOL345" s="145"/>
      <c r="MOM345" s="145"/>
      <c r="MON345" s="145"/>
      <c r="MOO345" s="145"/>
      <c r="MOP345" s="145"/>
      <c r="MOQ345" s="145"/>
      <c r="MOR345" s="145"/>
      <c r="MOS345" s="145"/>
      <c r="MOT345" s="145"/>
      <c r="MOU345" s="145"/>
      <c r="MOV345" s="145"/>
      <c r="MOW345" s="145"/>
      <c r="MOX345" s="145"/>
      <c r="MOY345" s="145"/>
      <c r="MOZ345" s="145"/>
      <c r="MPA345" s="145"/>
      <c r="MPB345" s="145"/>
      <c r="MPC345" s="145"/>
      <c r="MPD345" s="145"/>
      <c r="MPE345" s="145"/>
      <c r="MPF345" s="145"/>
      <c r="MPG345" s="145"/>
      <c r="MPH345" s="145"/>
      <c r="MPI345" s="145"/>
      <c r="MPJ345" s="145"/>
      <c r="MPK345" s="145"/>
      <c r="MPL345" s="145"/>
      <c r="MPM345" s="145"/>
      <c r="MPN345" s="145"/>
      <c r="MPO345" s="145"/>
      <c r="MPP345" s="145"/>
      <c r="MPQ345" s="145"/>
      <c r="MPR345" s="145"/>
      <c r="MPS345" s="145"/>
      <c r="MPT345" s="145"/>
      <c r="MPU345" s="145"/>
      <c r="MPV345" s="145"/>
      <c r="MPW345" s="145"/>
      <c r="MPX345" s="145"/>
      <c r="MPY345" s="145"/>
      <c r="MPZ345" s="145"/>
      <c r="MQA345" s="145"/>
      <c r="MQB345" s="145"/>
      <c r="MQC345" s="145"/>
      <c r="MQD345" s="145"/>
      <c r="MQE345" s="145"/>
      <c r="MQF345" s="145"/>
      <c r="MQG345" s="145"/>
      <c r="MQH345" s="145"/>
      <c r="MQI345" s="145"/>
      <c r="MQJ345" s="145"/>
      <c r="MQK345" s="145"/>
      <c r="MQL345" s="145"/>
      <c r="MQM345" s="145"/>
      <c r="MQN345" s="145"/>
      <c r="MQO345" s="145"/>
      <c r="MQP345" s="145"/>
      <c r="MQQ345" s="145"/>
      <c r="MQR345" s="145"/>
      <c r="MQS345" s="145"/>
      <c r="MQT345" s="145"/>
      <c r="MQU345" s="145"/>
      <c r="MQV345" s="145"/>
      <c r="MQW345" s="145"/>
      <c r="MQX345" s="145"/>
      <c r="MQY345" s="145"/>
      <c r="MQZ345" s="145"/>
      <c r="MRA345" s="145"/>
      <c r="MRB345" s="145"/>
      <c r="MRC345" s="145"/>
      <c r="MRD345" s="145"/>
      <c r="MRE345" s="145"/>
      <c r="MRF345" s="145"/>
      <c r="MRG345" s="145"/>
      <c r="MRH345" s="145"/>
      <c r="MRI345" s="145"/>
      <c r="MRJ345" s="145"/>
      <c r="MRK345" s="145"/>
      <c r="MRL345" s="145"/>
      <c r="MRM345" s="145"/>
      <c r="MRN345" s="145"/>
      <c r="MRO345" s="145"/>
      <c r="MRP345" s="145"/>
      <c r="MRQ345" s="145"/>
      <c r="MRR345" s="145"/>
      <c r="MRS345" s="145"/>
      <c r="MRT345" s="145"/>
      <c r="MRU345" s="145"/>
      <c r="MRV345" s="145"/>
      <c r="MRW345" s="145"/>
      <c r="MRX345" s="145"/>
      <c r="MRY345" s="145"/>
      <c r="MRZ345" s="145"/>
      <c r="MSA345" s="145"/>
      <c r="MSB345" s="145"/>
      <c r="MSC345" s="145"/>
      <c r="MSD345" s="145"/>
      <c r="MSE345" s="145"/>
      <c r="MSF345" s="145"/>
      <c r="MSG345" s="145"/>
      <c r="MSH345" s="145"/>
      <c r="MSI345" s="145"/>
      <c r="MSJ345" s="145"/>
      <c r="MSK345" s="145"/>
      <c r="MSL345" s="145"/>
      <c r="MSM345" s="145"/>
      <c r="MSN345" s="145"/>
      <c r="MSO345" s="145"/>
      <c r="MSP345" s="145"/>
      <c r="MSQ345" s="145"/>
      <c r="MSR345" s="145"/>
      <c r="MSS345" s="145"/>
      <c r="MST345" s="145"/>
      <c r="MSU345" s="145"/>
      <c r="MSV345" s="145"/>
      <c r="MSW345" s="145"/>
      <c r="MSX345" s="145"/>
      <c r="MSY345" s="145"/>
      <c r="MSZ345" s="145"/>
      <c r="MTA345" s="145"/>
      <c r="MTB345" s="145"/>
      <c r="MTC345" s="145"/>
      <c r="MTD345" s="145"/>
      <c r="MTE345" s="145"/>
      <c r="MTF345" s="145"/>
      <c r="MTG345" s="145"/>
      <c r="MTH345" s="145"/>
      <c r="MTI345" s="145"/>
      <c r="MTJ345" s="145"/>
      <c r="MTK345" s="145"/>
      <c r="MTL345" s="145"/>
      <c r="MTM345" s="145"/>
      <c r="MTN345" s="145"/>
      <c r="MTO345" s="145"/>
      <c r="MTP345" s="145"/>
      <c r="MTQ345" s="145"/>
      <c r="MTR345" s="145"/>
      <c r="MTS345" s="145"/>
      <c r="MTT345" s="145"/>
      <c r="MTU345" s="145"/>
      <c r="MTV345" s="145"/>
      <c r="MTW345" s="145"/>
      <c r="MTX345" s="145"/>
      <c r="MTY345" s="145"/>
      <c r="MTZ345" s="145"/>
      <c r="MUA345" s="145"/>
      <c r="MUB345" s="145"/>
      <c r="MUC345" s="145"/>
      <c r="MUD345" s="145"/>
      <c r="MUE345" s="145"/>
      <c r="MUF345" s="145"/>
      <c r="MUG345" s="145"/>
      <c r="MUH345" s="145"/>
      <c r="MUI345" s="145"/>
      <c r="MUJ345" s="145"/>
      <c r="MUK345" s="145"/>
      <c r="MUL345" s="145"/>
      <c r="MUM345" s="145"/>
      <c r="MUN345" s="145"/>
      <c r="MUO345" s="145"/>
      <c r="MUP345" s="145"/>
      <c r="MUQ345" s="145"/>
      <c r="MUR345" s="145"/>
      <c r="MUS345" s="145"/>
      <c r="MUT345" s="145"/>
      <c r="MUU345" s="145"/>
      <c r="MUV345" s="145"/>
      <c r="MUW345" s="145"/>
      <c r="MUX345" s="145"/>
      <c r="MUY345" s="145"/>
      <c r="MUZ345" s="145"/>
      <c r="MVA345" s="145"/>
      <c r="MVB345" s="145"/>
      <c r="MVC345" s="145"/>
      <c r="MVD345" s="145"/>
      <c r="MVE345" s="145"/>
      <c r="MVF345" s="145"/>
      <c r="MVG345" s="145"/>
      <c r="MVH345" s="145"/>
      <c r="MVI345" s="145"/>
      <c r="MVJ345" s="145"/>
      <c r="MVK345" s="145"/>
      <c r="MVL345" s="145"/>
      <c r="MVM345" s="145"/>
      <c r="MVN345" s="145"/>
      <c r="MVO345" s="145"/>
      <c r="MVP345" s="145"/>
      <c r="MVQ345" s="145"/>
      <c r="MVR345" s="145"/>
      <c r="MVS345" s="145"/>
      <c r="MVT345" s="145"/>
      <c r="MVU345" s="145"/>
      <c r="MVV345" s="145"/>
      <c r="MVW345" s="145"/>
      <c r="MVX345" s="145"/>
      <c r="MVY345" s="145"/>
      <c r="MVZ345" s="145"/>
      <c r="MWA345" s="145"/>
      <c r="MWB345" s="145"/>
      <c r="MWC345" s="145"/>
      <c r="MWD345" s="145"/>
      <c r="MWE345" s="145"/>
      <c r="MWF345" s="145"/>
      <c r="MWG345" s="145"/>
      <c r="MWH345" s="145"/>
      <c r="MWI345" s="145"/>
      <c r="MWJ345" s="145"/>
      <c r="MWK345" s="145"/>
      <c r="MWL345" s="145"/>
      <c r="MWM345" s="145"/>
      <c r="MWN345" s="145"/>
      <c r="MWO345" s="145"/>
      <c r="MWP345" s="145"/>
      <c r="MWQ345" s="145"/>
      <c r="MWR345" s="145"/>
      <c r="MWS345" s="145"/>
      <c r="MWT345" s="145"/>
      <c r="MWU345" s="145"/>
      <c r="MWV345" s="145"/>
      <c r="MWW345" s="145"/>
      <c r="MWX345" s="145"/>
      <c r="MWY345" s="145"/>
      <c r="MWZ345" s="145"/>
      <c r="MXA345" s="145"/>
      <c r="MXB345" s="145"/>
      <c r="MXC345" s="145"/>
      <c r="MXD345" s="145"/>
      <c r="MXE345" s="145"/>
      <c r="MXF345" s="145"/>
      <c r="MXG345" s="145"/>
      <c r="MXH345" s="145"/>
      <c r="MXI345" s="145"/>
      <c r="MXJ345" s="145"/>
      <c r="MXK345" s="145"/>
      <c r="MXL345" s="145"/>
      <c r="MXM345" s="145"/>
      <c r="MXN345" s="145"/>
      <c r="MXO345" s="145"/>
      <c r="MXP345" s="145"/>
      <c r="MXQ345" s="145"/>
      <c r="MXR345" s="145"/>
      <c r="MXS345" s="145"/>
      <c r="MXT345" s="145"/>
      <c r="MXU345" s="145"/>
      <c r="MXV345" s="145"/>
      <c r="MXW345" s="145"/>
      <c r="MXX345" s="145"/>
      <c r="MXY345" s="145"/>
      <c r="MXZ345" s="145"/>
      <c r="MYA345" s="145"/>
      <c r="MYB345" s="145"/>
      <c r="MYC345" s="145"/>
      <c r="MYD345" s="145"/>
      <c r="MYE345" s="145"/>
      <c r="MYF345" s="145"/>
      <c r="MYG345" s="145"/>
      <c r="MYH345" s="145"/>
      <c r="MYI345" s="145"/>
      <c r="MYJ345" s="145"/>
      <c r="MYK345" s="145"/>
      <c r="MYL345" s="145"/>
      <c r="MYM345" s="145"/>
      <c r="MYN345" s="145"/>
      <c r="MYO345" s="145"/>
      <c r="MYP345" s="145"/>
      <c r="MYQ345" s="145"/>
      <c r="MYR345" s="145"/>
      <c r="MYS345" s="145"/>
      <c r="MYT345" s="145"/>
      <c r="MYU345" s="145"/>
      <c r="MYV345" s="145"/>
      <c r="MYW345" s="145"/>
      <c r="MYX345" s="145"/>
      <c r="MYY345" s="145"/>
      <c r="MYZ345" s="145"/>
      <c r="MZA345" s="145"/>
      <c r="MZB345" s="145"/>
      <c r="MZC345" s="145"/>
      <c r="MZD345" s="145"/>
      <c r="MZE345" s="145"/>
      <c r="MZF345" s="145"/>
      <c r="MZG345" s="145"/>
      <c r="MZH345" s="145"/>
      <c r="MZI345" s="145"/>
      <c r="MZJ345" s="145"/>
      <c r="MZK345" s="145"/>
      <c r="MZL345" s="145"/>
      <c r="MZM345" s="145"/>
      <c r="MZN345" s="145"/>
      <c r="MZO345" s="145"/>
      <c r="MZP345" s="145"/>
      <c r="MZQ345" s="145"/>
      <c r="MZR345" s="145"/>
      <c r="MZS345" s="145"/>
      <c r="MZT345" s="145"/>
      <c r="MZU345" s="145"/>
      <c r="MZV345" s="145"/>
      <c r="MZW345" s="145"/>
      <c r="MZX345" s="145"/>
      <c r="MZY345" s="145"/>
      <c r="MZZ345" s="145"/>
      <c r="NAA345" s="145"/>
      <c r="NAB345" s="145"/>
      <c r="NAC345" s="145"/>
      <c r="NAD345" s="145"/>
      <c r="NAE345" s="145"/>
      <c r="NAF345" s="145"/>
      <c r="NAG345" s="145"/>
      <c r="NAH345" s="145"/>
      <c r="NAI345" s="145"/>
      <c r="NAJ345" s="145"/>
      <c r="NAK345" s="145"/>
      <c r="NAL345" s="145"/>
      <c r="NAM345" s="145"/>
      <c r="NAN345" s="145"/>
      <c r="NAO345" s="145"/>
      <c r="NAP345" s="145"/>
      <c r="NAQ345" s="145"/>
      <c r="NAR345" s="145"/>
      <c r="NAS345" s="145"/>
      <c r="NAT345" s="145"/>
      <c r="NAU345" s="145"/>
      <c r="NAV345" s="145"/>
      <c r="NAW345" s="145"/>
      <c r="NAX345" s="145"/>
      <c r="NAY345" s="145"/>
      <c r="NAZ345" s="145"/>
      <c r="NBA345" s="145"/>
      <c r="NBB345" s="145"/>
      <c r="NBC345" s="145"/>
      <c r="NBD345" s="145"/>
      <c r="NBE345" s="145"/>
      <c r="NBF345" s="145"/>
      <c r="NBG345" s="145"/>
      <c r="NBH345" s="145"/>
      <c r="NBI345" s="145"/>
      <c r="NBJ345" s="145"/>
      <c r="NBK345" s="145"/>
      <c r="NBL345" s="145"/>
      <c r="NBM345" s="145"/>
      <c r="NBN345" s="145"/>
      <c r="NBO345" s="145"/>
      <c r="NBP345" s="145"/>
      <c r="NBQ345" s="145"/>
      <c r="NBR345" s="145"/>
      <c r="NBS345" s="145"/>
      <c r="NBT345" s="145"/>
      <c r="NBU345" s="145"/>
      <c r="NBV345" s="145"/>
      <c r="NBW345" s="145"/>
      <c r="NBX345" s="145"/>
      <c r="NBY345" s="145"/>
      <c r="NBZ345" s="145"/>
      <c r="NCA345" s="145"/>
      <c r="NCB345" s="145"/>
      <c r="NCC345" s="145"/>
      <c r="NCD345" s="145"/>
      <c r="NCE345" s="145"/>
      <c r="NCF345" s="145"/>
      <c r="NCG345" s="145"/>
      <c r="NCH345" s="145"/>
      <c r="NCI345" s="145"/>
      <c r="NCJ345" s="145"/>
      <c r="NCK345" s="145"/>
      <c r="NCL345" s="145"/>
      <c r="NCM345" s="145"/>
      <c r="NCN345" s="145"/>
      <c r="NCO345" s="145"/>
      <c r="NCP345" s="145"/>
      <c r="NCQ345" s="145"/>
      <c r="NCR345" s="145"/>
      <c r="NCS345" s="145"/>
      <c r="NCT345" s="145"/>
      <c r="NCU345" s="145"/>
      <c r="NCV345" s="145"/>
      <c r="NCW345" s="145"/>
      <c r="NCX345" s="145"/>
      <c r="NCY345" s="145"/>
      <c r="NCZ345" s="145"/>
      <c r="NDA345" s="145"/>
      <c r="NDB345" s="145"/>
      <c r="NDC345" s="145"/>
      <c r="NDD345" s="145"/>
      <c r="NDE345" s="145"/>
      <c r="NDF345" s="145"/>
      <c r="NDG345" s="145"/>
      <c r="NDH345" s="145"/>
      <c r="NDI345" s="145"/>
      <c r="NDJ345" s="145"/>
      <c r="NDK345" s="145"/>
      <c r="NDL345" s="145"/>
      <c r="NDM345" s="145"/>
      <c r="NDN345" s="145"/>
      <c r="NDO345" s="145"/>
      <c r="NDP345" s="145"/>
      <c r="NDQ345" s="145"/>
      <c r="NDR345" s="145"/>
      <c r="NDS345" s="145"/>
      <c r="NDT345" s="145"/>
      <c r="NDU345" s="145"/>
      <c r="NDV345" s="145"/>
      <c r="NDW345" s="145"/>
      <c r="NDX345" s="145"/>
      <c r="NDY345" s="145"/>
      <c r="NDZ345" s="145"/>
      <c r="NEA345" s="145"/>
      <c r="NEB345" s="145"/>
      <c r="NEC345" s="145"/>
      <c r="NED345" s="145"/>
      <c r="NEE345" s="145"/>
      <c r="NEF345" s="145"/>
      <c r="NEG345" s="145"/>
      <c r="NEH345" s="145"/>
      <c r="NEI345" s="145"/>
      <c r="NEJ345" s="145"/>
      <c r="NEK345" s="145"/>
      <c r="NEL345" s="145"/>
      <c r="NEM345" s="145"/>
      <c r="NEN345" s="145"/>
      <c r="NEO345" s="145"/>
      <c r="NEP345" s="145"/>
      <c r="NEQ345" s="145"/>
      <c r="NER345" s="145"/>
      <c r="NES345" s="145"/>
      <c r="NET345" s="145"/>
      <c r="NEU345" s="145"/>
      <c r="NEV345" s="145"/>
      <c r="NEW345" s="145"/>
      <c r="NEX345" s="145"/>
      <c r="NEY345" s="145"/>
      <c r="NEZ345" s="145"/>
      <c r="NFA345" s="145"/>
      <c r="NFB345" s="145"/>
      <c r="NFC345" s="145"/>
      <c r="NFD345" s="145"/>
      <c r="NFE345" s="145"/>
      <c r="NFF345" s="145"/>
      <c r="NFG345" s="145"/>
      <c r="NFH345" s="145"/>
      <c r="NFI345" s="145"/>
      <c r="NFJ345" s="145"/>
      <c r="NFK345" s="145"/>
      <c r="NFL345" s="145"/>
      <c r="NFM345" s="145"/>
      <c r="NFN345" s="145"/>
      <c r="NFO345" s="145"/>
      <c r="NFP345" s="145"/>
      <c r="NFQ345" s="145"/>
      <c r="NFR345" s="145"/>
      <c r="NFS345" s="145"/>
      <c r="NFT345" s="145"/>
      <c r="NFU345" s="145"/>
      <c r="NFV345" s="145"/>
      <c r="NFW345" s="145"/>
      <c r="NFX345" s="145"/>
      <c r="NFY345" s="145"/>
      <c r="NFZ345" s="145"/>
      <c r="NGA345" s="145"/>
      <c r="NGB345" s="145"/>
      <c r="NGC345" s="145"/>
      <c r="NGD345" s="145"/>
      <c r="NGE345" s="145"/>
      <c r="NGF345" s="145"/>
      <c r="NGG345" s="145"/>
      <c r="NGH345" s="145"/>
      <c r="NGI345" s="145"/>
      <c r="NGJ345" s="145"/>
      <c r="NGK345" s="145"/>
      <c r="NGL345" s="145"/>
      <c r="NGM345" s="145"/>
      <c r="NGN345" s="145"/>
      <c r="NGO345" s="145"/>
      <c r="NGP345" s="145"/>
      <c r="NGQ345" s="145"/>
      <c r="NGR345" s="145"/>
      <c r="NGS345" s="145"/>
      <c r="NGT345" s="145"/>
      <c r="NGU345" s="145"/>
      <c r="NGV345" s="145"/>
      <c r="NGW345" s="145"/>
      <c r="NGX345" s="145"/>
      <c r="NGY345" s="145"/>
      <c r="NGZ345" s="145"/>
      <c r="NHA345" s="145"/>
      <c r="NHB345" s="145"/>
      <c r="NHC345" s="145"/>
      <c r="NHD345" s="145"/>
      <c r="NHE345" s="145"/>
      <c r="NHF345" s="145"/>
      <c r="NHG345" s="145"/>
      <c r="NHH345" s="145"/>
      <c r="NHI345" s="145"/>
      <c r="NHJ345" s="145"/>
      <c r="NHK345" s="145"/>
      <c r="NHL345" s="145"/>
      <c r="NHM345" s="145"/>
      <c r="NHN345" s="145"/>
      <c r="NHO345" s="145"/>
      <c r="NHP345" s="145"/>
      <c r="NHQ345" s="145"/>
      <c r="NHR345" s="145"/>
      <c r="NHS345" s="145"/>
      <c r="NHT345" s="145"/>
      <c r="NHU345" s="145"/>
      <c r="NHV345" s="145"/>
      <c r="NHW345" s="145"/>
      <c r="NHX345" s="145"/>
      <c r="NHY345" s="145"/>
      <c r="NHZ345" s="145"/>
      <c r="NIA345" s="145"/>
      <c r="NIB345" s="145"/>
      <c r="NIC345" s="145"/>
      <c r="NID345" s="145"/>
      <c r="NIE345" s="145"/>
      <c r="NIF345" s="145"/>
      <c r="NIG345" s="145"/>
      <c r="NIH345" s="145"/>
      <c r="NII345" s="145"/>
      <c r="NIJ345" s="145"/>
      <c r="NIK345" s="145"/>
      <c r="NIL345" s="145"/>
      <c r="NIM345" s="145"/>
      <c r="NIN345" s="145"/>
      <c r="NIO345" s="145"/>
      <c r="NIP345" s="145"/>
      <c r="NIQ345" s="145"/>
      <c r="NIR345" s="145"/>
      <c r="NIS345" s="145"/>
      <c r="NIT345" s="145"/>
      <c r="NIU345" s="145"/>
      <c r="NIV345" s="145"/>
      <c r="NIW345" s="145"/>
      <c r="NIX345" s="145"/>
      <c r="NIY345" s="145"/>
      <c r="NIZ345" s="145"/>
      <c r="NJA345" s="145"/>
      <c r="NJB345" s="145"/>
      <c r="NJC345" s="145"/>
      <c r="NJD345" s="145"/>
      <c r="NJE345" s="145"/>
      <c r="NJF345" s="145"/>
      <c r="NJG345" s="145"/>
      <c r="NJH345" s="145"/>
      <c r="NJI345" s="145"/>
      <c r="NJJ345" s="145"/>
      <c r="NJK345" s="145"/>
      <c r="NJL345" s="145"/>
      <c r="NJM345" s="145"/>
      <c r="NJN345" s="145"/>
      <c r="NJO345" s="145"/>
      <c r="NJP345" s="145"/>
      <c r="NJQ345" s="145"/>
      <c r="NJR345" s="145"/>
      <c r="NJS345" s="145"/>
      <c r="NJT345" s="145"/>
      <c r="NJU345" s="145"/>
      <c r="NJV345" s="145"/>
      <c r="NJW345" s="145"/>
      <c r="NJX345" s="145"/>
      <c r="NJY345" s="145"/>
      <c r="NJZ345" s="145"/>
      <c r="NKA345" s="145"/>
      <c r="NKB345" s="145"/>
      <c r="NKC345" s="145"/>
      <c r="NKD345" s="145"/>
      <c r="NKE345" s="145"/>
      <c r="NKF345" s="145"/>
      <c r="NKG345" s="145"/>
      <c r="NKH345" s="145"/>
      <c r="NKI345" s="145"/>
      <c r="NKJ345" s="145"/>
      <c r="NKK345" s="145"/>
      <c r="NKL345" s="145"/>
      <c r="NKM345" s="145"/>
      <c r="NKN345" s="145"/>
      <c r="NKO345" s="145"/>
      <c r="NKP345" s="145"/>
      <c r="NKQ345" s="145"/>
      <c r="NKR345" s="145"/>
      <c r="NKS345" s="145"/>
      <c r="NKT345" s="145"/>
      <c r="NKU345" s="145"/>
      <c r="NKV345" s="145"/>
      <c r="NKW345" s="145"/>
      <c r="NKX345" s="145"/>
      <c r="NKY345" s="145"/>
      <c r="NKZ345" s="145"/>
      <c r="NLA345" s="145"/>
      <c r="NLB345" s="145"/>
      <c r="NLC345" s="145"/>
      <c r="NLD345" s="145"/>
      <c r="NLE345" s="145"/>
      <c r="NLF345" s="145"/>
      <c r="NLG345" s="145"/>
      <c r="NLH345" s="145"/>
      <c r="NLI345" s="145"/>
      <c r="NLJ345" s="145"/>
      <c r="NLK345" s="145"/>
      <c r="NLL345" s="145"/>
      <c r="NLM345" s="145"/>
      <c r="NLN345" s="145"/>
      <c r="NLO345" s="145"/>
      <c r="NLP345" s="145"/>
      <c r="NLQ345" s="145"/>
      <c r="NLR345" s="145"/>
      <c r="NLS345" s="145"/>
      <c r="NLT345" s="145"/>
      <c r="NLU345" s="145"/>
      <c r="NLV345" s="145"/>
      <c r="NLW345" s="145"/>
      <c r="NLX345" s="145"/>
      <c r="NLY345" s="145"/>
      <c r="NLZ345" s="145"/>
      <c r="NMA345" s="145"/>
      <c r="NMB345" s="145"/>
      <c r="NMC345" s="145"/>
      <c r="NMD345" s="145"/>
      <c r="NME345" s="145"/>
      <c r="NMF345" s="145"/>
      <c r="NMG345" s="145"/>
      <c r="NMH345" s="145"/>
      <c r="NMI345" s="145"/>
      <c r="NMJ345" s="145"/>
      <c r="NMK345" s="145"/>
      <c r="NML345" s="145"/>
      <c r="NMM345" s="145"/>
      <c r="NMN345" s="145"/>
      <c r="NMO345" s="145"/>
      <c r="NMP345" s="145"/>
      <c r="NMQ345" s="145"/>
      <c r="NMR345" s="145"/>
      <c r="NMS345" s="145"/>
      <c r="NMT345" s="145"/>
      <c r="NMU345" s="145"/>
      <c r="NMV345" s="145"/>
      <c r="NMW345" s="145"/>
      <c r="NMX345" s="145"/>
      <c r="NMY345" s="145"/>
      <c r="NMZ345" s="145"/>
      <c r="NNA345" s="145"/>
      <c r="NNB345" s="145"/>
      <c r="NNC345" s="145"/>
      <c r="NND345" s="145"/>
      <c r="NNE345" s="145"/>
      <c r="NNF345" s="145"/>
      <c r="NNG345" s="145"/>
      <c r="NNH345" s="145"/>
      <c r="NNI345" s="145"/>
      <c r="NNJ345" s="145"/>
      <c r="NNK345" s="145"/>
      <c r="NNL345" s="145"/>
      <c r="NNM345" s="145"/>
      <c r="NNN345" s="145"/>
      <c r="NNO345" s="145"/>
      <c r="NNP345" s="145"/>
      <c r="NNQ345" s="145"/>
      <c r="NNR345" s="145"/>
      <c r="NNS345" s="145"/>
      <c r="NNT345" s="145"/>
      <c r="NNU345" s="145"/>
      <c r="NNV345" s="145"/>
      <c r="NNW345" s="145"/>
      <c r="NNX345" s="145"/>
      <c r="NNY345" s="145"/>
      <c r="NNZ345" s="145"/>
      <c r="NOA345" s="145"/>
      <c r="NOB345" s="145"/>
      <c r="NOC345" s="145"/>
      <c r="NOD345" s="145"/>
      <c r="NOE345" s="145"/>
      <c r="NOF345" s="145"/>
      <c r="NOG345" s="145"/>
      <c r="NOH345" s="145"/>
      <c r="NOI345" s="145"/>
      <c r="NOJ345" s="145"/>
      <c r="NOK345" s="145"/>
      <c r="NOL345" s="145"/>
      <c r="NOM345" s="145"/>
      <c r="NON345" s="145"/>
      <c r="NOO345" s="145"/>
      <c r="NOP345" s="145"/>
      <c r="NOQ345" s="145"/>
      <c r="NOR345" s="145"/>
      <c r="NOS345" s="145"/>
      <c r="NOT345" s="145"/>
      <c r="NOU345" s="145"/>
      <c r="NOV345" s="145"/>
      <c r="NOW345" s="145"/>
      <c r="NOX345" s="145"/>
      <c r="NOY345" s="145"/>
      <c r="NOZ345" s="145"/>
      <c r="NPA345" s="145"/>
      <c r="NPB345" s="145"/>
      <c r="NPC345" s="145"/>
      <c r="NPD345" s="145"/>
      <c r="NPE345" s="145"/>
      <c r="NPF345" s="145"/>
      <c r="NPG345" s="145"/>
      <c r="NPH345" s="145"/>
      <c r="NPI345" s="145"/>
      <c r="NPJ345" s="145"/>
      <c r="NPK345" s="145"/>
      <c r="NPL345" s="145"/>
      <c r="NPM345" s="145"/>
      <c r="NPN345" s="145"/>
      <c r="NPO345" s="145"/>
      <c r="NPP345" s="145"/>
      <c r="NPQ345" s="145"/>
      <c r="NPR345" s="145"/>
      <c r="NPS345" s="145"/>
      <c r="NPT345" s="145"/>
      <c r="NPU345" s="145"/>
      <c r="NPV345" s="145"/>
      <c r="NPW345" s="145"/>
      <c r="NPX345" s="145"/>
      <c r="NPY345" s="145"/>
      <c r="NPZ345" s="145"/>
      <c r="NQA345" s="145"/>
      <c r="NQB345" s="145"/>
      <c r="NQC345" s="145"/>
      <c r="NQD345" s="145"/>
      <c r="NQE345" s="145"/>
      <c r="NQF345" s="145"/>
      <c r="NQG345" s="145"/>
      <c r="NQH345" s="145"/>
      <c r="NQI345" s="145"/>
      <c r="NQJ345" s="145"/>
      <c r="NQK345" s="145"/>
      <c r="NQL345" s="145"/>
      <c r="NQM345" s="145"/>
      <c r="NQN345" s="145"/>
      <c r="NQO345" s="145"/>
      <c r="NQP345" s="145"/>
      <c r="NQQ345" s="145"/>
      <c r="NQR345" s="145"/>
      <c r="NQS345" s="145"/>
      <c r="NQT345" s="145"/>
      <c r="NQU345" s="145"/>
      <c r="NQV345" s="145"/>
      <c r="NQW345" s="145"/>
      <c r="NQX345" s="145"/>
      <c r="NQY345" s="145"/>
      <c r="NQZ345" s="145"/>
      <c r="NRA345" s="145"/>
      <c r="NRB345" s="145"/>
      <c r="NRC345" s="145"/>
      <c r="NRD345" s="145"/>
      <c r="NRE345" s="145"/>
      <c r="NRF345" s="145"/>
      <c r="NRG345" s="145"/>
      <c r="NRH345" s="145"/>
      <c r="NRI345" s="145"/>
      <c r="NRJ345" s="145"/>
      <c r="NRK345" s="145"/>
      <c r="NRL345" s="145"/>
      <c r="NRM345" s="145"/>
      <c r="NRN345" s="145"/>
      <c r="NRO345" s="145"/>
      <c r="NRP345" s="145"/>
      <c r="NRQ345" s="145"/>
      <c r="NRR345" s="145"/>
      <c r="NRS345" s="145"/>
      <c r="NRT345" s="145"/>
      <c r="NRU345" s="145"/>
      <c r="NRV345" s="145"/>
      <c r="NRW345" s="145"/>
      <c r="NRX345" s="145"/>
      <c r="NRY345" s="145"/>
      <c r="NRZ345" s="145"/>
      <c r="NSA345" s="145"/>
      <c r="NSB345" s="145"/>
      <c r="NSC345" s="145"/>
      <c r="NSD345" s="145"/>
      <c r="NSE345" s="145"/>
      <c r="NSF345" s="145"/>
      <c r="NSG345" s="145"/>
      <c r="NSH345" s="145"/>
      <c r="NSI345" s="145"/>
      <c r="NSJ345" s="145"/>
      <c r="NSK345" s="145"/>
      <c r="NSL345" s="145"/>
      <c r="NSM345" s="145"/>
      <c r="NSN345" s="145"/>
      <c r="NSO345" s="145"/>
      <c r="NSP345" s="145"/>
      <c r="NSQ345" s="145"/>
      <c r="NSR345" s="145"/>
      <c r="NSS345" s="145"/>
      <c r="NST345" s="145"/>
      <c r="NSU345" s="145"/>
      <c r="NSV345" s="145"/>
      <c r="NSW345" s="145"/>
      <c r="NSX345" s="145"/>
      <c r="NSY345" s="145"/>
      <c r="NSZ345" s="145"/>
      <c r="NTA345" s="145"/>
      <c r="NTB345" s="145"/>
      <c r="NTC345" s="145"/>
      <c r="NTD345" s="145"/>
      <c r="NTE345" s="145"/>
      <c r="NTF345" s="145"/>
      <c r="NTG345" s="145"/>
      <c r="NTH345" s="145"/>
      <c r="NTI345" s="145"/>
      <c r="NTJ345" s="145"/>
      <c r="NTK345" s="145"/>
      <c r="NTL345" s="145"/>
      <c r="NTM345" s="145"/>
      <c r="NTN345" s="145"/>
      <c r="NTO345" s="145"/>
      <c r="NTP345" s="145"/>
      <c r="NTQ345" s="145"/>
      <c r="NTR345" s="145"/>
      <c r="NTS345" s="145"/>
      <c r="NTT345" s="145"/>
      <c r="NTU345" s="145"/>
      <c r="NTV345" s="145"/>
      <c r="NTW345" s="145"/>
      <c r="NTX345" s="145"/>
      <c r="NTY345" s="145"/>
      <c r="NTZ345" s="145"/>
      <c r="NUA345" s="145"/>
      <c r="NUB345" s="145"/>
      <c r="NUC345" s="145"/>
      <c r="NUD345" s="145"/>
      <c r="NUE345" s="145"/>
      <c r="NUF345" s="145"/>
      <c r="NUG345" s="145"/>
      <c r="NUH345" s="145"/>
      <c r="NUI345" s="145"/>
      <c r="NUJ345" s="145"/>
      <c r="NUK345" s="145"/>
      <c r="NUL345" s="145"/>
      <c r="NUM345" s="145"/>
      <c r="NUN345" s="145"/>
      <c r="NUO345" s="145"/>
      <c r="NUP345" s="145"/>
      <c r="NUQ345" s="145"/>
      <c r="NUR345" s="145"/>
      <c r="NUS345" s="145"/>
      <c r="NUT345" s="145"/>
      <c r="NUU345" s="145"/>
      <c r="NUV345" s="145"/>
      <c r="NUW345" s="145"/>
      <c r="NUX345" s="145"/>
      <c r="NUY345" s="145"/>
      <c r="NUZ345" s="145"/>
      <c r="NVA345" s="145"/>
      <c r="NVB345" s="145"/>
      <c r="NVC345" s="145"/>
      <c r="NVD345" s="145"/>
      <c r="NVE345" s="145"/>
      <c r="NVF345" s="145"/>
      <c r="NVG345" s="145"/>
      <c r="NVH345" s="145"/>
      <c r="NVI345" s="145"/>
      <c r="NVJ345" s="145"/>
      <c r="NVK345" s="145"/>
      <c r="NVL345" s="145"/>
      <c r="NVM345" s="145"/>
      <c r="NVN345" s="145"/>
      <c r="NVO345" s="145"/>
      <c r="NVP345" s="145"/>
      <c r="NVQ345" s="145"/>
      <c r="NVR345" s="145"/>
      <c r="NVS345" s="145"/>
      <c r="NVT345" s="145"/>
      <c r="NVU345" s="145"/>
      <c r="NVV345" s="145"/>
      <c r="NVW345" s="145"/>
      <c r="NVX345" s="145"/>
      <c r="NVY345" s="145"/>
      <c r="NVZ345" s="145"/>
      <c r="NWA345" s="145"/>
      <c r="NWB345" s="145"/>
      <c r="NWC345" s="145"/>
      <c r="NWD345" s="145"/>
      <c r="NWE345" s="145"/>
      <c r="NWF345" s="145"/>
      <c r="NWG345" s="145"/>
      <c r="NWH345" s="145"/>
      <c r="NWI345" s="145"/>
      <c r="NWJ345" s="145"/>
      <c r="NWK345" s="145"/>
      <c r="NWL345" s="145"/>
      <c r="NWM345" s="145"/>
      <c r="NWN345" s="145"/>
      <c r="NWO345" s="145"/>
      <c r="NWP345" s="145"/>
      <c r="NWQ345" s="145"/>
      <c r="NWR345" s="145"/>
      <c r="NWS345" s="145"/>
      <c r="NWT345" s="145"/>
      <c r="NWU345" s="145"/>
      <c r="NWV345" s="145"/>
      <c r="NWW345" s="145"/>
      <c r="NWX345" s="145"/>
      <c r="NWY345" s="145"/>
      <c r="NWZ345" s="145"/>
      <c r="NXA345" s="145"/>
      <c r="NXB345" s="145"/>
      <c r="NXC345" s="145"/>
      <c r="NXD345" s="145"/>
      <c r="NXE345" s="145"/>
      <c r="NXF345" s="145"/>
      <c r="NXG345" s="145"/>
      <c r="NXH345" s="145"/>
      <c r="NXI345" s="145"/>
      <c r="NXJ345" s="145"/>
      <c r="NXK345" s="145"/>
      <c r="NXL345" s="145"/>
      <c r="NXM345" s="145"/>
      <c r="NXN345" s="145"/>
      <c r="NXO345" s="145"/>
      <c r="NXP345" s="145"/>
      <c r="NXQ345" s="145"/>
      <c r="NXR345" s="145"/>
      <c r="NXS345" s="145"/>
      <c r="NXT345" s="145"/>
      <c r="NXU345" s="145"/>
      <c r="NXV345" s="145"/>
      <c r="NXW345" s="145"/>
      <c r="NXX345" s="145"/>
      <c r="NXY345" s="145"/>
      <c r="NXZ345" s="145"/>
      <c r="NYA345" s="145"/>
      <c r="NYB345" s="145"/>
      <c r="NYC345" s="145"/>
      <c r="NYD345" s="145"/>
      <c r="NYE345" s="145"/>
      <c r="NYF345" s="145"/>
      <c r="NYG345" s="145"/>
      <c r="NYH345" s="145"/>
      <c r="NYI345" s="145"/>
      <c r="NYJ345" s="145"/>
      <c r="NYK345" s="145"/>
      <c r="NYL345" s="145"/>
      <c r="NYM345" s="145"/>
      <c r="NYN345" s="145"/>
      <c r="NYO345" s="145"/>
      <c r="NYP345" s="145"/>
      <c r="NYQ345" s="145"/>
      <c r="NYR345" s="145"/>
      <c r="NYS345" s="145"/>
      <c r="NYT345" s="145"/>
      <c r="NYU345" s="145"/>
      <c r="NYV345" s="145"/>
      <c r="NYW345" s="145"/>
      <c r="NYX345" s="145"/>
      <c r="NYY345" s="145"/>
      <c r="NYZ345" s="145"/>
      <c r="NZA345" s="145"/>
      <c r="NZB345" s="145"/>
      <c r="NZC345" s="145"/>
      <c r="NZD345" s="145"/>
      <c r="NZE345" s="145"/>
      <c r="NZF345" s="145"/>
      <c r="NZG345" s="145"/>
      <c r="NZH345" s="145"/>
      <c r="NZI345" s="145"/>
      <c r="NZJ345" s="145"/>
      <c r="NZK345" s="145"/>
      <c r="NZL345" s="145"/>
      <c r="NZM345" s="145"/>
      <c r="NZN345" s="145"/>
      <c r="NZO345" s="145"/>
      <c r="NZP345" s="145"/>
      <c r="NZQ345" s="145"/>
      <c r="NZR345" s="145"/>
      <c r="NZS345" s="145"/>
      <c r="NZT345" s="145"/>
      <c r="NZU345" s="145"/>
      <c r="NZV345" s="145"/>
      <c r="NZW345" s="145"/>
      <c r="NZX345" s="145"/>
      <c r="NZY345" s="145"/>
      <c r="NZZ345" s="145"/>
      <c r="OAA345" s="145"/>
      <c r="OAB345" s="145"/>
      <c r="OAC345" s="145"/>
      <c r="OAD345" s="145"/>
      <c r="OAE345" s="145"/>
      <c r="OAF345" s="145"/>
      <c r="OAG345" s="145"/>
      <c r="OAH345" s="145"/>
      <c r="OAI345" s="145"/>
      <c r="OAJ345" s="145"/>
      <c r="OAK345" s="145"/>
      <c r="OAL345" s="145"/>
      <c r="OAM345" s="145"/>
      <c r="OAN345" s="145"/>
      <c r="OAO345" s="145"/>
      <c r="OAP345" s="145"/>
      <c r="OAQ345" s="145"/>
      <c r="OAR345" s="145"/>
      <c r="OAS345" s="145"/>
      <c r="OAT345" s="145"/>
      <c r="OAU345" s="145"/>
      <c r="OAV345" s="145"/>
      <c r="OAW345" s="145"/>
      <c r="OAX345" s="145"/>
      <c r="OAY345" s="145"/>
      <c r="OAZ345" s="145"/>
      <c r="OBA345" s="145"/>
      <c r="OBB345" s="145"/>
      <c r="OBC345" s="145"/>
      <c r="OBD345" s="145"/>
      <c r="OBE345" s="145"/>
      <c r="OBF345" s="145"/>
      <c r="OBG345" s="145"/>
      <c r="OBH345" s="145"/>
      <c r="OBI345" s="145"/>
      <c r="OBJ345" s="145"/>
      <c r="OBK345" s="145"/>
      <c r="OBL345" s="145"/>
      <c r="OBM345" s="145"/>
      <c r="OBN345" s="145"/>
      <c r="OBO345" s="145"/>
      <c r="OBP345" s="145"/>
      <c r="OBQ345" s="145"/>
      <c r="OBR345" s="145"/>
      <c r="OBS345" s="145"/>
      <c r="OBT345" s="145"/>
      <c r="OBU345" s="145"/>
      <c r="OBV345" s="145"/>
      <c r="OBW345" s="145"/>
      <c r="OBX345" s="145"/>
      <c r="OBY345" s="145"/>
      <c r="OBZ345" s="145"/>
      <c r="OCA345" s="145"/>
      <c r="OCB345" s="145"/>
      <c r="OCC345" s="145"/>
      <c r="OCD345" s="145"/>
      <c r="OCE345" s="145"/>
      <c r="OCF345" s="145"/>
      <c r="OCG345" s="145"/>
      <c r="OCH345" s="145"/>
      <c r="OCI345" s="145"/>
      <c r="OCJ345" s="145"/>
      <c r="OCK345" s="145"/>
      <c r="OCL345" s="145"/>
      <c r="OCM345" s="145"/>
      <c r="OCN345" s="145"/>
      <c r="OCO345" s="145"/>
      <c r="OCP345" s="145"/>
      <c r="OCQ345" s="145"/>
      <c r="OCR345" s="145"/>
      <c r="OCS345" s="145"/>
      <c r="OCT345" s="145"/>
      <c r="OCU345" s="145"/>
      <c r="OCV345" s="145"/>
      <c r="OCW345" s="145"/>
      <c r="OCX345" s="145"/>
      <c r="OCY345" s="145"/>
      <c r="OCZ345" s="145"/>
      <c r="ODA345" s="145"/>
      <c r="ODB345" s="145"/>
      <c r="ODC345" s="145"/>
      <c r="ODD345" s="145"/>
      <c r="ODE345" s="145"/>
      <c r="ODF345" s="145"/>
      <c r="ODG345" s="145"/>
      <c r="ODH345" s="145"/>
      <c r="ODI345" s="145"/>
      <c r="ODJ345" s="145"/>
      <c r="ODK345" s="145"/>
      <c r="ODL345" s="145"/>
      <c r="ODM345" s="145"/>
      <c r="ODN345" s="145"/>
      <c r="ODO345" s="145"/>
      <c r="ODP345" s="145"/>
      <c r="ODQ345" s="145"/>
      <c r="ODR345" s="145"/>
      <c r="ODS345" s="145"/>
      <c r="ODT345" s="145"/>
      <c r="ODU345" s="145"/>
      <c r="ODV345" s="145"/>
      <c r="ODW345" s="145"/>
      <c r="ODX345" s="145"/>
      <c r="ODY345" s="145"/>
      <c r="ODZ345" s="145"/>
      <c r="OEA345" s="145"/>
      <c r="OEB345" s="145"/>
      <c r="OEC345" s="145"/>
      <c r="OED345" s="145"/>
      <c r="OEE345" s="145"/>
      <c r="OEF345" s="145"/>
      <c r="OEG345" s="145"/>
      <c r="OEH345" s="145"/>
      <c r="OEI345" s="145"/>
      <c r="OEJ345" s="145"/>
      <c r="OEK345" s="145"/>
      <c r="OEL345" s="145"/>
      <c r="OEM345" s="145"/>
      <c r="OEN345" s="145"/>
      <c r="OEO345" s="145"/>
      <c r="OEP345" s="145"/>
      <c r="OEQ345" s="145"/>
      <c r="OER345" s="145"/>
      <c r="OES345" s="145"/>
      <c r="OET345" s="145"/>
      <c r="OEU345" s="145"/>
      <c r="OEV345" s="145"/>
      <c r="OEW345" s="145"/>
      <c r="OEX345" s="145"/>
      <c r="OEY345" s="145"/>
      <c r="OEZ345" s="145"/>
      <c r="OFA345" s="145"/>
      <c r="OFB345" s="145"/>
      <c r="OFC345" s="145"/>
      <c r="OFD345" s="145"/>
      <c r="OFE345" s="145"/>
      <c r="OFF345" s="145"/>
      <c r="OFG345" s="145"/>
      <c r="OFH345" s="145"/>
      <c r="OFI345" s="145"/>
      <c r="OFJ345" s="145"/>
      <c r="OFK345" s="145"/>
      <c r="OFL345" s="145"/>
      <c r="OFM345" s="145"/>
      <c r="OFN345" s="145"/>
      <c r="OFO345" s="145"/>
      <c r="OFP345" s="145"/>
      <c r="OFQ345" s="145"/>
      <c r="OFR345" s="145"/>
      <c r="OFS345" s="145"/>
      <c r="OFT345" s="145"/>
      <c r="OFU345" s="145"/>
      <c r="OFV345" s="145"/>
      <c r="OFW345" s="145"/>
      <c r="OFX345" s="145"/>
      <c r="OFY345" s="145"/>
      <c r="OFZ345" s="145"/>
      <c r="OGA345" s="145"/>
      <c r="OGB345" s="145"/>
      <c r="OGC345" s="145"/>
      <c r="OGD345" s="145"/>
      <c r="OGE345" s="145"/>
      <c r="OGF345" s="145"/>
      <c r="OGG345" s="145"/>
      <c r="OGH345" s="145"/>
      <c r="OGI345" s="145"/>
      <c r="OGJ345" s="145"/>
      <c r="OGK345" s="145"/>
      <c r="OGL345" s="145"/>
      <c r="OGM345" s="145"/>
      <c r="OGN345" s="145"/>
      <c r="OGO345" s="145"/>
      <c r="OGP345" s="145"/>
      <c r="OGQ345" s="145"/>
      <c r="OGR345" s="145"/>
      <c r="OGS345" s="145"/>
      <c r="OGT345" s="145"/>
      <c r="OGU345" s="145"/>
      <c r="OGV345" s="145"/>
      <c r="OGW345" s="145"/>
      <c r="OGX345" s="145"/>
      <c r="OGY345" s="145"/>
      <c r="OGZ345" s="145"/>
      <c r="OHA345" s="145"/>
      <c r="OHB345" s="145"/>
      <c r="OHC345" s="145"/>
      <c r="OHD345" s="145"/>
      <c r="OHE345" s="145"/>
      <c r="OHF345" s="145"/>
      <c r="OHG345" s="145"/>
      <c r="OHH345" s="145"/>
      <c r="OHI345" s="145"/>
      <c r="OHJ345" s="145"/>
      <c r="OHK345" s="145"/>
      <c r="OHL345" s="145"/>
      <c r="OHM345" s="145"/>
      <c r="OHN345" s="145"/>
      <c r="OHO345" s="145"/>
      <c r="OHP345" s="145"/>
      <c r="OHQ345" s="145"/>
      <c r="OHR345" s="145"/>
      <c r="OHS345" s="145"/>
      <c r="OHT345" s="145"/>
      <c r="OHU345" s="145"/>
      <c r="OHV345" s="145"/>
      <c r="OHW345" s="145"/>
      <c r="OHX345" s="145"/>
      <c r="OHY345" s="145"/>
      <c r="OHZ345" s="145"/>
      <c r="OIA345" s="145"/>
      <c r="OIB345" s="145"/>
      <c r="OIC345" s="145"/>
      <c r="OID345" s="145"/>
      <c r="OIE345" s="145"/>
      <c r="OIF345" s="145"/>
      <c r="OIG345" s="145"/>
      <c r="OIH345" s="145"/>
      <c r="OII345" s="145"/>
      <c r="OIJ345" s="145"/>
      <c r="OIK345" s="145"/>
      <c r="OIL345" s="145"/>
      <c r="OIM345" s="145"/>
      <c r="OIN345" s="145"/>
      <c r="OIO345" s="145"/>
      <c r="OIP345" s="145"/>
      <c r="OIQ345" s="145"/>
      <c r="OIR345" s="145"/>
      <c r="OIS345" s="145"/>
      <c r="OIT345" s="145"/>
      <c r="OIU345" s="145"/>
      <c r="OIV345" s="145"/>
      <c r="OIW345" s="145"/>
      <c r="OIX345" s="145"/>
      <c r="OIY345" s="145"/>
      <c r="OIZ345" s="145"/>
      <c r="OJA345" s="145"/>
      <c r="OJB345" s="145"/>
      <c r="OJC345" s="145"/>
      <c r="OJD345" s="145"/>
      <c r="OJE345" s="145"/>
      <c r="OJF345" s="145"/>
      <c r="OJG345" s="145"/>
      <c r="OJH345" s="145"/>
      <c r="OJI345" s="145"/>
      <c r="OJJ345" s="145"/>
      <c r="OJK345" s="145"/>
      <c r="OJL345" s="145"/>
      <c r="OJM345" s="145"/>
      <c r="OJN345" s="145"/>
      <c r="OJO345" s="145"/>
      <c r="OJP345" s="145"/>
      <c r="OJQ345" s="145"/>
      <c r="OJR345" s="145"/>
      <c r="OJS345" s="145"/>
      <c r="OJT345" s="145"/>
      <c r="OJU345" s="145"/>
      <c r="OJV345" s="145"/>
      <c r="OJW345" s="145"/>
      <c r="OJX345" s="145"/>
      <c r="OJY345" s="145"/>
      <c r="OJZ345" s="145"/>
      <c r="OKA345" s="145"/>
      <c r="OKB345" s="145"/>
      <c r="OKC345" s="145"/>
      <c r="OKD345" s="145"/>
      <c r="OKE345" s="145"/>
      <c r="OKF345" s="145"/>
      <c r="OKG345" s="145"/>
      <c r="OKH345" s="145"/>
      <c r="OKI345" s="145"/>
      <c r="OKJ345" s="145"/>
      <c r="OKK345" s="145"/>
      <c r="OKL345" s="145"/>
      <c r="OKM345" s="145"/>
      <c r="OKN345" s="145"/>
      <c r="OKO345" s="145"/>
      <c r="OKP345" s="145"/>
      <c r="OKQ345" s="145"/>
      <c r="OKR345" s="145"/>
      <c r="OKS345" s="145"/>
      <c r="OKT345" s="145"/>
      <c r="OKU345" s="145"/>
      <c r="OKV345" s="145"/>
      <c r="OKW345" s="145"/>
      <c r="OKX345" s="145"/>
      <c r="OKY345" s="145"/>
      <c r="OKZ345" s="145"/>
      <c r="OLA345" s="145"/>
      <c r="OLB345" s="145"/>
      <c r="OLC345" s="145"/>
      <c r="OLD345" s="145"/>
      <c r="OLE345" s="145"/>
      <c r="OLF345" s="145"/>
      <c r="OLG345" s="145"/>
      <c r="OLH345" s="145"/>
      <c r="OLI345" s="145"/>
      <c r="OLJ345" s="145"/>
      <c r="OLK345" s="145"/>
      <c r="OLL345" s="145"/>
      <c r="OLM345" s="145"/>
      <c r="OLN345" s="145"/>
      <c r="OLO345" s="145"/>
      <c r="OLP345" s="145"/>
      <c r="OLQ345" s="145"/>
      <c r="OLR345" s="145"/>
      <c r="OLS345" s="145"/>
      <c r="OLT345" s="145"/>
      <c r="OLU345" s="145"/>
      <c r="OLV345" s="145"/>
      <c r="OLW345" s="145"/>
      <c r="OLX345" s="145"/>
      <c r="OLY345" s="145"/>
      <c r="OLZ345" s="145"/>
      <c r="OMA345" s="145"/>
      <c r="OMB345" s="145"/>
      <c r="OMC345" s="145"/>
      <c r="OMD345" s="145"/>
      <c r="OME345" s="145"/>
      <c r="OMF345" s="145"/>
      <c r="OMG345" s="145"/>
      <c r="OMH345" s="145"/>
      <c r="OMI345" s="145"/>
      <c r="OMJ345" s="145"/>
      <c r="OMK345" s="145"/>
      <c r="OML345" s="145"/>
      <c r="OMM345" s="145"/>
      <c r="OMN345" s="145"/>
      <c r="OMO345" s="145"/>
      <c r="OMP345" s="145"/>
      <c r="OMQ345" s="145"/>
      <c r="OMR345" s="145"/>
      <c r="OMS345" s="145"/>
      <c r="OMT345" s="145"/>
      <c r="OMU345" s="145"/>
      <c r="OMV345" s="145"/>
      <c r="OMW345" s="145"/>
      <c r="OMX345" s="145"/>
      <c r="OMY345" s="145"/>
      <c r="OMZ345" s="145"/>
      <c r="ONA345" s="145"/>
      <c r="ONB345" s="145"/>
      <c r="ONC345" s="145"/>
      <c r="OND345" s="145"/>
      <c r="ONE345" s="145"/>
      <c r="ONF345" s="145"/>
      <c r="ONG345" s="145"/>
      <c r="ONH345" s="145"/>
      <c r="ONI345" s="145"/>
      <c r="ONJ345" s="145"/>
      <c r="ONK345" s="145"/>
      <c r="ONL345" s="145"/>
      <c r="ONM345" s="145"/>
      <c r="ONN345" s="145"/>
      <c r="ONO345" s="145"/>
      <c r="ONP345" s="145"/>
      <c r="ONQ345" s="145"/>
      <c r="ONR345" s="145"/>
      <c r="ONS345" s="145"/>
      <c r="ONT345" s="145"/>
      <c r="ONU345" s="145"/>
      <c r="ONV345" s="145"/>
      <c r="ONW345" s="145"/>
      <c r="ONX345" s="145"/>
      <c r="ONY345" s="145"/>
      <c r="ONZ345" s="145"/>
      <c r="OOA345" s="145"/>
      <c r="OOB345" s="145"/>
      <c r="OOC345" s="145"/>
      <c r="OOD345" s="145"/>
      <c r="OOE345" s="145"/>
      <c r="OOF345" s="145"/>
      <c r="OOG345" s="145"/>
      <c r="OOH345" s="145"/>
      <c r="OOI345" s="145"/>
      <c r="OOJ345" s="145"/>
      <c r="OOK345" s="145"/>
      <c r="OOL345" s="145"/>
      <c r="OOM345" s="145"/>
      <c r="OON345" s="145"/>
      <c r="OOO345" s="145"/>
      <c r="OOP345" s="145"/>
      <c r="OOQ345" s="145"/>
      <c r="OOR345" s="145"/>
      <c r="OOS345" s="145"/>
      <c r="OOT345" s="145"/>
      <c r="OOU345" s="145"/>
      <c r="OOV345" s="145"/>
      <c r="OOW345" s="145"/>
      <c r="OOX345" s="145"/>
      <c r="OOY345" s="145"/>
      <c r="OOZ345" s="145"/>
      <c r="OPA345" s="145"/>
      <c r="OPB345" s="145"/>
      <c r="OPC345" s="145"/>
      <c r="OPD345" s="145"/>
      <c r="OPE345" s="145"/>
      <c r="OPF345" s="145"/>
      <c r="OPG345" s="145"/>
      <c r="OPH345" s="145"/>
      <c r="OPI345" s="145"/>
      <c r="OPJ345" s="145"/>
      <c r="OPK345" s="145"/>
      <c r="OPL345" s="145"/>
      <c r="OPM345" s="145"/>
      <c r="OPN345" s="145"/>
      <c r="OPO345" s="145"/>
      <c r="OPP345" s="145"/>
      <c r="OPQ345" s="145"/>
      <c r="OPR345" s="145"/>
      <c r="OPS345" s="145"/>
      <c r="OPT345" s="145"/>
      <c r="OPU345" s="145"/>
      <c r="OPV345" s="145"/>
      <c r="OPW345" s="145"/>
      <c r="OPX345" s="145"/>
      <c r="OPY345" s="145"/>
      <c r="OPZ345" s="145"/>
      <c r="OQA345" s="145"/>
      <c r="OQB345" s="145"/>
      <c r="OQC345" s="145"/>
      <c r="OQD345" s="145"/>
      <c r="OQE345" s="145"/>
      <c r="OQF345" s="145"/>
      <c r="OQG345" s="145"/>
      <c r="OQH345" s="145"/>
      <c r="OQI345" s="145"/>
      <c r="OQJ345" s="145"/>
      <c r="OQK345" s="145"/>
      <c r="OQL345" s="145"/>
      <c r="OQM345" s="145"/>
      <c r="OQN345" s="145"/>
      <c r="OQO345" s="145"/>
      <c r="OQP345" s="145"/>
      <c r="OQQ345" s="145"/>
      <c r="OQR345" s="145"/>
      <c r="OQS345" s="145"/>
      <c r="OQT345" s="145"/>
      <c r="OQU345" s="145"/>
      <c r="OQV345" s="145"/>
      <c r="OQW345" s="145"/>
      <c r="OQX345" s="145"/>
      <c r="OQY345" s="145"/>
      <c r="OQZ345" s="145"/>
      <c r="ORA345" s="145"/>
      <c r="ORB345" s="145"/>
      <c r="ORC345" s="145"/>
      <c r="ORD345" s="145"/>
      <c r="ORE345" s="145"/>
      <c r="ORF345" s="145"/>
      <c r="ORG345" s="145"/>
      <c r="ORH345" s="145"/>
      <c r="ORI345" s="145"/>
      <c r="ORJ345" s="145"/>
      <c r="ORK345" s="145"/>
      <c r="ORL345" s="145"/>
      <c r="ORM345" s="145"/>
      <c r="ORN345" s="145"/>
      <c r="ORO345" s="145"/>
      <c r="ORP345" s="145"/>
      <c r="ORQ345" s="145"/>
      <c r="ORR345" s="145"/>
      <c r="ORS345" s="145"/>
      <c r="ORT345" s="145"/>
      <c r="ORU345" s="145"/>
      <c r="ORV345" s="145"/>
      <c r="ORW345" s="145"/>
      <c r="ORX345" s="145"/>
      <c r="ORY345" s="145"/>
      <c r="ORZ345" s="145"/>
      <c r="OSA345" s="145"/>
      <c r="OSB345" s="145"/>
      <c r="OSC345" s="145"/>
      <c r="OSD345" s="145"/>
      <c r="OSE345" s="145"/>
      <c r="OSF345" s="145"/>
      <c r="OSG345" s="145"/>
      <c r="OSH345" s="145"/>
      <c r="OSI345" s="145"/>
      <c r="OSJ345" s="145"/>
      <c r="OSK345" s="145"/>
      <c r="OSL345" s="145"/>
      <c r="OSM345" s="145"/>
      <c r="OSN345" s="145"/>
      <c r="OSO345" s="145"/>
      <c r="OSP345" s="145"/>
      <c r="OSQ345" s="145"/>
      <c r="OSR345" s="145"/>
      <c r="OSS345" s="145"/>
      <c r="OST345" s="145"/>
      <c r="OSU345" s="145"/>
      <c r="OSV345" s="145"/>
      <c r="OSW345" s="145"/>
      <c r="OSX345" s="145"/>
      <c r="OSY345" s="145"/>
      <c r="OSZ345" s="145"/>
      <c r="OTA345" s="145"/>
      <c r="OTB345" s="145"/>
      <c r="OTC345" s="145"/>
      <c r="OTD345" s="145"/>
      <c r="OTE345" s="145"/>
      <c r="OTF345" s="145"/>
      <c r="OTG345" s="145"/>
      <c r="OTH345" s="145"/>
      <c r="OTI345" s="145"/>
      <c r="OTJ345" s="145"/>
      <c r="OTK345" s="145"/>
      <c r="OTL345" s="145"/>
      <c r="OTM345" s="145"/>
      <c r="OTN345" s="145"/>
      <c r="OTO345" s="145"/>
      <c r="OTP345" s="145"/>
      <c r="OTQ345" s="145"/>
      <c r="OTR345" s="145"/>
      <c r="OTS345" s="145"/>
      <c r="OTT345" s="145"/>
      <c r="OTU345" s="145"/>
      <c r="OTV345" s="145"/>
      <c r="OTW345" s="145"/>
      <c r="OTX345" s="145"/>
      <c r="OTY345" s="145"/>
      <c r="OTZ345" s="145"/>
      <c r="OUA345" s="145"/>
      <c r="OUB345" s="145"/>
      <c r="OUC345" s="145"/>
      <c r="OUD345" s="145"/>
      <c r="OUE345" s="145"/>
      <c r="OUF345" s="145"/>
      <c r="OUG345" s="145"/>
      <c r="OUH345" s="145"/>
      <c r="OUI345" s="145"/>
      <c r="OUJ345" s="145"/>
      <c r="OUK345" s="145"/>
      <c r="OUL345" s="145"/>
      <c r="OUM345" s="145"/>
      <c r="OUN345" s="145"/>
      <c r="OUO345" s="145"/>
      <c r="OUP345" s="145"/>
      <c r="OUQ345" s="145"/>
      <c r="OUR345" s="145"/>
      <c r="OUS345" s="145"/>
      <c r="OUT345" s="145"/>
      <c r="OUU345" s="145"/>
      <c r="OUV345" s="145"/>
      <c r="OUW345" s="145"/>
      <c r="OUX345" s="145"/>
      <c r="OUY345" s="145"/>
      <c r="OUZ345" s="145"/>
      <c r="OVA345" s="145"/>
      <c r="OVB345" s="145"/>
      <c r="OVC345" s="145"/>
      <c r="OVD345" s="145"/>
      <c r="OVE345" s="145"/>
      <c r="OVF345" s="145"/>
      <c r="OVG345" s="145"/>
      <c r="OVH345" s="145"/>
      <c r="OVI345" s="145"/>
      <c r="OVJ345" s="145"/>
      <c r="OVK345" s="145"/>
      <c r="OVL345" s="145"/>
      <c r="OVM345" s="145"/>
      <c r="OVN345" s="145"/>
      <c r="OVO345" s="145"/>
      <c r="OVP345" s="145"/>
      <c r="OVQ345" s="145"/>
      <c r="OVR345" s="145"/>
      <c r="OVS345" s="145"/>
      <c r="OVT345" s="145"/>
      <c r="OVU345" s="145"/>
      <c r="OVV345" s="145"/>
      <c r="OVW345" s="145"/>
      <c r="OVX345" s="145"/>
      <c r="OVY345" s="145"/>
      <c r="OVZ345" s="145"/>
      <c r="OWA345" s="145"/>
      <c r="OWB345" s="145"/>
      <c r="OWC345" s="145"/>
      <c r="OWD345" s="145"/>
      <c r="OWE345" s="145"/>
      <c r="OWF345" s="145"/>
      <c r="OWG345" s="145"/>
      <c r="OWH345" s="145"/>
      <c r="OWI345" s="145"/>
      <c r="OWJ345" s="145"/>
      <c r="OWK345" s="145"/>
      <c r="OWL345" s="145"/>
      <c r="OWM345" s="145"/>
      <c r="OWN345" s="145"/>
      <c r="OWO345" s="145"/>
      <c r="OWP345" s="145"/>
      <c r="OWQ345" s="145"/>
      <c r="OWR345" s="145"/>
      <c r="OWS345" s="145"/>
      <c r="OWT345" s="145"/>
      <c r="OWU345" s="145"/>
      <c r="OWV345" s="145"/>
      <c r="OWW345" s="145"/>
      <c r="OWX345" s="145"/>
      <c r="OWY345" s="145"/>
      <c r="OWZ345" s="145"/>
      <c r="OXA345" s="145"/>
      <c r="OXB345" s="145"/>
      <c r="OXC345" s="145"/>
      <c r="OXD345" s="145"/>
      <c r="OXE345" s="145"/>
      <c r="OXF345" s="145"/>
      <c r="OXG345" s="145"/>
      <c r="OXH345" s="145"/>
      <c r="OXI345" s="145"/>
      <c r="OXJ345" s="145"/>
      <c r="OXK345" s="145"/>
      <c r="OXL345" s="145"/>
      <c r="OXM345" s="145"/>
      <c r="OXN345" s="145"/>
      <c r="OXO345" s="145"/>
      <c r="OXP345" s="145"/>
      <c r="OXQ345" s="145"/>
      <c r="OXR345" s="145"/>
      <c r="OXS345" s="145"/>
      <c r="OXT345" s="145"/>
      <c r="OXU345" s="145"/>
      <c r="OXV345" s="145"/>
      <c r="OXW345" s="145"/>
      <c r="OXX345" s="145"/>
      <c r="OXY345" s="145"/>
      <c r="OXZ345" s="145"/>
      <c r="OYA345" s="145"/>
      <c r="OYB345" s="145"/>
      <c r="OYC345" s="145"/>
      <c r="OYD345" s="145"/>
      <c r="OYE345" s="145"/>
      <c r="OYF345" s="145"/>
      <c r="OYG345" s="145"/>
      <c r="OYH345" s="145"/>
      <c r="OYI345" s="145"/>
      <c r="OYJ345" s="145"/>
      <c r="OYK345" s="145"/>
      <c r="OYL345" s="145"/>
      <c r="OYM345" s="145"/>
      <c r="OYN345" s="145"/>
      <c r="OYO345" s="145"/>
      <c r="OYP345" s="145"/>
      <c r="OYQ345" s="145"/>
      <c r="OYR345" s="145"/>
      <c r="OYS345" s="145"/>
      <c r="OYT345" s="145"/>
      <c r="OYU345" s="145"/>
      <c r="OYV345" s="145"/>
      <c r="OYW345" s="145"/>
      <c r="OYX345" s="145"/>
      <c r="OYY345" s="145"/>
      <c r="OYZ345" s="145"/>
      <c r="OZA345" s="145"/>
      <c r="OZB345" s="145"/>
      <c r="OZC345" s="145"/>
      <c r="OZD345" s="145"/>
      <c r="OZE345" s="145"/>
      <c r="OZF345" s="145"/>
      <c r="OZG345" s="145"/>
      <c r="OZH345" s="145"/>
      <c r="OZI345" s="145"/>
      <c r="OZJ345" s="145"/>
      <c r="OZK345" s="145"/>
      <c r="OZL345" s="145"/>
      <c r="OZM345" s="145"/>
      <c r="OZN345" s="145"/>
      <c r="OZO345" s="145"/>
      <c r="OZP345" s="145"/>
      <c r="OZQ345" s="145"/>
      <c r="OZR345" s="145"/>
      <c r="OZS345" s="145"/>
      <c r="OZT345" s="145"/>
      <c r="OZU345" s="145"/>
      <c r="OZV345" s="145"/>
      <c r="OZW345" s="145"/>
      <c r="OZX345" s="145"/>
      <c r="OZY345" s="145"/>
      <c r="OZZ345" s="145"/>
      <c r="PAA345" s="145"/>
      <c r="PAB345" s="145"/>
      <c r="PAC345" s="145"/>
      <c r="PAD345" s="145"/>
      <c r="PAE345" s="145"/>
      <c r="PAF345" s="145"/>
      <c r="PAG345" s="145"/>
      <c r="PAH345" s="145"/>
      <c r="PAI345" s="145"/>
      <c r="PAJ345" s="145"/>
      <c r="PAK345" s="145"/>
      <c r="PAL345" s="145"/>
      <c r="PAM345" s="145"/>
      <c r="PAN345" s="145"/>
      <c r="PAO345" s="145"/>
      <c r="PAP345" s="145"/>
      <c r="PAQ345" s="145"/>
      <c r="PAR345" s="145"/>
      <c r="PAS345" s="145"/>
      <c r="PAT345" s="145"/>
      <c r="PAU345" s="145"/>
      <c r="PAV345" s="145"/>
      <c r="PAW345" s="145"/>
      <c r="PAX345" s="145"/>
      <c r="PAY345" s="145"/>
      <c r="PAZ345" s="145"/>
      <c r="PBA345" s="145"/>
      <c r="PBB345" s="145"/>
      <c r="PBC345" s="145"/>
      <c r="PBD345" s="145"/>
      <c r="PBE345" s="145"/>
      <c r="PBF345" s="145"/>
      <c r="PBG345" s="145"/>
      <c r="PBH345" s="145"/>
      <c r="PBI345" s="145"/>
      <c r="PBJ345" s="145"/>
      <c r="PBK345" s="145"/>
      <c r="PBL345" s="145"/>
      <c r="PBM345" s="145"/>
      <c r="PBN345" s="145"/>
      <c r="PBO345" s="145"/>
      <c r="PBP345" s="145"/>
      <c r="PBQ345" s="145"/>
      <c r="PBR345" s="145"/>
      <c r="PBS345" s="145"/>
      <c r="PBT345" s="145"/>
      <c r="PBU345" s="145"/>
      <c r="PBV345" s="145"/>
      <c r="PBW345" s="145"/>
      <c r="PBX345" s="145"/>
      <c r="PBY345" s="145"/>
      <c r="PBZ345" s="145"/>
      <c r="PCA345" s="145"/>
      <c r="PCB345" s="145"/>
      <c r="PCC345" s="145"/>
      <c r="PCD345" s="145"/>
      <c r="PCE345" s="145"/>
      <c r="PCF345" s="145"/>
      <c r="PCG345" s="145"/>
      <c r="PCH345" s="145"/>
      <c r="PCI345" s="145"/>
      <c r="PCJ345" s="145"/>
      <c r="PCK345" s="145"/>
      <c r="PCL345" s="145"/>
      <c r="PCM345" s="145"/>
      <c r="PCN345" s="145"/>
      <c r="PCO345" s="145"/>
      <c r="PCP345" s="145"/>
      <c r="PCQ345" s="145"/>
      <c r="PCR345" s="145"/>
      <c r="PCS345" s="145"/>
      <c r="PCT345" s="145"/>
      <c r="PCU345" s="145"/>
      <c r="PCV345" s="145"/>
      <c r="PCW345" s="145"/>
      <c r="PCX345" s="145"/>
      <c r="PCY345" s="145"/>
      <c r="PCZ345" s="145"/>
      <c r="PDA345" s="145"/>
      <c r="PDB345" s="145"/>
      <c r="PDC345" s="145"/>
      <c r="PDD345" s="145"/>
      <c r="PDE345" s="145"/>
      <c r="PDF345" s="145"/>
      <c r="PDG345" s="145"/>
      <c r="PDH345" s="145"/>
      <c r="PDI345" s="145"/>
      <c r="PDJ345" s="145"/>
      <c r="PDK345" s="145"/>
      <c r="PDL345" s="145"/>
      <c r="PDM345" s="145"/>
      <c r="PDN345" s="145"/>
      <c r="PDO345" s="145"/>
      <c r="PDP345" s="145"/>
      <c r="PDQ345" s="145"/>
      <c r="PDR345" s="145"/>
      <c r="PDS345" s="145"/>
      <c r="PDT345" s="145"/>
      <c r="PDU345" s="145"/>
      <c r="PDV345" s="145"/>
      <c r="PDW345" s="145"/>
      <c r="PDX345" s="145"/>
      <c r="PDY345" s="145"/>
      <c r="PDZ345" s="145"/>
      <c r="PEA345" s="145"/>
      <c r="PEB345" s="145"/>
      <c r="PEC345" s="145"/>
      <c r="PED345" s="145"/>
      <c r="PEE345" s="145"/>
      <c r="PEF345" s="145"/>
      <c r="PEG345" s="145"/>
      <c r="PEH345" s="145"/>
      <c r="PEI345" s="145"/>
      <c r="PEJ345" s="145"/>
      <c r="PEK345" s="145"/>
      <c r="PEL345" s="145"/>
      <c r="PEM345" s="145"/>
      <c r="PEN345" s="145"/>
      <c r="PEO345" s="145"/>
      <c r="PEP345" s="145"/>
      <c r="PEQ345" s="145"/>
      <c r="PER345" s="145"/>
      <c r="PES345" s="145"/>
      <c r="PET345" s="145"/>
      <c r="PEU345" s="145"/>
      <c r="PEV345" s="145"/>
      <c r="PEW345" s="145"/>
      <c r="PEX345" s="145"/>
      <c r="PEY345" s="145"/>
      <c r="PEZ345" s="145"/>
      <c r="PFA345" s="145"/>
      <c r="PFB345" s="145"/>
      <c r="PFC345" s="145"/>
      <c r="PFD345" s="145"/>
      <c r="PFE345" s="145"/>
      <c r="PFF345" s="145"/>
      <c r="PFG345" s="145"/>
      <c r="PFH345" s="145"/>
      <c r="PFI345" s="145"/>
      <c r="PFJ345" s="145"/>
      <c r="PFK345" s="145"/>
      <c r="PFL345" s="145"/>
      <c r="PFM345" s="145"/>
      <c r="PFN345" s="145"/>
      <c r="PFO345" s="145"/>
      <c r="PFP345" s="145"/>
      <c r="PFQ345" s="145"/>
      <c r="PFR345" s="145"/>
      <c r="PFS345" s="145"/>
      <c r="PFT345" s="145"/>
      <c r="PFU345" s="145"/>
      <c r="PFV345" s="145"/>
      <c r="PFW345" s="145"/>
      <c r="PFX345" s="145"/>
      <c r="PFY345" s="145"/>
      <c r="PFZ345" s="145"/>
      <c r="PGA345" s="145"/>
      <c r="PGB345" s="145"/>
      <c r="PGC345" s="145"/>
      <c r="PGD345" s="145"/>
      <c r="PGE345" s="145"/>
      <c r="PGF345" s="145"/>
      <c r="PGG345" s="145"/>
      <c r="PGH345" s="145"/>
      <c r="PGI345" s="145"/>
      <c r="PGJ345" s="145"/>
      <c r="PGK345" s="145"/>
      <c r="PGL345" s="145"/>
      <c r="PGM345" s="145"/>
      <c r="PGN345" s="145"/>
      <c r="PGO345" s="145"/>
      <c r="PGP345" s="145"/>
      <c r="PGQ345" s="145"/>
      <c r="PGR345" s="145"/>
      <c r="PGS345" s="145"/>
      <c r="PGT345" s="145"/>
      <c r="PGU345" s="145"/>
      <c r="PGV345" s="145"/>
      <c r="PGW345" s="145"/>
      <c r="PGX345" s="145"/>
      <c r="PGY345" s="145"/>
      <c r="PGZ345" s="145"/>
      <c r="PHA345" s="145"/>
      <c r="PHB345" s="145"/>
      <c r="PHC345" s="145"/>
      <c r="PHD345" s="145"/>
      <c r="PHE345" s="145"/>
      <c r="PHF345" s="145"/>
      <c r="PHG345" s="145"/>
      <c r="PHH345" s="145"/>
      <c r="PHI345" s="145"/>
      <c r="PHJ345" s="145"/>
      <c r="PHK345" s="145"/>
      <c r="PHL345" s="145"/>
      <c r="PHM345" s="145"/>
      <c r="PHN345" s="145"/>
      <c r="PHO345" s="145"/>
      <c r="PHP345" s="145"/>
      <c r="PHQ345" s="145"/>
      <c r="PHR345" s="145"/>
      <c r="PHS345" s="145"/>
      <c r="PHT345" s="145"/>
      <c r="PHU345" s="145"/>
      <c r="PHV345" s="145"/>
      <c r="PHW345" s="145"/>
      <c r="PHX345" s="145"/>
      <c r="PHY345" s="145"/>
      <c r="PHZ345" s="145"/>
      <c r="PIA345" s="145"/>
      <c r="PIB345" s="145"/>
      <c r="PIC345" s="145"/>
      <c r="PID345" s="145"/>
      <c r="PIE345" s="145"/>
      <c r="PIF345" s="145"/>
      <c r="PIG345" s="145"/>
      <c r="PIH345" s="145"/>
      <c r="PII345" s="145"/>
      <c r="PIJ345" s="145"/>
      <c r="PIK345" s="145"/>
      <c r="PIL345" s="145"/>
      <c r="PIM345" s="145"/>
      <c r="PIN345" s="145"/>
      <c r="PIO345" s="145"/>
      <c r="PIP345" s="145"/>
      <c r="PIQ345" s="145"/>
      <c r="PIR345" s="145"/>
      <c r="PIS345" s="145"/>
      <c r="PIT345" s="145"/>
      <c r="PIU345" s="145"/>
      <c r="PIV345" s="145"/>
      <c r="PIW345" s="145"/>
      <c r="PIX345" s="145"/>
      <c r="PIY345" s="145"/>
      <c r="PIZ345" s="145"/>
      <c r="PJA345" s="145"/>
      <c r="PJB345" s="145"/>
      <c r="PJC345" s="145"/>
      <c r="PJD345" s="145"/>
      <c r="PJE345" s="145"/>
      <c r="PJF345" s="145"/>
      <c r="PJG345" s="145"/>
      <c r="PJH345" s="145"/>
      <c r="PJI345" s="145"/>
      <c r="PJJ345" s="145"/>
      <c r="PJK345" s="145"/>
      <c r="PJL345" s="145"/>
      <c r="PJM345" s="145"/>
      <c r="PJN345" s="145"/>
      <c r="PJO345" s="145"/>
      <c r="PJP345" s="145"/>
      <c r="PJQ345" s="145"/>
      <c r="PJR345" s="145"/>
      <c r="PJS345" s="145"/>
      <c r="PJT345" s="145"/>
      <c r="PJU345" s="145"/>
      <c r="PJV345" s="145"/>
      <c r="PJW345" s="145"/>
      <c r="PJX345" s="145"/>
      <c r="PJY345" s="145"/>
      <c r="PJZ345" s="145"/>
      <c r="PKA345" s="145"/>
      <c r="PKB345" s="145"/>
      <c r="PKC345" s="145"/>
      <c r="PKD345" s="145"/>
      <c r="PKE345" s="145"/>
      <c r="PKF345" s="145"/>
      <c r="PKG345" s="145"/>
      <c r="PKH345" s="145"/>
      <c r="PKI345" s="145"/>
      <c r="PKJ345" s="145"/>
      <c r="PKK345" s="145"/>
      <c r="PKL345" s="145"/>
      <c r="PKM345" s="145"/>
      <c r="PKN345" s="145"/>
      <c r="PKO345" s="145"/>
      <c r="PKP345" s="145"/>
      <c r="PKQ345" s="145"/>
      <c r="PKR345" s="145"/>
      <c r="PKS345" s="145"/>
      <c r="PKT345" s="145"/>
      <c r="PKU345" s="145"/>
      <c r="PKV345" s="145"/>
      <c r="PKW345" s="145"/>
      <c r="PKX345" s="145"/>
      <c r="PKY345" s="145"/>
      <c r="PKZ345" s="145"/>
      <c r="PLA345" s="145"/>
      <c r="PLB345" s="145"/>
      <c r="PLC345" s="145"/>
      <c r="PLD345" s="145"/>
      <c r="PLE345" s="145"/>
      <c r="PLF345" s="145"/>
      <c r="PLG345" s="145"/>
      <c r="PLH345" s="145"/>
      <c r="PLI345" s="145"/>
      <c r="PLJ345" s="145"/>
      <c r="PLK345" s="145"/>
      <c r="PLL345" s="145"/>
      <c r="PLM345" s="145"/>
      <c r="PLN345" s="145"/>
      <c r="PLO345" s="145"/>
      <c r="PLP345" s="145"/>
      <c r="PLQ345" s="145"/>
      <c r="PLR345" s="145"/>
      <c r="PLS345" s="145"/>
      <c r="PLT345" s="145"/>
      <c r="PLU345" s="145"/>
      <c r="PLV345" s="145"/>
      <c r="PLW345" s="145"/>
      <c r="PLX345" s="145"/>
      <c r="PLY345" s="145"/>
      <c r="PLZ345" s="145"/>
      <c r="PMA345" s="145"/>
      <c r="PMB345" s="145"/>
      <c r="PMC345" s="145"/>
      <c r="PMD345" s="145"/>
      <c r="PME345" s="145"/>
      <c r="PMF345" s="145"/>
      <c r="PMG345" s="145"/>
      <c r="PMH345" s="145"/>
      <c r="PMI345" s="145"/>
      <c r="PMJ345" s="145"/>
      <c r="PMK345" s="145"/>
      <c r="PML345" s="145"/>
      <c r="PMM345" s="145"/>
      <c r="PMN345" s="145"/>
      <c r="PMO345" s="145"/>
      <c r="PMP345" s="145"/>
      <c r="PMQ345" s="145"/>
      <c r="PMR345" s="145"/>
      <c r="PMS345" s="145"/>
      <c r="PMT345" s="145"/>
      <c r="PMU345" s="145"/>
      <c r="PMV345" s="145"/>
      <c r="PMW345" s="145"/>
      <c r="PMX345" s="145"/>
      <c r="PMY345" s="145"/>
      <c r="PMZ345" s="145"/>
      <c r="PNA345" s="145"/>
      <c r="PNB345" s="145"/>
      <c r="PNC345" s="145"/>
      <c r="PND345" s="145"/>
      <c r="PNE345" s="145"/>
      <c r="PNF345" s="145"/>
      <c r="PNG345" s="145"/>
      <c r="PNH345" s="145"/>
      <c r="PNI345" s="145"/>
      <c r="PNJ345" s="145"/>
      <c r="PNK345" s="145"/>
      <c r="PNL345" s="145"/>
      <c r="PNM345" s="145"/>
      <c r="PNN345" s="145"/>
      <c r="PNO345" s="145"/>
      <c r="PNP345" s="145"/>
      <c r="PNQ345" s="145"/>
      <c r="PNR345" s="145"/>
      <c r="PNS345" s="145"/>
      <c r="PNT345" s="145"/>
      <c r="PNU345" s="145"/>
      <c r="PNV345" s="145"/>
      <c r="PNW345" s="145"/>
      <c r="PNX345" s="145"/>
      <c r="PNY345" s="145"/>
      <c r="PNZ345" s="145"/>
      <c r="POA345" s="145"/>
      <c r="POB345" s="145"/>
      <c r="POC345" s="145"/>
      <c r="POD345" s="145"/>
      <c r="POE345" s="145"/>
      <c r="POF345" s="145"/>
      <c r="POG345" s="145"/>
      <c r="POH345" s="145"/>
      <c r="POI345" s="145"/>
      <c r="POJ345" s="145"/>
      <c r="POK345" s="145"/>
      <c r="POL345" s="145"/>
      <c r="POM345" s="145"/>
      <c r="PON345" s="145"/>
      <c r="POO345" s="145"/>
      <c r="POP345" s="145"/>
      <c r="POQ345" s="145"/>
      <c r="POR345" s="145"/>
      <c r="POS345" s="145"/>
      <c r="POT345" s="145"/>
      <c r="POU345" s="145"/>
      <c r="POV345" s="145"/>
      <c r="POW345" s="145"/>
      <c r="POX345" s="145"/>
      <c r="POY345" s="145"/>
      <c r="POZ345" s="145"/>
      <c r="PPA345" s="145"/>
      <c r="PPB345" s="145"/>
      <c r="PPC345" s="145"/>
      <c r="PPD345" s="145"/>
      <c r="PPE345" s="145"/>
      <c r="PPF345" s="145"/>
      <c r="PPG345" s="145"/>
      <c r="PPH345" s="145"/>
      <c r="PPI345" s="145"/>
      <c r="PPJ345" s="145"/>
      <c r="PPK345" s="145"/>
      <c r="PPL345" s="145"/>
      <c r="PPM345" s="145"/>
      <c r="PPN345" s="145"/>
      <c r="PPO345" s="145"/>
      <c r="PPP345" s="145"/>
      <c r="PPQ345" s="145"/>
      <c r="PPR345" s="145"/>
      <c r="PPS345" s="145"/>
      <c r="PPT345" s="145"/>
      <c r="PPU345" s="145"/>
      <c r="PPV345" s="145"/>
      <c r="PPW345" s="145"/>
      <c r="PPX345" s="145"/>
      <c r="PPY345" s="145"/>
      <c r="PPZ345" s="145"/>
      <c r="PQA345" s="145"/>
      <c r="PQB345" s="145"/>
      <c r="PQC345" s="145"/>
      <c r="PQD345" s="145"/>
      <c r="PQE345" s="145"/>
      <c r="PQF345" s="145"/>
      <c r="PQG345" s="145"/>
      <c r="PQH345" s="145"/>
      <c r="PQI345" s="145"/>
      <c r="PQJ345" s="145"/>
      <c r="PQK345" s="145"/>
      <c r="PQL345" s="145"/>
      <c r="PQM345" s="145"/>
      <c r="PQN345" s="145"/>
      <c r="PQO345" s="145"/>
      <c r="PQP345" s="145"/>
      <c r="PQQ345" s="145"/>
      <c r="PQR345" s="145"/>
      <c r="PQS345" s="145"/>
      <c r="PQT345" s="145"/>
      <c r="PQU345" s="145"/>
      <c r="PQV345" s="145"/>
      <c r="PQW345" s="145"/>
      <c r="PQX345" s="145"/>
      <c r="PQY345" s="145"/>
      <c r="PQZ345" s="145"/>
      <c r="PRA345" s="145"/>
      <c r="PRB345" s="145"/>
      <c r="PRC345" s="145"/>
      <c r="PRD345" s="145"/>
      <c r="PRE345" s="145"/>
      <c r="PRF345" s="145"/>
      <c r="PRG345" s="145"/>
      <c r="PRH345" s="145"/>
      <c r="PRI345" s="145"/>
      <c r="PRJ345" s="145"/>
      <c r="PRK345" s="145"/>
      <c r="PRL345" s="145"/>
      <c r="PRM345" s="145"/>
      <c r="PRN345" s="145"/>
      <c r="PRO345" s="145"/>
      <c r="PRP345" s="145"/>
      <c r="PRQ345" s="145"/>
      <c r="PRR345" s="145"/>
      <c r="PRS345" s="145"/>
      <c r="PRT345" s="145"/>
      <c r="PRU345" s="145"/>
      <c r="PRV345" s="145"/>
      <c r="PRW345" s="145"/>
      <c r="PRX345" s="145"/>
      <c r="PRY345" s="145"/>
      <c r="PRZ345" s="145"/>
      <c r="PSA345" s="145"/>
      <c r="PSB345" s="145"/>
      <c r="PSC345" s="145"/>
      <c r="PSD345" s="145"/>
      <c r="PSE345" s="145"/>
      <c r="PSF345" s="145"/>
      <c r="PSG345" s="145"/>
      <c r="PSH345" s="145"/>
      <c r="PSI345" s="145"/>
      <c r="PSJ345" s="145"/>
      <c r="PSK345" s="145"/>
      <c r="PSL345" s="145"/>
      <c r="PSM345" s="145"/>
      <c r="PSN345" s="145"/>
      <c r="PSO345" s="145"/>
      <c r="PSP345" s="145"/>
      <c r="PSQ345" s="145"/>
      <c r="PSR345" s="145"/>
      <c r="PSS345" s="145"/>
      <c r="PST345" s="145"/>
      <c r="PSU345" s="145"/>
      <c r="PSV345" s="145"/>
      <c r="PSW345" s="145"/>
      <c r="PSX345" s="145"/>
      <c r="PSY345" s="145"/>
      <c r="PSZ345" s="145"/>
      <c r="PTA345" s="145"/>
      <c r="PTB345" s="145"/>
      <c r="PTC345" s="145"/>
      <c r="PTD345" s="145"/>
      <c r="PTE345" s="145"/>
      <c r="PTF345" s="145"/>
      <c r="PTG345" s="145"/>
      <c r="PTH345" s="145"/>
      <c r="PTI345" s="145"/>
      <c r="PTJ345" s="145"/>
      <c r="PTK345" s="145"/>
      <c r="PTL345" s="145"/>
      <c r="PTM345" s="145"/>
      <c r="PTN345" s="145"/>
      <c r="PTO345" s="145"/>
      <c r="PTP345" s="145"/>
      <c r="PTQ345" s="145"/>
      <c r="PTR345" s="145"/>
      <c r="PTS345" s="145"/>
      <c r="PTT345" s="145"/>
      <c r="PTU345" s="145"/>
      <c r="PTV345" s="145"/>
      <c r="PTW345" s="145"/>
      <c r="PTX345" s="145"/>
      <c r="PTY345" s="145"/>
      <c r="PTZ345" s="145"/>
      <c r="PUA345" s="145"/>
      <c r="PUB345" s="145"/>
      <c r="PUC345" s="145"/>
      <c r="PUD345" s="145"/>
      <c r="PUE345" s="145"/>
      <c r="PUF345" s="145"/>
      <c r="PUG345" s="145"/>
      <c r="PUH345" s="145"/>
      <c r="PUI345" s="145"/>
      <c r="PUJ345" s="145"/>
      <c r="PUK345" s="145"/>
      <c r="PUL345" s="145"/>
      <c r="PUM345" s="145"/>
      <c r="PUN345" s="145"/>
      <c r="PUO345" s="145"/>
      <c r="PUP345" s="145"/>
      <c r="PUQ345" s="145"/>
      <c r="PUR345" s="145"/>
      <c r="PUS345" s="145"/>
      <c r="PUT345" s="145"/>
      <c r="PUU345" s="145"/>
      <c r="PUV345" s="145"/>
      <c r="PUW345" s="145"/>
      <c r="PUX345" s="145"/>
      <c r="PUY345" s="145"/>
      <c r="PUZ345" s="145"/>
      <c r="PVA345" s="145"/>
      <c r="PVB345" s="145"/>
      <c r="PVC345" s="145"/>
      <c r="PVD345" s="145"/>
      <c r="PVE345" s="145"/>
      <c r="PVF345" s="145"/>
      <c r="PVG345" s="145"/>
      <c r="PVH345" s="145"/>
      <c r="PVI345" s="145"/>
      <c r="PVJ345" s="145"/>
      <c r="PVK345" s="145"/>
      <c r="PVL345" s="145"/>
      <c r="PVM345" s="145"/>
      <c r="PVN345" s="145"/>
      <c r="PVO345" s="145"/>
      <c r="PVP345" s="145"/>
      <c r="PVQ345" s="145"/>
      <c r="PVR345" s="145"/>
      <c r="PVS345" s="145"/>
      <c r="PVT345" s="145"/>
      <c r="PVU345" s="145"/>
      <c r="PVV345" s="145"/>
      <c r="PVW345" s="145"/>
      <c r="PVX345" s="145"/>
      <c r="PVY345" s="145"/>
      <c r="PVZ345" s="145"/>
      <c r="PWA345" s="145"/>
      <c r="PWB345" s="145"/>
      <c r="PWC345" s="145"/>
      <c r="PWD345" s="145"/>
      <c r="PWE345" s="145"/>
      <c r="PWF345" s="145"/>
      <c r="PWG345" s="145"/>
      <c r="PWH345" s="145"/>
      <c r="PWI345" s="145"/>
      <c r="PWJ345" s="145"/>
      <c r="PWK345" s="145"/>
      <c r="PWL345" s="145"/>
      <c r="PWM345" s="145"/>
      <c r="PWN345" s="145"/>
      <c r="PWO345" s="145"/>
      <c r="PWP345" s="145"/>
      <c r="PWQ345" s="145"/>
      <c r="PWR345" s="145"/>
      <c r="PWS345" s="145"/>
      <c r="PWT345" s="145"/>
      <c r="PWU345" s="145"/>
      <c r="PWV345" s="145"/>
      <c r="PWW345" s="145"/>
      <c r="PWX345" s="145"/>
      <c r="PWY345" s="145"/>
      <c r="PWZ345" s="145"/>
      <c r="PXA345" s="145"/>
      <c r="PXB345" s="145"/>
      <c r="PXC345" s="145"/>
      <c r="PXD345" s="145"/>
      <c r="PXE345" s="145"/>
      <c r="PXF345" s="145"/>
      <c r="PXG345" s="145"/>
      <c r="PXH345" s="145"/>
      <c r="PXI345" s="145"/>
      <c r="PXJ345" s="145"/>
      <c r="PXK345" s="145"/>
      <c r="PXL345" s="145"/>
      <c r="PXM345" s="145"/>
      <c r="PXN345" s="145"/>
      <c r="PXO345" s="145"/>
      <c r="PXP345" s="145"/>
      <c r="PXQ345" s="145"/>
      <c r="PXR345" s="145"/>
      <c r="PXS345" s="145"/>
      <c r="PXT345" s="145"/>
      <c r="PXU345" s="145"/>
      <c r="PXV345" s="145"/>
      <c r="PXW345" s="145"/>
      <c r="PXX345" s="145"/>
      <c r="PXY345" s="145"/>
      <c r="PXZ345" s="145"/>
      <c r="PYA345" s="145"/>
      <c r="PYB345" s="145"/>
      <c r="PYC345" s="145"/>
      <c r="PYD345" s="145"/>
      <c r="PYE345" s="145"/>
      <c r="PYF345" s="145"/>
      <c r="PYG345" s="145"/>
      <c r="PYH345" s="145"/>
      <c r="PYI345" s="145"/>
      <c r="PYJ345" s="145"/>
      <c r="PYK345" s="145"/>
      <c r="PYL345" s="145"/>
      <c r="PYM345" s="145"/>
      <c r="PYN345" s="145"/>
      <c r="PYO345" s="145"/>
      <c r="PYP345" s="145"/>
      <c r="PYQ345" s="145"/>
      <c r="PYR345" s="145"/>
      <c r="PYS345" s="145"/>
      <c r="PYT345" s="145"/>
      <c r="PYU345" s="145"/>
      <c r="PYV345" s="145"/>
      <c r="PYW345" s="145"/>
      <c r="PYX345" s="145"/>
      <c r="PYY345" s="145"/>
      <c r="PYZ345" s="145"/>
      <c r="PZA345" s="145"/>
      <c r="PZB345" s="145"/>
      <c r="PZC345" s="145"/>
      <c r="PZD345" s="145"/>
      <c r="PZE345" s="145"/>
      <c r="PZF345" s="145"/>
      <c r="PZG345" s="145"/>
      <c r="PZH345" s="145"/>
      <c r="PZI345" s="145"/>
      <c r="PZJ345" s="145"/>
      <c r="PZK345" s="145"/>
      <c r="PZL345" s="145"/>
      <c r="PZM345" s="145"/>
      <c r="PZN345" s="145"/>
      <c r="PZO345" s="145"/>
      <c r="PZP345" s="145"/>
      <c r="PZQ345" s="145"/>
      <c r="PZR345" s="145"/>
      <c r="PZS345" s="145"/>
      <c r="PZT345" s="145"/>
      <c r="PZU345" s="145"/>
      <c r="PZV345" s="145"/>
      <c r="PZW345" s="145"/>
      <c r="PZX345" s="145"/>
      <c r="PZY345" s="145"/>
      <c r="PZZ345" s="145"/>
      <c r="QAA345" s="145"/>
      <c r="QAB345" s="145"/>
      <c r="QAC345" s="145"/>
      <c r="QAD345" s="145"/>
      <c r="QAE345" s="145"/>
      <c r="QAF345" s="145"/>
      <c r="QAG345" s="145"/>
      <c r="QAH345" s="145"/>
      <c r="QAI345" s="145"/>
      <c r="QAJ345" s="145"/>
      <c r="QAK345" s="145"/>
      <c r="QAL345" s="145"/>
      <c r="QAM345" s="145"/>
      <c r="QAN345" s="145"/>
      <c r="QAO345" s="145"/>
      <c r="QAP345" s="145"/>
      <c r="QAQ345" s="145"/>
      <c r="QAR345" s="145"/>
      <c r="QAS345" s="145"/>
      <c r="QAT345" s="145"/>
      <c r="QAU345" s="145"/>
      <c r="QAV345" s="145"/>
      <c r="QAW345" s="145"/>
      <c r="QAX345" s="145"/>
      <c r="QAY345" s="145"/>
      <c r="QAZ345" s="145"/>
      <c r="QBA345" s="145"/>
      <c r="QBB345" s="145"/>
      <c r="QBC345" s="145"/>
      <c r="QBD345" s="145"/>
      <c r="QBE345" s="145"/>
      <c r="QBF345" s="145"/>
      <c r="QBG345" s="145"/>
      <c r="QBH345" s="145"/>
      <c r="QBI345" s="145"/>
      <c r="QBJ345" s="145"/>
      <c r="QBK345" s="145"/>
      <c r="QBL345" s="145"/>
      <c r="QBM345" s="145"/>
      <c r="QBN345" s="145"/>
      <c r="QBO345" s="145"/>
      <c r="QBP345" s="145"/>
      <c r="QBQ345" s="145"/>
      <c r="QBR345" s="145"/>
      <c r="QBS345" s="145"/>
      <c r="QBT345" s="145"/>
      <c r="QBU345" s="145"/>
      <c r="QBV345" s="145"/>
      <c r="QBW345" s="145"/>
      <c r="QBX345" s="145"/>
      <c r="QBY345" s="145"/>
      <c r="QBZ345" s="145"/>
      <c r="QCA345" s="145"/>
      <c r="QCB345" s="145"/>
      <c r="QCC345" s="145"/>
      <c r="QCD345" s="145"/>
      <c r="QCE345" s="145"/>
      <c r="QCF345" s="145"/>
      <c r="QCG345" s="145"/>
      <c r="QCH345" s="145"/>
      <c r="QCI345" s="145"/>
      <c r="QCJ345" s="145"/>
      <c r="QCK345" s="145"/>
      <c r="QCL345" s="145"/>
      <c r="QCM345" s="145"/>
      <c r="QCN345" s="145"/>
      <c r="QCO345" s="145"/>
      <c r="QCP345" s="145"/>
      <c r="QCQ345" s="145"/>
      <c r="QCR345" s="145"/>
      <c r="QCS345" s="145"/>
      <c r="QCT345" s="145"/>
      <c r="QCU345" s="145"/>
      <c r="QCV345" s="145"/>
      <c r="QCW345" s="145"/>
      <c r="QCX345" s="145"/>
      <c r="QCY345" s="145"/>
      <c r="QCZ345" s="145"/>
      <c r="QDA345" s="145"/>
      <c r="QDB345" s="145"/>
      <c r="QDC345" s="145"/>
      <c r="QDD345" s="145"/>
      <c r="QDE345" s="145"/>
      <c r="QDF345" s="145"/>
      <c r="QDG345" s="145"/>
      <c r="QDH345" s="145"/>
      <c r="QDI345" s="145"/>
      <c r="QDJ345" s="145"/>
      <c r="QDK345" s="145"/>
      <c r="QDL345" s="145"/>
      <c r="QDM345" s="145"/>
      <c r="QDN345" s="145"/>
      <c r="QDO345" s="145"/>
      <c r="QDP345" s="145"/>
      <c r="QDQ345" s="145"/>
      <c r="QDR345" s="145"/>
      <c r="QDS345" s="145"/>
      <c r="QDT345" s="145"/>
      <c r="QDU345" s="145"/>
      <c r="QDV345" s="145"/>
      <c r="QDW345" s="145"/>
      <c r="QDX345" s="145"/>
      <c r="QDY345" s="145"/>
      <c r="QDZ345" s="145"/>
      <c r="QEA345" s="145"/>
      <c r="QEB345" s="145"/>
      <c r="QEC345" s="145"/>
      <c r="QED345" s="145"/>
      <c r="QEE345" s="145"/>
      <c r="QEF345" s="145"/>
      <c r="QEG345" s="145"/>
      <c r="QEH345" s="145"/>
      <c r="QEI345" s="145"/>
      <c r="QEJ345" s="145"/>
      <c r="QEK345" s="145"/>
      <c r="QEL345" s="145"/>
      <c r="QEM345" s="145"/>
      <c r="QEN345" s="145"/>
      <c r="QEO345" s="145"/>
      <c r="QEP345" s="145"/>
      <c r="QEQ345" s="145"/>
      <c r="QER345" s="145"/>
      <c r="QES345" s="145"/>
      <c r="QET345" s="145"/>
      <c r="QEU345" s="145"/>
      <c r="QEV345" s="145"/>
      <c r="QEW345" s="145"/>
      <c r="QEX345" s="145"/>
      <c r="QEY345" s="145"/>
      <c r="QEZ345" s="145"/>
      <c r="QFA345" s="145"/>
      <c r="QFB345" s="145"/>
      <c r="QFC345" s="145"/>
      <c r="QFD345" s="145"/>
      <c r="QFE345" s="145"/>
      <c r="QFF345" s="145"/>
      <c r="QFG345" s="145"/>
      <c r="QFH345" s="145"/>
      <c r="QFI345" s="145"/>
      <c r="QFJ345" s="145"/>
      <c r="QFK345" s="145"/>
      <c r="QFL345" s="145"/>
      <c r="QFM345" s="145"/>
      <c r="QFN345" s="145"/>
      <c r="QFO345" s="145"/>
      <c r="QFP345" s="145"/>
      <c r="QFQ345" s="145"/>
      <c r="QFR345" s="145"/>
      <c r="QFS345" s="145"/>
      <c r="QFT345" s="145"/>
      <c r="QFU345" s="145"/>
      <c r="QFV345" s="145"/>
      <c r="QFW345" s="145"/>
      <c r="QFX345" s="145"/>
      <c r="QFY345" s="145"/>
      <c r="QFZ345" s="145"/>
      <c r="QGA345" s="145"/>
      <c r="QGB345" s="145"/>
      <c r="QGC345" s="145"/>
      <c r="QGD345" s="145"/>
      <c r="QGE345" s="145"/>
      <c r="QGF345" s="145"/>
      <c r="QGG345" s="145"/>
      <c r="QGH345" s="145"/>
      <c r="QGI345" s="145"/>
      <c r="QGJ345" s="145"/>
      <c r="QGK345" s="145"/>
      <c r="QGL345" s="145"/>
      <c r="QGM345" s="145"/>
      <c r="QGN345" s="145"/>
      <c r="QGO345" s="145"/>
      <c r="QGP345" s="145"/>
      <c r="QGQ345" s="145"/>
      <c r="QGR345" s="145"/>
      <c r="QGS345" s="145"/>
      <c r="QGT345" s="145"/>
      <c r="QGU345" s="145"/>
      <c r="QGV345" s="145"/>
      <c r="QGW345" s="145"/>
      <c r="QGX345" s="145"/>
      <c r="QGY345" s="145"/>
      <c r="QGZ345" s="145"/>
      <c r="QHA345" s="145"/>
      <c r="QHB345" s="145"/>
      <c r="QHC345" s="145"/>
      <c r="QHD345" s="145"/>
      <c r="QHE345" s="145"/>
      <c r="QHF345" s="145"/>
      <c r="QHG345" s="145"/>
      <c r="QHH345" s="145"/>
      <c r="QHI345" s="145"/>
      <c r="QHJ345" s="145"/>
      <c r="QHK345" s="145"/>
      <c r="QHL345" s="145"/>
      <c r="QHM345" s="145"/>
      <c r="QHN345" s="145"/>
      <c r="QHO345" s="145"/>
      <c r="QHP345" s="145"/>
      <c r="QHQ345" s="145"/>
      <c r="QHR345" s="145"/>
      <c r="QHS345" s="145"/>
      <c r="QHT345" s="145"/>
      <c r="QHU345" s="145"/>
      <c r="QHV345" s="145"/>
      <c r="QHW345" s="145"/>
      <c r="QHX345" s="145"/>
      <c r="QHY345" s="145"/>
      <c r="QHZ345" s="145"/>
      <c r="QIA345" s="145"/>
      <c r="QIB345" s="145"/>
      <c r="QIC345" s="145"/>
      <c r="QID345" s="145"/>
      <c r="QIE345" s="145"/>
      <c r="QIF345" s="145"/>
      <c r="QIG345" s="145"/>
      <c r="QIH345" s="145"/>
      <c r="QII345" s="145"/>
      <c r="QIJ345" s="145"/>
      <c r="QIK345" s="145"/>
      <c r="QIL345" s="145"/>
      <c r="QIM345" s="145"/>
      <c r="QIN345" s="145"/>
      <c r="QIO345" s="145"/>
      <c r="QIP345" s="145"/>
      <c r="QIQ345" s="145"/>
      <c r="QIR345" s="145"/>
      <c r="QIS345" s="145"/>
      <c r="QIT345" s="145"/>
      <c r="QIU345" s="145"/>
      <c r="QIV345" s="145"/>
      <c r="QIW345" s="145"/>
      <c r="QIX345" s="145"/>
      <c r="QIY345" s="145"/>
      <c r="QIZ345" s="145"/>
      <c r="QJA345" s="145"/>
      <c r="QJB345" s="145"/>
      <c r="QJC345" s="145"/>
      <c r="QJD345" s="145"/>
      <c r="QJE345" s="145"/>
      <c r="QJF345" s="145"/>
      <c r="QJG345" s="145"/>
      <c r="QJH345" s="145"/>
      <c r="QJI345" s="145"/>
      <c r="QJJ345" s="145"/>
      <c r="QJK345" s="145"/>
      <c r="QJL345" s="145"/>
      <c r="QJM345" s="145"/>
      <c r="QJN345" s="145"/>
      <c r="QJO345" s="145"/>
      <c r="QJP345" s="145"/>
      <c r="QJQ345" s="145"/>
      <c r="QJR345" s="145"/>
      <c r="QJS345" s="145"/>
      <c r="QJT345" s="145"/>
      <c r="QJU345" s="145"/>
      <c r="QJV345" s="145"/>
      <c r="QJW345" s="145"/>
      <c r="QJX345" s="145"/>
      <c r="QJY345" s="145"/>
      <c r="QJZ345" s="145"/>
      <c r="QKA345" s="145"/>
      <c r="QKB345" s="145"/>
      <c r="QKC345" s="145"/>
      <c r="QKD345" s="145"/>
      <c r="QKE345" s="145"/>
      <c r="QKF345" s="145"/>
      <c r="QKG345" s="145"/>
      <c r="QKH345" s="145"/>
      <c r="QKI345" s="145"/>
      <c r="QKJ345" s="145"/>
      <c r="QKK345" s="145"/>
      <c r="QKL345" s="145"/>
      <c r="QKM345" s="145"/>
      <c r="QKN345" s="145"/>
      <c r="QKO345" s="145"/>
      <c r="QKP345" s="145"/>
      <c r="QKQ345" s="145"/>
      <c r="QKR345" s="145"/>
      <c r="QKS345" s="145"/>
      <c r="QKT345" s="145"/>
      <c r="QKU345" s="145"/>
      <c r="QKV345" s="145"/>
      <c r="QKW345" s="145"/>
      <c r="QKX345" s="145"/>
      <c r="QKY345" s="145"/>
      <c r="QKZ345" s="145"/>
      <c r="QLA345" s="145"/>
      <c r="QLB345" s="145"/>
      <c r="QLC345" s="145"/>
      <c r="QLD345" s="145"/>
      <c r="QLE345" s="145"/>
      <c r="QLF345" s="145"/>
      <c r="QLG345" s="145"/>
      <c r="QLH345" s="145"/>
      <c r="QLI345" s="145"/>
      <c r="QLJ345" s="145"/>
      <c r="QLK345" s="145"/>
      <c r="QLL345" s="145"/>
      <c r="QLM345" s="145"/>
      <c r="QLN345" s="145"/>
      <c r="QLO345" s="145"/>
      <c r="QLP345" s="145"/>
      <c r="QLQ345" s="145"/>
      <c r="QLR345" s="145"/>
      <c r="QLS345" s="145"/>
      <c r="QLT345" s="145"/>
      <c r="QLU345" s="145"/>
      <c r="QLV345" s="145"/>
      <c r="QLW345" s="145"/>
      <c r="QLX345" s="145"/>
      <c r="QLY345" s="145"/>
      <c r="QLZ345" s="145"/>
      <c r="QMA345" s="145"/>
      <c r="QMB345" s="145"/>
      <c r="QMC345" s="145"/>
      <c r="QMD345" s="145"/>
      <c r="QME345" s="145"/>
      <c r="QMF345" s="145"/>
      <c r="QMG345" s="145"/>
      <c r="QMH345" s="145"/>
      <c r="QMI345" s="145"/>
      <c r="QMJ345" s="145"/>
      <c r="QMK345" s="145"/>
      <c r="QML345" s="145"/>
      <c r="QMM345" s="145"/>
      <c r="QMN345" s="145"/>
      <c r="QMO345" s="145"/>
      <c r="QMP345" s="145"/>
      <c r="QMQ345" s="145"/>
      <c r="QMR345" s="145"/>
      <c r="QMS345" s="145"/>
      <c r="QMT345" s="145"/>
      <c r="QMU345" s="145"/>
      <c r="QMV345" s="145"/>
      <c r="QMW345" s="145"/>
      <c r="QMX345" s="145"/>
      <c r="QMY345" s="145"/>
      <c r="QMZ345" s="145"/>
      <c r="QNA345" s="145"/>
      <c r="QNB345" s="145"/>
      <c r="QNC345" s="145"/>
      <c r="QND345" s="145"/>
      <c r="QNE345" s="145"/>
      <c r="QNF345" s="145"/>
      <c r="QNG345" s="145"/>
      <c r="QNH345" s="145"/>
      <c r="QNI345" s="145"/>
      <c r="QNJ345" s="145"/>
      <c r="QNK345" s="145"/>
      <c r="QNL345" s="145"/>
      <c r="QNM345" s="145"/>
      <c r="QNN345" s="145"/>
      <c r="QNO345" s="145"/>
      <c r="QNP345" s="145"/>
      <c r="QNQ345" s="145"/>
      <c r="QNR345" s="145"/>
      <c r="QNS345" s="145"/>
      <c r="QNT345" s="145"/>
      <c r="QNU345" s="145"/>
      <c r="QNV345" s="145"/>
      <c r="QNW345" s="145"/>
      <c r="QNX345" s="145"/>
      <c r="QNY345" s="145"/>
      <c r="QNZ345" s="145"/>
      <c r="QOA345" s="145"/>
      <c r="QOB345" s="145"/>
      <c r="QOC345" s="145"/>
      <c r="QOD345" s="145"/>
      <c r="QOE345" s="145"/>
      <c r="QOF345" s="145"/>
      <c r="QOG345" s="145"/>
      <c r="QOH345" s="145"/>
      <c r="QOI345" s="145"/>
      <c r="QOJ345" s="145"/>
      <c r="QOK345" s="145"/>
      <c r="QOL345" s="145"/>
      <c r="QOM345" s="145"/>
      <c r="QON345" s="145"/>
      <c r="QOO345" s="145"/>
      <c r="QOP345" s="145"/>
      <c r="QOQ345" s="145"/>
      <c r="QOR345" s="145"/>
      <c r="QOS345" s="145"/>
      <c r="QOT345" s="145"/>
      <c r="QOU345" s="145"/>
      <c r="QOV345" s="145"/>
      <c r="QOW345" s="145"/>
      <c r="QOX345" s="145"/>
      <c r="QOY345" s="145"/>
      <c r="QOZ345" s="145"/>
      <c r="QPA345" s="145"/>
      <c r="QPB345" s="145"/>
      <c r="QPC345" s="145"/>
      <c r="QPD345" s="145"/>
      <c r="QPE345" s="145"/>
      <c r="QPF345" s="145"/>
      <c r="QPG345" s="145"/>
      <c r="QPH345" s="145"/>
      <c r="QPI345" s="145"/>
      <c r="QPJ345" s="145"/>
      <c r="QPK345" s="145"/>
      <c r="QPL345" s="145"/>
      <c r="QPM345" s="145"/>
      <c r="QPN345" s="145"/>
      <c r="QPO345" s="145"/>
      <c r="QPP345" s="145"/>
      <c r="QPQ345" s="145"/>
      <c r="QPR345" s="145"/>
      <c r="QPS345" s="145"/>
      <c r="QPT345" s="145"/>
      <c r="QPU345" s="145"/>
      <c r="QPV345" s="145"/>
      <c r="QPW345" s="145"/>
      <c r="QPX345" s="145"/>
      <c r="QPY345" s="145"/>
      <c r="QPZ345" s="145"/>
      <c r="QQA345" s="145"/>
      <c r="QQB345" s="145"/>
      <c r="QQC345" s="145"/>
      <c r="QQD345" s="145"/>
      <c r="QQE345" s="145"/>
      <c r="QQF345" s="145"/>
      <c r="QQG345" s="145"/>
      <c r="QQH345" s="145"/>
      <c r="QQI345" s="145"/>
      <c r="QQJ345" s="145"/>
      <c r="QQK345" s="145"/>
      <c r="QQL345" s="145"/>
      <c r="QQM345" s="145"/>
      <c r="QQN345" s="145"/>
      <c r="QQO345" s="145"/>
      <c r="QQP345" s="145"/>
      <c r="QQQ345" s="145"/>
      <c r="QQR345" s="145"/>
      <c r="QQS345" s="145"/>
      <c r="QQT345" s="145"/>
      <c r="QQU345" s="145"/>
      <c r="QQV345" s="145"/>
      <c r="QQW345" s="145"/>
      <c r="QQX345" s="145"/>
      <c r="QQY345" s="145"/>
      <c r="QQZ345" s="145"/>
      <c r="QRA345" s="145"/>
      <c r="QRB345" s="145"/>
      <c r="QRC345" s="145"/>
      <c r="QRD345" s="145"/>
      <c r="QRE345" s="145"/>
      <c r="QRF345" s="145"/>
      <c r="QRG345" s="145"/>
      <c r="QRH345" s="145"/>
      <c r="QRI345" s="145"/>
      <c r="QRJ345" s="145"/>
      <c r="QRK345" s="145"/>
      <c r="QRL345" s="145"/>
      <c r="QRM345" s="145"/>
      <c r="QRN345" s="145"/>
      <c r="QRO345" s="145"/>
      <c r="QRP345" s="145"/>
      <c r="QRQ345" s="145"/>
      <c r="QRR345" s="145"/>
      <c r="QRS345" s="145"/>
      <c r="QRT345" s="145"/>
      <c r="QRU345" s="145"/>
      <c r="QRV345" s="145"/>
      <c r="QRW345" s="145"/>
      <c r="QRX345" s="145"/>
      <c r="QRY345" s="145"/>
      <c r="QRZ345" s="145"/>
      <c r="QSA345" s="145"/>
      <c r="QSB345" s="145"/>
      <c r="QSC345" s="145"/>
      <c r="QSD345" s="145"/>
      <c r="QSE345" s="145"/>
      <c r="QSF345" s="145"/>
      <c r="QSG345" s="145"/>
      <c r="QSH345" s="145"/>
      <c r="QSI345" s="145"/>
      <c r="QSJ345" s="145"/>
      <c r="QSK345" s="145"/>
      <c r="QSL345" s="145"/>
      <c r="QSM345" s="145"/>
      <c r="QSN345" s="145"/>
      <c r="QSO345" s="145"/>
      <c r="QSP345" s="145"/>
      <c r="QSQ345" s="145"/>
      <c r="QSR345" s="145"/>
      <c r="QSS345" s="145"/>
      <c r="QST345" s="145"/>
      <c r="QSU345" s="145"/>
      <c r="QSV345" s="145"/>
      <c r="QSW345" s="145"/>
      <c r="QSX345" s="145"/>
      <c r="QSY345" s="145"/>
      <c r="QSZ345" s="145"/>
      <c r="QTA345" s="145"/>
      <c r="QTB345" s="145"/>
      <c r="QTC345" s="145"/>
      <c r="QTD345" s="145"/>
      <c r="QTE345" s="145"/>
      <c r="QTF345" s="145"/>
      <c r="QTG345" s="145"/>
      <c r="QTH345" s="145"/>
      <c r="QTI345" s="145"/>
      <c r="QTJ345" s="145"/>
      <c r="QTK345" s="145"/>
      <c r="QTL345" s="145"/>
      <c r="QTM345" s="145"/>
      <c r="QTN345" s="145"/>
      <c r="QTO345" s="145"/>
      <c r="QTP345" s="145"/>
      <c r="QTQ345" s="145"/>
      <c r="QTR345" s="145"/>
      <c r="QTS345" s="145"/>
      <c r="QTT345" s="145"/>
      <c r="QTU345" s="145"/>
      <c r="QTV345" s="145"/>
      <c r="QTW345" s="145"/>
      <c r="QTX345" s="145"/>
      <c r="QTY345" s="145"/>
      <c r="QTZ345" s="145"/>
      <c r="QUA345" s="145"/>
      <c r="QUB345" s="145"/>
      <c r="QUC345" s="145"/>
      <c r="QUD345" s="145"/>
      <c r="QUE345" s="145"/>
      <c r="QUF345" s="145"/>
      <c r="QUG345" s="145"/>
      <c r="QUH345" s="145"/>
      <c r="QUI345" s="145"/>
      <c r="QUJ345" s="145"/>
      <c r="QUK345" s="145"/>
      <c r="QUL345" s="145"/>
      <c r="QUM345" s="145"/>
      <c r="QUN345" s="145"/>
      <c r="QUO345" s="145"/>
      <c r="QUP345" s="145"/>
      <c r="QUQ345" s="145"/>
      <c r="QUR345" s="145"/>
      <c r="QUS345" s="145"/>
      <c r="QUT345" s="145"/>
      <c r="QUU345" s="145"/>
      <c r="QUV345" s="145"/>
      <c r="QUW345" s="145"/>
      <c r="QUX345" s="145"/>
      <c r="QUY345" s="145"/>
      <c r="QUZ345" s="145"/>
      <c r="QVA345" s="145"/>
      <c r="QVB345" s="145"/>
      <c r="QVC345" s="145"/>
      <c r="QVD345" s="145"/>
      <c r="QVE345" s="145"/>
      <c r="QVF345" s="145"/>
      <c r="QVG345" s="145"/>
      <c r="QVH345" s="145"/>
      <c r="QVI345" s="145"/>
      <c r="QVJ345" s="145"/>
      <c r="QVK345" s="145"/>
      <c r="QVL345" s="145"/>
      <c r="QVM345" s="145"/>
      <c r="QVN345" s="145"/>
      <c r="QVO345" s="145"/>
      <c r="QVP345" s="145"/>
      <c r="QVQ345" s="145"/>
      <c r="QVR345" s="145"/>
      <c r="QVS345" s="145"/>
      <c r="QVT345" s="145"/>
      <c r="QVU345" s="145"/>
      <c r="QVV345" s="145"/>
      <c r="QVW345" s="145"/>
      <c r="QVX345" s="145"/>
      <c r="QVY345" s="145"/>
      <c r="QVZ345" s="145"/>
      <c r="QWA345" s="145"/>
      <c r="QWB345" s="145"/>
      <c r="QWC345" s="145"/>
      <c r="QWD345" s="145"/>
      <c r="QWE345" s="145"/>
      <c r="QWF345" s="145"/>
      <c r="QWG345" s="145"/>
      <c r="QWH345" s="145"/>
      <c r="QWI345" s="145"/>
      <c r="QWJ345" s="145"/>
      <c r="QWK345" s="145"/>
      <c r="QWL345" s="145"/>
      <c r="QWM345" s="145"/>
      <c r="QWN345" s="145"/>
      <c r="QWO345" s="145"/>
      <c r="QWP345" s="145"/>
      <c r="QWQ345" s="145"/>
      <c r="QWR345" s="145"/>
      <c r="QWS345" s="145"/>
      <c r="QWT345" s="145"/>
      <c r="QWU345" s="145"/>
      <c r="QWV345" s="145"/>
      <c r="QWW345" s="145"/>
      <c r="QWX345" s="145"/>
      <c r="QWY345" s="145"/>
      <c r="QWZ345" s="145"/>
      <c r="QXA345" s="145"/>
      <c r="QXB345" s="145"/>
      <c r="QXC345" s="145"/>
      <c r="QXD345" s="145"/>
      <c r="QXE345" s="145"/>
      <c r="QXF345" s="145"/>
      <c r="QXG345" s="145"/>
      <c r="QXH345" s="145"/>
      <c r="QXI345" s="145"/>
      <c r="QXJ345" s="145"/>
      <c r="QXK345" s="145"/>
      <c r="QXL345" s="145"/>
      <c r="QXM345" s="145"/>
      <c r="QXN345" s="145"/>
      <c r="QXO345" s="145"/>
      <c r="QXP345" s="145"/>
      <c r="QXQ345" s="145"/>
      <c r="QXR345" s="145"/>
      <c r="QXS345" s="145"/>
      <c r="QXT345" s="145"/>
      <c r="QXU345" s="145"/>
      <c r="QXV345" s="145"/>
      <c r="QXW345" s="145"/>
      <c r="QXX345" s="145"/>
      <c r="QXY345" s="145"/>
      <c r="QXZ345" s="145"/>
      <c r="QYA345" s="145"/>
      <c r="QYB345" s="145"/>
      <c r="QYC345" s="145"/>
      <c r="QYD345" s="145"/>
      <c r="QYE345" s="145"/>
      <c r="QYF345" s="145"/>
      <c r="QYG345" s="145"/>
      <c r="QYH345" s="145"/>
      <c r="QYI345" s="145"/>
      <c r="QYJ345" s="145"/>
      <c r="QYK345" s="145"/>
      <c r="QYL345" s="145"/>
      <c r="QYM345" s="145"/>
      <c r="QYN345" s="145"/>
      <c r="QYO345" s="145"/>
      <c r="QYP345" s="145"/>
      <c r="QYQ345" s="145"/>
      <c r="QYR345" s="145"/>
      <c r="QYS345" s="145"/>
      <c r="QYT345" s="145"/>
      <c r="QYU345" s="145"/>
      <c r="QYV345" s="145"/>
      <c r="QYW345" s="145"/>
      <c r="QYX345" s="145"/>
      <c r="QYY345" s="145"/>
      <c r="QYZ345" s="145"/>
      <c r="QZA345" s="145"/>
      <c r="QZB345" s="145"/>
      <c r="QZC345" s="145"/>
      <c r="QZD345" s="145"/>
      <c r="QZE345" s="145"/>
      <c r="QZF345" s="145"/>
      <c r="QZG345" s="145"/>
      <c r="QZH345" s="145"/>
      <c r="QZI345" s="145"/>
      <c r="QZJ345" s="145"/>
      <c r="QZK345" s="145"/>
      <c r="QZL345" s="145"/>
      <c r="QZM345" s="145"/>
      <c r="QZN345" s="145"/>
      <c r="QZO345" s="145"/>
      <c r="QZP345" s="145"/>
      <c r="QZQ345" s="145"/>
      <c r="QZR345" s="145"/>
      <c r="QZS345" s="145"/>
      <c r="QZT345" s="145"/>
      <c r="QZU345" s="145"/>
      <c r="QZV345" s="145"/>
      <c r="QZW345" s="145"/>
      <c r="QZX345" s="145"/>
      <c r="QZY345" s="145"/>
      <c r="QZZ345" s="145"/>
      <c r="RAA345" s="145"/>
      <c r="RAB345" s="145"/>
      <c r="RAC345" s="145"/>
      <c r="RAD345" s="145"/>
      <c r="RAE345" s="145"/>
      <c r="RAF345" s="145"/>
      <c r="RAG345" s="145"/>
      <c r="RAH345" s="145"/>
      <c r="RAI345" s="145"/>
      <c r="RAJ345" s="145"/>
      <c r="RAK345" s="145"/>
      <c r="RAL345" s="145"/>
      <c r="RAM345" s="145"/>
      <c r="RAN345" s="145"/>
      <c r="RAO345" s="145"/>
      <c r="RAP345" s="145"/>
      <c r="RAQ345" s="145"/>
      <c r="RAR345" s="145"/>
      <c r="RAS345" s="145"/>
      <c r="RAT345" s="145"/>
      <c r="RAU345" s="145"/>
      <c r="RAV345" s="145"/>
      <c r="RAW345" s="145"/>
      <c r="RAX345" s="145"/>
      <c r="RAY345" s="145"/>
      <c r="RAZ345" s="145"/>
      <c r="RBA345" s="145"/>
      <c r="RBB345" s="145"/>
      <c r="RBC345" s="145"/>
      <c r="RBD345" s="145"/>
      <c r="RBE345" s="145"/>
      <c r="RBF345" s="145"/>
      <c r="RBG345" s="145"/>
      <c r="RBH345" s="145"/>
      <c r="RBI345" s="145"/>
      <c r="RBJ345" s="145"/>
      <c r="RBK345" s="145"/>
      <c r="RBL345" s="145"/>
      <c r="RBM345" s="145"/>
      <c r="RBN345" s="145"/>
      <c r="RBO345" s="145"/>
      <c r="RBP345" s="145"/>
      <c r="RBQ345" s="145"/>
      <c r="RBR345" s="145"/>
      <c r="RBS345" s="145"/>
      <c r="RBT345" s="145"/>
      <c r="RBU345" s="145"/>
      <c r="RBV345" s="145"/>
      <c r="RBW345" s="145"/>
      <c r="RBX345" s="145"/>
      <c r="RBY345" s="145"/>
      <c r="RBZ345" s="145"/>
      <c r="RCA345" s="145"/>
      <c r="RCB345" s="145"/>
      <c r="RCC345" s="145"/>
      <c r="RCD345" s="145"/>
      <c r="RCE345" s="145"/>
      <c r="RCF345" s="145"/>
      <c r="RCG345" s="145"/>
      <c r="RCH345" s="145"/>
      <c r="RCI345" s="145"/>
      <c r="RCJ345" s="145"/>
      <c r="RCK345" s="145"/>
      <c r="RCL345" s="145"/>
      <c r="RCM345" s="145"/>
      <c r="RCN345" s="145"/>
      <c r="RCO345" s="145"/>
      <c r="RCP345" s="145"/>
      <c r="RCQ345" s="145"/>
      <c r="RCR345" s="145"/>
      <c r="RCS345" s="145"/>
      <c r="RCT345" s="145"/>
      <c r="RCU345" s="145"/>
      <c r="RCV345" s="145"/>
      <c r="RCW345" s="145"/>
      <c r="RCX345" s="145"/>
      <c r="RCY345" s="145"/>
      <c r="RCZ345" s="145"/>
      <c r="RDA345" s="145"/>
      <c r="RDB345" s="145"/>
      <c r="RDC345" s="145"/>
      <c r="RDD345" s="145"/>
      <c r="RDE345" s="145"/>
      <c r="RDF345" s="145"/>
      <c r="RDG345" s="145"/>
      <c r="RDH345" s="145"/>
      <c r="RDI345" s="145"/>
      <c r="RDJ345" s="145"/>
      <c r="RDK345" s="145"/>
      <c r="RDL345" s="145"/>
      <c r="RDM345" s="145"/>
      <c r="RDN345" s="145"/>
      <c r="RDO345" s="145"/>
      <c r="RDP345" s="145"/>
      <c r="RDQ345" s="145"/>
      <c r="RDR345" s="145"/>
      <c r="RDS345" s="145"/>
      <c r="RDT345" s="145"/>
      <c r="RDU345" s="145"/>
      <c r="RDV345" s="145"/>
      <c r="RDW345" s="145"/>
      <c r="RDX345" s="145"/>
      <c r="RDY345" s="145"/>
      <c r="RDZ345" s="145"/>
      <c r="REA345" s="145"/>
      <c r="REB345" s="145"/>
      <c r="REC345" s="145"/>
      <c r="RED345" s="145"/>
      <c r="REE345" s="145"/>
      <c r="REF345" s="145"/>
      <c r="REG345" s="145"/>
      <c r="REH345" s="145"/>
      <c r="REI345" s="145"/>
      <c r="REJ345" s="145"/>
      <c r="REK345" s="145"/>
      <c r="REL345" s="145"/>
      <c r="REM345" s="145"/>
      <c r="REN345" s="145"/>
      <c r="REO345" s="145"/>
      <c r="REP345" s="145"/>
      <c r="REQ345" s="145"/>
      <c r="RER345" s="145"/>
      <c r="RES345" s="145"/>
      <c r="RET345" s="145"/>
      <c r="REU345" s="145"/>
      <c r="REV345" s="145"/>
      <c r="REW345" s="145"/>
      <c r="REX345" s="145"/>
      <c r="REY345" s="145"/>
      <c r="REZ345" s="145"/>
      <c r="RFA345" s="145"/>
      <c r="RFB345" s="145"/>
      <c r="RFC345" s="145"/>
      <c r="RFD345" s="145"/>
      <c r="RFE345" s="145"/>
      <c r="RFF345" s="145"/>
      <c r="RFG345" s="145"/>
      <c r="RFH345" s="145"/>
      <c r="RFI345" s="145"/>
      <c r="RFJ345" s="145"/>
      <c r="RFK345" s="145"/>
      <c r="RFL345" s="145"/>
      <c r="RFM345" s="145"/>
      <c r="RFN345" s="145"/>
      <c r="RFO345" s="145"/>
      <c r="RFP345" s="145"/>
      <c r="RFQ345" s="145"/>
      <c r="RFR345" s="145"/>
      <c r="RFS345" s="145"/>
      <c r="RFT345" s="145"/>
      <c r="RFU345" s="145"/>
      <c r="RFV345" s="145"/>
      <c r="RFW345" s="145"/>
      <c r="RFX345" s="145"/>
      <c r="RFY345" s="145"/>
      <c r="RFZ345" s="145"/>
      <c r="RGA345" s="145"/>
      <c r="RGB345" s="145"/>
      <c r="RGC345" s="145"/>
      <c r="RGD345" s="145"/>
      <c r="RGE345" s="145"/>
      <c r="RGF345" s="145"/>
      <c r="RGG345" s="145"/>
      <c r="RGH345" s="145"/>
      <c r="RGI345" s="145"/>
      <c r="RGJ345" s="145"/>
      <c r="RGK345" s="145"/>
      <c r="RGL345" s="145"/>
      <c r="RGM345" s="145"/>
      <c r="RGN345" s="145"/>
      <c r="RGO345" s="145"/>
      <c r="RGP345" s="145"/>
      <c r="RGQ345" s="145"/>
      <c r="RGR345" s="145"/>
      <c r="RGS345" s="145"/>
      <c r="RGT345" s="145"/>
      <c r="RGU345" s="145"/>
      <c r="RGV345" s="145"/>
      <c r="RGW345" s="145"/>
      <c r="RGX345" s="145"/>
      <c r="RGY345" s="145"/>
      <c r="RGZ345" s="145"/>
      <c r="RHA345" s="145"/>
      <c r="RHB345" s="145"/>
      <c r="RHC345" s="145"/>
      <c r="RHD345" s="145"/>
      <c r="RHE345" s="145"/>
      <c r="RHF345" s="145"/>
      <c r="RHG345" s="145"/>
      <c r="RHH345" s="145"/>
      <c r="RHI345" s="145"/>
      <c r="RHJ345" s="145"/>
      <c r="RHK345" s="145"/>
      <c r="RHL345" s="145"/>
      <c r="RHM345" s="145"/>
      <c r="RHN345" s="145"/>
      <c r="RHO345" s="145"/>
      <c r="RHP345" s="145"/>
      <c r="RHQ345" s="145"/>
      <c r="RHR345" s="145"/>
      <c r="RHS345" s="145"/>
      <c r="RHT345" s="145"/>
      <c r="RHU345" s="145"/>
      <c r="RHV345" s="145"/>
      <c r="RHW345" s="145"/>
      <c r="RHX345" s="145"/>
      <c r="RHY345" s="145"/>
      <c r="RHZ345" s="145"/>
      <c r="RIA345" s="145"/>
      <c r="RIB345" s="145"/>
      <c r="RIC345" s="145"/>
      <c r="RID345" s="145"/>
      <c r="RIE345" s="145"/>
      <c r="RIF345" s="145"/>
      <c r="RIG345" s="145"/>
      <c r="RIH345" s="145"/>
      <c r="RII345" s="145"/>
      <c r="RIJ345" s="145"/>
      <c r="RIK345" s="145"/>
      <c r="RIL345" s="145"/>
      <c r="RIM345" s="145"/>
      <c r="RIN345" s="145"/>
      <c r="RIO345" s="145"/>
      <c r="RIP345" s="145"/>
      <c r="RIQ345" s="145"/>
      <c r="RIR345" s="145"/>
      <c r="RIS345" s="145"/>
      <c r="RIT345" s="145"/>
      <c r="RIU345" s="145"/>
      <c r="RIV345" s="145"/>
      <c r="RIW345" s="145"/>
      <c r="RIX345" s="145"/>
      <c r="RIY345" s="145"/>
      <c r="RIZ345" s="145"/>
      <c r="RJA345" s="145"/>
      <c r="RJB345" s="145"/>
      <c r="RJC345" s="145"/>
      <c r="RJD345" s="145"/>
      <c r="RJE345" s="145"/>
      <c r="RJF345" s="145"/>
      <c r="RJG345" s="145"/>
      <c r="RJH345" s="145"/>
      <c r="RJI345" s="145"/>
      <c r="RJJ345" s="145"/>
      <c r="RJK345" s="145"/>
      <c r="RJL345" s="145"/>
      <c r="RJM345" s="145"/>
      <c r="RJN345" s="145"/>
      <c r="RJO345" s="145"/>
      <c r="RJP345" s="145"/>
      <c r="RJQ345" s="145"/>
      <c r="RJR345" s="145"/>
      <c r="RJS345" s="145"/>
      <c r="RJT345" s="145"/>
      <c r="RJU345" s="145"/>
      <c r="RJV345" s="145"/>
      <c r="RJW345" s="145"/>
      <c r="RJX345" s="145"/>
      <c r="RJY345" s="145"/>
      <c r="RJZ345" s="145"/>
      <c r="RKA345" s="145"/>
      <c r="RKB345" s="145"/>
      <c r="RKC345" s="145"/>
      <c r="RKD345" s="145"/>
      <c r="RKE345" s="145"/>
      <c r="RKF345" s="145"/>
      <c r="RKG345" s="145"/>
      <c r="RKH345" s="145"/>
      <c r="RKI345" s="145"/>
      <c r="RKJ345" s="145"/>
      <c r="RKK345" s="145"/>
      <c r="RKL345" s="145"/>
      <c r="RKM345" s="145"/>
      <c r="RKN345" s="145"/>
      <c r="RKO345" s="145"/>
      <c r="RKP345" s="145"/>
      <c r="RKQ345" s="145"/>
      <c r="RKR345" s="145"/>
      <c r="RKS345" s="145"/>
      <c r="RKT345" s="145"/>
      <c r="RKU345" s="145"/>
      <c r="RKV345" s="145"/>
      <c r="RKW345" s="145"/>
      <c r="RKX345" s="145"/>
      <c r="RKY345" s="145"/>
      <c r="RKZ345" s="145"/>
      <c r="RLA345" s="145"/>
      <c r="RLB345" s="145"/>
      <c r="RLC345" s="145"/>
      <c r="RLD345" s="145"/>
      <c r="RLE345" s="145"/>
      <c r="RLF345" s="145"/>
      <c r="RLG345" s="145"/>
      <c r="RLH345" s="145"/>
      <c r="RLI345" s="145"/>
      <c r="RLJ345" s="145"/>
      <c r="RLK345" s="145"/>
      <c r="RLL345" s="145"/>
      <c r="RLM345" s="145"/>
      <c r="RLN345" s="145"/>
      <c r="RLO345" s="145"/>
      <c r="RLP345" s="145"/>
      <c r="RLQ345" s="145"/>
      <c r="RLR345" s="145"/>
      <c r="RLS345" s="145"/>
      <c r="RLT345" s="145"/>
      <c r="RLU345" s="145"/>
      <c r="RLV345" s="145"/>
      <c r="RLW345" s="145"/>
      <c r="RLX345" s="145"/>
      <c r="RLY345" s="145"/>
      <c r="RLZ345" s="145"/>
      <c r="RMA345" s="145"/>
      <c r="RMB345" s="145"/>
      <c r="RMC345" s="145"/>
      <c r="RMD345" s="145"/>
      <c r="RME345" s="145"/>
      <c r="RMF345" s="145"/>
      <c r="RMG345" s="145"/>
      <c r="RMH345" s="145"/>
      <c r="RMI345" s="145"/>
      <c r="RMJ345" s="145"/>
      <c r="RMK345" s="145"/>
      <c r="RML345" s="145"/>
      <c r="RMM345" s="145"/>
      <c r="RMN345" s="145"/>
      <c r="RMO345" s="145"/>
      <c r="RMP345" s="145"/>
      <c r="RMQ345" s="145"/>
      <c r="RMR345" s="145"/>
      <c r="RMS345" s="145"/>
      <c r="RMT345" s="145"/>
      <c r="RMU345" s="145"/>
      <c r="RMV345" s="145"/>
      <c r="RMW345" s="145"/>
      <c r="RMX345" s="145"/>
      <c r="RMY345" s="145"/>
      <c r="RMZ345" s="145"/>
      <c r="RNA345" s="145"/>
      <c r="RNB345" s="145"/>
      <c r="RNC345" s="145"/>
      <c r="RND345" s="145"/>
      <c r="RNE345" s="145"/>
      <c r="RNF345" s="145"/>
      <c r="RNG345" s="145"/>
      <c r="RNH345" s="145"/>
      <c r="RNI345" s="145"/>
      <c r="RNJ345" s="145"/>
      <c r="RNK345" s="145"/>
      <c r="RNL345" s="145"/>
      <c r="RNM345" s="145"/>
      <c r="RNN345" s="145"/>
      <c r="RNO345" s="145"/>
      <c r="RNP345" s="145"/>
      <c r="RNQ345" s="145"/>
      <c r="RNR345" s="145"/>
      <c r="RNS345" s="145"/>
      <c r="RNT345" s="145"/>
      <c r="RNU345" s="145"/>
      <c r="RNV345" s="145"/>
      <c r="RNW345" s="145"/>
      <c r="RNX345" s="145"/>
      <c r="RNY345" s="145"/>
      <c r="RNZ345" s="145"/>
      <c r="ROA345" s="145"/>
      <c r="ROB345" s="145"/>
      <c r="ROC345" s="145"/>
      <c r="ROD345" s="145"/>
      <c r="ROE345" s="145"/>
      <c r="ROF345" s="145"/>
      <c r="ROG345" s="145"/>
      <c r="ROH345" s="145"/>
      <c r="ROI345" s="145"/>
      <c r="ROJ345" s="145"/>
      <c r="ROK345" s="145"/>
      <c r="ROL345" s="145"/>
      <c r="ROM345" s="145"/>
      <c r="RON345" s="145"/>
      <c r="ROO345" s="145"/>
      <c r="ROP345" s="145"/>
      <c r="ROQ345" s="145"/>
      <c r="ROR345" s="145"/>
      <c r="ROS345" s="145"/>
      <c r="ROT345" s="145"/>
      <c r="ROU345" s="145"/>
      <c r="ROV345" s="145"/>
      <c r="ROW345" s="145"/>
      <c r="ROX345" s="145"/>
      <c r="ROY345" s="145"/>
      <c r="ROZ345" s="145"/>
      <c r="RPA345" s="145"/>
      <c r="RPB345" s="145"/>
      <c r="RPC345" s="145"/>
      <c r="RPD345" s="145"/>
      <c r="RPE345" s="145"/>
      <c r="RPF345" s="145"/>
      <c r="RPG345" s="145"/>
      <c r="RPH345" s="145"/>
      <c r="RPI345" s="145"/>
      <c r="RPJ345" s="145"/>
      <c r="RPK345" s="145"/>
      <c r="RPL345" s="145"/>
      <c r="RPM345" s="145"/>
      <c r="RPN345" s="145"/>
      <c r="RPO345" s="145"/>
      <c r="RPP345" s="145"/>
      <c r="RPQ345" s="145"/>
      <c r="RPR345" s="145"/>
      <c r="RPS345" s="145"/>
      <c r="RPT345" s="145"/>
      <c r="RPU345" s="145"/>
      <c r="RPV345" s="145"/>
      <c r="RPW345" s="145"/>
      <c r="RPX345" s="145"/>
      <c r="RPY345" s="145"/>
      <c r="RPZ345" s="145"/>
      <c r="RQA345" s="145"/>
      <c r="RQB345" s="145"/>
      <c r="RQC345" s="145"/>
      <c r="RQD345" s="145"/>
      <c r="RQE345" s="145"/>
      <c r="RQF345" s="145"/>
      <c r="RQG345" s="145"/>
      <c r="RQH345" s="145"/>
      <c r="RQI345" s="145"/>
      <c r="RQJ345" s="145"/>
      <c r="RQK345" s="145"/>
      <c r="RQL345" s="145"/>
      <c r="RQM345" s="145"/>
      <c r="RQN345" s="145"/>
      <c r="RQO345" s="145"/>
      <c r="RQP345" s="145"/>
      <c r="RQQ345" s="145"/>
      <c r="RQR345" s="145"/>
      <c r="RQS345" s="145"/>
      <c r="RQT345" s="145"/>
      <c r="RQU345" s="145"/>
      <c r="RQV345" s="145"/>
      <c r="RQW345" s="145"/>
      <c r="RQX345" s="145"/>
      <c r="RQY345" s="145"/>
      <c r="RQZ345" s="145"/>
      <c r="RRA345" s="145"/>
      <c r="RRB345" s="145"/>
      <c r="RRC345" s="145"/>
      <c r="RRD345" s="145"/>
      <c r="RRE345" s="145"/>
      <c r="RRF345" s="145"/>
      <c r="RRG345" s="145"/>
      <c r="RRH345" s="145"/>
      <c r="RRI345" s="145"/>
      <c r="RRJ345" s="145"/>
      <c r="RRK345" s="145"/>
      <c r="RRL345" s="145"/>
      <c r="RRM345" s="145"/>
      <c r="RRN345" s="145"/>
      <c r="RRO345" s="145"/>
      <c r="RRP345" s="145"/>
      <c r="RRQ345" s="145"/>
      <c r="RRR345" s="145"/>
      <c r="RRS345" s="145"/>
      <c r="RRT345" s="145"/>
      <c r="RRU345" s="145"/>
      <c r="RRV345" s="145"/>
      <c r="RRW345" s="145"/>
      <c r="RRX345" s="145"/>
      <c r="RRY345" s="145"/>
      <c r="RRZ345" s="145"/>
      <c r="RSA345" s="145"/>
      <c r="RSB345" s="145"/>
      <c r="RSC345" s="145"/>
      <c r="RSD345" s="145"/>
      <c r="RSE345" s="145"/>
      <c r="RSF345" s="145"/>
      <c r="RSG345" s="145"/>
      <c r="RSH345" s="145"/>
      <c r="RSI345" s="145"/>
      <c r="RSJ345" s="145"/>
      <c r="RSK345" s="145"/>
      <c r="RSL345" s="145"/>
      <c r="RSM345" s="145"/>
      <c r="RSN345" s="145"/>
      <c r="RSO345" s="145"/>
      <c r="RSP345" s="145"/>
      <c r="RSQ345" s="145"/>
      <c r="RSR345" s="145"/>
      <c r="RSS345" s="145"/>
      <c r="RST345" s="145"/>
      <c r="RSU345" s="145"/>
      <c r="RSV345" s="145"/>
      <c r="RSW345" s="145"/>
      <c r="RSX345" s="145"/>
      <c r="RSY345" s="145"/>
      <c r="RSZ345" s="145"/>
      <c r="RTA345" s="145"/>
      <c r="RTB345" s="145"/>
      <c r="RTC345" s="145"/>
      <c r="RTD345" s="145"/>
      <c r="RTE345" s="145"/>
      <c r="RTF345" s="145"/>
      <c r="RTG345" s="145"/>
      <c r="RTH345" s="145"/>
      <c r="RTI345" s="145"/>
      <c r="RTJ345" s="145"/>
      <c r="RTK345" s="145"/>
      <c r="RTL345" s="145"/>
      <c r="RTM345" s="145"/>
      <c r="RTN345" s="145"/>
      <c r="RTO345" s="145"/>
      <c r="RTP345" s="145"/>
      <c r="RTQ345" s="145"/>
      <c r="RTR345" s="145"/>
      <c r="RTS345" s="145"/>
      <c r="RTT345" s="145"/>
      <c r="RTU345" s="145"/>
      <c r="RTV345" s="145"/>
      <c r="RTW345" s="145"/>
      <c r="RTX345" s="145"/>
      <c r="RTY345" s="145"/>
      <c r="RTZ345" s="145"/>
      <c r="RUA345" s="145"/>
      <c r="RUB345" s="145"/>
      <c r="RUC345" s="145"/>
      <c r="RUD345" s="145"/>
      <c r="RUE345" s="145"/>
      <c r="RUF345" s="145"/>
      <c r="RUG345" s="145"/>
      <c r="RUH345" s="145"/>
      <c r="RUI345" s="145"/>
      <c r="RUJ345" s="145"/>
      <c r="RUK345" s="145"/>
      <c r="RUL345" s="145"/>
      <c r="RUM345" s="145"/>
      <c r="RUN345" s="145"/>
      <c r="RUO345" s="145"/>
      <c r="RUP345" s="145"/>
      <c r="RUQ345" s="145"/>
      <c r="RUR345" s="145"/>
      <c r="RUS345" s="145"/>
      <c r="RUT345" s="145"/>
      <c r="RUU345" s="145"/>
      <c r="RUV345" s="145"/>
      <c r="RUW345" s="145"/>
      <c r="RUX345" s="145"/>
      <c r="RUY345" s="145"/>
      <c r="RUZ345" s="145"/>
      <c r="RVA345" s="145"/>
      <c r="RVB345" s="145"/>
      <c r="RVC345" s="145"/>
      <c r="RVD345" s="145"/>
      <c r="RVE345" s="145"/>
      <c r="RVF345" s="145"/>
      <c r="RVG345" s="145"/>
      <c r="RVH345" s="145"/>
      <c r="RVI345" s="145"/>
      <c r="RVJ345" s="145"/>
      <c r="RVK345" s="145"/>
      <c r="RVL345" s="145"/>
      <c r="RVM345" s="145"/>
      <c r="RVN345" s="145"/>
      <c r="RVO345" s="145"/>
      <c r="RVP345" s="145"/>
      <c r="RVQ345" s="145"/>
      <c r="RVR345" s="145"/>
      <c r="RVS345" s="145"/>
      <c r="RVT345" s="145"/>
      <c r="RVU345" s="145"/>
      <c r="RVV345" s="145"/>
      <c r="RVW345" s="145"/>
      <c r="RVX345" s="145"/>
      <c r="RVY345" s="145"/>
      <c r="RVZ345" s="145"/>
      <c r="RWA345" s="145"/>
      <c r="RWB345" s="145"/>
      <c r="RWC345" s="145"/>
      <c r="RWD345" s="145"/>
      <c r="RWE345" s="145"/>
      <c r="RWF345" s="145"/>
      <c r="RWG345" s="145"/>
      <c r="RWH345" s="145"/>
      <c r="RWI345" s="145"/>
      <c r="RWJ345" s="145"/>
      <c r="RWK345" s="145"/>
      <c r="RWL345" s="145"/>
      <c r="RWM345" s="145"/>
      <c r="RWN345" s="145"/>
      <c r="RWO345" s="145"/>
      <c r="RWP345" s="145"/>
      <c r="RWQ345" s="145"/>
      <c r="RWR345" s="145"/>
      <c r="RWS345" s="145"/>
      <c r="RWT345" s="145"/>
      <c r="RWU345" s="145"/>
      <c r="RWV345" s="145"/>
      <c r="RWW345" s="145"/>
      <c r="RWX345" s="145"/>
      <c r="RWY345" s="145"/>
      <c r="RWZ345" s="145"/>
      <c r="RXA345" s="145"/>
      <c r="RXB345" s="145"/>
      <c r="RXC345" s="145"/>
      <c r="RXD345" s="145"/>
      <c r="RXE345" s="145"/>
      <c r="RXF345" s="145"/>
      <c r="RXG345" s="145"/>
      <c r="RXH345" s="145"/>
      <c r="RXI345" s="145"/>
      <c r="RXJ345" s="145"/>
      <c r="RXK345" s="145"/>
      <c r="RXL345" s="145"/>
      <c r="RXM345" s="145"/>
      <c r="RXN345" s="145"/>
      <c r="RXO345" s="145"/>
      <c r="RXP345" s="145"/>
      <c r="RXQ345" s="145"/>
      <c r="RXR345" s="145"/>
      <c r="RXS345" s="145"/>
      <c r="RXT345" s="145"/>
      <c r="RXU345" s="145"/>
      <c r="RXV345" s="145"/>
      <c r="RXW345" s="145"/>
      <c r="RXX345" s="145"/>
      <c r="RXY345" s="145"/>
      <c r="RXZ345" s="145"/>
      <c r="RYA345" s="145"/>
      <c r="RYB345" s="145"/>
      <c r="RYC345" s="145"/>
      <c r="RYD345" s="145"/>
      <c r="RYE345" s="145"/>
      <c r="RYF345" s="145"/>
      <c r="RYG345" s="145"/>
      <c r="RYH345" s="145"/>
      <c r="RYI345" s="145"/>
      <c r="RYJ345" s="145"/>
      <c r="RYK345" s="145"/>
      <c r="RYL345" s="145"/>
      <c r="RYM345" s="145"/>
      <c r="RYN345" s="145"/>
      <c r="RYO345" s="145"/>
      <c r="RYP345" s="145"/>
      <c r="RYQ345" s="145"/>
      <c r="RYR345" s="145"/>
      <c r="RYS345" s="145"/>
      <c r="RYT345" s="145"/>
      <c r="RYU345" s="145"/>
      <c r="RYV345" s="145"/>
      <c r="RYW345" s="145"/>
      <c r="RYX345" s="145"/>
      <c r="RYY345" s="145"/>
      <c r="RYZ345" s="145"/>
      <c r="RZA345" s="145"/>
      <c r="RZB345" s="145"/>
      <c r="RZC345" s="145"/>
      <c r="RZD345" s="145"/>
      <c r="RZE345" s="145"/>
      <c r="RZF345" s="145"/>
      <c r="RZG345" s="145"/>
      <c r="RZH345" s="145"/>
      <c r="RZI345" s="145"/>
      <c r="RZJ345" s="145"/>
      <c r="RZK345" s="145"/>
      <c r="RZL345" s="145"/>
      <c r="RZM345" s="145"/>
      <c r="RZN345" s="145"/>
      <c r="RZO345" s="145"/>
      <c r="RZP345" s="145"/>
      <c r="RZQ345" s="145"/>
      <c r="RZR345" s="145"/>
      <c r="RZS345" s="145"/>
      <c r="RZT345" s="145"/>
      <c r="RZU345" s="145"/>
      <c r="RZV345" s="145"/>
      <c r="RZW345" s="145"/>
      <c r="RZX345" s="145"/>
      <c r="RZY345" s="145"/>
      <c r="RZZ345" s="145"/>
      <c r="SAA345" s="145"/>
      <c r="SAB345" s="145"/>
      <c r="SAC345" s="145"/>
      <c r="SAD345" s="145"/>
      <c r="SAE345" s="145"/>
      <c r="SAF345" s="145"/>
      <c r="SAG345" s="145"/>
      <c r="SAH345" s="145"/>
      <c r="SAI345" s="145"/>
      <c r="SAJ345" s="145"/>
      <c r="SAK345" s="145"/>
      <c r="SAL345" s="145"/>
      <c r="SAM345" s="145"/>
      <c r="SAN345" s="145"/>
      <c r="SAO345" s="145"/>
      <c r="SAP345" s="145"/>
      <c r="SAQ345" s="145"/>
      <c r="SAR345" s="145"/>
      <c r="SAS345" s="145"/>
      <c r="SAT345" s="145"/>
      <c r="SAU345" s="145"/>
      <c r="SAV345" s="145"/>
      <c r="SAW345" s="145"/>
      <c r="SAX345" s="145"/>
      <c r="SAY345" s="145"/>
      <c r="SAZ345" s="145"/>
      <c r="SBA345" s="145"/>
      <c r="SBB345" s="145"/>
      <c r="SBC345" s="145"/>
      <c r="SBD345" s="145"/>
      <c r="SBE345" s="145"/>
      <c r="SBF345" s="145"/>
      <c r="SBG345" s="145"/>
      <c r="SBH345" s="145"/>
      <c r="SBI345" s="145"/>
      <c r="SBJ345" s="145"/>
      <c r="SBK345" s="145"/>
      <c r="SBL345" s="145"/>
      <c r="SBM345" s="145"/>
      <c r="SBN345" s="145"/>
      <c r="SBO345" s="145"/>
      <c r="SBP345" s="145"/>
      <c r="SBQ345" s="145"/>
      <c r="SBR345" s="145"/>
      <c r="SBS345" s="145"/>
      <c r="SBT345" s="145"/>
      <c r="SBU345" s="145"/>
      <c r="SBV345" s="145"/>
      <c r="SBW345" s="145"/>
      <c r="SBX345" s="145"/>
      <c r="SBY345" s="145"/>
      <c r="SBZ345" s="145"/>
      <c r="SCA345" s="145"/>
      <c r="SCB345" s="145"/>
      <c r="SCC345" s="145"/>
      <c r="SCD345" s="145"/>
      <c r="SCE345" s="145"/>
      <c r="SCF345" s="145"/>
      <c r="SCG345" s="145"/>
      <c r="SCH345" s="145"/>
      <c r="SCI345" s="145"/>
      <c r="SCJ345" s="145"/>
      <c r="SCK345" s="145"/>
      <c r="SCL345" s="145"/>
      <c r="SCM345" s="145"/>
      <c r="SCN345" s="145"/>
      <c r="SCO345" s="145"/>
      <c r="SCP345" s="145"/>
      <c r="SCQ345" s="145"/>
      <c r="SCR345" s="145"/>
      <c r="SCS345" s="145"/>
      <c r="SCT345" s="145"/>
      <c r="SCU345" s="145"/>
      <c r="SCV345" s="145"/>
      <c r="SCW345" s="145"/>
      <c r="SCX345" s="145"/>
      <c r="SCY345" s="145"/>
      <c r="SCZ345" s="145"/>
      <c r="SDA345" s="145"/>
      <c r="SDB345" s="145"/>
      <c r="SDC345" s="145"/>
      <c r="SDD345" s="145"/>
      <c r="SDE345" s="145"/>
      <c r="SDF345" s="145"/>
      <c r="SDG345" s="145"/>
      <c r="SDH345" s="145"/>
      <c r="SDI345" s="145"/>
      <c r="SDJ345" s="145"/>
      <c r="SDK345" s="145"/>
      <c r="SDL345" s="145"/>
      <c r="SDM345" s="145"/>
      <c r="SDN345" s="145"/>
      <c r="SDO345" s="145"/>
      <c r="SDP345" s="145"/>
      <c r="SDQ345" s="145"/>
      <c r="SDR345" s="145"/>
      <c r="SDS345" s="145"/>
      <c r="SDT345" s="145"/>
      <c r="SDU345" s="145"/>
      <c r="SDV345" s="145"/>
      <c r="SDW345" s="145"/>
      <c r="SDX345" s="145"/>
      <c r="SDY345" s="145"/>
      <c r="SDZ345" s="145"/>
      <c r="SEA345" s="145"/>
      <c r="SEB345" s="145"/>
      <c r="SEC345" s="145"/>
      <c r="SED345" s="145"/>
      <c r="SEE345" s="145"/>
      <c r="SEF345" s="145"/>
      <c r="SEG345" s="145"/>
      <c r="SEH345" s="145"/>
      <c r="SEI345" s="145"/>
      <c r="SEJ345" s="145"/>
      <c r="SEK345" s="145"/>
      <c r="SEL345" s="145"/>
      <c r="SEM345" s="145"/>
      <c r="SEN345" s="145"/>
      <c r="SEO345" s="145"/>
      <c r="SEP345" s="145"/>
      <c r="SEQ345" s="145"/>
      <c r="SER345" s="145"/>
      <c r="SES345" s="145"/>
      <c r="SET345" s="145"/>
      <c r="SEU345" s="145"/>
      <c r="SEV345" s="145"/>
      <c r="SEW345" s="145"/>
      <c r="SEX345" s="145"/>
      <c r="SEY345" s="145"/>
      <c r="SEZ345" s="145"/>
      <c r="SFA345" s="145"/>
      <c r="SFB345" s="145"/>
      <c r="SFC345" s="145"/>
      <c r="SFD345" s="145"/>
      <c r="SFE345" s="145"/>
      <c r="SFF345" s="145"/>
      <c r="SFG345" s="145"/>
      <c r="SFH345" s="145"/>
      <c r="SFI345" s="145"/>
      <c r="SFJ345" s="145"/>
      <c r="SFK345" s="145"/>
      <c r="SFL345" s="145"/>
      <c r="SFM345" s="145"/>
      <c r="SFN345" s="145"/>
      <c r="SFO345" s="145"/>
      <c r="SFP345" s="145"/>
      <c r="SFQ345" s="145"/>
      <c r="SFR345" s="145"/>
      <c r="SFS345" s="145"/>
      <c r="SFT345" s="145"/>
      <c r="SFU345" s="145"/>
      <c r="SFV345" s="145"/>
      <c r="SFW345" s="145"/>
      <c r="SFX345" s="145"/>
      <c r="SFY345" s="145"/>
      <c r="SFZ345" s="145"/>
      <c r="SGA345" s="145"/>
      <c r="SGB345" s="145"/>
      <c r="SGC345" s="145"/>
      <c r="SGD345" s="145"/>
      <c r="SGE345" s="145"/>
      <c r="SGF345" s="145"/>
      <c r="SGG345" s="145"/>
      <c r="SGH345" s="145"/>
      <c r="SGI345" s="145"/>
      <c r="SGJ345" s="145"/>
      <c r="SGK345" s="145"/>
      <c r="SGL345" s="145"/>
      <c r="SGM345" s="145"/>
      <c r="SGN345" s="145"/>
      <c r="SGO345" s="145"/>
      <c r="SGP345" s="145"/>
      <c r="SGQ345" s="145"/>
      <c r="SGR345" s="145"/>
      <c r="SGS345" s="145"/>
      <c r="SGT345" s="145"/>
      <c r="SGU345" s="145"/>
      <c r="SGV345" s="145"/>
      <c r="SGW345" s="145"/>
      <c r="SGX345" s="145"/>
      <c r="SGY345" s="145"/>
      <c r="SGZ345" s="145"/>
      <c r="SHA345" s="145"/>
      <c r="SHB345" s="145"/>
      <c r="SHC345" s="145"/>
      <c r="SHD345" s="145"/>
      <c r="SHE345" s="145"/>
      <c r="SHF345" s="145"/>
      <c r="SHG345" s="145"/>
      <c r="SHH345" s="145"/>
      <c r="SHI345" s="145"/>
      <c r="SHJ345" s="145"/>
      <c r="SHK345" s="145"/>
      <c r="SHL345" s="145"/>
      <c r="SHM345" s="145"/>
      <c r="SHN345" s="145"/>
      <c r="SHO345" s="145"/>
      <c r="SHP345" s="145"/>
      <c r="SHQ345" s="145"/>
      <c r="SHR345" s="145"/>
      <c r="SHS345" s="145"/>
      <c r="SHT345" s="145"/>
      <c r="SHU345" s="145"/>
      <c r="SHV345" s="145"/>
      <c r="SHW345" s="145"/>
      <c r="SHX345" s="145"/>
      <c r="SHY345" s="145"/>
      <c r="SHZ345" s="145"/>
      <c r="SIA345" s="145"/>
      <c r="SIB345" s="145"/>
      <c r="SIC345" s="145"/>
      <c r="SID345" s="145"/>
      <c r="SIE345" s="145"/>
      <c r="SIF345" s="145"/>
      <c r="SIG345" s="145"/>
      <c r="SIH345" s="145"/>
      <c r="SII345" s="145"/>
      <c r="SIJ345" s="145"/>
      <c r="SIK345" s="145"/>
      <c r="SIL345" s="145"/>
      <c r="SIM345" s="145"/>
      <c r="SIN345" s="145"/>
      <c r="SIO345" s="145"/>
      <c r="SIP345" s="145"/>
      <c r="SIQ345" s="145"/>
      <c r="SIR345" s="145"/>
      <c r="SIS345" s="145"/>
      <c r="SIT345" s="145"/>
      <c r="SIU345" s="145"/>
      <c r="SIV345" s="145"/>
      <c r="SIW345" s="145"/>
      <c r="SIX345" s="145"/>
      <c r="SIY345" s="145"/>
      <c r="SIZ345" s="145"/>
      <c r="SJA345" s="145"/>
      <c r="SJB345" s="145"/>
      <c r="SJC345" s="145"/>
      <c r="SJD345" s="145"/>
      <c r="SJE345" s="145"/>
      <c r="SJF345" s="145"/>
      <c r="SJG345" s="145"/>
      <c r="SJH345" s="145"/>
      <c r="SJI345" s="145"/>
      <c r="SJJ345" s="145"/>
      <c r="SJK345" s="145"/>
      <c r="SJL345" s="145"/>
      <c r="SJM345" s="145"/>
      <c r="SJN345" s="145"/>
      <c r="SJO345" s="145"/>
      <c r="SJP345" s="145"/>
      <c r="SJQ345" s="145"/>
      <c r="SJR345" s="145"/>
      <c r="SJS345" s="145"/>
      <c r="SJT345" s="145"/>
      <c r="SJU345" s="145"/>
      <c r="SJV345" s="145"/>
      <c r="SJW345" s="145"/>
      <c r="SJX345" s="145"/>
      <c r="SJY345" s="145"/>
      <c r="SJZ345" s="145"/>
      <c r="SKA345" s="145"/>
      <c r="SKB345" s="145"/>
      <c r="SKC345" s="145"/>
      <c r="SKD345" s="145"/>
      <c r="SKE345" s="145"/>
      <c r="SKF345" s="145"/>
      <c r="SKG345" s="145"/>
      <c r="SKH345" s="145"/>
      <c r="SKI345" s="145"/>
      <c r="SKJ345" s="145"/>
      <c r="SKK345" s="145"/>
      <c r="SKL345" s="145"/>
      <c r="SKM345" s="145"/>
      <c r="SKN345" s="145"/>
      <c r="SKO345" s="145"/>
      <c r="SKP345" s="145"/>
      <c r="SKQ345" s="145"/>
      <c r="SKR345" s="145"/>
      <c r="SKS345" s="145"/>
      <c r="SKT345" s="145"/>
      <c r="SKU345" s="145"/>
      <c r="SKV345" s="145"/>
      <c r="SKW345" s="145"/>
      <c r="SKX345" s="145"/>
      <c r="SKY345" s="145"/>
      <c r="SKZ345" s="145"/>
      <c r="SLA345" s="145"/>
      <c r="SLB345" s="145"/>
      <c r="SLC345" s="145"/>
      <c r="SLD345" s="145"/>
      <c r="SLE345" s="145"/>
      <c r="SLF345" s="145"/>
      <c r="SLG345" s="145"/>
      <c r="SLH345" s="145"/>
      <c r="SLI345" s="145"/>
      <c r="SLJ345" s="145"/>
      <c r="SLK345" s="145"/>
      <c r="SLL345" s="145"/>
      <c r="SLM345" s="145"/>
      <c r="SLN345" s="145"/>
      <c r="SLO345" s="145"/>
      <c r="SLP345" s="145"/>
      <c r="SLQ345" s="145"/>
      <c r="SLR345" s="145"/>
      <c r="SLS345" s="145"/>
      <c r="SLT345" s="145"/>
      <c r="SLU345" s="145"/>
      <c r="SLV345" s="145"/>
      <c r="SLW345" s="145"/>
      <c r="SLX345" s="145"/>
      <c r="SLY345" s="145"/>
      <c r="SLZ345" s="145"/>
      <c r="SMA345" s="145"/>
      <c r="SMB345" s="145"/>
      <c r="SMC345" s="145"/>
      <c r="SMD345" s="145"/>
      <c r="SME345" s="145"/>
      <c r="SMF345" s="145"/>
      <c r="SMG345" s="145"/>
      <c r="SMH345" s="145"/>
      <c r="SMI345" s="145"/>
      <c r="SMJ345" s="145"/>
      <c r="SMK345" s="145"/>
      <c r="SML345" s="145"/>
      <c r="SMM345" s="145"/>
      <c r="SMN345" s="145"/>
      <c r="SMO345" s="145"/>
      <c r="SMP345" s="145"/>
      <c r="SMQ345" s="145"/>
      <c r="SMR345" s="145"/>
      <c r="SMS345" s="145"/>
      <c r="SMT345" s="145"/>
      <c r="SMU345" s="145"/>
      <c r="SMV345" s="145"/>
      <c r="SMW345" s="145"/>
      <c r="SMX345" s="145"/>
      <c r="SMY345" s="145"/>
      <c r="SMZ345" s="145"/>
      <c r="SNA345" s="145"/>
      <c r="SNB345" s="145"/>
      <c r="SNC345" s="145"/>
      <c r="SND345" s="145"/>
      <c r="SNE345" s="145"/>
      <c r="SNF345" s="145"/>
      <c r="SNG345" s="145"/>
      <c r="SNH345" s="145"/>
      <c r="SNI345" s="145"/>
      <c r="SNJ345" s="145"/>
      <c r="SNK345" s="145"/>
      <c r="SNL345" s="145"/>
      <c r="SNM345" s="145"/>
      <c r="SNN345" s="145"/>
      <c r="SNO345" s="145"/>
      <c r="SNP345" s="145"/>
      <c r="SNQ345" s="145"/>
      <c r="SNR345" s="145"/>
      <c r="SNS345" s="145"/>
      <c r="SNT345" s="145"/>
      <c r="SNU345" s="145"/>
      <c r="SNV345" s="145"/>
      <c r="SNW345" s="145"/>
      <c r="SNX345" s="145"/>
      <c r="SNY345" s="145"/>
      <c r="SNZ345" s="145"/>
      <c r="SOA345" s="145"/>
      <c r="SOB345" s="145"/>
      <c r="SOC345" s="145"/>
      <c r="SOD345" s="145"/>
      <c r="SOE345" s="145"/>
      <c r="SOF345" s="145"/>
      <c r="SOG345" s="145"/>
      <c r="SOH345" s="145"/>
      <c r="SOI345" s="145"/>
      <c r="SOJ345" s="145"/>
      <c r="SOK345" s="145"/>
      <c r="SOL345" s="145"/>
      <c r="SOM345" s="145"/>
      <c r="SON345" s="145"/>
      <c r="SOO345" s="145"/>
      <c r="SOP345" s="145"/>
      <c r="SOQ345" s="145"/>
      <c r="SOR345" s="145"/>
      <c r="SOS345" s="145"/>
      <c r="SOT345" s="145"/>
      <c r="SOU345" s="145"/>
      <c r="SOV345" s="145"/>
      <c r="SOW345" s="145"/>
      <c r="SOX345" s="145"/>
      <c r="SOY345" s="145"/>
      <c r="SOZ345" s="145"/>
      <c r="SPA345" s="145"/>
      <c r="SPB345" s="145"/>
      <c r="SPC345" s="145"/>
      <c r="SPD345" s="145"/>
      <c r="SPE345" s="145"/>
      <c r="SPF345" s="145"/>
      <c r="SPG345" s="145"/>
      <c r="SPH345" s="145"/>
      <c r="SPI345" s="145"/>
      <c r="SPJ345" s="145"/>
      <c r="SPK345" s="145"/>
      <c r="SPL345" s="145"/>
      <c r="SPM345" s="145"/>
      <c r="SPN345" s="145"/>
      <c r="SPO345" s="145"/>
      <c r="SPP345" s="145"/>
      <c r="SPQ345" s="145"/>
      <c r="SPR345" s="145"/>
      <c r="SPS345" s="145"/>
      <c r="SPT345" s="145"/>
      <c r="SPU345" s="145"/>
      <c r="SPV345" s="145"/>
      <c r="SPW345" s="145"/>
      <c r="SPX345" s="145"/>
      <c r="SPY345" s="145"/>
      <c r="SPZ345" s="145"/>
      <c r="SQA345" s="145"/>
      <c r="SQB345" s="145"/>
      <c r="SQC345" s="145"/>
      <c r="SQD345" s="145"/>
      <c r="SQE345" s="145"/>
      <c r="SQF345" s="145"/>
      <c r="SQG345" s="145"/>
      <c r="SQH345" s="145"/>
      <c r="SQI345" s="145"/>
      <c r="SQJ345" s="145"/>
      <c r="SQK345" s="145"/>
      <c r="SQL345" s="145"/>
      <c r="SQM345" s="145"/>
      <c r="SQN345" s="145"/>
      <c r="SQO345" s="145"/>
      <c r="SQP345" s="145"/>
      <c r="SQQ345" s="145"/>
      <c r="SQR345" s="145"/>
      <c r="SQS345" s="145"/>
      <c r="SQT345" s="145"/>
      <c r="SQU345" s="145"/>
      <c r="SQV345" s="145"/>
      <c r="SQW345" s="145"/>
      <c r="SQX345" s="145"/>
      <c r="SQY345" s="145"/>
      <c r="SQZ345" s="145"/>
      <c r="SRA345" s="145"/>
      <c r="SRB345" s="145"/>
      <c r="SRC345" s="145"/>
      <c r="SRD345" s="145"/>
      <c r="SRE345" s="145"/>
      <c r="SRF345" s="145"/>
      <c r="SRG345" s="145"/>
      <c r="SRH345" s="145"/>
      <c r="SRI345" s="145"/>
      <c r="SRJ345" s="145"/>
      <c r="SRK345" s="145"/>
      <c r="SRL345" s="145"/>
      <c r="SRM345" s="145"/>
      <c r="SRN345" s="145"/>
      <c r="SRO345" s="145"/>
      <c r="SRP345" s="145"/>
      <c r="SRQ345" s="145"/>
      <c r="SRR345" s="145"/>
      <c r="SRS345" s="145"/>
      <c r="SRT345" s="145"/>
      <c r="SRU345" s="145"/>
      <c r="SRV345" s="145"/>
      <c r="SRW345" s="145"/>
      <c r="SRX345" s="145"/>
      <c r="SRY345" s="145"/>
      <c r="SRZ345" s="145"/>
      <c r="SSA345" s="145"/>
      <c r="SSB345" s="145"/>
      <c r="SSC345" s="145"/>
      <c r="SSD345" s="145"/>
      <c r="SSE345" s="145"/>
      <c r="SSF345" s="145"/>
      <c r="SSG345" s="145"/>
      <c r="SSH345" s="145"/>
      <c r="SSI345" s="145"/>
      <c r="SSJ345" s="145"/>
      <c r="SSK345" s="145"/>
      <c r="SSL345" s="145"/>
      <c r="SSM345" s="145"/>
      <c r="SSN345" s="145"/>
      <c r="SSO345" s="145"/>
      <c r="SSP345" s="145"/>
      <c r="SSQ345" s="145"/>
      <c r="SSR345" s="145"/>
      <c r="SSS345" s="145"/>
      <c r="SST345" s="145"/>
      <c r="SSU345" s="145"/>
      <c r="SSV345" s="145"/>
      <c r="SSW345" s="145"/>
      <c r="SSX345" s="145"/>
      <c r="SSY345" s="145"/>
      <c r="SSZ345" s="145"/>
      <c r="STA345" s="145"/>
      <c r="STB345" s="145"/>
      <c r="STC345" s="145"/>
      <c r="STD345" s="145"/>
      <c r="STE345" s="145"/>
      <c r="STF345" s="145"/>
      <c r="STG345" s="145"/>
      <c r="STH345" s="145"/>
      <c r="STI345" s="145"/>
      <c r="STJ345" s="145"/>
      <c r="STK345" s="145"/>
      <c r="STL345" s="145"/>
      <c r="STM345" s="145"/>
      <c r="STN345" s="145"/>
      <c r="STO345" s="145"/>
      <c r="STP345" s="145"/>
      <c r="STQ345" s="145"/>
      <c r="STR345" s="145"/>
      <c r="STS345" s="145"/>
      <c r="STT345" s="145"/>
      <c r="STU345" s="145"/>
      <c r="STV345" s="145"/>
      <c r="STW345" s="145"/>
      <c r="STX345" s="145"/>
      <c r="STY345" s="145"/>
      <c r="STZ345" s="145"/>
      <c r="SUA345" s="145"/>
      <c r="SUB345" s="145"/>
      <c r="SUC345" s="145"/>
      <c r="SUD345" s="145"/>
      <c r="SUE345" s="145"/>
      <c r="SUF345" s="145"/>
      <c r="SUG345" s="145"/>
      <c r="SUH345" s="145"/>
      <c r="SUI345" s="145"/>
      <c r="SUJ345" s="145"/>
      <c r="SUK345" s="145"/>
      <c r="SUL345" s="145"/>
      <c r="SUM345" s="145"/>
      <c r="SUN345" s="145"/>
      <c r="SUO345" s="145"/>
      <c r="SUP345" s="145"/>
      <c r="SUQ345" s="145"/>
      <c r="SUR345" s="145"/>
      <c r="SUS345" s="145"/>
      <c r="SUT345" s="145"/>
      <c r="SUU345" s="145"/>
      <c r="SUV345" s="145"/>
      <c r="SUW345" s="145"/>
      <c r="SUX345" s="145"/>
      <c r="SUY345" s="145"/>
      <c r="SUZ345" s="145"/>
      <c r="SVA345" s="145"/>
      <c r="SVB345" s="145"/>
      <c r="SVC345" s="145"/>
      <c r="SVD345" s="145"/>
      <c r="SVE345" s="145"/>
      <c r="SVF345" s="145"/>
      <c r="SVG345" s="145"/>
      <c r="SVH345" s="145"/>
      <c r="SVI345" s="145"/>
      <c r="SVJ345" s="145"/>
      <c r="SVK345" s="145"/>
      <c r="SVL345" s="145"/>
      <c r="SVM345" s="145"/>
      <c r="SVN345" s="145"/>
      <c r="SVO345" s="145"/>
      <c r="SVP345" s="145"/>
      <c r="SVQ345" s="145"/>
      <c r="SVR345" s="145"/>
      <c r="SVS345" s="145"/>
      <c r="SVT345" s="145"/>
      <c r="SVU345" s="145"/>
      <c r="SVV345" s="145"/>
      <c r="SVW345" s="145"/>
      <c r="SVX345" s="145"/>
      <c r="SVY345" s="145"/>
      <c r="SVZ345" s="145"/>
      <c r="SWA345" s="145"/>
      <c r="SWB345" s="145"/>
      <c r="SWC345" s="145"/>
      <c r="SWD345" s="145"/>
      <c r="SWE345" s="145"/>
      <c r="SWF345" s="145"/>
      <c r="SWG345" s="145"/>
      <c r="SWH345" s="145"/>
      <c r="SWI345" s="145"/>
      <c r="SWJ345" s="145"/>
      <c r="SWK345" s="145"/>
      <c r="SWL345" s="145"/>
      <c r="SWM345" s="145"/>
      <c r="SWN345" s="145"/>
      <c r="SWO345" s="145"/>
      <c r="SWP345" s="145"/>
      <c r="SWQ345" s="145"/>
      <c r="SWR345" s="145"/>
      <c r="SWS345" s="145"/>
      <c r="SWT345" s="145"/>
      <c r="SWU345" s="145"/>
      <c r="SWV345" s="145"/>
      <c r="SWW345" s="145"/>
      <c r="SWX345" s="145"/>
      <c r="SWY345" s="145"/>
      <c r="SWZ345" s="145"/>
      <c r="SXA345" s="145"/>
      <c r="SXB345" s="145"/>
      <c r="SXC345" s="145"/>
      <c r="SXD345" s="145"/>
      <c r="SXE345" s="145"/>
      <c r="SXF345" s="145"/>
      <c r="SXG345" s="145"/>
      <c r="SXH345" s="145"/>
      <c r="SXI345" s="145"/>
      <c r="SXJ345" s="145"/>
      <c r="SXK345" s="145"/>
      <c r="SXL345" s="145"/>
      <c r="SXM345" s="145"/>
      <c r="SXN345" s="145"/>
      <c r="SXO345" s="145"/>
      <c r="SXP345" s="145"/>
      <c r="SXQ345" s="145"/>
      <c r="SXR345" s="145"/>
      <c r="SXS345" s="145"/>
      <c r="SXT345" s="145"/>
      <c r="SXU345" s="145"/>
      <c r="SXV345" s="145"/>
      <c r="SXW345" s="145"/>
      <c r="SXX345" s="145"/>
      <c r="SXY345" s="145"/>
      <c r="SXZ345" s="145"/>
      <c r="SYA345" s="145"/>
      <c r="SYB345" s="145"/>
      <c r="SYC345" s="145"/>
      <c r="SYD345" s="145"/>
      <c r="SYE345" s="145"/>
      <c r="SYF345" s="145"/>
      <c r="SYG345" s="145"/>
      <c r="SYH345" s="145"/>
      <c r="SYI345" s="145"/>
      <c r="SYJ345" s="145"/>
      <c r="SYK345" s="145"/>
      <c r="SYL345" s="145"/>
      <c r="SYM345" s="145"/>
      <c r="SYN345" s="145"/>
      <c r="SYO345" s="145"/>
      <c r="SYP345" s="145"/>
      <c r="SYQ345" s="145"/>
      <c r="SYR345" s="145"/>
      <c r="SYS345" s="145"/>
      <c r="SYT345" s="145"/>
      <c r="SYU345" s="145"/>
      <c r="SYV345" s="145"/>
      <c r="SYW345" s="145"/>
      <c r="SYX345" s="145"/>
      <c r="SYY345" s="145"/>
      <c r="SYZ345" s="145"/>
      <c r="SZA345" s="145"/>
      <c r="SZB345" s="145"/>
      <c r="SZC345" s="145"/>
      <c r="SZD345" s="145"/>
      <c r="SZE345" s="145"/>
      <c r="SZF345" s="145"/>
      <c r="SZG345" s="145"/>
      <c r="SZH345" s="145"/>
      <c r="SZI345" s="145"/>
      <c r="SZJ345" s="145"/>
      <c r="SZK345" s="145"/>
      <c r="SZL345" s="145"/>
      <c r="SZM345" s="145"/>
      <c r="SZN345" s="145"/>
      <c r="SZO345" s="145"/>
      <c r="SZP345" s="145"/>
      <c r="SZQ345" s="145"/>
      <c r="SZR345" s="145"/>
      <c r="SZS345" s="145"/>
      <c r="SZT345" s="145"/>
      <c r="SZU345" s="145"/>
      <c r="SZV345" s="145"/>
      <c r="SZW345" s="145"/>
      <c r="SZX345" s="145"/>
      <c r="SZY345" s="145"/>
      <c r="SZZ345" s="145"/>
      <c r="TAA345" s="145"/>
      <c r="TAB345" s="145"/>
      <c r="TAC345" s="145"/>
      <c r="TAD345" s="145"/>
      <c r="TAE345" s="145"/>
      <c r="TAF345" s="145"/>
      <c r="TAG345" s="145"/>
      <c r="TAH345" s="145"/>
      <c r="TAI345" s="145"/>
      <c r="TAJ345" s="145"/>
      <c r="TAK345" s="145"/>
      <c r="TAL345" s="145"/>
      <c r="TAM345" s="145"/>
      <c r="TAN345" s="145"/>
      <c r="TAO345" s="145"/>
      <c r="TAP345" s="145"/>
      <c r="TAQ345" s="145"/>
      <c r="TAR345" s="145"/>
      <c r="TAS345" s="145"/>
      <c r="TAT345" s="145"/>
      <c r="TAU345" s="145"/>
      <c r="TAV345" s="145"/>
      <c r="TAW345" s="145"/>
      <c r="TAX345" s="145"/>
      <c r="TAY345" s="145"/>
      <c r="TAZ345" s="145"/>
      <c r="TBA345" s="145"/>
      <c r="TBB345" s="145"/>
      <c r="TBC345" s="145"/>
      <c r="TBD345" s="145"/>
      <c r="TBE345" s="145"/>
      <c r="TBF345" s="145"/>
      <c r="TBG345" s="145"/>
      <c r="TBH345" s="145"/>
      <c r="TBI345" s="145"/>
      <c r="TBJ345" s="145"/>
      <c r="TBK345" s="145"/>
      <c r="TBL345" s="145"/>
      <c r="TBM345" s="145"/>
      <c r="TBN345" s="145"/>
      <c r="TBO345" s="145"/>
      <c r="TBP345" s="145"/>
      <c r="TBQ345" s="145"/>
      <c r="TBR345" s="145"/>
      <c r="TBS345" s="145"/>
      <c r="TBT345" s="145"/>
      <c r="TBU345" s="145"/>
      <c r="TBV345" s="145"/>
      <c r="TBW345" s="145"/>
      <c r="TBX345" s="145"/>
      <c r="TBY345" s="145"/>
      <c r="TBZ345" s="145"/>
      <c r="TCA345" s="145"/>
      <c r="TCB345" s="145"/>
      <c r="TCC345" s="145"/>
      <c r="TCD345" s="145"/>
      <c r="TCE345" s="145"/>
      <c r="TCF345" s="145"/>
      <c r="TCG345" s="145"/>
      <c r="TCH345" s="145"/>
      <c r="TCI345" s="145"/>
      <c r="TCJ345" s="145"/>
      <c r="TCK345" s="145"/>
      <c r="TCL345" s="145"/>
      <c r="TCM345" s="145"/>
      <c r="TCN345" s="145"/>
      <c r="TCO345" s="145"/>
      <c r="TCP345" s="145"/>
      <c r="TCQ345" s="145"/>
      <c r="TCR345" s="145"/>
      <c r="TCS345" s="145"/>
      <c r="TCT345" s="145"/>
      <c r="TCU345" s="145"/>
      <c r="TCV345" s="145"/>
      <c r="TCW345" s="145"/>
      <c r="TCX345" s="145"/>
      <c r="TCY345" s="145"/>
      <c r="TCZ345" s="145"/>
      <c r="TDA345" s="145"/>
      <c r="TDB345" s="145"/>
      <c r="TDC345" s="145"/>
      <c r="TDD345" s="145"/>
      <c r="TDE345" s="145"/>
      <c r="TDF345" s="145"/>
      <c r="TDG345" s="145"/>
      <c r="TDH345" s="145"/>
      <c r="TDI345" s="145"/>
      <c r="TDJ345" s="145"/>
      <c r="TDK345" s="145"/>
      <c r="TDL345" s="145"/>
      <c r="TDM345" s="145"/>
      <c r="TDN345" s="145"/>
      <c r="TDO345" s="145"/>
      <c r="TDP345" s="145"/>
      <c r="TDQ345" s="145"/>
      <c r="TDR345" s="145"/>
      <c r="TDS345" s="145"/>
      <c r="TDT345" s="145"/>
      <c r="TDU345" s="145"/>
      <c r="TDV345" s="145"/>
      <c r="TDW345" s="145"/>
      <c r="TDX345" s="145"/>
      <c r="TDY345" s="145"/>
      <c r="TDZ345" s="145"/>
      <c r="TEA345" s="145"/>
      <c r="TEB345" s="145"/>
      <c r="TEC345" s="145"/>
      <c r="TED345" s="145"/>
      <c r="TEE345" s="145"/>
      <c r="TEF345" s="145"/>
      <c r="TEG345" s="145"/>
      <c r="TEH345" s="145"/>
      <c r="TEI345" s="145"/>
      <c r="TEJ345" s="145"/>
      <c r="TEK345" s="145"/>
      <c r="TEL345" s="145"/>
      <c r="TEM345" s="145"/>
      <c r="TEN345" s="145"/>
      <c r="TEO345" s="145"/>
      <c r="TEP345" s="145"/>
      <c r="TEQ345" s="145"/>
      <c r="TER345" s="145"/>
      <c r="TES345" s="145"/>
      <c r="TET345" s="145"/>
      <c r="TEU345" s="145"/>
      <c r="TEV345" s="145"/>
      <c r="TEW345" s="145"/>
      <c r="TEX345" s="145"/>
      <c r="TEY345" s="145"/>
      <c r="TEZ345" s="145"/>
      <c r="TFA345" s="145"/>
      <c r="TFB345" s="145"/>
      <c r="TFC345" s="145"/>
      <c r="TFD345" s="145"/>
      <c r="TFE345" s="145"/>
      <c r="TFF345" s="145"/>
      <c r="TFG345" s="145"/>
      <c r="TFH345" s="145"/>
      <c r="TFI345" s="145"/>
      <c r="TFJ345" s="145"/>
      <c r="TFK345" s="145"/>
      <c r="TFL345" s="145"/>
      <c r="TFM345" s="145"/>
      <c r="TFN345" s="145"/>
      <c r="TFO345" s="145"/>
      <c r="TFP345" s="145"/>
      <c r="TFQ345" s="145"/>
      <c r="TFR345" s="145"/>
      <c r="TFS345" s="145"/>
      <c r="TFT345" s="145"/>
      <c r="TFU345" s="145"/>
      <c r="TFV345" s="145"/>
      <c r="TFW345" s="145"/>
      <c r="TFX345" s="145"/>
      <c r="TFY345" s="145"/>
      <c r="TFZ345" s="145"/>
      <c r="TGA345" s="145"/>
      <c r="TGB345" s="145"/>
      <c r="TGC345" s="145"/>
      <c r="TGD345" s="145"/>
      <c r="TGE345" s="145"/>
      <c r="TGF345" s="145"/>
      <c r="TGG345" s="145"/>
      <c r="TGH345" s="145"/>
      <c r="TGI345" s="145"/>
      <c r="TGJ345" s="145"/>
      <c r="TGK345" s="145"/>
      <c r="TGL345" s="145"/>
      <c r="TGM345" s="145"/>
      <c r="TGN345" s="145"/>
      <c r="TGO345" s="145"/>
      <c r="TGP345" s="145"/>
      <c r="TGQ345" s="145"/>
      <c r="TGR345" s="145"/>
      <c r="TGS345" s="145"/>
      <c r="TGT345" s="145"/>
      <c r="TGU345" s="145"/>
      <c r="TGV345" s="145"/>
      <c r="TGW345" s="145"/>
      <c r="TGX345" s="145"/>
      <c r="TGY345" s="145"/>
      <c r="TGZ345" s="145"/>
      <c r="THA345" s="145"/>
      <c r="THB345" s="145"/>
      <c r="THC345" s="145"/>
      <c r="THD345" s="145"/>
      <c r="THE345" s="145"/>
      <c r="THF345" s="145"/>
      <c r="THG345" s="145"/>
      <c r="THH345" s="145"/>
      <c r="THI345" s="145"/>
      <c r="THJ345" s="145"/>
      <c r="THK345" s="145"/>
      <c r="THL345" s="145"/>
      <c r="THM345" s="145"/>
      <c r="THN345" s="145"/>
      <c r="THO345" s="145"/>
      <c r="THP345" s="145"/>
      <c r="THQ345" s="145"/>
      <c r="THR345" s="145"/>
      <c r="THS345" s="145"/>
      <c r="THT345" s="145"/>
      <c r="THU345" s="145"/>
      <c r="THV345" s="145"/>
      <c r="THW345" s="145"/>
      <c r="THX345" s="145"/>
      <c r="THY345" s="145"/>
      <c r="THZ345" s="145"/>
      <c r="TIA345" s="145"/>
      <c r="TIB345" s="145"/>
      <c r="TIC345" s="145"/>
      <c r="TID345" s="145"/>
      <c r="TIE345" s="145"/>
      <c r="TIF345" s="145"/>
      <c r="TIG345" s="145"/>
      <c r="TIH345" s="145"/>
      <c r="TII345" s="145"/>
      <c r="TIJ345" s="145"/>
      <c r="TIK345" s="145"/>
      <c r="TIL345" s="145"/>
      <c r="TIM345" s="145"/>
      <c r="TIN345" s="145"/>
      <c r="TIO345" s="145"/>
      <c r="TIP345" s="145"/>
      <c r="TIQ345" s="145"/>
      <c r="TIR345" s="145"/>
      <c r="TIS345" s="145"/>
      <c r="TIT345" s="145"/>
      <c r="TIU345" s="145"/>
      <c r="TIV345" s="145"/>
      <c r="TIW345" s="145"/>
      <c r="TIX345" s="145"/>
      <c r="TIY345" s="145"/>
      <c r="TIZ345" s="145"/>
      <c r="TJA345" s="145"/>
      <c r="TJB345" s="145"/>
      <c r="TJC345" s="145"/>
      <c r="TJD345" s="145"/>
      <c r="TJE345" s="145"/>
      <c r="TJF345" s="145"/>
      <c r="TJG345" s="145"/>
      <c r="TJH345" s="145"/>
      <c r="TJI345" s="145"/>
      <c r="TJJ345" s="145"/>
      <c r="TJK345" s="145"/>
      <c r="TJL345" s="145"/>
      <c r="TJM345" s="145"/>
      <c r="TJN345" s="145"/>
      <c r="TJO345" s="145"/>
      <c r="TJP345" s="145"/>
      <c r="TJQ345" s="145"/>
      <c r="TJR345" s="145"/>
      <c r="TJS345" s="145"/>
      <c r="TJT345" s="145"/>
      <c r="TJU345" s="145"/>
      <c r="TJV345" s="145"/>
      <c r="TJW345" s="145"/>
      <c r="TJX345" s="145"/>
      <c r="TJY345" s="145"/>
      <c r="TJZ345" s="145"/>
      <c r="TKA345" s="145"/>
      <c r="TKB345" s="145"/>
      <c r="TKC345" s="145"/>
      <c r="TKD345" s="145"/>
      <c r="TKE345" s="145"/>
      <c r="TKF345" s="145"/>
      <c r="TKG345" s="145"/>
      <c r="TKH345" s="145"/>
      <c r="TKI345" s="145"/>
      <c r="TKJ345" s="145"/>
      <c r="TKK345" s="145"/>
      <c r="TKL345" s="145"/>
      <c r="TKM345" s="145"/>
      <c r="TKN345" s="145"/>
      <c r="TKO345" s="145"/>
      <c r="TKP345" s="145"/>
      <c r="TKQ345" s="145"/>
      <c r="TKR345" s="145"/>
      <c r="TKS345" s="145"/>
      <c r="TKT345" s="145"/>
      <c r="TKU345" s="145"/>
      <c r="TKV345" s="145"/>
      <c r="TKW345" s="145"/>
      <c r="TKX345" s="145"/>
      <c r="TKY345" s="145"/>
      <c r="TKZ345" s="145"/>
      <c r="TLA345" s="145"/>
      <c r="TLB345" s="145"/>
      <c r="TLC345" s="145"/>
      <c r="TLD345" s="145"/>
      <c r="TLE345" s="145"/>
      <c r="TLF345" s="145"/>
      <c r="TLG345" s="145"/>
      <c r="TLH345" s="145"/>
      <c r="TLI345" s="145"/>
      <c r="TLJ345" s="145"/>
      <c r="TLK345" s="145"/>
      <c r="TLL345" s="145"/>
      <c r="TLM345" s="145"/>
      <c r="TLN345" s="145"/>
      <c r="TLO345" s="145"/>
      <c r="TLP345" s="145"/>
      <c r="TLQ345" s="145"/>
      <c r="TLR345" s="145"/>
      <c r="TLS345" s="145"/>
      <c r="TLT345" s="145"/>
      <c r="TLU345" s="145"/>
      <c r="TLV345" s="145"/>
      <c r="TLW345" s="145"/>
      <c r="TLX345" s="145"/>
      <c r="TLY345" s="145"/>
      <c r="TLZ345" s="145"/>
      <c r="TMA345" s="145"/>
      <c r="TMB345" s="145"/>
      <c r="TMC345" s="145"/>
      <c r="TMD345" s="145"/>
      <c r="TME345" s="145"/>
      <c r="TMF345" s="145"/>
      <c r="TMG345" s="145"/>
      <c r="TMH345" s="145"/>
      <c r="TMI345" s="145"/>
      <c r="TMJ345" s="145"/>
      <c r="TMK345" s="145"/>
      <c r="TML345" s="145"/>
      <c r="TMM345" s="145"/>
      <c r="TMN345" s="145"/>
      <c r="TMO345" s="145"/>
      <c r="TMP345" s="145"/>
      <c r="TMQ345" s="145"/>
      <c r="TMR345" s="145"/>
      <c r="TMS345" s="145"/>
      <c r="TMT345" s="145"/>
      <c r="TMU345" s="145"/>
      <c r="TMV345" s="145"/>
      <c r="TMW345" s="145"/>
      <c r="TMX345" s="145"/>
      <c r="TMY345" s="145"/>
      <c r="TMZ345" s="145"/>
      <c r="TNA345" s="145"/>
      <c r="TNB345" s="145"/>
      <c r="TNC345" s="145"/>
      <c r="TND345" s="145"/>
      <c r="TNE345" s="145"/>
      <c r="TNF345" s="145"/>
      <c r="TNG345" s="145"/>
      <c r="TNH345" s="145"/>
      <c r="TNI345" s="145"/>
      <c r="TNJ345" s="145"/>
      <c r="TNK345" s="145"/>
      <c r="TNL345" s="145"/>
      <c r="TNM345" s="145"/>
      <c r="TNN345" s="145"/>
      <c r="TNO345" s="145"/>
      <c r="TNP345" s="145"/>
      <c r="TNQ345" s="145"/>
      <c r="TNR345" s="145"/>
      <c r="TNS345" s="145"/>
      <c r="TNT345" s="145"/>
      <c r="TNU345" s="145"/>
      <c r="TNV345" s="145"/>
      <c r="TNW345" s="145"/>
      <c r="TNX345" s="145"/>
      <c r="TNY345" s="145"/>
      <c r="TNZ345" s="145"/>
      <c r="TOA345" s="145"/>
      <c r="TOB345" s="145"/>
      <c r="TOC345" s="145"/>
      <c r="TOD345" s="145"/>
      <c r="TOE345" s="145"/>
      <c r="TOF345" s="145"/>
      <c r="TOG345" s="145"/>
      <c r="TOH345" s="145"/>
      <c r="TOI345" s="145"/>
      <c r="TOJ345" s="145"/>
      <c r="TOK345" s="145"/>
      <c r="TOL345" s="145"/>
      <c r="TOM345" s="145"/>
      <c r="TON345" s="145"/>
      <c r="TOO345" s="145"/>
      <c r="TOP345" s="145"/>
      <c r="TOQ345" s="145"/>
      <c r="TOR345" s="145"/>
      <c r="TOS345" s="145"/>
      <c r="TOT345" s="145"/>
      <c r="TOU345" s="145"/>
      <c r="TOV345" s="145"/>
      <c r="TOW345" s="145"/>
      <c r="TOX345" s="145"/>
      <c r="TOY345" s="145"/>
      <c r="TOZ345" s="145"/>
      <c r="TPA345" s="145"/>
      <c r="TPB345" s="145"/>
      <c r="TPC345" s="145"/>
      <c r="TPD345" s="145"/>
      <c r="TPE345" s="145"/>
      <c r="TPF345" s="145"/>
      <c r="TPG345" s="145"/>
      <c r="TPH345" s="145"/>
      <c r="TPI345" s="145"/>
      <c r="TPJ345" s="145"/>
      <c r="TPK345" s="145"/>
      <c r="TPL345" s="145"/>
      <c r="TPM345" s="145"/>
      <c r="TPN345" s="145"/>
      <c r="TPO345" s="145"/>
      <c r="TPP345" s="145"/>
      <c r="TPQ345" s="145"/>
      <c r="TPR345" s="145"/>
      <c r="TPS345" s="145"/>
      <c r="TPT345" s="145"/>
      <c r="TPU345" s="145"/>
      <c r="TPV345" s="145"/>
      <c r="TPW345" s="145"/>
      <c r="TPX345" s="145"/>
      <c r="TPY345" s="145"/>
      <c r="TPZ345" s="145"/>
      <c r="TQA345" s="145"/>
      <c r="TQB345" s="145"/>
      <c r="TQC345" s="145"/>
      <c r="TQD345" s="145"/>
      <c r="TQE345" s="145"/>
      <c r="TQF345" s="145"/>
      <c r="TQG345" s="145"/>
      <c r="TQH345" s="145"/>
      <c r="TQI345" s="145"/>
      <c r="TQJ345" s="145"/>
      <c r="TQK345" s="145"/>
      <c r="TQL345" s="145"/>
      <c r="TQM345" s="145"/>
      <c r="TQN345" s="145"/>
      <c r="TQO345" s="145"/>
      <c r="TQP345" s="145"/>
      <c r="TQQ345" s="145"/>
      <c r="TQR345" s="145"/>
      <c r="TQS345" s="145"/>
      <c r="TQT345" s="145"/>
      <c r="TQU345" s="145"/>
      <c r="TQV345" s="145"/>
      <c r="TQW345" s="145"/>
      <c r="TQX345" s="145"/>
      <c r="TQY345" s="145"/>
      <c r="TQZ345" s="145"/>
      <c r="TRA345" s="145"/>
      <c r="TRB345" s="145"/>
      <c r="TRC345" s="145"/>
      <c r="TRD345" s="145"/>
      <c r="TRE345" s="145"/>
      <c r="TRF345" s="145"/>
      <c r="TRG345" s="145"/>
      <c r="TRH345" s="145"/>
      <c r="TRI345" s="145"/>
      <c r="TRJ345" s="145"/>
      <c r="TRK345" s="145"/>
      <c r="TRL345" s="145"/>
      <c r="TRM345" s="145"/>
      <c r="TRN345" s="145"/>
      <c r="TRO345" s="145"/>
      <c r="TRP345" s="145"/>
      <c r="TRQ345" s="145"/>
      <c r="TRR345" s="145"/>
      <c r="TRS345" s="145"/>
      <c r="TRT345" s="145"/>
      <c r="TRU345" s="145"/>
      <c r="TRV345" s="145"/>
      <c r="TRW345" s="145"/>
      <c r="TRX345" s="145"/>
      <c r="TRY345" s="145"/>
      <c r="TRZ345" s="145"/>
      <c r="TSA345" s="145"/>
      <c r="TSB345" s="145"/>
      <c r="TSC345" s="145"/>
      <c r="TSD345" s="145"/>
      <c r="TSE345" s="145"/>
      <c r="TSF345" s="145"/>
      <c r="TSG345" s="145"/>
      <c r="TSH345" s="145"/>
      <c r="TSI345" s="145"/>
      <c r="TSJ345" s="145"/>
      <c r="TSK345" s="145"/>
      <c r="TSL345" s="145"/>
      <c r="TSM345" s="145"/>
      <c r="TSN345" s="145"/>
      <c r="TSO345" s="145"/>
      <c r="TSP345" s="145"/>
      <c r="TSQ345" s="145"/>
      <c r="TSR345" s="145"/>
      <c r="TSS345" s="145"/>
      <c r="TST345" s="145"/>
      <c r="TSU345" s="145"/>
      <c r="TSV345" s="145"/>
      <c r="TSW345" s="145"/>
      <c r="TSX345" s="145"/>
      <c r="TSY345" s="145"/>
      <c r="TSZ345" s="145"/>
      <c r="TTA345" s="145"/>
      <c r="TTB345" s="145"/>
      <c r="TTC345" s="145"/>
      <c r="TTD345" s="145"/>
      <c r="TTE345" s="145"/>
      <c r="TTF345" s="145"/>
      <c r="TTG345" s="145"/>
      <c r="TTH345" s="145"/>
      <c r="TTI345" s="145"/>
      <c r="TTJ345" s="145"/>
      <c r="TTK345" s="145"/>
      <c r="TTL345" s="145"/>
      <c r="TTM345" s="145"/>
      <c r="TTN345" s="145"/>
      <c r="TTO345" s="145"/>
      <c r="TTP345" s="145"/>
      <c r="TTQ345" s="145"/>
      <c r="TTR345" s="145"/>
      <c r="TTS345" s="145"/>
      <c r="TTT345" s="145"/>
      <c r="TTU345" s="145"/>
      <c r="TTV345" s="145"/>
      <c r="TTW345" s="145"/>
      <c r="TTX345" s="145"/>
      <c r="TTY345" s="145"/>
      <c r="TTZ345" s="145"/>
      <c r="TUA345" s="145"/>
      <c r="TUB345" s="145"/>
      <c r="TUC345" s="145"/>
      <c r="TUD345" s="145"/>
      <c r="TUE345" s="145"/>
      <c r="TUF345" s="145"/>
      <c r="TUG345" s="145"/>
      <c r="TUH345" s="145"/>
      <c r="TUI345" s="145"/>
      <c r="TUJ345" s="145"/>
      <c r="TUK345" s="145"/>
      <c r="TUL345" s="145"/>
      <c r="TUM345" s="145"/>
      <c r="TUN345" s="145"/>
      <c r="TUO345" s="145"/>
      <c r="TUP345" s="145"/>
      <c r="TUQ345" s="145"/>
      <c r="TUR345" s="145"/>
      <c r="TUS345" s="145"/>
      <c r="TUT345" s="145"/>
      <c r="TUU345" s="145"/>
      <c r="TUV345" s="145"/>
      <c r="TUW345" s="145"/>
      <c r="TUX345" s="145"/>
      <c r="TUY345" s="145"/>
      <c r="TUZ345" s="145"/>
      <c r="TVA345" s="145"/>
      <c r="TVB345" s="145"/>
      <c r="TVC345" s="145"/>
      <c r="TVD345" s="145"/>
      <c r="TVE345" s="145"/>
      <c r="TVF345" s="145"/>
      <c r="TVG345" s="145"/>
      <c r="TVH345" s="145"/>
      <c r="TVI345" s="145"/>
      <c r="TVJ345" s="145"/>
      <c r="TVK345" s="145"/>
      <c r="TVL345" s="145"/>
      <c r="TVM345" s="145"/>
      <c r="TVN345" s="145"/>
      <c r="TVO345" s="145"/>
      <c r="TVP345" s="145"/>
      <c r="TVQ345" s="145"/>
      <c r="TVR345" s="145"/>
      <c r="TVS345" s="145"/>
      <c r="TVT345" s="145"/>
      <c r="TVU345" s="145"/>
      <c r="TVV345" s="145"/>
      <c r="TVW345" s="145"/>
      <c r="TVX345" s="145"/>
      <c r="TVY345" s="145"/>
      <c r="TVZ345" s="145"/>
      <c r="TWA345" s="145"/>
      <c r="TWB345" s="145"/>
      <c r="TWC345" s="145"/>
      <c r="TWD345" s="145"/>
      <c r="TWE345" s="145"/>
      <c r="TWF345" s="145"/>
      <c r="TWG345" s="145"/>
      <c r="TWH345" s="145"/>
      <c r="TWI345" s="145"/>
      <c r="TWJ345" s="145"/>
      <c r="TWK345" s="145"/>
      <c r="TWL345" s="145"/>
      <c r="TWM345" s="145"/>
      <c r="TWN345" s="145"/>
      <c r="TWO345" s="145"/>
      <c r="TWP345" s="145"/>
      <c r="TWQ345" s="145"/>
      <c r="TWR345" s="145"/>
      <c r="TWS345" s="145"/>
      <c r="TWT345" s="145"/>
      <c r="TWU345" s="145"/>
      <c r="TWV345" s="145"/>
      <c r="TWW345" s="145"/>
      <c r="TWX345" s="145"/>
      <c r="TWY345" s="145"/>
      <c r="TWZ345" s="145"/>
      <c r="TXA345" s="145"/>
      <c r="TXB345" s="145"/>
      <c r="TXC345" s="145"/>
      <c r="TXD345" s="145"/>
      <c r="TXE345" s="145"/>
      <c r="TXF345" s="145"/>
      <c r="TXG345" s="145"/>
      <c r="TXH345" s="145"/>
      <c r="TXI345" s="145"/>
      <c r="TXJ345" s="145"/>
      <c r="TXK345" s="145"/>
      <c r="TXL345" s="145"/>
      <c r="TXM345" s="145"/>
      <c r="TXN345" s="145"/>
      <c r="TXO345" s="145"/>
      <c r="TXP345" s="145"/>
      <c r="TXQ345" s="145"/>
      <c r="TXR345" s="145"/>
      <c r="TXS345" s="145"/>
      <c r="TXT345" s="145"/>
      <c r="TXU345" s="145"/>
      <c r="TXV345" s="145"/>
      <c r="TXW345" s="145"/>
      <c r="TXX345" s="145"/>
      <c r="TXY345" s="145"/>
      <c r="TXZ345" s="145"/>
      <c r="TYA345" s="145"/>
      <c r="TYB345" s="145"/>
      <c r="TYC345" s="145"/>
      <c r="TYD345" s="145"/>
      <c r="TYE345" s="145"/>
      <c r="TYF345" s="145"/>
      <c r="TYG345" s="145"/>
      <c r="TYH345" s="145"/>
      <c r="TYI345" s="145"/>
      <c r="TYJ345" s="145"/>
      <c r="TYK345" s="145"/>
      <c r="TYL345" s="145"/>
      <c r="TYM345" s="145"/>
      <c r="TYN345" s="145"/>
      <c r="TYO345" s="145"/>
      <c r="TYP345" s="145"/>
      <c r="TYQ345" s="145"/>
      <c r="TYR345" s="145"/>
      <c r="TYS345" s="145"/>
      <c r="TYT345" s="145"/>
      <c r="TYU345" s="145"/>
      <c r="TYV345" s="145"/>
      <c r="TYW345" s="145"/>
      <c r="TYX345" s="145"/>
      <c r="TYY345" s="145"/>
      <c r="TYZ345" s="145"/>
      <c r="TZA345" s="145"/>
      <c r="TZB345" s="145"/>
      <c r="TZC345" s="145"/>
      <c r="TZD345" s="145"/>
      <c r="TZE345" s="145"/>
      <c r="TZF345" s="145"/>
      <c r="TZG345" s="145"/>
      <c r="TZH345" s="145"/>
      <c r="TZI345" s="145"/>
      <c r="TZJ345" s="145"/>
      <c r="TZK345" s="145"/>
      <c r="TZL345" s="145"/>
      <c r="TZM345" s="145"/>
      <c r="TZN345" s="145"/>
      <c r="TZO345" s="145"/>
      <c r="TZP345" s="145"/>
      <c r="TZQ345" s="145"/>
      <c r="TZR345" s="145"/>
      <c r="TZS345" s="145"/>
      <c r="TZT345" s="145"/>
      <c r="TZU345" s="145"/>
      <c r="TZV345" s="145"/>
      <c r="TZW345" s="145"/>
      <c r="TZX345" s="145"/>
      <c r="TZY345" s="145"/>
      <c r="TZZ345" s="145"/>
      <c r="UAA345" s="145"/>
      <c r="UAB345" s="145"/>
      <c r="UAC345" s="145"/>
      <c r="UAD345" s="145"/>
      <c r="UAE345" s="145"/>
      <c r="UAF345" s="145"/>
      <c r="UAG345" s="145"/>
      <c r="UAH345" s="145"/>
      <c r="UAI345" s="145"/>
      <c r="UAJ345" s="145"/>
      <c r="UAK345" s="145"/>
      <c r="UAL345" s="145"/>
      <c r="UAM345" s="145"/>
      <c r="UAN345" s="145"/>
      <c r="UAO345" s="145"/>
      <c r="UAP345" s="145"/>
      <c r="UAQ345" s="145"/>
      <c r="UAR345" s="145"/>
      <c r="UAS345" s="145"/>
      <c r="UAT345" s="145"/>
      <c r="UAU345" s="145"/>
      <c r="UAV345" s="145"/>
      <c r="UAW345" s="145"/>
      <c r="UAX345" s="145"/>
      <c r="UAY345" s="145"/>
      <c r="UAZ345" s="145"/>
      <c r="UBA345" s="145"/>
      <c r="UBB345" s="145"/>
      <c r="UBC345" s="145"/>
      <c r="UBD345" s="145"/>
      <c r="UBE345" s="145"/>
      <c r="UBF345" s="145"/>
      <c r="UBG345" s="145"/>
      <c r="UBH345" s="145"/>
      <c r="UBI345" s="145"/>
      <c r="UBJ345" s="145"/>
      <c r="UBK345" s="145"/>
      <c r="UBL345" s="145"/>
      <c r="UBM345" s="145"/>
      <c r="UBN345" s="145"/>
      <c r="UBO345" s="145"/>
      <c r="UBP345" s="145"/>
      <c r="UBQ345" s="145"/>
      <c r="UBR345" s="145"/>
      <c r="UBS345" s="145"/>
      <c r="UBT345" s="145"/>
      <c r="UBU345" s="145"/>
      <c r="UBV345" s="145"/>
      <c r="UBW345" s="145"/>
      <c r="UBX345" s="145"/>
      <c r="UBY345" s="145"/>
      <c r="UBZ345" s="145"/>
      <c r="UCA345" s="145"/>
      <c r="UCB345" s="145"/>
      <c r="UCC345" s="145"/>
      <c r="UCD345" s="145"/>
      <c r="UCE345" s="145"/>
      <c r="UCF345" s="145"/>
      <c r="UCG345" s="145"/>
      <c r="UCH345" s="145"/>
      <c r="UCI345" s="145"/>
      <c r="UCJ345" s="145"/>
      <c r="UCK345" s="145"/>
      <c r="UCL345" s="145"/>
      <c r="UCM345" s="145"/>
      <c r="UCN345" s="145"/>
      <c r="UCO345" s="145"/>
      <c r="UCP345" s="145"/>
      <c r="UCQ345" s="145"/>
      <c r="UCR345" s="145"/>
      <c r="UCS345" s="145"/>
      <c r="UCT345" s="145"/>
      <c r="UCU345" s="145"/>
      <c r="UCV345" s="145"/>
      <c r="UCW345" s="145"/>
      <c r="UCX345" s="145"/>
      <c r="UCY345" s="145"/>
      <c r="UCZ345" s="145"/>
      <c r="UDA345" s="145"/>
      <c r="UDB345" s="145"/>
      <c r="UDC345" s="145"/>
      <c r="UDD345" s="145"/>
      <c r="UDE345" s="145"/>
      <c r="UDF345" s="145"/>
      <c r="UDG345" s="145"/>
      <c r="UDH345" s="145"/>
      <c r="UDI345" s="145"/>
      <c r="UDJ345" s="145"/>
      <c r="UDK345" s="145"/>
      <c r="UDL345" s="145"/>
      <c r="UDM345" s="145"/>
      <c r="UDN345" s="145"/>
      <c r="UDO345" s="145"/>
      <c r="UDP345" s="145"/>
      <c r="UDQ345" s="145"/>
      <c r="UDR345" s="145"/>
      <c r="UDS345" s="145"/>
      <c r="UDT345" s="145"/>
      <c r="UDU345" s="145"/>
      <c r="UDV345" s="145"/>
      <c r="UDW345" s="145"/>
      <c r="UDX345" s="145"/>
      <c r="UDY345" s="145"/>
      <c r="UDZ345" s="145"/>
      <c r="UEA345" s="145"/>
      <c r="UEB345" s="145"/>
      <c r="UEC345" s="145"/>
      <c r="UED345" s="145"/>
      <c r="UEE345" s="145"/>
      <c r="UEF345" s="145"/>
      <c r="UEG345" s="145"/>
      <c r="UEH345" s="145"/>
      <c r="UEI345" s="145"/>
      <c r="UEJ345" s="145"/>
      <c r="UEK345" s="145"/>
      <c r="UEL345" s="145"/>
      <c r="UEM345" s="145"/>
      <c r="UEN345" s="145"/>
      <c r="UEO345" s="145"/>
      <c r="UEP345" s="145"/>
      <c r="UEQ345" s="145"/>
      <c r="UER345" s="145"/>
      <c r="UES345" s="145"/>
      <c r="UET345" s="145"/>
      <c r="UEU345" s="145"/>
      <c r="UEV345" s="145"/>
      <c r="UEW345" s="145"/>
      <c r="UEX345" s="145"/>
      <c r="UEY345" s="145"/>
      <c r="UEZ345" s="145"/>
      <c r="UFA345" s="145"/>
      <c r="UFB345" s="145"/>
      <c r="UFC345" s="145"/>
      <c r="UFD345" s="145"/>
      <c r="UFE345" s="145"/>
      <c r="UFF345" s="145"/>
      <c r="UFG345" s="145"/>
      <c r="UFH345" s="145"/>
      <c r="UFI345" s="145"/>
      <c r="UFJ345" s="145"/>
      <c r="UFK345" s="145"/>
      <c r="UFL345" s="145"/>
      <c r="UFM345" s="145"/>
      <c r="UFN345" s="145"/>
      <c r="UFO345" s="145"/>
      <c r="UFP345" s="145"/>
      <c r="UFQ345" s="145"/>
      <c r="UFR345" s="145"/>
      <c r="UFS345" s="145"/>
      <c r="UFT345" s="145"/>
      <c r="UFU345" s="145"/>
      <c r="UFV345" s="145"/>
      <c r="UFW345" s="145"/>
      <c r="UFX345" s="145"/>
      <c r="UFY345" s="145"/>
      <c r="UFZ345" s="145"/>
      <c r="UGA345" s="145"/>
      <c r="UGB345" s="145"/>
      <c r="UGC345" s="145"/>
      <c r="UGD345" s="145"/>
      <c r="UGE345" s="145"/>
      <c r="UGF345" s="145"/>
      <c r="UGG345" s="145"/>
      <c r="UGH345" s="145"/>
      <c r="UGI345" s="145"/>
      <c r="UGJ345" s="145"/>
      <c r="UGK345" s="145"/>
      <c r="UGL345" s="145"/>
      <c r="UGM345" s="145"/>
      <c r="UGN345" s="145"/>
      <c r="UGO345" s="145"/>
      <c r="UGP345" s="145"/>
      <c r="UGQ345" s="145"/>
      <c r="UGR345" s="145"/>
      <c r="UGS345" s="145"/>
      <c r="UGT345" s="145"/>
      <c r="UGU345" s="145"/>
      <c r="UGV345" s="145"/>
      <c r="UGW345" s="145"/>
      <c r="UGX345" s="145"/>
      <c r="UGY345" s="145"/>
      <c r="UGZ345" s="145"/>
      <c r="UHA345" s="145"/>
      <c r="UHB345" s="145"/>
      <c r="UHC345" s="145"/>
      <c r="UHD345" s="145"/>
      <c r="UHE345" s="145"/>
      <c r="UHF345" s="145"/>
      <c r="UHG345" s="145"/>
      <c r="UHH345" s="145"/>
      <c r="UHI345" s="145"/>
      <c r="UHJ345" s="145"/>
      <c r="UHK345" s="145"/>
      <c r="UHL345" s="145"/>
      <c r="UHM345" s="145"/>
      <c r="UHN345" s="145"/>
      <c r="UHO345" s="145"/>
      <c r="UHP345" s="145"/>
      <c r="UHQ345" s="145"/>
      <c r="UHR345" s="145"/>
      <c r="UHS345" s="145"/>
      <c r="UHT345" s="145"/>
      <c r="UHU345" s="145"/>
      <c r="UHV345" s="145"/>
      <c r="UHW345" s="145"/>
      <c r="UHX345" s="145"/>
      <c r="UHY345" s="145"/>
      <c r="UHZ345" s="145"/>
      <c r="UIA345" s="145"/>
      <c r="UIB345" s="145"/>
      <c r="UIC345" s="145"/>
      <c r="UID345" s="145"/>
      <c r="UIE345" s="145"/>
      <c r="UIF345" s="145"/>
      <c r="UIG345" s="145"/>
      <c r="UIH345" s="145"/>
      <c r="UII345" s="145"/>
      <c r="UIJ345" s="145"/>
      <c r="UIK345" s="145"/>
      <c r="UIL345" s="145"/>
      <c r="UIM345" s="145"/>
      <c r="UIN345" s="145"/>
      <c r="UIO345" s="145"/>
      <c r="UIP345" s="145"/>
      <c r="UIQ345" s="145"/>
      <c r="UIR345" s="145"/>
      <c r="UIS345" s="145"/>
      <c r="UIT345" s="145"/>
      <c r="UIU345" s="145"/>
      <c r="UIV345" s="145"/>
      <c r="UIW345" s="145"/>
      <c r="UIX345" s="145"/>
      <c r="UIY345" s="145"/>
      <c r="UIZ345" s="145"/>
      <c r="UJA345" s="145"/>
      <c r="UJB345" s="145"/>
      <c r="UJC345" s="145"/>
      <c r="UJD345" s="145"/>
      <c r="UJE345" s="145"/>
      <c r="UJF345" s="145"/>
      <c r="UJG345" s="145"/>
      <c r="UJH345" s="145"/>
      <c r="UJI345" s="145"/>
      <c r="UJJ345" s="145"/>
      <c r="UJK345" s="145"/>
      <c r="UJL345" s="145"/>
      <c r="UJM345" s="145"/>
      <c r="UJN345" s="145"/>
      <c r="UJO345" s="145"/>
      <c r="UJP345" s="145"/>
      <c r="UJQ345" s="145"/>
      <c r="UJR345" s="145"/>
      <c r="UJS345" s="145"/>
      <c r="UJT345" s="145"/>
      <c r="UJU345" s="145"/>
      <c r="UJV345" s="145"/>
      <c r="UJW345" s="145"/>
      <c r="UJX345" s="145"/>
      <c r="UJY345" s="145"/>
      <c r="UJZ345" s="145"/>
      <c r="UKA345" s="145"/>
      <c r="UKB345" s="145"/>
      <c r="UKC345" s="145"/>
      <c r="UKD345" s="145"/>
      <c r="UKE345" s="145"/>
      <c r="UKF345" s="145"/>
      <c r="UKG345" s="145"/>
      <c r="UKH345" s="145"/>
      <c r="UKI345" s="145"/>
      <c r="UKJ345" s="145"/>
      <c r="UKK345" s="145"/>
      <c r="UKL345" s="145"/>
      <c r="UKM345" s="145"/>
      <c r="UKN345" s="145"/>
      <c r="UKO345" s="145"/>
      <c r="UKP345" s="145"/>
      <c r="UKQ345" s="145"/>
      <c r="UKR345" s="145"/>
      <c r="UKS345" s="145"/>
      <c r="UKT345" s="145"/>
      <c r="UKU345" s="145"/>
      <c r="UKV345" s="145"/>
      <c r="UKW345" s="145"/>
      <c r="UKX345" s="145"/>
      <c r="UKY345" s="145"/>
      <c r="UKZ345" s="145"/>
      <c r="ULA345" s="145"/>
      <c r="ULB345" s="145"/>
      <c r="ULC345" s="145"/>
      <c r="ULD345" s="145"/>
      <c r="ULE345" s="145"/>
      <c r="ULF345" s="145"/>
      <c r="ULG345" s="145"/>
      <c r="ULH345" s="145"/>
      <c r="ULI345" s="145"/>
      <c r="ULJ345" s="145"/>
      <c r="ULK345" s="145"/>
      <c r="ULL345" s="145"/>
      <c r="ULM345" s="145"/>
      <c r="ULN345" s="145"/>
      <c r="ULO345" s="145"/>
      <c r="ULP345" s="145"/>
      <c r="ULQ345" s="145"/>
      <c r="ULR345" s="145"/>
      <c r="ULS345" s="145"/>
      <c r="ULT345" s="145"/>
      <c r="ULU345" s="145"/>
      <c r="ULV345" s="145"/>
      <c r="ULW345" s="145"/>
      <c r="ULX345" s="145"/>
      <c r="ULY345" s="145"/>
      <c r="ULZ345" s="145"/>
      <c r="UMA345" s="145"/>
      <c r="UMB345" s="145"/>
      <c r="UMC345" s="145"/>
      <c r="UMD345" s="145"/>
      <c r="UME345" s="145"/>
      <c r="UMF345" s="145"/>
      <c r="UMG345" s="145"/>
      <c r="UMH345" s="145"/>
      <c r="UMI345" s="145"/>
      <c r="UMJ345" s="145"/>
      <c r="UMK345" s="145"/>
      <c r="UML345" s="145"/>
      <c r="UMM345" s="145"/>
      <c r="UMN345" s="145"/>
      <c r="UMO345" s="145"/>
      <c r="UMP345" s="145"/>
      <c r="UMQ345" s="145"/>
      <c r="UMR345" s="145"/>
      <c r="UMS345" s="145"/>
      <c r="UMT345" s="145"/>
      <c r="UMU345" s="145"/>
      <c r="UMV345" s="145"/>
      <c r="UMW345" s="145"/>
      <c r="UMX345" s="145"/>
      <c r="UMY345" s="145"/>
      <c r="UMZ345" s="145"/>
      <c r="UNA345" s="145"/>
      <c r="UNB345" s="145"/>
      <c r="UNC345" s="145"/>
      <c r="UND345" s="145"/>
      <c r="UNE345" s="145"/>
      <c r="UNF345" s="145"/>
      <c r="UNG345" s="145"/>
      <c r="UNH345" s="145"/>
      <c r="UNI345" s="145"/>
      <c r="UNJ345" s="145"/>
      <c r="UNK345" s="145"/>
      <c r="UNL345" s="145"/>
      <c r="UNM345" s="145"/>
      <c r="UNN345" s="145"/>
      <c r="UNO345" s="145"/>
      <c r="UNP345" s="145"/>
      <c r="UNQ345" s="145"/>
      <c r="UNR345" s="145"/>
      <c r="UNS345" s="145"/>
      <c r="UNT345" s="145"/>
      <c r="UNU345" s="145"/>
      <c r="UNV345" s="145"/>
      <c r="UNW345" s="145"/>
      <c r="UNX345" s="145"/>
      <c r="UNY345" s="145"/>
      <c r="UNZ345" s="145"/>
      <c r="UOA345" s="145"/>
      <c r="UOB345" s="145"/>
      <c r="UOC345" s="145"/>
      <c r="UOD345" s="145"/>
      <c r="UOE345" s="145"/>
      <c r="UOF345" s="145"/>
      <c r="UOG345" s="145"/>
      <c r="UOH345" s="145"/>
      <c r="UOI345" s="145"/>
      <c r="UOJ345" s="145"/>
      <c r="UOK345" s="145"/>
      <c r="UOL345" s="145"/>
      <c r="UOM345" s="145"/>
      <c r="UON345" s="145"/>
      <c r="UOO345" s="145"/>
      <c r="UOP345" s="145"/>
      <c r="UOQ345" s="145"/>
      <c r="UOR345" s="145"/>
      <c r="UOS345" s="145"/>
      <c r="UOT345" s="145"/>
      <c r="UOU345" s="145"/>
      <c r="UOV345" s="145"/>
      <c r="UOW345" s="145"/>
      <c r="UOX345" s="145"/>
      <c r="UOY345" s="145"/>
      <c r="UOZ345" s="145"/>
      <c r="UPA345" s="145"/>
      <c r="UPB345" s="145"/>
      <c r="UPC345" s="145"/>
      <c r="UPD345" s="145"/>
      <c r="UPE345" s="145"/>
      <c r="UPF345" s="145"/>
      <c r="UPG345" s="145"/>
      <c r="UPH345" s="145"/>
      <c r="UPI345" s="145"/>
      <c r="UPJ345" s="145"/>
      <c r="UPK345" s="145"/>
      <c r="UPL345" s="145"/>
      <c r="UPM345" s="145"/>
      <c r="UPN345" s="145"/>
      <c r="UPO345" s="145"/>
      <c r="UPP345" s="145"/>
      <c r="UPQ345" s="145"/>
      <c r="UPR345" s="145"/>
      <c r="UPS345" s="145"/>
      <c r="UPT345" s="145"/>
      <c r="UPU345" s="145"/>
      <c r="UPV345" s="145"/>
      <c r="UPW345" s="145"/>
      <c r="UPX345" s="145"/>
      <c r="UPY345" s="145"/>
      <c r="UPZ345" s="145"/>
      <c r="UQA345" s="145"/>
      <c r="UQB345" s="145"/>
      <c r="UQC345" s="145"/>
      <c r="UQD345" s="145"/>
      <c r="UQE345" s="145"/>
      <c r="UQF345" s="145"/>
      <c r="UQG345" s="145"/>
      <c r="UQH345" s="145"/>
      <c r="UQI345" s="145"/>
      <c r="UQJ345" s="145"/>
      <c r="UQK345" s="145"/>
      <c r="UQL345" s="145"/>
      <c r="UQM345" s="145"/>
      <c r="UQN345" s="145"/>
      <c r="UQO345" s="145"/>
      <c r="UQP345" s="145"/>
      <c r="UQQ345" s="145"/>
      <c r="UQR345" s="145"/>
      <c r="UQS345" s="145"/>
      <c r="UQT345" s="145"/>
      <c r="UQU345" s="145"/>
      <c r="UQV345" s="145"/>
      <c r="UQW345" s="145"/>
      <c r="UQX345" s="145"/>
      <c r="UQY345" s="145"/>
      <c r="UQZ345" s="145"/>
      <c r="URA345" s="145"/>
      <c r="URB345" s="145"/>
      <c r="URC345" s="145"/>
      <c r="URD345" s="145"/>
      <c r="URE345" s="145"/>
      <c r="URF345" s="145"/>
      <c r="URG345" s="145"/>
      <c r="URH345" s="145"/>
      <c r="URI345" s="145"/>
      <c r="URJ345" s="145"/>
      <c r="URK345" s="145"/>
      <c r="URL345" s="145"/>
      <c r="URM345" s="145"/>
      <c r="URN345" s="145"/>
      <c r="URO345" s="145"/>
      <c r="URP345" s="145"/>
      <c r="URQ345" s="145"/>
      <c r="URR345" s="145"/>
      <c r="URS345" s="145"/>
      <c r="URT345" s="145"/>
      <c r="URU345" s="145"/>
      <c r="URV345" s="145"/>
      <c r="URW345" s="145"/>
      <c r="URX345" s="145"/>
      <c r="URY345" s="145"/>
      <c r="URZ345" s="145"/>
      <c r="USA345" s="145"/>
      <c r="USB345" s="145"/>
      <c r="USC345" s="145"/>
      <c r="USD345" s="145"/>
      <c r="USE345" s="145"/>
      <c r="USF345" s="145"/>
      <c r="USG345" s="145"/>
      <c r="USH345" s="145"/>
      <c r="USI345" s="145"/>
      <c r="USJ345" s="145"/>
      <c r="USK345" s="145"/>
      <c r="USL345" s="145"/>
      <c r="USM345" s="145"/>
      <c r="USN345" s="145"/>
      <c r="USO345" s="145"/>
      <c r="USP345" s="145"/>
      <c r="USQ345" s="145"/>
      <c r="USR345" s="145"/>
      <c r="USS345" s="145"/>
      <c r="UST345" s="145"/>
      <c r="USU345" s="145"/>
      <c r="USV345" s="145"/>
      <c r="USW345" s="145"/>
      <c r="USX345" s="145"/>
      <c r="USY345" s="145"/>
      <c r="USZ345" s="145"/>
      <c r="UTA345" s="145"/>
      <c r="UTB345" s="145"/>
      <c r="UTC345" s="145"/>
      <c r="UTD345" s="145"/>
      <c r="UTE345" s="145"/>
      <c r="UTF345" s="145"/>
      <c r="UTG345" s="145"/>
      <c r="UTH345" s="145"/>
      <c r="UTI345" s="145"/>
      <c r="UTJ345" s="145"/>
      <c r="UTK345" s="145"/>
      <c r="UTL345" s="145"/>
      <c r="UTM345" s="145"/>
      <c r="UTN345" s="145"/>
      <c r="UTO345" s="145"/>
      <c r="UTP345" s="145"/>
      <c r="UTQ345" s="145"/>
      <c r="UTR345" s="145"/>
      <c r="UTS345" s="145"/>
      <c r="UTT345" s="145"/>
      <c r="UTU345" s="145"/>
      <c r="UTV345" s="145"/>
      <c r="UTW345" s="145"/>
      <c r="UTX345" s="145"/>
      <c r="UTY345" s="145"/>
      <c r="UTZ345" s="145"/>
      <c r="UUA345" s="145"/>
      <c r="UUB345" s="145"/>
      <c r="UUC345" s="145"/>
      <c r="UUD345" s="145"/>
      <c r="UUE345" s="145"/>
      <c r="UUF345" s="145"/>
      <c r="UUG345" s="145"/>
      <c r="UUH345" s="145"/>
      <c r="UUI345" s="145"/>
      <c r="UUJ345" s="145"/>
      <c r="UUK345" s="145"/>
      <c r="UUL345" s="145"/>
      <c r="UUM345" s="145"/>
      <c r="UUN345" s="145"/>
      <c r="UUO345" s="145"/>
      <c r="UUP345" s="145"/>
      <c r="UUQ345" s="145"/>
      <c r="UUR345" s="145"/>
      <c r="UUS345" s="145"/>
      <c r="UUT345" s="145"/>
      <c r="UUU345" s="145"/>
      <c r="UUV345" s="145"/>
      <c r="UUW345" s="145"/>
      <c r="UUX345" s="145"/>
      <c r="UUY345" s="145"/>
      <c r="UUZ345" s="145"/>
      <c r="UVA345" s="145"/>
      <c r="UVB345" s="145"/>
      <c r="UVC345" s="145"/>
      <c r="UVD345" s="145"/>
      <c r="UVE345" s="145"/>
      <c r="UVF345" s="145"/>
      <c r="UVG345" s="145"/>
      <c r="UVH345" s="145"/>
      <c r="UVI345" s="145"/>
      <c r="UVJ345" s="145"/>
      <c r="UVK345" s="145"/>
      <c r="UVL345" s="145"/>
      <c r="UVM345" s="145"/>
      <c r="UVN345" s="145"/>
      <c r="UVO345" s="145"/>
      <c r="UVP345" s="145"/>
      <c r="UVQ345" s="145"/>
      <c r="UVR345" s="145"/>
      <c r="UVS345" s="145"/>
      <c r="UVT345" s="145"/>
      <c r="UVU345" s="145"/>
      <c r="UVV345" s="145"/>
      <c r="UVW345" s="145"/>
      <c r="UVX345" s="145"/>
      <c r="UVY345" s="145"/>
      <c r="UVZ345" s="145"/>
      <c r="UWA345" s="145"/>
      <c r="UWB345" s="145"/>
      <c r="UWC345" s="145"/>
      <c r="UWD345" s="145"/>
      <c r="UWE345" s="145"/>
      <c r="UWF345" s="145"/>
      <c r="UWG345" s="145"/>
      <c r="UWH345" s="145"/>
      <c r="UWI345" s="145"/>
      <c r="UWJ345" s="145"/>
      <c r="UWK345" s="145"/>
      <c r="UWL345" s="145"/>
      <c r="UWM345" s="145"/>
      <c r="UWN345" s="145"/>
      <c r="UWO345" s="145"/>
      <c r="UWP345" s="145"/>
      <c r="UWQ345" s="145"/>
      <c r="UWR345" s="145"/>
      <c r="UWS345" s="145"/>
      <c r="UWT345" s="145"/>
      <c r="UWU345" s="145"/>
      <c r="UWV345" s="145"/>
      <c r="UWW345" s="145"/>
      <c r="UWX345" s="145"/>
      <c r="UWY345" s="145"/>
      <c r="UWZ345" s="145"/>
      <c r="UXA345" s="145"/>
      <c r="UXB345" s="145"/>
      <c r="UXC345" s="145"/>
      <c r="UXD345" s="145"/>
      <c r="UXE345" s="145"/>
      <c r="UXF345" s="145"/>
      <c r="UXG345" s="145"/>
      <c r="UXH345" s="145"/>
      <c r="UXI345" s="145"/>
      <c r="UXJ345" s="145"/>
      <c r="UXK345" s="145"/>
      <c r="UXL345" s="145"/>
      <c r="UXM345" s="145"/>
      <c r="UXN345" s="145"/>
      <c r="UXO345" s="145"/>
      <c r="UXP345" s="145"/>
      <c r="UXQ345" s="145"/>
      <c r="UXR345" s="145"/>
      <c r="UXS345" s="145"/>
      <c r="UXT345" s="145"/>
      <c r="UXU345" s="145"/>
      <c r="UXV345" s="145"/>
      <c r="UXW345" s="145"/>
      <c r="UXX345" s="145"/>
      <c r="UXY345" s="145"/>
      <c r="UXZ345" s="145"/>
      <c r="UYA345" s="145"/>
      <c r="UYB345" s="145"/>
      <c r="UYC345" s="145"/>
      <c r="UYD345" s="145"/>
      <c r="UYE345" s="145"/>
      <c r="UYF345" s="145"/>
      <c r="UYG345" s="145"/>
      <c r="UYH345" s="145"/>
      <c r="UYI345" s="145"/>
      <c r="UYJ345" s="145"/>
      <c r="UYK345" s="145"/>
      <c r="UYL345" s="145"/>
      <c r="UYM345" s="145"/>
      <c r="UYN345" s="145"/>
      <c r="UYO345" s="145"/>
      <c r="UYP345" s="145"/>
      <c r="UYQ345" s="145"/>
      <c r="UYR345" s="145"/>
      <c r="UYS345" s="145"/>
      <c r="UYT345" s="145"/>
      <c r="UYU345" s="145"/>
      <c r="UYV345" s="145"/>
      <c r="UYW345" s="145"/>
      <c r="UYX345" s="145"/>
      <c r="UYY345" s="145"/>
      <c r="UYZ345" s="145"/>
      <c r="UZA345" s="145"/>
      <c r="UZB345" s="145"/>
      <c r="UZC345" s="145"/>
      <c r="UZD345" s="145"/>
      <c r="UZE345" s="145"/>
      <c r="UZF345" s="145"/>
      <c r="UZG345" s="145"/>
      <c r="UZH345" s="145"/>
      <c r="UZI345" s="145"/>
      <c r="UZJ345" s="145"/>
      <c r="UZK345" s="145"/>
      <c r="UZL345" s="145"/>
      <c r="UZM345" s="145"/>
      <c r="UZN345" s="145"/>
      <c r="UZO345" s="145"/>
      <c r="UZP345" s="145"/>
      <c r="UZQ345" s="145"/>
      <c r="UZR345" s="145"/>
      <c r="UZS345" s="145"/>
      <c r="UZT345" s="145"/>
      <c r="UZU345" s="145"/>
      <c r="UZV345" s="145"/>
      <c r="UZW345" s="145"/>
      <c r="UZX345" s="145"/>
      <c r="UZY345" s="145"/>
      <c r="UZZ345" s="145"/>
      <c r="VAA345" s="145"/>
      <c r="VAB345" s="145"/>
      <c r="VAC345" s="145"/>
      <c r="VAD345" s="145"/>
      <c r="VAE345" s="145"/>
      <c r="VAF345" s="145"/>
      <c r="VAG345" s="145"/>
      <c r="VAH345" s="145"/>
      <c r="VAI345" s="145"/>
      <c r="VAJ345" s="145"/>
      <c r="VAK345" s="145"/>
      <c r="VAL345" s="145"/>
      <c r="VAM345" s="145"/>
      <c r="VAN345" s="145"/>
      <c r="VAO345" s="145"/>
      <c r="VAP345" s="145"/>
      <c r="VAQ345" s="145"/>
      <c r="VAR345" s="145"/>
      <c r="VAS345" s="145"/>
      <c r="VAT345" s="145"/>
      <c r="VAU345" s="145"/>
      <c r="VAV345" s="145"/>
      <c r="VAW345" s="145"/>
      <c r="VAX345" s="145"/>
      <c r="VAY345" s="145"/>
      <c r="VAZ345" s="145"/>
      <c r="VBA345" s="145"/>
      <c r="VBB345" s="145"/>
      <c r="VBC345" s="145"/>
      <c r="VBD345" s="145"/>
      <c r="VBE345" s="145"/>
      <c r="VBF345" s="145"/>
      <c r="VBG345" s="145"/>
      <c r="VBH345" s="145"/>
      <c r="VBI345" s="145"/>
      <c r="VBJ345" s="145"/>
      <c r="VBK345" s="145"/>
      <c r="VBL345" s="145"/>
      <c r="VBM345" s="145"/>
      <c r="VBN345" s="145"/>
      <c r="VBO345" s="145"/>
      <c r="VBP345" s="145"/>
      <c r="VBQ345" s="145"/>
      <c r="VBR345" s="145"/>
      <c r="VBS345" s="145"/>
      <c r="VBT345" s="145"/>
      <c r="VBU345" s="145"/>
      <c r="VBV345" s="145"/>
      <c r="VBW345" s="145"/>
      <c r="VBX345" s="145"/>
      <c r="VBY345" s="145"/>
      <c r="VBZ345" s="145"/>
      <c r="VCA345" s="145"/>
      <c r="VCB345" s="145"/>
      <c r="VCC345" s="145"/>
      <c r="VCD345" s="145"/>
      <c r="VCE345" s="145"/>
      <c r="VCF345" s="145"/>
      <c r="VCG345" s="145"/>
      <c r="VCH345" s="145"/>
      <c r="VCI345" s="145"/>
      <c r="VCJ345" s="145"/>
      <c r="VCK345" s="145"/>
      <c r="VCL345" s="145"/>
      <c r="VCM345" s="145"/>
      <c r="VCN345" s="145"/>
      <c r="VCO345" s="145"/>
      <c r="VCP345" s="145"/>
      <c r="VCQ345" s="145"/>
      <c r="VCR345" s="145"/>
      <c r="VCS345" s="145"/>
      <c r="VCT345" s="145"/>
      <c r="VCU345" s="145"/>
      <c r="VCV345" s="145"/>
      <c r="VCW345" s="145"/>
      <c r="VCX345" s="145"/>
      <c r="VCY345" s="145"/>
      <c r="VCZ345" s="145"/>
      <c r="VDA345" s="145"/>
      <c r="VDB345" s="145"/>
      <c r="VDC345" s="145"/>
      <c r="VDD345" s="145"/>
      <c r="VDE345" s="145"/>
      <c r="VDF345" s="145"/>
      <c r="VDG345" s="145"/>
      <c r="VDH345" s="145"/>
      <c r="VDI345" s="145"/>
      <c r="VDJ345" s="145"/>
      <c r="VDK345" s="145"/>
      <c r="VDL345" s="145"/>
      <c r="VDM345" s="145"/>
      <c r="VDN345" s="145"/>
      <c r="VDO345" s="145"/>
      <c r="VDP345" s="145"/>
      <c r="VDQ345" s="145"/>
      <c r="VDR345" s="145"/>
      <c r="VDS345" s="145"/>
      <c r="VDT345" s="145"/>
      <c r="VDU345" s="145"/>
      <c r="VDV345" s="145"/>
      <c r="VDW345" s="145"/>
      <c r="VDX345" s="145"/>
      <c r="VDY345" s="145"/>
      <c r="VDZ345" s="145"/>
      <c r="VEA345" s="145"/>
      <c r="VEB345" s="145"/>
      <c r="VEC345" s="145"/>
      <c r="VED345" s="145"/>
      <c r="VEE345" s="145"/>
      <c r="VEF345" s="145"/>
      <c r="VEG345" s="145"/>
      <c r="VEH345" s="145"/>
      <c r="VEI345" s="145"/>
      <c r="VEJ345" s="145"/>
      <c r="VEK345" s="145"/>
      <c r="VEL345" s="145"/>
      <c r="VEM345" s="145"/>
      <c r="VEN345" s="145"/>
      <c r="VEO345" s="145"/>
      <c r="VEP345" s="145"/>
      <c r="VEQ345" s="145"/>
      <c r="VER345" s="145"/>
      <c r="VES345" s="145"/>
      <c r="VET345" s="145"/>
      <c r="VEU345" s="145"/>
      <c r="VEV345" s="145"/>
      <c r="VEW345" s="145"/>
      <c r="VEX345" s="145"/>
      <c r="VEY345" s="145"/>
      <c r="VEZ345" s="145"/>
      <c r="VFA345" s="145"/>
      <c r="VFB345" s="145"/>
      <c r="VFC345" s="145"/>
      <c r="VFD345" s="145"/>
      <c r="VFE345" s="145"/>
      <c r="VFF345" s="145"/>
      <c r="VFG345" s="145"/>
      <c r="VFH345" s="145"/>
      <c r="VFI345" s="145"/>
      <c r="VFJ345" s="145"/>
      <c r="VFK345" s="145"/>
      <c r="VFL345" s="145"/>
      <c r="VFM345" s="145"/>
      <c r="VFN345" s="145"/>
      <c r="VFO345" s="145"/>
      <c r="VFP345" s="145"/>
      <c r="VFQ345" s="145"/>
      <c r="VFR345" s="145"/>
      <c r="VFS345" s="145"/>
      <c r="VFT345" s="145"/>
      <c r="VFU345" s="145"/>
      <c r="VFV345" s="145"/>
      <c r="VFW345" s="145"/>
      <c r="VFX345" s="145"/>
      <c r="VFY345" s="145"/>
      <c r="VFZ345" s="145"/>
      <c r="VGA345" s="145"/>
      <c r="VGB345" s="145"/>
      <c r="VGC345" s="145"/>
      <c r="VGD345" s="145"/>
      <c r="VGE345" s="145"/>
      <c r="VGF345" s="145"/>
      <c r="VGG345" s="145"/>
      <c r="VGH345" s="145"/>
      <c r="VGI345" s="145"/>
      <c r="VGJ345" s="145"/>
      <c r="VGK345" s="145"/>
      <c r="VGL345" s="145"/>
      <c r="VGM345" s="145"/>
      <c r="VGN345" s="145"/>
      <c r="VGO345" s="145"/>
      <c r="VGP345" s="145"/>
      <c r="VGQ345" s="145"/>
      <c r="VGR345" s="145"/>
      <c r="VGS345" s="145"/>
      <c r="VGT345" s="145"/>
      <c r="VGU345" s="145"/>
      <c r="VGV345" s="145"/>
      <c r="VGW345" s="145"/>
      <c r="VGX345" s="145"/>
      <c r="VGY345" s="145"/>
      <c r="VGZ345" s="145"/>
      <c r="VHA345" s="145"/>
      <c r="VHB345" s="145"/>
      <c r="VHC345" s="145"/>
      <c r="VHD345" s="145"/>
      <c r="VHE345" s="145"/>
      <c r="VHF345" s="145"/>
      <c r="VHG345" s="145"/>
      <c r="VHH345" s="145"/>
      <c r="VHI345" s="145"/>
      <c r="VHJ345" s="145"/>
      <c r="VHK345" s="145"/>
      <c r="VHL345" s="145"/>
      <c r="VHM345" s="145"/>
      <c r="VHN345" s="145"/>
      <c r="VHO345" s="145"/>
      <c r="VHP345" s="145"/>
      <c r="VHQ345" s="145"/>
      <c r="VHR345" s="145"/>
      <c r="VHS345" s="145"/>
      <c r="VHT345" s="145"/>
      <c r="VHU345" s="145"/>
      <c r="VHV345" s="145"/>
      <c r="VHW345" s="145"/>
      <c r="VHX345" s="145"/>
      <c r="VHY345" s="145"/>
      <c r="VHZ345" s="145"/>
      <c r="VIA345" s="145"/>
      <c r="VIB345" s="145"/>
      <c r="VIC345" s="145"/>
      <c r="VID345" s="145"/>
      <c r="VIE345" s="145"/>
      <c r="VIF345" s="145"/>
      <c r="VIG345" s="145"/>
      <c r="VIH345" s="145"/>
      <c r="VII345" s="145"/>
      <c r="VIJ345" s="145"/>
      <c r="VIK345" s="145"/>
      <c r="VIL345" s="145"/>
      <c r="VIM345" s="145"/>
      <c r="VIN345" s="145"/>
      <c r="VIO345" s="145"/>
      <c r="VIP345" s="145"/>
      <c r="VIQ345" s="145"/>
      <c r="VIR345" s="145"/>
      <c r="VIS345" s="145"/>
      <c r="VIT345" s="145"/>
      <c r="VIU345" s="145"/>
      <c r="VIV345" s="145"/>
      <c r="VIW345" s="145"/>
      <c r="VIX345" s="145"/>
      <c r="VIY345" s="145"/>
      <c r="VIZ345" s="145"/>
      <c r="VJA345" s="145"/>
      <c r="VJB345" s="145"/>
      <c r="VJC345" s="145"/>
      <c r="VJD345" s="145"/>
      <c r="VJE345" s="145"/>
      <c r="VJF345" s="145"/>
      <c r="VJG345" s="145"/>
      <c r="VJH345" s="145"/>
      <c r="VJI345" s="145"/>
      <c r="VJJ345" s="145"/>
      <c r="VJK345" s="145"/>
      <c r="VJL345" s="145"/>
      <c r="VJM345" s="145"/>
      <c r="VJN345" s="145"/>
      <c r="VJO345" s="145"/>
      <c r="VJP345" s="145"/>
      <c r="VJQ345" s="145"/>
      <c r="VJR345" s="145"/>
      <c r="VJS345" s="145"/>
      <c r="VJT345" s="145"/>
      <c r="VJU345" s="145"/>
      <c r="VJV345" s="145"/>
      <c r="VJW345" s="145"/>
      <c r="VJX345" s="145"/>
      <c r="VJY345" s="145"/>
      <c r="VJZ345" s="145"/>
      <c r="VKA345" s="145"/>
      <c r="VKB345" s="145"/>
      <c r="VKC345" s="145"/>
      <c r="VKD345" s="145"/>
      <c r="VKE345" s="145"/>
      <c r="VKF345" s="145"/>
      <c r="VKG345" s="145"/>
      <c r="VKH345" s="145"/>
      <c r="VKI345" s="145"/>
      <c r="VKJ345" s="145"/>
      <c r="VKK345" s="145"/>
      <c r="VKL345" s="145"/>
      <c r="VKM345" s="145"/>
      <c r="VKN345" s="145"/>
      <c r="VKO345" s="145"/>
      <c r="VKP345" s="145"/>
      <c r="VKQ345" s="145"/>
      <c r="VKR345" s="145"/>
      <c r="VKS345" s="145"/>
      <c r="VKT345" s="145"/>
      <c r="VKU345" s="145"/>
      <c r="VKV345" s="145"/>
      <c r="VKW345" s="145"/>
      <c r="VKX345" s="145"/>
      <c r="VKY345" s="145"/>
      <c r="VKZ345" s="145"/>
      <c r="VLA345" s="145"/>
      <c r="VLB345" s="145"/>
      <c r="VLC345" s="145"/>
      <c r="VLD345" s="145"/>
      <c r="VLE345" s="145"/>
      <c r="VLF345" s="145"/>
      <c r="VLG345" s="145"/>
      <c r="VLH345" s="145"/>
      <c r="VLI345" s="145"/>
      <c r="VLJ345" s="145"/>
      <c r="VLK345" s="145"/>
      <c r="VLL345" s="145"/>
      <c r="VLM345" s="145"/>
      <c r="VLN345" s="145"/>
      <c r="VLO345" s="145"/>
      <c r="VLP345" s="145"/>
      <c r="VLQ345" s="145"/>
      <c r="VLR345" s="145"/>
      <c r="VLS345" s="145"/>
      <c r="VLT345" s="145"/>
      <c r="VLU345" s="145"/>
      <c r="VLV345" s="145"/>
      <c r="VLW345" s="145"/>
      <c r="VLX345" s="145"/>
      <c r="VLY345" s="145"/>
      <c r="VLZ345" s="145"/>
      <c r="VMA345" s="145"/>
      <c r="VMB345" s="145"/>
      <c r="VMC345" s="145"/>
      <c r="VMD345" s="145"/>
      <c r="VME345" s="145"/>
      <c r="VMF345" s="145"/>
      <c r="VMG345" s="145"/>
      <c r="VMH345" s="145"/>
      <c r="VMI345" s="145"/>
      <c r="VMJ345" s="145"/>
      <c r="VMK345" s="145"/>
      <c r="VML345" s="145"/>
      <c r="VMM345" s="145"/>
      <c r="VMN345" s="145"/>
      <c r="VMO345" s="145"/>
      <c r="VMP345" s="145"/>
      <c r="VMQ345" s="145"/>
      <c r="VMR345" s="145"/>
      <c r="VMS345" s="145"/>
      <c r="VMT345" s="145"/>
      <c r="VMU345" s="145"/>
      <c r="VMV345" s="145"/>
      <c r="VMW345" s="145"/>
      <c r="VMX345" s="145"/>
      <c r="VMY345" s="145"/>
      <c r="VMZ345" s="145"/>
      <c r="VNA345" s="145"/>
      <c r="VNB345" s="145"/>
      <c r="VNC345" s="145"/>
      <c r="VND345" s="145"/>
      <c r="VNE345" s="145"/>
      <c r="VNF345" s="145"/>
      <c r="VNG345" s="145"/>
      <c r="VNH345" s="145"/>
      <c r="VNI345" s="145"/>
      <c r="VNJ345" s="145"/>
      <c r="VNK345" s="145"/>
      <c r="VNL345" s="145"/>
      <c r="VNM345" s="145"/>
      <c r="VNN345" s="145"/>
      <c r="VNO345" s="145"/>
      <c r="VNP345" s="145"/>
      <c r="VNQ345" s="145"/>
      <c r="VNR345" s="145"/>
      <c r="VNS345" s="145"/>
      <c r="VNT345" s="145"/>
      <c r="VNU345" s="145"/>
      <c r="VNV345" s="145"/>
      <c r="VNW345" s="145"/>
      <c r="VNX345" s="145"/>
      <c r="VNY345" s="145"/>
      <c r="VNZ345" s="145"/>
      <c r="VOA345" s="145"/>
      <c r="VOB345" s="145"/>
      <c r="VOC345" s="145"/>
      <c r="VOD345" s="145"/>
      <c r="VOE345" s="145"/>
      <c r="VOF345" s="145"/>
      <c r="VOG345" s="145"/>
      <c r="VOH345" s="145"/>
      <c r="VOI345" s="145"/>
      <c r="VOJ345" s="145"/>
      <c r="VOK345" s="145"/>
      <c r="VOL345" s="145"/>
      <c r="VOM345" s="145"/>
      <c r="VON345" s="145"/>
      <c r="VOO345" s="145"/>
      <c r="VOP345" s="145"/>
      <c r="VOQ345" s="145"/>
      <c r="VOR345" s="145"/>
      <c r="VOS345" s="145"/>
      <c r="VOT345" s="145"/>
      <c r="VOU345" s="145"/>
      <c r="VOV345" s="145"/>
      <c r="VOW345" s="145"/>
      <c r="VOX345" s="145"/>
      <c r="VOY345" s="145"/>
      <c r="VOZ345" s="145"/>
      <c r="VPA345" s="145"/>
      <c r="VPB345" s="145"/>
      <c r="VPC345" s="145"/>
      <c r="VPD345" s="145"/>
      <c r="VPE345" s="145"/>
      <c r="VPF345" s="145"/>
      <c r="VPG345" s="145"/>
      <c r="VPH345" s="145"/>
      <c r="VPI345" s="145"/>
      <c r="VPJ345" s="145"/>
      <c r="VPK345" s="145"/>
      <c r="VPL345" s="145"/>
      <c r="VPM345" s="145"/>
      <c r="VPN345" s="145"/>
      <c r="VPO345" s="145"/>
      <c r="VPP345" s="145"/>
      <c r="VPQ345" s="145"/>
      <c r="VPR345" s="145"/>
      <c r="VPS345" s="145"/>
      <c r="VPT345" s="145"/>
      <c r="VPU345" s="145"/>
      <c r="VPV345" s="145"/>
      <c r="VPW345" s="145"/>
      <c r="VPX345" s="145"/>
      <c r="VPY345" s="145"/>
      <c r="VPZ345" s="145"/>
      <c r="VQA345" s="145"/>
      <c r="VQB345" s="145"/>
      <c r="VQC345" s="145"/>
      <c r="VQD345" s="145"/>
      <c r="VQE345" s="145"/>
      <c r="VQF345" s="145"/>
      <c r="VQG345" s="145"/>
      <c r="VQH345" s="145"/>
      <c r="VQI345" s="145"/>
      <c r="VQJ345" s="145"/>
      <c r="VQK345" s="145"/>
      <c r="VQL345" s="145"/>
      <c r="VQM345" s="145"/>
      <c r="VQN345" s="145"/>
      <c r="VQO345" s="145"/>
      <c r="VQP345" s="145"/>
      <c r="VQQ345" s="145"/>
      <c r="VQR345" s="145"/>
      <c r="VQS345" s="145"/>
      <c r="VQT345" s="145"/>
      <c r="VQU345" s="145"/>
      <c r="VQV345" s="145"/>
      <c r="VQW345" s="145"/>
      <c r="VQX345" s="145"/>
      <c r="VQY345" s="145"/>
      <c r="VQZ345" s="145"/>
      <c r="VRA345" s="145"/>
      <c r="VRB345" s="145"/>
      <c r="VRC345" s="145"/>
      <c r="VRD345" s="145"/>
      <c r="VRE345" s="145"/>
      <c r="VRF345" s="145"/>
      <c r="VRG345" s="145"/>
      <c r="VRH345" s="145"/>
      <c r="VRI345" s="145"/>
      <c r="VRJ345" s="145"/>
      <c r="VRK345" s="145"/>
      <c r="VRL345" s="145"/>
      <c r="VRM345" s="145"/>
      <c r="VRN345" s="145"/>
      <c r="VRO345" s="145"/>
      <c r="VRP345" s="145"/>
      <c r="VRQ345" s="145"/>
      <c r="VRR345" s="145"/>
      <c r="VRS345" s="145"/>
      <c r="VRT345" s="145"/>
      <c r="VRU345" s="145"/>
      <c r="VRV345" s="145"/>
      <c r="VRW345" s="145"/>
      <c r="VRX345" s="145"/>
      <c r="VRY345" s="145"/>
      <c r="VRZ345" s="145"/>
      <c r="VSA345" s="145"/>
      <c r="VSB345" s="145"/>
      <c r="VSC345" s="145"/>
      <c r="VSD345" s="145"/>
      <c r="VSE345" s="145"/>
      <c r="VSF345" s="145"/>
      <c r="VSG345" s="145"/>
      <c r="VSH345" s="145"/>
      <c r="VSI345" s="145"/>
      <c r="VSJ345" s="145"/>
      <c r="VSK345" s="145"/>
      <c r="VSL345" s="145"/>
      <c r="VSM345" s="145"/>
      <c r="VSN345" s="145"/>
      <c r="VSO345" s="145"/>
      <c r="VSP345" s="145"/>
      <c r="VSQ345" s="145"/>
      <c r="VSR345" s="145"/>
      <c r="VSS345" s="145"/>
      <c r="VST345" s="145"/>
      <c r="VSU345" s="145"/>
      <c r="VSV345" s="145"/>
      <c r="VSW345" s="145"/>
      <c r="VSX345" s="145"/>
      <c r="VSY345" s="145"/>
      <c r="VSZ345" s="145"/>
      <c r="VTA345" s="145"/>
      <c r="VTB345" s="145"/>
      <c r="VTC345" s="145"/>
      <c r="VTD345" s="145"/>
      <c r="VTE345" s="145"/>
      <c r="VTF345" s="145"/>
      <c r="VTG345" s="145"/>
      <c r="VTH345" s="145"/>
      <c r="VTI345" s="145"/>
      <c r="VTJ345" s="145"/>
      <c r="VTK345" s="145"/>
      <c r="VTL345" s="145"/>
      <c r="VTM345" s="145"/>
      <c r="VTN345" s="145"/>
      <c r="VTO345" s="145"/>
      <c r="VTP345" s="145"/>
      <c r="VTQ345" s="145"/>
      <c r="VTR345" s="145"/>
      <c r="VTS345" s="145"/>
      <c r="VTT345" s="145"/>
      <c r="VTU345" s="145"/>
      <c r="VTV345" s="145"/>
      <c r="VTW345" s="145"/>
      <c r="VTX345" s="145"/>
      <c r="VTY345" s="145"/>
      <c r="VTZ345" s="145"/>
      <c r="VUA345" s="145"/>
      <c r="VUB345" s="145"/>
      <c r="VUC345" s="145"/>
      <c r="VUD345" s="145"/>
      <c r="VUE345" s="145"/>
      <c r="VUF345" s="145"/>
      <c r="VUG345" s="145"/>
      <c r="VUH345" s="145"/>
      <c r="VUI345" s="145"/>
      <c r="VUJ345" s="145"/>
      <c r="VUK345" s="145"/>
      <c r="VUL345" s="145"/>
      <c r="VUM345" s="145"/>
      <c r="VUN345" s="145"/>
      <c r="VUO345" s="145"/>
      <c r="VUP345" s="145"/>
      <c r="VUQ345" s="145"/>
      <c r="VUR345" s="145"/>
      <c r="VUS345" s="145"/>
      <c r="VUT345" s="145"/>
      <c r="VUU345" s="145"/>
      <c r="VUV345" s="145"/>
      <c r="VUW345" s="145"/>
      <c r="VUX345" s="145"/>
      <c r="VUY345" s="145"/>
      <c r="VUZ345" s="145"/>
      <c r="VVA345" s="145"/>
      <c r="VVB345" s="145"/>
      <c r="VVC345" s="145"/>
      <c r="VVD345" s="145"/>
      <c r="VVE345" s="145"/>
      <c r="VVF345" s="145"/>
      <c r="VVG345" s="145"/>
      <c r="VVH345" s="145"/>
      <c r="VVI345" s="145"/>
      <c r="VVJ345" s="145"/>
      <c r="VVK345" s="145"/>
      <c r="VVL345" s="145"/>
      <c r="VVM345" s="145"/>
      <c r="VVN345" s="145"/>
      <c r="VVO345" s="145"/>
      <c r="VVP345" s="145"/>
      <c r="VVQ345" s="145"/>
      <c r="VVR345" s="145"/>
      <c r="VVS345" s="145"/>
      <c r="VVT345" s="145"/>
      <c r="VVU345" s="145"/>
      <c r="VVV345" s="145"/>
      <c r="VVW345" s="145"/>
      <c r="VVX345" s="145"/>
      <c r="VVY345" s="145"/>
      <c r="VVZ345" s="145"/>
      <c r="VWA345" s="145"/>
      <c r="VWB345" s="145"/>
      <c r="VWC345" s="145"/>
      <c r="VWD345" s="145"/>
      <c r="VWE345" s="145"/>
      <c r="VWF345" s="145"/>
      <c r="VWG345" s="145"/>
      <c r="VWH345" s="145"/>
      <c r="VWI345" s="145"/>
      <c r="VWJ345" s="145"/>
      <c r="VWK345" s="145"/>
      <c r="VWL345" s="145"/>
      <c r="VWM345" s="145"/>
      <c r="VWN345" s="145"/>
      <c r="VWO345" s="145"/>
      <c r="VWP345" s="145"/>
      <c r="VWQ345" s="145"/>
      <c r="VWR345" s="145"/>
      <c r="VWS345" s="145"/>
      <c r="VWT345" s="145"/>
      <c r="VWU345" s="145"/>
      <c r="VWV345" s="145"/>
      <c r="VWW345" s="145"/>
      <c r="VWX345" s="145"/>
      <c r="VWY345" s="145"/>
      <c r="VWZ345" s="145"/>
      <c r="VXA345" s="145"/>
      <c r="VXB345" s="145"/>
      <c r="VXC345" s="145"/>
      <c r="VXD345" s="145"/>
      <c r="VXE345" s="145"/>
      <c r="VXF345" s="145"/>
      <c r="VXG345" s="145"/>
      <c r="VXH345" s="145"/>
      <c r="VXI345" s="145"/>
      <c r="VXJ345" s="145"/>
      <c r="VXK345" s="145"/>
      <c r="VXL345" s="145"/>
      <c r="VXM345" s="145"/>
      <c r="VXN345" s="145"/>
      <c r="VXO345" s="145"/>
      <c r="VXP345" s="145"/>
      <c r="VXQ345" s="145"/>
      <c r="VXR345" s="145"/>
      <c r="VXS345" s="145"/>
      <c r="VXT345" s="145"/>
      <c r="VXU345" s="145"/>
      <c r="VXV345" s="145"/>
      <c r="VXW345" s="145"/>
      <c r="VXX345" s="145"/>
      <c r="VXY345" s="145"/>
      <c r="VXZ345" s="145"/>
      <c r="VYA345" s="145"/>
      <c r="VYB345" s="145"/>
      <c r="VYC345" s="145"/>
      <c r="VYD345" s="145"/>
      <c r="VYE345" s="145"/>
      <c r="VYF345" s="145"/>
      <c r="VYG345" s="145"/>
      <c r="VYH345" s="145"/>
      <c r="VYI345" s="145"/>
      <c r="VYJ345" s="145"/>
      <c r="VYK345" s="145"/>
      <c r="VYL345" s="145"/>
      <c r="VYM345" s="145"/>
      <c r="VYN345" s="145"/>
      <c r="VYO345" s="145"/>
      <c r="VYP345" s="145"/>
      <c r="VYQ345" s="145"/>
      <c r="VYR345" s="145"/>
      <c r="VYS345" s="145"/>
      <c r="VYT345" s="145"/>
      <c r="VYU345" s="145"/>
      <c r="VYV345" s="145"/>
      <c r="VYW345" s="145"/>
      <c r="VYX345" s="145"/>
      <c r="VYY345" s="145"/>
      <c r="VYZ345" s="145"/>
      <c r="VZA345" s="145"/>
      <c r="VZB345" s="145"/>
      <c r="VZC345" s="145"/>
      <c r="VZD345" s="145"/>
      <c r="VZE345" s="145"/>
      <c r="VZF345" s="145"/>
      <c r="VZG345" s="145"/>
      <c r="VZH345" s="145"/>
      <c r="VZI345" s="145"/>
      <c r="VZJ345" s="145"/>
      <c r="VZK345" s="145"/>
      <c r="VZL345" s="145"/>
      <c r="VZM345" s="145"/>
      <c r="VZN345" s="145"/>
      <c r="VZO345" s="145"/>
      <c r="VZP345" s="145"/>
      <c r="VZQ345" s="145"/>
      <c r="VZR345" s="145"/>
      <c r="VZS345" s="145"/>
      <c r="VZT345" s="145"/>
      <c r="VZU345" s="145"/>
      <c r="VZV345" s="145"/>
      <c r="VZW345" s="145"/>
      <c r="VZX345" s="145"/>
      <c r="VZY345" s="145"/>
      <c r="VZZ345" s="145"/>
      <c r="WAA345" s="145"/>
      <c r="WAB345" s="145"/>
      <c r="WAC345" s="145"/>
      <c r="WAD345" s="145"/>
      <c r="WAE345" s="145"/>
      <c r="WAF345" s="145"/>
      <c r="WAG345" s="145"/>
      <c r="WAH345" s="145"/>
      <c r="WAI345" s="145"/>
      <c r="WAJ345" s="145"/>
      <c r="WAK345" s="145"/>
      <c r="WAL345" s="145"/>
      <c r="WAM345" s="145"/>
      <c r="WAN345" s="145"/>
      <c r="WAO345" s="145"/>
      <c r="WAP345" s="145"/>
      <c r="WAQ345" s="145"/>
      <c r="WAR345" s="145"/>
      <c r="WAS345" s="145"/>
      <c r="WAT345" s="145"/>
      <c r="WAU345" s="145"/>
      <c r="WAV345" s="145"/>
      <c r="WAW345" s="145"/>
      <c r="WAX345" s="145"/>
      <c r="WAY345" s="145"/>
      <c r="WAZ345" s="145"/>
      <c r="WBA345" s="145"/>
      <c r="WBB345" s="145"/>
      <c r="WBC345" s="145"/>
      <c r="WBD345" s="145"/>
      <c r="WBE345" s="145"/>
      <c r="WBF345" s="145"/>
      <c r="WBG345" s="145"/>
      <c r="WBH345" s="145"/>
      <c r="WBI345" s="145"/>
      <c r="WBJ345" s="145"/>
      <c r="WBK345" s="145"/>
      <c r="WBL345" s="145"/>
      <c r="WBM345" s="145"/>
      <c r="WBN345" s="145"/>
      <c r="WBO345" s="145"/>
      <c r="WBP345" s="145"/>
      <c r="WBQ345" s="145"/>
      <c r="WBR345" s="145"/>
      <c r="WBS345" s="145"/>
      <c r="WBT345" s="145"/>
      <c r="WBU345" s="145"/>
      <c r="WBV345" s="145"/>
      <c r="WBW345" s="145"/>
      <c r="WBX345" s="145"/>
      <c r="WBY345" s="145"/>
      <c r="WBZ345" s="145"/>
      <c r="WCA345" s="145"/>
      <c r="WCB345" s="145"/>
      <c r="WCC345" s="145"/>
      <c r="WCD345" s="145"/>
      <c r="WCE345" s="145"/>
      <c r="WCF345" s="145"/>
      <c r="WCG345" s="145"/>
      <c r="WCH345" s="145"/>
      <c r="WCI345" s="145"/>
      <c r="WCJ345" s="145"/>
      <c r="WCK345" s="145"/>
      <c r="WCL345" s="145"/>
      <c r="WCM345" s="145"/>
      <c r="WCN345" s="145"/>
      <c r="WCO345" s="145"/>
      <c r="WCP345" s="145"/>
      <c r="WCQ345" s="145"/>
      <c r="WCR345" s="145"/>
      <c r="WCS345" s="145"/>
      <c r="WCT345" s="145"/>
      <c r="WCU345" s="145"/>
      <c r="WCV345" s="145"/>
      <c r="WCW345" s="145"/>
      <c r="WCX345" s="145"/>
      <c r="WCY345" s="145"/>
      <c r="WCZ345" s="145"/>
      <c r="WDA345" s="145"/>
      <c r="WDB345" s="145"/>
      <c r="WDC345" s="145"/>
      <c r="WDD345" s="145"/>
      <c r="WDE345" s="145"/>
      <c r="WDF345" s="145"/>
      <c r="WDG345" s="145"/>
      <c r="WDH345" s="145"/>
      <c r="WDI345" s="145"/>
      <c r="WDJ345" s="145"/>
      <c r="WDK345" s="145"/>
      <c r="WDL345" s="145"/>
      <c r="WDM345" s="145"/>
      <c r="WDN345" s="145"/>
      <c r="WDO345" s="145"/>
      <c r="WDP345" s="145"/>
      <c r="WDQ345" s="145"/>
      <c r="WDR345" s="145"/>
      <c r="WDS345" s="145"/>
      <c r="WDT345" s="145"/>
      <c r="WDU345" s="145"/>
      <c r="WDV345" s="145"/>
      <c r="WDW345" s="145"/>
      <c r="WDX345" s="145"/>
      <c r="WDY345" s="145"/>
      <c r="WDZ345" s="145"/>
      <c r="WEA345" s="145"/>
      <c r="WEB345" s="145"/>
      <c r="WEC345" s="145"/>
      <c r="WED345" s="145"/>
      <c r="WEE345" s="145"/>
      <c r="WEF345" s="145"/>
      <c r="WEG345" s="145"/>
      <c r="WEH345" s="145"/>
      <c r="WEI345" s="145"/>
      <c r="WEJ345" s="145"/>
      <c r="WEK345" s="145"/>
      <c r="WEL345" s="145"/>
      <c r="WEM345" s="145"/>
      <c r="WEN345" s="145"/>
      <c r="WEO345" s="145"/>
      <c r="WEP345" s="145"/>
      <c r="WEQ345" s="145"/>
      <c r="WER345" s="145"/>
      <c r="WES345" s="145"/>
      <c r="WET345" s="145"/>
      <c r="WEU345" s="145"/>
      <c r="WEV345" s="145"/>
      <c r="WEW345" s="145"/>
      <c r="WEX345" s="145"/>
      <c r="WEY345" s="145"/>
      <c r="WEZ345" s="145"/>
      <c r="WFA345" s="145"/>
      <c r="WFB345" s="145"/>
      <c r="WFC345" s="145"/>
      <c r="WFD345" s="145"/>
      <c r="WFE345" s="145"/>
      <c r="WFF345" s="145"/>
      <c r="WFG345" s="145"/>
      <c r="WFH345" s="145"/>
      <c r="WFI345" s="145"/>
      <c r="WFJ345" s="145"/>
      <c r="WFK345" s="145"/>
      <c r="WFL345" s="145"/>
      <c r="WFM345" s="145"/>
      <c r="WFN345" s="145"/>
      <c r="WFO345" s="145"/>
      <c r="WFP345" s="145"/>
      <c r="WFQ345" s="145"/>
      <c r="WFR345" s="145"/>
      <c r="WFS345" s="145"/>
      <c r="WFT345" s="145"/>
      <c r="WFU345" s="145"/>
      <c r="WFV345" s="145"/>
      <c r="WFW345" s="145"/>
      <c r="WFX345" s="145"/>
      <c r="WFY345" s="145"/>
      <c r="WFZ345" s="145"/>
      <c r="WGA345" s="145"/>
      <c r="WGB345" s="145"/>
      <c r="WGC345" s="145"/>
      <c r="WGD345" s="145"/>
      <c r="WGE345" s="145"/>
      <c r="WGF345" s="145"/>
      <c r="WGG345" s="145"/>
      <c r="WGH345" s="145"/>
      <c r="WGI345" s="145"/>
      <c r="WGJ345" s="145"/>
      <c r="WGK345" s="145"/>
      <c r="WGL345" s="145"/>
      <c r="WGM345" s="145"/>
      <c r="WGN345" s="145"/>
      <c r="WGO345" s="145"/>
      <c r="WGP345" s="145"/>
      <c r="WGQ345" s="145"/>
      <c r="WGR345" s="145"/>
      <c r="WGS345" s="145"/>
      <c r="WGT345" s="145"/>
      <c r="WGU345" s="145"/>
      <c r="WGV345" s="145"/>
      <c r="WGW345" s="145"/>
      <c r="WGX345" s="145"/>
      <c r="WGY345" s="145"/>
      <c r="WGZ345" s="145"/>
      <c r="WHA345" s="145"/>
      <c r="WHB345" s="145"/>
      <c r="WHC345" s="145"/>
      <c r="WHD345" s="145"/>
      <c r="WHE345" s="145"/>
      <c r="WHF345" s="145"/>
      <c r="WHG345" s="145"/>
      <c r="WHH345" s="145"/>
      <c r="WHI345" s="145"/>
      <c r="WHJ345" s="145"/>
      <c r="WHK345" s="145"/>
      <c r="WHL345" s="145"/>
      <c r="WHM345" s="145"/>
      <c r="WHN345" s="145"/>
      <c r="WHO345" s="145"/>
      <c r="WHP345" s="145"/>
      <c r="WHQ345" s="145"/>
      <c r="WHR345" s="145"/>
      <c r="WHS345" s="145"/>
      <c r="WHT345" s="145"/>
      <c r="WHU345" s="145"/>
      <c r="WHV345" s="145"/>
      <c r="WHW345" s="145"/>
      <c r="WHX345" s="145"/>
      <c r="WHY345" s="145"/>
      <c r="WHZ345" s="145"/>
      <c r="WIA345" s="145"/>
      <c r="WIB345" s="145"/>
      <c r="WIC345" s="145"/>
      <c r="WID345" s="145"/>
      <c r="WIE345" s="145"/>
      <c r="WIF345" s="145"/>
      <c r="WIG345" s="145"/>
      <c r="WIH345" s="145"/>
      <c r="WII345" s="145"/>
      <c r="WIJ345" s="145"/>
      <c r="WIK345" s="145"/>
      <c r="WIL345" s="145"/>
      <c r="WIM345" s="145"/>
      <c r="WIN345" s="145"/>
      <c r="WIO345" s="145"/>
      <c r="WIP345" s="145"/>
      <c r="WIQ345" s="145"/>
      <c r="WIR345" s="145"/>
      <c r="WIS345" s="145"/>
      <c r="WIT345" s="145"/>
      <c r="WIU345" s="145"/>
      <c r="WIV345" s="145"/>
      <c r="WIW345" s="145"/>
      <c r="WIX345" s="145"/>
      <c r="WIY345" s="145"/>
      <c r="WIZ345" s="145"/>
      <c r="WJA345" s="145"/>
      <c r="WJB345" s="145"/>
      <c r="WJC345" s="145"/>
      <c r="WJD345" s="145"/>
      <c r="WJE345" s="145"/>
      <c r="WJF345" s="145"/>
      <c r="WJG345" s="145"/>
      <c r="WJH345" s="145"/>
      <c r="WJI345" s="145"/>
      <c r="WJJ345" s="145"/>
      <c r="WJK345" s="145"/>
      <c r="WJL345" s="145"/>
      <c r="WJM345" s="145"/>
      <c r="WJN345" s="145"/>
      <c r="WJO345" s="145"/>
      <c r="WJP345" s="145"/>
      <c r="WJQ345" s="145"/>
      <c r="WJR345" s="145"/>
      <c r="WJS345" s="145"/>
      <c r="WJT345" s="145"/>
      <c r="WJU345" s="145"/>
      <c r="WJV345" s="145"/>
      <c r="WJW345" s="145"/>
      <c r="WJX345" s="145"/>
      <c r="WJY345" s="145"/>
      <c r="WJZ345" s="145"/>
      <c r="WKA345" s="145"/>
      <c r="WKB345" s="145"/>
      <c r="WKC345" s="145"/>
      <c r="WKD345" s="145"/>
      <c r="WKE345" s="145"/>
      <c r="WKF345" s="145"/>
      <c r="WKG345" s="145"/>
      <c r="WKH345" s="145"/>
      <c r="WKI345" s="145"/>
      <c r="WKJ345" s="145"/>
      <c r="WKK345" s="145"/>
      <c r="WKL345" s="145"/>
      <c r="WKM345" s="145"/>
      <c r="WKN345" s="145"/>
      <c r="WKO345" s="145"/>
      <c r="WKP345" s="145"/>
      <c r="WKQ345" s="145"/>
      <c r="WKR345" s="145"/>
      <c r="WKS345" s="145"/>
      <c r="WKT345" s="145"/>
      <c r="WKU345" s="145"/>
      <c r="WKV345" s="145"/>
      <c r="WKW345" s="145"/>
      <c r="WKX345" s="145"/>
      <c r="WKY345" s="145"/>
      <c r="WKZ345" s="145"/>
      <c r="WLA345" s="145"/>
      <c r="WLB345" s="145"/>
      <c r="WLC345" s="145"/>
      <c r="WLD345" s="145"/>
      <c r="WLE345" s="145"/>
      <c r="WLF345" s="145"/>
      <c r="WLG345" s="145"/>
      <c r="WLH345" s="145"/>
      <c r="WLI345" s="145"/>
      <c r="WLJ345" s="145"/>
      <c r="WLK345" s="145"/>
      <c r="WLL345" s="145"/>
      <c r="WLM345" s="145"/>
      <c r="WLN345" s="145"/>
      <c r="WLO345" s="145"/>
      <c r="WLP345" s="145"/>
      <c r="WLQ345" s="145"/>
      <c r="WLR345" s="145"/>
      <c r="WLS345" s="145"/>
      <c r="WLT345" s="145"/>
      <c r="WLU345" s="145"/>
      <c r="WLV345" s="145"/>
      <c r="WLW345" s="145"/>
      <c r="WLX345" s="145"/>
      <c r="WLY345" s="145"/>
      <c r="WLZ345" s="145"/>
      <c r="WMA345" s="145"/>
      <c r="WMB345" s="145"/>
      <c r="WMC345" s="145"/>
      <c r="WMD345" s="145"/>
      <c r="WME345" s="145"/>
      <c r="WMF345" s="145"/>
      <c r="WMG345" s="145"/>
      <c r="WMH345" s="145"/>
      <c r="WMI345" s="145"/>
      <c r="WMJ345" s="145"/>
      <c r="WMK345" s="145"/>
      <c r="WML345" s="145"/>
      <c r="WMM345" s="145"/>
      <c r="WMN345" s="145"/>
      <c r="WMO345" s="145"/>
      <c r="WMP345" s="145"/>
      <c r="WMQ345" s="145"/>
      <c r="WMR345" s="145"/>
      <c r="WMS345" s="145"/>
      <c r="WMT345" s="145"/>
      <c r="WMU345" s="145"/>
      <c r="WMV345" s="145"/>
      <c r="WMW345" s="145"/>
      <c r="WMX345" s="145"/>
      <c r="WMY345" s="145"/>
      <c r="WMZ345" s="145"/>
      <c r="WNA345" s="145"/>
      <c r="WNB345" s="145"/>
      <c r="WNC345" s="145"/>
      <c r="WND345" s="145"/>
      <c r="WNE345" s="145"/>
      <c r="WNF345" s="145"/>
      <c r="WNG345" s="145"/>
      <c r="WNH345" s="145"/>
      <c r="WNI345" s="145"/>
      <c r="WNJ345" s="145"/>
      <c r="WNK345" s="145"/>
      <c r="WNL345" s="145"/>
      <c r="WNM345" s="145"/>
      <c r="WNN345" s="145"/>
      <c r="WNO345" s="145"/>
      <c r="WNP345" s="145"/>
      <c r="WNQ345" s="145"/>
      <c r="WNR345" s="145"/>
      <c r="WNS345" s="145"/>
      <c r="WNT345" s="145"/>
      <c r="WNU345" s="145"/>
      <c r="WNV345" s="145"/>
      <c r="WNW345" s="145"/>
      <c r="WNX345" s="145"/>
      <c r="WNY345" s="145"/>
      <c r="WNZ345" s="145"/>
      <c r="WOA345" s="145"/>
      <c r="WOB345" s="145"/>
      <c r="WOC345" s="145"/>
      <c r="WOD345" s="145"/>
      <c r="WOE345" s="145"/>
      <c r="WOF345" s="145"/>
      <c r="WOG345" s="145"/>
      <c r="WOH345" s="145"/>
      <c r="WOI345" s="145"/>
      <c r="WOJ345" s="145"/>
      <c r="WOK345" s="145"/>
      <c r="WOL345" s="145"/>
      <c r="WOM345" s="145"/>
      <c r="WON345" s="145"/>
      <c r="WOO345" s="145"/>
      <c r="WOP345" s="145"/>
      <c r="WOQ345" s="145"/>
      <c r="WOR345" s="145"/>
      <c r="WOS345" s="145"/>
      <c r="WOT345" s="145"/>
      <c r="WOU345" s="145"/>
      <c r="WOV345" s="145"/>
      <c r="WOW345" s="145"/>
      <c r="WOX345" s="145"/>
      <c r="WOY345" s="145"/>
      <c r="WOZ345" s="145"/>
      <c r="WPA345" s="145"/>
      <c r="WPB345" s="145"/>
      <c r="WPC345" s="145"/>
      <c r="WPD345" s="145"/>
      <c r="WPE345" s="145"/>
      <c r="WPF345" s="145"/>
      <c r="WPG345" s="145"/>
      <c r="WPH345" s="145"/>
      <c r="WPI345" s="145"/>
      <c r="WPJ345" s="145"/>
      <c r="WPK345" s="145"/>
      <c r="WPL345" s="145"/>
      <c r="WPM345" s="145"/>
      <c r="WPN345" s="145"/>
      <c r="WPO345" s="145"/>
      <c r="WPP345" s="145"/>
      <c r="WPQ345" s="145"/>
      <c r="WPR345" s="145"/>
      <c r="WPS345" s="145"/>
      <c r="WPT345" s="145"/>
      <c r="WPU345" s="145"/>
      <c r="WPV345" s="145"/>
      <c r="WPW345" s="145"/>
      <c r="WPX345" s="145"/>
      <c r="WPY345" s="145"/>
      <c r="WPZ345" s="145"/>
      <c r="WQA345" s="145"/>
      <c r="WQB345" s="145"/>
      <c r="WQC345" s="145"/>
      <c r="WQD345" s="145"/>
      <c r="WQE345" s="145"/>
      <c r="WQF345" s="145"/>
      <c r="WQG345" s="145"/>
      <c r="WQH345" s="145"/>
      <c r="WQI345" s="145"/>
      <c r="WQJ345" s="145"/>
      <c r="WQK345" s="145"/>
      <c r="WQL345" s="145"/>
      <c r="WQM345" s="145"/>
      <c r="WQN345" s="145"/>
      <c r="WQO345" s="145"/>
      <c r="WQP345" s="145"/>
      <c r="WQQ345" s="145"/>
      <c r="WQR345" s="145"/>
      <c r="WQS345" s="145"/>
      <c r="WQT345" s="145"/>
      <c r="WQU345" s="145"/>
      <c r="WQV345" s="145"/>
      <c r="WQW345" s="145"/>
      <c r="WQX345" s="145"/>
      <c r="WQY345" s="145"/>
      <c r="WQZ345" s="145"/>
      <c r="WRA345" s="145"/>
      <c r="WRB345" s="145"/>
      <c r="WRC345" s="145"/>
      <c r="WRD345" s="145"/>
      <c r="WRE345" s="145"/>
      <c r="WRF345" s="145"/>
      <c r="WRG345" s="145"/>
      <c r="WRH345" s="145"/>
      <c r="WRI345" s="145"/>
      <c r="WRJ345" s="145"/>
      <c r="WRK345" s="145"/>
      <c r="WRL345" s="145"/>
      <c r="WRM345" s="145"/>
      <c r="WRN345" s="145"/>
      <c r="WRO345" s="145"/>
      <c r="WRP345" s="145"/>
      <c r="WRQ345" s="145"/>
      <c r="WRR345" s="145"/>
      <c r="WRS345" s="145"/>
      <c r="WRT345" s="145"/>
      <c r="WRU345" s="145"/>
      <c r="WRV345" s="145"/>
      <c r="WRW345" s="145"/>
      <c r="WRX345" s="145"/>
      <c r="WRY345" s="145"/>
      <c r="WRZ345" s="145"/>
      <c r="WSA345" s="145"/>
      <c r="WSB345" s="145"/>
      <c r="WSC345" s="145"/>
      <c r="WSD345" s="145"/>
      <c r="WSE345" s="145"/>
      <c r="WSF345" s="145"/>
      <c r="WSG345" s="145"/>
      <c r="WSH345" s="145"/>
      <c r="WSI345" s="145"/>
      <c r="WSJ345" s="145"/>
      <c r="WSK345" s="145"/>
      <c r="WSL345" s="145"/>
      <c r="WSM345" s="145"/>
      <c r="WSN345" s="145"/>
      <c r="WSO345" s="145"/>
      <c r="WSP345" s="145"/>
      <c r="WSQ345" s="145"/>
      <c r="WSR345" s="145"/>
      <c r="WSS345" s="145"/>
      <c r="WST345" s="145"/>
      <c r="WSU345" s="145"/>
      <c r="WSV345" s="145"/>
      <c r="WSW345" s="145"/>
      <c r="WSX345" s="145"/>
      <c r="WSY345" s="145"/>
      <c r="WSZ345" s="145"/>
      <c r="WTA345" s="145"/>
      <c r="WTB345" s="145"/>
      <c r="WTC345" s="145"/>
      <c r="WTD345" s="145"/>
      <c r="WTE345" s="145"/>
      <c r="WTF345" s="145"/>
      <c r="WTG345" s="145"/>
      <c r="WTH345" s="145"/>
      <c r="WTI345" s="145"/>
      <c r="WTJ345" s="145"/>
      <c r="WTK345" s="145"/>
      <c r="WTL345" s="145"/>
      <c r="WTM345" s="145"/>
      <c r="WTN345" s="145"/>
      <c r="WTO345" s="145"/>
      <c r="WTP345" s="145"/>
      <c r="WTQ345" s="145"/>
      <c r="WTR345" s="145"/>
      <c r="WTS345" s="145"/>
      <c r="WTT345" s="145"/>
      <c r="WTU345" s="145"/>
      <c r="WTV345" s="145"/>
      <c r="WTW345" s="145"/>
      <c r="WTX345" s="145"/>
      <c r="WTY345" s="145"/>
      <c r="WTZ345" s="145"/>
      <c r="WUA345" s="145"/>
      <c r="WUB345" s="145"/>
      <c r="WUC345" s="145"/>
      <c r="WUD345" s="145"/>
      <c r="WUE345" s="145"/>
      <c r="WUF345" s="145"/>
      <c r="WUG345" s="145"/>
      <c r="WUH345" s="145"/>
      <c r="WUI345" s="145"/>
      <c r="WUJ345" s="145"/>
      <c r="WUK345" s="145"/>
      <c r="WUL345" s="145"/>
      <c r="WUM345" s="145"/>
      <c r="WUN345" s="145"/>
      <c r="WUO345" s="145"/>
      <c r="WUP345" s="145"/>
      <c r="WUQ345" s="145"/>
      <c r="WUR345" s="145"/>
      <c r="WUS345" s="145"/>
      <c r="WUT345" s="145"/>
      <c r="WUU345" s="145"/>
      <c r="WUV345" s="145"/>
      <c r="WUW345" s="145"/>
      <c r="WUX345" s="145"/>
      <c r="WUY345" s="145"/>
      <c r="WUZ345" s="145"/>
      <c r="WVA345" s="145"/>
      <c r="WVB345" s="145"/>
      <c r="WVC345" s="145"/>
      <c r="WVD345" s="145"/>
      <c r="WVE345" s="145"/>
      <c r="WVF345" s="145"/>
      <c r="WVG345" s="145"/>
      <c r="WVH345" s="145"/>
      <c r="WVI345" s="145"/>
      <c r="WVJ345" s="145"/>
      <c r="WVK345" s="145"/>
      <c r="WVL345" s="145"/>
      <c r="WVM345" s="145"/>
      <c r="WVN345" s="145"/>
      <c r="WVO345" s="145"/>
      <c r="WVP345" s="145"/>
      <c r="WVQ345" s="145"/>
      <c r="WVR345" s="145"/>
      <c r="WVS345" s="145"/>
      <c r="WVT345" s="145"/>
      <c r="WVU345" s="145"/>
      <c r="WVV345" s="145"/>
      <c r="WVW345" s="145"/>
      <c r="WVX345" s="145"/>
      <c r="WVY345" s="145"/>
      <c r="WVZ345" s="145"/>
      <c r="WWA345" s="145"/>
      <c r="WWB345" s="145"/>
      <c r="WWC345" s="145"/>
      <c r="WWD345" s="145"/>
      <c r="WWE345" s="145"/>
      <c r="WWF345" s="145"/>
      <c r="WWG345" s="145"/>
      <c r="WWH345" s="145"/>
      <c r="WWI345" s="145"/>
      <c r="WWJ345" s="145"/>
      <c r="WWK345" s="145"/>
      <c r="WWL345" s="145"/>
      <c r="WWM345" s="145"/>
      <c r="WWN345" s="145"/>
      <c r="WWO345" s="145"/>
      <c r="WWP345" s="145"/>
      <c r="WWQ345" s="145"/>
      <c r="WWR345" s="145"/>
      <c r="WWS345" s="145"/>
      <c r="WWT345" s="145"/>
      <c r="WWU345" s="145"/>
      <c r="WWV345" s="145"/>
      <c r="WWW345" s="145"/>
      <c r="WWX345" s="145"/>
      <c r="WWY345" s="145"/>
      <c r="WWZ345" s="145"/>
      <c r="WXA345" s="145"/>
      <c r="WXB345" s="145"/>
      <c r="WXC345" s="145"/>
      <c r="WXD345" s="145"/>
      <c r="WXE345" s="145"/>
      <c r="WXF345" s="145"/>
      <c r="WXG345" s="145"/>
      <c r="WXH345" s="145"/>
      <c r="WXI345" s="145"/>
      <c r="WXJ345" s="145"/>
      <c r="WXK345" s="145"/>
      <c r="WXL345" s="145"/>
      <c r="WXM345" s="145"/>
      <c r="WXN345" s="145"/>
      <c r="WXO345" s="145"/>
      <c r="WXP345" s="145"/>
      <c r="WXQ345" s="145"/>
      <c r="WXR345" s="145"/>
      <c r="WXS345" s="145"/>
      <c r="WXT345" s="145"/>
      <c r="WXU345" s="145"/>
      <c r="WXV345" s="145"/>
      <c r="WXW345" s="145"/>
      <c r="WXX345" s="145"/>
      <c r="WXY345" s="145"/>
      <c r="WXZ345" s="145"/>
      <c r="WYA345" s="145"/>
      <c r="WYB345" s="145"/>
      <c r="WYC345" s="145"/>
      <c r="WYD345" s="145"/>
      <c r="WYE345" s="145"/>
      <c r="WYF345" s="145"/>
      <c r="WYG345" s="145"/>
      <c r="WYH345" s="145"/>
      <c r="WYI345" s="145"/>
      <c r="WYJ345" s="145"/>
      <c r="WYK345" s="145"/>
      <c r="WYL345" s="145"/>
      <c r="WYM345" s="145"/>
      <c r="WYN345" s="145"/>
      <c r="WYO345" s="145"/>
      <c r="WYP345" s="145"/>
      <c r="WYQ345" s="145"/>
      <c r="WYR345" s="145"/>
      <c r="WYS345" s="145"/>
      <c r="WYT345" s="145"/>
      <c r="WYU345" s="145"/>
      <c r="WYV345" s="145"/>
      <c r="WYW345" s="145"/>
      <c r="WYX345" s="145"/>
      <c r="WYY345" s="145"/>
      <c r="WYZ345" s="145"/>
      <c r="WZA345" s="145"/>
      <c r="WZB345" s="145"/>
      <c r="WZC345" s="145"/>
      <c r="WZD345" s="145"/>
      <c r="WZE345" s="145"/>
      <c r="WZF345" s="145"/>
      <c r="WZG345" s="145"/>
      <c r="WZH345" s="145"/>
      <c r="WZI345" s="145"/>
      <c r="WZJ345" s="145"/>
      <c r="WZK345" s="145"/>
      <c r="WZL345" s="145"/>
      <c r="WZM345" s="145"/>
      <c r="WZN345" s="145"/>
      <c r="WZO345" s="145"/>
      <c r="WZP345" s="145"/>
      <c r="WZQ345" s="145"/>
      <c r="WZR345" s="145"/>
      <c r="WZS345" s="145"/>
      <c r="WZT345" s="145"/>
      <c r="WZU345" s="145"/>
      <c r="WZV345" s="145"/>
      <c r="WZW345" s="145"/>
      <c r="WZX345" s="145"/>
      <c r="WZY345" s="145"/>
      <c r="WZZ345" s="145"/>
      <c r="XAA345" s="145"/>
      <c r="XAB345" s="145"/>
      <c r="XAC345" s="145"/>
      <c r="XAD345" s="145"/>
      <c r="XAE345" s="145"/>
      <c r="XAF345" s="145"/>
      <c r="XAG345" s="145"/>
      <c r="XAH345" s="145"/>
      <c r="XAI345" s="145"/>
      <c r="XAJ345" s="145"/>
      <c r="XAK345" s="145"/>
      <c r="XAL345" s="145"/>
      <c r="XAM345" s="145"/>
      <c r="XAN345" s="145"/>
      <c r="XAO345" s="145"/>
      <c r="XAP345" s="145"/>
      <c r="XAQ345" s="145"/>
      <c r="XAR345" s="145"/>
      <c r="XAS345" s="145"/>
      <c r="XAT345" s="145"/>
      <c r="XAU345" s="145"/>
      <c r="XAV345" s="145"/>
      <c r="XAW345" s="145"/>
      <c r="XAX345" s="145"/>
      <c r="XAY345" s="145"/>
      <c r="XAZ345" s="145"/>
      <c r="XBA345" s="145"/>
      <c r="XBB345" s="145"/>
      <c r="XBC345" s="145"/>
      <c r="XBD345" s="145"/>
      <c r="XBE345" s="145"/>
      <c r="XBF345" s="145"/>
      <c r="XBG345" s="145"/>
      <c r="XBH345" s="145"/>
      <c r="XBI345" s="145"/>
      <c r="XBJ345" s="145"/>
      <c r="XBK345" s="145"/>
      <c r="XBL345" s="145"/>
      <c r="XBM345" s="145"/>
      <c r="XBN345" s="145"/>
      <c r="XBO345" s="145"/>
      <c r="XBP345" s="145"/>
      <c r="XBQ345" s="145"/>
      <c r="XBR345" s="145"/>
      <c r="XBS345" s="145"/>
      <c r="XBT345" s="145"/>
      <c r="XBU345" s="145"/>
      <c r="XBV345" s="145"/>
      <c r="XBW345" s="145"/>
      <c r="XBX345" s="145"/>
      <c r="XBY345" s="145"/>
      <c r="XBZ345" s="145"/>
      <c r="XCA345" s="145"/>
      <c r="XCB345" s="145"/>
      <c r="XCC345" s="145"/>
      <c r="XCD345" s="145"/>
      <c r="XCE345" s="145"/>
      <c r="XCF345" s="145"/>
      <c r="XCG345" s="145"/>
      <c r="XCH345" s="145"/>
      <c r="XCI345" s="145"/>
      <c r="XCJ345" s="145"/>
      <c r="XCK345" s="145"/>
      <c r="XCL345" s="145"/>
      <c r="XCM345" s="145"/>
      <c r="XCN345" s="145"/>
      <c r="XCO345" s="145"/>
      <c r="XCP345" s="145"/>
      <c r="XCQ345" s="145"/>
      <c r="XCR345" s="145"/>
      <c r="XCS345" s="145"/>
      <c r="XCT345" s="145"/>
      <c r="XCU345" s="145"/>
      <c r="XCV345" s="145"/>
      <c r="XCW345" s="145"/>
      <c r="XCX345" s="145"/>
      <c r="XCY345" s="145"/>
      <c r="XCZ345" s="145"/>
      <c r="XDA345" s="145"/>
      <c r="XDB345" s="145"/>
      <c r="XDC345" s="145"/>
      <c r="XDD345" s="145"/>
      <c r="XDE345" s="145"/>
      <c r="XDF345" s="145"/>
      <c r="XDG345" s="145"/>
      <c r="XDH345" s="145"/>
      <c r="XDI345" s="145"/>
      <c r="XDJ345" s="145"/>
      <c r="XDK345" s="145"/>
      <c r="XDL345" s="145"/>
      <c r="XDM345" s="145"/>
      <c r="XDN345" s="145"/>
      <c r="XDO345" s="145"/>
      <c r="XDP345" s="145"/>
      <c r="XDQ345" s="145"/>
      <c r="XDR345" s="145"/>
      <c r="XDS345" s="145"/>
      <c r="XDT345" s="145"/>
      <c r="XDU345" s="145"/>
      <c r="XDV345" s="145"/>
      <c r="XDW345" s="145"/>
      <c r="XDX345" s="145"/>
      <c r="XDY345" s="145"/>
      <c r="XDZ345" s="145"/>
      <c r="XEA345" s="145"/>
      <c r="XEB345" s="145"/>
      <c r="XEC345" s="145"/>
      <c r="XED345" s="145"/>
      <c r="XEE345" s="145"/>
      <c r="XEF345" s="145"/>
      <c r="XEG345" s="145"/>
      <c r="XEH345" s="145"/>
      <c r="XEI345" s="145"/>
      <c r="XEJ345" s="145"/>
      <c r="XEK345" s="25"/>
      <c r="XEL345" s="25"/>
      <c r="XEM345" s="25"/>
      <c r="XEN345" s="25"/>
      <c r="XEO345" s="25"/>
      <c r="XEP345" s="145"/>
      <c r="XEU345" s="25"/>
      <c r="XEV345" s="25"/>
      <c r="XEW345" s="25"/>
      <c r="XEX345" s="206"/>
      <c r="XEY345" s="145"/>
      <c r="XEZ345" s="145"/>
    </row>
    <row r="346" spans="1:16380" x14ac:dyDescent="0.25">
      <c r="A346" s="25" t="s">
        <v>3373</v>
      </c>
      <c r="B346" s="25" t="s">
        <v>11</v>
      </c>
      <c r="C346" s="25" t="s">
        <v>51</v>
      </c>
      <c r="D346" s="25" t="s">
        <v>1392</v>
      </c>
      <c r="E346" s="25" t="s">
        <v>1760</v>
      </c>
      <c r="F346" s="145">
        <v>1</v>
      </c>
      <c r="G346" s="206">
        <v>7234</v>
      </c>
      <c r="H346" s="206">
        <v>370</v>
      </c>
      <c r="I346" s="145">
        <v>81.8</v>
      </c>
      <c r="J346" s="145">
        <v>30266</v>
      </c>
      <c r="K346" s="145">
        <v>37500</v>
      </c>
      <c r="L346" s="145">
        <v>20230831</v>
      </c>
      <c r="M346" s="145"/>
      <c r="N346" s="145"/>
      <c r="O346" s="145" t="str">
        <f t="shared" si="36"/>
        <v>Bariloche</v>
      </c>
      <c r="P346" s="145"/>
      <c r="Q346" s="206">
        <f t="shared" si="37"/>
        <v>370</v>
      </c>
      <c r="R346" s="206">
        <f t="shared" si="38"/>
        <v>0</v>
      </c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  <c r="BS346" s="145"/>
      <c r="BT346" s="145"/>
      <c r="BU346" s="145"/>
      <c r="BV346" s="145"/>
      <c r="BW346" s="145"/>
      <c r="BX346" s="145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I346" s="145"/>
      <c r="CJ346" s="145"/>
      <c r="CK346" s="145"/>
      <c r="CL346" s="145"/>
      <c r="CM346" s="145"/>
      <c r="CN346" s="145"/>
      <c r="CO346" s="145"/>
      <c r="CP346" s="145"/>
      <c r="CQ346" s="145"/>
      <c r="CR346" s="145"/>
      <c r="CS346" s="145"/>
      <c r="CT346" s="145"/>
      <c r="CU346" s="145"/>
      <c r="CV346" s="145"/>
      <c r="CW346" s="145"/>
      <c r="CX346" s="145"/>
      <c r="CY346" s="145"/>
      <c r="CZ346" s="145"/>
      <c r="DA346" s="145"/>
      <c r="DB346" s="145"/>
      <c r="DC346" s="145"/>
      <c r="DD346" s="145"/>
      <c r="DE346" s="145"/>
      <c r="DF346" s="145"/>
      <c r="DG346" s="145"/>
      <c r="DH346" s="145"/>
      <c r="DI346" s="145"/>
      <c r="DJ346" s="145"/>
      <c r="DK346" s="145"/>
      <c r="DL346" s="145"/>
      <c r="DM346" s="145"/>
      <c r="DN346" s="145"/>
      <c r="DO346" s="145"/>
      <c r="DP346" s="145"/>
      <c r="DQ346" s="145"/>
      <c r="DR346" s="145"/>
      <c r="DS346" s="145"/>
      <c r="DT346" s="145"/>
      <c r="DU346" s="145"/>
      <c r="DV346" s="145"/>
      <c r="DW346" s="145"/>
      <c r="DX346" s="145"/>
      <c r="DY346" s="145"/>
      <c r="DZ346" s="145"/>
      <c r="EA346" s="145"/>
      <c r="EB346" s="145"/>
      <c r="EC346" s="145"/>
      <c r="ED346" s="145"/>
      <c r="EE346" s="145"/>
      <c r="EF346" s="145"/>
      <c r="EG346" s="145"/>
      <c r="EH346" s="145"/>
      <c r="EI346" s="145"/>
      <c r="EJ346" s="145"/>
      <c r="EK346" s="145"/>
      <c r="EL346" s="145"/>
      <c r="EM346" s="145"/>
      <c r="EN346" s="145"/>
      <c r="EO346" s="145"/>
      <c r="EP346" s="145"/>
      <c r="EQ346" s="145"/>
      <c r="ER346" s="145"/>
      <c r="ES346" s="145"/>
      <c r="ET346" s="145"/>
      <c r="EU346" s="145"/>
      <c r="EV346" s="145"/>
      <c r="EW346" s="145"/>
      <c r="EX346" s="145"/>
      <c r="EY346" s="145"/>
      <c r="EZ346" s="145"/>
      <c r="FA346" s="145"/>
      <c r="FB346" s="145"/>
      <c r="FC346" s="145"/>
      <c r="FD346" s="145"/>
      <c r="FE346" s="145"/>
      <c r="FF346" s="145"/>
      <c r="FG346" s="145"/>
      <c r="FH346" s="145"/>
      <c r="FI346" s="145"/>
      <c r="FJ346" s="145"/>
      <c r="FK346" s="145"/>
      <c r="FL346" s="145"/>
      <c r="FM346" s="145"/>
      <c r="FN346" s="145"/>
      <c r="FO346" s="145"/>
      <c r="FP346" s="145"/>
      <c r="FQ346" s="145"/>
      <c r="FR346" s="145"/>
      <c r="FS346" s="145"/>
      <c r="FT346" s="145"/>
      <c r="FU346" s="145"/>
      <c r="FV346" s="145"/>
      <c r="FW346" s="145"/>
      <c r="FX346" s="145"/>
      <c r="FY346" s="145"/>
      <c r="FZ346" s="145"/>
      <c r="GA346" s="145"/>
      <c r="GB346" s="145"/>
      <c r="GC346" s="145"/>
      <c r="GD346" s="145"/>
      <c r="GE346" s="145"/>
      <c r="GF346" s="145"/>
      <c r="GG346" s="145"/>
      <c r="GH346" s="145"/>
      <c r="GI346" s="145"/>
      <c r="GJ346" s="145"/>
      <c r="GK346" s="145"/>
      <c r="GL346" s="145"/>
      <c r="GM346" s="145"/>
      <c r="GN346" s="145"/>
      <c r="GO346" s="145"/>
      <c r="GP346" s="145"/>
      <c r="GQ346" s="145"/>
      <c r="GR346" s="145"/>
      <c r="GS346" s="145"/>
      <c r="GT346" s="145"/>
      <c r="GU346" s="145"/>
      <c r="GV346" s="145"/>
      <c r="GW346" s="145"/>
      <c r="GX346" s="145"/>
      <c r="GY346" s="145"/>
      <c r="GZ346" s="145"/>
      <c r="HA346" s="145"/>
      <c r="HB346" s="145"/>
      <c r="HC346" s="145"/>
      <c r="HD346" s="145"/>
      <c r="HE346" s="145"/>
      <c r="HF346" s="145"/>
      <c r="HG346" s="145"/>
      <c r="HH346" s="145"/>
      <c r="HI346" s="145"/>
      <c r="HJ346" s="145"/>
      <c r="HK346" s="145"/>
      <c r="HL346" s="145"/>
      <c r="HM346" s="145"/>
      <c r="HN346" s="145"/>
      <c r="HO346" s="145"/>
      <c r="HP346" s="145"/>
      <c r="HQ346" s="145"/>
      <c r="HR346" s="145"/>
      <c r="HS346" s="145"/>
      <c r="HT346" s="145"/>
      <c r="HU346" s="145"/>
      <c r="HV346" s="145"/>
      <c r="HW346" s="145"/>
      <c r="HX346" s="145"/>
      <c r="HY346" s="145"/>
      <c r="HZ346" s="145"/>
      <c r="IA346" s="145"/>
      <c r="IB346" s="145"/>
      <c r="IC346" s="145"/>
      <c r="ID346" s="145"/>
      <c r="IE346" s="145"/>
      <c r="IF346" s="145"/>
      <c r="IG346" s="145"/>
      <c r="IH346" s="145"/>
      <c r="II346" s="145"/>
      <c r="IJ346" s="145"/>
      <c r="IK346" s="145"/>
      <c r="IL346" s="145"/>
      <c r="IM346" s="145"/>
      <c r="IN346" s="145"/>
      <c r="IO346" s="145"/>
      <c r="IP346" s="145"/>
      <c r="IQ346" s="145"/>
      <c r="IR346" s="145"/>
      <c r="IS346" s="145"/>
      <c r="IT346" s="145"/>
      <c r="IU346" s="145"/>
      <c r="IV346" s="145"/>
      <c r="IW346" s="145"/>
      <c r="IX346" s="145"/>
      <c r="IY346" s="145"/>
      <c r="IZ346" s="145"/>
      <c r="JA346" s="145"/>
      <c r="JB346" s="145"/>
      <c r="JC346" s="145"/>
      <c r="JD346" s="145"/>
      <c r="JE346" s="145"/>
      <c r="JF346" s="145"/>
      <c r="JG346" s="145"/>
      <c r="JH346" s="145"/>
      <c r="JI346" s="145"/>
      <c r="JJ346" s="145"/>
      <c r="JK346" s="145"/>
      <c r="JL346" s="145"/>
      <c r="JM346" s="145"/>
      <c r="JN346" s="145"/>
      <c r="JO346" s="145"/>
      <c r="JP346" s="145"/>
      <c r="JQ346" s="145"/>
      <c r="JR346" s="145"/>
      <c r="JS346" s="145"/>
      <c r="JT346" s="145"/>
      <c r="JU346" s="145"/>
      <c r="JV346" s="145"/>
      <c r="JW346" s="145"/>
      <c r="JX346" s="145"/>
      <c r="JY346" s="145"/>
      <c r="JZ346" s="145"/>
      <c r="KA346" s="145"/>
      <c r="KB346" s="145"/>
      <c r="KC346" s="145"/>
      <c r="KD346" s="145"/>
      <c r="KE346" s="145"/>
      <c r="KF346" s="145"/>
      <c r="KG346" s="145"/>
      <c r="KH346" s="145"/>
      <c r="KI346" s="145"/>
      <c r="KJ346" s="145"/>
      <c r="KK346" s="145"/>
      <c r="KL346" s="145"/>
      <c r="KM346" s="145"/>
      <c r="KN346" s="145"/>
      <c r="KO346" s="145"/>
      <c r="KP346" s="145"/>
      <c r="KQ346" s="145"/>
      <c r="KR346" s="145"/>
      <c r="KS346" s="145"/>
      <c r="KT346" s="145"/>
      <c r="KU346" s="145"/>
      <c r="KV346" s="145"/>
      <c r="KW346" s="145"/>
      <c r="KX346" s="145"/>
      <c r="KY346" s="145"/>
      <c r="KZ346" s="145"/>
      <c r="LA346" s="145"/>
      <c r="LB346" s="145"/>
      <c r="LC346" s="145"/>
      <c r="LD346" s="145"/>
      <c r="LE346" s="145"/>
      <c r="LF346" s="145"/>
      <c r="LG346" s="145"/>
      <c r="LH346" s="145"/>
      <c r="LI346" s="145"/>
      <c r="LJ346" s="145"/>
      <c r="LK346" s="145"/>
      <c r="LL346" s="145"/>
      <c r="LM346" s="145"/>
      <c r="LN346" s="145"/>
      <c r="LO346" s="145"/>
      <c r="LP346" s="145"/>
      <c r="LQ346" s="145"/>
      <c r="LR346" s="145"/>
      <c r="LS346" s="145"/>
      <c r="LT346" s="145"/>
      <c r="LU346" s="145"/>
      <c r="LV346" s="145"/>
      <c r="LW346" s="145"/>
      <c r="LX346" s="145"/>
      <c r="LY346" s="145"/>
      <c r="LZ346" s="145"/>
      <c r="MA346" s="145"/>
      <c r="MB346" s="145"/>
      <c r="MC346" s="145"/>
      <c r="MD346" s="145"/>
      <c r="ME346" s="145"/>
      <c r="MF346" s="145"/>
      <c r="MG346" s="145"/>
      <c r="MH346" s="145"/>
      <c r="MI346" s="145"/>
      <c r="MJ346" s="145"/>
      <c r="MK346" s="145"/>
      <c r="ML346" s="145"/>
      <c r="MM346" s="145"/>
      <c r="MN346" s="145"/>
      <c r="MO346" s="145"/>
      <c r="MP346" s="145"/>
      <c r="MQ346" s="145"/>
      <c r="MR346" s="145"/>
      <c r="MS346" s="145"/>
      <c r="MT346" s="145"/>
      <c r="MU346" s="145"/>
      <c r="MV346" s="145"/>
      <c r="MW346" s="145"/>
      <c r="MX346" s="145"/>
      <c r="MY346" s="145"/>
      <c r="MZ346" s="145"/>
      <c r="NA346" s="145"/>
      <c r="NB346" s="145"/>
      <c r="NC346" s="145"/>
      <c r="ND346" s="145"/>
      <c r="NE346" s="145"/>
      <c r="NF346" s="145"/>
      <c r="NG346" s="145"/>
      <c r="NH346" s="145"/>
      <c r="NI346" s="145"/>
      <c r="NJ346" s="145"/>
      <c r="NK346" s="145"/>
      <c r="NL346" s="145"/>
      <c r="NM346" s="145"/>
      <c r="NN346" s="145"/>
      <c r="NO346" s="145"/>
      <c r="NP346" s="145"/>
      <c r="NQ346" s="145"/>
      <c r="NR346" s="145"/>
      <c r="NS346" s="145"/>
      <c r="NT346" s="145"/>
      <c r="NU346" s="145"/>
      <c r="NV346" s="145"/>
      <c r="NW346" s="145"/>
      <c r="NX346" s="145"/>
      <c r="NY346" s="145"/>
      <c r="NZ346" s="145"/>
      <c r="OA346" s="145"/>
      <c r="OB346" s="145"/>
      <c r="OC346" s="145"/>
      <c r="OD346" s="145"/>
      <c r="OE346" s="145"/>
      <c r="OF346" s="145"/>
      <c r="OG346" s="145"/>
      <c r="OH346" s="145"/>
      <c r="OI346" s="145"/>
      <c r="OJ346" s="145"/>
      <c r="OK346" s="145"/>
      <c r="OL346" s="145"/>
      <c r="OM346" s="145"/>
      <c r="ON346" s="145"/>
      <c r="OO346" s="145"/>
      <c r="OP346" s="145"/>
      <c r="OQ346" s="145"/>
      <c r="OR346" s="145"/>
      <c r="OS346" s="145"/>
      <c r="OT346" s="145"/>
      <c r="OU346" s="145"/>
      <c r="OV346" s="145"/>
      <c r="OW346" s="145"/>
      <c r="OX346" s="145"/>
      <c r="OY346" s="145"/>
      <c r="OZ346" s="145"/>
      <c r="PA346" s="145"/>
      <c r="PB346" s="145"/>
      <c r="PC346" s="145"/>
      <c r="PD346" s="145"/>
      <c r="PE346" s="145"/>
      <c r="PF346" s="145"/>
      <c r="PG346" s="145"/>
      <c r="PH346" s="145"/>
      <c r="PI346" s="145"/>
      <c r="PJ346" s="145"/>
      <c r="PK346" s="145"/>
      <c r="PL346" s="145"/>
      <c r="PM346" s="145"/>
      <c r="PN346" s="145"/>
      <c r="PO346" s="145"/>
      <c r="PP346" s="145"/>
      <c r="PQ346" s="145"/>
      <c r="PR346" s="145"/>
      <c r="PS346" s="145"/>
      <c r="PT346" s="145"/>
      <c r="PU346" s="145"/>
      <c r="PV346" s="145"/>
      <c r="PW346" s="145"/>
      <c r="PX346" s="145"/>
      <c r="PY346" s="145"/>
      <c r="PZ346" s="145"/>
      <c r="QA346" s="145"/>
      <c r="QB346" s="145"/>
      <c r="QC346" s="145"/>
      <c r="QD346" s="145"/>
      <c r="QE346" s="145"/>
      <c r="QF346" s="145"/>
      <c r="QG346" s="145"/>
      <c r="QH346" s="145"/>
      <c r="QI346" s="145"/>
      <c r="QJ346" s="145"/>
      <c r="QK346" s="145"/>
      <c r="QL346" s="145"/>
      <c r="QM346" s="145"/>
      <c r="QN346" s="145"/>
      <c r="QO346" s="145"/>
      <c r="QP346" s="145"/>
      <c r="QQ346" s="145"/>
      <c r="QR346" s="145"/>
      <c r="QS346" s="145"/>
      <c r="QT346" s="145"/>
      <c r="QU346" s="145"/>
      <c r="QV346" s="145"/>
      <c r="QW346" s="145"/>
      <c r="QX346" s="145"/>
      <c r="QY346" s="145"/>
      <c r="QZ346" s="145"/>
      <c r="RA346" s="145"/>
      <c r="RB346" s="145"/>
      <c r="RC346" s="145"/>
      <c r="RD346" s="145"/>
      <c r="RE346" s="145"/>
      <c r="RF346" s="145"/>
      <c r="RG346" s="145"/>
      <c r="RH346" s="145"/>
      <c r="RI346" s="145"/>
      <c r="RJ346" s="145"/>
      <c r="RK346" s="145"/>
      <c r="RL346" s="145"/>
      <c r="RM346" s="145"/>
      <c r="RN346" s="145"/>
      <c r="RO346" s="145"/>
      <c r="RP346" s="145"/>
      <c r="RQ346" s="145"/>
      <c r="RR346" s="145"/>
      <c r="RS346" s="145"/>
      <c r="RT346" s="145"/>
      <c r="RU346" s="145"/>
      <c r="RV346" s="145"/>
      <c r="RW346" s="145"/>
      <c r="RX346" s="145"/>
      <c r="RY346" s="145"/>
      <c r="RZ346" s="145"/>
      <c r="SA346" s="145"/>
      <c r="SB346" s="145"/>
      <c r="SC346" s="145"/>
      <c r="SD346" s="145"/>
      <c r="SE346" s="145"/>
      <c r="SF346" s="145"/>
      <c r="SG346" s="145"/>
      <c r="SH346" s="145"/>
      <c r="SI346" s="145"/>
      <c r="SJ346" s="145"/>
      <c r="SK346" s="145"/>
      <c r="SL346" s="145"/>
      <c r="SM346" s="145"/>
      <c r="SN346" s="145"/>
      <c r="SO346" s="145"/>
      <c r="SP346" s="145"/>
      <c r="SQ346" s="145"/>
      <c r="SR346" s="145"/>
      <c r="SS346" s="145"/>
      <c r="ST346" s="145"/>
      <c r="SU346" s="145"/>
      <c r="SV346" s="145"/>
      <c r="SW346" s="145"/>
      <c r="SX346" s="145"/>
      <c r="SY346" s="145"/>
      <c r="SZ346" s="145"/>
      <c r="TA346" s="145"/>
      <c r="TB346" s="145"/>
      <c r="TC346" s="145"/>
      <c r="TD346" s="145"/>
      <c r="TE346" s="145"/>
      <c r="TF346" s="145"/>
      <c r="TG346" s="145"/>
      <c r="TH346" s="145"/>
      <c r="TI346" s="145"/>
      <c r="TJ346" s="145"/>
      <c r="TK346" s="145"/>
      <c r="TL346" s="145"/>
      <c r="TM346" s="145"/>
      <c r="TN346" s="145"/>
      <c r="TO346" s="145"/>
      <c r="TP346" s="145"/>
      <c r="TQ346" s="145"/>
      <c r="TR346" s="145"/>
      <c r="TS346" s="145"/>
      <c r="TT346" s="145"/>
      <c r="TU346" s="145"/>
      <c r="TV346" s="145"/>
      <c r="TW346" s="145"/>
      <c r="TX346" s="145"/>
      <c r="TY346" s="145"/>
      <c r="TZ346" s="145"/>
      <c r="UA346" s="145"/>
      <c r="UB346" s="145"/>
      <c r="UC346" s="145"/>
      <c r="UD346" s="145"/>
      <c r="UE346" s="145"/>
      <c r="UF346" s="145"/>
      <c r="UG346" s="145"/>
      <c r="UH346" s="145"/>
      <c r="UI346" s="145"/>
      <c r="UJ346" s="145"/>
      <c r="UK346" s="145"/>
      <c r="UL346" s="145"/>
      <c r="UM346" s="145"/>
      <c r="UN346" s="145"/>
      <c r="UO346" s="145"/>
      <c r="UP346" s="145"/>
      <c r="UQ346" s="145"/>
      <c r="UR346" s="145"/>
      <c r="US346" s="145"/>
      <c r="UT346" s="145"/>
      <c r="UU346" s="145"/>
      <c r="UV346" s="145"/>
      <c r="UW346" s="145"/>
      <c r="UX346" s="145"/>
      <c r="UY346" s="145"/>
      <c r="UZ346" s="145"/>
      <c r="VA346" s="145"/>
      <c r="VB346" s="145"/>
      <c r="VC346" s="145"/>
      <c r="VD346" s="145"/>
      <c r="VE346" s="145"/>
      <c r="VF346" s="145"/>
      <c r="VG346" s="145"/>
      <c r="VH346" s="145"/>
      <c r="VI346" s="145"/>
      <c r="VJ346" s="145"/>
      <c r="VK346" s="145"/>
      <c r="VL346" s="145"/>
      <c r="VM346" s="145"/>
      <c r="VN346" s="145"/>
      <c r="VO346" s="145"/>
      <c r="VP346" s="145"/>
      <c r="VQ346" s="145"/>
      <c r="VR346" s="145"/>
      <c r="VS346" s="145"/>
      <c r="VT346" s="145"/>
      <c r="VU346" s="145"/>
      <c r="VV346" s="145"/>
      <c r="VW346" s="145"/>
      <c r="VX346" s="145"/>
      <c r="VY346" s="145"/>
      <c r="VZ346" s="145"/>
      <c r="WA346" s="145"/>
      <c r="WB346" s="145"/>
      <c r="WC346" s="145"/>
      <c r="WD346" s="145"/>
      <c r="WE346" s="145"/>
      <c r="WF346" s="145"/>
      <c r="WG346" s="145"/>
      <c r="WH346" s="145"/>
      <c r="WI346" s="145"/>
      <c r="WJ346" s="145"/>
      <c r="WK346" s="145"/>
      <c r="WL346" s="145"/>
      <c r="WM346" s="145"/>
      <c r="WN346" s="145"/>
      <c r="WO346" s="145"/>
      <c r="WP346" s="145"/>
      <c r="WQ346" s="145"/>
      <c r="WR346" s="145"/>
      <c r="WS346" s="145"/>
      <c r="WT346" s="145"/>
      <c r="WU346" s="145"/>
      <c r="WV346" s="145"/>
      <c r="WW346" s="145"/>
      <c r="WX346" s="145"/>
      <c r="WY346" s="145"/>
      <c r="WZ346" s="145"/>
      <c r="XA346" s="145"/>
      <c r="XB346" s="145"/>
      <c r="XC346" s="145"/>
      <c r="XD346" s="145"/>
      <c r="XE346" s="145"/>
      <c r="XF346" s="145"/>
      <c r="XG346" s="145"/>
      <c r="XH346" s="145"/>
      <c r="XI346" s="145"/>
      <c r="XJ346" s="145"/>
      <c r="XK346" s="145"/>
      <c r="XL346" s="145"/>
      <c r="XM346" s="145"/>
      <c r="XN346" s="145"/>
      <c r="XO346" s="145"/>
      <c r="XP346" s="145"/>
      <c r="XQ346" s="145"/>
      <c r="XR346" s="145"/>
      <c r="XS346" s="145"/>
      <c r="XT346" s="145"/>
      <c r="XU346" s="145"/>
      <c r="XV346" s="145"/>
      <c r="XW346" s="145"/>
      <c r="XX346" s="145"/>
      <c r="XY346" s="145"/>
      <c r="XZ346" s="145"/>
      <c r="YA346" s="145"/>
      <c r="YB346" s="145"/>
      <c r="YC346" s="145"/>
      <c r="YD346" s="145"/>
      <c r="YE346" s="145"/>
      <c r="YF346" s="145"/>
      <c r="YG346" s="145"/>
      <c r="YH346" s="145"/>
      <c r="YI346" s="145"/>
      <c r="YJ346" s="145"/>
      <c r="YK346" s="145"/>
      <c r="YL346" s="145"/>
      <c r="YM346" s="145"/>
      <c r="YN346" s="145"/>
      <c r="YO346" s="145"/>
      <c r="YP346" s="145"/>
      <c r="YQ346" s="145"/>
      <c r="YR346" s="145"/>
      <c r="YS346" s="145"/>
      <c r="YT346" s="145"/>
      <c r="YU346" s="145"/>
      <c r="YV346" s="145"/>
      <c r="YW346" s="145"/>
      <c r="YX346" s="145"/>
      <c r="YY346" s="145"/>
      <c r="YZ346" s="145"/>
      <c r="ZA346" s="145"/>
      <c r="ZB346" s="145"/>
      <c r="ZC346" s="145"/>
      <c r="ZD346" s="145"/>
      <c r="ZE346" s="145"/>
      <c r="ZF346" s="145"/>
      <c r="ZG346" s="145"/>
      <c r="ZH346" s="145"/>
      <c r="ZI346" s="145"/>
      <c r="ZJ346" s="145"/>
      <c r="ZK346" s="145"/>
      <c r="ZL346" s="145"/>
      <c r="ZM346" s="145"/>
      <c r="ZN346" s="145"/>
      <c r="ZO346" s="145"/>
      <c r="ZP346" s="145"/>
      <c r="ZQ346" s="145"/>
      <c r="ZR346" s="145"/>
      <c r="ZS346" s="145"/>
      <c r="ZT346" s="145"/>
      <c r="ZU346" s="145"/>
      <c r="ZV346" s="145"/>
      <c r="ZW346" s="145"/>
      <c r="ZX346" s="145"/>
      <c r="ZY346" s="145"/>
      <c r="ZZ346" s="145"/>
      <c r="AAA346" s="145"/>
      <c r="AAB346" s="145"/>
      <c r="AAC346" s="145"/>
      <c r="AAD346" s="145"/>
      <c r="AAE346" s="145"/>
      <c r="AAF346" s="145"/>
      <c r="AAG346" s="145"/>
      <c r="AAH346" s="145"/>
      <c r="AAI346" s="145"/>
      <c r="AAJ346" s="145"/>
      <c r="AAK346" s="145"/>
      <c r="AAL346" s="145"/>
      <c r="AAM346" s="145"/>
      <c r="AAN346" s="145"/>
      <c r="AAO346" s="145"/>
      <c r="AAP346" s="145"/>
      <c r="AAQ346" s="145"/>
      <c r="AAR346" s="145"/>
      <c r="AAS346" s="145"/>
      <c r="AAT346" s="145"/>
      <c r="AAU346" s="145"/>
      <c r="AAV346" s="145"/>
      <c r="AAW346" s="145"/>
      <c r="AAX346" s="145"/>
      <c r="AAY346" s="145"/>
      <c r="AAZ346" s="145"/>
      <c r="ABA346" s="145"/>
      <c r="ABB346" s="145"/>
      <c r="ABC346" s="145"/>
      <c r="ABD346" s="145"/>
      <c r="ABE346" s="145"/>
      <c r="ABF346" s="145"/>
      <c r="ABG346" s="145"/>
      <c r="ABH346" s="145"/>
      <c r="ABI346" s="145"/>
      <c r="ABJ346" s="145"/>
      <c r="ABK346" s="145"/>
      <c r="ABL346" s="145"/>
      <c r="ABM346" s="145"/>
      <c r="ABN346" s="145"/>
      <c r="ABO346" s="145"/>
      <c r="ABP346" s="145"/>
      <c r="ABQ346" s="145"/>
      <c r="ABR346" s="145"/>
      <c r="ABS346" s="145"/>
      <c r="ABT346" s="145"/>
      <c r="ABU346" s="145"/>
      <c r="ABV346" s="145"/>
      <c r="ABW346" s="145"/>
      <c r="ABX346" s="145"/>
      <c r="ABY346" s="145"/>
      <c r="ABZ346" s="145"/>
      <c r="ACA346" s="145"/>
      <c r="ACB346" s="145"/>
      <c r="ACC346" s="145"/>
      <c r="ACD346" s="145"/>
      <c r="ACE346" s="145"/>
      <c r="ACF346" s="145"/>
      <c r="ACG346" s="145"/>
      <c r="ACH346" s="145"/>
      <c r="ACI346" s="145"/>
      <c r="ACJ346" s="145"/>
      <c r="ACK346" s="145"/>
      <c r="ACL346" s="145"/>
      <c r="ACM346" s="145"/>
      <c r="ACN346" s="145"/>
      <c r="ACO346" s="145"/>
      <c r="ACP346" s="145"/>
      <c r="ACQ346" s="145"/>
      <c r="ACR346" s="145"/>
      <c r="ACS346" s="145"/>
      <c r="ACT346" s="145"/>
      <c r="ACU346" s="145"/>
      <c r="ACV346" s="145"/>
      <c r="ACW346" s="145"/>
      <c r="ACX346" s="145"/>
      <c r="ACY346" s="145"/>
      <c r="ACZ346" s="145"/>
      <c r="ADA346" s="145"/>
      <c r="ADB346" s="145"/>
      <c r="ADC346" s="145"/>
      <c r="ADD346" s="145"/>
      <c r="ADE346" s="145"/>
      <c r="ADF346" s="145"/>
      <c r="ADG346" s="145"/>
      <c r="ADH346" s="145"/>
      <c r="ADI346" s="145"/>
      <c r="ADJ346" s="145"/>
      <c r="ADK346" s="145"/>
      <c r="ADL346" s="145"/>
      <c r="ADM346" s="145"/>
      <c r="ADN346" s="145"/>
      <c r="ADO346" s="145"/>
      <c r="ADP346" s="145"/>
      <c r="ADQ346" s="145"/>
      <c r="ADR346" s="145"/>
      <c r="ADS346" s="145"/>
      <c r="ADT346" s="145"/>
      <c r="ADU346" s="145"/>
      <c r="ADV346" s="145"/>
      <c r="ADW346" s="145"/>
      <c r="ADX346" s="145"/>
      <c r="ADY346" s="145"/>
      <c r="ADZ346" s="145"/>
      <c r="AEA346" s="145"/>
      <c r="AEB346" s="145"/>
      <c r="AEC346" s="145"/>
      <c r="AED346" s="145"/>
      <c r="AEE346" s="145"/>
      <c r="AEF346" s="145"/>
      <c r="AEG346" s="145"/>
      <c r="AEH346" s="145"/>
      <c r="AEI346" s="145"/>
      <c r="AEJ346" s="145"/>
      <c r="AEK346" s="145"/>
      <c r="AEL346" s="145"/>
      <c r="AEM346" s="145"/>
      <c r="AEN346" s="145"/>
      <c r="AEO346" s="145"/>
      <c r="AEP346" s="145"/>
      <c r="AEQ346" s="145"/>
      <c r="AER346" s="145"/>
      <c r="AES346" s="145"/>
      <c r="AET346" s="145"/>
      <c r="AEU346" s="145"/>
      <c r="AEV346" s="145"/>
      <c r="AEW346" s="145"/>
      <c r="AEX346" s="145"/>
      <c r="AEY346" s="145"/>
      <c r="AEZ346" s="145"/>
      <c r="AFA346" s="145"/>
      <c r="AFB346" s="145"/>
      <c r="AFC346" s="145"/>
      <c r="AFD346" s="145"/>
      <c r="AFE346" s="145"/>
      <c r="AFF346" s="145"/>
      <c r="AFG346" s="145"/>
      <c r="AFH346" s="145"/>
      <c r="AFI346" s="145"/>
      <c r="AFJ346" s="145"/>
      <c r="AFK346" s="145"/>
      <c r="AFL346" s="145"/>
      <c r="AFM346" s="145"/>
      <c r="AFN346" s="145"/>
      <c r="AFO346" s="145"/>
      <c r="AFP346" s="145"/>
      <c r="AFQ346" s="145"/>
      <c r="AFR346" s="145"/>
      <c r="AFS346" s="145"/>
      <c r="AFT346" s="145"/>
      <c r="AFU346" s="145"/>
      <c r="AFV346" s="145"/>
      <c r="AFW346" s="145"/>
      <c r="AFX346" s="145"/>
      <c r="AFY346" s="145"/>
      <c r="AFZ346" s="145"/>
      <c r="AGA346" s="145"/>
      <c r="AGB346" s="145"/>
      <c r="AGC346" s="145"/>
      <c r="AGD346" s="145"/>
      <c r="AGE346" s="145"/>
      <c r="AGF346" s="145"/>
      <c r="AGG346" s="145"/>
      <c r="AGH346" s="145"/>
      <c r="AGI346" s="145"/>
      <c r="AGJ346" s="145"/>
      <c r="AGK346" s="145"/>
      <c r="AGL346" s="145"/>
      <c r="AGM346" s="145"/>
      <c r="AGN346" s="145"/>
      <c r="AGO346" s="145"/>
      <c r="AGP346" s="145"/>
      <c r="AGQ346" s="145"/>
      <c r="AGR346" s="145"/>
      <c r="AGS346" s="145"/>
      <c r="AGT346" s="145"/>
      <c r="AGU346" s="145"/>
      <c r="AGV346" s="145"/>
      <c r="AGW346" s="145"/>
      <c r="AGX346" s="145"/>
      <c r="AGY346" s="145"/>
      <c r="AGZ346" s="145"/>
      <c r="AHA346" s="145"/>
      <c r="AHB346" s="145"/>
      <c r="AHC346" s="145"/>
      <c r="AHD346" s="145"/>
      <c r="AHE346" s="145"/>
      <c r="AHF346" s="145"/>
      <c r="AHG346" s="145"/>
      <c r="AHH346" s="145"/>
      <c r="AHI346" s="145"/>
      <c r="AHJ346" s="145"/>
      <c r="AHK346" s="145"/>
      <c r="AHL346" s="145"/>
      <c r="AHM346" s="145"/>
      <c r="AHN346" s="145"/>
      <c r="AHO346" s="145"/>
      <c r="AHP346" s="145"/>
      <c r="AHQ346" s="145"/>
      <c r="AHR346" s="145"/>
      <c r="AHS346" s="145"/>
      <c r="AHT346" s="145"/>
      <c r="AHU346" s="145"/>
      <c r="AHV346" s="145"/>
      <c r="AHW346" s="145"/>
      <c r="AHX346" s="145"/>
      <c r="AHY346" s="145"/>
      <c r="AHZ346" s="145"/>
      <c r="AIA346" s="145"/>
      <c r="AIB346" s="145"/>
      <c r="AIC346" s="145"/>
      <c r="AID346" s="145"/>
      <c r="AIE346" s="145"/>
      <c r="AIF346" s="145"/>
      <c r="AIG346" s="145"/>
      <c r="AIH346" s="145"/>
      <c r="AII346" s="145"/>
      <c r="AIJ346" s="145"/>
      <c r="AIK346" s="145"/>
      <c r="AIL346" s="145"/>
      <c r="AIM346" s="145"/>
      <c r="AIN346" s="145"/>
      <c r="AIO346" s="145"/>
      <c r="AIP346" s="145"/>
      <c r="AIQ346" s="145"/>
      <c r="AIR346" s="145"/>
      <c r="AIS346" s="145"/>
      <c r="AIT346" s="145"/>
      <c r="AIU346" s="145"/>
      <c r="AIV346" s="145"/>
      <c r="AIW346" s="145"/>
      <c r="AIX346" s="145"/>
      <c r="AIY346" s="145"/>
      <c r="AIZ346" s="145"/>
      <c r="AJA346" s="145"/>
      <c r="AJB346" s="145"/>
      <c r="AJC346" s="145"/>
      <c r="AJD346" s="145"/>
      <c r="AJE346" s="145"/>
      <c r="AJF346" s="145"/>
      <c r="AJG346" s="145"/>
      <c r="AJH346" s="145"/>
      <c r="AJI346" s="145"/>
      <c r="AJJ346" s="145"/>
      <c r="AJK346" s="145"/>
      <c r="AJL346" s="145"/>
      <c r="AJM346" s="145"/>
      <c r="AJN346" s="145"/>
      <c r="AJO346" s="145"/>
      <c r="AJP346" s="145"/>
      <c r="AJQ346" s="145"/>
      <c r="AJR346" s="145"/>
      <c r="AJS346" s="145"/>
      <c r="AJT346" s="145"/>
      <c r="AJU346" s="145"/>
      <c r="AJV346" s="145"/>
      <c r="AJW346" s="145"/>
      <c r="AJX346" s="145"/>
      <c r="AJY346" s="145"/>
      <c r="AJZ346" s="145"/>
      <c r="AKA346" s="145"/>
      <c r="AKB346" s="145"/>
      <c r="AKC346" s="145"/>
      <c r="AKD346" s="145"/>
      <c r="AKE346" s="145"/>
      <c r="AKF346" s="145"/>
      <c r="AKG346" s="145"/>
      <c r="AKH346" s="145"/>
      <c r="AKI346" s="145"/>
      <c r="AKJ346" s="145"/>
      <c r="AKK346" s="145"/>
      <c r="AKL346" s="145"/>
      <c r="AKM346" s="145"/>
      <c r="AKN346" s="145"/>
      <c r="AKO346" s="145"/>
      <c r="AKP346" s="145"/>
      <c r="AKQ346" s="145"/>
      <c r="AKR346" s="145"/>
      <c r="AKS346" s="145"/>
      <c r="AKT346" s="145"/>
      <c r="AKU346" s="145"/>
      <c r="AKV346" s="145"/>
      <c r="AKW346" s="145"/>
      <c r="AKX346" s="145"/>
      <c r="AKY346" s="145"/>
      <c r="AKZ346" s="145"/>
      <c r="ALA346" s="145"/>
      <c r="ALB346" s="145"/>
      <c r="ALC346" s="145"/>
      <c r="ALD346" s="145"/>
      <c r="ALE346" s="145"/>
      <c r="ALF346" s="145"/>
      <c r="ALG346" s="145"/>
      <c r="ALH346" s="145"/>
      <c r="ALI346" s="145"/>
      <c r="ALJ346" s="145"/>
      <c r="ALK346" s="145"/>
      <c r="ALL346" s="145"/>
      <c r="ALM346" s="145"/>
      <c r="ALN346" s="145"/>
      <c r="ALO346" s="145"/>
      <c r="ALP346" s="145"/>
      <c r="ALQ346" s="145"/>
      <c r="ALR346" s="145"/>
      <c r="ALS346" s="145"/>
      <c r="ALT346" s="145"/>
      <c r="ALU346" s="145"/>
      <c r="ALV346" s="145"/>
      <c r="ALW346" s="145"/>
      <c r="ALX346" s="145"/>
      <c r="ALY346" s="145"/>
      <c r="ALZ346" s="145"/>
      <c r="AMA346" s="145"/>
      <c r="AMB346" s="145"/>
      <c r="AMC346" s="145"/>
      <c r="AMD346" s="145"/>
      <c r="AME346" s="145"/>
      <c r="AMF346" s="145"/>
      <c r="AMG346" s="145"/>
      <c r="AMH346" s="145"/>
      <c r="AMI346" s="145"/>
      <c r="AMJ346" s="145"/>
      <c r="AMK346" s="145"/>
      <c r="AML346" s="145"/>
      <c r="AMM346" s="145"/>
      <c r="AMN346" s="145"/>
      <c r="AMO346" s="145"/>
      <c r="AMP346" s="145"/>
      <c r="AMQ346" s="145"/>
      <c r="AMR346" s="145"/>
      <c r="AMS346" s="145"/>
      <c r="AMT346" s="145"/>
      <c r="AMU346" s="145"/>
      <c r="AMV346" s="145"/>
      <c r="AMW346" s="145"/>
      <c r="AMX346" s="145"/>
      <c r="AMY346" s="145"/>
      <c r="AMZ346" s="145"/>
      <c r="ANA346" s="145"/>
      <c r="ANB346" s="145"/>
      <c r="ANC346" s="145"/>
      <c r="AND346" s="145"/>
      <c r="ANE346" s="145"/>
      <c r="ANF346" s="145"/>
      <c r="ANG346" s="145"/>
      <c r="ANH346" s="145"/>
      <c r="ANI346" s="145"/>
      <c r="ANJ346" s="145"/>
      <c r="ANK346" s="145"/>
      <c r="ANL346" s="145"/>
      <c r="ANM346" s="145"/>
      <c r="ANN346" s="145"/>
      <c r="ANO346" s="145"/>
      <c r="ANP346" s="145"/>
      <c r="ANQ346" s="145"/>
      <c r="ANR346" s="145"/>
      <c r="ANS346" s="145"/>
      <c r="ANT346" s="145"/>
      <c r="ANU346" s="145"/>
      <c r="ANV346" s="145"/>
      <c r="ANW346" s="145"/>
      <c r="ANX346" s="145"/>
      <c r="ANY346" s="145"/>
      <c r="ANZ346" s="145"/>
      <c r="AOA346" s="145"/>
      <c r="AOB346" s="145"/>
      <c r="AOC346" s="145"/>
      <c r="AOD346" s="145"/>
      <c r="AOE346" s="145"/>
      <c r="AOF346" s="145"/>
      <c r="AOG346" s="145"/>
      <c r="AOH346" s="145"/>
      <c r="AOI346" s="145"/>
      <c r="AOJ346" s="145"/>
      <c r="AOK346" s="145"/>
      <c r="AOL346" s="145"/>
      <c r="AOM346" s="145"/>
      <c r="AON346" s="145"/>
      <c r="AOO346" s="145"/>
      <c r="AOP346" s="145"/>
      <c r="AOQ346" s="145"/>
      <c r="AOR346" s="145"/>
      <c r="AOS346" s="145"/>
      <c r="AOT346" s="145"/>
      <c r="AOU346" s="145"/>
      <c r="AOV346" s="145"/>
      <c r="AOW346" s="145"/>
      <c r="AOX346" s="145"/>
      <c r="AOY346" s="145"/>
      <c r="AOZ346" s="145"/>
      <c r="APA346" s="145"/>
      <c r="APB346" s="145"/>
      <c r="APC346" s="145"/>
      <c r="APD346" s="145"/>
      <c r="APE346" s="145"/>
      <c r="APF346" s="145"/>
      <c r="APG346" s="145"/>
      <c r="APH346" s="145"/>
      <c r="API346" s="145"/>
      <c r="APJ346" s="145"/>
      <c r="APK346" s="145"/>
      <c r="APL346" s="145"/>
      <c r="APM346" s="145"/>
      <c r="APN346" s="145"/>
      <c r="APO346" s="145"/>
      <c r="APP346" s="145"/>
      <c r="APQ346" s="145"/>
      <c r="APR346" s="145"/>
      <c r="APS346" s="145"/>
      <c r="APT346" s="145"/>
      <c r="APU346" s="145"/>
      <c r="APV346" s="145"/>
      <c r="APW346" s="145"/>
      <c r="APX346" s="145"/>
      <c r="APY346" s="145"/>
      <c r="APZ346" s="145"/>
      <c r="AQA346" s="145"/>
      <c r="AQB346" s="145"/>
      <c r="AQC346" s="145"/>
      <c r="AQD346" s="145"/>
      <c r="AQE346" s="145"/>
      <c r="AQF346" s="145"/>
      <c r="AQG346" s="145"/>
      <c r="AQH346" s="145"/>
      <c r="AQI346" s="145"/>
      <c r="AQJ346" s="145"/>
      <c r="AQK346" s="145"/>
      <c r="AQL346" s="145"/>
      <c r="AQM346" s="145"/>
      <c r="AQN346" s="145"/>
      <c r="AQO346" s="145"/>
      <c r="AQP346" s="145"/>
      <c r="AQQ346" s="145"/>
      <c r="AQR346" s="145"/>
      <c r="AQS346" s="145"/>
      <c r="AQT346" s="145"/>
      <c r="AQU346" s="145"/>
      <c r="AQV346" s="145"/>
      <c r="AQW346" s="145"/>
      <c r="AQX346" s="145"/>
      <c r="AQY346" s="145"/>
      <c r="AQZ346" s="145"/>
      <c r="ARA346" s="145"/>
      <c r="ARB346" s="145"/>
      <c r="ARC346" s="145"/>
      <c r="ARD346" s="145"/>
      <c r="ARE346" s="145"/>
      <c r="ARF346" s="145"/>
      <c r="ARG346" s="145"/>
      <c r="ARH346" s="145"/>
      <c r="ARI346" s="145"/>
      <c r="ARJ346" s="145"/>
      <c r="ARK346" s="145"/>
      <c r="ARL346" s="145"/>
      <c r="ARM346" s="145"/>
      <c r="ARN346" s="145"/>
      <c r="ARO346" s="145"/>
      <c r="ARP346" s="145"/>
      <c r="ARQ346" s="145"/>
      <c r="ARR346" s="145"/>
      <c r="ARS346" s="145"/>
      <c r="ART346" s="145"/>
      <c r="ARU346" s="145"/>
      <c r="ARV346" s="145"/>
      <c r="ARW346" s="145"/>
      <c r="ARX346" s="145"/>
      <c r="ARY346" s="145"/>
      <c r="ARZ346" s="145"/>
      <c r="ASA346" s="145"/>
      <c r="ASB346" s="145"/>
      <c r="ASC346" s="145"/>
      <c r="ASD346" s="145"/>
      <c r="ASE346" s="145"/>
      <c r="ASF346" s="145"/>
      <c r="ASG346" s="145"/>
      <c r="ASH346" s="145"/>
      <c r="ASI346" s="145"/>
      <c r="ASJ346" s="145"/>
      <c r="ASK346" s="145"/>
      <c r="ASL346" s="145"/>
      <c r="ASM346" s="145"/>
      <c r="ASN346" s="145"/>
      <c r="ASO346" s="145"/>
      <c r="ASP346" s="145"/>
      <c r="ASQ346" s="145"/>
      <c r="ASR346" s="145"/>
      <c r="ASS346" s="145"/>
      <c r="AST346" s="145"/>
      <c r="ASU346" s="145"/>
      <c r="ASV346" s="145"/>
      <c r="ASW346" s="145"/>
      <c r="ASX346" s="145"/>
      <c r="ASY346" s="145"/>
      <c r="ASZ346" s="145"/>
      <c r="ATA346" s="145"/>
      <c r="ATB346" s="145"/>
      <c r="ATC346" s="145"/>
      <c r="ATD346" s="145"/>
      <c r="ATE346" s="145"/>
      <c r="ATF346" s="145"/>
      <c r="ATG346" s="145"/>
      <c r="ATH346" s="145"/>
      <c r="ATI346" s="145"/>
      <c r="ATJ346" s="145"/>
      <c r="ATK346" s="145"/>
      <c r="ATL346" s="145"/>
      <c r="ATM346" s="145"/>
      <c r="ATN346" s="145"/>
      <c r="ATO346" s="145"/>
      <c r="ATP346" s="145"/>
      <c r="ATQ346" s="145"/>
      <c r="ATR346" s="145"/>
      <c r="ATS346" s="145"/>
      <c r="ATT346" s="145"/>
      <c r="ATU346" s="145"/>
      <c r="ATV346" s="145"/>
      <c r="ATW346" s="145"/>
      <c r="ATX346" s="145"/>
      <c r="ATY346" s="145"/>
      <c r="ATZ346" s="145"/>
      <c r="AUA346" s="145"/>
      <c r="AUB346" s="145"/>
      <c r="AUC346" s="145"/>
      <c r="AUD346" s="145"/>
      <c r="AUE346" s="145"/>
      <c r="AUF346" s="145"/>
      <c r="AUG346" s="145"/>
      <c r="AUH346" s="145"/>
      <c r="AUI346" s="145"/>
      <c r="AUJ346" s="145"/>
      <c r="AUK346" s="145"/>
      <c r="AUL346" s="145"/>
      <c r="AUM346" s="145"/>
      <c r="AUN346" s="145"/>
      <c r="AUO346" s="145"/>
      <c r="AUP346" s="145"/>
      <c r="AUQ346" s="145"/>
      <c r="AUR346" s="145"/>
      <c r="AUS346" s="145"/>
      <c r="AUT346" s="145"/>
      <c r="AUU346" s="145"/>
      <c r="AUV346" s="145"/>
      <c r="AUW346" s="145"/>
      <c r="AUX346" s="145"/>
      <c r="AUY346" s="145"/>
      <c r="AUZ346" s="145"/>
      <c r="AVA346" s="145"/>
      <c r="AVB346" s="145"/>
      <c r="AVC346" s="145"/>
      <c r="AVD346" s="145"/>
      <c r="AVE346" s="145"/>
      <c r="AVF346" s="145"/>
      <c r="AVG346" s="145"/>
      <c r="AVH346" s="145"/>
      <c r="AVI346" s="145"/>
      <c r="AVJ346" s="145"/>
      <c r="AVK346" s="145"/>
      <c r="AVL346" s="145"/>
      <c r="AVM346" s="145"/>
      <c r="AVN346" s="145"/>
      <c r="AVO346" s="145"/>
      <c r="AVP346" s="145"/>
      <c r="AVQ346" s="145"/>
      <c r="AVR346" s="145"/>
      <c r="AVS346" s="145"/>
      <c r="AVT346" s="145"/>
      <c r="AVU346" s="145"/>
      <c r="AVV346" s="145"/>
      <c r="AVW346" s="145"/>
      <c r="AVX346" s="145"/>
      <c r="AVY346" s="145"/>
      <c r="AVZ346" s="145"/>
      <c r="AWA346" s="145"/>
      <c r="AWB346" s="145"/>
      <c r="AWC346" s="145"/>
      <c r="AWD346" s="145"/>
      <c r="AWE346" s="145"/>
      <c r="AWF346" s="145"/>
      <c r="AWG346" s="145"/>
      <c r="AWH346" s="145"/>
      <c r="AWI346" s="145"/>
      <c r="AWJ346" s="145"/>
      <c r="AWK346" s="145"/>
      <c r="AWL346" s="145"/>
      <c r="AWM346" s="145"/>
      <c r="AWN346" s="145"/>
      <c r="AWO346" s="145"/>
      <c r="AWP346" s="145"/>
      <c r="AWQ346" s="145"/>
      <c r="AWR346" s="145"/>
      <c r="AWS346" s="145"/>
      <c r="AWT346" s="145"/>
      <c r="AWU346" s="145"/>
      <c r="AWV346" s="145"/>
      <c r="AWW346" s="145"/>
      <c r="AWX346" s="145"/>
      <c r="AWY346" s="145"/>
      <c r="AWZ346" s="145"/>
      <c r="AXA346" s="145"/>
      <c r="AXB346" s="145"/>
      <c r="AXC346" s="145"/>
      <c r="AXD346" s="145"/>
      <c r="AXE346" s="145"/>
      <c r="AXF346" s="145"/>
      <c r="AXG346" s="145"/>
      <c r="AXH346" s="145"/>
      <c r="AXI346" s="145"/>
      <c r="AXJ346" s="145"/>
      <c r="AXK346" s="145"/>
      <c r="AXL346" s="145"/>
      <c r="AXM346" s="145"/>
      <c r="AXN346" s="145"/>
      <c r="AXO346" s="145"/>
      <c r="AXP346" s="145"/>
      <c r="AXQ346" s="145"/>
      <c r="AXR346" s="145"/>
      <c r="AXS346" s="145"/>
      <c r="AXT346" s="145"/>
      <c r="AXU346" s="145"/>
      <c r="AXV346" s="145"/>
      <c r="AXW346" s="145"/>
      <c r="AXX346" s="145"/>
      <c r="AXY346" s="145"/>
      <c r="AXZ346" s="145"/>
      <c r="AYA346" s="145"/>
      <c r="AYB346" s="145"/>
      <c r="AYC346" s="145"/>
      <c r="AYD346" s="145"/>
      <c r="AYE346" s="145"/>
      <c r="AYF346" s="145"/>
      <c r="AYG346" s="145"/>
      <c r="AYH346" s="145"/>
      <c r="AYI346" s="145"/>
      <c r="AYJ346" s="145"/>
      <c r="AYK346" s="145"/>
      <c r="AYL346" s="145"/>
      <c r="AYM346" s="145"/>
      <c r="AYN346" s="145"/>
      <c r="AYO346" s="145"/>
      <c r="AYP346" s="145"/>
      <c r="AYQ346" s="145"/>
      <c r="AYR346" s="145"/>
      <c r="AYS346" s="145"/>
      <c r="AYT346" s="145"/>
      <c r="AYU346" s="145"/>
      <c r="AYV346" s="145"/>
      <c r="AYW346" s="145"/>
      <c r="AYX346" s="145"/>
      <c r="AYY346" s="145"/>
      <c r="AYZ346" s="145"/>
      <c r="AZA346" s="145"/>
      <c r="AZB346" s="145"/>
      <c r="AZC346" s="145"/>
      <c r="AZD346" s="145"/>
      <c r="AZE346" s="145"/>
      <c r="AZF346" s="145"/>
      <c r="AZG346" s="145"/>
      <c r="AZH346" s="145"/>
      <c r="AZI346" s="145"/>
      <c r="AZJ346" s="145"/>
      <c r="AZK346" s="145"/>
      <c r="AZL346" s="145"/>
      <c r="AZM346" s="145"/>
      <c r="AZN346" s="145"/>
      <c r="AZO346" s="145"/>
      <c r="AZP346" s="145"/>
      <c r="AZQ346" s="145"/>
      <c r="AZR346" s="145"/>
      <c r="AZS346" s="145"/>
      <c r="AZT346" s="145"/>
      <c r="AZU346" s="145"/>
      <c r="AZV346" s="145"/>
      <c r="AZW346" s="145"/>
      <c r="AZX346" s="145"/>
      <c r="AZY346" s="145"/>
      <c r="AZZ346" s="145"/>
      <c r="BAA346" s="145"/>
      <c r="BAB346" s="145"/>
      <c r="BAC346" s="145"/>
      <c r="BAD346" s="145"/>
      <c r="BAE346" s="145"/>
      <c r="BAF346" s="145"/>
      <c r="BAG346" s="145"/>
      <c r="BAH346" s="145"/>
      <c r="BAI346" s="145"/>
      <c r="BAJ346" s="145"/>
      <c r="BAK346" s="145"/>
      <c r="BAL346" s="145"/>
      <c r="BAM346" s="145"/>
      <c r="BAN346" s="145"/>
      <c r="BAO346" s="145"/>
      <c r="BAP346" s="145"/>
      <c r="BAQ346" s="145"/>
      <c r="BAR346" s="145"/>
      <c r="BAS346" s="145"/>
      <c r="BAT346" s="145"/>
      <c r="BAU346" s="145"/>
      <c r="BAV346" s="145"/>
      <c r="BAW346" s="145"/>
      <c r="BAX346" s="145"/>
      <c r="BAY346" s="145"/>
      <c r="BAZ346" s="145"/>
      <c r="BBA346" s="145"/>
      <c r="BBB346" s="145"/>
      <c r="BBC346" s="145"/>
      <c r="BBD346" s="145"/>
      <c r="BBE346" s="145"/>
      <c r="BBF346" s="145"/>
      <c r="BBG346" s="145"/>
      <c r="BBH346" s="145"/>
      <c r="BBI346" s="145"/>
      <c r="BBJ346" s="145"/>
      <c r="BBK346" s="145"/>
      <c r="BBL346" s="145"/>
      <c r="BBM346" s="145"/>
      <c r="BBN346" s="145"/>
      <c r="BBO346" s="145"/>
      <c r="BBP346" s="145"/>
      <c r="BBQ346" s="145"/>
      <c r="BBR346" s="145"/>
      <c r="BBS346" s="145"/>
      <c r="BBT346" s="145"/>
      <c r="BBU346" s="145"/>
      <c r="BBV346" s="145"/>
      <c r="BBW346" s="145"/>
      <c r="BBX346" s="145"/>
      <c r="BBY346" s="145"/>
      <c r="BBZ346" s="145"/>
      <c r="BCA346" s="145"/>
      <c r="BCB346" s="145"/>
      <c r="BCC346" s="145"/>
      <c r="BCD346" s="145"/>
      <c r="BCE346" s="145"/>
      <c r="BCF346" s="145"/>
      <c r="BCG346" s="145"/>
      <c r="BCH346" s="145"/>
      <c r="BCI346" s="145"/>
      <c r="BCJ346" s="145"/>
      <c r="BCK346" s="145"/>
      <c r="BCL346" s="145"/>
      <c r="BCM346" s="145"/>
      <c r="BCN346" s="145"/>
      <c r="BCO346" s="145"/>
      <c r="BCP346" s="145"/>
      <c r="BCQ346" s="145"/>
      <c r="BCR346" s="145"/>
      <c r="BCS346" s="145"/>
      <c r="BCT346" s="145"/>
      <c r="BCU346" s="145"/>
      <c r="BCV346" s="145"/>
      <c r="BCW346" s="145"/>
      <c r="BCX346" s="145"/>
      <c r="BCY346" s="145"/>
      <c r="BCZ346" s="145"/>
      <c r="BDA346" s="145"/>
      <c r="BDB346" s="145"/>
      <c r="BDC346" s="145"/>
      <c r="BDD346" s="145"/>
      <c r="BDE346" s="145"/>
      <c r="BDF346" s="145"/>
      <c r="BDG346" s="145"/>
      <c r="BDH346" s="145"/>
      <c r="BDI346" s="145"/>
      <c r="BDJ346" s="145"/>
      <c r="BDK346" s="145"/>
      <c r="BDL346" s="145"/>
      <c r="BDM346" s="145"/>
      <c r="BDN346" s="145"/>
      <c r="BDO346" s="145"/>
      <c r="BDP346" s="145"/>
      <c r="BDQ346" s="145"/>
      <c r="BDR346" s="145"/>
      <c r="BDS346" s="145"/>
      <c r="BDT346" s="145"/>
      <c r="BDU346" s="145"/>
      <c r="BDV346" s="145"/>
      <c r="BDW346" s="145"/>
      <c r="BDX346" s="145"/>
      <c r="BDY346" s="145"/>
      <c r="BDZ346" s="145"/>
      <c r="BEA346" s="145"/>
      <c r="BEB346" s="145"/>
      <c r="BEC346" s="145"/>
      <c r="BED346" s="145"/>
      <c r="BEE346" s="145"/>
      <c r="BEF346" s="145"/>
      <c r="BEG346" s="145"/>
      <c r="BEH346" s="145"/>
      <c r="BEI346" s="145"/>
      <c r="BEJ346" s="145"/>
      <c r="BEK346" s="145"/>
      <c r="BEL346" s="145"/>
      <c r="BEM346" s="145"/>
      <c r="BEN346" s="145"/>
      <c r="BEO346" s="145"/>
      <c r="BEP346" s="145"/>
      <c r="BEQ346" s="145"/>
      <c r="BER346" s="145"/>
      <c r="BES346" s="145"/>
      <c r="BET346" s="145"/>
      <c r="BEU346" s="145"/>
      <c r="BEV346" s="145"/>
      <c r="BEW346" s="145"/>
      <c r="BEX346" s="145"/>
      <c r="BEY346" s="145"/>
      <c r="BEZ346" s="145"/>
      <c r="BFA346" s="145"/>
      <c r="BFB346" s="145"/>
      <c r="BFC346" s="145"/>
      <c r="BFD346" s="145"/>
      <c r="BFE346" s="145"/>
      <c r="BFF346" s="145"/>
      <c r="BFG346" s="145"/>
      <c r="BFH346" s="145"/>
      <c r="BFI346" s="145"/>
      <c r="BFJ346" s="145"/>
      <c r="BFK346" s="145"/>
      <c r="BFL346" s="145"/>
      <c r="BFM346" s="145"/>
      <c r="BFN346" s="145"/>
      <c r="BFO346" s="145"/>
      <c r="BFP346" s="145"/>
      <c r="BFQ346" s="145"/>
      <c r="BFR346" s="145"/>
      <c r="BFS346" s="145"/>
      <c r="BFT346" s="145"/>
      <c r="BFU346" s="145"/>
      <c r="BFV346" s="145"/>
      <c r="BFW346" s="145"/>
      <c r="BFX346" s="145"/>
      <c r="BFY346" s="145"/>
      <c r="BFZ346" s="145"/>
      <c r="BGA346" s="145"/>
      <c r="BGB346" s="145"/>
      <c r="BGC346" s="145"/>
      <c r="BGD346" s="145"/>
      <c r="BGE346" s="145"/>
      <c r="BGF346" s="145"/>
      <c r="BGG346" s="145"/>
      <c r="BGH346" s="145"/>
      <c r="BGI346" s="145"/>
      <c r="BGJ346" s="145"/>
      <c r="BGK346" s="145"/>
      <c r="BGL346" s="145"/>
      <c r="BGM346" s="145"/>
      <c r="BGN346" s="145"/>
      <c r="BGO346" s="145"/>
      <c r="BGP346" s="145"/>
      <c r="BGQ346" s="145"/>
      <c r="BGR346" s="145"/>
      <c r="BGS346" s="145"/>
      <c r="BGT346" s="145"/>
      <c r="BGU346" s="145"/>
      <c r="BGV346" s="145"/>
      <c r="BGW346" s="145"/>
      <c r="BGX346" s="145"/>
      <c r="BGY346" s="145"/>
      <c r="BGZ346" s="145"/>
      <c r="BHA346" s="145"/>
      <c r="BHB346" s="145"/>
      <c r="BHC346" s="145"/>
      <c r="BHD346" s="145"/>
      <c r="BHE346" s="145"/>
      <c r="BHF346" s="145"/>
      <c r="BHG346" s="145"/>
      <c r="BHH346" s="145"/>
      <c r="BHI346" s="145"/>
      <c r="BHJ346" s="145"/>
      <c r="BHK346" s="145"/>
      <c r="BHL346" s="145"/>
      <c r="BHM346" s="145"/>
      <c r="BHN346" s="145"/>
      <c r="BHO346" s="145"/>
      <c r="BHP346" s="145"/>
      <c r="BHQ346" s="145"/>
      <c r="BHR346" s="145"/>
      <c r="BHS346" s="145"/>
      <c r="BHT346" s="145"/>
      <c r="BHU346" s="145"/>
      <c r="BHV346" s="145"/>
      <c r="BHW346" s="145"/>
      <c r="BHX346" s="145"/>
      <c r="BHY346" s="145"/>
      <c r="BHZ346" s="145"/>
      <c r="BIA346" s="145"/>
      <c r="BIB346" s="145"/>
      <c r="BIC346" s="145"/>
      <c r="BID346" s="145"/>
      <c r="BIE346" s="145"/>
      <c r="BIF346" s="145"/>
      <c r="BIG346" s="145"/>
      <c r="BIH346" s="145"/>
      <c r="BII346" s="145"/>
      <c r="BIJ346" s="145"/>
      <c r="BIK346" s="145"/>
      <c r="BIL346" s="145"/>
      <c r="BIM346" s="145"/>
      <c r="BIN346" s="145"/>
      <c r="BIO346" s="145"/>
      <c r="BIP346" s="145"/>
      <c r="BIQ346" s="145"/>
      <c r="BIR346" s="145"/>
      <c r="BIS346" s="145"/>
      <c r="BIT346" s="145"/>
      <c r="BIU346" s="145"/>
      <c r="BIV346" s="145"/>
      <c r="BIW346" s="145"/>
      <c r="BIX346" s="145"/>
      <c r="BIY346" s="145"/>
      <c r="BIZ346" s="145"/>
      <c r="BJA346" s="145"/>
      <c r="BJB346" s="145"/>
      <c r="BJC346" s="145"/>
      <c r="BJD346" s="145"/>
      <c r="BJE346" s="145"/>
      <c r="BJF346" s="145"/>
      <c r="BJG346" s="145"/>
      <c r="BJH346" s="145"/>
      <c r="BJI346" s="145"/>
      <c r="BJJ346" s="145"/>
      <c r="BJK346" s="145"/>
      <c r="BJL346" s="145"/>
      <c r="BJM346" s="145"/>
      <c r="BJN346" s="145"/>
      <c r="BJO346" s="145"/>
      <c r="BJP346" s="145"/>
      <c r="BJQ346" s="145"/>
      <c r="BJR346" s="145"/>
      <c r="BJS346" s="145"/>
      <c r="BJT346" s="145"/>
      <c r="BJU346" s="145"/>
      <c r="BJV346" s="145"/>
      <c r="BJW346" s="145"/>
      <c r="BJX346" s="145"/>
      <c r="BJY346" s="145"/>
      <c r="BJZ346" s="145"/>
      <c r="BKA346" s="145"/>
      <c r="BKB346" s="145"/>
      <c r="BKC346" s="145"/>
      <c r="BKD346" s="145"/>
      <c r="BKE346" s="145"/>
      <c r="BKF346" s="145"/>
      <c r="BKG346" s="145"/>
      <c r="BKH346" s="145"/>
      <c r="BKI346" s="145"/>
      <c r="BKJ346" s="145"/>
      <c r="BKK346" s="145"/>
      <c r="BKL346" s="145"/>
      <c r="BKM346" s="145"/>
      <c r="BKN346" s="145"/>
      <c r="BKO346" s="145"/>
      <c r="BKP346" s="145"/>
      <c r="BKQ346" s="145"/>
      <c r="BKR346" s="145"/>
      <c r="BKS346" s="145"/>
      <c r="BKT346" s="145"/>
      <c r="BKU346" s="145"/>
      <c r="BKV346" s="145"/>
      <c r="BKW346" s="145"/>
      <c r="BKX346" s="145"/>
      <c r="BKY346" s="145"/>
      <c r="BKZ346" s="145"/>
      <c r="BLA346" s="145"/>
      <c r="BLB346" s="145"/>
      <c r="BLC346" s="145"/>
      <c r="BLD346" s="145"/>
      <c r="BLE346" s="145"/>
      <c r="BLF346" s="145"/>
      <c r="BLG346" s="145"/>
      <c r="BLH346" s="145"/>
      <c r="BLI346" s="145"/>
      <c r="BLJ346" s="145"/>
      <c r="BLK346" s="145"/>
      <c r="BLL346" s="145"/>
      <c r="BLM346" s="145"/>
      <c r="BLN346" s="145"/>
      <c r="BLO346" s="145"/>
      <c r="BLP346" s="145"/>
      <c r="BLQ346" s="145"/>
      <c r="BLR346" s="145"/>
      <c r="BLS346" s="145"/>
      <c r="BLT346" s="145"/>
      <c r="BLU346" s="145"/>
      <c r="BLV346" s="145"/>
      <c r="BLW346" s="145"/>
      <c r="BLX346" s="145"/>
      <c r="BLY346" s="145"/>
      <c r="BLZ346" s="145"/>
      <c r="BMA346" s="145"/>
      <c r="BMB346" s="145"/>
      <c r="BMC346" s="145"/>
      <c r="BMD346" s="145"/>
      <c r="BME346" s="145"/>
      <c r="BMF346" s="145"/>
      <c r="BMG346" s="145"/>
      <c r="BMH346" s="145"/>
      <c r="BMI346" s="145"/>
      <c r="BMJ346" s="145"/>
      <c r="BMK346" s="145"/>
      <c r="BML346" s="145"/>
      <c r="BMM346" s="145"/>
      <c r="BMN346" s="145"/>
      <c r="BMO346" s="145"/>
      <c r="BMP346" s="145"/>
      <c r="BMQ346" s="145"/>
      <c r="BMR346" s="145"/>
      <c r="BMS346" s="145"/>
      <c r="BMT346" s="145"/>
      <c r="BMU346" s="145"/>
      <c r="BMV346" s="145"/>
      <c r="BMW346" s="145"/>
      <c r="BMX346" s="145"/>
      <c r="BMY346" s="145"/>
      <c r="BMZ346" s="145"/>
      <c r="BNA346" s="145"/>
      <c r="BNB346" s="145"/>
      <c r="BNC346" s="145"/>
      <c r="BND346" s="145"/>
      <c r="BNE346" s="145"/>
      <c r="BNF346" s="145"/>
      <c r="BNG346" s="145"/>
      <c r="BNH346" s="145"/>
      <c r="BNI346" s="145"/>
      <c r="BNJ346" s="145"/>
      <c r="BNK346" s="145"/>
      <c r="BNL346" s="145"/>
      <c r="BNM346" s="145"/>
      <c r="BNN346" s="145"/>
      <c r="BNO346" s="145"/>
      <c r="BNP346" s="145"/>
      <c r="BNQ346" s="145"/>
      <c r="BNR346" s="145"/>
      <c r="BNS346" s="145"/>
      <c r="BNT346" s="145"/>
      <c r="BNU346" s="145"/>
      <c r="BNV346" s="145"/>
      <c r="BNW346" s="145"/>
      <c r="BNX346" s="145"/>
      <c r="BNY346" s="145"/>
      <c r="BNZ346" s="145"/>
      <c r="BOA346" s="145"/>
      <c r="BOB346" s="145"/>
      <c r="BOC346" s="145"/>
      <c r="BOD346" s="145"/>
      <c r="BOE346" s="145"/>
      <c r="BOF346" s="145"/>
      <c r="BOG346" s="145"/>
      <c r="BOH346" s="145"/>
      <c r="BOI346" s="145"/>
      <c r="BOJ346" s="145"/>
      <c r="BOK346" s="145"/>
      <c r="BOL346" s="145"/>
      <c r="BOM346" s="145"/>
      <c r="BON346" s="145"/>
      <c r="BOO346" s="145"/>
      <c r="BOP346" s="145"/>
      <c r="BOQ346" s="145"/>
      <c r="BOR346" s="145"/>
      <c r="BOS346" s="145"/>
      <c r="BOT346" s="145"/>
      <c r="BOU346" s="145"/>
      <c r="BOV346" s="145"/>
      <c r="BOW346" s="145"/>
      <c r="BOX346" s="145"/>
      <c r="BOY346" s="145"/>
      <c r="BOZ346" s="145"/>
      <c r="BPA346" s="145"/>
      <c r="BPB346" s="145"/>
      <c r="BPC346" s="145"/>
      <c r="BPD346" s="145"/>
      <c r="BPE346" s="145"/>
      <c r="BPF346" s="145"/>
      <c r="BPG346" s="145"/>
      <c r="BPH346" s="145"/>
      <c r="BPI346" s="145"/>
      <c r="BPJ346" s="145"/>
      <c r="BPK346" s="145"/>
      <c r="BPL346" s="145"/>
      <c r="BPM346" s="145"/>
      <c r="BPN346" s="145"/>
      <c r="BPO346" s="145"/>
      <c r="BPP346" s="145"/>
      <c r="BPQ346" s="145"/>
      <c r="BPR346" s="145"/>
      <c r="BPS346" s="145"/>
      <c r="BPT346" s="145"/>
      <c r="BPU346" s="145"/>
      <c r="BPV346" s="145"/>
      <c r="BPW346" s="145"/>
      <c r="BPX346" s="145"/>
      <c r="BPY346" s="145"/>
      <c r="BPZ346" s="145"/>
      <c r="BQA346" s="145"/>
      <c r="BQB346" s="145"/>
      <c r="BQC346" s="145"/>
      <c r="BQD346" s="145"/>
      <c r="BQE346" s="145"/>
      <c r="BQF346" s="145"/>
      <c r="BQG346" s="145"/>
      <c r="BQH346" s="145"/>
      <c r="BQI346" s="145"/>
      <c r="BQJ346" s="145"/>
      <c r="BQK346" s="145"/>
      <c r="BQL346" s="145"/>
      <c r="BQM346" s="145"/>
      <c r="BQN346" s="145"/>
      <c r="BQO346" s="145"/>
      <c r="BQP346" s="145"/>
      <c r="BQQ346" s="145"/>
      <c r="BQR346" s="145"/>
      <c r="BQS346" s="145"/>
      <c r="BQT346" s="145"/>
      <c r="BQU346" s="145"/>
      <c r="BQV346" s="145"/>
      <c r="BQW346" s="145"/>
      <c r="BQX346" s="145"/>
      <c r="BQY346" s="145"/>
      <c r="BQZ346" s="145"/>
      <c r="BRA346" s="145"/>
      <c r="BRB346" s="145"/>
      <c r="BRC346" s="145"/>
      <c r="BRD346" s="145"/>
      <c r="BRE346" s="145"/>
      <c r="BRF346" s="145"/>
      <c r="BRG346" s="145"/>
      <c r="BRH346" s="145"/>
      <c r="BRI346" s="145"/>
      <c r="BRJ346" s="145"/>
      <c r="BRK346" s="145"/>
      <c r="BRL346" s="145"/>
      <c r="BRM346" s="145"/>
      <c r="BRN346" s="145"/>
      <c r="BRO346" s="145"/>
      <c r="BRP346" s="145"/>
      <c r="BRQ346" s="145"/>
      <c r="BRR346" s="145"/>
      <c r="BRS346" s="145"/>
      <c r="BRT346" s="145"/>
      <c r="BRU346" s="145"/>
      <c r="BRV346" s="145"/>
      <c r="BRW346" s="145"/>
      <c r="BRX346" s="145"/>
      <c r="BRY346" s="145"/>
      <c r="BRZ346" s="145"/>
      <c r="BSA346" s="145"/>
      <c r="BSB346" s="145"/>
      <c r="BSC346" s="145"/>
      <c r="BSD346" s="145"/>
      <c r="BSE346" s="145"/>
      <c r="BSF346" s="145"/>
      <c r="BSG346" s="145"/>
      <c r="BSH346" s="145"/>
      <c r="BSI346" s="145"/>
      <c r="BSJ346" s="145"/>
      <c r="BSK346" s="145"/>
      <c r="BSL346" s="145"/>
      <c r="BSM346" s="145"/>
      <c r="BSN346" s="145"/>
      <c r="BSO346" s="145"/>
      <c r="BSP346" s="145"/>
      <c r="BSQ346" s="145"/>
      <c r="BSR346" s="145"/>
      <c r="BSS346" s="145"/>
      <c r="BST346" s="145"/>
      <c r="BSU346" s="145"/>
      <c r="BSV346" s="145"/>
      <c r="BSW346" s="145"/>
      <c r="BSX346" s="145"/>
      <c r="BSY346" s="145"/>
      <c r="BSZ346" s="145"/>
      <c r="BTA346" s="145"/>
      <c r="BTB346" s="145"/>
      <c r="BTC346" s="145"/>
      <c r="BTD346" s="145"/>
      <c r="BTE346" s="145"/>
      <c r="BTF346" s="145"/>
      <c r="BTG346" s="145"/>
      <c r="BTH346" s="145"/>
      <c r="BTI346" s="145"/>
      <c r="BTJ346" s="145"/>
      <c r="BTK346" s="145"/>
      <c r="BTL346" s="145"/>
      <c r="BTM346" s="145"/>
      <c r="BTN346" s="145"/>
      <c r="BTO346" s="145"/>
      <c r="BTP346" s="145"/>
      <c r="BTQ346" s="145"/>
      <c r="BTR346" s="145"/>
      <c r="BTS346" s="145"/>
      <c r="BTT346" s="145"/>
      <c r="BTU346" s="145"/>
      <c r="BTV346" s="145"/>
      <c r="BTW346" s="145"/>
      <c r="BTX346" s="145"/>
      <c r="BTY346" s="145"/>
      <c r="BTZ346" s="145"/>
      <c r="BUA346" s="145"/>
      <c r="BUB346" s="145"/>
      <c r="BUC346" s="145"/>
      <c r="BUD346" s="145"/>
      <c r="BUE346" s="145"/>
      <c r="BUF346" s="145"/>
      <c r="BUG346" s="145"/>
      <c r="BUH346" s="145"/>
      <c r="BUI346" s="145"/>
      <c r="BUJ346" s="145"/>
      <c r="BUK346" s="145"/>
      <c r="BUL346" s="145"/>
      <c r="BUM346" s="145"/>
      <c r="BUN346" s="145"/>
      <c r="BUO346" s="145"/>
      <c r="BUP346" s="145"/>
      <c r="BUQ346" s="145"/>
      <c r="BUR346" s="145"/>
      <c r="BUS346" s="145"/>
      <c r="BUT346" s="145"/>
      <c r="BUU346" s="145"/>
      <c r="BUV346" s="145"/>
      <c r="BUW346" s="145"/>
      <c r="BUX346" s="145"/>
      <c r="BUY346" s="145"/>
      <c r="BUZ346" s="145"/>
      <c r="BVA346" s="145"/>
      <c r="BVB346" s="145"/>
      <c r="BVC346" s="145"/>
      <c r="BVD346" s="145"/>
      <c r="BVE346" s="145"/>
      <c r="BVF346" s="145"/>
      <c r="BVG346" s="145"/>
      <c r="BVH346" s="145"/>
      <c r="BVI346" s="145"/>
      <c r="BVJ346" s="145"/>
      <c r="BVK346" s="145"/>
      <c r="BVL346" s="145"/>
      <c r="BVM346" s="145"/>
      <c r="BVN346" s="145"/>
      <c r="BVO346" s="145"/>
      <c r="BVP346" s="145"/>
      <c r="BVQ346" s="145"/>
      <c r="BVR346" s="145"/>
      <c r="BVS346" s="145"/>
      <c r="BVT346" s="145"/>
      <c r="BVU346" s="145"/>
      <c r="BVV346" s="145"/>
      <c r="BVW346" s="145"/>
      <c r="BVX346" s="145"/>
      <c r="BVY346" s="145"/>
      <c r="BVZ346" s="145"/>
      <c r="BWA346" s="145"/>
      <c r="BWB346" s="145"/>
      <c r="BWC346" s="145"/>
      <c r="BWD346" s="145"/>
      <c r="BWE346" s="145"/>
      <c r="BWF346" s="145"/>
      <c r="BWG346" s="145"/>
      <c r="BWH346" s="145"/>
      <c r="BWI346" s="145"/>
      <c r="BWJ346" s="145"/>
      <c r="BWK346" s="145"/>
      <c r="BWL346" s="145"/>
      <c r="BWM346" s="145"/>
      <c r="BWN346" s="145"/>
      <c r="BWO346" s="145"/>
      <c r="BWP346" s="145"/>
      <c r="BWQ346" s="145"/>
      <c r="BWR346" s="145"/>
      <c r="BWS346" s="145"/>
      <c r="BWT346" s="145"/>
      <c r="BWU346" s="145"/>
      <c r="BWV346" s="145"/>
      <c r="BWW346" s="145"/>
      <c r="BWX346" s="145"/>
      <c r="BWY346" s="145"/>
      <c r="BWZ346" s="145"/>
      <c r="BXA346" s="145"/>
      <c r="BXB346" s="145"/>
      <c r="BXC346" s="145"/>
      <c r="BXD346" s="145"/>
      <c r="BXE346" s="145"/>
      <c r="BXF346" s="145"/>
      <c r="BXG346" s="145"/>
      <c r="BXH346" s="145"/>
      <c r="BXI346" s="145"/>
      <c r="BXJ346" s="145"/>
      <c r="BXK346" s="145"/>
      <c r="BXL346" s="145"/>
      <c r="BXM346" s="145"/>
      <c r="BXN346" s="145"/>
      <c r="BXO346" s="145"/>
      <c r="BXP346" s="145"/>
      <c r="BXQ346" s="145"/>
      <c r="BXR346" s="145"/>
      <c r="BXS346" s="145"/>
      <c r="BXT346" s="145"/>
      <c r="BXU346" s="145"/>
      <c r="BXV346" s="145"/>
      <c r="BXW346" s="145"/>
      <c r="BXX346" s="145"/>
      <c r="BXY346" s="145"/>
      <c r="BXZ346" s="145"/>
      <c r="BYA346" s="145"/>
      <c r="BYB346" s="145"/>
      <c r="BYC346" s="145"/>
      <c r="BYD346" s="145"/>
      <c r="BYE346" s="145"/>
      <c r="BYF346" s="145"/>
      <c r="BYG346" s="145"/>
      <c r="BYH346" s="145"/>
      <c r="BYI346" s="145"/>
      <c r="BYJ346" s="145"/>
      <c r="BYK346" s="145"/>
      <c r="BYL346" s="145"/>
      <c r="BYM346" s="145"/>
      <c r="BYN346" s="145"/>
      <c r="BYO346" s="145"/>
      <c r="BYP346" s="145"/>
      <c r="BYQ346" s="145"/>
      <c r="BYR346" s="145"/>
      <c r="BYS346" s="145"/>
      <c r="BYT346" s="145"/>
      <c r="BYU346" s="145"/>
      <c r="BYV346" s="145"/>
      <c r="BYW346" s="145"/>
      <c r="BYX346" s="145"/>
      <c r="BYY346" s="145"/>
      <c r="BYZ346" s="145"/>
      <c r="BZA346" s="145"/>
      <c r="BZB346" s="145"/>
      <c r="BZC346" s="145"/>
      <c r="BZD346" s="145"/>
      <c r="BZE346" s="145"/>
      <c r="BZF346" s="145"/>
      <c r="BZG346" s="145"/>
      <c r="BZH346" s="145"/>
      <c r="BZI346" s="145"/>
      <c r="BZJ346" s="145"/>
      <c r="BZK346" s="145"/>
      <c r="BZL346" s="145"/>
      <c r="BZM346" s="145"/>
      <c r="BZN346" s="145"/>
      <c r="BZO346" s="145"/>
      <c r="BZP346" s="145"/>
      <c r="BZQ346" s="145"/>
      <c r="BZR346" s="145"/>
      <c r="BZS346" s="145"/>
      <c r="BZT346" s="145"/>
      <c r="BZU346" s="145"/>
      <c r="BZV346" s="145"/>
      <c r="BZW346" s="145"/>
      <c r="BZX346" s="145"/>
      <c r="BZY346" s="145"/>
      <c r="BZZ346" s="145"/>
      <c r="CAA346" s="145"/>
      <c r="CAB346" s="145"/>
      <c r="CAC346" s="145"/>
      <c r="CAD346" s="145"/>
      <c r="CAE346" s="145"/>
      <c r="CAF346" s="145"/>
      <c r="CAG346" s="145"/>
      <c r="CAH346" s="145"/>
      <c r="CAI346" s="145"/>
      <c r="CAJ346" s="145"/>
      <c r="CAK346" s="145"/>
      <c r="CAL346" s="145"/>
      <c r="CAM346" s="145"/>
      <c r="CAN346" s="145"/>
      <c r="CAO346" s="145"/>
      <c r="CAP346" s="145"/>
      <c r="CAQ346" s="145"/>
      <c r="CAR346" s="145"/>
      <c r="CAS346" s="145"/>
      <c r="CAT346" s="145"/>
      <c r="CAU346" s="145"/>
      <c r="CAV346" s="145"/>
      <c r="CAW346" s="145"/>
      <c r="CAX346" s="145"/>
      <c r="CAY346" s="145"/>
      <c r="CAZ346" s="145"/>
      <c r="CBA346" s="145"/>
      <c r="CBB346" s="145"/>
      <c r="CBC346" s="145"/>
      <c r="CBD346" s="145"/>
      <c r="CBE346" s="145"/>
      <c r="CBF346" s="145"/>
      <c r="CBG346" s="145"/>
      <c r="CBH346" s="145"/>
      <c r="CBI346" s="145"/>
      <c r="CBJ346" s="145"/>
      <c r="CBK346" s="145"/>
      <c r="CBL346" s="145"/>
      <c r="CBM346" s="145"/>
      <c r="CBN346" s="145"/>
      <c r="CBO346" s="145"/>
      <c r="CBP346" s="145"/>
      <c r="CBQ346" s="145"/>
      <c r="CBR346" s="145"/>
      <c r="CBS346" s="145"/>
      <c r="CBT346" s="145"/>
      <c r="CBU346" s="145"/>
      <c r="CBV346" s="145"/>
      <c r="CBW346" s="145"/>
      <c r="CBX346" s="145"/>
      <c r="CBY346" s="145"/>
      <c r="CBZ346" s="145"/>
      <c r="CCA346" s="145"/>
      <c r="CCB346" s="145"/>
      <c r="CCC346" s="145"/>
      <c r="CCD346" s="145"/>
      <c r="CCE346" s="145"/>
      <c r="CCF346" s="145"/>
      <c r="CCG346" s="145"/>
      <c r="CCH346" s="145"/>
      <c r="CCI346" s="145"/>
      <c r="CCJ346" s="145"/>
      <c r="CCK346" s="145"/>
      <c r="CCL346" s="145"/>
      <c r="CCM346" s="145"/>
      <c r="CCN346" s="145"/>
      <c r="CCO346" s="145"/>
      <c r="CCP346" s="145"/>
      <c r="CCQ346" s="145"/>
      <c r="CCR346" s="145"/>
      <c r="CCS346" s="145"/>
      <c r="CCT346" s="145"/>
      <c r="CCU346" s="145"/>
      <c r="CCV346" s="145"/>
      <c r="CCW346" s="145"/>
      <c r="CCX346" s="145"/>
      <c r="CCY346" s="145"/>
      <c r="CCZ346" s="145"/>
      <c r="CDA346" s="145"/>
      <c r="CDB346" s="145"/>
      <c r="CDC346" s="145"/>
      <c r="CDD346" s="145"/>
      <c r="CDE346" s="145"/>
      <c r="CDF346" s="145"/>
      <c r="CDG346" s="145"/>
      <c r="CDH346" s="145"/>
      <c r="CDI346" s="145"/>
      <c r="CDJ346" s="145"/>
      <c r="CDK346" s="145"/>
      <c r="CDL346" s="145"/>
      <c r="CDM346" s="145"/>
      <c r="CDN346" s="145"/>
      <c r="CDO346" s="145"/>
      <c r="CDP346" s="145"/>
      <c r="CDQ346" s="145"/>
      <c r="CDR346" s="145"/>
      <c r="CDS346" s="145"/>
      <c r="CDT346" s="145"/>
      <c r="CDU346" s="145"/>
      <c r="CDV346" s="145"/>
      <c r="CDW346" s="145"/>
      <c r="CDX346" s="145"/>
      <c r="CDY346" s="145"/>
      <c r="CDZ346" s="145"/>
      <c r="CEA346" s="145"/>
      <c r="CEB346" s="145"/>
      <c r="CEC346" s="145"/>
      <c r="CED346" s="145"/>
      <c r="CEE346" s="145"/>
      <c r="CEF346" s="145"/>
      <c r="CEG346" s="145"/>
      <c r="CEH346" s="145"/>
      <c r="CEI346" s="145"/>
      <c r="CEJ346" s="145"/>
      <c r="CEK346" s="145"/>
      <c r="CEL346" s="145"/>
      <c r="CEM346" s="145"/>
      <c r="CEN346" s="145"/>
      <c r="CEO346" s="145"/>
      <c r="CEP346" s="145"/>
      <c r="CEQ346" s="145"/>
      <c r="CER346" s="145"/>
      <c r="CES346" s="145"/>
      <c r="CET346" s="145"/>
      <c r="CEU346" s="145"/>
      <c r="CEV346" s="145"/>
      <c r="CEW346" s="145"/>
      <c r="CEX346" s="145"/>
      <c r="CEY346" s="145"/>
      <c r="CEZ346" s="145"/>
      <c r="CFA346" s="145"/>
      <c r="CFB346" s="145"/>
      <c r="CFC346" s="145"/>
      <c r="CFD346" s="145"/>
      <c r="CFE346" s="145"/>
      <c r="CFF346" s="145"/>
      <c r="CFG346" s="145"/>
      <c r="CFH346" s="145"/>
      <c r="CFI346" s="145"/>
      <c r="CFJ346" s="145"/>
      <c r="CFK346" s="145"/>
      <c r="CFL346" s="145"/>
      <c r="CFM346" s="145"/>
      <c r="CFN346" s="145"/>
      <c r="CFO346" s="145"/>
      <c r="CFP346" s="145"/>
      <c r="CFQ346" s="145"/>
      <c r="CFR346" s="145"/>
      <c r="CFS346" s="145"/>
      <c r="CFT346" s="145"/>
      <c r="CFU346" s="145"/>
      <c r="CFV346" s="145"/>
      <c r="CFW346" s="145"/>
      <c r="CFX346" s="145"/>
      <c r="CFY346" s="145"/>
      <c r="CFZ346" s="145"/>
      <c r="CGA346" s="145"/>
      <c r="CGB346" s="145"/>
      <c r="CGC346" s="145"/>
      <c r="CGD346" s="145"/>
      <c r="CGE346" s="145"/>
      <c r="CGF346" s="145"/>
      <c r="CGG346" s="145"/>
      <c r="CGH346" s="145"/>
      <c r="CGI346" s="145"/>
      <c r="CGJ346" s="145"/>
      <c r="CGK346" s="145"/>
      <c r="CGL346" s="145"/>
      <c r="CGM346" s="145"/>
      <c r="CGN346" s="145"/>
      <c r="CGO346" s="145"/>
      <c r="CGP346" s="145"/>
      <c r="CGQ346" s="145"/>
      <c r="CGR346" s="145"/>
      <c r="CGS346" s="145"/>
      <c r="CGT346" s="145"/>
      <c r="CGU346" s="145"/>
      <c r="CGV346" s="145"/>
      <c r="CGW346" s="145"/>
      <c r="CGX346" s="145"/>
      <c r="CGY346" s="145"/>
      <c r="CGZ346" s="145"/>
      <c r="CHA346" s="145"/>
      <c r="CHB346" s="145"/>
      <c r="CHC346" s="145"/>
      <c r="CHD346" s="145"/>
      <c r="CHE346" s="145"/>
      <c r="CHF346" s="145"/>
      <c r="CHG346" s="145"/>
      <c r="CHH346" s="145"/>
      <c r="CHI346" s="145"/>
      <c r="CHJ346" s="145"/>
      <c r="CHK346" s="145"/>
      <c r="CHL346" s="145"/>
      <c r="CHM346" s="145"/>
      <c r="CHN346" s="145"/>
      <c r="CHO346" s="145"/>
      <c r="CHP346" s="145"/>
      <c r="CHQ346" s="145"/>
      <c r="CHR346" s="145"/>
      <c r="CHS346" s="145"/>
      <c r="CHT346" s="145"/>
      <c r="CHU346" s="145"/>
      <c r="CHV346" s="145"/>
      <c r="CHW346" s="145"/>
      <c r="CHX346" s="145"/>
      <c r="CHY346" s="145"/>
      <c r="CHZ346" s="145"/>
      <c r="CIA346" s="145"/>
      <c r="CIB346" s="145"/>
      <c r="CIC346" s="145"/>
      <c r="CID346" s="145"/>
      <c r="CIE346" s="145"/>
      <c r="CIF346" s="145"/>
      <c r="CIG346" s="145"/>
      <c r="CIH346" s="145"/>
      <c r="CII346" s="145"/>
      <c r="CIJ346" s="145"/>
      <c r="CIK346" s="145"/>
      <c r="CIL346" s="145"/>
      <c r="CIM346" s="145"/>
      <c r="CIN346" s="145"/>
      <c r="CIO346" s="145"/>
      <c r="CIP346" s="145"/>
      <c r="CIQ346" s="145"/>
      <c r="CIR346" s="145"/>
      <c r="CIS346" s="145"/>
      <c r="CIT346" s="145"/>
      <c r="CIU346" s="145"/>
      <c r="CIV346" s="145"/>
      <c r="CIW346" s="145"/>
      <c r="CIX346" s="145"/>
      <c r="CIY346" s="145"/>
      <c r="CIZ346" s="145"/>
      <c r="CJA346" s="145"/>
      <c r="CJB346" s="145"/>
      <c r="CJC346" s="145"/>
      <c r="CJD346" s="145"/>
      <c r="CJE346" s="145"/>
      <c r="CJF346" s="145"/>
      <c r="CJG346" s="145"/>
      <c r="CJH346" s="145"/>
      <c r="CJI346" s="145"/>
      <c r="CJJ346" s="145"/>
      <c r="CJK346" s="145"/>
      <c r="CJL346" s="145"/>
      <c r="CJM346" s="145"/>
      <c r="CJN346" s="145"/>
      <c r="CJO346" s="145"/>
      <c r="CJP346" s="145"/>
      <c r="CJQ346" s="145"/>
      <c r="CJR346" s="145"/>
      <c r="CJS346" s="145"/>
      <c r="CJT346" s="145"/>
      <c r="CJU346" s="145"/>
      <c r="CJV346" s="145"/>
      <c r="CJW346" s="145"/>
      <c r="CJX346" s="145"/>
      <c r="CJY346" s="145"/>
      <c r="CJZ346" s="145"/>
      <c r="CKA346" s="145"/>
      <c r="CKB346" s="145"/>
      <c r="CKC346" s="145"/>
      <c r="CKD346" s="145"/>
      <c r="CKE346" s="145"/>
      <c r="CKF346" s="145"/>
      <c r="CKG346" s="145"/>
      <c r="CKH346" s="145"/>
      <c r="CKI346" s="145"/>
      <c r="CKJ346" s="145"/>
      <c r="CKK346" s="145"/>
      <c r="CKL346" s="145"/>
      <c r="CKM346" s="145"/>
      <c r="CKN346" s="145"/>
      <c r="CKO346" s="145"/>
      <c r="CKP346" s="145"/>
      <c r="CKQ346" s="145"/>
      <c r="CKR346" s="145"/>
      <c r="CKS346" s="145"/>
      <c r="CKT346" s="145"/>
      <c r="CKU346" s="145"/>
      <c r="CKV346" s="145"/>
      <c r="CKW346" s="145"/>
      <c r="CKX346" s="145"/>
      <c r="CKY346" s="145"/>
      <c r="CKZ346" s="145"/>
      <c r="CLA346" s="145"/>
      <c r="CLB346" s="145"/>
      <c r="CLC346" s="145"/>
      <c r="CLD346" s="145"/>
      <c r="CLE346" s="145"/>
      <c r="CLF346" s="145"/>
      <c r="CLG346" s="145"/>
      <c r="CLH346" s="145"/>
      <c r="CLI346" s="145"/>
      <c r="CLJ346" s="145"/>
      <c r="CLK346" s="145"/>
      <c r="CLL346" s="145"/>
      <c r="CLM346" s="145"/>
      <c r="CLN346" s="145"/>
      <c r="CLO346" s="145"/>
      <c r="CLP346" s="145"/>
      <c r="CLQ346" s="145"/>
      <c r="CLR346" s="145"/>
      <c r="CLS346" s="145"/>
      <c r="CLT346" s="145"/>
      <c r="CLU346" s="145"/>
      <c r="CLV346" s="145"/>
      <c r="CLW346" s="145"/>
      <c r="CLX346" s="145"/>
      <c r="CLY346" s="145"/>
      <c r="CLZ346" s="145"/>
      <c r="CMA346" s="145"/>
      <c r="CMB346" s="145"/>
      <c r="CMC346" s="145"/>
      <c r="CMD346" s="145"/>
      <c r="CME346" s="145"/>
      <c r="CMF346" s="145"/>
      <c r="CMG346" s="145"/>
      <c r="CMH346" s="145"/>
      <c r="CMI346" s="145"/>
      <c r="CMJ346" s="145"/>
      <c r="CMK346" s="145"/>
      <c r="CML346" s="145"/>
      <c r="CMM346" s="145"/>
      <c r="CMN346" s="145"/>
      <c r="CMO346" s="145"/>
      <c r="CMP346" s="145"/>
      <c r="CMQ346" s="145"/>
      <c r="CMR346" s="145"/>
      <c r="CMS346" s="145"/>
      <c r="CMT346" s="145"/>
      <c r="CMU346" s="145"/>
      <c r="CMV346" s="145"/>
      <c r="CMW346" s="145"/>
      <c r="CMX346" s="145"/>
      <c r="CMY346" s="145"/>
      <c r="CMZ346" s="145"/>
      <c r="CNA346" s="145"/>
      <c r="CNB346" s="145"/>
      <c r="CNC346" s="145"/>
      <c r="CND346" s="145"/>
      <c r="CNE346" s="145"/>
      <c r="CNF346" s="145"/>
      <c r="CNG346" s="145"/>
      <c r="CNH346" s="145"/>
      <c r="CNI346" s="145"/>
      <c r="CNJ346" s="145"/>
      <c r="CNK346" s="145"/>
      <c r="CNL346" s="145"/>
      <c r="CNM346" s="145"/>
      <c r="CNN346" s="145"/>
      <c r="CNO346" s="145"/>
      <c r="CNP346" s="145"/>
      <c r="CNQ346" s="145"/>
      <c r="CNR346" s="145"/>
      <c r="CNS346" s="145"/>
      <c r="CNT346" s="145"/>
      <c r="CNU346" s="145"/>
      <c r="CNV346" s="145"/>
      <c r="CNW346" s="145"/>
      <c r="CNX346" s="145"/>
      <c r="CNY346" s="145"/>
      <c r="CNZ346" s="145"/>
      <c r="COA346" s="145"/>
      <c r="COB346" s="145"/>
      <c r="COC346" s="145"/>
      <c r="COD346" s="145"/>
      <c r="COE346" s="145"/>
      <c r="COF346" s="145"/>
      <c r="COG346" s="145"/>
      <c r="COH346" s="145"/>
      <c r="COI346" s="145"/>
      <c r="COJ346" s="145"/>
      <c r="COK346" s="145"/>
      <c r="COL346" s="145"/>
      <c r="COM346" s="145"/>
      <c r="CON346" s="145"/>
      <c r="COO346" s="145"/>
      <c r="COP346" s="145"/>
      <c r="COQ346" s="145"/>
      <c r="COR346" s="145"/>
      <c r="COS346" s="145"/>
      <c r="COT346" s="145"/>
      <c r="COU346" s="145"/>
      <c r="COV346" s="145"/>
      <c r="COW346" s="145"/>
      <c r="COX346" s="145"/>
      <c r="COY346" s="145"/>
      <c r="COZ346" s="145"/>
      <c r="CPA346" s="145"/>
      <c r="CPB346" s="145"/>
      <c r="CPC346" s="145"/>
      <c r="CPD346" s="145"/>
      <c r="CPE346" s="145"/>
      <c r="CPF346" s="145"/>
      <c r="CPG346" s="145"/>
      <c r="CPH346" s="145"/>
      <c r="CPI346" s="145"/>
      <c r="CPJ346" s="145"/>
      <c r="CPK346" s="145"/>
      <c r="CPL346" s="145"/>
      <c r="CPM346" s="145"/>
      <c r="CPN346" s="145"/>
      <c r="CPO346" s="145"/>
      <c r="CPP346" s="145"/>
      <c r="CPQ346" s="145"/>
      <c r="CPR346" s="145"/>
      <c r="CPS346" s="145"/>
      <c r="CPT346" s="145"/>
      <c r="CPU346" s="145"/>
      <c r="CPV346" s="145"/>
      <c r="CPW346" s="145"/>
      <c r="CPX346" s="145"/>
      <c r="CPY346" s="145"/>
      <c r="CPZ346" s="145"/>
      <c r="CQA346" s="145"/>
      <c r="CQB346" s="145"/>
      <c r="CQC346" s="145"/>
      <c r="CQD346" s="145"/>
      <c r="CQE346" s="145"/>
      <c r="CQF346" s="145"/>
      <c r="CQG346" s="145"/>
      <c r="CQH346" s="145"/>
      <c r="CQI346" s="145"/>
      <c r="CQJ346" s="145"/>
      <c r="CQK346" s="145"/>
      <c r="CQL346" s="145"/>
      <c r="CQM346" s="145"/>
      <c r="CQN346" s="145"/>
      <c r="CQO346" s="145"/>
      <c r="CQP346" s="145"/>
      <c r="CQQ346" s="145"/>
      <c r="CQR346" s="145"/>
      <c r="CQS346" s="145"/>
      <c r="CQT346" s="145"/>
      <c r="CQU346" s="145"/>
      <c r="CQV346" s="145"/>
      <c r="CQW346" s="145"/>
      <c r="CQX346" s="145"/>
      <c r="CQY346" s="145"/>
      <c r="CQZ346" s="145"/>
      <c r="CRA346" s="145"/>
      <c r="CRB346" s="145"/>
      <c r="CRC346" s="145"/>
      <c r="CRD346" s="145"/>
      <c r="CRE346" s="145"/>
      <c r="CRF346" s="145"/>
      <c r="CRG346" s="145"/>
      <c r="CRH346" s="145"/>
      <c r="CRI346" s="145"/>
      <c r="CRJ346" s="145"/>
      <c r="CRK346" s="145"/>
      <c r="CRL346" s="145"/>
      <c r="CRM346" s="145"/>
      <c r="CRN346" s="145"/>
      <c r="CRO346" s="145"/>
      <c r="CRP346" s="145"/>
      <c r="CRQ346" s="145"/>
      <c r="CRR346" s="145"/>
      <c r="CRS346" s="145"/>
      <c r="CRT346" s="145"/>
      <c r="CRU346" s="145"/>
      <c r="CRV346" s="145"/>
      <c r="CRW346" s="145"/>
      <c r="CRX346" s="145"/>
      <c r="CRY346" s="145"/>
      <c r="CRZ346" s="145"/>
      <c r="CSA346" s="145"/>
      <c r="CSB346" s="145"/>
      <c r="CSC346" s="145"/>
      <c r="CSD346" s="145"/>
      <c r="CSE346" s="145"/>
      <c r="CSF346" s="145"/>
      <c r="CSG346" s="145"/>
      <c r="CSH346" s="145"/>
      <c r="CSI346" s="145"/>
      <c r="CSJ346" s="145"/>
      <c r="CSK346" s="145"/>
      <c r="CSL346" s="145"/>
      <c r="CSM346" s="145"/>
      <c r="CSN346" s="145"/>
      <c r="CSO346" s="145"/>
      <c r="CSP346" s="145"/>
      <c r="CSQ346" s="145"/>
      <c r="CSR346" s="145"/>
      <c r="CSS346" s="145"/>
      <c r="CST346" s="145"/>
      <c r="CSU346" s="145"/>
      <c r="CSV346" s="145"/>
      <c r="CSW346" s="145"/>
      <c r="CSX346" s="145"/>
      <c r="CSY346" s="145"/>
      <c r="CSZ346" s="145"/>
      <c r="CTA346" s="145"/>
      <c r="CTB346" s="145"/>
      <c r="CTC346" s="145"/>
      <c r="CTD346" s="145"/>
      <c r="CTE346" s="145"/>
      <c r="CTF346" s="145"/>
      <c r="CTG346" s="145"/>
      <c r="CTH346" s="145"/>
      <c r="CTI346" s="145"/>
      <c r="CTJ346" s="145"/>
      <c r="CTK346" s="145"/>
      <c r="CTL346" s="145"/>
      <c r="CTM346" s="145"/>
      <c r="CTN346" s="145"/>
      <c r="CTO346" s="145"/>
      <c r="CTP346" s="145"/>
      <c r="CTQ346" s="145"/>
      <c r="CTR346" s="145"/>
      <c r="CTS346" s="145"/>
      <c r="CTT346" s="145"/>
      <c r="CTU346" s="145"/>
      <c r="CTV346" s="145"/>
      <c r="CTW346" s="145"/>
      <c r="CTX346" s="145"/>
      <c r="CTY346" s="145"/>
      <c r="CTZ346" s="145"/>
      <c r="CUA346" s="145"/>
      <c r="CUB346" s="145"/>
      <c r="CUC346" s="145"/>
      <c r="CUD346" s="145"/>
      <c r="CUE346" s="145"/>
      <c r="CUF346" s="145"/>
      <c r="CUG346" s="145"/>
      <c r="CUH346" s="145"/>
      <c r="CUI346" s="145"/>
      <c r="CUJ346" s="145"/>
      <c r="CUK346" s="145"/>
      <c r="CUL346" s="145"/>
      <c r="CUM346" s="145"/>
      <c r="CUN346" s="145"/>
      <c r="CUO346" s="145"/>
      <c r="CUP346" s="145"/>
      <c r="CUQ346" s="145"/>
      <c r="CUR346" s="145"/>
      <c r="CUS346" s="145"/>
      <c r="CUT346" s="145"/>
      <c r="CUU346" s="145"/>
      <c r="CUV346" s="145"/>
      <c r="CUW346" s="145"/>
      <c r="CUX346" s="145"/>
      <c r="CUY346" s="145"/>
      <c r="CUZ346" s="145"/>
      <c r="CVA346" s="145"/>
      <c r="CVB346" s="145"/>
      <c r="CVC346" s="145"/>
      <c r="CVD346" s="145"/>
      <c r="CVE346" s="145"/>
      <c r="CVF346" s="145"/>
      <c r="CVG346" s="145"/>
      <c r="CVH346" s="145"/>
      <c r="CVI346" s="145"/>
      <c r="CVJ346" s="145"/>
      <c r="CVK346" s="145"/>
      <c r="CVL346" s="145"/>
      <c r="CVM346" s="145"/>
      <c r="CVN346" s="145"/>
      <c r="CVO346" s="145"/>
      <c r="CVP346" s="145"/>
      <c r="CVQ346" s="145"/>
      <c r="CVR346" s="145"/>
      <c r="CVS346" s="145"/>
      <c r="CVT346" s="145"/>
      <c r="CVU346" s="145"/>
      <c r="CVV346" s="145"/>
      <c r="CVW346" s="145"/>
      <c r="CVX346" s="145"/>
      <c r="CVY346" s="145"/>
      <c r="CVZ346" s="145"/>
      <c r="CWA346" s="145"/>
      <c r="CWB346" s="145"/>
      <c r="CWC346" s="145"/>
      <c r="CWD346" s="145"/>
      <c r="CWE346" s="145"/>
      <c r="CWF346" s="145"/>
      <c r="CWG346" s="145"/>
      <c r="CWH346" s="145"/>
      <c r="CWI346" s="145"/>
      <c r="CWJ346" s="145"/>
      <c r="CWK346" s="145"/>
      <c r="CWL346" s="145"/>
      <c r="CWM346" s="145"/>
      <c r="CWN346" s="145"/>
      <c r="CWO346" s="145"/>
      <c r="CWP346" s="145"/>
      <c r="CWQ346" s="145"/>
      <c r="CWR346" s="145"/>
      <c r="CWS346" s="145"/>
      <c r="CWT346" s="145"/>
      <c r="CWU346" s="145"/>
      <c r="CWV346" s="145"/>
      <c r="CWW346" s="145"/>
      <c r="CWX346" s="145"/>
      <c r="CWY346" s="145"/>
      <c r="CWZ346" s="145"/>
      <c r="CXA346" s="145"/>
      <c r="CXB346" s="145"/>
      <c r="CXC346" s="145"/>
      <c r="CXD346" s="145"/>
      <c r="CXE346" s="145"/>
      <c r="CXF346" s="145"/>
      <c r="CXG346" s="145"/>
      <c r="CXH346" s="145"/>
      <c r="CXI346" s="145"/>
      <c r="CXJ346" s="145"/>
      <c r="CXK346" s="145"/>
      <c r="CXL346" s="145"/>
      <c r="CXM346" s="145"/>
      <c r="CXN346" s="145"/>
      <c r="CXO346" s="145"/>
      <c r="CXP346" s="145"/>
      <c r="CXQ346" s="145"/>
      <c r="CXR346" s="145"/>
      <c r="CXS346" s="145"/>
      <c r="CXT346" s="145"/>
      <c r="CXU346" s="145"/>
      <c r="CXV346" s="145"/>
      <c r="CXW346" s="145"/>
      <c r="CXX346" s="145"/>
      <c r="CXY346" s="145"/>
      <c r="CXZ346" s="145"/>
      <c r="CYA346" s="145"/>
      <c r="CYB346" s="145"/>
      <c r="CYC346" s="145"/>
      <c r="CYD346" s="145"/>
      <c r="CYE346" s="145"/>
      <c r="CYF346" s="145"/>
      <c r="CYG346" s="145"/>
      <c r="CYH346" s="145"/>
      <c r="CYI346" s="145"/>
      <c r="CYJ346" s="145"/>
      <c r="CYK346" s="145"/>
      <c r="CYL346" s="145"/>
      <c r="CYM346" s="145"/>
      <c r="CYN346" s="145"/>
      <c r="CYO346" s="145"/>
      <c r="CYP346" s="145"/>
      <c r="CYQ346" s="145"/>
      <c r="CYR346" s="145"/>
      <c r="CYS346" s="145"/>
      <c r="CYT346" s="145"/>
      <c r="CYU346" s="145"/>
      <c r="CYV346" s="145"/>
      <c r="CYW346" s="145"/>
      <c r="CYX346" s="145"/>
      <c r="CYY346" s="145"/>
      <c r="CYZ346" s="145"/>
      <c r="CZA346" s="145"/>
      <c r="CZB346" s="145"/>
      <c r="CZC346" s="145"/>
      <c r="CZD346" s="145"/>
      <c r="CZE346" s="145"/>
      <c r="CZF346" s="145"/>
      <c r="CZG346" s="145"/>
      <c r="CZH346" s="145"/>
      <c r="CZI346" s="145"/>
      <c r="CZJ346" s="145"/>
      <c r="CZK346" s="145"/>
      <c r="CZL346" s="145"/>
      <c r="CZM346" s="145"/>
      <c r="CZN346" s="145"/>
      <c r="CZO346" s="145"/>
      <c r="CZP346" s="145"/>
      <c r="CZQ346" s="145"/>
      <c r="CZR346" s="145"/>
      <c r="CZS346" s="145"/>
      <c r="CZT346" s="145"/>
      <c r="CZU346" s="145"/>
      <c r="CZV346" s="145"/>
      <c r="CZW346" s="145"/>
      <c r="CZX346" s="145"/>
      <c r="CZY346" s="145"/>
      <c r="CZZ346" s="145"/>
      <c r="DAA346" s="145"/>
      <c r="DAB346" s="145"/>
      <c r="DAC346" s="145"/>
      <c r="DAD346" s="145"/>
      <c r="DAE346" s="145"/>
      <c r="DAF346" s="145"/>
      <c r="DAG346" s="145"/>
      <c r="DAH346" s="145"/>
      <c r="DAI346" s="145"/>
      <c r="DAJ346" s="145"/>
      <c r="DAK346" s="145"/>
      <c r="DAL346" s="145"/>
      <c r="DAM346" s="145"/>
      <c r="DAN346" s="145"/>
      <c r="DAO346" s="145"/>
      <c r="DAP346" s="145"/>
      <c r="DAQ346" s="145"/>
      <c r="DAR346" s="145"/>
      <c r="DAS346" s="145"/>
      <c r="DAT346" s="145"/>
      <c r="DAU346" s="145"/>
      <c r="DAV346" s="145"/>
      <c r="DAW346" s="145"/>
      <c r="DAX346" s="145"/>
      <c r="DAY346" s="145"/>
      <c r="DAZ346" s="145"/>
      <c r="DBA346" s="145"/>
      <c r="DBB346" s="145"/>
      <c r="DBC346" s="145"/>
      <c r="DBD346" s="145"/>
      <c r="DBE346" s="145"/>
      <c r="DBF346" s="145"/>
      <c r="DBG346" s="145"/>
      <c r="DBH346" s="145"/>
      <c r="DBI346" s="145"/>
      <c r="DBJ346" s="145"/>
      <c r="DBK346" s="145"/>
      <c r="DBL346" s="145"/>
      <c r="DBM346" s="145"/>
      <c r="DBN346" s="145"/>
      <c r="DBO346" s="145"/>
      <c r="DBP346" s="145"/>
      <c r="DBQ346" s="145"/>
      <c r="DBR346" s="145"/>
      <c r="DBS346" s="145"/>
      <c r="DBT346" s="145"/>
      <c r="DBU346" s="145"/>
      <c r="DBV346" s="145"/>
      <c r="DBW346" s="145"/>
      <c r="DBX346" s="145"/>
      <c r="DBY346" s="145"/>
      <c r="DBZ346" s="145"/>
      <c r="DCA346" s="145"/>
      <c r="DCB346" s="145"/>
      <c r="DCC346" s="145"/>
      <c r="DCD346" s="145"/>
      <c r="DCE346" s="145"/>
      <c r="DCF346" s="145"/>
      <c r="DCG346" s="145"/>
      <c r="DCH346" s="145"/>
      <c r="DCI346" s="145"/>
      <c r="DCJ346" s="145"/>
      <c r="DCK346" s="145"/>
      <c r="DCL346" s="145"/>
      <c r="DCM346" s="145"/>
      <c r="DCN346" s="145"/>
      <c r="DCO346" s="145"/>
      <c r="DCP346" s="145"/>
      <c r="DCQ346" s="145"/>
      <c r="DCR346" s="145"/>
      <c r="DCS346" s="145"/>
      <c r="DCT346" s="145"/>
      <c r="DCU346" s="145"/>
      <c r="DCV346" s="145"/>
      <c r="DCW346" s="145"/>
      <c r="DCX346" s="145"/>
      <c r="DCY346" s="145"/>
      <c r="DCZ346" s="145"/>
      <c r="DDA346" s="145"/>
      <c r="DDB346" s="145"/>
      <c r="DDC346" s="145"/>
      <c r="DDD346" s="145"/>
      <c r="DDE346" s="145"/>
      <c r="DDF346" s="145"/>
      <c r="DDG346" s="145"/>
      <c r="DDH346" s="145"/>
      <c r="DDI346" s="145"/>
      <c r="DDJ346" s="145"/>
      <c r="DDK346" s="145"/>
      <c r="DDL346" s="145"/>
      <c r="DDM346" s="145"/>
      <c r="DDN346" s="145"/>
      <c r="DDO346" s="145"/>
      <c r="DDP346" s="145"/>
      <c r="DDQ346" s="145"/>
      <c r="DDR346" s="145"/>
      <c r="DDS346" s="145"/>
      <c r="DDT346" s="145"/>
      <c r="DDU346" s="145"/>
      <c r="DDV346" s="145"/>
      <c r="DDW346" s="145"/>
      <c r="DDX346" s="145"/>
      <c r="DDY346" s="145"/>
      <c r="DDZ346" s="145"/>
      <c r="DEA346" s="145"/>
      <c r="DEB346" s="145"/>
      <c r="DEC346" s="145"/>
      <c r="DED346" s="145"/>
      <c r="DEE346" s="145"/>
      <c r="DEF346" s="145"/>
      <c r="DEG346" s="145"/>
      <c r="DEH346" s="145"/>
      <c r="DEI346" s="145"/>
      <c r="DEJ346" s="145"/>
      <c r="DEK346" s="145"/>
      <c r="DEL346" s="145"/>
      <c r="DEM346" s="145"/>
      <c r="DEN346" s="145"/>
      <c r="DEO346" s="145"/>
      <c r="DEP346" s="145"/>
      <c r="DEQ346" s="145"/>
      <c r="DER346" s="145"/>
      <c r="DES346" s="145"/>
      <c r="DET346" s="145"/>
      <c r="DEU346" s="145"/>
      <c r="DEV346" s="145"/>
      <c r="DEW346" s="145"/>
      <c r="DEX346" s="145"/>
      <c r="DEY346" s="145"/>
      <c r="DEZ346" s="145"/>
      <c r="DFA346" s="145"/>
      <c r="DFB346" s="145"/>
      <c r="DFC346" s="145"/>
      <c r="DFD346" s="145"/>
      <c r="DFE346" s="145"/>
      <c r="DFF346" s="145"/>
      <c r="DFG346" s="145"/>
      <c r="DFH346" s="145"/>
      <c r="DFI346" s="145"/>
      <c r="DFJ346" s="145"/>
      <c r="DFK346" s="145"/>
      <c r="DFL346" s="145"/>
      <c r="DFM346" s="145"/>
      <c r="DFN346" s="145"/>
      <c r="DFO346" s="145"/>
      <c r="DFP346" s="145"/>
      <c r="DFQ346" s="145"/>
      <c r="DFR346" s="145"/>
      <c r="DFS346" s="145"/>
      <c r="DFT346" s="145"/>
      <c r="DFU346" s="145"/>
      <c r="DFV346" s="145"/>
      <c r="DFW346" s="145"/>
      <c r="DFX346" s="145"/>
      <c r="DFY346" s="145"/>
      <c r="DFZ346" s="145"/>
      <c r="DGA346" s="145"/>
      <c r="DGB346" s="145"/>
      <c r="DGC346" s="145"/>
      <c r="DGD346" s="145"/>
      <c r="DGE346" s="145"/>
      <c r="DGF346" s="145"/>
      <c r="DGG346" s="145"/>
      <c r="DGH346" s="145"/>
      <c r="DGI346" s="145"/>
      <c r="DGJ346" s="145"/>
      <c r="DGK346" s="145"/>
      <c r="DGL346" s="145"/>
      <c r="DGM346" s="145"/>
      <c r="DGN346" s="145"/>
      <c r="DGO346" s="145"/>
      <c r="DGP346" s="145"/>
      <c r="DGQ346" s="145"/>
      <c r="DGR346" s="145"/>
      <c r="DGS346" s="145"/>
      <c r="DGT346" s="145"/>
      <c r="DGU346" s="145"/>
      <c r="DGV346" s="145"/>
      <c r="DGW346" s="145"/>
      <c r="DGX346" s="145"/>
      <c r="DGY346" s="145"/>
      <c r="DGZ346" s="145"/>
      <c r="DHA346" s="145"/>
      <c r="DHB346" s="145"/>
      <c r="DHC346" s="145"/>
      <c r="DHD346" s="145"/>
      <c r="DHE346" s="145"/>
      <c r="DHF346" s="145"/>
      <c r="DHG346" s="145"/>
      <c r="DHH346" s="145"/>
      <c r="DHI346" s="145"/>
      <c r="DHJ346" s="145"/>
      <c r="DHK346" s="145"/>
      <c r="DHL346" s="145"/>
      <c r="DHM346" s="145"/>
      <c r="DHN346" s="145"/>
      <c r="DHO346" s="145"/>
      <c r="DHP346" s="145"/>
      <c r="DHQ346" s="145"/>
      <c r="DHR346" s="145"/>
      <c r="DHS346" s="145"/>
      <c r="DHT346" s="145"/>
      <c r="DHU346" s="145"/>
      <c r="DHV346" s="145"/>
      <c r="DHW346" s="145"/>
      <c r="DHX346" s="145"/>
      <c r="DHY346" s="145"/>
      <c r="DHZ346" s="145"/>
      <c r="DIA346" s="145"/>
      <c r="DIB346" s="145"/>
      <c r="DIC346" s="145"/>
      <c r="DID346" s="145"/>
      <c r="DIE346" s="145"/>
      <c r="DIF346" s="145"/>
      <c r="DIG346" s="145"/>
      <c r="DIH346" s="145"/>
      <c r="DII346" s="145"/>
      <c r="DIJ346" s="145"/>
      <c r="DIK346" s="145"/>
      <c r="DIL346" s="145"/>
      <c r="DIM346" s="145"/>
      <c r="DIN346" s="145"/>
      <c r="DIO346" s="145"/>
      <c r="DIP346" s="145"/>
      <c r="DIQ346" s="145"/>
      <c r="DIR346" s="145"/>
      <c r="DIS346" s="145"/>
      <c r="DIT346" s="145"/>
      <c r="DIU346" s="145"/>
      <c r="DIV346" s="145"/>
      <c r="DIW346" s="145"/>
      <c r="DIX346" s="145"/>
      <c r="DIY346" s="145"/>
      <c r="DIZ346" s="145"/>
      <c r="DJA346" s="145"/>
      <c r="DJB346" s="145"/>
      <c r="DJC346" s="145"/>
      <c r="DJD346" s="145"/>
      <c r="DJE346" s="145"/>
      <c r="DJF346" s="145"/>
      <c r="DJG346" s="145"/>
      <c r="DJH346" s="145"/>
      <c r="DJI346" s="145"/>
      <c r="DJJ346" s="145"/>
      <c r="DJK346" s="145"/>
      <c r="DJL346" s="145"/>
      <c r="DJM346" s="145"/>
      <c r="DJN346" s="145"/>
      <c r="DJO346" s="145"/>
      <c r="DJP346" s="145"/>
      <c r="DJQ346" s="145"/>
      <c r="DJR346" s="145"/>
      <c r="DJS346" s="145"/>
      <c r="DJT346" s="145"/>
      <c r="DJU346" s="145"/>
      <c r="DJV346" s="145"/>
      <c r="DJW346" s="145"/>
      <c r="DJX346" s="145"/>
      <c r="DJY346" s="145"/>
      <c r="DJZ346" s="145"/>
      <c r="DKA346" s="145"/>
      <c r="DKB346" s="145"/>
      <c r="DKC346" s="145"/>
      <c r="DKD346" s="145"/>
      <c r="DKE346" s="145"/>
      <c r="DKF346" s="145"/>
      <c r="DKG346" s="145"/>
      <c r="DKH346" s="145"/>
      <c r="DKI346" s="145"/>
      <c r="DKJ346" s="145"/>
      <c r="DKK346" s="145"/>
      <c r="DKL346" s="145"/>
      <c r="DKM346" s="145"/>
      <c r="DKN346" s="145"/>
      <c r="DKO346" s="145"/>
      <c r="DKP346" s="145"/>
      <c r="DKQ346" s="145"/>
      <c r="DKR346" s="145"/>
      <c r="DKS346" s="145"/>
      <c r="DKT346" s="145"/>
      <c r="DKU346" s="145"/>
      <c r="DKV346" s="145"/>
      <c r="DKW346" s="145"/>
      <c r="DKX346" s="145"/>
      <c r="DKY346" s="145"/>
      <c r="DKZ346" s="145"/>
      <c r="DLA346" s="145"/>
      <c r="DLB346" s="145"/>
      <c r="DLC346" s="145"/>
      <c r="DLD346" s="145"/>
      <c r="DLE346" s="145"/>
      <c r="DLF346" s="145"/>
      <c r="DLG346" s="145"/>
      <c r="DLH346" s="145"/>
      <c r="DLI346" s="145"/>
      <c r="DLJ346" s="145"/>
      <c r="DLK346" s="145"/>
      <c r="DLL346" s="145"/>
      <c r="DLM346" s="145"/>
      <c r="DLN346" s="145"/>
      <c r="DLO346" s="145"/>
      <c r="DLP346" s="145"/>
      <c r="DLQ346" s="145"/>
      <c r="DLR346" s="145"/>
      <c r="DLS346" s="145"/>
      <c r="DLT346" s="145"/>
      <c r="DLU346" s="145"/>
      <c r="DLV346" s="145"/>
      <c r="DLW346" s="145"/>
      <c r="DLX346" s="145"/>
      <c r="DLY346" s="145"/>
      <c r="DLZ346" s="145"/>
      <c r="DMA346" s="145"/>
      <c r="DMB346" s="145"/>
      <c r="DMC346" s="145"/>
      <c r="DMD346" s="145"/>
      <c r="DME346" s="145"/>
      <c r="DMF346" s="145"/>
      <c r="DMG346" s="145"/>
      <c r="DMH346" s="145"/>
      <c r="DMI346" s="145"/>
      <c r="DMJ346" s="145"/>
      <c r="DMK346" s="145"/>
      <c r="DML346" s="145"/>
      <c r="DMM346" s="145"/>
      <c r="DMN346" s="145"/>
      <c r="DMO346" s="145"/>
      <c r="DMP346" s="145"/>
      <c r="DMQ346" s="145"/>
      <c r="DMR346" s="145"/>
      <c r="DMS346" s="145"/>
      <c r="DMT346" s="145"/>
      <c r="DMU346" s="145"/>
      <c r="DMV346" s="145"/>
      <c r="DMW346" s="145"/>
      <c r="DMX346" s="145"/>
      <c r="DMY346" s="145"/>
      <c r="DMZ346" s="145"/>
      <c r="DNA346" s="145"/>
      <c r="DNB346" s="145"/>
      <c r="DNC346" s="145"/>
      <c r="DND346" s="145"/>
      <c r="DNE346" s="145"/>
      <c r="DNF346" s="145"/>
      <c r="DNG346" s="145"/>
      <c r="DNH346" s="145"/>
      <c r="DNI346" s="145"/>
      <c r="DNJ346" s="145"/>
      <c r="DNK346" s="145"/>
      <c r="DNL346" s="145"/>
      <c r="DNM346" s="145"/>
      <c r="DNN346" s="145"/>
      <c r="DNO346" s="145"/>
      <c r="DNP346" s="145"/>
      <c r="DNQ346" s="145"/>
      <c r="DNR346" s="145"/>
      <c r="DNS346" s="145"/>
      <c r="DNT346" s="145"/>
      <c r="DNU346" s="145"/>
      <c r="DNV346" s="145"/>
      <c r="DNW346" s="145"/>
      <c r="DNX346" s="145"/>
      <c r="DNY346" s="145"/>
      <c r="DNZ346" s="145"/>
      <c r="DOA346" s="145"/>
      <c r="DOB346" s="145"/>
      <c r="DOC346" s="145"/>
      <c r="DOD346" s="145"/>
      <c r="DOE346" s="145"/>
      <c r="DOF346" s="145"/>
      <c r="DOG346" s="145"/>
      <c r="DOH346" s="145"/>
      <c r="DOI346" s="145"/>
      <c r="DOJ346" s="145"/>
      <c r="DOK346" s="145"/>
      <c r="DOL346" s="145"/>
      <c r="DOM346" s="145"/>
      <c r="DON346" s="145"/>
      <c r="DOO346" s="145"/>
      <c r="DOP346" s="145"/>
      <c r="DOQ346" s="145"/>
      <c r="DOR346" s="145"/>
      <c r="DOS346" s="145"/>
      <c r="DOT346" s="145"/>
      <c r="DOU346" s="145"/>
      <c r="DOV346" s="145"/>
      <c r="DOW346" s="145"/>
      <c r="DOX346" s="145"/>
      <c r="DOY346" s="145"/>
      <c r="DOZ346" s="145"/>
      <c r="DPA346" s="145"/>
      <c r="DPB346" s="145"/>
      <c r="DPC346" s="145"/>
      <c r="DPD346" s="145"/>
      <c r="DPE346" s="145"/>
      <c r="DPF346" s="145"/>
      <c r="DPG346" s="145"/>
      <c r="DPH346" s="145"/>
      <c r="DPI346" s="145"/>
      <c r="DPJ346" s="145"/>
      <c r="DPK346" s="145"/>
      <c r="DPL346" s="145"/>
      <c r="DPM346" s="145"/>
      <c r="DPN346" s="145"/>
      <c r="DPO346" s="145"/>
      <c r="DPP346" s="145"/>
      <c r="DPQ346" s="145"/>
      <c r="DPR346" s="145"/>
      <c r="DPS346" s="145"/>
      <c r="DPT346" s="145"/>
      <c r="DPU346" s="145"/>
      <c r="DPV346" s="145"/>
      <c r="DPW346" s="145"/>
      <c r="DPX346" s="145"/>
      <c r="DPY346" s="145"/>
      <c r="DPZ346" s="145"/>
      <c r="DQA346" s="145"/>
      <c r="DQB346" s="145"/>
      <c r="DQC346" s="145"/>
      <c r="DQD346" s="145"/>
      <c r="DQE346" s="145"/>
      <c r="DQF346" s="145"/>
      <c r="DQG346" s="145"/>
      <c r="DQH346" s="145"/>
      <c r="DQI346" s="145"/>
      <c r="DQJ346" s="145"/>
      <c r="DQK346" s="145"/>
      <c r="DQL346" s="145"/>
      <c r="DQM346" s="145"/>
      <c r="DQN346" s="145"/>
      <c r="DQO346" s="145"/>
      <c r="DQP346" s="145"/>
      <c r="DQQ346" s="145"/>
      <c r="DQR346" s="145"/>
      <c r="DQS346" s="145"/>
      <c r="DQT346" s="145"/>
      <c r="DQU346" s="145"/>
      <c r="DQV346" s="145"/>
      <c r="DQW346" s="145"/>
      <c r="DQX346" s="145"/>
      <c r="DQY346" s="145"/>
      <c r="DQZ346" s="145"/>
      <c r="DRA346" s="145"/>
      <c r="DRB346" s="145"/>
      <c r="DRC346" s="145"/>
      <c r="DRD346" s="145"/>
      <c r="DRE346" s="145"/>
      <c r="DRF346" s="145"/>
      <c r="DRG346" s="145"/>
      <c r="DRH346" s="145"/>
      <c r="DRI346" s="145"/>
      <c r="DRJ346" s="145"/>
      <c r="DRK346" s="145"/>
      <c r="DRL346" s="145"/>
      <c r="DRM346" s="145"/>
      <c r="DRN346" s="145"/>
      <c r="DRO346" s="145"/>
      <c r="DRP346" s="145"/>
      <c r="DRQ346" s="145"/>
      <c r="DRR346" s="145"/>
      <c r="DRS346" s="145"/>
      <c r="DRT346" s="145"/>
      <c r="DRU346" s="145"/>
      <c r="DRV346" s="145"/>
      <c r="DRW346" s="145"/>
      <c r="DRX346" s="145"/>
      <c r="DRY346" s="145"/>
      <c r="DRZ346" s="145"/>
      <c r="DSA346" s="145"/>
      <c r="DSB346" s="145"/>
      <c r="DSC346" s="145"/>
      <c r="DSD346" s="145"/>
      <c r="DSE346" s="145"/>
      <c r="DSF346" s="145"/>
      <c r="DSG346" s="145"/>
      <c r="DSH346" s="145"/>
      <c r="DSI346" s="145"/>
      <c r="DSJ346" s="145"/>
      <c r="DSK346" s="145"/>
      <c r="DSL346" s="145"/>
      <c r="DSM346" s="145"/>
      <c r="DSN346" s="145"/>
      <c r="DSO346" s="145"/>
      <c r="DSP346" s="145"/>
      <c r="DSQ346" s="145"/>
      <c r="DSR346" s="145"/>
      <c r="DSS346" s="145"/>
      <c r="DST346" s="145"/>
      <c r="DSU346" s="145"/>
      <c r="DSV346" s="145"/>
      <c r="DSW346" s="145"/>
      <c r="DSX346" s="145"/>
      <c r="DSY346" s="145"/>
      <c r="DSZ346" s="145"/>
      <c r="DTA346" s="145"/>
      <c r="DTB346" s="145"/>
      <c r="DTC346" s="145"/>
      <c r="DTD346" s="145"/>
      <c r="DTE346" s="145"/>
      <c r="DTF346" s="145"/>
      <c r="DTG346" s="145"/>
      <c r="DTH346" s="145"/>
      <c r="DTI346" s="145"/>
      <c r="DTJ346" s="145"/>
      <c r="DTK346" s="145"/>
      <c r="DTL346" s="145"/>
      <c r="DTM346" s="145"/>
      <c r="DTN346" s="145"/>
      <c r="DTO346" s="145"/>
      <c r="DTP346" s="145"/>
      <c r="DTQ346" s="145"/>
      <c r="DTR346" s="145"/>
      <c r="DTS346" s="145"/>
      <c r="DTT346" s="145"/>
      <c r="DTU346" s="145"/>
      <c r="DTV346" s="145"/>
      <c r="DTW346" s="145"/>
      <c r="DTX346" s="145"/>
      <c r="DTY346" s="145"/>
      <c r="DTZ346" s="145"/>
      <c r="DUA346" s="145"/>
      <c r="DUB346" s="145"/>
      <c r="DUC346" s="145"/>
      <c r="DUD346" s="145"/>
      <c r="DUE346" s="145"/>
      <c r="DUF346" s="145"/>
      <c r="DUG346" s="145"/>
      <c r="DUH346" s="145"/>
      <c r="DUI346" s="145"/>
      <c r="DUJ346" s="145"/>
      <c r="DUK346" s="145"/>
      <c r="DUL346" s="145"/>
      <c r="DUM346" s="145"/>
      <c r="DUN346" s="145"/>
      <c r="DUO346" s="145"/>
      <c r="DUP346" s="145"/>
      <c r="DUQ346" s="145"/>
      <c r="DUR346" s="145"/>
      <c r="DUS346" s="145"/>
      <c r="DUT346" s="145"/>
      <c r="DUU346" s="145"/>
      <c r="DUV346" s="145"/>
      <c r="DUW346" s="145"/>
      <c r="DUX346" s="145"/>
      <c r="DUY346" s="145"/>
      <c r="DUZ346" s="145"/>
      <c r="DVA346" s="145"/>
      <c r="DVB346" s="145"/>
      <c r="DVC346" s="145"/>
      <c r="DVD346" s="145"/>
      <c r="DVE346" s="145"/>
      <c r="DVF346" s="145"/>
      <c r="DVG346" s="145"/>
      <c r="DVH346" s="145"/>
      <c r="DVI346" s="145"/>
      <c r="DVJ346" s="145"/>
      <c r="DVK346" s="145"/>
      <c r="DVL346" s="145"/>
      <c r="DVM346" s="145"/>
      <c r="DVN346" s="145"/>
      <c r="DVO346" s="145"/>
      <c r="DVP346" s="145"/>
      <c r="DVQ346" s="145"/>
      <c r="DVR346" s="145"/>
      <c r="DVS346" s="145"/>
      <c r="DVT346" s="145"/>
      <c r="DVU346" s="145"/>
      <c r="DVV346" s="145"/>
      <c r="DVW346" s="145"/>
      <c r="DVX346" s="145"/>
      <c r="DVY346" s="145"/>
      <c r="DVZ346" s="145"/>
      <c r="DWA346" s="145"/>
      <c r="DWB346" s="145"/>
      <c r="DWC346" s="145"/>
      <c r="DWD346" s="145"/>
      <c r="DWE346" s="145"/>
      <c r="DWF346" s="145"/>
      <c r="DWG346" s="145"/>
      <c r="DWH346" s="145"/>
      <c r="DWI346" s="145"/>
      <c r="DWJ346" s="145"/>
      <c r="DWK346" s="145"/>
      <c r="DWL346" s="145"/>
      <c r="DWM346" s="145"/>
      <c r="DWN346" s="145"/>
      <c r="DWO346" s="145"/>
      <c r="DWP346" s="145"/>
      <c r="DWQ346" s="145"/>
      <c r="DWR346" s="145"/>
      <c r="DWS346" s="145"/>
      <c r="DWT346" s="145"/>
      <c r="DWU346" s="145"/>
      <c r="DWV346" s="145"/>
      <c r="DWW346" s="145"/>
      <c r="DWX346" s="145"/>
      <c r="DWY346" s="145"/>
      <c r="DWZ346" s="145"/>
      <c r="DXA346" s="145"/>
      <c r="DXB346" s="145"/>
      <c r="DXC346" s="145"/>
      <c r="DXD346" s="145"/>
      <c r="DXE346" s="145"/>
      <c r="DXF346" s="145"/>
      <c r="DXG346" s="145"/>
      <c r="DXH346" s="145"/>
      <c r="DXI346" s="145"/>
      <c r="DXJ346" s="145"/>
      <c r="DXK346" s="145"/>
      <c r="DXL346" s="145"/>
      <c r="DXM346" s="145"/>
      <c r="DXN346" s="145"/>
      <c r="DXO346" s="145"/>
      <c r="DXP346" s="145"/>
      <c r="DXQ346" s="145"/>
      <c r="DXR346" s="145"/>
      <c r="DXS346" s="145"/>
      <c r="DXT346" s="145"/>
      <c r="DXU346" s="145"/>
      <c r="DXV346" s="145"/>
      <c r="DXW346" s="145"/>
      <c r="DXX346" s="145"/>
      <c r="DXY346" s="145"/>
      <c r="DXZ346" s="145"/>
      <c r="DYA346" s="145"/>
      <c r="DYB346" s="145"/>
      <c r="DYC346" s="145"/>
      <c r="DYD346" s="145"/>
      <c r="DYE346" s="145"/>
      <c r="DYF346" s="145"/>
      <c r="DYG346" s="145"/>
      <c r="DYH346" s="145"/>
      <c r="DYI346" s="145"/>
      <c r="DYJ346" s="145"/>
      <c r="DYK346" s="145"/>
      <c r="DYL346" s="145"/>
      <c r="DYM346" s="145"/>
      <c r="DYN346" s="145"/>
      <c r="DYO346" s="145"/>
      <c r="DYP346" s="145"/>
      <c r="DYQ346" s="145"/>
      <c r="DYR346" s="145"/>
      <c r="DYS346" s="145"/>
      <c r="DYT346" s="145"/>
      <c r="DYU346" s="145"/>
      <c r="DYV346" s="145"/>
      <c r="DYW346" s="145"/>
      <c r="DYX346" s="145"/>
      <c r="DYY346" s="145"/>
      <c r="DYZ346" s="145"/>
      <c r="DZA346" s="145"/>
      <c r="DZB346" s="145"/>
      <c r="DZC346" s="145"/>
      <c r="DZD346" s="145"/>
      <c r="DZE346" s="145"/>
      <c r="DZF346" s="145"/>
      <c r="DZG346" s="145"/>
      <c r="DZH346" s="145"/>
      <c r="DZI346" s="145"/>
      <c r="DZJ346" s="145"/>
      <c r="DZK346" s="145"/>
      <c r="DZL346" s="145"/>
      <c r="DZM346" s="145"/>
      <c r="DZN346" s="145"/>
      <c r="DZO346" s="145"/>
      <c r="DZP346" s="145"/>
      <c r="DZQ346" s="145"/>
      <c r="DZR346" s="145"/>
      <c r="DZS346" s="145"/>
      <c r="DZT346" s="145"/>
      <c r="DZU346" s="145"/>
      <c r="DZV346" s="145"/>
      <c r="DZW346" s="145"/>
      <c r="DZX346" s="145"/>
      <c r="DZY346" s="145"/>
      <c r="DZZ346" s="145"/>
      <c r="EAA346" s="145"/>
      <c r="EAB346" s="145"/>
      <c r="EAC346" s="145"/>
      <c r="EAD346" s="145"/>
      <c r="EAE346" s="145"/>
      <c r="EAF346" s="145"/>
      <c r="EAG346" s="145"/>
      <c r="EAH346" s="145"/>
      <c r="EAI346" s="145"/>
      <c r="EAJ346" s="145"/>
      <c r="EAK346" s="145"/>
      <c r="EAL346" s="145"/>
      <c r="EAM346" s="145"/>
      <c r="EAN346" s="145"/>
      <c r="EAO346" s="145"/>
      <c r="EAP346" s="145"/>
      <c r="EAQ346" s="145"/>
      <c r="EAR346" s="145"/>
      <c r="EAS346" s="145"/>
      <c r="EAT346" s="145"/>
      <c r="EAU346" s="145"/>
      <c r="EAV346" s="145"/>
      <c r="EAW346" s="145"/>
      <c r="EAX346" s="145"/>
      <c r="EAY346" s="145"/>
      <c r="EAZ346" s="145"/>
      <c r="EBA346" s="145"/>
      <c r="EBB346" s="145"/>
      <c r="EBC346" s="145"/>
      <c r="EBD346" s="145"/>
      <c r="EBE346" s="145"/>
      <c r="EBF346" s="145"/>
      <c r="EBG346" s="145"/>
      <c r="EBH346" s="145"/>
      <c r="EBI346" s="145"/>
      <c r="EBJ346" s="145"/>
      <c r="EBK346" s="145"/>
      <c r="EBL346" s="145"/>
      <c r="EBM346" s="145"/>
      <c r="EBN346" s="145"/>
      <c r="EBO346" s="145"/>
      <c r="EBP346" s="145"/>
      <c r="EBQ346" s="145"/>
      <c r="EBR346" s="145"/>
      <c r="EBS346" s="145"/>
      <c r="EBT346" s="145"/>
      <c r="EBU346" s="145"/>
      <c r="EBV346" s="145"/>
      <c r="EBW346" s="145"/>
      <c r="EBX346" s="145"/>
      <c r="EBY346" s="145"/>
      <c r="EBZ346" s="145"/>
      <c r="ECA346" s="145"/>
      <c r="ECB346" s="145"/>
      <c r="ECC346" s="145"/>
      <c r="ECD346" s="145"/>
      <c r="ECE346" s="145"/>
      <c r="ECF346" s="145"/>
      <c r="ECG346" s="145"/>
      <c r="ECH346" s="145"/>
      <c r="ECI346" s="145"/>
      <c r="ECJ346" s="145"/>
      <c r="ECK346" s="145"/>
      <c r="ECL346" s="145"/>
      <c r="ECM346" s="145"/>
      <c r="ECN346" s="145"/>
      <c r="ECO346" s="145"/>
      <c r="ECP346" s="145"/>
      <c r="ECQ346" s="145"/>
      <c r="ECR346" s="145"/>
      <c r="ECS346" s="145"/>
      <c r="ECT346" s="145"/>
      <c r="ECU346" s="145"/>
      <c r="ECV346" s="145"/>
      <c r="ECW346" s="145"/>
      <c r="ECX346" s="145"/>
      <c r="ECY346" s="145"/>
      <c r="ECZ346" s="145"/>
      <c r="EDA346" s="145"/>
      <c r="EDB346" s="145"/>
      <c r="EDC346" s="145"/>
      <c r="EDD346" s="145"/>
      <c r="EDE346" s="145"/>
      <c r="EDF346" s="145"/>
      <c r="EDG346" s="145"/>
      <c r="EDH346" s="145"/>
      <c r="EDI346" s="145"/>
      <c r="EDJ346" s="145"/>
      <c r="EDK346" s="145"/>
      <c r="EDL346" s="145"/>
      <c r="EDM346" s="145"/>
      <c r="EDN346" s="145"/>
      <c r="EDO346" s="145"/>
      <c r="EDP346" s="145"/>
      <c r="EDQ346" s="145"/>
      <c r="EDR346" s="145"/>
      <c r="EDS346" s="145"/>
      <c r="EDT346" s="145"/>
      <c r="EDU346" s="145"/>
      <c r="EDV346" s="145"/>
      <c r="EDW346" s="145"/>
      <c r="EDX346" s="145"/>
      <c r="EDY346" s="145"/>
      <c r="EDZ346" s="145"/>
      <c r="EEA346" s="145"/>
      <c r="EEB346" s="145"/>
      <c r="EEC346" s="145"/>
      <c r="EED346" s="145"/>
      <c r="EEE346" s="145"/>
      <c r="EEF346" s="145"/>
      <c r="EEG346" s="145"/>
      <c r="EEH346" s="145"/>
      <c r="EEI346" s="145"/>
      <c r="EEJ346" s="145"/>
      <c r="EEK346" s="145"/>
      <c r="EEL346" s="145"/>
      <c r="EEM346" s="145"/>
      <c r="EEN346" s="145"/>
      <c r="EEO346" s="145"/>
      <c r="EEP346" s="145"/>
      <c r="EEQ346" s="145"/>
      <c r="EER346" s="145"/>
      <c r="EES346" s="145"/>
      <c r="EET346" s="145"/>
      <c r="EEU346" s="145"/>
      <c r="EEV346" s="145"/>
      <c r="EEW346" s="145"/>
      <c r="EEX346" s="145"/>
      <c r="EEY346" s="145"/>
      <c r="EEZ346" s="145"/>
      <c r="EFA346" s="145"/>
      <c r="EFB346" s="145"/>
      <c r="EFC346" s="145"/>
      <c r="EFD346" s="145"/>
      <c r="EFE346" s="145"/>
      <c r="EFF346" s="145"/>
      <c r="EFG346" s="145"/>
      <c r="EFH346" s="145"/>
      <c r="EFI346" s="145"/>
      <c r="EFJ346" s="145"/>
      <c r="EFK346" s="145"/>
      <c r="EFL346" s="145"/>
      <c r="EFM346" s="145"/>
      <c r="EFN346" s="145"/>
      <c r="EFO346" s="145"/>
      <c r="EFP346" s="145"/>
      <c r="EFQ346" s="145"/>
      <c r="EFR346" s="145"/>
      <c r="EFS346" s="145"/>
      <c r="EFT346" s="145"/>
      <c r="EFU346" s="145"/>
      <c r="EFV346" s="145"/>
      <c r="EFW346" s="145"/>
      <c r="EFX346" s="145"/>
      <c r="EFY346" s="145"/>
      <c r="EFZ346" s="145"/>
      <c r="EGA346" s="145"/>
      <c r="EGB346" s="145"/>
      <c r="EGC346" s="145"/>
      <c r="EGD346" s="145"/>
      <c r="EGE346" s="145"/>
      <c r="EGF346" s="145"/>
      <c r="EGG346" s="145"/>
      <c r="EGH346" s="145"/>
      <c r="EGI346" s="145"/>
      <c r="EGJ346" s="145"/>
      <c r="EGK346" s="145"/>
      <c r="EGL346" s="145"/>
      <c r="EGM346" s="145"/>
      <c r="EGN346" s="145"/>
      <c r="EGO346" s="145"/>
      <c r="EGP346" s="145"/>
      <c r="EGQ346" s="145"/>
      <c r="EGR346" s="145"/>
      <c r="EGS346" s="145"/>
      <c r="EGT346" s="145"/>
      <c r="EGU346" s="145"/>
      <c r="EGV346" s="145"/>
      <c r="EGW346" s="145"/>
      <c r="EGX346" s="145"/>
      <c r="EGY346" s="145"/>
      <c r="EGZ346" s="145"/>
      <c r="EHA346" s="145"/>
      <c r="EHB346" s="145"/>
      <c r="EHC346" s="145"/>
      <c r="EHD346" s="145"/>
      <c r="EHE346" s="145"/>
      <c r="EHF346" s="145"/>
      <c r="EHG346" s="145"/>
      <c r="EHH346" s="145"/>
      <c r="EHI346" s="145"/>
      <c r="EHJ346" s="145"/>
      <c r="EHK346" s="145"/>
      <c r="EHL346" s="145"/>
      <c r="EHM346" s="145"/>
      <c r="EHN346" s="145"/>
      <c r="EHO346" s="145"/>
      <c r="EHP346" s="145"/>
      <c r="EHQ346" s="145"/>
      <c r="EHR346" s="145"/>
      <c r="EHS346" s="145"/>
      <c r="EHT346" s="145"/>
      <c r="EHU346" s="145"/>
      <c r="EHV346" s="145"/>
      <c r="EHW346" s="145"/>
      <c r="EHX346" s="145"/>
      <c r="EHY346" s="145"/>
      <c r="EHZ346" s="145"/>
      <c r="EIA346" s="145"/>
      <c r="EIB346" s="145"/>
      <c r="EIC346" s="145"/>
      <c r="EID346" s="145"/>
      <c r="EIE346" s="145"/>
      <c r="EIF346" s="145"/>
      <c r="EIG346" s="145"/>
      <c r="EIH346" s="145"/>
      <c r="EII346" s="145"/>
      <c r="EIJ346" s="145"/>
      <c r="EIK346" s="145"/>
      <c r="EIL346" s="145"/>
      <c r="EIM346" s="145"/>
      <c r="EIN346" s="145"/>
      <c r="EIO346" s="145"/>
      <c r="EIP346" s="145"/>
      <c r="EIQ346" s="145"/>
      <c r="EIR346" s="145"/>
      <c r="EIS346" s="145"/>
      <c r="EIT346" s="145"/>
      <c r="EIU346" s="145"/>
      <c r="EIV346" s="145"/>
      <c r="EIW346" s="145"/>
      <c r="EIX346" s="145"/>
      <c r="EIY346" s="145"/>
      <c r="EIZ346" s="145"/>
      <c r="EJA346" s="145"/>
      <c r="EJB346" s="145"/>
      <c r="EJC346" s="145"/>
      <c r="EJD346" s="145"/>
      <c r="EJE346" s="145"/>
      <c r="EJF346" s="145"/>
      <c r="EJG346" s="145"/>
      <c r="EJH346" s="145"/>
      <c r="EJI346" s="145"/>
      <c r="EJJ346" s="145"/>
      <c r="EJK346" s="145"/>
      <c r="EJL346" s="145"/>
      <c r="EJM346" s="145"/>
      <c r="EJN346" s="145"/>
      <c r="EJO346" s="145"/>
      <c r="EJP346" s="145"/>
      <c r="EJQ346" s="145"/>
      <c r="EJR346" s="145"/>
      <c r="EJS346" s="145"/>
      <c r="EJT346" s="145"/>
      <c r="EJU346" s="145"/>
      <c r="EJV346" s="145"/>
      <c r="EJW346" s="145"/>
      <c r="EJX346" s="145"/>
      <c r="EJY346" s="145"/>
      <c r="EJZ346" s="145"/>
      <c r="EKA346" s="145"/>
      <c r="EKB346" s="145"/>
      <c r="EKC346" s="145"/>
      <c r="EKD346" s="145"/>
      <c r="EKE346" s="145"/>
      <c r="EKF346" s="145"/>
      <c r="EKG346" s="145"/>
      <c r="EKH346" s="145"/>
      <c r="EKI346" s="145"/>
      <c r="EKJ346" s="145"/>
      <c r="EKK346" s="145"/>
      <c r="EKL346" s="145"/>
      <c r="EKM346" s="145"/>
      <c r="EKN346" s="145"/>
      <c r="EKO346" s="145"/>
      <c r="EKP346" s="145"/>
      <c r="EKQ346" s="145"/>
      <c r="EKR346" s="145"/>
      <c r="EKS346" s="145"/>
      <c r="EKT346" s="145"/>
      <c r="EKU346" s="145"/>
      <c r="EKV346" s="145"/>
      <c r="EKW346" s="145"/>
      <c r="EKX346" s="145"/>
      <c r="EKY346" s="145"/>
      <c r="EKZ346" s="145"/>
      <c r="ELA346" s="145"/>
      <c r="ELB346" s="145"/>
      <c r="ELC346" s="145"/>
      <c r="ELD346" s="145"/>
      <c r="ELE346" s="145"/>
      <c r="ELF346" s="145"/>
      <c r="ELG346" s="145"/>
      <c r="ELH346" s="145"/>
      <c r="ELI346" s="145"/>
      <c r="ELJ346" s="145"/>
      <c r="ELK346" s="145"/>
      <c r="ELL346" s="145"/>
      <c r="ELM346" s="145"/>
      <c r="ELN346" s="145"/>
      <c r="ELO346" s="145"/>
      <c r="ELP346" s="145"/>
      <c r="ELQ346" s="145"/>
      <c r="ELR346" s="145"/>
      <c r="ELS346" s="145"/>
      <c r="ELT346" s="145"/>
      <c r="ELU346" s="145"/>
      <c r="ELV346" s="145"/>
      <c r="ELW346" s="145"/>
      <c r="ELX346" s="145"/>
      <c r="ELY346" s="145"/>
      <c r="ELZ346" s="145"/>
      <c r="EMA346" s="145"/>
      <c r="EMB346" s="145"/>
      <c r="EMC346" s="145"/>
      <c r="EMD346" s="145"/>
      <c r="EME346" s="145"/>
      <c r="EMF346" s="145"/>
      <c r="EMG346" s="145"/>
      <c r="EMH346" s="145"/>
      <c r="EMI346" s="145"/>
      <c r="EMJ346" s="145"/>
      <c r="EMK346" s="145"/>
      <c r="EML346" s="145"/>
      <c r="EMM346" s="145"/>
      <c r="EMN346" s="145"/>
      <c r="EMO346" s="145"/>
      <c r="EMP346" s="145"/>
      <c r="EMQ346" s="145"/>
      <c r="EMR346" s="145"/>
      <c r="EMS346" s="145"/>
      <c r="EMT346" s="145"/>
      <c r="EMU346" s="145"/>
      <c r="EMV346" s="145"/>
      <c r="EMW346" s="145"/>
      <c r="EMX346" s="145"/>
      <c r="EMY346" s="145"/>
      <c r="EMZ346" s="145"/>
      <c r="ENA346" s="145"/>
      <c r="ENB346" s="145"/>
      <c r="ENC346" s="145"/>
      <c r="END346" s="145"/>
      <c r="ENE346" s="145"/>
      <c r="ENF346" s="145"/>
      <c r="ENG346" s="145"/>
      <c r="ENH346" s="145"/>
      <c r="ENI346" s="145"/>
      <c r="ENJ346" s="145"/>
      <c r="ENK346" s="145"/>
      <c r="ENL346" s="145"/>
      <c r="ENM346" s="145"/>
      <c r="ENN346" s="145"/>
      <c r="ENO346" s="145"/>
      <c r="ENP346" s="145"/>
      <c r="ENQ346" s="145"/>
      <c r="ENR346" s="145"/>
      <c r="ENS346" s="145"/>
      <c r="ENT346" s="145"/>
      <c r="ENU346" s="145"/>
      <c r="ENV346" s="145"/>
      <c r="ENW346" s="145"/>
      <c r="ENX346" s="145"/>
      <c r="ENY346" s="145"/>
      <c r="ENZ346" s="145"/>
      <c r="EOA346" s="145"/>
      <c r="EOB346" s="145"/>
      <c r="EOC346" s="145"/>
      <c r="EOD346" s="145"/>
      <c r="EOE346" s="145"/>
      <c r="EOF346" s="145"/>
      <c r="EOG346" s="145"/>
      <c r="EOH346" s="145"/>
      <c r="EOI346" s="145"/>
      <c r="EOJ346" s="145"/>
      <c r="EOK346" s="145"/>
      <c r="EOL346" s="145"/>
      <c r="EOM346" s="145"/>
      <c r="EON346" s="145"/>
      <c r="EOO346" s="145"/>
      <c r="EOP346" s="145"/>
      <c r="EOQ346" s="145"/>
      <c r="EOR346" s="145"/>
      <c r="EOS346" s="145"/>
      <c r="EOT346" s="145"/>
      <c r="EOU346" s="145"/>
      <c r="EOV346" s="145"/>
      <c r="EOW346" s="145"/>
      <c r="EOX346" s="145"/>
      <c r="EOY346" s="145"/>
      <c r="EOZ346" s="145"/>
      <c r="EPA346" s="145"/>
      <c r="EPB346" s="145"/>
      <c r="EPC346" s="145"/>
      <c r="EPD346" s="145"/>
      <c r="EPE346" s="145"/>
      <c r="EPF346" s="145"/>
      <c r="EPG346" s="145"/>
      <c r="EPH346" s="145"/>
      <c r="EPI346" s="145"/>
      <c r="EPJ346" s="145"/>
      <c r="EPK346" s="145"/>
      <c r="EPL346" s="145"/>
      <c r="EPM346" s="145"/>
      <c r="EPN346" s="145"/>
      <c r="EPO346" s="145"/>
      <c r="EPP346" s="145"/>
      <c r="EPQ346" s="145"/>
      <c r="EPR346" s="145"/>
      <c r="EPS346" s="145"/>
      <c r="EPT346" s="145"/>
      <c r="EPU346" s="145"/>
      <c r="EPV346" s="145"/>
      <c r="EPW346" s="145"/>
      <c r="EPX346" s="145"/>
      <c r="EPY346" s="145"/>
      <c r="EPZ346" s="145"/>
      <c r="EQA346" s="145"/>
      <c r="EQB346" s="145"/>
      <c r="EQC346" s="145"/>
      <c r="EQD346" s="145"/>
      <c r="EQE346" s="145"/>
      <c r="EQF346" s="145"/>
      <c r="EQG346" s="145"/>
      <c r="EQH346" s="145"/>
      <c r="EQI346" s="145"/>
      <c r="EQJ346" s="145"/>
      <c r="EQK346" s="145"/>
      <c r="EQL346" s="145"/>
      <c r="EQM346" s="145"/>
      <c r="EQN346" s="145"/>
      <c r="EQO346" s="145"/>
      <c r="EQP346" s="145"/>
      <c r="EQQ346" s="145"/>
      <c r="EQR346" s="145"/>
      <c r="EQS346" s="145"/>
      <c r="EQT346" s="145"/>
      <c r="EQU346" s="145"/>
      <c r="EQV346" s="145"/>
      <c r="EQW346" s="145"/>
      <c r="EQX346" s="145"/>
      <c r="EQY346" s="145"/>
      <c r="EQZ346" s="145"/>
      <c r="ERA346" s="145"/>
      <c r="ERB346" s="145"/>
      <c r="ERC346" s="145"/>
      <c r="ERD346" s="145"/>
      <c r="ERE346" s="145"/>
      <c r="ERF346" s="145"/>
      <c r="ERG346" s="145"/>
      <c r="ERH346" s="145"/>
      <c r="ERI346" s="145"/>
      <c r="ERJ346" s="145"/>
      <c r="ERK346" s="145"/>
      <c r="ERL346" s="145"/>
      <c r="ERM346" s="145"/>
      <c r="ERN346" s="145"/>
      <c r="ERO346" s="145"/>
      <c r="ERP346" s="145"/>
      <c r="ERQ346" s="145"/>
      <c r="ERR346" s="145"/>
      <c r="ERS346" s="145"/>
      <c r="ERT346" s="145"/>
      <c r="ERU346" s="145"/>
      <c r="ERV346" s="145"/>
      <c r="ERW346" s="145"/>
      <c r="ERX346" s="145"/>
      <c r="ERY346" s="145"/>
      <c r="ERZ346" s="145"/>
      <c r="ESA346" s="145"/>
      <c r="ESB346" s="145"/>
      <c r="ESC346" s="145"/>
      <c r="ESD346" s="145"/>
      <c r="ESE346" s="145"/>
      <c r="ESF346" s="145"/>
      <c r="ESG346" s="145"/>
      <c r="ESH346" s="145"/>
      <c r="ESI346" s="145"/>
      <c r="ESJ346" s="145"/>
      <c r="ESK346" s="145"/>
      <c r="ESL346" s="145"/>
      <c r="ESM346" s="145"/>
      <c r="ESN346" s="145"/>
      <c r="ESO346" s="145"/>
      <c r="ESP346" s="145"/>
      <c r="ESQ346" s="145"/>
      <c r="ESR346" s="145"/>
      <c r="ESS346" s="145"/>
      <c r="EST346" s="145"/>
      <c r="ESU346" s="145"/>
      <c r="ESV346" s="145"/>
      <c r="ESW346" s="145"/>
      <c r="ESX346" s="145"/>
      <c r="ESY346" s="145"/>
      <c r="ESZ346" s="145"/>
      <c r="ETA346" s="145"/>
      <c r="ETB346" s="145"/>
      <c r="ETC346" s="145"/>
      <c r="ETD346" s="145"/>
      <c r="ETE346" s="145"/>
      <c r="ETF346" s="145"/>
      <c r="ETG346" s="145"/>
      <c r="ETH346" s="145"/>
      <c r="ETI346" s="145"/>
      <c r="ETJ346" s="145"/>
      <c r="ETK346" s="145"/>
      <c r="ETL346" s="145"/>
      <c r="ETM346" s="145"/>
      <c r="ETN346" s="145"/>
      <c r="ETO346" s="145"/>
      <c r="ETP346" s="145"/>
      <c r="ETQ346" s="145"/>
      <c r="ETR346" s="145"/>
      <c r="ETS346" s="145"/>
      <c r="ETT346" s="145"/>
      <c r="ETU346" s="145"/>
      <c r="ETV346" s="145"/>
      <c r="ETW346" s="145"/>
      <c r="ETX346" s="145"/>
      <c r="ETY346" s="145"/>
      <c r="ETZ346" s="145"/>
      <c r="EUA346" s="145"/>
      <c r="EUB346" s="145"/>
      <c r="EUC346" s="145"/>
      <c r="EUD346" s="145"/>
      <c r="EUE346" s="145"/>
      <c r="EUF346" s="145"/>
      <c r="EUG346" s="145"/>
      <c r="EUH346" s="145"/>
      <c r="EUI346" s="145"/>
      <c r="EUJ346" s="145"/>
      <c r="EUK346" s="145"/>
      <c r="EUL346" s="145"/>
      <c r="EUM346" s="145"/>
      <c r="EUN346" s="145"/>
      <c r="EUO346" s="145"/>
      <c r="EUP346" s="145"/>
      <c r="EUQ346" s="145"/>
      <c r="EUR346" s="145"/>
      <c r="EUS346" s="145"/>
      <c r="EUT346" s="145"/>
      <c r="EUU346" s="145"/>
      <c r="EUV346" s="145"/>
      <c r="EUW346" s="145"/>
      <c r="EUX346" s="145"/>
      <c r="EUY346" s="145"/>
      <c r="EUZ346" s="145"/>
      <c r="EVA346" s="145"/>
      <c r="EVB346" s="145"/>
      <c r="EVC346" s="145"/>
      <c r="EVD346" s="145"/>
      <c r="EVE346" s="145"/>
      <c r="EVF346" s="145"/>
      <c r="EVG346" s="145"/>
      <c r="EVH346" s="145"/>
      <c r="EVI346" s="145"/>
      <c r="EVJ346" s="145"/>
      <c r="EVK346" s="145"/>
      <c r="EVL346" s="145"/>
      <c r="EVM346" s="145"/>
      <c r="EVN346" s="145"/>
      <c r="EVO346" s="145"/>
      <c r="EVP346" s="145"/>
      <c r="EVQ346" s="145"/>
      <c r="EVR346" s="145"/>
      <c r="EVS346" s="145"/>
      <c r="EVT346" s="145"/>
      <c r="EVU346" s="145"/>
      <c r="EVV346" s="145"/>
      <c r="EVW346" s="145"/>
      <c r="EVX346" s="145"/>
      <c r="EVY346" s="145"/>
      <c r="EVZ346" s="145"/>
      <c r="EWA346" s="145"/>
      <c r="EWB346" s="145"/>
      <c r="EWC346" s="145"/>
      <c r="EWD346" s="145"/>
      <c r="EWE346" s="145"/>
      <c r="EWF346" s="145"/>
      <c r="EWG346" s="145"/>
      <c r="EWH346" s="145"/>
      <c r="EWI346" s="145"/>
      <c r="EWJ346" s="145"/>
      <c r="EWK346" s="145"/>
      <c r="EWL346" s="145"/>
      <c r="EWM346" s="145"/>
      <c r="EWN346" s="145"/>
      <c r="EWO346" s="145"/>
      <c r="EWP346" s="145"/>
      <c r="EWQ346" s="145"/>
      <c r="EWR346" s="145"/>
      <c r="EWS346" s="145"/>
      <c r="EWT346" s="145"/>
      <c r="EWU346" s="145"/>
      <c r="EWV346" s="145"/>
      <c r="EWW346" s="145"/>
      <c r="EWX346" s="145"/>
      <c r="EWY346" s="145"/>
      <c r="EWZ346" s="145"/>
      <c r="EXA346" s="145"/>
      <c r="EXB346" s="145"/>
      <c r="EXC346" s="145"/>
      <c r="EXD346" s="145"/>
      <c r="EXE346" s="145"/>
      <c r="EXF346" s="145"/>
      <c r="EXG346" s="145"/>
      <c r="EXH346" s="145"/>
      <c r="EXI346" s="145"/>
      <c r="EXJ346" s="145"/>
      <c r="EXK346" s="145"/>
      <c r="EXL346" s="145"/>
      <c r="EXM346" s="145"/>
      <c r="EXN346" s="145"/>
      <c r="EXO346" s="145"/>
      <c r="EXP346" s="145"/>
      <c r="EXQ346" s="145"/>
      <c r="EXR346" s="145"/>
      <c r="EXS346" s="145"/>
      <c r="EXT346" s="145"/>
      <c r="EXU346" s="145"/>
      <c r="EXV346" s="145"/>
      <c r="EXW346" s="145"/>
      <c r="EXX346" s="145"/>
      <c r="EXY346" s="145"/>
      <c r="EXZ346" s="145"/>
      <c r="EYA346" s="145"/>
      <c r="EYB346" s="145"/>
      <c r="EYC346" s="145"/>
      <c r="EYD346" s="145"/>
      <c r="EYE346" s="145"/>
      <c r="EYF346" s="145"/>
      <c r="EYG346" s="145"/>
      <c r="EYH346" s="145"/>
      <c r="EYI346" s="145"/>
      <c r="EYJ346" s="145"/>
      <c r="EYK346" s="145"/>
      <c r="EYL346" s="145"/>
      <c r="EYM346" s="145"/>
      <c r="EYN346" s="145"/>
      <c r="EYO346" s="145"/>
      <c r="EYP346" s="145"/>
      <c r="EYQ346" s="145"/>
      <c r="EYR346" s="145"/>
      <c r="EYS346" s="145"/>
      <c r="EYT346" s="145"/>
      <c r="EYU346" s="145"/>
      <c r="EYV346" s="145"/>
      <c r="EYW346" s="145"/>
      <c r="EYX346" s="145"/>
      <c r="EYY346" s="145"/>
      <c r="EYZ346" s="145"/>
      <c r="EZA346" s="145"/>
      <c r="EZB346" s="145"/>
      <c r="EZC346" s="145"/>
      <c r="EZD346" s="145"/>
      <c r="EZE346" s="145"/>
      <c r="EZF346" s="145"/>
      <c r="EZG346" s="145"/>
      <c r="EZH346" s="145"/>
      <c r="EZI346" s="145"/>
      <c r="EZJ346" s="145"/>
      <c r="EZK346" s="145"/>
      <c r="EZL346" s="145"/>
      <c r="EZM346" s="145"/>
      <c r="EZN346" s="145"/>
      <c r="EZO346" s="145"/>
      <c r="EZP346" s="145"/>
      <c r="EZQ346" s="145"/>
      <c r="EZR346" s="145"/>
      <c r="EZS346" s="145"/>
      <c r="EZT346" s="145"/>
      <c r="EZU346" s="145"/>
      <c r="EZV346" s="145"/>
      <c r="EZW346" s="145"/>
      <c r="EZX346" s="145"/>
      <c r="EZY346" s="145"/>
      <c r="EZZ346" s="145"/>
      <c r="FAA346" s="145"/>
      <c r="FAB346" s="145"/>
      <c r="FAC346" s="145"/>
      <c r="FAD346" s="145"/>
      <c r="FAE346" s="145"/>
      <c r="FAF346" s="145"/>
      <c r="FAG346" s="145"/>
      <c r="FAH346" s="145"/>
      <c r="FAI346" s="145"/>
      <c r="FAJ346" s="145"/>
      <c r="FAK346" s="145"/>
      <c r="FAL346" s="145"/>
      <c r="FAM346" s="145"/>
      <c r="FAN346" s="145"/>
      <c r="FAO346" s="145"/>
      <c r="FAP346" s="145"/>
      <c r="FAQ346" s="145"/>
      <c r="FAR346" s="145"/>
      <c r="FAS346" s="145"/>
      <c r="FAT346" s="145"/>
      <c r="FAU346" s="145"/>
      <c r="FAV346" s="145"/>
      <c r="FAW346" s="145"/>
      <c r="FAX346" s="145"/>
      <c r="FAY346" s="145"/>
      <c r="FAZ346" s="145"/>
      <c r="FBA346" s="145"/>
      <c r="FBB346" s="145"/>
      <c r="FBC346" s="145"/>
      <c r="FBD346" s="145"/>
      <c r="FBE346" s="145"/>
      <c r="FBF346" s="145"/>
      <c r="FBG346" s="145"/>
      <c r="FBH346" s="145"/>
      <c r="FBI346" s="145"/>
      <c r="FBJ346" s="145"/>
      <c r="FBK346" s="145"/>
      <c r="FBL346" s="145"/>
      <c r="FBM346" s="145"/>
      <c r="FBN346" s="145"/>
      <c r="FBO346" s="145"/>
      <c r="FBP346" s="145"/>
      <c r="FBQ346" s="145"/>
      <c r="FBR346" s="145"/>
      <c r="FBS346" s="145"/>
      <c r="FBT346" s="145"/>
      <c r="FBU346" s="145"/>
      <c r="FBV346" s="145"/>
      <c r="FBW346" s="145"/>
      <c r="FBX346" s="145"/>
      <c r="FBY346" s="145"/>
      <c r="FBZ346" s="145"/>
      <c r="FCA346" s="145"/>
      <c r="FCB346" s="145"/>
      <c r="FCC346" s="145"/>
      <c r="FCD346" s="145"/>
      <c r="FCE346" s="145"/>
      <c r="FCF346" s="145"/>
      <c r="FCG346" s="145"/>
      <c r="FCH346" s="145"/>
      <c r="FCI346" s="145"/>
      <c r="FCJ346" s="145"/>
      <c r="FCK346" s="145"/>
      <c r="FCL346" s="145"/>
      <c r="FCM346" s="145"/>
      <c r="FCN346" s="145"/>
      <c r="FCO346" s="145"/>
      <c r="FCP346" s="145"/>
      <c r="FCQ346" s="145"/>
      <c r="FCR346" s="145"/>
      <c r="FCS346" s="145"/>
      <c r="FCT346" s="145"/>
      <c r="FCU346" s="145"/>
      <c r="FCV346" s="145"/>
      <c r="FCW346" s="145"/>
      <c r="FCX346" s="145"/>
      <c r="FCY346" s="145"/>
      <c r="FCZ346" s="145"/>
      <c r="FDA346" s="145"/>
      <c r="FDB346" s="145"/>
      <c r="FDC346" s="145"/>
      <c r="FDD346" s="145"/>
      <c r="FDE346" s="145"/>
      <c r="FDF346" s="145"/>
      <c r="FDG346" s="145"/>
      <c r="FDH346" s="145"/>
      <c r="FDI346" s="145"/>
      <c r="FDJ346" s="145"/>
      <c r="FDK346" s="145"/>
      <c r="FDL346" s="145"/>
      <c r="FDM346" s="145"/>
      <c r="FDN346" s="145"/>
      <c r="FDO346" s="145"/>
      <c r="FDP346" s="145"/>
      <c r="FDQ346" s="145"/>
      <c r="FDR346" s="145"/>
      <c r="FDS346" s="145"/>
      <c r="FDT346" s="145"/>
      <c r="FDU346" s="145"/>
      <c r="FDV346" s="145"/>
      <c r="FDW346" s="145"/>
      <c r="FDX346" s="145"/>
      <c r="FDY346" s="145"/>
      <c r="FDZ346" s="145"/>
      <c r="FEA346" s="145"/>
      <c r="FEB346" s="145"/>
      <c r="FEC346" s="145"/>
      <c r="FED346" s="145"/>
      <c r="FEE346" s="145"/>
      <c r="FEF346" s="145"/>
      <c r="FEG346" s="145"/>
      <c r="FEH346" s="145"/>
      <c r="FEI346" s="145"/>
      <c r="FEJ346" s="145"/>
      <c r="FEK346" s="145"/>
      <c r="FEL346" s="145"/>
      <c r="FEM346" s="145"/>
      <c r="FEN346" s="145"/>
      <c r="FEO346" s="145"/>
      <c r="FEP346" s="145"/>
      <c r="FEQ346" s="145"/>
      <c r="FER346" s="145"/>
      <c r="FES346" s="145"/>
      <c r="FET346" s="145"/>
      <c r="FEU346" s="145"/>
      <c r="FEV346" s="145"/>
      <c r="FEW346" s="145"/>
      <c r="FEX346" s="145"/>
      <c r="FEY346" s="145"/>
      <c r="FEZ346" s="145"/>
      <c r="FFA346" s="145"/>
      <c r="FFB346" s="145"/>
      <c r="FFC346" s="145"/>
      <c r="FFD346" s="145"/>
      <c r="FFE346" s="145"/>
      <c r="FFF346" s="145"/>
      <c r="FFG346" s="145"/>
      <c r="FFH346" s="145"/>
      <c r="FFI346" s="145"/>
      <c r="FFJ346" s="145"/>
      <c r="FFK346" s="145"/>
      <c r="FFL346" s="145"/>
      <c r="FFM346" s="145"/>
      <c r="FFN346" s="145"/>
      <c r="FFO346" s="145"/>
      <c r="FFP346" s="145"/>
      <c r="FFQ346" s="145"/>
      <c r="FFR346" s="145"/>
      <c r="FFS346" s="145"/>
      <c r="FFT346" s="145"/>
      <c r="FFU346" s="145"/>
      <c r="FFV346" s="145"/>
      <c r="FFW346" s="145"/>
      <c r="FFX346" s="145"/>
      <c r="FFY346" s="145"/>
      <c r="FFZ346" s="145"/>
      <c r="FGA346" s="145"/>
      <c r="FGB346" s="145"/>
      <c r="FGC346" s="145"/>
      <c r="FGD346" s="145"/>
      <c r="FGE346" s="145"/>
      <c r="FGF346" s="145"/>
      <c r="FGG346" s="145"/>
      <c r="FGH346" s="145"/>
      <c r="FGI346" s="145"/>
      <c r="FGJ346" s="145"/>
      <c r="FGK346" s="145"/>
      <c r="FGL346" s="145"/>
      <c r="FGM346" s="145"/>
      <c r="FGN346" s="145"/>
      <c r="FGO346" s="145"/>
      <c r="FGP346" s="145"/>
      <c r="FGQ346" s="145"/>
      <c r="FGR346" s="145"/>
      <c r="FGS346" s="145"/>
      <c r="FGT346" s="145"/>
      <c r="FGU346" s="145"/>
      <c r="FGV346" s="145"/>
      <c r="FGW346" s="145"/>
      <c r="FGX346" s="145"/>
      <c r="FGY346" s="145"/>
      <c r="FGZ346" s="145"/>
      <c r="FHA346" s="145"/>
      <c r="FHB346" s="145"/>
      <c r="FHC346" s="145"/>
      <c r="FHD346" s="145"/>
      <c r="FHE346" s="145"/>
      <c r="FHF346" s="145"/>
      <c r="FHG346" s="145"/>
      <c r="FHH346" s="145"/>
      <c r="FHI346" s="145"/>
      <c r="FHJ346" s="145"/>
      <c r="FHK346" s="145"/>
      <c r="FHL346" s="145"/>
      <c r="FHM346" s="145"/>
      <c r="FHN346" s="145"/>
      <c r="FHO346" s="145"/>
      <c r="FHP346" s="145"/>
      <c r="FHQ346" s="145"/>
      <c r="FHR346" s="145"/>
      <c r="FHS346" s="145"/>
      <c r="FHT346" s="145"/>
      <c r="FHU346" s="145"/>
      <c r="FHV346" s="145"/>
      <c r="FHW346" s="145"/>
      <c r="FHX346" s="145"/>
      <c r="FHY346" s="145"/>
      <c r="FHZ346" s="145"/>
      <c r="FIA346" s="145"/>
      <c r="FIB346" s="145"/>
      <c r="FIC346" s="145"/>
      <c r="FID346" s="145"/>
      <c r="FIE346" s="145"/>
      <c r="FIF346" s="145"/>
      <c r="FIG346" s="145"/>
      <c r="FIH346" s="145"/>
      <c r="FII346" s="145"/>
      <c r="FIJ346" s="145"/>
      <c r="FIK346" s="145"/>
      <c r="FIL346" s="145"/>
      <c r="FIM346" s="145"/>
      <c r="FIN346" s="145"/>
      <c r="FIO346" s="145"/>
      <c r="FIP346" s="145"/>
      <c r="FIQ346" s="145"/>
      <c r="FIR346" s="145"/>
      <c r="FIS346" s="145"/>
      <c r="FIT346" s="145"/>
      <c r="FIU346" s="145"/>
      <c r="FIV346" s="145"/>
      <c r="FIW346" s="145"/>
      <c r="FIX346" s="145"/>
      <c r="FIY346" s="145"/>
      <c r="FIZ346" s="145"/>
      <c r="FJA346" s="145"/>
      <c r="FJB346" s="145"/>
      <c r="FJC346" s="145"/>
      <c r="FJD346" s="145"/>
      <c r="FJE346" s="145"/>
      <c r="FJF346" s="145"/>
      <c r="FJG346" s="145"/>
      <c r="FJH346" s="145"/>
      <c r="FJI346" s="145"/>
      <c r="FJJ346" s="145"/>
      <c r="FJK346" s="145"/>
      <c r="FJL346" s="145"/>
      <c r="FJM346" s="145"/>
      <c r="FJN346" s="145"/>
      <c r="FJO346" s="145"/>
      <c r="FJP346" s="145"/>
      <c r="FJQ346" s="145"/>
      <c r="FJR346" s="145"/>
      <c r="FJS346" s="145"/>
      <c r="FJT346" s="145"/>
      <c r="FJU346" s="145"/>
      <c r="FJV346" s="145"/>
      <c r="FJW346" s="145"/>
      <c r="FJX346" s="145"/>
      <c r="FJY346" s="145"/>
      <c r="FJZ346" s="145"/>
      <c r="FKA346" s="145"/>
      <c r="FKB346" s="145"/>
      <c r="FKC346" s="145"/>
      <c r="FKD346" s="145"/>
      <c r="FKE346" s="145"/>
      <c r="FKF346" s="145"/>
      <c r="FKG346" s="145"/>
      <c r="FKH346" s="145"/>
      <c r="FKI346" s="145"/>
      <c r="FKJ346" s="145"/>
      <c r="FKK346" s="145"/>
      <c r="FKL346" s="145"/>
      <c r="FKM346" s="145"/>
      <c r="FKN346" s="145"/>
      <c r="FKO346" s="145"/>
      <c r="FKP346" s="145"/>
      <c r="FKQ346" s="145"/>
      <c r="FKR346" s="145"/>
      <c r="FKS346" s="145"/>
      <c r="FKT346" s="145"/>
      <c r="FKU346" s="145"/>
      <c r="FKV346" s="145"/>
      <c r="FKW346" s="145"/>
      <c r="FKX346" s="145"/>
      <c r="FKY346" s="145"/>
      <c r="FKZ346" s="145"/>
      <c r="FLA346" s="145"/>
      <c r="FLB346" s="145"/>
      <c r="FLC346" s="145"/>
      <c r="FLD346" s="145"/>
      <c r="FLE346" s="145"/>
      <c r="FLF346" s="145"/>
      <c r="FLG346" s="145"/>
      <c r="FLH346" s="145"/>
      <c r="FLI346" s="145"/>
      <c r="FLJ346" s="145"/>
      <c r="FLK346" s="145"/>
      <c r="FLL346" s="145"/>
      <c r="FLM346" s="145"/>
      <c r="FLN346" s="145"/>
      <c r="FLO346" s="145"/>
      <c r="FLP346" s="145"/>
      <c r="FLQ346" s="145"/>
      <c r="FLR346" s="145"/>
      <c r="FLS346" s="145"/>
      <c r="FLT346" s="145"/>
      <c r="FLU346" s="145"/>
      <c r="FLV346" s="145"/>
      <c r="FLW346" s="145"/>
      <c r="FLX346" s="145"/>
      <c r="FLY346" s="145"/>
      <c r="FLZ346" s="145"/>
      <c r="FMA346" s="145"/>
      <c r="FMB346" s="145"/>
      <c r="FMC346" s="145"/>
      <c r="FMD346" s="145"/>
      <c r="FME346" s="145"/>
      <c r="FMF346" s="145"/>
      <c r="FMG346" s="145"/>
      <c r="FMH346" s="145"/>
      <c r="FMI346" s="145"/>
      <c r="FMJ346" s="145"/>
      <c r="FMK346" s="145"/>
      <c r="FML346" s="145"/>
      <c r="FMM346" s="145"/>
      <c r="FMN346" s="145"/>
      <c r="FMO346" s="145"/>
      <c r="FMP346" s="145"/>
      <c r="FMQ346" s="145"/>
      <c r="FMR346" s="145"/>
      <c r="FMS346" s="145"/>
      <c r="FMT346" s="145"/>
      <c r="FMU346" s="145"/>
      <c r="FMV346" s="145"/>
      <c r="FMW346" s="145"/>
      <c r="FMX346" s="145"/>
      <c r="FMY346" s="145"/>
      <c r="FMZ346" s="145"/>
      <c r="FNA346" s="145"/>
      <c r="FNB346" s="145"/>
      <c r="FNC346" s="145"/>
      <c r="FND346" s="145"/>
      <c r="FNE346" s="145"/>
      <c r="FNF346" s="145"/>
      <c r="FNG346" s="145"/>
      <c r="FNH346" s="145"/>
      <c r="FNI346" s="145"/>
      <c r="FNJ346" s="145"/>
      <c r="FNK346" s="145"/>
      <c r="FNL346" s="145"/>
      <c r="FNM346" s="145"/>
      <c r="FNN346" s="145"/>
      <c r="FNO346" s="145"/>
      <c r="FNP346" s="145"/>
      <c r="FNQ346" s="145"/>
      <c r="FNR346" s="145"/>
      <c r="FNS346" s="145"/>
      <c r="FNT346" s="145"/>
      <c r="FNU346" s="145"/>
      <c r="FNV346" s="145"/>
      <c r="FNW346" s="145"/>
      <c r="FNX346" s="145"/>
      <c r="FNY346" s="145"/>
      <c r="FNZ346" s="145"/>
      <c r="FOA346" s="145"/>
      <c r="FOB346" s="145"/>
      <c r="FOC346" s="145"/>
      <c r="FOD346" s="145"/>
      <c r="FOE346" s="145"/>
      <c r="FOF346" s="145"/>
      <c r="FOG346" s="145"/>
      <c r="FOH346" s="145"/>
      <c r="FOI346" s="145"/>
      <c r="FOJ346" s="145"/>
      <c r="FOK346" s="145"/>
      <c r="FOL346" s="145"/>
      <c r="FOM346" s="145"/>
      <c r="FON346" s="145"/>
      <c r="FOO346" s="145"/>
      <c r="FOP346" s="145"/>
      <c r="FOQ346" s="145"/>
      <c r="FOR346" s="145"/>
      <c r="FOS346" s="145"/>
      <c r="FOT346" s="145"/>
      <c r="FOU346" s="145"/>
      <c r="FOV346" s="145"/>
      <c r="FOW346" s="145"/>
      <c r="FOX346" s="145"/>
      <c r="FOY346" s="145"/>
      <c r="FOZ346" s="145"/>
      <c r="FPA346" s="145"/>
      <c r="FPB346" s="145"/>
      <c r="FPC346" s="145"/>
      <c r="FPD346" s="145"/>
      <c r="FPE346" s="145"/>
      <c r="FPF346" s="145"/>
      <c r="FPG346" s="145"/>
      <c r="FPH346" s="145"/>
      <c r="FPI346" s="145"/>
      <c r="FPJ346" s="145"/>
      <c r="FPK346" s="145"/>
      <c r="FPL346" s="145"/>
      <c r="FPM346" s="145"/>
      <c r="FPN346" s="145"/>
      <c r="FPO346" s="145"/>
      <c r="FPP346" s="145"/>
      <c r="FPQ346" s="145"/>
      <c r="FPR346" s="145"/>
      <c r="FPS346" s="145"/>
      <c r="FPT346" s="145"/>
      <c r="FPU346" s="145"/>
      <c r="FPV346" s="145"/>
      <c r="FPW346" s="145"/>
      <c r="FPX346" s="145"/>
      <c r="FPY346" s="145"/>
      <c r="FPZ346" s="145"/>
      <c r="FQA346" s="145"/>
      <c r="FQB346" s="145"/>
      <c r="FQC346" s="145"/>
      <c r="FQD346" s="145"/>
      <c r="FQE346" s="145"/>
      <c r="FQF346" s="145"/>
      <c r="FQG346" s="145"/>
      <c r="FQH346" s="145"/>
      <c r="FQI346" s="145"/>
      <c r="FQJ346" s="145"/>
      <c r="FQK346" s="145"/>
      <c r="FQL346" s="145"/>
      <c r="FQM346" s="145"/>
      <c r="FQN346" s="145"/>
      <c r="FQO346" s="145"/>
      <c r="FQP346" s="145"/>
      <c r="FQQ346" s="145"/>
      <c r="FQR346" s="145"/>
      <c r="FQS346" s="145"/>
      <c r="FQT346" s="145"/>
      <c r="FQU346" s="145"/>
      <c r="FQV346" s="145"/>
      <c r="FQW346" s="145"/>
      <c r="FQX346" s="145"/>
      <c r="FQY346" s="145"/>
      <c r="FQZ346" s="145"/>
      <c r="FRA346" s="145"/>
      <c r="FRB346" s="145"/>
      <c r="FRC346" s="145"/>
      <c r="FRD346" s="145"/>
      <c r="FRE346" s="145"/>
      <c r="FRF346" s="145"/>
      <c r="FRG346" s="145"/>
      <c r="FRH346" s="145"/>
      <c r="FRI346" s="145"/>
      <c r="FRJ346" s="145"/>
      <c r="FRK346" s="145"/>
      <c r="FRL346" s="145"/>
      <c r="FRM346" s="145"/>
      <c r="FRN346" s="145"/>
      <c r="FRO346" s="145"/>
      <c r="FRP346" s="145"/>
      <c r="FRQ346" s="145"/>
      <c r="FRR346" s="145"/>
      <c r="FRS346" s="145"/>
      <c r="FRT346" s="145"/>
      <c r="FRU346" s="145"/>
      <c r="FRV346" s="145"/>
      <c r="FRW346" s="145"/>
      <c r="FRX346" s="145"/>
      <c r="FRY346" s="145"/>
      <c r="FRZ346" s="145"/>
      <c r="FSA346" s="145"/>
      <c r="FSB346" s="145"/>
      <c r="FSC346" s="145"/>
      <c r="FSD346" s="145"/>
      <c r="FSE346" s="145"/>
      <c r="FSF346" s="145"/>
      <c r="FSG346" s="145"/>
      <c r="FSH346" s="145"/>
      <c r="FSI346" s="145"/>
      <c r="FSJ346" s="145"/>
      <c r="FSK346" s="145"/>
      <c r="FSL346" s="145"/>
      <c r="FSM346" s="145"/>
      <c r="FSN346" s="145"/>
      <c r="FSO346" s="145"/>
      <c r="FSP346" s="145"/>
      <c r="FSQ346" s="145"/>
      <c r="FSR346" s="145"/>
      <c r="FSS346" s="145"/>
      <c r="FST346" s="145"/>
      <c r="FSU346" s="145"/>
      <c r="FSV346" s="145"/>
      <c r="FSW346" s="145"/>
      <c r="FSX346" s="145"/>
      <c r="FSY346" s="145"/>
      <c r="FSZ346" s="145"/>
      <c r="FTA346" s="145"/>
      <c r="FTB346" s="145"/>
      <c r="FTC346" s="145"/>
      <c r="FTD346" s="145"/>
      <c r="FTE346" s="145"/>
      <c r="FTF346" s="145"/>
      <c r="FTG346" s="145"/>
      <c r="FTH346" s="145"/>
      <c r="FTI346" s="145"/>
      <c r="FTJ346" s="145"/>
      <c r="FTK346" s="145"/>
      <c r="FTL346" s="145"/>
      <c r="FTM346" s="145"/>
      <c r="FTN346" s="145"/>
      <c r="FTO346" s="145"/>
      <c r="FTP346" s="145"/>
      <c r="FTQ346" s="145"/>
      <c r="FTR346" s="145"/>
      <c r="FTS346" s="145"/>
      <c r="FTT346" s="145"/>
      <c r="FTU346" s="145"/>
      <c r="FTV346" s="145"/>
      <c r="FTW346" s="145"/>
      <c r="FTX346" s="145"/>
      <c r="FTY346" s="145"/>
      <c r="FTZ346" s="145"/>
      <c r="FUA346" s="145"/>
      <c r="FUB346" s="145"/>
      <c r="FUC346" s="145"/>
      <c r="FUD346" s="145"/>
      <c r="FUE346" s="145"/>
      <c r="FUF346" s="145"/>
      <c r="FUG346" s="145"/>
      <c r="FUH346" s="145"/>
      <c r="FUI346" s="145"/>
      <c r="FUJ346" s="145"/>
      <c r="FUK346" s="145"/>
      <c r="FUL346" s="145"/>
      <c r="FUM346" s="145"/>
      <c r="FUN346" s="145"/>
      <c r="FUO346" s="145"/>
      <c r="FUP346" s="145"/>
      <c r="FUQ346" s="145"/>
      <c r="FUR346" s="145"/>
      <c r="FUS346" s="145"/>
      <c r="FUT346" s="145"/>
      <c r="FUU346" s="145"/>
      <c r="FUV346" s="145"/>
      <c r="FUW346" s="145"/>
      <c r="FUX346" s="145"/>
      <c r="FUY346" s="145"/>
      <c r="FUZ346" s="145"/>
      <c r="FVA346" s="145"/>
      <c r="FVB346" s="145"/>
      <c r="FVC346" s="145"/>
      <c r="FVD346" s="145"/>
      <c r="FVE346" s="145"/>
      <c r="FVF346" s="145"/>
      <c r="FVG346" s="145"/>
      <c r="FVH346" s="145"/>
      <c r="FVI346" s="145"/>
      <c r="FVJ346" s="145"/>
      <c r="FVK346" s="145"/>
      <c r="FVL346" s="145"/>
      <c r="FVM346" s="145"/>
      <c r="FVN346" s="145"/>
      <c r="FVO346" s="145"/>
      <c r="FVP346" s="145"/>
      <c r="FVQ346" s="145"/>
      <c r="FVR346" s="145"/>
      <c r="FVS346" s="145"/>
      <c r="FVT346" s="145"/>
      <c r="FVU346" s="145"/>
      <c r="FVV346" s="145"/>
      <c r="FVW346" s="145"/>
      <c r="FVX346" s="145"/>
      <c r="FVY346" s="145"/>
      <c r="FVZ346" s="145"/>
      <c r="FWA346" s="145"/>
      <c r="FWB346" s="145"/>
      <c r="FWC346" s="145"/>
      <c r="FWD346" s="145"/>
      <c r="FWE346" s="145"/>
      <c r="FWF346" s="145"/>
      <c r="FWG346" s="145"/>
      <c r="FWH346" s="145"/>
      <c r="FWI346" s="145"/>
      <c r="FWJ346" s="145"/>
      <c r="FWK346" s="145"/>
      <c r="FWL346" s="145"/>
      <c r="FWM346" s="145"/>
      <c r="FWN346" s="145"/>
      <c r="FWO346" s="145"/>
      <c r="FWP346" s="145"/>
      <c r="FWQ346" s="145"/>
      <c r="FWR346" s="145"/>
      <c r="FWS346" s="145"/>
      <c r="FWT346" s="145"/>
      <c r="FWU346" s="145"/>
      <c r="FWV346" s="145"/>
      <c r="FWW346" s="145"/>
      <c r="FWX346" s="145"/>
      <c r="FWY346" s="145"/>
      <c r="FWZ346" s="145"/>
      <c r="FXA346" s="145"/>
      <c r="FXB346" s="145"/>
      <c r="FXC346" s="145"/>
      <c r="FXD346" s="145"/>
      <c r="FXE346" s="145"/>
      <c r="FXF346" s="145"/>
      <c r="FXG346" s="145"/>
      <c r="FXH346" s="145"/>
      <c r="FXI346" s="145"/>
      <c r="FXJ346" s="145"/>
      <c r="FXK346" s="145"/>
      <c r="FXL346" s="145"/>
      <c r="FXM346" s="145"/>
      <c r="FXN346" s="145"/>
      <c r="FXO346" s="145"/>
      <c r="FXP346" s="145"/>
      <c r="FXQ346" s="145"/>
      <c r="FXR346" s="145"/>
      <c r="FXS346" s="145"/>
      <c r="FXT346" s="145"/>
      <c r="FXU346" s="145"/>
      <c r="FXV346" s="145"/>
      <c r="FXW346" s="145"/>
      <c r="FXX346" s="145"/>
      <c r="FXY346" s="145"/>
      <c r="FXZ346" s="145"/>
      <c r="FYA346" s="145"/>
      <c r="FYB346" s="145"/>
      <c r="FYC346" s="145"/>
      <c r="FYD346" s="145"/>
      <c r="FYE346" s="145"/>
      <c r="FYF346" s="145"/>
      <c r="FYG346" s="145"/>
      <c r="FYH346" s="145"/>
      <c r="FYI346" s="145"/>
      <c r="FYJ346" s="145"/>
      <c r="FYK346" s="145"/>
      <c r="FYL346" s="145"/>
      <c r="FYM346" s="145"/>
      <c r="FYN346" s="145"/>
      <c r="FYO346" s="145"/>
      <c r="FYP346" s="145"/>
      <c r="FYQ346" s="145"/>
      <c r="FYR346" s="145"/>
      <c r="FYS346" s="145"/>
      <c r="FYT346" s="145"/>
      <c r="FYU346" s="145"/>
      <c r="FYV346" s="145"/>
      <c r="FYW346" s="145"/>
      <c r="FYX346" s="145"/>
      <c r="FYY346" s="145"/>
      <c r="FYZ346" s="145"/>
      <c r="FZA346" s="145"/>
      <c r="FZB346" s="145"/>
      <c r="FZC346" s="145"/>
      <c r="FZD346" s="145"/>
      <c r="FZE346" s="145"/>
      <c r="FZF346" s="145"/>
      <c r="FZG346" s="145"/>
      <c r="FZH346" s="145"/>
      <c r="FZI346" s="145"/>
      <c r="FZJ346" s="145"/>
      <c r="FZK346" s="145"/>
      <c r="FZL346" s="145"/>
      <c r="FZM346" s="145"/>
      <c r="FZN346" s="145"/>
      <c r="FZO346" s="145"/>
      <c r="FZP346" s="145"/>
      <c r="FZQ346" s="145"/>
      <c r="FZR346" s="145"/>
      <c r="FZS346" s="145"/>
      <c r="FZT346" s="145"/>
      <c r="FZU346" s="145"/>
      <c r="FZV346" s="145"/>
      <c r="FZW346" s="145"/>
      <c r="FZX346" s="145"/>
      <c r="FZY346" s="145"/>
      <c r="FZZ346" s="145"/>
      <c r="GAA346" s="145"/>
      <c r="GAB346" s="145"/>
      <c r="GAC346" s="145"/>
      <c r="GAD346" s="145"/>
      <c r="GAE346" s="145"/>
      <c r="GAF346" s="145"/>
      <c r="GAG346" s="145"/>
      <c r="GAH346" s="145"/>
      <c r="GAI346" s="145"/>
      <c r="GAJ346" s="145"/>
      <c r="GAK346" s="145"/>
      <c r="GAL346" s="145"/>
      <c r="GAM346" s="145"/>
      <c r="GAN346" s="145"/>
      <c r="GAO346" s="145"/>
      <c r="GAP346" s="145"/>
      <c r="GAQ346" s="145"/>
      <c r="GAR346" s="145"/>
      <c r="GAS346" s="145"/>
      <c r="GAT346" s="145"/>
      <c r="GAU346" s="145"/>
      <c r="GAV346" s="145"/>
      <c r="GAW346" s="145"/>
      <c r="GAX346" s="145"/>
      <c r="GAY346" s="145"/>
      <c r="GAZ346" s="145"/>
      <c r="GBA346" s="145"/>
      <c r="GBB346" s="145"/>
      <c r="GBC346" s="145"/>
      <c r="GBD346" s="145"/>
      <c r="GBE346" s="145"/>
      <c r="GBF346" s="145"/>
      <c r="GBG346" s="145"/>
      <c r="GBH346" s="145"/>
      <c r="GBI346" s="145"/>
      <c r="GBJ346" s="145"/>
      <c r="GBK346" s="145"/>
      <c r="GBL346" s="145"/>
      <c r="GBM346" s="145"/>
      <c r="GBN346" s="145"/>
      <c r="GBO346" s="145"/>
      <c r="GBP346" s="145"/>
      <c r="GBQ346" s="145"/>
      <c r="GBR346" s="145"/>
      <c r="GBS346" s="145"/>
      <c r="GBT346" s="145"/>
      <c r="GBU346" s="145"/>
      <c r="GBV346" s="145"/>
      <c r="GBW346" s="145"/>
      <c r="GBX346" s="145"/>
      <c r="GBY346" s="145"/>
      <c r="GBZ346" s="145"/>
      <c r="GCA346" s="145"/>
      <c r="GCB346" s="145"/>
      <c r="GCC346" s="145"/>
      <c r="GCD346" s="145"/>
      <c r="GCE346" s="145"/>
      <c r="GCF346" s="145"/>
      <c r="GCG346" s="145"/>
      <c r="GCH346" s="145"/>
      <c r="GCI346" s="145"/>
      <c r="GCJ346" s="145"/>
      <c r="GCK346" s="145"/>
      <c r="GCL346" s="145"/>
      <c r="GCM346" s="145"/>
      <c r="GCN346" s="145"/>
      <c r="GCO346" s="145"/>
      <c r="GCP346" s="145"/>
      <c r="GCQ346" s="145"/>
      <c r="GCR346" s="145"/>
      <c r="GCS346" s="145"/>
      <c r="GCT346" s="145"/>
      <c r="GCU346" s="145"/>
      <c r="GCV346" s="145"/>
      <c r="GCW346" s="145"/>
      <c r="GCX346" s="145"/>
      <c r="GCY346" s="145"/>
      <c r="GCZ346" s="145"/>
      <c r="GDA346" s="145"/>
      <c r="GDB346" s="145"/>
      <c r="GDC346" s="145"/>
      <c r="GDD346" s="145"/>
      <c r="GDE346" s="145"/>
      <c r="GDF346" s="145"/>
      <c r="GDG346" s="145"/>
      <c r="GDH346" s="145"/>
      <c r="GDI346" s="145"/>
      <c r="GDJ346" s="145"/>
      <c r="GDK346" s="145"/>
      <c r="GDL346" s="145"/>
      <c r="GDM346" s="145"/>
      <c r="GDN346" s="145"/>
      <c r="GDO346" s="145"/>
      <c r="GDP346" s="145"/>
      <c r="GDQ346" s="145"/>
      <c r="GDR346" s="145"/>
      <c r="GDS346" s="145"/>
      <c r="GDT346" s="145"/>
      <c r="GDU346" s="145"/>
      <c r="GDV346" s="145"/>
      <c r="GDW346" s="145"/>
      <c r="GDX346" s="145"/>
      <c r="GDY346" s="145"/>
      <c r="GDZ346" s="145"/>
      <c r="GEA346" s="145"/>
      <c r="GEB346" s="145"/>
      <c r="GEC346" s="145"/>
      <c r="GED346" s="145"/>
      <c r="GEE346" s="145"/>
      <c r="GEF346" s="145"/>
      <c r="GEG346" s="145"/>
      <c r="GEH346" s="145"/>
      <c r="GEI346" s="145"/>
      <c r="GEJ346" s="145"/>
      <c r="GEK346" s="145"/>
      <c r="GEL346" s="145"/>
      <c r="GEM346" s="145"/>
      <c r="GEN346" s="145"/>
      <c r="GEO346" s="145"/>
      <c r="GEP346" s="145"/>
      <c r="GEQ346" s="145"/>
      <c r="GER346" s="145"/>
      <c r="GES346" s="145"/>
      <c r="GET346" s="145"/>
      <c r="GEU346" s="145"/>
      <c r="GEV346" s="145"/>
      <c r="GEW346" s="145"/>
      <c r="GEX346" s="145"/>
      <c r="GEY346" s="145"/>
      <c r="GEZ346" s="145"/>
      <c r="GFA346" s="145"/>
      <c r="GFB346" s="145"/>
      <c r="GFC346" s="145"/>
      <c r="GFD346" s="145"/>
      <c r="GFE346" s="145"/>
      <c r="GFF346" s="145"/>
      <c r="GFG346" s="145"/>
      <c r="GFH346" s="145"/>
      <c r="GFI346" s="145"/>
      <c r="GFJ346" s="145"/>
      <c r="GFK346" s="145"/>
      <c r="GFL346" s="145"/>
      <c r="GFM346" s="145"/>
      <c r="GFN346" s="145"/>
      <c r="GFO346" s="145"/>
      <c r="GFP346" s="145"/>
      <c r="GFQ346" s="145"/>
      <c r="GFR346" s="145"/>
      <c r="GFS346" s="145"/>
      <c r="GFT346" s="145"/>
      <c r="GFU346" s="145"/>
      <c r="GFV346" s="145"/>
      <c r="GFW346" s="145"/>
      <c r="GFX346" s="145"/>
      <c r="GFY346" s="145"/>
      <c r="GFZ346" s="145"/>
      <c r="GGA346" s="145"/>
      <c r="GGB346" s="145"/>
      <c r="GGC346" s="145"/>
      <c r="GGD346" s="145"/>
      <c r="GGE346" s="145"/>
      <c r="GGF346" s="145"/>
      <c r="GGG346" s="145"/>
      <c r="GGH346" s="145"/>
      <c r="GGI346" s="145"/>
      <c r="GGJ346" s="145"/>
      <c r="GGK346" s="145"/>
      <c r="GGL346" s="145"/>
      <c r="GGM346" s="145"/>
      <c r="GGN346" s="145"/>
      <c r="GGO346" s="145"/>
      <c r="GGP346" s="145"/>
      <c r="GGQ346" s="145"/>
      <c r="GGR346" s="145"/>
      <c r="GGS346" s="145"/>
      <c r="GGT346" s="145"/>
      <c r="GGU346" s="145"/>
      <c r="GGV346" s="145"/>
      <c r="GGW346" s="145"/>
      <c r="GGX346" s="145"/>
      <c r="GGY346" s="145"/>
      <c r="GGZ346" s="145"/>
      <c r="GHA346" s="145"/>
      <c r="GHB346" s="145"/>
      <c r="GHC346" s="145"/>
      <c r="GHD346" s="145"/>
      <c r="GHE346" s="145"/>
      <c r="GHF346" s="145"/>
      <c r="GHG346" s="145"/>
      <c r="GHH346" s="145"/>
      <c r="GHI346" s="145"/>
      <c r="GHJ346" s="145"/>
      <c r="GHK346" s="145"/>
      <c r="GHL346" s="145"/>
      <c r="GHM346" s="145"/>
      <c r="GHN346" s="145"/>
      <c r="GHO346" s="145"/>
      <c r="GHP346" s="145"/>
      <c r="GHQ346" s="145"/>
      <c r="GHR346" s="145"/>
      <c r="GHS346" s="145"/>
      <c r="GHT346" s="145"/>
      <c r="GHU346" s="145"/>
      <c r="GHV346" s="145"/>
      <c r="GHW346" s="145"/>
      <c r="GHX346" s="145"/>
      <c r="GHY346" s="145"/>
      <c r="GHZ346" s="145"/>
      <c r="GIA346" s="145"/>
      <c r="GIB346" s="145"/>
      <c r="GIC346" s="145"/>
      <c r="GID346" s="145"/>
      <c r="GIE346" s="145"/>
      <c r="GIF346" s="145"/>
      <c r="GIG346" s="145"/>
      <c r="GIH346" s="145"/>
      <c r="GII346" s="145"/>
      <c r="GIJ346" s="145"/>
      <c r="GIK346" s="145"/>
      <c r="GIL346" s="145"/>
      <c r="GIM346" s="145"/>
      <c r="GIN346" s="145"/>
      <c r="GIO346" s="145"/>
      <c r="GIP346" s="145"/>
      <c r="GIQ346" s="145"/>
      <c r="GIR346" s="145"/>
      <c r="GIS346" s="145"/>
      <c r="GIT346" s="145"/>
      <c r="GIU346" s="145"/>
      <c r="GIV346" s="145"/>
      <c r="GIW346" s="145"/>
      <c r="GIX346" s="145"/>
      <c r="GIY346" s="145"/>
      <c r="GIZ346" s="145"/>
      <c r="GJA346" s="145"/>
      <c r="GJB346" s="145"/>
      <c r="GJC346" s="145"/>
      <c r="GJD346" s="145"/>
      <c r="GJE346" s="145"/>
      <c r="GJF346" s="145"/>
      <c r="GJG346" s="145"/>
      <c r="GJH346" s="145"/>
      <c r="GJI346" s="145"/>
      <c r="GJJ346" s="145"/>
      <c r="GJK346" s="145"/>
      <c r="GJL346" s="145"/>
      <c r="GJM346" s="145"/>
      <c r="GJN346" s="145"/>
      <c r="GJO346" s="145"/>
      <c r="GJP346" s="145"/>
      <c r="GJQ346" s="145"/>
      <c r="GJR346" s="145"/>
      <c r="GJS346" s="145"/>
      <c r="GJT346" s="145"/>
      <c r="GJU346" s="145"/>
      <c r="GJV346" s="145"/>
      <c r="GJW346" s="145"/>
      <c r="GJX346" s="145"/>
      <c r="GJY346" s="145"/>
      <c r="GJZ346" s="145"/>
      <c r="GKA346" s="145"/>
      <c r="GKB346" s="145"/>
      <c r="GKC346" s="145"/>
      <c r="GKD346" s="145"/>
      <c r="GKE346" s="145"/>
      <c r="GKF346" s="145"/>
      <c r="GKG346" s="145"/>
      <c r="GKH346" s="145"/>
      <c r="GKI346" s="145"/>
      <c r="GKJ346" s="145"/>
      <c r="GKK346" s="145"/>
      <c r="GKL346" s="145"/>
      <c r="GKM346" s="145"/>
      <c r="GKN346" s="145"/>
      <c r="GKO346" s="145"/>
      <c r="GKP346" s="145"/>
      <c r="GKQ346" s="145"/>
      <c r="GKR346" s="145"/>
      <c r="GKS346" s="145"/>
      <c r="GKT346" s="145"/>
      <c r="GKU346" s="145"/>
      <c r="GKV346" s="145"/>
      <c r="GKW346" s="145"/>
      <c r="GKX346" s="145"/>
      <c r="GKY346" s="145"/>
      <c r="GKZ346" s="145"/>
      <c r="GLA346" s="145"/>
      <c r="GLB346" s="145"/>
      <c r="GLC346" s="145"/>
      <c r="GLD346" s="145"/>
      <c r="GLE346" s="145"/>
      <c r="GLF346" s="145"/>
      <c r="GLG346" s="145"/>
      <c r="GLH346" s="145"/>
      <c r="GLI346" s="145"/>
      <c r="GLJ346" s="145"/>
      <c r="GLK346" s="145"/>
      <c r="GLL346" s="145"/>
      <c r="GLM346" s="145"/>
      <c r="GLN346" s="145"/>
      <c r="GLO346" s="145"/>
      <c r="GLP346" s="145"/>
      <c r="GLQ346" s="145"/>
      <c r="GLR346" s="145"/>
      <c r="GLS346" s="145"/>
      <c r="GLT346" s="145"/>
      <c r="GLU346" s="145"/>
      <c r="GLV346" s="145"/>
      <c r="GLW346" s="145"/>
      <c r="GLX346" s="145"/>
      <c r="GLY346" s="145"/>
      <c r="GLZ346" s="145"/>
      <c r="GMA346" s="145"/>
      <c r="GMB346" s="145"/>
      <c r="GMC346" s="145"/>
      <c r="GMD346" s="145"/>
      <c r="GME346" s="145"/>
      <c r="GMF346" s="145"/>
      <c r="GMG346" s="145"/>
      <c r="GMH346" s="145"/>
      <c r="GMI346" s="145"/>
      <c r="GMJ346" s="145"/>
      <c r="GMK346" s="145"/>
      <c r="GML346" s="145"/>
      <c r="GMM346" s="145"/>
      <c r="GMN346" s="145"/>
      <c r="GMO346" s="145"/>
      <c r="GMP346" s="145"/>
      <c r="GMQ346" s="145"/>
      <c r="GMR346" s="145"/>
      <c r="GMS346" s="145"/>
      <c r="GMT346" s="145"/>
      <c r="GMU346" s="145"/>
      <c r="GMV346" s="145"/>
      <c r="GMW346" s="145"/>
      <c r="GMX346" s="145"/>
      <c r="GMY346" s="145"/>
      <c r="GMZ346" s="145"/>
      <c r="GNA346" s="145"/>
      <c r="GNB346" s="145"/>
      <c r="GNC346" s="145"/>
      <c r="GND346" s="145"/>
      <c r="GNE346" s="145"/>
      <c r="GNF346" s="145"/>
      <c r="GNG346" s="145"/>
      <c r="GNH346" s="145"/>
      <c r="GNI346" s="145"/>
      <c r="GNJ346" s="145"/>
      <c r="GNK346" s="145"/>
      <c r="GNL346" s="145"/>
      <c r="GNM346" s="145"/>
      <c r="GNN346" s="145"/>
      <c r="GNO346" s="145"/>
      <c r="GNP346" s="145"/>
      <c r="GNQ346" s="145"/>
      <c r="GNR346" s="145"/>
      <c r="GNS346" s="145"/>
      <c r="GNT346" s="145"/>
      <c r="GNU346" s="145"/>
      <c r="GNV346" s="145"/>
      <c r="GNW346" s="145"/>
      <c r="GNX346" s="145"/>
      <c r="GNY346" s="145"/>
      <c r="GNZ346" s="145"/>
      <c r="GOA346" s="145"/>
      <c r="GOB346" s="145"/>
      <c r="GOC346" s="145"/>
      <c r="GOD346" s="145"/>
      <c r="GOE346" s="145"/>
      <c r="GOF346" s="145"/>
      <c r="GOG346" s="145"/>
      <c r="GOH346" s="145"/>
      <c r="GOI346" s="145"/>
      <c r="GOJ346" s="145"/>
      <c r="GOK346" s="145"/>
      <c r="GOL346" s="145"/>
      <c r="GOM346" s="145"/>
      <c r="GON346" s="145"/>
      <c r="GOO346" s="145"/>
      <c r="GOP346" s="145"/>
      <c r="GOQ346" s="145"/>
      <c r="GOR346" s="145"/>
      <c r="GOS346" s="145"/>
      <c r="GOT346" s="145"/>
      <c r="GOU346" s="145"/>
      <c r="GOV346" s="145"/>
      <c r="GOW346" s="145"/>
      <c r="GOX346" s="145"/>
      <c r="GOY346" s="145"/>
      <c r="GOZ346" s="145"/>
      <c r="GPA346" s="145"/>
      <c r="GPB346" s="145"/>
      <c r="GPC346" s="145"/>
      <c r="GPD346" s="145"/>
      <c r="GPE346" s="145"/>
      <c r="GPF346" s="145"/>
      <c r="GPG346" s="145"/>
      <c r="GPH346" s="145"/>
      <c r="GPI346" s="145"/>
      <c r="GPJ346" s="145"/>
      <c r="GPK346" s="145"/>
      <c r="GPL346" s="145"/>
      <c r="GPM346" s="145"/>
      <c r="GPN346" s="145"/>
      <c r="GPO346" s="145"/>
      <c r="GPP346" s="145"/>
      <c r="GPQ346" s="145"/>
      <c r="GPR346" s="145"/>
      <c r="GPS346" s="145"/>
      <c r="GPT346" s="145"/>
      <c r="GPU346" s="145"/>
      <c r="GPV346" s="145"/>
      <c r="GPW346" s="145"/>
      <c r="GPX346" s="145"/>
      <c r="GPY346" s="145"/>
      <c r="GPZ346" s="145"/>
      <c r="GQA346" s="145"/>
      <c r="GQB346" s="145"/>
      <c r="GQC346" s="145"/>
      <c r="GQD346" s="145"/>
      <c r="GQE346" s="145"/>
      <c r="GQF346" s="145"/>
      <c r="GQG346" s="145"/>
      <c r="GQH346" s="145"/>
      <c r="GQI346" s="145"/>
      <c r="GQJ346" s="145"/>
      <c r="GQK346" s="145"/>
      <c r="GQL346" s="145"/>
      <c r="GQM346" s="145"/>
      <c r="GQN346" s="145"/>
      <c r="GQO346" s="145"/>
      <c r="GQP346" s="145"/>
      <c r="GQQ346" s="145"/>
      <c r="GQR346" s="145"/>
      <c r="GQS346" s="145"/>
      <c r="GQT346" s="145"/>
      <c r="GQU346" s="145"/>
      <c r="GQV346" s="145"/>
      <c r="GQW346" s="145"/>
      <c r="GQX346" s="145"/>
      <c r="GQY346" s="145"/>
      <c r="GQZ346" s="145"/>
      <c r="GRA346" s="145"/>
      <c r="GRB346" s="145"/>
      <c r="GRC346" s="145"/>
      <c r="GRD346" s="145"/>
      <c r="GRE346" s="145"/>
      <c r="GRF346" s="145"/>
      <c r="GRG346" s="145"/>
      <c r="GRH346" s="145"/>
      <c r="GRI346" s="145"/>
      <c r="GRJ346" s="145"/>
      <c r="GRK346" s="145"/>
      <c r="GRL346" s="145"/>
      <c r="GRM346" s="145"/>
      <c r="GRN346" s="145"/>
      <c r="GRO346" s="145"/>
      <c r="GRP346" s="145"/>
      <c r="GRQ346" s="145"/>
      <c r="GRR346" s="145"/>
      <c r="GRS346" s="145"/>
      <c r="GRT346" s="145"/>
      <c r="GRU346" s="145"/>
      <c r="GRV346" s="145"/>
      <c r="GRW346" s="145"/>
      <c r="GRX346" s="145"/>
      <c r="GRY346" s="145"/>
      <c r="GRZ346" s="145"/>
      <c r="GSA346" s="145"/>
      <c r="GSB346" s="145"/>
      <c r="GSC346" s="145"/>
      <c r="GSD346" s="145"/>
      <c r="GSE346" s="145"/>
      <c r="GSF346" s="145"/>
      <c r="GSG346" s="145"/>
      <c r="GSH346" s="145"/>
      <c r="GSI346" s="145"/>
      <c r="GSJ346" s="145"/>
      <c r="GSK346" s="145"/>
      <c r="GSL346" s="145"/>
      <c r="GSM346" s="145"/>
      <c r="GSN346" s="145"/>
      <c r="GSO346" s="145"/>
      <c r="GSP346" s="145"/>
      <c r="GSQ346" s="145"/>
      <c r="GSR346" s="145"/>
      <c r="GSS346" s="145"/>
      <c r="GST346" s="145"/>
      <c r="GSU346" s="145"/>
      <c r="GSV346" s="145"/>
      <c r="GSW346" s="145"/>
      <c r="GSX346" s="145"/>
      <c r="GSY346" s="145"/>
      <c r="GSZ346" s="145"/>
      <c r="GTA346" s="145"/>
      <c r="GTB346" s="145"/>
      <c r="GTC346" s="145"/>
      <c r="GTD346" s="145"/>
      <c r="GTE346" s="145"/>
      <c r="GTF346" s="145"/>
      <c r="GTG346" s="145"/>
      <c r="GTH346" s="145"/>
      <c r="GTI346" s="145"/>
      <c r="GTJ346" s="145"/>
      <c r="GTK346" s="145"/>
      <c r="GTL346" s="145"/>
      <c r="GTM346" s="145"/>
      <c r="GTN346" s="145"/>
      <c r="GTO346" s="145"/>
      <c r="GTP346" s="145"/>
      <c r="GTQ346" s="145"/>
      <c r="GTR346" s="145"/>
      <c r="GTS346" s="145"/>
      <c r="GTT346" s="145"/>
      <c r="GTU346" s="145"/>
      <c r="GTV346" s="145"/>
      <c r="GTW346" s="145"/>
      <c r="GTX346" s="145"/>
      <c r="GTY346" s="145"/>
      <c r="GTZ346" s="145"/>
      <c r="GUA346" s="145"/>
      <c r="GUB346" s="145"/>
      <c r="GUC346" s="145"/>
      <c r="GUD346" s="145"/>
      <c r="GUE346" s="145"/>
      <c r="GUF346" s="145"/>
      <c r="GUG346" s="145"/>
      <c r="GUH346" s="145"/>
      <c r="GUI346" s="145"/>
      <c r="GUJ346" s="145"/>
      <c r="GUK346" s="145"/>
      <c r="GUL346" s="145"/>
      <c r="GUM346" s="145"/>
      <c r="GUN346" s="145"/>
      <c r="GUO346" s="145"/>
      <c r="GUP346" s="145"/>
      <c r="GUQ346" s="145"/>
      <c r="GUR346" s="145"/>
      <c r="GUS346" s="145"/>
      <c r="GUT346" s="145"/>
      <c r="GUU346" s="145"/>
      <c r="GUV346" s="145"/>
      <c r="GUW346" s="145"/>
      <c r="GUX346" s="145"/>
      <c r="GUY346" s="145"/>
      <c r="GUZ346" s="145"/>
      <c r="GVA346" s="145"/>
      <c r="GVB346" s="145"/>
      <c r="GVC346" s="145"/>
      <c r="GVD346" s="145"/>
      <c r="GVE346" s="145"/>
      <c r="GVF346" s="145"/>
      <c r="GVG346" s="145"/>
      <c r="GVH346" s="145"/>
      <c r="GVI346" s="145"/>
      <c r="GVJ346" s="145"/>
      <c r="GVK346" s="145"/>
      <c r="GVL346" s="145"/>
      <c r="GVM346" s="145"/>
      <c r="GVN346" s="145"/>
      <c r="GVO346" s="145"/>
      <c r="GVP346" s="145"/>
      <c r="GVQ346" s="145"/>
      <c r="GVR346" s="145"/>
      <c r="GVS346" s="145"/>
      <c r="GVT346" s="145"/>
      <c r="GVU346" s="145"/>
      <c r="GVV346" s="145"/>
      <c r="GVW346" s="145"/>
      <c r="GVX346" s="145"/>
      <c r="GVY346" s="145"/>
      <c r="GVZ346" s="145"/>
      <c r="GWA346" s="145"/>
      <c r="GWB346" s="145"/>
      <c r="GWC346" s="145"/>
      <c r="GWD346" s="145"/>
      <c r="GWE346" s="145"/>
      <c r="GWF346" s="145"/>
      <c r="GWG346" s="145"/>
      <c r="GWH346" s="145"/>
      <c r="GWI346" s="145"/>
      <c r="GWJ346" s="145"/>
      <c r="GWK346" s="145"/>
      <c r="GWL346" s="145"/>
      <c r="GWM346" s="145"/>
      <c r="GWN346" s="145"/>
      <c r="GWO346" s="145"/>
      <c r="GWP346" s="145"/>
      <c r="GWQ346" s="145"/>
      <c r="GWR346" s="145"/>
      <c r="GWS346" s="145"/>
      <c r="GWT346" s="145"/>
      <c r="GWU346" s="145"/>
      <c r="GWV346" s="145"/>
      <c r="GWW346" s="145"/>
      <c r="GWX346" s="145"/>
      <c r="GWY346" s="145"/>
      <c r="GWZ346" s="145"/>
      <c r="GXA346" s="145"/>
      <c r="GXB346" s="145"/>
      <c r="GXC346" s="145"/>
      <c r="GXD346" s="145"/>
      <c r="GXE346" s="145"/>
      <c r="GXF346" s="145"/>
      <c r="GXG346" s="145"/>
      <c r="GXH346" s="145"/>
      <c r="GXI346" s="145"/>
      <c r="GXJ346" s="145"/>
      <c r="GXK346" s="145"/>
      <c r="GXL346" s="145"/>
      <c r="GXM346" s="145"/>
      <c r="GXN346" s="145"/>
      <c r="GXO346" s="145"/>
      <c r="GXP346" s="145"/>
      <c r="GXQ346" s="145"/>
      <c r="GXR346" s="145"/>
      <c r="GXS346" s="145"/>
      <c r="GXT346" s="145"/>
      <c r="GXU346" s="145"/>
      <c r="GXV346" s="145"/>
      <c r="GXW346" s="145"/>
      <c r="GXX346" s="145"/>
      <c r="GXY346" s="145"/>
      <c r="GXZ346" s="145"/>
      <c r="GYA346" s="145"/>
      <c r="GYB346" s="145"/>
      <c r="GYC346" s="145"/>
      <c r="GYD346" s="145"/>
      <c r="GYE346" s="145"/>
      <c r="GYF346" s="145"/>
      <c r="GYG346" s="145"/>
      <c r="GYH346" s="145"/>
      <c r="GYI346" s="145"/>
      <c r="GYJ346" s="145"/>
      <c r="GYK346" s="145"/>
      <c r="GYL346" s="145"/>
      <c r="GYM346" s="145"/>
      <c r="GYN346" s="145"/>
      <c r="GYO346" s="145"/>
      <c r="GYP346" s="145"/>
      <c r="GYQ346" s="145"/>
      <c r="GYR346" s="145"/>
      <c r="GYS346" s="145"/>
      <c r="GYT346" s="145"/>
      <c r="GYU346" s="145"/>
      <c r="GYV346" s="145"/>
      <c r="GYW346" s="145"/>
      <c r="GYX346" s="145"/>
      <c r="GYY346" s="145"/>
      <c r="GYZ346" s="145"/>
      <c r="GZA346" s="145"/>
      <c r="GZB346" s="145"/>
      <c r="GZC346" s="145"/>
      <c r="GZD346" s="145"/>
      <c r="GZE346" s="145"/>
      <c r="GZF346" s="145"/>
      <c r="GZG346" s="145"/>
      <c r="GZH346" s="145"/>
      <c r="GZI346" s="145"/>
      <c r="GZJ346" s="145"/>
      <c r="GZK346" s="145"/>
      <c r="GZL346" s="145"/>
      <c r="GZM346" s="145"/>
      <c r="GZN346" s="145"/>
      <c r="GZO346" s="145"/>
      <c r="GZP346" s="145"/>
      <c r="GZQ346" s="145"/>
      <c r="GZR346" s="145"/>
      <c r="GZS346" s="145"/>
      <c r="GZT346" s="145"/>
      <c r="GZU346" s="145"/>
      <c r="GZV346" s="145"/>
      <c r="GZW346" s="145"/>
      <c r="GZX346" s="145"/>
      <c r="GZY346" s="145"/>
      <c r="GZZ346" s="145"/>
      <c r="HAA346" s="145"/>
      <c r="HAB346" s="145"/>
      <c r="HAC346" s="145"/>
      <c r="HAD346" s="145"/>
      <c r="HAE346" s="145"/>
      <c r="HAF346" s="145"/>
      <c r="HAG346" s="145"/>
      <c r="HAH346" s="145"/>
      <c r="HAI346" s="145"/>
      <c r="HAJ346" s="145"/>
      <c r="HAK346" s="145"/>
      <c r="HAL346" s="145"/>
      <c r="HAM346" s="145"/>
      <c r="HAN346" s="145"/>
      <c r="HAO346" s="145"/>
      <c r="HAP346" s="145"/>
      <c r="HAQ346" s="145"/>
      <c r="HAR346" s="145"/>
      <c r="HAS346" s="145"/>
      <c r="HAT346" s="145"/>
      <c r="HAU346" s="145"/>
      <c r="HAV346" s="145"/>
      <c r="HAW346" s="145"/>
      <c r="HAX346" s="145"/>
      <c r="HAY346" s="145"/>
      <c r="HAZ346" s="145"/>
      <c r="HBA346" s="145"/>
      <c r="HBB346" s="145"/>
      <c r="HBC346" s="145"/>
      <c r="HBD346" s="145"/>
      <c r="HBE346" s="145"/>
      <c r="HBF346" s="145"/>
      <c r="HBG346" s="145"/>
      <c r="HBH346" s="145"/>
      <c r="HBI346" s="145"/>
      <c r="HBJ346" s="145"/>
      <c r="HBK346" s="145"/>
      <c r="HBL346" s="145"/>
      <c r="HBM346" s="145"/>
      <c r="HBN346" s="145"/>
      <c r="HBO346" s="145"/>
      <c r="HBP346" s="145"/>
      <c r="HBQ346" s="145"/>
      <c r="HBR346" s="145"/>
      <c r="HBS346" s="145"/>
      <c r="HBT346" s="145"/>
      <c r="HBU346" s="145"/>
      <c r="HBV346" s="145"/>
      <c r="HBW346" s="145"/>
      <c r="HBX346" s="145"/>
      <c r="HBY346" s="145"/>
      <c r="HBZ346" s="145"/>
      <c r="HCA346" s="145"/>
      <c r="HCB346" s="145"/>
      <c r="HCC346" s="145"/>
      <c r="HCD346" s="145"/>
      <c r="HCE346" s="145"/>
      <c r="HCF346" s="145"/>
      <c r="HCG346" s="145"/>
      <c r="HCH346" s="145"/>
      <c r="HCI346" s="145"/>
      <c r="HCJ346" s="145"/>
      <c r="HCK346" s="145"/>
      <c r="HCL346" s="145"/>
      <c r="HCM346" s="145"/>
      <c r="HCN346" s="145"/>
      <c r="HCO346" s="145"/>
      <c r="HCP346" s="145"/>
      <c r="HCQ346" s="145"/>
      <c r="HCR346" s="145"/>
      <c r="HCS346" s="145"/>
      <c r="HCT346" s="145"/>
      <c r="HCU346" s="145"/>
      <c r="HCV346" s="145"/>
      <c r="HCW346" s="145"/>
      <c r="HCX346" s="145"/>
      <c r="HCY346" s="145"/>
      <c r="HCZ346" s="145"/>
      <c r="HDA346" s="145"/>
      <c r="HDB346" s="145"/>
      <c r="HDC346" s="145"/>
      <c r="HDD346" s="145"/>
      <c r="HDE346" s="145"/>
      <c r="HDF346" s="145"/>
      <c r="HDG346" s="145"/>
      <c r="HDH346" s="145"/>
      <c r="HDI346" s="145"/>
      <c r="HDJ346" s="145"/>
      <c r="HDK346" s="145"/>
      <c r="HDL346" s="145"/>
      <c r="HDM346" s="145"/>
      <c r="HDN346" s="145"/>
      <c r="HDO346" s="145"/>
      <c r="HDP346" s="145"/>
      <c r="HDQ346" s="145"/>
      <c r="HDR346" s="145"/>
      <c r="HDS346" s="145"/>
      <c r="HDT346" s="145"/>
      <c r="HDU346" s="145"/>
      <c r="HDV346" s="145"/>
      <c r="HDW346" s="145"/>
      <c r="HDX346" s="145"/>
      <c r="HDY346" s="145"/>
      <c r="HDZ346" s="145"/>
      <c r="HEA346" s="145"/>
      <c r="HEB346" s="145"/>
      <c r="HEC346" s="145"/>
      <c r="HED346" s="145"/>
      <c r="HEE346" s="145"/>
      <c r="HEF346" s="145"/>
      <c r="HEG346" s="145"/>
      <c r="HEH346" s="145"/>
      <c r="HEI346" s="145"/>
      <c r="HEJ346" s="145"/>
      <c r="HEK346" s="145"/>
      <c r="HEL346" s="145"/>
      <c r="HEM346" s="145"/>
      <c r="HEN346" s="145"/>
      <c r="HEO346" s="145"/>
      <c r="HEP346" s="145"/>
      <c r="HEQ346" s="145"/>
      <c r="HER346" s="145"/>
      <c r="HES346" s="145"/>
      <c r="HET346" s="145"/>
      <c r="HEU346" s="145"/>
      <c r="HEV346" s="145"/>
      <c r="HEW346" s="145"/>
      <c r="HEX346" s="145"/>
      <c r="HEY346" s="145"/>
      <c r="HEZ346" s="145"/>
      <c r="HFA346" s="145"/>
      <c r="HFB346" s="145"/>
      <c r="HFC346" s="145"/>
      <c r="HFD346" s="145"/>
      <c r="HFE346" s="145"/>
      <c r="HFF346" s="145"/>
      <c r="HFG346" s="145"/>
      <c r="HFH346" s="145"/>
      <c r="HFI346" s="145"/>
      <c r="HFJ346" s="145"/>
      <c r="HFK346" s="145"/>
      <c r="HFL346" s="145"/>
      <c r="HFM346" s="145"/>
      <c r="HFN346" s="145"/>
      <c r="HFO346" s="145"/>
      <c r="HFP346" s="145"/>
      <c r="HFQ346" s="145"/>
      <c r="HFR346" s="145"/>
      <c r="HFS346" s="145"/>
      <c r="HFT346" s="145"/>
      <c r="HFU346" s="145"/>
      <c r="HFV346" s="145"/>
      <c r="HFW346" s="145"/>
      <c r="HFX346" s="145"/>
      <c r="HFY346" s="145"/>
      <c r="HFZ346" s="145"/>
      <c r="HGA346" s="145"/>
      <c r="HGB346" s="145"/>
      <c r="HGC346" s="145"/>
      <c r="HGD346" s="145"/>
      <c r="HGE346" s="145"/>
      <c r="HGF346" s="145"/>
      <c r="HGG346" s="145"/>
      <c r="HGH346" s="145"/>
      <c r="HGI346" s="145"/>
      <c r="HGJ346" s="145"/>
      <c r="HGK346" s="145"/>
      <c r="HGL346" s="145"/>
      <c r="HGM346" s="145"/>
      <c r="HGN346" s="145"/>
      <c r="HGO346" s="145"/>
      <c r="HGP346" s="145"/>
      <c r="HGQ346" s="145"/>
      <c r="HGR346" s="145"/>
      <c r="HGS346" s="145"/>
      <c r="HGT346" s="145"/>
      <c r="HGU346" s="145"/>
      <c r="HGV346" s="145"/>
      <c r="HGW346" s="145"/>
      <c r="HGX346" s="145"/>
      <c r="HGY346" s="145"/>
      <c r="HGZ346" s="145"/>
      <c r="HHA346" s="145"/>
      <c r="HHB346" s="145"/>
      <c r="HHC346" s="145"/>
      <c r="HHD346" s="145"/>
      <c r="HHE346" s="145"/>
      <c r="HHF346" s="145"/>
      <c r="HHG346" s="145"/>
      <c r="HHH346" s="145"/>
      <c r="HHI346" s="145"/>
      <c r="HHJ346" s="145"/>
      <c r="HHK346" s="145"/>
      <c r="HHL346" s="145"/>
      <c r="HHM346" s="145"/>
      <c r="HHN346" s="145"/>
      <c r="HHO346" s="145"/>
      <c r="HHP346" s="145"/>
      <c r="HHQ346" s="145"/>
      <c r="HHR346" s="145"/>
      <c r="HHS346" s="145"/>
      <c r="HHT346" s="145"/>
      <c r="HHU346" s="145"/>
      <c r="HHV346" s="145"/>
      <c r="HHW346" s="145"/>
      <c r="HHX346" s="145"/>
      <c r="HHY346" s="145"/>
      <c r="HHZ346" s="145"/>
      <c r="HIA346" s="145"/>
      <c r="HIB346" s="145"/>
      <c r="HIC346" s="145"/>
      <c r="HID346" s="145"/>
      <c r="HIE346" s="145"/>
      <c r="HIF346" s="145"/>
      <c r="HIG346" s="145"/>
      <c r="HIH346" s="145"/>
      <c r="HII346" s="145"/>
      <c r="HIJ346" s="145"/>
      <c r="HIK346" s="145"/>
      <c r="HIL346" s="145"/>
      <c r="HIM346" s="145"/>
      <c r="HIN346" s="145"/>
      <c r="HIO346" s="145"/>
      <c r="HIP346" s="145"/>
      <c r="HIQ346" s="145"/>
      <c r="HIR346" s="145"/>
      <c r="HIS346" s="145"/>
      <c r="HIT346" s="145"/>
      <c r="HIU346" s="145"/>
      <c r="HIV346" s="145"/>
      <c r="HIW346" s="145"/>
      <c r="HIX346" s="145"/>
      <c r="HIY346" s="145"/>
      <c r="HIZ346" s="145"/>
      <c r="HJA346" s="145"/>
      <c r="HJB346" s="145"/>
      <c r="HJC346" s="145"/>
      <c r="HJD346" s="145"/>
      <c r="HJE346" s="145"/>
      <c r="HJF346" s="145"/>
      <c r="HJG346" s="145"/>
      <c r="HJH346" s="145"/>
      <c r="HJI346" s="145"/>
      <c r="HJJ346" s="145"/>
      <c r="HJK346" s="145"/>
      <c r="HJL346" s="145"/>
      <c r="HJM346" s="145"/>
      <c r="HJN346" s="145"/>
      <c r="HJO346" s="145"/>
      <c r="HJP346" s="145"/>
      <c r="HJQ346" s="145"/>
      <c r="HJR346" s="145"/>
      <c r="HJS346" s="145"/>
      <c r="HJT346" s="145"/>
      <c r="HJU346" s="145"/>
      <c r="HJV346" s="145"/>
      <c r="HJW346" s="145"/>
      <c r="HJX346" s="145"/>
      <c r="HJY346" s="145"/>
      <c r="HJZ346" s="145"/>
      <c r="HKA346" s="145"/>
      <c r="HKB346" s="145"/>
      <c r="HKC346" s="145"/>
      <c r="HKD346" s="145"/>
      <c r="HKE346" s="145"/>
      <c r="HKF346" s="145"/>
      <c r="HKG346" s="145"/>
      <c r="HKH346" s="145"/>
      <c r="HKI346" s="145"/>
      <c r="HKJ346" s="145"/>
      <c r="HKK346" s="145"/>
      <c r="HKL346" s="145"/>
      <c r="HKM346" s="145"/>
      <c r="HKN346" s="145"/>
      <c r="HKO346" s="145"/>
      <c r="HKP346" s="145"/>
      <c r="HKQ346" s="145"/>
      <c r="HKR346" s="145"/>
      <c r="HKS346" s="145"/>
      <c r="HKT346" s="145"/>
      <c r="HKU346" s="145"/>
      <c r="HKV346" s="145"/>
      <c r="HKW346" s="145"/>
      <c r="HKX346" s="145"/>
      <c r="HKY346" s="145"/>
      <c r="HKZ346" s="145"/>
      <c r="HLA346" s="145"/>
      <c r="HLB346" s="145"/>
      <c r="HLC346" s="145"/>
      <c r="HLD346" s="145"/>
      <c r="HLE346" s="145"/>
      <c r="HLF346" s="145"/>
      <c r="HLG346" s="145"/>
      <c r="HLH346" s="145"/>
      <c r="HLI346" s="145"/>
      <c r="HLJ346" s="145"/>
      <c r="HLK346" s="145"/>
      <c r="HLL346" s="145"/>
      <c r="HLM346" s="145"/>
      <c r="HLN346" s="145"/>
      <c r="HLO346" s="145"/>
      <c r="HLP346" s="145"/>
      <c r="HLQ346" s="145"/>
      <c r="HLR346" s="145"/>
      <c r="HLS346" s="145"/>
      <c r="HLT346" s="145"/>
      <c r="HLU346" s="145"/>
      <c r="HLV346" s="145"/>
      <c r="HLW346" s="145"/>
      <c r="HLX346" s="145"/>
      <c r="HLY346" s="145"/>
      <c r="HLZ346" s="145"/>
      <c r="HMA346" s="145"/>
      <c r="HMB346" s="145"/>
      <c r="HMC346" s="145"/>
      <c r="HMD346" s="145"/>
      <c r="HME346" s="145"/>
      <c r="HMF346" s="145"/>
      <c r="HMG346" s="145"/>
      <c r="HMH346" s="145"/>
      <c r="HMI346" s="145"/>
      <c r="HMJ346" s="145"/>
      <c r="HMK346" s="145"/>
      <c r="HML346" s="145"/>
      <c r="HMM346" s="145"/>
      <c r="HMN346" s="145"/>
      <c r="HMO346" s="145"/>
      <c r="HMP346" s="145"/>
      <c r="HMQ346" s="145"/>
      <c r="HMR346" s="145"/>
      <c r="HMS346" s="145"/>
      <c r="HMT346" s="145"/>
      <c r="HMU346" s="145"/>
      <c r="HMV346" s="145"/>
      <c r="HMW346" s="145"/>
      <c r="HMX346" s="145"/>
      <c r="HMY346" s="145"/>
      <c r="HMZ346" s="145"/>
      <c r="HNA346" s="145"/>
      <c r="HNB346" s="145"/>
      <c r="HNC346" s="145"/>
      <c r="HND346" s="145"/>
      <c r="HNE346" s="145"/>
      <c r="HNF346" s="145"/>
      <c r="HNG346" s="145"/>
      <c r="HNH346" s="145"/>
      <c r="HNI346" s="145"/>
      <c r="HNJ346" s="145"/>
      <c r="HNK346" s="145"/>
      <c r="HNL346" s="145"/>
      <c r="HNM346" s="145"/>
      <c r="HNN346" s="145"/>
      <c r="HNO346" s="145"/>
      <c r="HNP346" s="145"/>
      <c r="HNQ346" s="145"/>
      <c r="HNR346" s="145"/>
      <c r="HNS346" s="145"/>
      <c r="HNT346" s="145"/>
      <c r="HNU346" s="145"/>
      <c r="HNV346" s="145"/>
      <c r="HNW346" s="145"/>
      <c r="HNX346" s="145"/>
      <c r="HNY346" s="145"/>
      <c r="HNZ346" s="145"/>
      <c r="HOA346" s="145"/>
      <c r="HOB346" s="145"/>
      <c r="HOC346" s="145"/>
      <c r="HOD346" s="145"/>
      <c r="HOE346" s="145"/>
      <c r="HOF346" s="145"/>
      <c r="HOG346" s="145"/>
      <c r="HOH346" s="145"/>
      <c r="HOI346" s="145"/>
      <c r="HOJ346" s="145"/>
      <c r="HOK346" s="145"/>
      <c r="HOL346" s="145"/>
      <c r="HOM346" s="145"/>
      <c r="HON346" s="145"/>
      <c r="HOO346" s="145"/>
      <c r="HOP346" s="145"/>
      <c r="HOQ346" s="145"/>
      <c r="HOR346" s="145"/>
      <c r="HOS346" s="145"/>
      <c r="HOT346" s="145"/>
      <c r="HOU346" s="145"/>
      <c r="HOV346" s="145"/>
      <c r="HOW346" s="145"/>
      <c r="HOX346" s="145"/>
      <c r="HOY346" s="145"/>
      <c r="HOZ346" s="145"/>
      <c r="HPA346" s="145"/>
      <c r="HPB346" s="145"/>
      <c r="HPC346" s="145"/>
      <c r="HPD346" s="145"/>
      <c r="HPE346" s="145"/>
      <c r="HPF346" s="145"/>
      <c r="HPG346" s="145"/>
      <c r="HPH346" s="145"/>
      <c r="HPI346" s="145"/>
      <c r="HPJ346" s="145"/>
      <c r="HPK346" s="145"/>
      <c r="HPL346" s="145"/>
      <c r="HPM346" s="145"/>
      <c r="HPN346" s="145"/>
      <c r="HPO346" s="145"/>
      <c r="HPP346" s="145"/>
      <c r="HPQ346" s="145"/>
      <c r="HPR346" s="145"/>
      <c r="HPS346" s="145"/>
      <c r="HPT346" s="145"/>
      <c r="HPU346" s="145"/>
      <c r="HPV346" s="145"/>
      <c r="HPW346" s="145"/>
      <c r="HPX346" s="145"/>
      <c r="HPY346" s="145"/>
      <c r="HPZ346" s="145"/>
      <c r="HQA346" s="145"/>
      <c r="HQB346" s="145"/>
      <c r="HQC346" s="145"/>
      <c r="HQD346" s="145"/>
      <c r="HQE346" s="145"/>
      <c r="HQF346" s="145"/>
      <c r="HQG346" s="145"/>
      <c r="HQH346" s="145"/>
      <c r="HQI346" s="145"/>
      <c r="HQJ346" s="145"/>
      <c r="HQK346" s="145"/>
      <c r="HQL346" s="145"/>
      <c r="HQM346" s="145"/>
      <c r="HQN346" s="145"/>
      <c r="HQO346" s="145"/>
      <c r="HQP346" s="145"/>
      <c r="HQQ346" s="145"/>
      <c r="HQR346" s="145"/>
      <c r="HQS346" s="145"/>
      <c r="HQT346" s="145"/>
      <c r="HQU346" s="145"/>
      <c r="HQV346" s="145"/>
      <c r="HQW346" s="145"/>
      <c r="HQX346" s="145"/>
      <c r="HQY346" s="145"/>
      <c r="HQZ346" s="145"/>
      <c r="HRA346" s="145"/>
      <c r="HRB346" s="145"/>
      <c r="HRC346" s="145"/>
      <c r="HRD346" s="145"/>
      <c r="HRE346" s="145"/>
      <c r="HRF346" s="145"/>
      <c r="HRG346" s="145"/>
      <c r="HRH346" s="145"/>
      <c r="HRI346" s="145"/>
      <c r="HRJ346" s="145"/>
      <c r="HRK346" s="145"/>
      <c r="HRL346" s="145"/>
      <c r="HRM346" s="145"/>
      <c r="HRN346" s="145"/>
      <c r="HRO346" s="145"/>
      <c r="HRP346" s="145"/>
      <c r="HRQ346" s="145"/>
      <c r="HRR346" s="145"/>
      <c r="HRS346" s="145"/>
      <c r="HRT346" s="145"/>
      <c r="HRU346" s="145"/>
      <c r="HRV346" s="145"/>
      <c r="HRW346" s="145"/>
      <c r="HRX346" s="145"/>
      <c r="HRY346" s="145"/>
      <c r="HRZ346" s="145"/>
      <c r="HSA346" s="145"/>
      <c r="HSB346" s="145"/>
      <c r="HSC346" s="145"/>
      <c r="HSD346" s="145"/>
      <c r="HSE346" s="145"/>
      <c r="HSF346" s="145"/>
      <c r="HSG346" s="145"/>
      <c r="HSH346" s="145"/>
      <c r="HSI346" s="145"/>
      <c r="HSJ346" s="145"/>
      <c r="HSK346" s="145"/>
      <c r="HSL346" s="145"/>
      <c r="HSM346" s="145"/>
      <c r="HSN346" s="145"/>
      <c r="HSO346" s="145"/>
      <c r="HSP346" s="145"/>
      <c r="HSQ346" s="145"/>
      <c r="HSR346" s="145"/>
      <c r="HSS346" s="145"/>
      <c r="HST346" s="145"/>
      <c r="HSU346" s="145"/>
      <c r="HSV346" s="145"/>
      <c r="HSW346" s="145"/>
      <c r="HSX346" s="145"/>
      <c r="HSY346" s="145"/>
      <c r="HSZ346" s="145"/>
      <c r="HTA346" s="145"/>
      <c r="HTB346" s="145"/>
      <c r="HTC346" s="145"/>
      <c r="HTD346" s="145"/>
      <c r="HTE346" s="145"/>
      <c r="HTF346" s="145"/>
      <c r="HTG346" s="145"/>
      <c r="HTH346" s="145"/>
      <c r="HTI346" s="145"/>
      <c r="HTJ346" s="145"/>
      <c r="HTK346" s="145"/>
      <c r="HTL346" s="145"/>
      <c r="HTM346" s="145"/>
      <c r="HTN346" s="145"/>
      <c r="HTO346" s="145"/>
      <c r="HTP346" s="145"/>
      <c r="HTQ346" s="145"/>
      <c r="HTR346" s="145"/>
      <c r="HTS346" s="145"/>
      <c r="HTT346" s="145"/>
      <c r="HTU346" s="145"/>
      <c r="HTV346" s="145"/>
      <c r="HTW346" s="145"/>
      <c r="HTX346" s="145"/>
      <c r="HTY346" s="145"/>
      <c r="HTZ346" s="145"/>
      <c r="HUA346" s="145"/>
      <c r="HUB346" s="145"/>
      <c r="HUC346" s="145"/>
      <c r="HUD346" s="145"/>
      <c r="HUE346" s="145"/>
      <c r="HUF346" s="145"/>
      <c r="HUG346" s="145"/>
      <c r="HUH346" s="145"/>
      <c r="HUI346" s="145"/>
      <c r="HUJ346" s="145"/>
      <c r="HUK346" s="145"/>
      <c r="HUL346" s="145"/>
      <c r="HUM346" s="145"/>
      <c r="HUN346" s="145"/>
      <c r="HUO346" s="145"/>
      <c r="HUP346" s="145"/>
      <c r="HUQ346" s="145"/>
      <c r="HUR346" s="145"/>
      <c r="HUS346" s="145"/>
      <c r="HUT346" s="145"/>
      <c r="HUU346" s="145"/>
      <c r="HUV346" s="145"/>
      <c r="HUW346" s="145"/>
      <c r="HUX346" s="145"/>
      <c r="HUY346" s="145"/>
      <c r="HUZ346" s="145"/>
      <c r="HVA346" s="145"/>
      <c r="HVB346" s="145"/>
      <c r="HVC346" s="145"/>
      <c r="HVD346" s="145"/>
      <c r="HVE346" s="145"/>
      <c r="HVF346" s="145"/>
      <c r="HVG346" s="145"/>
      <c r="HVH346" s="145"/>
      <c r="HVI346" s="145"/>
      <c r="HVJ346" s="145"/>
      <c r="HVK346" s="145"/>
      <c r="HVL346" s="145"/>
      <c r="HVM346" s="145"/>
      <c r="HVN346" s="145"/>
      <c r="HVO346" s="145"/>
      <c r="HVP346" s="145"/>
      <c r="HVQ346" s="145"/>
      <c r="HVR346" s="145"/>
      <c r="HVS346" s="145"/>
      <c r="HVT346" s="145"/>
      <c r="HVU346" s="145"/>
      <c r="HVV346" s="145"/>
      <c r="HVW346" s="145"/>
      <c r="HVX346" s="145"/>
      <c r="HVY346" s="145"/>
      <c r="HVZ346" s="145"/>
      <c r="HWA346" s="145"/>
      <c r="HWB346" s="145"/>
      <c r="HWC346" s="145"/>
      <c r="HWD346" s="145"/>
      <c r="HWE346" s="145"/>
      <c r="HWF346" s="145"/>
      <c r="HWG346" s="145"/>
      <c r="HWH346" s="145"/>
      <c r="HWI346" s="145"/>
      <c r="HWJ346" s="145"/>
      <c r="HWK346" s="145"/>
      <c r="HWL346" s="145"/>
      <c r="HWM346" s="145"/>
      <c r="HWN346" s="145"/>
      <c r="HWO346" s="145"/>
      <c r="HWP346" s="145"/>
      <c r="HWQ346" s="145"/>
      <c r="HWR346" s="145"/>
      <c r="HWS346" s="145"/>
      <c r="HWT346" s="145"/>
      <c r="HWU346" s="145"/>
      <c r="HWV346" s="145"/>
      <c r="HWW346" s="145"/>
      <c r="HWX346" s="145"/>
      <c r="HWY346" s="145"/>
      <c r="HWZ346" s="145"/>
      <c r="HXA346" s="145"/>
      <c r="HXB346" s="145"/>
      <c r="HXC346" s="145"/>
      <c r="HXD346" s="145"/>
      <c r="HXE346" s="145"/>
      <c r="HXF346" s="145"/>
      <c r="HXG346" s="145"/>
      <c r="HXH346" s="145"/>
      <c r="HXI346" s="145"/>
      <c r="HXJ346" s="145"/>
      <c r="HXK346" s="145"/>
      <c r="HXL346" s="145"/>
      <c r="HXM346" s="145"/>
      <c r="HXN346" s="145"/>
      <c r="HXO346" s="145"/>
      <c r="HXP346" s="145"/>
      <c r="HXQ346" s="145"/>
      <c r="HXR346" s="145"/>
      <c r="HXS346" s="145"/>
      <c r="HXT346" s="145"/>
      <c r="HXU346" s="145"/>
      <c r="HXV346" s="145"/>
      <c r="HXW346" s="145"/>
      <c r="HXX346" s="145"/>
      <c r="HXY346" s="145"/>
      <c r="HXZ346" s="145"/>
      <c r="HYA346" s="145"/>
      <c r="HYB346" s="145"/>
      <c r="HYC346" s="145"/>
      <c r="HYD346" s="145"/>
      <c r="HYE346" s="145"/>
      <c r="HYF346" s="145"/>
      <c r="HYG346" s="145"/>
      <c r="HYH346" s="145"/>
      <c r="HYI346" s="145"/>
      <c r="HYJ346" s="145"/>
      <c r="HYK346" s="145"/>
      <c r="HYL346" s="145"/>
      <c r="HYM346" s="145"/>
      <c r="HYN346" s="145"/>
      <c r="HYO346" s="145"/>
      <c r="HYP346" s="145"/>
      <c r="HYQ346" s="145"/>
      <c r="HYR346" s="145"/>
      <c r="HYS346" s="145"/>
      <c r="HYT346" s="145"/>
      <c r="HYU346" s="145"/>
      <c r="HYV346" s="145"/>
      <c r="HYW346" s="145"/>
      <c r="HYX346" s="145"/>
      <c r="HYY346" s="145"/>
      <c r="HYZ346" s="145"/>
      <c r="HZA346" s="145"/>
      <c r="HZB346" s="145"/>
      <c r="HZC346" s="145"/>
      <c r="HZD346" s="145"/>
      <c r="HZE346" s="145"/>
      <c r="HZF346" s="145"/>
      <c r="HZG346" s="145"/>
      <c r="HZH346" s="145"/>
      <c r="HZI346" s="145"/>
      <c r="HZJ346" s="145"/>
      <c r="HZK346" s="145"/>
      <c r="HZL346" s="145"/>
      <c r="HZM346" s="145"/>
      <c r="HZN346" s="145"/>
      <c r="HZO346" s="145"/>
      <c r="HZP346" s="145"/>
      <c r="HZQ346" s="145"/>
      <c r="HZR346" s="145"/>
      <c r="HZS346" s="145"/>
      <c r="HZT346" s="145"/>
      <c r="HZU346" s="145"/>
      <c r="HZV346" s="145"/>
      <c r="HZW346" s="145"/>
      <c r="HZX346" s="145"/>
      <c r="HZY346" s="145"/>
      <c r="HZZ346" s="145"/>
      <c r="IAA346" s="145"/>
      <c r="IAB346" s="145"/>
      <c r="IAC346" s="145"/>
      <c r="IAD346" s="145"/>
      <c r="IAE346" s="145"/>
      <c r="IAF346" s="145"/>
      <c r="IAG346" s="145"/>
      <c r="IAH346" s="145"/>
      <c r="IAI346" s="145"/>
      <c r="IAJ346" s="145"/>
      <c r="IAK346" s="145"/>
      <c r="IAL346" s="145"/>
      <c r="IAM346" s="145"/>
      <c r="IAN346" s="145"/>
      <c r="IAO346" s="145"/>
      <c r="IAP346" s="145"/>
      <c r="IAQ346" s="145"/>
      <c r="IAR346" s="145"/>
      <c r="IAS346" s="145"/>
      <c r="IAT346" s="145"/>
      <c r="IAU346" s="145"/>
      <c r="IAV346" s="145"/>
      <c r="IAW346" s="145"/>
      <c r="IAX346" s="145"/>
      <c r="IAY346" s="145"/>
      <c r="IAZ346" s="145"/>
      <c r="IBA346" s="145"/>
      <c r="IBB346" s="145"/>
      <c r="IBC346" s="145"/>
      <c r="IBD346" s="145"/>
      <c r="IBE346" s="145"/>
      <c r="IBF346" s="145"/>
      <c r="IBG346" s="145"/>
      <c r="IBH346" s="145"/>
      <c r="IBI346" s="145"/>
      <c r="IBJ346" s="145"/>
      <c r="IBK346" s="145"/>
      <c r="IBL346" s="145"/>
      <c r="IBM346" s="145"/>
      <c r="IBN346" s="145"/>
      <c r="IBO346" s="145"/>
      <c r="IBP346" s="145"/>
      <c r="IBQ346" s="145"/>
      <c r="IBR346" s="145"/>
      <c r="IBS346" s="145"/>
      <c r="IBT346" s="145"/>
      <c r="IBU346" s="145"/>
      <c r="IBV346" s="145"/>
      <c r="IBW346" s="145"/>
      <c r="IBX346" s="145"/>
      <c r="IBY346" s="145"/>
      <c r="IBZ346" s="145"/>
      <c r="ICA346" s="145"/>
      <c r="ICB346" s="145"/>
      <c r="ICC346" s="145"/>
      <c r="ICD346" s="145"/>
      <c r="ICE346" s="145"/>
      <c r="ICF346" s="145"/>
      <c r="ICG346" s="145"/>
      <c r="ICH346" s="145"/>
      <c r="ICI346" s="145"/>
      <c r="ICJ346" s="145"/>
      <c r="ICK346" s="145"/>
      <c r="ICL346" s="145"/>
      <c r="ICM346" s="145"/>
      <c r="ICN346" s="145"/>
      <c r="ICO346" s="145"/>
      <c r="ICP346" s="145"/>
      <c r="ICQ346" s="145"/>
      <c r="ICR346" s="145"/>
      <c r="ICS346" s="145"/>
      <c r="ICT346" s="145"/>
      <c r="ICU346" s="145"/>
      <c r="ICV346" s="145"/>
      <c r="ICW346" s="145"/>
      <c r="ICX346" s="145"/>
      <c r="ICY346" s="145"/>
      <c r="ICZ346" s="145"/>
      <c r="IDA346" s="145"/>
      <c r="IDB346" s="145"/>
      <c r="IDC346" s="145"/>
      <c r="IDD346" s="145"/>
      <c r="IDE346" s="145"/>
      <c r="IDF346" s="145"/>
      <c r="IDG346" s="145"/>
      <c r="IDH346" s="145"/>
      <c r="IDI346" s="145"/>
      <c r="IDJ346" s="145"/>
      <c r="IDK346" s="145"/>
      <c r="IDL346" s="145"/>
      <c r="IDM346" s="145"/>
      <c r="IDN346" s="145"/>
      <c r="IDO346" s="145"/>
      <c r="IDP346" s="145"/>
      <c r="IDQ346" s="145"/>
      <c r="IDR346" s="145"/>
      <c r="IDS346" s="145"/>
      <c r="IDT346" s="145"/>
      <c r="IDU346" s="145"/>
      <c r="IDV346" s="145"/>
      <c r="IDW346" s="145"/>
      <c r="IDX346" s="145"/>
      <c r="IDY346" s="145"/>
      <c r="IDZ346" s="145"/>
      <c r="IEA346" s="145"/>
      <c r="IEB346" s="145"/>
      <c r="IEC346" s="145"/>
      <c r="IED346" s="145"/>
      <c r="IEE346" s="145"/>
      <c r="IEF346" s="145"/>
      <c r="IEG346" s="145"/>
      <c r="IEH346" s="145"/>
      <c r="IEI346" s="145"/>
      <c r="IEJ346" s="145"/>
      <c r="IEK346" s="145"/>
      <c r="IEL346" s="145"/>
      <c r="IEM346" s="145"/>
      <c r="IEN346" s="145"/>
      <c r="IEO346" s="145"/>
      <c r="IEP346" s="145"/>
      <c r="IEQ346" s="145"/>
      <c r="IER346" s="145"/>
      <c r="IES346" s="145"/>
      <c r="IET346" s="145"/>
      <c r="IEU346" s="145"/>
      <c r="IEV346" s="145"/>
      <c r="IEW346" s="145"/>
      <c r="IEX346" s="145"/>
      <c r="IEY346" s="145"/>
      <c r="IEZ346" s="145"/>
      <c r="IFA346" s="145"/>
      <c r="IFB346" s="145"/>
      <c r="IFC346" s="145"/>
      <c r="IFD346" s="145"/>
      <c r="IFE346" s="145"/>
      <c r="IFF346" s="145"/>
      <c r="IFG346" s="145"/>
      <c r="IFH346" s="145"/>
      <c r="IFI346" s="145"/>
      <c r="IFJ346" s="145"/>
      <c r="IFK346" s="145"/>
      <c r="IFL346" s="145"/>
      <c r="IFM346" s="145"/>
      <c r="IFN346" s="145"/>
      <c r="IFO346" s="145"/>
      <c r="IFP346" s="145"/>
      <c r="IFQ346" s="145"/>
      <c r="IFR346" s="145"/>
      <c r="IFS346" s="145"/>
      <c r="IFT346" s="145"/>
      <c r="IFU346" s="145"/>
      <c r="IFV346" s="145"/>
      <c r="IFW346" s="145"/>
      <c r="IFX346" s="145"/>
      <c r="IFY346" s="145"/>
      <c r="IFZ346" s="145"/>
      <c r="IGA346" s="145"/>
      <c r="IGB346" s="145"/>
      <c r="IGC346" s="145"/>
      <c r="IGD346" s="145"/>
      <c r="IGE346" s="145"/>
      <c r="IGF346" s="145"/>
      <c r="IGG346" s="145"/>
      <c r="IGH346" s="145"/>
      <c r="IGI346" s="145"/>
      <c r="IGJ346" s="145"/>
      <c r="IGK346" s="145"/>
      <c r="IGL346" s="145"/>
      <c r="IGM346" s="145"/>
      <c r="IGN346" s="145"/>
      <c r="IGO346" s="145"/>
      <c r="IGP346" s="145"/>
      <c r="IGQ346" s="145"/>
      <c r="IGR346" s="145"/>
      <c r="IGS346" s="145"/>
      <c r="IGT346" s="145"/>
      <c r="IGU346" s="145"/>
      <c r="IGV346" s="145"/>
      <c r="IGW346" s="145"/>
      <c r="IGX346" s="145"/>
      <c r="IGY346" s="145"/>
      <c r="IGZ346" s="145"/>
      <c r="IHA346" s="145"/>
      <c r="IHB346" s="145"/>
      <c r="IHC346" s="145"/>
      <c r="IHD346" s="145"/>
      <c r="IHE346" s="145"/>
      <c r="IHF346" s="145"/>
      <c r="IHG346" s="145"/>
      <c r="IHH346" s="145"/>
      <c r="IHI346" s="145"/>
      <c r="IHJ346" s="145"/>
      <c r="IHK346" s="145"/>
      <c r="IHL346" s="145"/>
      <c r="IHM346" s="145"/>
      <c r="IHN346" s="145"/>
      <c r="IHO346" s="145"/>
      <c r="IHP346" s="145"/>
      <c r="IHQ346" s="145"/>
      <c r="IHR346" s="145"/>
      <c r="IHS346" s="145"/>
      <c r="IHT346" s="145"/>
      <c r="IHU346" s="145"/>
      <c r="IHV346" s="145"/>
      <c r="IHW346" s="145"/>
      <c r="IHX346" s="145"/>
      <c r="IHY346" s="145"/>
      <c r="IHZ346" s="145"/>
      <c r="IIA346" s="145"/>
      <c r="IIB346" s="145"/>
      <c r="IIC346" s="145"/>
      <c r="IID346" s="145"/>
      <c r="IIE346" s="145"/>
      <c r="IIF346" s="145"/>
      <c r="IIG346" s="145"/>
      <c r="IIH346" s="145"/>
      <c r="III346" s="145"/>
      <c r="IIJ346" s="145"/>
      <c r="IIK346" s="145"/>
      <c r="IIL346" s="145"/>
      <c r="IIM346" s="145"/>
      <c r="IIN346" s="145"/>
      <c r="IIO346" s="145"/>
      <c r="IIP346" s="145"/>
      <c r="IIQ346" s="145"/>
      <c r="IIR346" s="145"/>
      <c r="IIS346" s="145"/>
      <c r="IIT346" s="145"/>
      <c r="IIU346" s="145"/>
      <c r="IIV346" s="145"/>
      <c r="IIW346" s="145"/>
      <c r="IIX346" s="145"/>
      <c r="IIY346" s="145"/>
      <c r="IIZ346" s="145"/>
      <c r="IJA346" s="145"/>
      <c r="IJB346" s="145"/>
      <c r="IJC346" s="145"/>
      <c r="IJD346" s="145"/>
      <c r="IJE346" s="145"/>
      <c r="IJF346" s="145"/>
      <c r="IJG346" s="145"/>
      <c r="IJH346" s="145"/>
      <c r="IJI346" s="145"/>
      <c r="IJJ346" s="145"/>
      <c r="IJK346" s="145"/>
      <c r="IJL346" s="145"/>
      <c r="IJM346" s="145"/>
      <c r="IJN346" s="145"/>
      <c r="IJO346" s="145"/>
      <c r="IJP346" s="145"/>
      <c r="IJQ346" s="145"/>
      <c r="IJR346" s="145"/>
      <c r="IJS346" s="145"/>
      <c r="IJT346" s="145"/>
      <c r="IJU346" s="145"/>
      <c r="IJV346" s="145"/>
      <c r="IJW346" s="145"/>
      <c r="IJX346" s="145"/>
      <c r="IJY346" s="145"/>
      <c r="IJZ346" s="145"/>
      <c r="IKA346" s="145"/>
      <c r="IKB346" s="145"/>
      <c r="IKC346" s="145"/>
      <c r="IKD346" s="145"/>
      <c r="IKE346" s="145"/>
      <c r="IKF346" s="145"/>
      <c r="IKG346" s="145"/>
      <c r="IKH346" s="145"/>
      <c r="IKI346" s="145"/>
      <c r="IKJ346" s="145"/>
      <c r="IKK346" s="145"/>
      <c r="IKL346" s="145"/>
      <c r="IKM346" s="145"/>
      <c r="IKN346" s="145"/>
      <c r="IKO346" s="145"/>
      <c r="IKP346" s="145"/>
      <c r="IKQ346" s="145"/>
      <c r="IKR346" s="145"/>
      <c r="IKS346" s="145"/>
      <c r="IKT346" s="145"/>
      <c r="IKU346" s="145"/>
      <c r="IKV346" s="145"/>
      <c r="IKW346" s="145"/>
      <c r="IKX346" s="145"/>
      <c r="IKY346" s="145"/>
      <c r="IKZ346" s="145"/>
      <c r="ILA346" s="145"/>
      <c r="ILB346" s="145"/>
      <c r="ILC346" s="145"/>
      <c r="ILD346" s="145"/>
      <c r="ILE346" s="145"/>
      <c r="ILF346" s="145"/>
      <c r="ILG346" s="145"/>
      <c r="ILH346" s="145"/>
      <c r="ILI346" s="145"/>
      <c r="ILJ346" s="145"/>
      <c r="ILK346" s="145"/>
      <c r="ILL346" s="145"/>
      <c r="ILM346" s="145"/>
      <c r="ILN346" s="145"/>
      <c r="ILO346" s="145"/>
      <c r="ILP346" s="145"/>
      <c r="ILQ346" s="145"/>
      <c r="ILR346" s="145"/>
      <c r="ILS346" s="145"/>
      <c r="ILT346" s="145"/>
      <c r="ILU346" s="145"/>
      <c r="ILV346" s="145"/>
      <c r="ILW346" s="145"/>
      <c r="ILX346" s="145"/>
      <c r="ILY346" s="145"/>
      <c r="ILZ346" s="145"/>
      <c r="IMA346" s="145"/>
      <c r="IMB346" s="145"/>
      <c r="IMC346" s="145"/>
      <c r="IMD346" s="145"/>
      <c r="IME346" s="145"/>
      <c r="IMF346" s="145"/>
      <c r="IMG346" s="145"/>
      <c r="IMH346" s="145"/>
      <c r="IMI346" s="145"/>
      <c r="IMJ346" s="145"/>
      <c r="IMK346" s="145"/>
      <c r="IML346" s="145"/>
      <c r="IMM346" s="145"/>
      <c r="IMN346" s="145"/>
      <c r="IMO346" s="145"/>
      <c r="IMP346" s="145"/>
      <c r="IMQ346" s="145"/>
      <c r="IMR346" s="145"/>
      <c r="IMS346" s="145"/>
      <c r="IMT346" s="145"/>
      <c r="IMU346" s="145"/>
      <c r="IMV346" s="145"/>
      <c r="IMW346" s="145"/>
      <c r="IMX346" s="145"/>
      <c r="IMY346" s="145"/>
      <c r="IMZ346" s="145"/>
      <c r="INA346" s="145"/>
      <c r="INB346" s="145"/>
      <c r="INC346" s="145"/>
      <c r="IND346" s="145"/>
      <c r="INE346" s="145"/>
      <c r="INF346" s="145"/>
      <c r="ING346" s="145"/>
      <c r="INH346" s="145"/>
      <c r="INI346" s="145"/>
      <c r="INJ346" s="145"/>
      <c r="INK346" s="145"/>
      <c r="INL346" s="145"/>
      <c r="INM346" s="145"/>
      <c r="INN346" s="145"/>
      <c r="INO346" s="145"/>
      <c r="INP346" s="145"/>
      <c r="INQ346" s="145"/>
      <c r="INR346" s="145"/>
      <c r="INS346" s="145"/>
      <c r="INT346" s="145"/>
      <c r="INU346" s="145"/>
      <c r="INV346" s="145"/>
      <c r="INW346" s="145"/>
      <c r="INX346" s="145"/>
      <c r="INY346" s="145"/>
      <c r="INZ346" s="145"/>
      <c r="IOA346" s="145"/>
      <c r="IOB346" s="145"/>
      <c r="IOC346" s="145"/>
      <c r="IOD346" s="145"/>
      <c r="IOE346" s="145"/>
      <c r="IOF346" s="145"/>
      <c r="IOG346" s="145"/>
      <c r="IOH346" s="145"/>
      <c r="IOI346" s="145"/>
      <c r="IOJ346" s="145"/>
      <c r="IOK346" s="145"/>
      <c r="IOL346" s="145"/>
      <c r="IOM346" s="145"/>
      <c r="ION346" s="145"/>
      <c r="IOO346" s="145"/>
      <c r="IOP346" s="145"/>
      <c r="IOQ346" s="145"/>
      <c r="IOR346" s="145"/>
      <c r="IOS346" s="145"/>
      <c r="IOT346" s="145"/>
      <c r="IOU346" s="145"/>
      <c r="IOV346" s="145"/>
      <c r="IOW346" s="145"/>
      <c r="IOX346" s="145"/>
      <c r="IOY346" s="145"/>
      <c r="IOZ346" s="145"/>
      <c r="IPA346" s="145"/>
      <c r="IPB346" s="145"/>
      <c r="IPC346" s="145"/>
      <c r="IPD346" s="145"/>
      <c r="IPE346" s="145"/>
      <c r="IPF346" s="145"/>
      <c r="IPG346" s="145"/>
      <c r="IPH346" s="145"/>
      <c r="IPI346" s="145"/>
      <c r="IPJ346" s="145"/>
      <c r="IPK346" s="145"/>
      <c r="IPL346" s="145"/>
      <c r="IPM346" s="145"/>
      <c r="IPN346" s="145"/>
      <c r="IPO346" s="145"/>
      <c r="IPP346" s="145"/>
      <c r="IPQ346" s="145"/>
      <c r="IPR346" s="145"/>
      <c r="IPS346" s="145"/>
      <c r="IPT346" s="145"/>
      <c r="IPU346" s="145"/>
      <c r="IPV346" s="145"/>
      <c r="IPW346" s="145"/>
      <c r="IPX346" s="145"/>
      <c r="IPY346" s="145"/>
      <c r="IPZ346" s="145"/>
      <c r="IQA346" s="145"/>
      <c r="IQB346" s="145"/>
      <c r="IQC346" s="145"/>
      <c r="IQD346" s="145"/>
      <c r="IQE346" s="145"/>
      <c r="IQF346" s="145"/>
      <c r="IQG346" s="145"/>
      <c r="IQH346" s="145"/>
      <c r="IQI346" s="145"/>
      <c r="IQJ346" s="145"/>
      <c r="IQK346" s="145"/>
      <c r="IQL346" s="145"/>
      <c r="IQM346" s="145"/>
      <c r="IQN346" s="145"/>
      <c r="IQO346" s="145"/>
      <c r="IQP346" s="145"/>
      <c r="IQQ346" s="145"/>
      <c r="IQR346" s="145"/>
      <c r="IQS346" s="145"/>
      <c r="IQT346" s="145"/>
      <c r="IQU346" s="145"/>
      <c r="IQV346" s="145"/>
      <c r="IQW346" s="145"/>
      <c r="IQX346" s="145"/>
      <c r="IQY346" s="145"/>
      <c r="IQZ346" s="145"/>
      <c r="IRA346" s="145"/>
      <c r="IRB346" s="145"/>
      <c r="IRC346" s="145"/>
      <c r="IRD346" s="145"/>
      <c r="IRE346" s="145"/>
      <c r="IRF346" s="145"/>
      <c r="IRG346" s="145"/>
      <c r="IRH346" s="145"/>
      <c r="IRI346" s="145"/>
      <c r="IRJ346" s="145"/>
      <c r="IRK346" s="145"/>
      <c r="IRL346" s="145"/>
      <c r="IRM346" s="145"/>
      <c r="IRN346" s="145"/>
      <c r="IRO346" s="145"/>
      <c r="IRP346" s="145"/>
      <c r="IRQ346" s="145"/>
      <c r="IRR346" s="145"/>
      <c r="IRS346" s="145"/>
      <c r="IRT346" s="145"/>
      <c r="IRU346" s="145"/>
      <c r="IRV346" s="145"/>
      <c r="IRW346" s="145"/>
      <c r="IRX346" s="145"/>
      <c r="IRY346" s="145"/>
      <c r="IRZ346" s="145"/>
      <c r="ISA346" s="145"/>
      <c r="ISB346" s="145"/>
      <c r="ISC346" s="145"/>
      <c r="ISD346" s="145"/>
      <c r="ISE346" s="145"/>
      <c r="ISF346" s="145"/>
      <c r="ISG346" s="145"/>
      <c r="ISH346" s="145"/>
      <c r="ISI346" s="145"/>
      <c r="ISJ346" s="145"/>
      <c r="ISK346" s="145"/>
      <c r="ISL346" s="145"/>
      <c r="ISM346" s="145"/>
      <c r="ISN346" s="145"/>
      <c r="ISO346" s="145"/>
      <c r="ISP346" s="145"/>
      <c r="ISQ346" s="145"/>
      <c r="ISR346" s="145"/>
      <c r="ISS346" s="145"/>
      <c r="IST346" s="145"/>
      <c r="ISU346" s="145"/>
      <c r="ISV346" s="145"/>
      <c r="ISW346" s="145"/>
      <c r="ISX346" s="145"/>
      <c r="ISY346" s="145"/>
      <c r="ISZ346" s="145"/>
      <c r="ITA346" s="145"/>
      <c r="ITB346" s="145"/>
      <c r="ITC346" s="145"/>
      <c r="ITD346" s="145"/>
      <c r="ITE346" s="145"/>
      <c r="ITF346" s="145"/>
      <c r="ITG346" s="145"/>
      <c r="ITH346" s="145"/>
      <c r="ITI346" s="145"/>
      <c r="ITJ346" s="145"/>
      <c r="ITK346" s="145"/>
      <c r="ITL346" s="145"/>
      <c r="ITM346" s="145"/>
      <c r="ITN346" s="145"/>
      <c r="ITO346" s="145"/>
      <c r="ITP346" s="145"/>
      <c r="ITQ346" s="145"/>
      <c r="ITR346" s="145"/>
      <c r="ITS346" s="145"/>
      <c r="ITT346" s="145"/>
      <c r="ITU346" s="145"/>
      <c r="ITV346" s="145"/>
      <c r="ITW346" s="145"/>
      <c r="ITX346" s="145"/>
      <c r="ITY346" s="145"/>
      <c r="ITZ346" s="145"/>
      <c r="IUA346" s="145"/>
      <c r="IUB346" s="145"/>
      <c r="IUC346" s="145"/>
      <c r="IUD346" s="145"/>
      <c r="IUE346" s="145"/>
      <c r="IUF346" s="145"/>
      <c r="IUG346" s="145"/>
      <c r="IUH346" s="145"/>
      <c r="IUI346" s="145"/>
      <c r="IUJ346" s="145"/>
      <c r="IUK346" s="145"/>
      <c r="IUL346" s="145"/>
      <c r="IUM346" s="145"/>
      <c r="IUN346" s="145"/>
      <c r="IUO346" s="145"/>
      <c r="IUP346" s="145"/>
      <c r="IUQ346" s="145"/>
      <c r="IUR346" s="145"/>
      <c r="IUS346" s="145"/>
      <c r="IUT346" s="145"/>
      <c r="IUU346" s="145"/>
      <c r="IUV346" s="145"/>
      <c r="IUW346" s="145"/>
      <c r="IUX346" s="145"/>
      <c r="IUY346" s="145"/>
      <c r="IUZ346" s="145"/>
      <c r="IVA346" s="145"/>
      <c r="IVB346" s="145"/>
      <c r="IVC346" s="145"/>
      <c r="IVD346" s="145"/>
      <c r="IVE346" s="145"/>
      <c r="IVF346" s="145"/>
      <c r="IVG346" s="145"/>
      <c r="IVH346" s="145"/>
      <c r="IVI346" s="145"/>
      <c r="IVJ346" s="145"/>
      <c r="IVK346" s="145"/>
      <c r="IVL346" s="145"/>
      <c r="IVM346" s="145"/>
      <c r="IVN346" s="145"/>
      <c r="IVO346" s="145"/>
      <c r="IVP346" s="145"/>
      <c r="IVQ346" s="145"/>
      <c r="IVR346" s="145"/>
      <c r="IVS346" s="145"/>
      <c r="IVT346" s="145"/>
      <c r="IVU346" s="145"/>
      <c r="IVV346" s="145"/>
      <c r="IVW346" s="145"/>
      <c r="IVX346" s="145"/>
      <c r="IVY346" s="145"/>
      <c r="IVZ346" s="145"/>
      <c r="IWA346" s="145"/>
      <c r="IWB346" s="145"/>
      <c r="IWC346" s="145"/>
      <c r="IWD346" s="145"/>
      <c r="IWE346" s="145"/>
      <c r="IWF346" s="145"/>
      <c r="IWG346" s="145"/>
      <c r="IWH346" s="145"/>
      <c r="IWI346" s="145"/>
      <c r="IWJ346" s="145"/>
      <c r="IWK346" s="145"/>
      <c r="IWL346" s="145"/>
      <c r="IWM346" s="145"/>
      <c r="IWN346" s="145"/>
      <c r="IWO346" s="145"/>
      <c r="IWP346" s="145"/>
      <c r="IWQ346" s="145"/>
      <c r="IWR346" s="145"/>
      <c r="IWS346" s="145"/>
      <c r="IWT346" s="145"/>
      <c r="IWU346" s="145"/>
      <c r="IWV346" s="145"/>
      <c r="IWW346" s="145"/>
      <c r="IWX346" s="145"/>
      <c r="IWY346" s="145"/>
      <c r="IWZ346" s="145"/>
      <c r="IXA346" s="145"/>
      <c r="IXB346" s="145"/>
      <c r="IXC346" s="145"/>
      <c r="IXD346" s="145"/>
      <c r="IXE346" s="145"/>
      <c r="IXF346" s="145"/>
      <c r="IXG346" s="145"/>
      <c r="IXH346" s="145"/>
      <c r="IXI346" s="145"/>
      <c r="IXJ346" s="145"/>
      <c r="IXK346" s="145"/>
      <c r="IXL346" s="145"/>
      <c r="IXM346" s="145"/>
      <c r="IXN346" s="145"/>
      <c r="IXO346" s="145"/>
      <c r="IXP346" s="145"/>
      <c r="IXQ346" s="145"/>
      <c r="IXR346" s="145"/>
      <c r="IXS346" s="145"/>
      <c r="IXT346" s="145"/>
      <c r="IXU346" s="145"/>
      <c r="IXV346" s="145"/>
      <c r="IXW346" s="145"/>
      <c r="IXX346" s="145"/>
      <c r="IXY346" s="145"/>
      <c r="IXZ346" s="145"/>
      <c r="IYA346" s="145"/>
      <c r="IYB346" s="145"/>
      <c r="IYC346" s="145"/>
      <c r="IYD346" s="145"/>
      <c r="IYE346" s="145"/>
      <c r="IYF346" s="145"/>
      <c r="IYG346" s="145"/>
      <c r="IYH346" s="145"/>
      <c r="IYI346" s="145"/>
      <c r="IYJ346" s="145"/>
      <c r="IYK346" s="145"/>
      <c r="IYL346" s="145"/>
      <c r="IYM346" s="145"/>
      <c r="IYN346" s="145"/>
      <c r="IYO346" s="145"/>
      <c r="IYP346" s="145"/>
      <c r="IYQ346" s="145"/>
      <c r="IYR346" s="145"/>
      <c r="IYS346" s="145"/>
      <c r="IYT346" s="145"/>
      <c r="IYU346" s="145"/>
      <c r="IYV346" s="145"/>
      <c r="IYW346" s="145"/>
      <c r="IYX346" s="145"/>
      <c r="IYY346" s="145"/>
      <c r="IYZ346" s="145"/>
      <c r="IZA346" s="145"/>
      <c r="IZB346" s="145"/>
      <c r="IZC346" s="145"/>
      <c r="IZD346" s="145"/>
      <c r="IZE346" s="145"/>
      <c r="IZF346" s="145"/>
      <c r="IZG346" s="145"/>
      <c r="IZH346" s="145"/>
      <c r="IZI346" s="145"/>
      <c r="IZJ346" s="145"/>
      <c r="IZK346" s="145"/>
      <c r="IZL346" s="145"/>
      <c r="IZM346" s="145"/>
      <c r="IZN346" s="145"/>
      <c r="IZO346" s="145"/>
      <c r="IZP346" s="145"/>
      <c r="IZQ346" s="145"/>
      <c r="IZR346" s="145"/>
      <c r="IZS346" s="145"/>
      <c r="IZT346" s="145"/>
      <c r="IZU346" s="145"/>
      <c r="IZV346" s="145"/>
      <c r="IZW346" s="145"/>
      <c r="IZX346" s="145"/>
      <c r="IZY346" s="145"/>
      <c r="IZZ346" s="145"/>
      <c r="JAA346" s="145"/>
      <c r="JAB346" s="145"/>
      <c r="JAC346" s="145"/>
      <c r="JAD346" s="145"/>
      <c r="JAE346" s="145"/>
      <c r="JAF346" s="145"/>
      <c r="JAG346" s="145"/>
      <c r="JAH346" s="145"/>
      <c r="JAI346" s="145"/>
      <c r="JAJ346" s="145"/>
      <c r="JAK346" s="145"/>
      <c r="JAL346" s="145"/>
      <c r="JAM346" s="145"/>
      <c r="JAN346" s="145"/>
      <c r="JAO346" s="145"/>
      <c r="JAP346" s="145"/>
      <c r="JAQ346" s="145"/>
      <c r="JAR346" s="145"/>
      <c r="JAS346" s="145"/>
      <c r="JAT346" s="145"/>
      <c r="JAU346" s="145"/>
      <c r="JAV346" s="145"/>
      <c r="JAW346" s="145"/>
      <c r="JAX346" s="145"/>
      <c r="JAY346" s="145"/>
      <c r="JAZ346" s="145"/>
      <c r="JBA346" s="145"/>
      <c r="JBB346" s="145"/>
      <c r="JBC346" s="145"/>
      <c r="JBD346" s="145"/>
      <c r="JBE346" s="145"/>
      <c r="JBF346" s="145"/>
      <c r="JBG346" s="145"/>
      <c r="JBH346" s="145"/>
      <c r="JBI346" s="145"/>
      <c r="JBJ346" s="145"/>
      <c r="JBK346" s="145"/>
      <c r="JBL346" s="145"/>
      <c r="JBM346" s="145"/>
      <c r="JBN346" s="145"/>
      <c r="JBO346" s="145"/>
      <c r="JBP346" s="145"/>
      <c r="JBQ346" s="145"/>
      <c r="JBR346" s="145"/>
      <c r="JBS346" s="145"/>
      <c r="JBT346" s="145"/>
      <c r="JBU346" s="145"/>
      <c r="JBV346" s="145"/>
      <c r="JBW346" s="145"/>
      <c r="JBX346" s="145"/>
      <c r="JBY346" s="145"/>
      <c r="JBZ346" s="145"/>
      <c r="JCA346" s="145"/>
      <c r="JCB346" s="145"/>
      <c r="JCC346" s="145"/>
      <c r="JCD346" s="145"/>
      <c r="JCE346" s="145"/>
      <c r="JCF346" s="145"/>
      <c r="JCG346" s="145"/>
      <c r="JCH346" s="145"/>
      <c r="JCI346" s="145"/>
      <c r="JCJ346" s="145"/>
      <c r="JCK346" s="145"/>
      <c r="JCL346" s="145"/>
      <c r="JCM346" s="145"/>
      <c r="JCN346" s="145"/>
      <c r="JCO346" s="145"/>
      <c r="JCP346" s="145"/>
      <c r="JCQ346" s="145"/>
      <c r="JCR346" s="145"/>
      <c r="JCS346" s="145"/>
      <c r="JCT346" s="145"/>
      <c r="JCU346" s="145"/>
      <c r="JCV346" s="145"/>
      <c r="JCW346" s="145"/>
      <c r="JCX346" s="145"/>
      <c r="JCY346" s="145"/>
      <c r="JCZ346" s="145"/>
      <c r="JDA346" s="145"/>
      <c r="JDB346" s="145"/>
      <c r="JDC346" s="145"/>
      <c r="JDD346" s="145"/>
      <c r="JDE346" s="145"/>
      <c r="JDF346" s="145"/>
      <c r="JDG346" s="145"/>
      <c r="JDH346" s="145"/>
      <c r="JDI346" s="145"/>
      <c r="JDJ346" s="145"/>
      <c r="JDK346" s="145"/>
      <c r="JDL346" s="145"/>
      <c r="JDM346" s="145"/>
      <c r="JDN346" s="145"/>
      <c r="JDO346" s="145"/>
      <c r="JDP346" s="145"/>
      <c r="JDQ346" s="145"/>
      <c r="JDR346" s="145"/>
      <c r="JDS346" s="145"/>
      <c r="JDT346" s="145"/>
      <c r="JDU346" s="145"/>
      <c r="JDV346" s="145"/>
      <c r="JDW346" s="145"/>
      <c r="JDX346" s="145"/>
      <c r="JDY346" s="145"/>
      <c r="JDZ346" s="145"/>
      <c r="JEA346" s="145"/>
      <c r="JEB346" s="145"/>
      <c r="JEC346" s="145"/>
      <c r="JED346" s="145"/>
      <c r="JEE346" s="145"/>
      <c r="JEF346" s="145"/>
      <c r="JEG346" s="145"/>
      <c r="JEH346" s="145"/>
      <c r="JEI346" s="145"/>
      <c r="JEJ346" s="145"/>
      <c r="JEK346" s="145"/>
      <c r="JEL346" s="145"/>
      <c r="JEM346" s="145"/>
      <c r="JEN346" s="145"/>
      <c r="JEO346" s="145"/>
      <c r="JEP346" s="145"/>
      <c r="JEQ346" s="145"/>
      <c r="JER346" s="145"/>
      <c r="JES346" s="145"/>
      <c r="JET346" s="145"/>
      <c r="JEU346" s="145"/>
      <c r="JEV346" s="145"/>
      <c r="JEW346" s="145"/>
      <c r="JEX346" s="145"/>
      <c r="JEY346" s="145"/>
      <c r="JEZ346" s="145"/>
      <c r="JFA346" s="145"/>
      <c r="JFB346" s="145"/>
      <c r="JFC346" s="145"/>
      <c r="JFD346" s="145"/>
      <c r="JFE346" s="145"/>
      <c r="JFF346" s="145"/>
      <c r="JFG346" s="145"/>
      <c r="JFH346" s="145"/>
      <c r="JFI346" s="145"/>
      <c r="JFJ346" s="145"/>
      <c r="JFK346" s="145"/>
      <c r="JFL346" s="145"/>
      <c r="JFM346" s="145"/>
      <c r="JFN346" s="145"/>
      <c r="JFO346" s="145"/>
      <c r="JFP346" s="145"/>
      <c r="JFQ346" s="145"/>
      <c r="JFR346" s="145"/>
      <c r="JFS346" s="145"/>
      <c r="JFT346" s="145"/>
      <c r="JFU346" s="145"/>
      <c r="JFV346" s="145"/>
      <c r="JFW346" s="145"/>
      <c r="JFX346" s="145"/>
      <c r="JFY346" s="145"/>
      <c r="JFZ346" s="145"/>
      <c r="JGA346" s="145"/>
      <c r="JGB346" s="145"/>
      <c r="JGC346" s="145"/>
      <c r="JGD346" s="145"/>
      <c r="JGE346" s="145"/>
      <c r="JGF346" s="145"/>
      <c r="JGG346" s="145"/>
      <c r="JGH346" s="145"/>
      <c r="JGI346" s="145"/>
      <c r="JGJ346" s="145"/>
      <c r="JGK346" s="145"/>
      <c r="JGL346" s="145"/>
      <c r="JGM346" s="145"/>
      <c r="JGN346" s="145"/>
      <c r="JGO346" s="145"/>
      <c r="JGP346" s="145"/>
      <c r="JGQ346" s="145"/>
      <c r="JGR346" s="145"/>
      <c r="JGS346" s="145"/>
      <c r="JGT346" s="145"/>
      <c r="JGU346" s="145"/>
      <c r="JGV346" s="145"/>
      <c r="JGW346" s="145"/>
      <c r="JGX346" s="145"/>
      <c r="JGY346" s="145"/>
      <c r="JGZ346" s="145"/>
      <c r="JHA346" s="145"/>
      <c r="JHB346" s="145"/>
      <c r="JHC346" s="145"/>
      <c r="JHD346" s="145"/>
      <c r="JHE346" s="145"/>
      <c r="JHF346" s="145"/>
      <c r="JHG346" s="145"/>
      <c r="JHH346" s="145"/>
      <c r="JHI346" s="145"/>
      <c r="JHJ346" s="145"/>
      <c r="JHK346" s="145"/>
      <c r="JHL346" s="145"/>
      <c r="JHM346" s="145"/>
      <c r="JHN346" s="145"/>
      <c r="JHO346" s="145"/>
      <c r="JHP346" s="145"/>
      <c r="JHQ346" s="145"/>
      <c r="JHR346" s="145"/>
      <c r="JHS346" s="145"/>
      <c r="JHT346" s="145"/>
      <c r="JHU346" s="145"/>
      <c r="JHV346" s="145"/>
      <c r="JHW346" s="145"/>
      <c r="JHX346" s="145"/>
      <c r="JHY346" s="145"/>
      <c r="JHZ346" s="145"/>
      <c r="JIA346" s="145"/>
      <c r="JIB346" s="145"/>
      <c r="JIC346" s="145"/>
      <c r="JID346" s="145"/>
      <c r="JIE346" s="145"/>
      <c r="JIF346" s="145"/>
      <c r="JIG346" s="145"/>
      <c r="JIH346" s="145"/>
      <c r="JII346" s="145"/>
      <c r="JIJ346" s="145"/>
      <c r="JIK346" s="145"/>
      <c r="JIL346" s="145"/>
      <c r="JIM346" s="145"/>
      <c r="JIN346" s="145"/>
      <c r="JIO346" s="145"/>
      <c r="JIP346" s="145"/>
      <c r="JIQ346" s="145"/>
      <c r="JIR346" s="145"/>
      <c r="JIS346" s="145"/>
      <c r="JIT346" s="145"/>
      <c r="JIU346" s="145"/>
      <c r="JIV346" s="145"/>
      <c r="JIW346" s="145"/>
      <c r="JIX346" s="145"/>
      <c r="JIY346" s="145"/>
      <c r="JIZ346" s="145"/>
      <c r="JJA346" s="145"/>
      <c r="JJB346" s="145"/>
      <c r="JJC346" s="145"/>
      <c r="JJD346" s="145"/>
      <c r="JJE346" s="145"/>
      <c r="JJF346" s="145"/>
      <c r="JJG346" s="145"/>
      <c r="JJH346" s="145"/>
      <c r="JJI346" s="145"/>
      <c r="JJJ346" s="145"/>
      <c r="JJK346" s="145"/>
      <c r="JJL346" s="145"/>
      <c r="JJM346" s="145"/>
      <c r="JJN346" s="145"/>
      <c r="JJO346" s="145"/>
      <c r="JJP346" s="145"/>
      <c r="JJQ346" s="145"/>
      <c r="JJR346" s="145"/>
      <c r="JJS346" s="145"/>
      <c r="JJT346" s="145"/>
      <c r="JJU346" s="145"/>
      <c r="JJV346" s="145"/>
      <c r="JJW346" s="145"/>
      <c r="JJX346" s="145"/>
      <c r="JJY346" s="145"/>
      <c r="JJZ346" s="145"/>
      <c r="JKA346" s="145"/>
      <c r="JKB346" s="145"/>
      <c r="JKC346" s="145"/>
      <c r="JKD346" s="145"/>
      <c r="JKE346" s="145"/>
      <c r="JKF346" s="145"/>
      <c r="JKG346" s="145"/>
      <c r="JKH346" s="145"/>
      <c r="JKI346" s="145"/>
      <c r="JKJ346" s="145"/>
      <c r="JKK346" s="145"/>
      <c r="JKL346" s="145"/>
      <c r="JKM346" s="145"/>
      <c r="JKN346" s="145"/>
      <c r="JKO346" s="145"/>
      <c r="JKP346" s="145"/>
      <c r="JKQ346" s="145"/>
      <c r="JKR346" s="145"/>
      <c r="JKS346" s="145"/>
      <c r="JKT346" s="145"/>
      <c r="JKU346" s="145"/>
      <c r="JKV346" s="145"/>
      <c r="JKW346" s="145"/>
      <c r="JKX346" s="145"/>
      <c r="JKY346" s="145"/>
      <c r="JKZ346" s="145"/>
      <c r="JLA346" s="145"/>
      <c r="JLB346" s="145"/>
      <c r="JLC346" s="145"/>
      <c r="JLD346" s="145"/>
      <c r="JLE346" s="145"/>
      <c r="JLF346" s="145"/>
      <c r="JLG346" s="145"/>
      <c r="JLH346" s="145"/>
      <c r="JLI346" s="145"/>
      <c r="JLJ346" s="145"/>
      <c r="JLK346" s="145"/>
      <c r="JLL346" s="145"/>
      <c r="JLM346" s="145"/>
      <c r="JLN346" s="145"/>
      <c r="JLO346" s="145"/>
      <c r="JLP346" s="145"/>
      <c r="JLQ346" s="145"/>
      <c r="JLR346" s="145"/>
      <c r="JLS346" s="145"/>
      <c r="JLT346" s="145"/>
      <c r="JLU346" s="145"/>
      <c r="JLV346" s="145"/>
      <c r="JLW346" s="145"/>
      <c r="JLX346" s="145"/>
      <c r="JLY346" s="145"/>
      <c r="JLZ346" s="145"/>
      <c r="JMA346" s="145"/>
      <c r="JMB346" s="145"/>
      <c r="JMC346" s="145"/>
      <c r="JMD346" s="145"/>
      <c r="JME346" s="145"/>
      <c r="JMF346" s="145"/>
      <c r="JMG346" s="145"/>
      <c r="JMH346" s="145"/>
      <c r="JMI346" s="145"/>
      <c r="JMJ346" s="145"/>
      <c r="JMK346" s="145"/>
      <c r="JML346" s="145"/>
      <c r="JMM346" s="145"/>
      <c r="JMN346" s="145"/>
      <c r="JMO346" s="145"/>
      <c r="JMP346" s="145"/>
      <c r="JMQ346" s="145"/>
      <c r="JMR346" s="145"/>
      <c r="JMS346" s="145"/>
      <c r="JMT346" s="145"/>
      <c r="JMU346" s="145"/>
      <c r="JMV346" s="145"/>
      <c r="JMW346" s="145"/>
      <c r="JMX346" s="145"/>
      <c r="JMY346" s="145"/>
      <c r="JMZ346" s="145"/>
      <c r="JNA346" s="145"/>
      <c r="JNB346" s="145"/>
      <c r="JNC346" s="145"/>
      <c r="JND346" s="145"/>
      <c r="JNE346" s="145"/>
      <c r="JNF346" s="145"/>
      <c r="JNG346" s="145"/>
      <c r="JNH346" s="145"/>
      <c r="JNI346" s="145"/>
      <c r="JNJ346" s="145"/>
      <c r="JNK346" s="145"/>
      <c r="JNL346" s="145"/>
      <c r="JNM346" s="145"/>
      <c r="JNN346" s="145"/>
      <c r="JNO346" s="145"/>
      <c r="JNP346" s="145"/>
      <c r="JNQ346" s="145"/>
      <c r="JNR346" s="145"/>
      <c r="JNS346" s="145"/>
      <c r="JNT346" s="145"/>
      <c r="JNU346" s="145"/>
      <c r="JNV346" s="145"/>
      <c r="JNW346" s="145"/>
      <c r="JNX346" s="145"/>
      <c r="JNY346" s="145"/>
      <c r="JNZ346" s="145"/>
      <c r="JOA346" s="145"/>
      <c r="JOB346" s="145"/>
      <c r="JOC346" s="145"/>
      <c r="JOD346" s="145"/>
      <c r="JOE346" s="145"/>
      <c r="JOF346" s="145"/>
      <c r="JOG346" s="145"/>
      <c r="JOH346" s="145"/>
      <c r="JOI346" s="145"/>
      <c r="JOJ346" s="145"/>
      <c r="JOK346" s="145"/>
      <c r="JOL346" s="145"/>
      <c r="JOM346" s="145"/>
      <c r="JON346" s="145"/>
      <c r="JOO346" s="145"/>
      <c r="JOP346" s="145"/>
      <c r="JOQ346" s="145"/>
      <c r="JOR346" s="145"/>
      <c r="JOS346" s="145"/>
      <c r="JOT346" s="145"/>
      <c r="JOU346" s="145"/>
      <c r="JOV346" s="145"/>
      <c r="JOW346" s="145"/>
      <c r="JOX346" s="145"/>
      <c r="JOY346" s="145"/>
      <c r="JOZ346" s="145"/>
      <c r="JPA346" s="145"/>
      <c r="JPB346" s="145"/>
      <c r="JPC346" s="145"/>
      <c r="JPD346" s="145"/>
      <c r="JPE346" s="145"/>
      <c r="JPF346" s="145"/>
      <c r="JPG346" s="145"/>
      <c r="JPH346" s="145"/>
      <c r="JPI346" s="145"/>
      <c r="JPJ346" s="145"/>
      <c r="JPK346" s="145"/>
      <c r="JPL346" s="145"/>
      <c r="JPM346" s="145"/>
      <c r="JPN346" s="145"/>
      <c r="JPO346" s="145"/>
      <c r="JPP346" s="145"/>
      <c r="JPQ346" s="145"/>
      <c r="JPR346" s="145"/>
      <c r="JPS346" s="145"/>
      <c r="JPT346" s="145"/>
      <c r="JPU346" s="145"/>
      <c r="JPV346" s="145"/>
      <c r="JPW346" s="145"/>
      <c r="JPX346" s="145"/>
      <c r="JPY346" s="145"/>
      <c r="JPZ346" s="145"/>
      <c r="JQA346" s="145"/>
      <c r="JQB346" s="145"/>
      <c r="JQC346" s="145"/>
      <c r="JQD346" s="145"/>
      <c r="JQE346" s="145"/>
      <c r="JQF346" s="145"/>
      <c r="JQG346" s="145"/>
      <c r="JQH346" s="145"/>
      <c r="JQI346" s="145"/>
      <c r="JQJ346" s="145"/>
      <c r="JQK346" s="145"/>
      <c r="JQL346" s="145"/>
      <c r="JQM346" s="145"/>
      <c r="JQN346" s="145"/>
      <c r="JQO346" s="145"/>
      <c r="JQP346" s="145"/>
      <c r="JQQ346" s="145"/>
      <c r="JQR346" s="145"/>
      <c r="JQS346" s="145"/>
      <c r="JQT346" s="145"/>
      <c r="JQU346" s="145"/>
      <c r="JQV346" s="145"/>
      <c r="JQW346" s="145"/>
      <c r="JQX346" s="145"/>
      <c r="JQY346" s="145"/>
      <c r="JQZ346" s="145"/>
      <c r="JRA346" s="145"/>
      <c r="JRB346" s="145"/>
      <c r="JRC346" s="145"/>
      <c r="JRD346" s="145"/>
      <c r="JRE346" s="145"/>
      <c r="JRF346" s="145"/>
      <c r="JRG346" s="145"/>
      <c r="JRH346" s="145"/>
      <c r="JRI346" s="145"/>
      <c r="JRJ346" s="145"/>
      <c r="JRK346" s="145"/>
      <c r="JRL346" s="145"/>
      <c r="JRM346" s="145"/>
      <c r="JRN346" s="145"/>
      <c r="JRO346" s="145"/>
      <c r="JRP346" s="145"/>
      <c r="JRQ346" s="145"/>
      <c r="JRR346" s="145"/>
      <c r="JRS346" s="145"/>
      <c r="JRT346" s="145"/>
      <c r="JRU346" s="145"/>
      <c r="JRV346" s="145"/>
      <c r="JRW346" s="145"/>
      <c r="JRX346" s="145"/>
      <c r="JRY346" s="145"/>
      <c r="JRZ346" s="145"/>
      <c r="JSA346" s="145"/>
      <c r="JSB346" s="145"/>
      <c r="JSC346" s="145"/>
      <c r="JSD346" s="145"/>
      <c r="JSE346" s="145"/>
      <c r="JSF346" s="145"/>
      <c r="JSG346" s="145"/>
      <c r="JSH346" s="145"/>
      <c r="JSI346" s="145"/>
      <c r="JSJ346" s="145"/>
      <c r="JSK346" s="145"/>
      <c r="JSL346" s="145"/>
      <c r="JSM346" s="145"/>
      <c r="JSN346" s="145"/>
      <c r="JSO346" s="145"/>
      <c r="JSP346" s="145"/>
      <c r="JSQ346" s="145"/>
      <c r="JSR346" s="145"/>
      <c r="JSS346" s="145"/>
      <c r="JST346" s="145"/>
      <c r="JSU346" s="145"/>
      <c r="JSV346" s="145"/>
      <c r="JSW346" s="145"/>
      <c r="JSX346" s="145"/>
      <c r="JSY346" s="145"/>
      <c r="JSZ346" s="145"/>
      <c r="JTA346" s="145"/>
      <c r="JTB346" s="145"/>
      <c r="JTC346" s="145"/>
      <c r="JTD346" s="145"/>
      <c r="JTE346" s="145"/>
      <c r="JTF346" s="145"/>
      <c r="JTG346" s="145"/>
      <c r="JTH346" s="145"/>
      <c r="JTI346" s="145"/>
      <c r="JTJ346" s="145"/>
      <c r="JTK346" s="145"/>
      <c r="JTL346" s="145"/>
      <c r="JTM346" s="145"/>
      <c r="JTN346" s="145"/>
      <c r="JTO346" s="145"/>
      <c r="JTP346" s="145"/>
      <c r="JTQ346" s="145"/>
      <c r="JTR346" s="145"/>
      <c r="JTS346" s="145"/>
      <c r="JTT346" s="145"/>
      <c r="JTU346" s="145"/>
      <c r="JTV346" s="145"/>
      <c r="JTW346" s="145"/>
      <c r="JTX346" s="145"/>
      <c r="JTY346" s="145"/>
      <c r="JTZ346" s="145"/>
      <c r="JUA346" s="145"/>
      <c r="JUB346" s="145"/>
      <c r="JUC346" s="145"/>
      <c r="JUD346" s="145"/>
      <c r="JUE346" s="145"/>
      <c r="JUF346" s="145"/>
      <c r="JUG346" s="145"/>
      <c r="JUH346" s="145"/>
      <c r="JUI346" s="145"/>
      <c r="JUJ346" s="145"/>
      <c r="JUK346" s="145"/>
      <c r="JUL346" s="145"/>
      <c r="JUM346" s="145"/>
      <c r="JUN346" s="145"/>
      <c r="JUO346" s="145"/>
      <c r="JUP346" s="145"/>
      <c r="JUQ346" s="145"/>
      <c r="JUR346" s="145"/>
      <c r="JUS346" s="145"/>
      <c r="JUT346" s="145"/>
      <c r="JUU346" s="145"/>
      <c r="JUV346" s="145"/>
      <c r="JUW346" s="145"/>
      <c r="JUX346" s="145"/>
      <c r="JUY346" s="145"/>
      <c r="JUZ346" s="145"/>
      <c r="JVA346" s="145"/>
      <c r="JVB346" s="145"/>
      <c r="JVC346" s="145"/>
      <c r="JVD346" s="145"/>
      <c r="JVE346" s="145"/>
      <c r="JVF346" s="145"/>
      <c r="JVG346" s="145"/>
      <c r="JVH346" s="145"/>
      <c r="JVI346" s="145"/>
      <c r="JVJ346" s="145"/>
      <c r="JVK346" s="145"/>
      <c r="JVL346" s="145"/>
      <c r="JVM346" s="145"/>
      <c r="JVN346" s="145"/>
      <c r="JVO346" s="145"/>
      <c r="JVP346" s="145"/>
      <c r="JVQ346" s="145"/>
      <c r="JVR346" s="145"/>
      <c r="JVS346" s="145"/>
      <c r="JVT346" s="145"/>
      <c r="JVU346" s="145"/>
      <c r="JVV346" s="145"/>
      <c r="JVW346" s="145"/>
      <c r="JVX346" s="145"/>
      <c r="JVY346" s="145"/>
      <c r="JVZ346" s="145"/>
      <c r="JWA346" s="145"/>
      <c r="JWB346" s="145"/>
      <c r="JWC346" s="145"/>
      <c r="JWD346" s="145"/>
      <c r="JWE346" s="145"/>
      <c r="JWF346" s="145"/>
      <c r="JWG346" s="145"/>
      <c r="JWH346" s="145"/>
      <c r="JWI346" s="145"/>
      <c r="JWJ346" s="145"/>
      <c r="JWK346" s="145"/>
      <c r="JWL346" s="145"/>
      <c r="JWM346" s="145"/>
      <c r="JWN346" s="145"/>
      <c r="JWO346" s="145"/>
      <c r="JWP346" s="145"/>
      <c r="JWQ346" s="145"/>
      <c r="JWR346" s="145"/>
      <c r="JWS346" s="145"/>
      <c r="JWT346" s="145"/>
      <c r="JWU346" s="145"/>
      <c r="JWV346" s="145"/>
      <c r="JWW346" s="145"/>
      <c r="JWX346" s="145"/>
      <c r="JWY346" s="145"/>
      <c r="JWZ346" s="145"/>
      <c r="JXA346" s="145"/>
      <c r="JXB346" s="145"/>
      <c r="JXC346" s="145"/>
      <c r="JXD346" s="145"/>
      <c r="JXE346" s="145"/>
      <c r="JXF346" s="145"/>
      <c r="JXG346" s="145"/>
      <c r="JXH346" s="145"/>
      <c r="JXI346" s="145"/>
      <c r="JXJ346" s="145"/>
      <c r="JXK346" s="145"/>
      <c r="JXL346" s="145"/>
      <c r="JXM346" s="145"/>
      <c r="JXN346" s="145"/>
      <c r="JXO346" s="145"/>
      <c r="JXP346" s="145"/>
      <c r="JXQ346" s="145"/>
      <c r="JXR346" s="145"/>
      <c r="JXS346" s="145"/>
      <c r="JXT346" s="145"/>
      <c r="JXU346" s="145"/>
      <c r="JXV346" s="145"/>
      <c r="JXW346" s="145"/>
      <c r="JXX346" s="145"/>
      <c r="JXY346" s="145"/>
      <c r="JXZ346" s="145"/>
      <c r="JYA346" s="145"/>
      <c r="JYB346" s="145"/>
      <c r="JYC346" s="145"/>
      <c r="JYD346" s="145"/>
      <c r="JYE346" s="145"/>
      <c r="JYF346" s="145"/>
      <c r="JYG346" s="145"/>
      <c r="JYH346" s="145"/>
      <c r="JYI346" s="145"/>
      <c r="JYJ346" s="145"/>
      <c r="JYK346" s="145"/>
      <c r="JYL346" s="145"/>
      <c r="JYM346" s="145"/>
      <c r="JYN346" s="145"/>
      <c r="JYO346" s="145"/>
      <c r="JYP346" s="145"/>
      <c r="JYQ346" s="145"/>
      <c r="JYR346" s="145"/>
      <c r="JYS346" s="145"/>
      <c r="JYT346" s="145"/>
      <c r="JYU346" s="145"/>
      <c r="JYV346" s="145"/>
      <c r="JYW346" s="145"/>
      <c r="JYX346" s="145"/>
      <c r="JYY346" s="145"/>
      <c r="JYZ346" s="145"/>
      <c r="JZA346" s="145"/>
      <c r="JZB346" s="145"/>
      <c r="JZC346" s="145"/>
      <c r="JZD346" s="145"/>
      <c r="JZE346" s="145"/>
      <c r="JZF346" s="145"/>
      <c r="JZG346" s="145"/>
      <c r="JZH346" s="145"/>
      <c r="JZI346" s="145"/>
      <c r="JZJ346" s="145"/>
      <c r="JZK346" s="145"/>
      <c r="JZL346" s="145"/>
      <c r="JZM346" s="145"/>
      <c r="JZN346" s="145"/>
      <c r="JZO346" s="145"/>
      <c r="JZP346" s="145"/>
      <c r="JZQ346" s="145"/>
      <c r="JZR346" s="145"/>
      <c r="JZS346" s="145"/>
      <c r="JZT346" s="145"/>
      <c r="JZU346" s="145"/>
      <c r="JZV346" s="145"/>
      <c r="JZW346" s="145"/>
      <c r="JZX346" s="145"/>
      <c r="JZY346" s="145"/>
      <c r="JZZ346" s="145"/>
      <c r="KAA346" s="145"/>
      <c r="KAB346" s="145"/>
      <c r="KAC346" s="145"/>
      <c r="KAD346" s="145"/>
      <c r="KAE346" s="145"/>
      <c r="KAF346" s="145"/>
      <c r="KAG346" s="145"/>
      <c r="KAH346" s="145"/>
      <c r="KAI346" s="145"/>
      <c r="KAJ346" s="145"/>
      <c r="KAK346" s="145"/>
      <c r="KAL346" s="145"/>
      <c r="KAM346" s="145"/>
      <c r="KAN346" s="145"/>
      <c r="KAO346" s="145"/>
      <c r="KAP346" s="145"/>
      <c r="KAQ346" s="145"/>
      <c r="KAR346" s="145"/>
      <c r="KAS346" s="145"/>
      <c r="KAT346" s="145"/>
      <c r="KAU346" s="145"/>
      <c r="KAV346" s="145"/>
      <c r="KAW346" s="145"/>
      <c r="KAX346" s="145"/>
      <c r="KAY346" s="145"/>
      <c r="KAZ346" s="145"/>
      <c r="KBA346" s="145"/>
      <c r="KBB346" s="145"/>
      <c r="KBC346" s="145"/>
      <c r="KBD346" s="145"/>
      <c r="KBE346" s="145"/>
      <c r="KBF346" s="145"/>
      <c r="KBG346" s="145"/>
      <c r="KBH346" s="145"/>
      <c r="KBI346" s="145"/>
      <c r="KBJ346" s="145"/>
      <c r="KBK346" s="145"/>
      <c r="KBL346" s="145"/>
      <c r="KBM346" s="145"/>
      <c r="KBN346" s="145"/>
      <c r="KBO346" s="145"/>
      <c r="KBP346" s="145"/>
      <c r="KBQ346" s="145"/>
      <c r="KBR346" s="145"/>
      <c r="KBS346" s="145"/>
      <c r="KBT346" s="145"/>
      <c r="KBU346" s="145"/>
      <c r="KBV346" s="145"/>
      <c r="KBW346" s="145"/>
      <c r="KBX346" s="145"/>
      <c r="KBY346" s="145"/>
      <c r="KBZ346" s="145"/>
      <c r="KCA346" s="145"/>
      <c r="KCB346" s="145"/>
      <c r="KCC346" s="145"/>
      <c r="KCD346" s="145"/>
      <c r="KCE346" s="145"/>
      <c r="KCF346" s="145"/>
      <c r="KCG346" s="145"/>
      <c r="KCH346" s="145"/>
      <c r="KCI346" s="145"/>
      <c r="KCJ346" s="145"/>
      <c r="KCK346" s="145"/>
      <c r="KCL346" s="145"/>
      <c r="KCM346" s="145"/>
      <c r="KCN346" s="145"/>
      <c r="KCO346" s="145"/>
      <c r="KCP346" s="145"/>
      <c r="KCQ346" s="145"/>
      <c r="KCR346" s="145"/>
      <c r="KCS346" s="145"/>
      <c r="KCT346" s="145"/>
      <c r="KCU346" s="145"/>
      <c r="KCV346" s="145"/>
      <c r="KCW346" s="145"/>
      <c r="KCX346" s="145"/>
      <c r="KCY346" s="145"/>
      <c r="KCZ346" s="145"/>
      <c r="KDA346" s="145"/>
      <c r="KDB346" s="145"/>
      <c r="KDC346" s="145"/>
      <c r="KDD346" s="145"/>
      <c r="KDE346" s="145"/>
      <c r="KDF346" s="145"/>
      <c r="KDG346" s="145"/>
      <c r="KDH346" s="145"/>
      <c r="KDI346" s="145"/>
      <c r="KDJ346" s="145"/>
      <c r="KDK346" s="145"/>
      <c r="KDL346" s="145"/>
      <c r="KDM346" s="145"/>
      <c r="KDN346" s="145"/>
      <c r="KDO346" s="145"/>
      <c r="KDP346" s="145"/>
      <c r="KDQ346" s="145"/>
      <c r="KDR346" s="145"/>
      <c r="KDS346" s="145"/>
      <c r="KDT346" s="145"/>
      <c r="KDU346" s="145"/>
      <c r="KDV346" s="145"/>
      <c r="KDW346" s="145"/>
      <c r="KDX346" s="145"/>
      <c r="KDY346" s="145"/>
      <c r="KDZ346" s="145"/>
      <c r="KEA346" s="145"/>
      <c r="KEB346" s="145"/>
      <c r="KEC346" s="145"/>
      <c r="KED346" s="145"/>
      <c r="KEE346" s="145"/>
      <c r="KEF346" s="145"/>
      <c r="KEG346" s="145"/>
      <c r="KEH346" s="145"/>
      <c r="KEI346" s="145"/>
      <c r="KEJ346" s="145"/>
      <c r="KEK346" s="145"/>
      <c r="KEL346" s="145"/>
      <c r="KEM346" s="145"/>
      <c r="KEN346" s="145"/>
      <c r="KEO346" s="145"/>
      <c r="KEP346" s="145"/>
      <c r="KEQ346" s="145"/>
      <c r="KER346" s="145"/>
      <c r="KES346" s="145"/>
      <c r="KET346" s="145"/>
      <c r="KEU346" s="145"/>
      <c r="KEV346" s="145"/>
      <c r="KEW346" s="145"/>
      <c r="KEX346" s="145"/>
      <c r="KEY346" s="145"/>
      <c r="KEZ346" s="145"/>
      <c r="KFA346" s="145"/>
      <c r="KFB346" s="145"/>
      <c r="KFC346" s="145"/>
      <c r="KFD346" s="145"/>
      <c r="KFE346" s="145"/>
      <c r="KFF346" s="145"/>
      <c r="KFG346" s="145"/>
      <c r="KFH346" s="145"/>
      <c r="KFI346" s="145"/>
      <c r="KFJ346" s="145"/>
      <c r="KFK346" s="145"/>
      <c r="KFL346" s="145"/>
      <c r="KFM346" s="145"/>
      <c r="KFN346" s="145"/>
      <c r="KFO346" s="145"/>
      <c r="KFP346" s="145"/>
      <c r="KFQ346" s="145"/>
      <c r="KFR346" s="145"/>
      <c r="KFS346" s="145"/>
      <c r="KFT346" s="145"/>
      <c r="KFU346" s="145"/>
      <c r="KFV346" s="145"/>
      <c r="KFW346" s="145"/>
      <c r="KFX346" s="145"/>
      <c r="KFY346" s="145"/>
      <c r="KFZ346" s="145"/>
      <c r="KGA346" s="145"/>
      <c r="KGB346" s="145"/>
      <c r="KGC346" s="145"/>
      <c r="KGD346" s="145"/>
      <c r="KGE346" s="145"/>
      <c r="KGF346" s="145"/>
      <c r="KGG346" s="145"/>
      <c r="KGH346" s="145"/>
      <c r="KGI346" s="145"/>
      <c r="KGJ346" s="145"/>
      <c r="KGK346" s="145"/>
      <c r="KGL346" s="145"/>
      <c r="KGM346" s="145"/>
      <c r="KGN346" s="145"/>
      <c r="KGO346" s="145"/>
      <c r="KGP346" s="145"/>
      <c r="KGQ346" s="145"/>
      <c r="KGR346" s="145"/>
      <c r="KGS346" s="145"/>
      <c r="KGT346" s="145"/>
      <c r="KGU346" s="145"/>
      <c r="KGV346" s="145"/>
      <c r="KGW346" s="145"/>
      <c r="KGX346" s="145"/>
      <c r="KGY346" s="145"/>
      <c r="KGZ346" s="145"/>
      <c r="KHA346" s="145"/>
      <c r="KHB346" s="145"/>
      <c r="KHC346" s="145"/>
      <c r="KHD346" s="145"/>
      <c r="KHE346" s="145"/>
      <c r="KHF346" s="145"/>
      <c r="KHG346" s="145"/>
      <c r="KHH346" s="145"/>
      <c r="KHI346" s="145"/>
      <c r="KHJ346" s="145"/>
      <c r="KHK346" s="145"/>
      <c r="KHL346" s="145"/>
      <c r="KHM346" s="145"/>
      <c r="KHN346" s="145"/>
      <c r="KHO346" s="145"/>
      <c r="KHP346" s="145"/>
      <c r="KHQ346" s="145"/>
      <c r="KHR346" s="145"/>
      <c r="KHS346" s="145"/>
      <c r="KHT346" s="145"/>
      <c r="KHU346" s="145"/>
      <c r="KHV346" s="145"/>
      <c r="KHW346" s="145"/>
      <c r="KHX346" s="145"/>
      <c r="KHY346" s="145"/>
      <c r="KHZ346" s="145"/>
      <c r="KIA346" s="145"/>
      <c r="KIB346" s="145"/>
      <c r="KIC346" s="145"/>
      <c r="KID346" s="145"/>
      <c r="KIE346" s="145"/>
      <c r="KIF346" s="145"/>
      <c r="KIG346" s="145"/>
      <c r="KIH346" s="145"/>
      <c r="KII346" s="145"/>
      <c r="KIJ346" s="145"/>
      <c r="KIK346" s="145"/>
      <c r="KIL346" s="145"/>
      <c r="KIM346" s="145"/>
      <c r="KIN346" s="145"/>
      <c r="KIO346" s="145"/>
      <c r="KIP346" s="145"/>
      <c r="KIQ346" s="145"/>
      <c r="KIR346" s="145"/>
      <c r="KIS346" s="145"/>
      <c r="KIT346" s="145"/>
      <c r="KIU346" s="145"/>
      <c r="KIV346" s="145"/>
      <c r="KIW346" s="145"/>
      <c r="KIX346" s="145"/>
      <c r="KIY346" s="145"/>
      <c r="KIZ346" s="145"/>
      <c r="KJA346" s="145"/>
      <c r="KJB346" s="145"/>
      <c r="KJC346" s="145"/>
      <c r="KJD346" s="145"/>
      <c r="KJE346" s="145"/>
      <c r="KJF346" s="145"/>
      <c r="KJG346" s="145"/>
      <c r="KJH346" s="145"/>
      <c r="KJI346" s="145"/>
      <c r="KJJ346" s="145"/>
      <c r="KJK346" s="145"/>
      <c r="KJL346" s="145"/>
      <c r="KJM346" s="145"/>
      <c r="KJN346" s="145"/>
      <c r="KJO346" s="145"/>
      <c r="KJP346" s="145"/>
      <c r="KJQ346" s="145"/>
      <c r="KJR346" s="145"/>
      <c r="KJS346" s="145"/>
      <c r="KJT346" s="145"/>
      <c r="KJU346" s="145"/>
      <c r="KJV346" s="145"/>
      <c r="KJW346" s="145"/>
      <c r="KJX346" s="145"/>
      <c r="KJY346" s="145"/>
      <c r="KJZ346" s="145"/>
      <c r="KKA346" s="145"/>
      <c r="KKB346" s="145"/>
      <c r="KKC346" s="145"/>
      <c r="KKD346" s="145"/>
      <c r="KKE346" s="145"/>
      <c r="KKF346" s="145"/>
      <c r="KKG346" s="145"/>
      <c r="KKH346" s="145"/>
      <c r="KKI346" s="145"/>
      <c r="KKJ346" s="145"/>
      <c r="KKK346" s="145"/>
      <c r="KKL346" s="145"/>
      <c r="KKM346" s="145"/>
      <c r="KKN346" s="145"/>
      <c r="KKO346" s="145"/>
      <c r="KKP346" s="145"/>
      <c r="KKQ346" s="145"/>
      <c r="KKR346" s="145"/>
      <c r="KKS346" s="145"/>
      <c r="KKT346" s="145"/>
      <c r="KKU346" s="145"/>
      <c r="KKV346" s="145"/>
      <c r="KKW346" s="145"/>
      <c r="KKX346" s="145"/>
      <c r="KKY346" s="145"/>
      <c r="KKZ346" s="145"/>
      <c r="KLA346" s="145"/>
      <c r="KLB346" s="145"/>
      <c r="KLC346" s="145"/>
      <c r="KLD346" s="145"/>
      <c r="KLE346" s="145"/>
      <c r="KLF346" s="145"/>
      <c r="KLG346" s="145"/>
      <c r="KLH346" s="145"/>
      <c r="KLI346" s="145"/>
      <c r="KLJ346" s="145"/>
      <c r="KLK346" s="145"/>
      <c r="KLL346" s="145"/>
      <c r="KLM346" s="145"/>
      <c r="KLN346" s="145"/>
      <c r="KLO346" s="145"/>
      <c r="KLP346" s="145"/>
      <c r="KLQ346" s="145"/>
      <c r="KLR346" s="145"/>
      <c r="KLS346" s="145"/>
      <c r="KLT346" s="145"/>
      <c r="KLU346" s="145"/>
      <c r="KLV346" s="145"/>
      <c r="KLW346" s="145"/>
      <c r="KLX346" s="145"/>
      <c r="KLY346" s="145"/>
      <c r="KLZ346" s="145"/>
      <c r="KMA346" s="145"/>
      <c r="KMB346" s="145"/>
      <c r="KMC346" s="145"/>
      <c r="KMD346" s="145"/>
      <c r="KME346" s="145"/>
      <c r="KMF346" s="145"/>
      <c r="KMG346" s="145"/>
      <c r="KMH346" s="145"/>
      <c r="KMI346" s="145"/>
      <c r="KMJ346" s="145"/>
      <c r="KMK346" s="145"/>
      <c r="KML346" s="145"/>
      <c r="KMM346" s="145"/>
      <c r="KMN346" s="145"/>
      <c r="KMO346" s="145"/>
      <c r="KMP346" s="145"/>
      <c r="KMQ346" s="145"/>
      <c r="KMR346" s="145"/>
      <c r="KMS346" s="145"/>
      <c r="KMT346" s="145"/>
      <c r="KMU346" s="145"/>
      <c r="KMV346" s="145"/>
      <c r="KMW346" s="145"/>
      <c r="KMX346" s="145"/>
      <c r="KMY346" s="145"/>
      <c r="KMZ346" s="145"/>
      <c r="KNA346" s="145"/>
      <c r="KNB346" s="145"/>
      <c r="KNC346" s="145"/>
      <c r="KND346" s="145"/>
      <c r="KNE346" s="145"/>
      <c r="KNF346" s="145"/>
      <c r="KNG346" s="145"/>
      <c r="KNH346" s="145"/>
      <c r="KNI346" s="145"/>
      <c r="KNJ346" s="145"/>
      <c r="KNK346" s="145"/>
      <c r="KNL346" s="145"/>
      <c r="KNM346" s="145"/>
      <c r="KNN346" s="145"/>
      <c r="KNO346" s="145"/>
      <c r="KNP346" s="145"/>
      <c r="KNQ346" s="145"/>
      <c r="KNR346" s="145"/>
      <c r="KNS346" s="145"/>
      <c r="KNT346" s="145"/>
      <c r="KNU346" s="145"/>
      <c r="KNV346" s="145"/>
      <c r="KNW346" s="145"/>
      <c r="KNX346" s="145"/>
      <c r="KNY346" s="145"/>
      <c r="KNZ346" s="145"/>
      <c r="KOA346" s="145"/>
      <c r="KOB346" s="145"/>
      <c r="KOC346" s="145"/>
      <c r="KOD346" s="145"/>
      <c r="KOE346" s="145"/>
      <c r="KOF346" s="145"/>
      <c r="KOG346" s="145"/>
      <c r="KOH346" s="145"/>
      <c r="KOI346" s="145"/>
      <c r="KOJ346" s="145"/>
      <c r="KOK346" s="145"/>
      <c r="KOL346" s="145"/>
      <c r="KOM346" s="145"/>
      <c r="KON346" s="145"/>
      <c r="KOO346" s="145"/>
      <c r="KOP346" s="145"/>
      <c r="KOQ346" s="145"/>
      <c r="KOR346" s="145"/>
      <c r="KOS346" s="145"/>
      <c r="KOT346" s="145"/>
      <c r="KOU346" s="145"/>
      <c r="KOV346" s="145"/>
      <c r="KOW346" s="145"/>
      <c r="KOX346" s="145"/>
      <c r="KOY346" s="145"/>
      <c r="KOZ346" s="145"/>
      <c r="KPA346" s="145"/>
      <c r="KPB346" s="145"/>
      <c r="KPC346" s="145"/>
      <c r="KPD346" s="145"/>
      <c r="KPE346" s="145"/>
      <c r="KPF346" s="145"/>
      <c r="KPG346" s="145"/>
      <c r="KPH346" s="145"/>
      <c r="KPI346" s="145"/>
      <c r="KPJ346" s="145"/>
      <c r="KPK346" s="145"/>
      <c r="KPL346" s="145"/>
      <c r="KPM346" s="145"/>
      <c r="KPN346" s="145"/>
      <c r="KPO346" s="145"/>
      <c r="KPP346" s="145"/>
      <c r="KPQ346" s="145"/>
      <c r="KPR346" s="145"/>
      <c r="KPS346" s="145"/>
      <c r="KPT346" s="145"/>
      <c r="KPU346" s="145"/>
      <c r="KPV346" s="145"/>
      <c r="KPW346" s="145"/>
      <c r="KPX346" s="145"/>
      <c r="KPY346" s="145"/>
      <c r="KPZ346" s="145"/>
      <c r="KQA346" s="145"/>
      <c r="KQB346" s="145"/>
      <c r="KQC346" s="145"/>
      <c r="KQD346" s="145"/>
      <c r="KQE346" s="145"/>
      <c r="KQF346" s="145"/>
      <c r="KQG346" s="145"/>
      <c r="KQH346" s="145"/>
      <c r="KQI346" s="145"/>
      <c r="KQJ346" s="145"/>
      <c r="KQK346" s="145"/>
      <c r="KQL346" s="145"/>
      <c r="KQM346" s="145"/>
      <c r="KQN346" s="145"/>
      <c r="KQO346" s="145"/>
      <c r="KQP346" s="145"/>
      <c r="KQQ346" s="145"/>
      <c r="KQR346" s="145"/>
      <c r="KQS346" s="145"/>
      <c r="KQT346" s="145"/>
      <c r="KQU346" s="145"/>
      <c r="KQV346" s="145"/>
      <c r="KQW346" s="145"/>
      <c r="KQX346" s="145"/>
      <c r="KQY346" s="145"/>
      <c r="KQZ346" s="145"/>
      <c r="KRA346" s="145"/>
      <c r="KRB346" s="145"/>
      <c r="KRC346" s="145"/>
      <c r="KRD346" s="145"/>
      <c r="KRE346" s="145"/>
      <c r="KRF346" s="145"/>
      <c r="KRG346" s="145"/>
      <c r="KRH346" s="145"/>
      <c r="KRI346" s="145"/>
      <c r="KRJ346" s="145"/>
      <c r="KRK346" s="145"/>
      <c r="KRL346" s="145"/>
      <c r="KRM346" s="145"/>
      <c r="KRN346" s="145"/>
      <c r="KRO346" s="145"/>
      <c r="KRP346" s="145"/>
      <c r="KRQ346" s="145"/>
      <c r="KRR346" s="145"/>
      <c r="KRS346" s="145"/>
      <c r="KRT346" s="145"/>
      <c r="KRU346" s="145"/>
      <c r="KRV346" s="145"/>
      <c r="KRW346" s="145"/>
      <c r="KRX346" s="145"/>
      <c r="KRY346" s="145"/>
      <c r="KRZ346" s="145"/>
      <c r="KSA346" s="145"/>
      <c r="KSB346" s="145"/>
      <c r="KSC346" s="145"/>
      <c r="KSD346" s="145"/>
      <c r="KSE346" s="145"/>
      <c r="KSF346" s="145"/>
      <c r="KSG346" s="145"/>
      <c r="KSH346" s="145"/>
      <c r="KSI346" s="145"/>
      <c r="KSJ346" s="145"/>
      <c r="KSK346" s="145"/>
      <c r="KSL346" s="145"/>
      <c r="KSM346" s="145"/>
      <c r="KSN346" s="145"/>
      <c r="KSO346" s="145"/>
      <c r="KSP346" s="145"/>
      <c r="KSQ346" s="145"/>
      <c r="KSR346" s="145"/>
      <c r="KSS346" s="145"/>
      <c r="KST346" s="145"/>
      <c r="KSU346" s="145"/>
      <c r="KSV346" s="145"/>
      <c r="KSW346" s="145"/>
      <c r="KSX346" s="145"/>
      <c r="KSY346" s="145"/>
      <c r="KSZ346" s="145"/>
      <c r="KTA346" s="145"/>
      <c r="KTB346" s="145"/>
      <c r="KTC346" s="145"/>
      <c r="KTD346" s="145"/>
      <c r="KTE346" s="145"/>
      <c r="KTF346" s="145"/>
      <c r="KTG346" s="145"/>
      <c r="KTH346" s="145"/>
      <c r="KTI346" s="145"/>
      <c r="KTJ346" s="145"/>
      <c r="KTK346" s="145"/>
      <c r="KTL346" s="145"/>
      <c r="KTM346" s="145"/>
      <c r="KTN346" s="145"/>
      <c r="KTO346" s="145"/>
      <c r="KTP346" s="145"/>
      <c r="KTQ346" s="145"/>
      <c r="KTR346" s="145"/>
      <c r="KTS346" s="145"/>
      <c r="KTT346" s="145"/>
      <c r="KTU346" s="145"/>
      <c r="KTV346" s="145"/>
      <c r="KTW346" s="145"/>
      <c r="KTX346" s="145"/>
      <c r="KTY346" s="145"/>
      <c r="KTZ346" s="145"/>
      <c r="KUA346" s="145"/>
      <c r="KUB346" s="145"/>
      <c r="KUC346" s="145"/>
      <c r="KUD346" s="145"/>
      <c r="KUE346" s="145"/>
      <c r="KUF346" s="145"/>
      <c r="KUG346" s="145"/>
      <c r="KUH346" s="145"/>
      <c r="KUI346" s="145"/>
      <c r="KUJ346" s="145"/>
      <c r="KUK346" s="145"/>
      <c r="KUL346" s="145"/>
      <c r="KUM346" s="145"/>
      <c r="KUN346" s="145"/>
      <c r="KUO346" s="145"/>
      <c r="KUP346" s="145"/>
      <c r="KUQ346" s="145"/>
      <c r="KUR346" s="145"/>
      <c r="KUS346" s="145"/>
      <c r="KUT346" s="145"/>
      <c r="KUU346" s="145"/>
      <c r="KUV346" s="145"/>
      <c r="KUW346" s="145"/>
      <c r="KUX346" s="145"/>
      <c r="KUY346" s="145"/>
      <c r="KUZ346" s="145"/>
      <c r="KVA346" s="145"/>
      <c r="KVB346" s="145"/>
      <c r="KVC346" s="145"/>
      <c r="KVD346" s="145"/>
      <c r="KVE346" s="145"/>
      <c r="KVF346" s="145"/>
      <c r="KVG346" s="145"/>
      <c r="KVH346" s="145"/>
      <c r="KVI346" s="145"/>
      <c r="KVJ346" s="145"/>
      <c r="KVK346" s="145"/>
      <c r="KVL346" s="145"/>
      <c r="KVM346" s="145"/>
      <c r="KVN346" s="145"/>
      <c r="KVO346" s="145"/>
      <c r="KVP346" s="145"/>
      <c r="KVQ346" s="145"/>
      <c r="KVR346" s="145"/>
      <c r="KVS346" s="145"/>
      <c r="KVT346" s="145"/>
      <c r="KVU346" s="145"/>
      <c r="KVV346" s="145"/>
      <c r="KVW346" s="145"/>
      <c r="KVX346" s="145"/>
      <c r="KVY346" s="145"/>
      <c r="KVZ346" s="145"/>
      <c r="KWA346" s="145"/>
      <c r="KWB346" s="145"/>
      <c r="KWC346" s="145"/>
      <c r="KWD346" s="145"/>
      <c r="KWE346" s="145"/>
      <c r="KWF346" s="145"/>
      <c r="KWG346" s="145"/>
      <c r="KWH346" s="145"/>
      <c r="KWI346" s="145"/>
      <c r="KWJ346" s="145"/>
      <c r="KWK346" s="145"/>
      <c r="KWL346" s="145"/>
      <c r="KWM346" s="145"/>
      <c r="KWN346" s="145"/>
      <c r="KWO346" s="145"/>
      <c r="KWP346" s="145"/>
      <c r="KWQ346" s="145"/>
      <c r="KWR346" s="145"/>
      <c r="KWS346" s="145"/>
      <c r="KWT346" s="145"/>
      <c r="KWU346" s="145"/>
      <c r="KWV346" s="145"/>
      <c r="KWW346" s="145"/>
      <c r="KWX346" s="145"/>
      <c r="KWY346" s="145"/>
      <c r="KWZ346" s="145"/>
      <c r="KXA346" s="145"/>
      <c r="KXB346" s="145"/>
      <c r="KXC346" s="145"/>
      <c r="KXD346" s="145"/>
      <c r="KXE346" s="145"/>
      <c r="KXF346" s="145"/>
      <c r="KXG346" s="145"/>
      <c r="KXH346" s="145"/>
      <c r="KXI346" s="145"/>
      <c r="KXJ346" s="145"/>
      <c r="KXK346" s="145"/>
      <c r="KXL346" s="145"/>
      <c r="KXM346" s="145"/>
      <c r="KXN346" s="145"/>
      <c r="KXO346" s="145"/>
      <c r="KXP346" s="145"/>
      <c r="KXQ346" s="145"/>
      <c r="KXR346" s="145"/>
      <c r="KXS346" s="145"/>
      <c r="KXT346" s="145"/>
      <c r="KXU346" s="145"/>
      <c r="KXV346" s="145"/>
      <c r="KXW346" s="145"/>
      <c r="KXX346" s="145"/>
      <c r="KXY346" s="145"/>
      <c r="KXZ346" s="145"/>
      <c r="KYA346" s="145"/>
      <c r="KYB346" s="145"/>
      <c r="KYC346" s="145"/>
      <c r="KYD346" s="145"/>
      <c r="KYE346" s="145"/>
      <c r="KYF346" s="145"/>
      <c r="KYG346" s="145"/>
      <c r="KYH346" s="145"/>
      <c r="KYI346" s="145"/>
      <c r="KYJ346" s="145"/>
      <c r="KYK346" s="145"/>
      <c r="KYL346" s="145"/>
      <c r="KYM346" s="145"/>
      <c r="KYN346" s="145"/>
      <c r="KYO346" s="145"/>
      <c r="KYP346" s="145"/>
      <c r="KYQ346" s="145"/>
      <c r="KYR346" s="145"/>
      <c r="KYS346" s="145"/>
      <c r="KYT346" s="145"/>
      <c r="KYU346" s="145"/>
      <c r="KYV346" s="145"/>
      <c r="KYW346" s="145"/>
      <c r="KYX346" s="145"/>
      <c r="KYY346" s="145"/>
      <c r="KYZ346" s="145"/>
      <c r="KZA346" s="145"/>
      <c r="KZB346" s="145"/>
      <c r="KZC346" s="145"/>
      <c r="KZD346" s="145"/>
      <c r="KZE346" s="145"/>
      <c r="KZF346" s="145"/>
      <c r="KZG346" s="145"/>
      <c r="KZH346" s="145"/>
      <c r="KZI346" s="145"/>
      <c r="KZJ346" s="145"/>
      <c r="KZK346" s="145"/>
      <c r="KZL346" s="145"/>
      <c r="KZM346" s="145"/>
      <c r="KZN346" s="145"/>
      <c r="KZO346" s="145"/>
      <c r="KZP346" s="145"/>
      <c r="KZQ346" s="145"/>
      <c r="KZR346" s="145"/>
      <c r="KZS346" s="145"/>
      <c r="KZT346" s="145"/>
      <c r="KZU346" s="145"/>
      <c r="KZV346" s="145"/>
      <c r="KZW346" s="145"/>
      <c r="KZX346" s="145"/>
      <c r="KZY346" s="145"/>
      <c r="KZZ346" s="145"/>
      <c r="LAA346" s="145"/>
      <c r="LAB346" s="145"/>
      <c r="LAC346" s="145"/>
      <c r="LAD346" s="145"/>
      <c r="LAE346" s="145"/>
      <c r="LAF346" s="145"/>
      <c r="LAG346" s="145"/>
      <c r="LAH346" s="145"/>
      <c r="LAI346" s="145"/>
      <c r="LAJ346" s="145"/>
      <c r="LAK346" s="145"/>
      <c r="LAL346" s="145"/>
      <c r="LAM346" s="145"/>
      <c r="LAN346" s="145"/>
      <c r="LAO346" s="145"/>
      <c r="LAP346" s="145"/>
      <c r="LAQ346" s="145"/>
      <c r="LAR346" s="145"/>
      <c r="LAS346" s="145"/>
      <c r="LAT346" s="145"/>
      <c r="LAU346" s="145"/>
      <c r="LAV346" s="145"/>
      <c r="LAW346" s="145"/>
      <c r="LAX346" s="145"/>
      <c r="LAY346" s="145"/>
      <c r="LAZ346" s="145"/>
      <c r="LBA346" s="145"/>
      <c r="LBB346" s="145"/>
      <c r="LBC346" s="145"/>
      <c r="LBD346" s="145"/>
      <c r="LBE346" s="145"/>
      <c r="LBF346" s="145"/>
      <c r="LBG346" s="145"/>
      <c r="LBH346" s="145"/>
      <c r="LBI346" s="145"/>
      <c r="LBJ346" s="145"/>
      <c r="LBK346" s="145"/>
      <c r="LBL346" s="145"/>
      <c r="LBM346" s="145"/>
      <c r="LBN346" s="145"/>
      <c r="LBO346" s="145"/>
      <c r="LBP346" s="145"/>
      <c r="LBQ346" s="145"/>
      <c r="LBR346" s="145"/>
      <c r="LBS346" s="145"/>
      <c r="LBT346" s="145"/>
      <c r="LBU346" s="145"/>
      <c r="LBV346" s="145"/>
      <c r="LBW346" s="145"/>
      <c r="LBX346" s="145"/>
      <c r="LBY346" s="145"/>
      <c r="LBZ346" s="145"/>
      <c r="LCA346" s="145"/>
      <c r="LCB346" s="145"/>
      <c r="LCC346" s="145"/>
      <c r="LCD346" s="145"/>
      <c r="LCE346" s="145"/>
      <c r="LCF346" s="145"/>
      <c r="LCG346" s="145"/>
      <c r="LCH346" s="145"/>
      <c r="LCI346" s="145"/>
      <c r="LCJ346" s="145"/>
      <c r="LCK346" s="145"/>
      <c r="LCL346" s="145"/>
      <c r="LCM346" s="145"/>
      <c r="LCN346" s="145"/>
      <c r="LCO346" s="145"/>
      <c r="LCP346" s="145"/>
      <c r="LCQ346" s="145"/>
      <c r="LCR346" s="145"/>
      <c r="LCS346" s="145"/>
      <c r="LCT346" s="145"/>
      <c r="LCU346" s="145"/>
      <c r="LCV346" s="145"/>
      <c r="LCW346" s="145"/>
      <c r="LCX346" s="145"/>
      <c r="LCY346" s="145"/>
      <c r="LCZ346" s="145"/>
      <c r="LDA346" s="145"/>
      <c r="LDB346" s="145"/>
      <c r="LDC346" s="145"/>
      <c r="LDD346" s="145"/>
      <c r="LDE346" s="145"/>
      <c r="LDF346" s="145"/>
      <c r="LDG346" s="145"/>
      <c r="LDH346" s="145"/>
      <c r="LDI346" s="145"/>
      <c r="LDJ346" s="145"/>
      <c r="LDK346" s="145"/>
      <c r="LDL346" s="145"/>
      <c r="LDM346" s="145"/>
      <c r="LDN346" s="145"/>
      <c r="LDO346" s="145"/>
      <c r="LDP346" s="145"/>
      <c r="LDQ346" s="145"/>
      <c r="LDR346" s="145"/>
      <c r="LDS346" s="145"/>
      <c r="LDT346" s="145"/>
      <c r="LDU346" s="145"/>
      <c r="LDV346" s="145"/>
      <c r="LDW346" s="145"/>
      <c r="LDX346" s="145"/>
      <c r="LDY346" s="145"/>
      <c r="LDZ346" s="145"/>
      <c r="LEA346" s="145"/>
      <c r="LEB346" s="145"/>
      <c r="LEC346" s="145"/>
      <c r="LED346" s="145"/>
      <c r="LEE346" s="145"/>
      <c r="LEF346" s="145"/>
      <c r="LEG346" s="145"/>
      <c r="LEH346" s="145"/>
      <c r="LEI346" s="145"/>
      <c r="LEJ346" s="145"/>
      <c r="LEK346" s="145"/>
      <c r="LEL346" s="145"/>
      <c r="LEM346" s="145"/>
      <c r="LEN346" s="145"/>
      <c r="LEO346" s="145"/>
      <c r="LEP346" s="145"/>
      <c r="LEQ346" s="145"/>
      <c r="LER346" s="145"/>
      <c r="LES346" s="145"/>
      <c r="LET346" s="145"/>
      <c r="LEU346" s="145"/>
      <c r="LEV346" s="145"/>
      <c r="LEW346" s="145"/>
      <c r="LEX346" s="145"/>
      <c r="LEY346" s="145"/>
      <c r="LEZ346" s="145"/>
      <c r="LFA346" s="145"/>
      <c r="LFB346" s="145"/>
      <c r="LFC346" s="145"/>
      <c r="LFD346" s="145"/>
      <c r="LFE346" s="145"/>
      <c r="LFF346" s="145"/>
      <c r="LFG346" s="145"/>
      <c r="LFH346" s="145"/>
      <c r="LFI346" s="145"/>
      <c r="LFJ346" s="145"/>
      <c r="LFK346" s="145"/>
      <c r="LFL346" s="145"/>
      <c r="LFM346" s="145"/>
      <c r="LFN346" s="145"/>
      <c r="LFO346" s="145"/>
      <c r="LFP346" s="145"/>
      <c r="LFQ346" s="145"/>
      <c r="LFR346" s="145"/>
      <c r="LFS346" s="145"/>
      <c r="LFT346" s="145"/>
      <c r="LFU346" s="145"/>
      <c r="LFV346" s="145"/>
      <c r="LFW346" s="145"/>
      <c r="LFX346" s="145"/>
      <c r="LFY346" s="145"/>
      <c r="LFZ346" s="145"/>
      <c r="LGA346" s="145"/>
      <c r="LGB346" s="145"/>
      <c r="LGC346" s="145"/>
      <c r="LGD346" s="145"/>
      <c r="LGE346" s="145"/>
      <c r="LGF346" s="145"/>
      <c r="LGG346" s="145"/>
      <c r="LGH346" s="145"/>
      <c r="LGI346" s="145"/>
      <c r="LGJ346" s="145"/>
      <c r="LGK346" s="145"/>
      <c r="LGL346" s="145"/>
      <c r="LGM346" s="145"/>
      <c r="LGN346" s="145"/>
      <c r="LGO346" s="145"/>
      <c r="LGP346" s="145"/>
      <c r="LGQ346" s="145"/>
      <c r="LGR346" s="145"/>
      <c r="LGS346" s="145"/>
      <c r="LGT346" s="145"/>
      <c r="LGU346" s="145"/>
      <c r="LGV346" s="145"/>
      <c r="LGW346" s="145"/>
      <c r="LGX346" s="145"/>
      <c r="LGY346" s="145"/>
      <c r="LGZ346" s="145"/>
      <c r="LHA346" s="145"/>
      <c r="LHB346" s="145"/>
      <c r="LHC346" s="145"/>
      <c r="LHD346" s="145"/>
      <c r="LHE346" s="145"/>
      <c r="LHF346" s="145"/>
      <c r="LHG346" s="145"/>
      <c r="LHH346" s="145"/>
      <c r="LHI346" s="145"/>
      <c r="LHJ346" s="145"/>
      <c r="LHK346" s="145"/>
      <c r="LHL346" s="145"/>
      <c r="LHM346" s="145"/>
      <c r="LHN346" s="145"/>
      <c r="LHO346" s="145"/>
      <c r="LHP346" s="145"/>
      <c r="LHQ346" s="145"/>
      <c r="LHR346" s="145"/>
      <c r="LHS346" s="145"/>
      <c r="LHT346" s="145"/>
      <c r="LHU346" s="145"/>
      <c r="LHV346" s="145"/>
      <c r="LHW346" s="145"/>
      <c r="LHX346" s="145"/>
      <c r="LHY346" s="145"/>
      <c r="LHZ346" s="145"/>
      <c r="LIA346" s="145"/>
      <c r="LIB346" s="145"/>
      <c r="LIC346" s="145"/>
      <c r="LID346" s="145"/>
      <c r="LIE346" s="145"/>
      <c r="LIF346" s="145"/>
      <c r="LIG346" s="145"/>
      <c r="LIH346" s="145"/>
      <c r="LII346" s="145"/>
      <c r="LIJ346" s="145"/>
      <c r="LIK346" s="145"/>
      <c r="LIL346" s="145"/>
      <c r="LIM346" s="145"/>
      <c r="LIN346" s="145"/>
      <c r="LIO346" s="145"/>
      <c r="LIP346" s="145"/>
      <c r="LIQ346" s="145"/>
      <c r="LIR346" s="145"/>
      <c r="LIS346" s="145"/>
      <c r="LIT346" s="145"/>
      <c r="LIU346" s="145"/>
      <c r="LIV346" s="145"/>
      <c r="LIW346" s="145"/>
      <c r="LIX346" s="145"/>
      <c r="LIY346" s="145"/>
      <c r="LIZ346" s="145"/>
      <c r="LJA346" s="145"/>
      <c r="LJB346" s="145"/>
      <c r="LJC346" s="145"/>
      <c r="LJD346" s="145"/>
      <c r="LJE346" s="145"/>
      <c r="LJF346" s="145"/>
      <c r="LJG346" s="145"/>
      <c r="LJH346" s="145"/>
      <c r="LJI346" s="145"/>
      <c r="LJJ346" s="145"/>
      <c r="LJK346" s="145"/>
      <c r="LJL346" s="145"/>
      <c r="LJM346" s="145"/>
      <c r="LJN346" s="145"/>
      <c r="LJO346" s="145"/>
      <c r="LJP346" s="145"/>
      <c r="LJQ346" s="145"/>
      <c r="LJR346" s="145"/>
      <c r="LJS346" s="145"/>
      <c r="LJT346" s="145"/>
      <c r="LJU346" s="145"/>
      <c r="LJV346" s="145"/>
      <c r="LJW346" s="145"/>
      <c r="LJX346" s="145"/>
      <c r="LJY346" s="145"/>
      <c r="LJZ346" s="145"/>
      <c r="LKA346" s="145"/>
      <c r="LKB346" s="145"/>
      <c r="LKC346" s="145"/>
      <c r="LKD346" s="145"/>
      <c r="LKE346" s="145"/>
      <c r="LKF346" s="145"/>
      <c r="LKG346" s="145"/>
      <c r="LKH346" s="145"/>
      <c r="LKI346" s="145"/>
      <c r="LKJ346" s="145"/>
      <c r="LKK346" s="145"/>
      <c r="LKL346" s="145"/>
      <c r="LKM346" s="145"/>
      <c r="LKN346" s="145"/>
      <c r="LKO346" s="145"/>
      <c r="LKP346" s="145"/>
      <c r="LKQ346" s="145"/>
      <c r="LKR346" s="145"/>
      <c r="LKS346" s="145"/>
      <c r="LKT346" s="145"/>
      <c r="LKU346" s="145"/>
      <c r="LKV346" s="145"/>
      <c r="LKW346" s="145"/>
      <c r="LKX346" s="145"/>
      <c r="LKY346" s="145"/>
      <c r="LKZ346" s="145"/>
      <c r="LLA346" s="145"/>
      <c r="LLB346" s="145"/>
      <c r="LLC346" s="145"/>
      <c r="LLD346" s="145"/>
      <c r="LLE346" s="145"/>
      <c r="LLF346" s="145"/>
      <c r="LLG346" s="145"/>
      <c r="LLH346" s="145"/>
      <c r="LLI346" s="145"/>
      <c r="LLJ346" s="145"/>
      <c r="LLK346" s="145"/>
      <c r="LLL346" s="145"/>
      <c r="LLM346" s="145"/>
      <c r="LLN346" s="145"/>
      <c r="LLO346" s="145"/>
      <c r="LLP346" s="145"/>
      <c r="LLQ346" s="145"/>
      <c r="LLR346" s="145"/>
      <c r="LLS346" s="145"/>
      <c r="LLT346" s="145"/>
      <c r="LLU346" s="145"/>
      <c r="LLV346" s="145"/>
      <c r="LLW346" s="145"/>
      <c r="LLX346" s="145"/>
      <c r="LLY346" s="145"/>
      <c r="LLZ346" s="145"/>
      <c r="LMA346" s="145"/>
      <c r="LMB346" s="145"/>
      <c r="LMC346" s="145"/>
      <c r="LMD346" s="145"/>
      <c r="LME346" s="145"/>
      <c r="LMF346" s="145"/>
      <c r="LMG346" s="145"/>
      <c r="LMH346" s="145"/>
      <c r="LMI346" s="145"/>
      <c r="LMJ346" s="145"/>
      <c r="LMK346" s="145"/>
      <c r="LML346" s="145"/>
      <c r="LMM346" s="145"/>
      <c r="LMN346" s="145"/>
      <c r="LMO346" s="145"/>
      <c r="LMP346" s="145"/>
      <c r="LMQ346" s="145"/>
      <c r="LMR346" s="145"/>
      <c r="LMS346" s="145"/>
      <c r="LMT346" s="145"/>
      <c r="LMU346" s="145"/>
      <c r="LMV346" s="145"/>
      <c r="LMW346" s="145"/>
      <c r="LMX346" s="145"/>
      <c r="LMY346" s="145"/>
      <c r="LMZ346" s="145"/>
      <c r="LNA346" s="145"/>
      <c r="LNB346" s="145"/>
      <c r="LNC346" s="145"/>
      <c r="LND346" s="145"/>
      <c r="LNE346" s="145"/>
      <c r="LNF346" s="145"/>
      <c r="LNG346" s="145"/>
      <c r="LNH346" s="145"/>
      <c r="LNI346" s="145"/>
      <c r="LNJ346" s="145"/>
      <c r="LNK346" s="145"/>
      <c r="LNL346" s="145"/>
      <c r="LNM346" s="145"/>
      <c r="LNN346" s="145"/>
      <c r="LNO346" s="145"/>
      <c r="LNP346" s="145"/>
      <c r="LNQ346" s="145"/>
      <c r="LNR346" s="145"/>
      <c r="LNS346" s="145"/>
      <c r="LNT346" s="145"/>
      <c r="LNU346" s="145"/>
      <c r="LNV346" s="145"/>
      <c r="LNW346" s="145"/>
      <c r="LNX346" s="145"/>
      <c r="LNY346" s="145"/>
      <c r="LNZ346" s="145"/>
      <c r="LOA346" s="145"/>
      <c r="LOB346" s="145"/>
      <c r="LOC346" s="145"/>
      <c r="LOD346" s="145"/>
      <c r="LOE346" s="145"/>
      <c r="LOF346" s="145"/>
      <c r="LOG346" s="145"/>
      <c r="LOH346" s="145"/>
      <c r="LOI346" s="145"/>
      <c r="LOJ346" s="145"/>
      <c r="LOK346" s="145"/>
      <c r="LOL346" s="145"/>
      <c r="LOM346" s="145"/>
      <c r="LON346" s="145"/>
      <c r="LOO346" s="145"/>
      <c r="LOP346" s="145"/>
      <c r="LOQ346" s="145"/>
      <c r="LOR346" s="145"/>
      <c r="LOS346" s="145"/>
      <c r="LOT346" s="145"/>
      <c r="LOU346" s="145"/>
      <c r="LOV346" s="145"/>
      <c r="LOW346" s="145"/>
      <c r="LOX346" s="145"/>
      <c r="LOY346" s="145"/>
      <c r="LOZ346" s="145"/>
      <c r="LPA346" s="145"/>
      <c r="LPB346" s="145"/>
      <c r="LPC346" s="145"/>
      <c r="LPD346" s="145"/>
      <c r="LPE346" s="145"/>
      <c r="LPF346" s="145"/>
      <c r="LPG346" s="145"/>
      <c r="LPH346" s="145"/>
      <c r="LPI346" s="145"/>
      <c r="LPJ346" s="145"/>
      <c r="LPK346" s="145"/>
      <c r="LPL346" s="145"/>
      <c r="LPM346" s="145"/>
      <c r="LPN346" s="145"/>
      <c r="LPO346" s="145"/>
      <c r="LPP346" s="145"/>
      <c r="LPQ346" s="145"/>
      <c r="LPR346" s="145"/>
      <c r="LPS346" s="145"/>
      <c r="LPT346" s="145"/>
      <c r="LPU346" s="145"/>
      <c r="LPV346" s="145"/>
      <c r="LPW346" s="145"/>
      <c r="LPX346" s="145"/>
      <c r="LPY346" s="145"/>
      <c r="LPZ346" s="145"/>
      <c r="LQA346" s="145"/>
      <c r="LQB346" s="145"/>
      <c r="LQC346" s="145"/>
      <c r="LQD346" s="145"/>
      <c r="LQE346" s="145"/>
      <c r="LQF346" s="145"/>
      <c r="LQG346" s="145"/>
      <c r="LQH346" s="145"/>
      <c r="LQI346" s="145"/>
      <c r="LQJ346" s="145"/>
      <c r="LQK346" s="145"/>
      <c r="LQL346" s="145"/>
      <c r="LQM346" s="145"/>
      <c r="LQN346" s="145"/>
      <c r="LQO346" s="145"/>
      <c r="LQP346" s="145"/>
      <c r="LQQ346" s="145"/>
      <c r="LQR346" s="145"/>
      <c r="LQS346" s="145"/>
      <c r="LQT346" s="145"/>
      <c r="LQU346" s="145"/>
      <c r="LQV346" s="145"/>
      <c r="LQW346" s="145"/>
      <c r="LQX346" s="145"/>
      <c r="LQY346" s="145"/>
      <c r="LQZ346" s="145"/>
      <c r="LRA346" s="145"/>
      <c r="LRB346" s="145"/>
      <c r="LRC346" s="145"/>
      <c r="LRD346" s="145"/>
      <c r="LRE346" s="145"/>
      <c r="LRF346" s="145"/>
      <c r="LRG346" s="145"/>
      <c r="LRH346" s="145"/>
      <c r="LRI346" s="145"/>
      <c r="LRJ346" s="145"/>
      <c r="LRK346" s="145"/>
      <c r="LRL346" s="145"/>
      <c r="LRM346" s="145"/>
      <c r="LRN346" s="145"/>
      <c r="LRO346" s="145"/>
      <c r="LRP346" s="145"/>
      <c r="LRQ346" s="145"/>
      <c r="LRR346" s="145"/>
      <c r="LRS346" s="145"/>
      <c r="LRT346" s="145"/>
      <c r="LRU346" s="145"/>
      <c r="LRV346" s="145"/>
      <c r="LRW346" s="145"/>
      <c r="LRX346" s="145"/>
      <c r="LRY346" s="145"/>
      <c r="LRZ346" s="145"/>
      <c r="LSA346" s="145"/>
      <c r="LSB346" s="145"/>
      <c r="LSC346" s="145"/>
      <c r="LSD346" s="145"/>
      <c r="LSE346" s="145"/>
      <c r="LSF346" s="145"/>
      <c r="LSG346" s="145"/>
      <c r="LSH346" s="145"/>
      <c r="LSI346" s="145"/>
      <c r="LSJ346" s="145"/>
      <c r="LSK346" s="145"/>
      <c r="LSL346" s="145"/>
      <c r="LSM346" s="145"/>
      <c r="LSN346" s="145"/>
      <c r="LSO346" s="145"/>
      <c r="LSP346" s="145"/>
      <c r="LSQ346" s="145"/>
      <c r="LSR346" s="145"/>
      <c r="LSS346" s="145"/>
      <c r="LST346" s="145"/>
      <c r="LSU346" s="145"/>
      <c r="LSV346" s="145"/>
      <c r="LSW346" s="145"/>
      <c r="LSX346" s="145"/>
      <c r="LSY346" s="145"/>
      <c r="LSZ346" s="145"/>
      <c r="LTA346" s="145"/>
      <c r="LTB346" s="145"/>
      <c r="LTC346" s="145"/>
      <c r="LTD346" s="145"/>
      <c r="LTE346" s="145"/>
      <c r="LTF346" s="145"/>
      <c r="LTG346" s="145"/>
      <c r="LTH346" s="145"/>
      <c r="LTI346" s="145"/>
      <c r="LTJ346" s="145"/>
      <c r="LTK346" s="145"/>
      <c r="LTL346" s="145"/>
      <c r="LTM346" s="145"/>
      <c r="LTN346" s="145"/>
      <c r="LTO346" s="145"/>
      <c r="LTP346" s="145"/>
      <c r="LTQ346" s="145"/>
      <c r="LTR346" s="145"/>
      <c r="LTS346" s="145"/>
      <c r="LTT346" s="145"/>
      <c r="LTU346" s="145"/>
      <c r="LTV346" s="145"/>
      <c r="LTW346" s="145"/>
      <c r="LTX346" s="145"/>
      <c r="LTY346" s="145"/>
      <c r="LTZ346" s="145"/>
      <c r="LUA346" s="145"/>
      <c r="LUB346" s="145"/>
      <c r="LUC346" s="145"/>
      <c r="LUD346" s="145"/>
      <c r="LUE346" s="145"/>
      <c r="LUF346" s="145"/>
      <c r="LUG346" s="145"/>
      <c r="LUH346" s="145"/>
      <c r="LUI346" s="145"/>
      <c r="LUJ346" s="145"/>
      <c r="LUK346" s="145"/>
      <c r="LUL346" s="145"/>
      <c r="LUM346" s="145"/>
      <c r="LUN346" s="145"/>
      <c r="LUO346" s="145"/>
      <c r="LUP346" s="145"/>
      <c r="LUQ346" s="145"/>
      <c r="LUR346" s="145"/>
      <c r="LUS346" s="145"/>
      <c r="LUT346" s="145"/>
      <c r="LUU346" s="145"/>
      <c r="LUV346" s="145"/>
      <c r="LUW346" s="145"/>
      <c r="LUX346" s="145"/>
      <c r="LUY346" s="145"/>
      <c r="LUZ346" s="145"/>
      <c r="LVA346" s="145"/>
      <c r="LVB346" s="145"/>
      <c r="LVC346" s="145"/>
      <c r="LVD346" s="145"/>
      <c r="LVE346" s="145"/>
      <c r="LVF346" s="145"/>
      <c r="LVG346" s="145"/>
      <c r="LVH346" s="145"/>
      <c r="LVI346" s="145"/>
      <c r="LVJ346" s="145"/>
      <c r="LVK346" s="145"/>
      <c r="LVL346" s="145"/>
      <c r="LVM346" s="145"/>
      <c r="LVN346" s="145"/>
      <c r="LVO346" s="145"/>
      <c r="LVP346" s="145"/>
      <c r="LVQ346" s="145"/>
      <c r="LVR346" s="145"/>
      <c r="LVS346" s="145"/>
      <c r="LVT346" s="145"/>
      <c r="LVU346" s="145"/>
      <c r="LVV346" s="145"/>
      <c r="LVW346" s="145"/>
      <c r="LVX346" s="145"/>
      <c r="LVY346" s="145"/>
      <c r="LVZ346" s="145"/>
      <c r="LWA346" s="145"/>
      <c r="LWB346" s="145"/>
      <c r="LWC346" s="145"/>
      <c r="LWD346" s="145"/>
      <c r="LWE346" s="145"/>
      <c r="LWF346" s="145"/>
      <c r="LWG346" s="145"/>
      <c r="LWH346" s="145"/>
      <c r="LWI346" s="145"/>
      <c r="LWJ346" s="145"/>
      <c r="LWK346" s="145"/>
      <c r="LWL346" s="145"/>
      <c r="LWM346" s="145"/>
      <c r="LWN346" s="145"/>
      <c r="LWO346" s="145"/>
      <c r="LWP346" s="145"/>
      <c r="LWQ346" s="145"/>
      <c r="LWR346" s="145"/>
      <c r="LWS346" s="145"/>
      <c r="LWT346" s="145"/>
      <c r="LWU346" s="145"/>
      <c r="LWV346" s="145"/>
      <c r="LWW346" s="145"/>
      <c r="LWX346" s="145"/>
      <c r="LWY346" s="145"/>
      <c r="LWZ346" s="145"/>
      <c r="LXA346" s="145"/>
      <c r="LXB346" s="145"/>
      <c r="LXC346" s="145"/>
      <c r="LXD346" s="145"/>
      <c r="LXE346" s="145"/>
      <c r="LXF346" s="145"/>
      <c r="LXG346" s="145"/>
      <c r="LXH346" s="145"/>
      <c r="LXI346" s="145"/>
      <c r="LXJ346" s="145"/>
      <c r="LXK346" s="145"/>
      <c r="LXL346" s="145"/>
      <c r="LXM346" s="145"/>
      <c r="LXN346" s="145"/>
      <c r="LXO346" s="145"/>
      <c r="LXP346" s="145"/>
      <c r="LXQ346" s="145"/>
      <c r="LXR346" s="145"/>
      <c r="LXS346" s="145"/>
      <c r="LXT346" s="145"/>
      <c r="LXU346" s="145"/>
      <c r="LXV346" s="145"/>
      <c r="LXW346" s="145"/>
      <c r="LXX346" s="145"/>
      <c r="LXY346" s="145"/>
      <c r="LXZ346" s="145"/>
      <c r="LYA346" s="145"/>
      <c r="LYB346" s="145"/>
      <c r="LYC346" s="145"/>
      <c r="LYD346" s="145"/>
      <c r="LYE346" s="145"/>
      <c r="LYF346" s="145"/>
      <c r="LYG346" s="145"/>
      <c r="LYH346" s="145"/>
      <c r="LYI346" s="145"/>
      <c r="LYJ346" s="145"/>
      <c r="LYK346" s="145"/>
      <c r="LYL346" s="145"/>
      <c r="LYM346" s="145"/>
      <c r="LYN346" s="145"/>
      <c r="LYO346" s="145"/>
      <c r="LYP346" s="145"/>
      <c r="LYQ346" s="145"/>
      <c r="LYR346" s="145"/>
      <c r="LYS346" s="145"/>
      <c r="LYT346" s="145"/>
      <c r="LYU346" s="145"/>
      <c r="LYV346" s="145"/>
      <c r="LYW346" s="145"/>
      <c r="LYX346" s="145"/>
      <c r="LYY346" s="145"/>
      <c r="LYZ346" s="145"/>
      <c r="LZA346" s="145"/>
      <c r="LZB346" s="145"/>
      <c r="LZC346" s="145"/>
      <c r="LZD346" s="145"/>
      <c r="LZE346" s="145"/>
      <c r="LZF346" s="145"/>
      <c r="LZG346" s="145"/>
      <c r="LZH346" s="145"/>
      <c r="LZI346" s="145"/>
      <c r="LZJ346" s="145"/>
      <c r="LZK346" s="145"/>
      <c r="LZL346" s="145"/>
      <c r="LZM346" s="145"/>
      <c r="LZN346" s="145"/>
      <c r="LZO346" s="145"/>
      <c r="LZP346" s="145"/>
      <c r="LZQ346" s="145"/>
      <c r="LZR346" s="145"/>
      <c r="LZS346" s="145"/>
      <c r="LZT346" s="145"/>
      <c r="LZU346" s="145"/>
      <c r="LZV346" s="145"/>
      <c r="LZW346" s="145"/>
      <c r="LZX346" s="145"/>
      <c r="LZY346" s="145"/>
      <c r="LZZ346" s="145"/>
      <c r="MAA346" s="145"/>
      <c r="MAB346" s="145"/>
      <c r="MAC346" s="145"/>
      <c r="MAD346" s="145"/>
      <c r="MAE346" s="145"/>
      <c r="MAF346" s="145"/>
      <c r="MAG346" s="145"/>
      <c r="MAH346" s="145"/>
      <c r="MAI346" s="145"/>
      <c r="MAJ346" s="145"/>
      <c r="MAK346" s="145"/>
      <c r="MAL346" s="145"/>
      <c r="MAM346" s="145"/>
      <c r="MAN346" s="145"/>
      <c r="MAO346" s="145"/>
      <c r="MAP346" s="145"/>
      <c r="MAQ346" s="145"/>
      <c r="MAR346" s="145"/>
      <c r="MAS346" s="145"/>
      <c r="MAT346" s="145"/>
      <c r="MAU346" s="145"/>
      <c r="MAV346" s="145"/>
      <c r="MAW346" s="145"/>
      <c r="MAX346" s="145"/>
      <c r="MAY346" s="145"/>
      <c r="MAZ346" s="145"/>
      <c r="MBA346" s="145"/>
      <c r="MBB346" s="145"/>
      <c r="MBC346" s="145"/>
      <c r="MBD346" s="145"/>
      <c r="MBE346" s="145"/>
      <c r="MBF346" s="145"/>
      <c r="MBG346" s="145"/>
      <c r="MBH346" s="145"/>
      <c r="MBI346" s="145"/>
      <c r="MBJ346" s="145"/>
      <c r="MBK346" s="145"/>
      <c r="MBL346" s="145"/>
      <c r="MBM346" s="145"/>
      <c r="MBN346" s="145"/>
      <c r="MBO346" s="145"/>
      <c r="MBP346" s="145"/>
      <c r="MBQ346" s="145"/>
      <c r="MBR346" s="145"/>
      <c r="MBS346" s="145"/>
      <c r="MBT346" s="145"/>
      <c r="MBU346" s="145"/>
      <c r="MBV346" s="145"/>
      <c r="MBW346" s="145"/>
      <c r="MBX346" s="145"/>
      <c r="MBY346" s="145"/>
      <c r="MBZ346" s="145"/>
      <c r="MCA346" s="145"/>
      <c r="MCB346" s="145"/>
      <c r="MCC346" s="145"/>
      <c r="MCD346" s="145"/>
      <c r="MCE346" s="145"/>
      <c r="MCF346" s="145"/>
      <c r="MCG346" s="145"/>
      <c r="MCH346" s="145"/>
      <c r="MCI346" s="145"/>
      <c r="MCJ346" s="145"/>
      <c r="MCK346" s="145"/>
      <c r="MCL346" s="145"/>
      <c r="MCM346" s="145"/>
      <c r="MCN346" s="145"/>
      <c r="MCO346" s="145"/>
      <c r="MCP346" s="145"/>
      <c r="MCQ346" s="145"/>
      <c r="MCR346" s="145"/>
      <c r="MCS346" s="145"/>
      <c r="MCT346" s="145"/>
      <c r="MCU346" s="145"/>
      <c r="MCV346" s="145"/>
      <c r="MCW346" s="145"/>
      <c r="MCX346" s="145"/>
      <c r="MCY346" s="145"/>
      <c r="MCZ346" s="145"/>
      <c r="MDA346" s="145"/>
      <c r="MDB346" s="145"/>
      <c r="MDC346" s="145"/>
      <c r="MDD346" s="145"/>
      <c r="MDE346" s="145"/>
      <c r="MDF346" s="145"/>
      <c r="MDG346" s="145"/>
      <c r="MDH346" s="145"/>
      <c r="MDI346" s="145"/>
      <c r="MDJ346" s="145"/>
      <c r="MDK346" s="145"/>
      <c r="MDL346" s="145"/>
      <c r="MDM346" s="145"/>
      <c r="MDN346" s="145"/>
      <c r="MDO346" s="145"/>
      <c r="MDP346" s="145"/>
      <c r="MDQ346" s="145"/>
      <c r="MDR346" s="145"/>
      <c r="MDS346" s="145"/>
      <c r="MDT346" s="145"/>
      <c r="MDU346" s="145"/>
      <c r="MDV346" s="145"/>
      <c r="MDW346" s="145"/>
      <c r="MDX346" s="145"/>
      <c r="MDY346" s="145"/>
      <c r="MDZ346" s="145"/>
      <c r="MEA346" s="145"/>
      <c r="MEB346" s="145"/>
      <c r="MEC346" s="145"/>
      <c r="MED346" s="145"/>
      <c r="MEE346" s="145"/>
      <c r="MEF346" s="145"/>
      <c r="MEG346" s="145"/>
      <c r="MEH346" s="145"/>
      <c r="MEI346" s="145"/>
      <c r="MEJ346" s="145"/>
      <c r="MEK346" s="145"/>
      <c r="MEL346" s="145"/>
      <c r="MEM346" s="145"/>
      <c r="MEN346" s="145"/>
      <c r="MEO346" s="145"/>
      <c r="MEP346" s="145"/>
      <c r="MEQ346" s="145"/>
      <c r="MER346" s="145"/>
      <c r="MES346" s="145"/>
      <c r="MET346" s="145"/>
      <c r="MEU346" s="145"/>
      <c r="MEV346" s="145"/>
      <c r="MEW346" s="145"/>
      <c r="MEX346" s="145"/>
      <c r="MEY346" s="145"/>
      <c r="MEZ346" s="145"/>
      <c r="MFA346" s="145"/>
      <c r="MFB346" s="145"/>
      <c r="MFC346" s="145"/>
      <c r="MFD346" s="145"/>
      <c r="MFE346" s="145"/>
      <c r="MFF346" s="145"/>
      <c r="MFG346" s="145"/>
      <c r="MFH346" s="145"/>
      <c r="MFI346" s="145"/>
      <c r="MFJ346" s="145"/>
      <c r="MFK346" s="145"/>
      <c r="MFL346" s="145"/>
      <c r="MFM346" s="145"/>
      <c r="MFN346" s="145"/>
      <c r="MFO346" s="145"/>
      <c r="MFP346" s="145"/>
      <c r="MFQ346" s="145"/>
      <c r="MFR346" s="145"/>
      <c r="MFS346" s="145"/>
      <c r="MFT346" s="145"/>
      <c r="MFU346" s="145"/>
      <c r="MFV346" s="145"/>
      <c r="MFW346" s="145"/>
      <c r="MFX346" s="145"/>
      <c r="MFY346" s="145"/>
      <c r="MFZ346" s="145"/>
      <c r="MGA346" s="145"/>
      <c r="MGB346" s="145"/>
      <c r="MGC346" s="145"/>
      <c r="MGD346" s="145"/>
      <c r="MGE346" s="145"/>
      <c r="MGF346" s="145"/>
      <c r="MGG346" s="145"/>
      <c r="MGH346" s="145"/>
      <c r="MGI346" s="145"/>
      <c r="MGJ346" s="145"/>
      <c r="MGK346" s="145"/>
      <c r="MGL346" s="145"/>
      <c r="MGM346" s="145"/>
      <c r="MGN346" s="145"/>
      <c r="MGO346" s="145"/>
      <c r="MGP346" s="145"/>
      <c r="MGQ346" s="145"/>
      <c r="MGR346" s="145"/>
      <c r="MGS346" s="145"/>
      <c r="MGT346" s="145"/>
      <c r="MGU346" s="145"/>
      <c r="MGV346" s="145"/>
      <c r="MGW346" s="145"/>
      <c r="MGX346" s="145"/>
      <c r="MGY346" s="145"/>
      <c r="MGZ346" s="145"/>
      <c r="MHA346" s="145"/>
      <c r="MHB346" s="145"/>
      <c r="MHC346" s="145"/>
      <c r="MHD346" s="145"/>
      <c r="MHE346" s="145"/>
      <c r="MHF346" s="145"/>
      <c r="MHG346" s="145"/>
      <c r="MHH346" s="145"/>
      <c r="MHI346" s="145"/>
      <c r="MHJ346" s="145"/>
      <c r="MHK346" s="145"/>
      <c r="MHL346" s="145"/>
      <c r="MHM346" s="145"/>
      <c r="MHN346" s="145"/>
      <c r="MHO346" s="145"/>
      <c r="MHP346" s="145"/>
      <c r="MHQ346" s="145"/>
      <c r="MHR346" s="145"/>
      <c r="MHS346" s="145"/>
      <c r="MHT346" s="145"/>
      <c r="MHU346" s="145"/>
      <c r="MHV346" s="145"/>
      <c r="MHW346" s="145"/>
      <c r="MHX346" s="145"/>
      <c r="MHY346" s="145"/>
      <c r="MHZ346" s="145"/>
      <c r="MIA346" s="145"/>
      <c r="MIB346" s="145"/>
      <c r="MIC346" s="145"/>
      <c r="MID346" s="145"/>
      <c r="MIE346" s="145"/>
      <c r="MIF346" s="145"/>
      <c r="MIG346" s="145"/>
      <c r="MIH346" s="145"/>
      <c r="MII346" s="145"/>
      <c r="MIJ346" s="145"/>
      <c r="MIK346" s="145"/>
      <c r="MIL346" s="145"/>
      <c r="MIM346" s="145"/>
      <c r="MIN346" s="145"/>
      <c r="MIO346" s="145"/>
      <c r="MIP346" s="145"/>
      <c r="MIQ346" s="145"/>
      <c r="MIR346" s="145"/>
      <c r="MIS346" s="145"/>
      <c r="MIT346" s="145"/>
      <c r="MIU346" s="145"/>
      <c r="MIV346" s="145"/>
      <c r="MIW346" s="145"/>
      <c r="MIX346" s="145"/>
      <c r="MIY346" s="145"/>
      <c r="MIZ346" s="145"/>
      <c r="MJA346" s="145"/>
      <c r="MJB346" s="145"/>
      <c r="MJC346" s="145"/>
      <c r="MJD346" s="145"/>
      <c r="MJE346" s="145"/>
      <c r="MJF346" s="145"/>
      <c r="MJG346" s="145"/>
      <c r="MJH346" s="145"/>
      <c r="MJI346" s="145"/>
      <c r="MJJ346" s="145"/>
      <c r="MJK346" s="145"/>
      <c r="MJL346" s="145"/>
      <c r="MJM346" s="145"/>
      <c r="MJN346" s="145"/>
      <c r="MJO346" s="145"/>
      <c r="MJP346" s="145"/>
      <c r="MJQ346" s="145"/>
      <c r="MJR346" s="145"/>
      <c r="MJS346" s="145"/>
      <c r="MJT346" s="145"/>
      <c r="MJU346" s="145"/>
      <c r="MJV346" s="145"/>
      <c r="MJW346" s="145"/>
      <c r="MJX346" s="145"/>
      <c r="MJY346" s="145"/>
      <c r="MJZ346" s="145"/>
      <c r="MKA346" s="145"/>
      <c r="MKB346" s="145"/>
      <c r="MKC346" s="145"/>
      <c r="MKD346" s="145"/>
      <c r="MKE346" s="145"/>
      <c r="MKF346" s="145"/>
      <c r="MKG346" s="145"/>
      <c r="MKH346" s="145"/>
      <c r="MKI346" s="145"/>
      <c r="MKJ346" s="145"/>
      <c r="MKK346" s="145"/>
      <c r="MKL346" s="145"/>
      <c r="MKM346" s="145"/>
      <c r="MKN346" s="145"/>
      <c r="MKO346" s="145"/>
      <c r="MKP346" s="145"/>
      <c r="MKQ346" s="145"/>
      <c r="MKR346" s="145"/>
      <c r="MKS346" s="145"/>
      <c r="MKT346" s="145"/>
      <c r="MKU346" s="145"/>
      <c r="MKV346" s="145"/>
      <c r="MKW346" s="145"/>
      <c r="MKX346" s="145"/>
      <c r="MKY346" s="145"/>
      <c r="MKZ346" s="145"/>
      <c r="MLA346" s="145"/>
      <c r="MLB346" s="145"/>
      <c r="MLC346" s="145"/>
      <c r="MLD346" s="145"/>
      <c r="MLE346" s="145"/>
      <c r="MLF346" s="145"/>
      <c r="MLG346" s="145"/>
      <c r="MLH346" s="145"/>
      <c r="MLI346" s="145"/>
      <c r="MLJ346" s="145"/>
      <c r="MLK346" s="145"/>
      <c r="MLL346" s="145"/>
      <c r="MLM346" s="145"/>
      <c r="MLN346" s="145"/>
      <c r="MLO346" s="145"/>
      <c r="MLP346" s="145"/>
      <c r="MLQ346" s="145"/>
      <c r="MLR346" s="145"/>
      <c r="MLS346" s="145"/>
      <c r="MLT346" s="145"/>
      <c r="MLU346" s="145"/>
      <c r="MLV346" s="145"/>
      <c r="MLW346" s="145"/>
      <c r="MLX346" s="145"/>
      <c r="MLY346" s="145"/>
      <c r="MLZ346" s="145"/>
      <c r="MMA346" s="145"/>
      <c r="MMB346" s="145"/>
      <c r="MMC346" s="145"/>
      <c r="MMD346" s="145"/>
      <c r="MME346" s="145"/>
      <c r="MMF346" s="145"/>
      <c r="MMG346" s="145"/>
      <c r="MMH346" s="145"/>
      <c r="MMI346" s="145"/>
      <c r="MMJ346" s="145"/>
      <c r="MMK346" s="145"/>
      <c r="MML346" s="145"/>
      <c r="MMM346" s="145"/>
      <c r="MMN346" s="145"/>
      <c r="MMO346" s="145"/>
      <c r="MMP346" s="145"/>
      <c r="MMQ346" s="145"/>
      <c r="MMR346" s="145"/>
      <c r="MMS346" s="145"/>
      <c r="MMT346" s="145"/>
      <c r="MMU346" s="145"/>
      <c r="MMV346" s="145"/>
      <c r="MMW346" s="145"/>
      <c r="MMX346" s="145"/>
      <c r="MMY346" s="145"/>
      <c r="MMZ346" s="145"/>
      <c r="MNA346" s="145"/>
      <c r="MNB346" s="145"/>
      <c r="MNC346" s="145"/>
      <c r="MND346" s="145"/>
      <c r="MNE346" s="145"/>
      <c r="MNF346" s="145"/>
      <c r="MNG346" s="145"/>
      <c r="MNH346" s="145"/>
      <c r="MNI346" s="145"/>
      <c r="MNJ346" s="145"/>
      <c r="MNK346" s="145"/>
      <c r="MNL346" s="145"/>
      <c r="MNM346" s="145"/>
      <c r="MNN346" s="145"/>
      <c r="MNO346" s="145"/>
      <c r="MNP346" s="145"/>
      <c r="MNQ346" s="145"/>
      <c r="MNR346" s="145"/>
      <c r="MNS346" s="145"/>
      <c r="MNT346" s="145"/>
      <c r="MNU346" s="145"/>
      <c r="MNV346" s="145"/>
      <c r="MNW346" s="145"/>
      <c r="MNX346" s="145"/>
      <c r="MNY346" s="145"/>
      <c r="MNZ346" s="145"/>
      <c r="MOA346" s="145"/>
      <c r="MOB346" s="145"/>
      <c r="MOC346" s="145"/>
      <c r="MOD346" s="145"/>
      <c r="MOE346" s="145"/>
      <c r="MOF346" s="145"/>
      <c r="MOG346" s="145"/>
      <c r="MOH346" s="145"/>
      <c r="MOI346" s="145"/>
      <c r="MOJ346" s="145"/>
      <c r="MOK346" s="145"/>
      <c r="MOL346" s="145"/>
      <c r="MOM346" s="145"/>
      <c r="MON346" s="145"/>
      <c r="MOO346" s="145"/>
      <c r="MOP346" s="145"/>
      <c r="MOQ346" s="145"/>
      <c r="MOR346" s="145"/>
      <c r="MOS346" s="145"/>
      <c r="MOT346" s="145"/>
      <c r="MOU346" s="145"/>
      <c r="MOV346" s="145"/>
      <c r="MOW346" s="145"/>
      <c r="MOX346" s="145"/>
      <c r="MOY346" s="145"/>
      <c r="MOZ346" s="145"/>
      <c r="MPA346" s="145"/>
      <c r="MPB346" s="145"/>
      <c r="MPC346" s="145"/>
      <c r="MPD346" s="145"/>
      <c r="MPE346" s="145"/>
      <c r="MPF346" s="145"/>
      <c r="MPG346" s="145"/>
      <c r="MPH346" s="145"/>
      <c r="MPI346" s="145"/>
      <c r="MPJ346" s="145"/>
      <c r="MPK346" s="145"/>
      <c r="MPL346" s="145"/>
      <c r="MPM346" s="145"/>
      <c r="MPN346" s="145"/>
      <c r="MPO346" s="145"/>
      <c r="MPP346" s="145"/>
      <c r="MPQ346" s="145"/>
      <c r="MPR346" s="145"/>
      <c r="MPS346" s="145"/>
      <c r="MPT346" s="145"/>
      <c r="MPU346" s="145"/>
      <c r="MPV346" s="145"/>
      <c r="MPW346" s="145"/>
      <c r="MPX346" s="145"/>
      <c r="MPY346" s="145"/>
      <c r="MPZ346" s="145"/>
      <c r="MQA346" s="145"/>
      <c r="MQB346" s="145"/>
      <c r="MQC346" s="145"/>
      <c r="MQD346" s="145"/>
      <c r="MQE346" s="145"/>
      <c r="MQF346" s="145"/>
      <c r="MQG346" s="145"/>
      <c r="MQH346" s="145"/>
      <c r="MQI346" s="145"/>
      <c r="MQJ346" s="145"/>
      <c r="MQK346" s="145"/>
      <c r="MQL346" s="145"/>
      <c r="MQM346" s="145"/>
      <c r="MQN346" s="145"/>
      <c r="MQO346" s="145"/>
      <c r="MQP346" s="145"/>
      <c r="MQQ346" s="145"/>
      <c r="MQR346" s="145"/>
      <c r="MQS346" s="145"/>
      <c r="MQT346" s="145"/>
      <c r="MQU346" s="145"/>
      <c r="MQV346" s="145"/>
      <c r="MQW346" s="145"/>
      <c r="MQX346" s="145"/>
      <c r="MQY346" s="145"/>
      <c r="MQZ346" s="145"/>
      <c r="MRA346" s="145"/>
      <c r="MRB346" s="145"/>
      <c r="MRC346" s="145"/>
      <c r="MRD346" s="145"/>
      <c r="MRE346" s="145"/>
      <c r="MRF346" s="145"/>
      <c r="MRG346" s="145"/>
      <c r="MRH346" s="145"/>
      <c r="MRI346" s="145"/>
      <c r="MRJ346" s="145"/>
      <c r="MRK346" s="145"/>
      <c r="MRL346" s="145"/>
      <c r="MRM346" s="145"/>
      <c r="MRN346" s="145"/>
      <c r="MRO346" s="145"/>
      <c r="MRP346" s="145"/>
      <c r="MRQ346" s="145"/>
      <c r="MRR346" s="145"/>
      <c r="MRS346" s="145"/>
      <c r="MRT346" s="145"/>
      <c r="MRU346" s="145"/>
      <c r="MRV346" s="145"/>
      <c r="MRW346" s="145"/>
      <c r="MRX346" s="145"/>
      <c r="MRY346" s="145"/>
      <c r="MRZ346" s="145"/>
      <c r="MSA346" s="145"/>
      <c r="MSB346" s="145"/>
      <c r="MSC346" s="145"/>
      <c r="MSD346" s="145"/>
      <c r="MSE346" s="145"/>
      <c r="MSF346" s="145"/>
      <c r="MSG346" s="145"/>
      <c r="MSH346" s="145"/>
      <c r="MSI346" s="145"/>
      <c r="MSJ346" s="145"/>
      <c r="MSK346" s="145"/>
      <c r="MSL346" s="145"/>
      <c r="MSM346" s="145"/>
      <c r="MSN346" s="145"/>
      <c r="MSO346" s="145"/>
      <c r="MSP346" s="145"/>
      <c r="MSQ346" s="145"/>
      <c r="MSR346" s="145"/>
      <c r="MSS346" s="145"/>
      <c r="MST346" s="145"/>
      <c r="MSU346" s="145"/>
      <c r="MSV346" s="145"/>
      <c r="MSW346" s="145"/>
      <c r="MSX346" s="145"/>
      <c r="MSY346" s="145"/>
      <c r="MSZ346" s="145"/>
      <c r="MTA346" s="145"/>
      <c r="MTB346" s="145"/>
      <c r="MTC346" s="145"/>
      <c r="MTD346" s="145"/>
      <c r="MTE346" s="145"/>
      <c r="MTF346" s="145"/>
      <c r="MTG346" s="145"/>
      <c r="MTH346" s="145"/>
      <c r="MTI346" s="145"/>
      <c r="MTJ346" s="145"/>
      <c r="MTK346" s="145"/>
      <c r="MTL346" s="145"/>
      <c r="MTM346" s="145"/>
      <c r="MTN346" s="145"/>
      <c r="MTO346" s="145"/>
      <c r="MTP346" s="145"/>
      <c r="MTQ346" s="145"/>
      <c r="MTR346" s="145"/>
      <c r="MTS346" s="145"/>
      <c r="MTT346" s="145"/>
      <c r="MTU346" s="145"/>
      <c r="MTV346" s="145"/>
      <c r="MTW346" s="145"/>
      <c r="MTX346" s="145"/>
      <c r="MTY346" s="145"/>
      <c r="MTZ346" s="145"/>
      <c r="MUA346" s="145"/>
      <c r="MUB346" s="145"/>
      <c r="MUC346" s="145"/>
      <c r="MUD346" s="145"/>
      <c r="MUE346" s="145"/>
      <c r="MUF346" s="145"/>
      <c r="MUG346" s="145"/>
      <c r="MUH346" s="145"/>
      <c r="MUI346" s="145"/>
      <c r="MUJ346" s="145"/>
      <c r="MUK346" s="145"/>
      <c r="MUL346" s="145"/>
      <c r="MUM346" s="145"/>
      <c r="MUN346" s="145"/>
      <c r="MUO346" s="145"/>
      <c r="MUP346" s="145"/>
      <c r="MUQ346" s="145"/>
      <c r="MUR346" s="145"/>
      <c r="MUS346" s="145"/>
      <c r="MUT346" s="145"/>
      <c r="MUU346" s="145"/>
      <c r="MUV346" s="145"/>
      <c r="MUW346" s="145"/>
      <c r="MUX346" s="145"/>
      <c r="MUY346" s="145"/>
      <c r="MUZ346" s="145"/>
      <c r="MVA346" s="145"/>
      <c r="MVB346" s="145"/>
      <c r="MVC346" s="145"/>
      <c r="MVD346" s="145"/>
      <c r="MVE346" s="145"/>
      <c r="MVF346" s="145"/>
      <c r="MVG346" s="145"/>
      <c r="MVH346" s="145"/>
      <c r="MVI346" s="145"/>
      <c r="MVJ346" s="145"/>
      <c r="MVK346" s="145"/>
      <c r="MVL346" s="145"/>
      <c r="MVM346" s="145"/>
      <c r="MVN346" s="145"/>
      <c r="MVO346" s="145"/>
      <c r="MVP346" s="145"/>
      <c r="MVQ346" s="145"/>
      <c r="MVR346" s="145"/>
      <c r="MVS346" s="145"/>
      <c r="MVT346" s="145"/>
      <c r="MVU346" s="145"/>
      <c r="MVV346" s="145"/>
      <c r="MVW346" s="145"/>
      <c r="MVX346" s="145"/>
      <c r="MVY346" s="145"/>
      <c r="MVZ346" s="145"/>
      <c r="MWA346" s="145"/>
      <c r="MWB346" s="145"/>
      <c r="MWC346" s="145"/>
      <c r="MWD346" s="145"/>
      <c r="MWE346" s="145"/>
      <c r="MWF346" s="145"/>
      <c r="MWG346" s="145"/>
      <c r="MWH346" s="145"/>
      <c r="MWI346" s="145"/>
      <c r="MWJ346" s="145"/>
      <c r="MWK346" s="145"/>
      <c r="MWL346" s="145"/>
      <c r="MWM346" s="145"/>
      <c r="MWN346" s="145"/>
      <c r="MWO346" s="145"/>
      <c r="MWP346" s="145"/>
      <c r="MWQ346" s="145"/>
      <c r="MWR346" s="145"/>
      <c r="MWS346" s="145"/>
      <c r="MWT346" s="145"/>
      <c r="MWU346" s="145"/>
      <c r="MWV346" s="145"/>
      <c r="MWW346" s="145"/>
      <c r="MWX346" s="145"/>
      <c r="MWY346" s="145"/>
      <c r="MWZ346" s="145"/>
      <c r="MXA346" s="145"/>
      <c r="MXB346" s="145"/>
      <c r="MXC346" s="145"/>
      <c r="MXD346" s="145"/>
      <c r="MXE346" s="145"/>
      <c r="MXF346" s="145"/>
      <c r="MXG346" s="145"/>
      <c r="MXH346" s="145"/>
      <c r="MXI346" s="145"/>
      <c r="MXJ346" s="145"/>
      <c r="MXK346" s="145"/>
      <c r="MXL346" s="145"/>
      <c r="MXM346" s="145"/>
      <c r="MXN346" s="145"/>
      <c r="MXO346" s="145"/>
      <c r="MXP346" s="145"/>
      <c r="MXQ346" s="145"/>
      <c r="MXR346" s="145"/>
      <c r="MXS346" s="145"/>
      <c r="MXT346" s="145"/>
      <c r="MXU346" s="145"/>
      <c r="MXV346" s="145"/>
      <c r="MXW346" s="145"/>
      <c r="MXX346" s="145"/>
      <c r="MXY346" s="145"/>
      <c r="MXZ346" s="145"/>
      <c r="MYA346" s="145"/>
      <c r="MYB346" s="145"/>
      <c r="MYC346" s="145"/>
      <c r="MYD346" s="145"/>
      <c r="MYE346" s="145"/>
      <c r="MYF346" s="145"/>
      <c r="MYG346" s="145"/>
      <c r="MYH346" s="145"/>
      <c r="MYI346" s="145"/>
      <c r="MYJ346" s="145"/>
      <c r="MYK346" s="145"/>
      <c r="MYL346" s="145"/>
      <c r="MYM346" s="145"/>
      <c r="MYN346" s="145"/>
      <c r="MYO346" s="145"/>
      <c r="MYP346" s="145"/>
      <c r="MYQ346" s="145"/>
      <c r="MYR346" s="145"/>
      <c r="MYS346" s="145"/>
      <c r="MYT346" s="145"/>
      <c r="MYU346" s="145"/>
      <c r="MYV346" s="145"/>
      <c r="MYW346" s="145"/>
      <c r="MYX346" s="145"/>
      <c r="MYY346" s="145"/>
      <c r="MYZ346" s="145"/>
      <c r="MZA346" s="145"/>
      <c r="MZB346" s="145"/>
      <c r="MZC346" s="145"/>
      <c r="MZD346" s="145"/>
      <c r="MZE346" s="145"/>
      <c r="MZF346" s="145"/>
      <c r="MZG346" s="145"/>
      <c r="MZH346" s="145"/>
      <c r="MZI346" s="145"/>
      <c r="MZJ346" s="145"/>
      <c r="MZK346" s="145"/>
      <c r="MZL346" s="145"/>
      <c r="MZM346" s="145"/>
      <c r="MZN346" s="145"/>
      <c r="MZO346" s="145"/>
      <c r="MZP346" s="145"/>
      <c r="MZQ346" s="145"/>
      <c r="MZR346" s="145"/>
      <c r="MZS346" s="145"/>
      <c r="MZT346" s="145"/>
      <c r="MZU346" s="145"/>
      <c r="MZV346" s="145"/>
      <c r="MZW346" s="145"/>
      <c r="MZX346" s="145"/>
      <c r="MZY346" s="145"/>
      <c r="MZZ346" s="145"/>
      <c r="NAA346" s="145"/>
      <c r="NAB346" s="145"/>
      <c r="NAC346" s="145"/>
      <c r="NAD346" s="145"/>
      <c r="NAE346" s="145"/>
      <c r="NAF346" s="145"/>
      <c r="NAG346" s="145"/>
      <c r="NAH346" s="145"/>
      <c r="NAI346" s="145"/>
      <c r="NAJ346" s="145"/>
      <c r="NAK346" s="145"/>
      <c r="NAL346" s="145"/>
      <c r="NAM346" s="145"/>
      <c r="NAN346" s="145"/>
      <c r="NAO346" s="145"/>
      <c r="NAP346" s="145"/>
      <c r="NAQ346" s="145"/>
      <c r="NAR346" s="145"/>
      <c r="NAS346" s="145"/>
      <c r="NAT346" s="145"/>
      <c r="NAU346" s="145"/>
      <c r="NAV346" s="145"/>
      <c r="NAW346" s="145"/>
      <c r="NAX346" s="145"/>
      <c r="NAY346" s="145"/>
      <c r="NAZ346" s="145"/>
      <c r="NBA346" s="145"/>
      <c r="NBB346" s="145"/>
      <c r="NBC346" s="145"/>
      <c r="NBD346" s="145"/>
      <c r="NBE346" s="145"/>
      <c r="NBF346" s="145"/>
      <c r="NBG346" s="145"/>
      <c r="NBH346" s="145"/>
      <c r="NBI346" s="145"/>
      <c r="NBJ346" s="145"/>
      <c r="NBK346" s="145"/>
      <c r="NBL346" s="145"/>
      <c r="NBM346" s="145"/>
      <c r="NBN346" s="145"/>
      <c r="NBO346" s="145"/>
      <c r="NBP346" s="145"/>
      <c r="NBQ346" s="145"/>
      <c r="NBR346" s="145"/>
      <c r="NBS346" s="145"/>
      <c r="NBT346" s="145"/>
      <c r="NBU346" s="145"/>
      <c r="NBV346" s="145"/>
      <c r="NBW346" s="145"/>
      <c r="NBX346" s="145"/>
      <c r="NBY346" s="145"/>
      <c r="NBZ346" s="145"/>
      <c r="NCA346" s="145"/>
      <c r="NCB346" s="145"/>
      <c r="NCC346" s="145"/>
      <c r="NCD346" s="145"/>
      <c r="NCE346" s="145"/>
      <c r="NCF346" s="145"/>
      <c r="NCG346" s="145"/>
      <c r="NCH346" s="145"/>
      <c r="NCI346" s="145"/>
      <c r="NCJ346" s="145"/>
      <c r="NCK346" s="145"/>
      <c r="NCL346" s="145"/>
      <c r="NCM346" s="145"/>
      <c r="NCN346" s="145"/>
      <c r="NCO346" s="145"/>
      <c r="NCP346" s="145"/>
      <c r="NCQ346" s="145"/>
      <c r="NCR346" s="145"/>
      <c r="NCS346" s="145"/>
      <c r="NCT346" s="145"/>
      <c r="NCU346" s="145"/>
      <c r="NCV346" s="145"/>
      <c r="NCW346" s="145"/>
      <c r="NCX346" s="145"/>
      <c r="NCY346" s="145"/>
      <c r="NCZ346" s="145"/>
      <c r="NDA346" s="145"/>
      <c r="NDB346" s="145"/>
      <c r="NDC346" s="145"/>
      <c r="NDD346" s="145"/>
      <c r="NDE346" s="145"/>
      <c r="NDF346" s="145"/>
      <c r="NDG346" s="145"/>
      <c r="NDH346" s="145"/>
      <c r="NDI346" s="145"/>
      <c r="NDJ346" s="145"/>
      <c r="NDK346" s="145"/>
      <c r="NDL346" s="145"/>
      <c r="NDM346" s="145"/>
      <c r="NDN346" s="145"/>
      <c r="NDO346" s="145"/>
      <c r="NDP346" s="145"/>
      <c r="NDQ346" s="145"/>
      <c r="NDR346" s="145"/>
      <c r="NDS346" s="145"/>
      <c r="NDT346" s="145"/>
      <c r="NDU346" s="145"/>
      <c r="NDV346" s="145"/>
      <c r="NDW346" s="145"/>
      <c r="NDX346" s="145"/>
      <c r="NDY346" s="145"/>
      <c r="NDZ346" s="145"/>
      <c r="NEA346" s="145"/>
      <c r="NEB346" s="145"/>
      <c r="NEC346" s="145"/>
      <c r="NED346" s="145"/>
      <c r="NEE346" s="145"/>
      <c r="NEF346" s="145"/>
      <c r="NEG346" s="145"/>
      <c r="NEH346" s="145"/>
      <c r="NEI346" s="145"/>
      <c r="NEJ346" s="145"/>
      <c r="NEK346" s="145"/>
      <c r="NEL346" s="145"/>
      <c r="NEM346" s="145"/>
      <c r="NEN346" s="145"/>
      <c r="NEO346" s="145"/>
      <c r="NEP346" s="145"/>
      <c r="NEQ346" s="145"/>
      <c r="NER346" s="145"/>
      <c r="NES346" s="145"/>
      <c r="NET346" s="145"/>
      <c r="NEU346" s="145"/>
      <c r="NEV346" s="145"/>
      <c r="NEW346" s="145"/>
      <c r="NEX346" s="145"/>
      <c r="NEY346" s="145"/>
      <c r="NEZ346" s="145"/>
      <c r="NFA346" s="145"/>
      <c r="NFB346" s="145"/>
      <c r="NFC346" s="145"/>
      <c r="NFD346" s="145"/>
      <c r="NFE346" s="145"/>
      <c r="NFF346" s="145"/>
      <c r="NFG346" s="145"/>
      <c r="NFH346" s="145"/>
      <c r="NFI346" s="145"/>
      <c r="NFJ346" s="145"/>
      <c r="NFK346" s="145"/>
      <c r="NFL346" s="145"/>
      <c r="NFM346" s="145"/>
      <c r="NFN346" s="145"/>
      <c r="NFO346" s="145"/>
      <c r="NFP346" s="145"/>
      <c r="NFQ346" s="145"/>
      <c r="NFR346" s="145"/>
      <c r="NFS346" s="145"/>
      <c r="NFT346" s="145"/>
      <c r="NFU346" s="145"/>
      <c r="NFV346" s="145"/>
      <c r="NFW346" s="145"/>
      <c r="NFX346" s="145"/>
      <c r="NFY346" s="145"/>
      <c r="NFZ346" s="145"/>
      <c r="NGA346" s="145"/>
      <c r="NGB346" s="145"/>
      <c r="NGC346" s="145"/>
      <c r="NGD346" s="145"/>
      <c r="NGE346" s="145"/>
      <c r="NGF346" s="145"/>
      <c r="NGG346" s="145"/>
      <c r="NGH346" s="145"/>
      <c r="NGI346" s="145"/>
      <c r="NGJ346" s="145"/>
      <c r="NGK346" s="145"/>
      <c r="NGL346" s="145"/>
      <c r="NGM346" s="145"/>
      <c r="NGN346" s="145"/>
      <c r="NGO346" s="145"/>
      <c r="NGP346" s="145"/>
      <c r="NGQ346" s="145"/>
      <c r="NGR346" s="145"/>
      <c r="NGS346" s="145"/>
      <c r="NGT346" s="145"/>
      <c r="NGU346" s="145"/>
      <c r="NGV346" s="145"/>
      <c r="NGW346" s="145"/>
      <c r="NGX346" s="145"/>
      <c r="NGY346" s="145"/>
      <c r="NGZ346" s="145"/>
      <c r="NHA346" s="145"/>
      <c r="NHB346" s="145"/>
      <c r="NHC346" s="145"/>
      <c r="NHD346" s="145"/>
      <c r="NHE346" s="145"/>
      <c r="NHF346" s="145"/>
      <c r="NHG346" s="145"/>
      <c r="NHH346" s="145"/>
      <c r="NHI346" s="145"/>
      <c r="NHJ346" s="145"/>
      <c r="NHK346" s="145"/>
      <c r="NHL346" s="145"/>
      <c r="NHM346" s="145"/>
      <c r="NHN346" s="145"/>
      <c r="NHO346" s="145"/>
      <c r="NHP346" s="145"/>
      <c r="NHQ346" s="145"/>
      <c r="NHR346" s="145"/>
      <c r="NHS346" s="145"/>
      <c r="NHT346" s="145"/>
      <c r="NHU346" s="145"/>
      <c r="NHV346" s="145"/>
      <c r="NHW346" s="145"/>
      <c r="NHX346" s="145"/>
      <c r="NHY346" s="145"/>
      <c r="NHZ346" s="145"/>
      <c r="NIA346" s="145"/>
      <c r="NIB346" s="145"/>
      <c r="NIC346" s="145"/>
      <c r="NID346" s="145"/>
      <c r="NIE346" s="145"/>
      <c r="NIF346" s="145"/>
      <c r="NIG346" s="145"/>
      <c r="NIH346" s="145"/>
      <c r="NII346" s="145"/>
      <c r="NIJ346" s="145"/>
      <c r="NIK346" s="145"/>
      <c r="NIL346" s="145"/>
      <c r="NIM346" s="145"/>
      <c r="NIN346" s="145"/>
      <c r="NIO346" s="145"/>
      <c r="NIP346" s="145"/>
      <c r="NIQ346" s="145"/>
      <c r="NIR346" s="145"/>
      <c r="NIS346" s="145"/>
      <c r="NIT346" s="145"/>
      <c r="NIU346" s="145"/>
      <c r="NIV346" s="145"/>
      <c r="NIW346" s="145"/>
      <c r="NIX346" s="145"/>
      <c r="NIY346" s="145"/>
      <c r="NIZ346" s="145"/>
      <c r="NJA346" s="145"/>
      <c r="NJB346" s="145"/>
      <c r="NJC346" s="145"/>
      <c r="NJD346" s="145"/>
      <c r="NJE346" s="145"/>
      <c r="NJF346" s="145"/>
      <c r="NJG346" s="145"/>
      <c r="NJH346" s="145"/>
      <c r="NJI346" s="145"/>
      <c r="NJJ346" s="145"/>
      <c r="NJK346" s="145"/>
      <c r="NJL346" s="145"/>
      <c r="NJM346" s="145"/>
      <c r="NJN346" s="145"/>
      <c r="NJO346" s="145"/>
      <c r="NJP346" s="145"/>
      <c r="NJQ346" s="145"/>
      <c r="NJR346" s="145"/>
      <c r="NJS346" s="145"/>
      <c r="NJT346" s="145"/>
      <c r="NJU346" s="145"/>
      <c r="NJV346" s="145"/>
      <c r="NJW346" s="145"/>
      <c r="NJX346" s="145"/>
      <c r="NJY346" s="145"/>
      <c r="NJZ346" s="145"/>
      <c r="NKA346" s="145"/>
      <c r="NKB346" s="145"/>
      <c r="NKC346" s="145"/>
      <c r="NKD346" s="145"/>
      <c r="NKE346" s="145"/>
      <c r="NKF346" s="145"/>
      <c r="NKG346" s="145"/>
      <c r="NKH346" s="145"/>
      <c r="NKI346" s="145"/>
      <c r="NKJ346" s="145"/>
      <c r="NKK346" s="145"/>
      <c r="NKL346" s="145"/>
      <c r="NKM346" s="145"/>
      <c r="NKN346" s="145"/>
      <c r="NKO346" s="145"/>
      <c r="NKP346" s="145"/>
      <c r="NKQ346" s="145"/>
      <c r="NKR346" s="145"/>
      <c r="NKS346" s="145"/>
      <c r="NKT346" s="145"/>
      <c r="NKU346" s="145"/>
      <c r="NKV346" s="145"/>
      <c r="NKW346" s="145"/>
      <c r="NKX346" s="145"/>
      <c r="NKY346" s="145"/>
      <c r="NKZ346" s="145"/>
      <c r="NLA346" s="145"/>
      <c r="NLB346" s="145"/>
      <c r="NLC346" s="145"/>
      <c r="NLD346" s="145"/>
      <c r="NLE346" s="145"/>
      <c r="NLF346" s="145"/>
      <c r="NLG346" s="145"/>
      <c r="NLH346" s="145"/>
      <c r="NLI346" s="145"/>
      <c r="NLJ346" s="145"/>
      <c r="NLK346" s="145"/>
      <c r="NLL346" s="145"/>
      <c r="NLM346" s="145"/>
      <c r="NLN346" s="145"/>
      <c r="NLO346" s="145"/>
      <c r="NLP346" s="145"/>
      <c r="NLQ346" s="145"/>
      <c r="NLR346" s="145"/>
      <c r="NLS346" s="145"/>
      <c r="NLT346" s="145"/>
      <c r="NLU346" s="145"/>
      <c r="NLV346" s="145"/>
      <c r="NLW346" s="145"/>
      <c r="NLX346" s="145"/>
      <c r="NLY346" s="145"/>
      <c r="NLZ346" s="145"/>
      <c r="NMA346" s="145"/>
      <c r="NMB346" s="145"/>
      <c r="NMC346" s="145"/>
      <c r="NMD346" s="145"/>
      <c r="NME346" s="145"/>
      <c r="NMF346" s="145"/>
      <c r="NMG346" s="145"/>
      <c r="NMH346" s="145"/>
      <c r="NMI346" s="145"/>
      <c r="NMJ346" s="145"/>
      <c r="NMK346" s="145"/>
      <c r="NML346" s="145"/>
      <c r="NMM346" s="145"/>
      <c r="NMN346" s="145"/>
      <c r="NMO346" s="145"/>
      <c r="NMP346" s="145"/>
      <c r="NMQ346" s="145"/>
      <c r="NMR346" s="145"/>
      <c r="NMS346" s="145"/>
      <c r="NMT346" s="145"/>
      <c r="NMU346" s="145"/>
      <c r="NMV346" s="145"/>
      <c r="NMW346" s="145"/>
      <c r="NMX346" s="145"/>
      <c r="NMY346" s="145"/>
      <c r="NMZ346" s="145"/>
      <c r="NNA346" s="145"/>
      <c r="NNB346" s="145"/>
      <c r="NNC346" s="145"/>
      <c r="NND346" s="145"/>
      <c r="NNE346" s="145"/>
      <c r="NNF346" s="145"/>
      <c r="NNG346" s="145"/>
      <c r="NNH346" s="145"/>
      <c r="NNI346" s="145"/>
      <c r="NNJ346" s="145"/>
      <c r="NNK346" s="145"/>
      <c r="NNL346" s="145"/>
      <c r="NNM346" s="145"/>
      <c r="NNN346" s="145"/>
      <c r="NNO346" s="145"/>
      <c r="NNP346" s="145"/>
      <c r="NNQ346" s="145"/>
      <c r="NNR346" s="145"/>
      <c r="NNS346" s="145"/>
      <c r="NNT346" s="145"/>
      <c r="NNU346" s="145"/>
      <c r="NNV346" s="145"/>
      <c r="NNW346" s="145"/>
      <c r="NNX346" s="145"/>
      <c r="NNY346" s="145"/>
      <c r="NNZ346" s="145"/>
      <c r="NOA346" s="145"/>
      <c r="NOB346" s="145"/>
      <c r="NOC346" s="145"/>
      <c r="NOD346" s="145"/>
      <c r="NOE346" s="145"/>
      <c r="NOF346" s="145"/>
      <c r="NOG346" s="145"/>
      <c r="NOH346" s="145"/>
      <c r="NOI346" s="145"/>
      <c r="NOJ346" s="145"/>
      <c r="NOK346" s="145"/>
      <c r="NOL346" s="145"/>
      <c r="NOM346" s="145"/>
      <c r="NON346" s="145"/>
      <c r="NOO346" s="145"/>
      <c r="NOP346" s="145"/>
      <c r="NOQ346" s="145"/>
      <c r="NOR346" s="145"/>
      <c r="NOS346" s="145"/>
      <c r="NOT346" s="145"/>
      <c r="NOU346" s="145"/>
      <c r="NOV346" s="145"/>
      <c r="NOW346" s="145"/>
      <c r="NOX346" s="145"/>
      <c r="NOY346" s="145"/>
      <c r="NOZ346" s="145"/>
      <c r="NPA346" s="145"/>
      <c r="NPB346" s="145"/>
      <c r="NPC346" s="145"/>
      <c r="NPD346" s="145"/>
      <c r="NPE346" s="145"/>
      <c r="NPF346" s="145"/>
      <c r="NPG346" s="145"/>
      <c r="NPH346" s="145"/>
      <c r="NPI346" s="145"/>
      <c r="NPJ346" s="145"/>
      <c r="NPK346" s="145"/>
      <c r="NPL346" s="145"/>
      <c r="NPM346" s="145"/>
      <c r="NPN346" s="145"/>
      <c r="NPO346" s="145"/>
      <c r="NPP346" s="145"/>
      <c r="NPQ346" s="145"/>
      <c r="NPR346" s="145"/>
      <c r="NPS346" s="145"/>
      <c r="NPT346" s="145"/>
      <c r="NPU346" s="145"/>
      <c r="NPV346" s="145"/>
      <c r="NPW346" s="145"/>
      <c r="NPX346" s="145"/>
      <c r="NPY346" s="145"/>
      <c r="NPZ346" s="145"/>
      <c r="NQA346" s="145"/>
      <c r="NQB346" s="145"/>
      <c r="NQC346" s="145"/>
      <c r="NQD346" s="145"/>
      <c r="NQE346" s="145"/>
      <c r="NQF346" s="145"/>
      <c r="NQG346" s="145"/>
      <c r="NQH346" s="145"/>
      <c r="NQI346" s="145"/>
      <c r="NQJ346" s="145"/>
      <c r="NQK346" s="145"/>
      <c r="NQL346" s="145"/>
      <c r="NQM346" s="145"/>
      <c r="NQN346" s="145"/>
      <c r="NQO346" s="145"/>
      <c r="NQP346" s="145"/>
      <c r="NQQ346" s="145"/>
      <c r="NQR346" s="145"/>
      <c r="NQS346" s="145"/>
      <c r="NQT346" s="145"/>
      <c r="NQU346" s="145"/>
      <c r="NQV346" s="145"/>
      <c r="NQW346" s="145"/>
      <c r="NQX346" s="145"/>
      <c r="NQY346" s="145"/>
      <c r="NQZ346" s="145"/>
      <c r="NRA346" s="145"/>
      <c r="NRB346" s="145"/>
      <c r="NRC346" s="145"/>
      <c r="NRD346" s="145"/>
      <c r="NRE346" s="145"/>
      <c r="NRF346" s="145"/>
      <c r="NRG346" s="145"/>
      <c r="NRH346" s="145"/>
      <c r="NRI346" s="145"/>
      <c r="NRJ346" s="145"/>
      <c r="NRK346" s="145"/>
      <c r="NRL346" s="145"/>
      <c r="NRM346" s="145"/>
      <c r="NRN346" s="145"/>
      <c r="NRO346" s="145"/>
      <c r="NRP346" s="145"/>
      <c r="NRQ346" s="145"/>
      <c r="NRR346" s="145"/>
      <c r="NRS346" s="145"/>
      <c r="NRT346" s="145"/>
      <c r="NRU346" s="145"/>
      <c r="NRV346" s="145"/>
      <c r="NRW346" s="145"/>
      <c r="NRX346" s="145"/>
      <c r="NRY346" s="145"/>
      <c r="NRZ346" s="145"/>
      <c r="NSA346" s="145"/>
      <c r="NSB346" s="145"/>
      <c r="NSC346" s="145"/>
      <c r="NSD346" s="145"/>
      <c r="NSE346" s="145"/>
      <c r="NSF346" s="145"/>
      <c r="NSG346" s="145"/>
      <c r="NSH346" s="145"/>
      <c r="NSI346" s="145"/>
      <c r="NSJ346" s="145"/>
      <c r="NSK346" s="145"/>
      <c r="NSL346" s="145"/>
      <c r="NSM346" s="145"/>
      <c r="NSN346" s="145"/>
      <c r="NSO346" s="145"/>
      <c r="NSP346" s="145"/>
      <c r="NSQ346" s="145"/>
      <c r="NSR346" s="145"/>
      <c r="NSS346" s="145"/>
      <c r="NST346" s="145"/>
      <c r="NSU346" s="145"/>
      <c r="NSV346" s="145"/>
      <c r="NSW346" s="145"/>
      <c r="NSX346" s="145"/>
      <c r="NSY346" s="145"/>
      <c r="NSZ346" s="145"/>
      <c r="NTA346" s="145"/>
      <c r="NTB346" s="145"/>
      <c r="NTC346" s="145"/>
      <c r="NTD346" s="145"/>
      <c r="NTE346" s="145"/>
      <c r="NTF346" s="145"/>
      <c r="NTG346" s="145"/>
      <c r="NTH346" s="145"/>
      <c r="NTI346" s="145"/>
      <c r="NTJ346" s="145"/>
      <c r="NTK346" s="145"/>
      <c r="NTL346" s="145"/>
      <c r="NTM346" s="145"/>
      <c r="NTN346" s="145"/>
      <c r="NTO346" s="145"/>
      <c r="NTP346" s="145"/>
      <c r="NTQ346" s="145"/>
      <c r="NTR346" s="145"/>
      <c r="NTS346" s="145"/>
      <c r="NTT346" s="145"/>
      <c r="NTU346" s="145"/>
      <c r="NTV346" s="145"/>
      <c r="NTW346" s="145"/>
      <c r="NTX346" s="145"/>
      <c r="NTY346" s="145"/>
      <c r="NTZ346" s="145"/>
      <c r="NUA346" s="145"/>
      <c r="NUB346" s="145"/>
      <c r="NUC346" s="145"/>
      <c r="NUD346" s="145"/>
      <c r="NUE346" s="145"/>
      <c r="NUF346" s="145"/>
      <c r="NUG346" s="145"/>
      <c r="NUH346" s="145"/>
      <c r="NUI346" s="145"/>
      <c r="NUJ346" s="145"/>
      <c r="NUK346" s="145"/>
      <c r="NUL346" s="145"/>
      <c r="NUM346" s="145"/>
      <c r="NUN346" s="145"/>
      <c r="NUO346" s="145"/>
      <c r="NUP346" s="145"/>
      <c r="NUQ346" s="145"/>
      <c r="NUR346" s="145"/>
      <c r="NUS346" s="145"/>
      <c r="NUT346" s="145"/>
      <c r="NUU346" s="145"/>
      <c r="NUV346" s="145"/>
      <c r="NUW346" s="145"/>
      <c r="NUX346" s="145"/>
      <c r="NUY346" s="145"/>
      <c r="NUZ346" s="145"/>
      <c r="NVA346" s="145"/>
      <c r="NVB346" s="145"/>
      <c r="NVC346" s="145"/>
      <c r="NVD346" s="145"/>
      <c r="NVE346" s="145"/>
      <c r="NVF346" s="145"/>
      <c r="NVG346" s="145"/>
      <c r="NVH346" s="145"/>
      <c r="NVI346" s="145"/>
      <c r="NVJ346" s="145"/>
      <c r="NVK346" s="145"/>
      <c r="NVL346" s="145"/>
      <c r="NVM346" s="145"/>
      <c r="NVN346" s="145"/>
      <c r="NVO346" s="145"/>
      <c r="NVP346" s="145"/>
      <c r="NVQ346" s="145"/>
      <c r="NVR346" s="145"/>
      <c r="NVS346" s="145"/>
      <c r="NVT346" s="145"/>
      <c r="NVU346" s="145"/>
      <c r="NVV346" s="145"/>
      <c r="NVW346" s="145"/>
      <c r="NVX346" s="145"/>
      <c r="NVY346" s="145"/>
      <c r="NVZ346" s="145"/>
      <c r="NWA346" s="145"/>
      <c r="NWB346" s="145"/>
      <c r="NWC346" s="145"/>
      <c r="NWD346" s="145"/>
      <c r="NWE346" s="145"/>
      <c r="NWF346" s="145"/>
      <c r="NWG346" s="145"/>
      <c r="NWH346" s="145"/>
      <c r="NWI346" s="145"/>
      <c r="NWJ346" s="145"/>
      <c r="NWK346" s="145"/>
      <c r="NWL346" s="145"/>
      <c r="NWM346" s="145"/>
      <c r="NWN346" s="145"/>
      <c r="NWO346" s="145"/>
      <c r="NWP346" s="145"/>
      <c r="NWQ346" s="145"/>
      <c r="NWR346" s="145"/>
      <c r="NWS346" s="145"/>
      <c r="NWT346" s="145"/>
      <c r="NWU346" s="145"/>
      <c r="NWV346" s="145"/>
      <c r="NWW346" s="145"/>
      <c r="NWX346" s="145"/>
      <c r="NWY346" s="145"/>
      <c r="NWZ346" s="145"/>
      <c r="NXA346" s="145"/>
      <c r="NXB346" s="145"/>
      <c r="NXC346" s="145"/>
      <c r="NXD346" s="145"/>
      <c r="NXE346" s="145"/>
      <c r="NXF346" s="145"/>
      <c r="NXG346" s="145"/>
      <c r="NXH346" s="145"/>
      <c r="NXI346" s="145"/>
      <c r="NXJ346" s="145"/>
      <c r="NXK346" s="145"/>
      <c r="NXL346" s="145"/>
      <c r="NXM346" s="145"/>
      <c r="NXN346" s="145"/>
      <c r="NXO346" s="145"/>
      <c r="NXP346" s="145"/>
      <c r="NXQ346" s="145"/>
      <c r="NXR346" s="145"/>
      <c r="NXS346" s="145"/>
      <c r="NXT346" s="145"/>
      <c r="NXU346" s="145"/>
      <c r="NXV346" s="145"/>
      <c r="NXW346" s="145"/>
      <c r="NXX346" s="145"/>
      <c r="NXY346" s="145"/>
      <c r="NXZ346" s="145"/>
      <c r="NYA346" s="145"/>
      <c r="NYB346" s="145"/>
      <c r="NYC346" s="145"/>
      <c r="NYD346" s="145"/>
      <c r="NYE346" s="145"/>
      <c r="NYF346" s="145"/>
      <c r="NYG346" s="145"/>
      <c r="NYH346" s="145"/>
      <c r="NYI346" s="145"/>
      <c r="NYJ346" s="145"/>
      <c r="NYK346" s="145"/>
      <c r="NYL346" s="145"/>
      <c r="NYM346" s="145"/>
      <c r="NYN346" s="145"/>
      <c r="NYO346" s="145"/>
      <c r="NYP346" s="145"/>
      <c r="NYQ346" s="145"/>
      <c r="NYR346" s="145"/>
      <c r="NYS346" s="145"/>
      <c r="NYT346" s="145"/>
      <c r="NYU346" s="145"/>
      <c r="NYV346" s="145"/>
      <c r="NYW346" s="145"/>
      <c r="NYX346" s="145"/>
      <c r="NYY346" s="145"/>
      <c r="NYZ346" s="145"/>
      <c r="NZA346" s="145"/>
      <c r="NZB346" s="145"/>
      <c r="NZC346" s="145"/>
      <c r="NZD346" s="145"/>
      <c r="NZE346" s="145"/>
      <c r="NZF346" s="145"/>
      <c r="NZG346" s="145"/>
      <c r="NZH346" s="145"/>
      <c r="NZI346" s="145"/>
      <c r="NZJ346" s="145"/>
      <c r="NZK346" s="145"/>
      <c r="NZL346" s="145"/>
      <c r="NZM346" s="145"/>
      <c r="NZN346" s="145"/>
      <c r="NZO346" s="145"/>
      <c r="NZP346" s="145"/>
      <c r="NZQ346" s="145"/>
      <c r="NZR346" s="145"/>
      <c r="NZS346" s="145"/>
      <c r="NZT346" s="145"/>
      <c r="NZU346" s="145"/>
      <c r="NZV346" s="145"/>
      <c r="NZW346" s="145"/>
      <c r="NZX346" s="145"/>
      <c r="NZY346" s="145"/>
      <c r="NZZ346" s="145"/>
      <c r="OAA346" s="145"/>
      <c r="OAB346" s="145"/>
      <c r="OAC346" s="145"/>
      <c r="OAD346" s="145"/>
      <c r="OAE346" s="145"/>
      <c r="OAF346" s="145"/>
      <c r="OAG346" s="145"/>
      <c r="OAH346" s="145"/>
      <c r="OAI346" s="145"/>
      <c r="OAJ346" s="145"/>
      <c r="OAK346" s="145"/>
      <c r="OAL346" s="145"/>
      <c r="OAM346" s="145"/>
      <c r="OAN346" s="145"/>
      <c r="OAO346" s="145"/>
      <c r="OAP346" s="145"/>
      <c r="OAQ346" s="145"/>
      <c r="OAR346" s="145"/>
      <c r="OAS346" s="145"/>
      <c r="OAT346" s="145"/>
      <c r="OAU346" s="145"/>
      <c r="OAV346" s="145"/>
      <c r="OAW346" s="145"/>
      <c r="OAX346" s="145"/>
      <c r="OAY346" s="145"/>
      <c r="OAZ346" s="145"/>
      <c r="OBA346" s="145"/>
      <c r="OBB346" s="145"/>
      <c r="OBC346" s="145"/>
      <c r="OBD346" s="145"/>
      <c r="OBE346" s="145"/>
      <c r="OBF346" s="145"/>
      <c r="OBG346" s="145"/>
      <c r="OBH346" s="145"/>
      <c r="OBI346" s="145"/>
      <c r="OBJ346" s="145"/>
      <c r="OBK346" s="145"/>
      <c r="OBL346" s="145"/>
      <c r="OBM346" s="145"/>
      <c r="OBN346" s="145"/>
      <c r="OBO346" s="145"/>
      <c r="OBP346" s="145"/>
      <c r="OBQ346" s="145"/>
      <c r="OBR346" s="145"/>
      <c r="OBS346" s="145"/>
      <c r="OBT346" s="145"/>
      <c r="OBU346" s="145"/>
      <c r="OBV346" s="145"/>
      <c r="OBW346" s="145"/>
      <c r="OBX346" s="145"/>
      <c r="OBY346" s="145"/>
      <c r="OBZ346" s="145"/>
      <c r="OCA346" s="145"/>
      <c r="OCB346" s="145"/>
      <c r="OCC346" s="145"/>
      <c r="OCD346" s="145"/>
      <c r="OCE346" s="145"/>
      <c r="OCF346" s="145"/>
      <c r="OCG346" s="145"/>
      <c r="OCH346" s="145"/>
      <c r="OCI346" s="145"/>
      <c r="OCJ346" s="145"/>
      <c r="OCK346" s="145"/>
      <c r="OCL346" s="145"/>
      <c r="OCM346" s="145"/>
      <c r="OCN346" s="145"/>
      <c r="OCO346" s="145"/>
      <c r="OCP346" s="145"/>
      <c r="OCQ346" s="145"/>
      <c r="OCR346" s="145"/>
      <c r="OCS346" s="145"/>
      <c r="OCT346" s="145"/>
      <c r="OCU346" s="145"/>
      <c r="OCV346" s="145"/>
      <c r="OCW346" s="145"/>
      <c r="OCX346" s="145"/>
      <c r="OCY346" s="145"/>
      <c r="OCZ346" s="145"/>
      <c r="ODA346" s="145"/>
      <c r="ODB346" s="145"/>
      <c r="ODC346" s="145"/>
      <c r="ODD346" s="145"/>
      <c r="ODE346" s="145"/>
      <c r="ODF346" s="145"/>
      <c r="ODG346" s="145"/>
      <c r="ODH346" s="145"/>
      <c r="ODI346" s="145"/>
      <c r="ODJ346" s="145"/>
      <c r="ODK346" s="145"/>
      <c r="ODL346" s="145"/>
      <c r="ODM346" s="145"/>
      <c r="ODN346" s="145"/>
      <c r="ODO346" s="145"/>
      <c r="ODP346" s="145"/>
      <c r="ODQ346" s="145"/>
      <c r="ODR346" s="145"/>
      <c r="ODS346" s="145"/>
      <c r="ODT346" s="145"/>
      <c r="ODU346" s="145"/>
      <c r="ODV346" s="145"/>
      <c r="ODW346" s="145"/>
      <c r="ODX346" s="145"/>
      <c r="ODY346" s="145"/>
      <c r="ODZ346" s="145"/>
      <c r="OEA346" s="145"/>
      <c r="OEB346" s="145"/>
      <c r="OEC346" s="145"/>
      <c r="OED346" s="145"/>
      <c r="OEE346" s="145"/>
      <c r="OEF346" s="145"/>
      <c r="OEG346" s="145"/>
      <c r="OEH346" s="145"/>
      <c r="OEI346" s="145"/>
      <c r="OEJ346" s="145"/>
      <c r="OEK346" s="145"/>
      <c r="OEL346" s="145"/>
      <c r="OEM346" s="145"/>
      <c r="OEN346" s="145"/>
      <c r="OEO346" s="145"/>
      <c r="OEP346" s="145"/>
      <c r="OEQ346" s="145"/>
      <c r="OER346" s="145"/>
      <c r="OES346" s="145"/>
      <c r="OET346" s="145"/>
      <c r="OEU346" s="145"/>
      <c r="OEV346" s="145"/>
      <c r="OEW346" s="145"/>
      <c r="OEX346" s="145"/>
      <c r="OEY346" s="145"/>
      <c r="OEZ346" s="145"/>
      <c r="OFA346" s="145"/>
      <c r="OFB346" s="145"/>
      <c r="OFC346" s="145"/>
      <c r="OFD346" s="145"/>
      <c r="OFE346" s="145"/>
      <c r="OFF346" s="145"/>
      <c r="OFG346" s="145"/>
      <c r="OFH346" s="145"/>
      <c r="OFI346" s="145"/>
      <c r="OFJ346" s="145"/>
      <c r="OFK346" s="145"/>
      <c r="OFL346" s="145"/>
      <c r="OFM346" s="145"/>
      <c r="OFN346" s="145"/>
      <c r="OFO346" s="145"/>
      <c r="OFP346" s="145"/>
      <c r="OFQ346" s="145"/>
      <c r="OFR346" s="145"/>
      <c r="OFS346" s="145"/>
      <c r="OFT346" s="145"/>
      <c r="OFU346" s="145"/>
      <c r="OFV346" s="145"/>
      <c r="OFW346" s="145"/>
      <c r="OFX346" s="145"/>
      <c r="OFY346" s="145"/>
      <c r="OFZ346" s="145"/>
      <c r="OGA346" s="145"/>
      <c r="OGB346" s="145"/>
      <c r="OGC346" s="145"/>
      <c r="OGD346" s="145"/>
      <c r="OGE346" s="145"/>
      <c r="OGF346" s="145"/>
      <c r="OGG346" s="145"/>
      <c r="OGH346" s="145"/>
      <c r="OGI346" s="145"/>
      <c r="OGJ346" s="145"/>
      <c r="OGK346" s="145"/>
      <c r="OGL346" s="145"/>
      <c r="OGM346" s="145"/>
      <c r="OGN346" s="145"/>
      <c r="OGO346" s="145"/>
      <c r="OGP346" s="145"/>
      <c r="OGQ346" s="145"/>
      <c r="OGR346" s="145"/>
      <c r="OGS346" s="145"/>
      <c r="OGT346" s="145"/>
      <c r="OGU346" s="145"/>
      <c r="OGV346" s="145"/>
      <c r="OGW346" s="145"/>
      <c r="OGX346" s="145"/>
      <c r="OGY346" s="145"/>
      <c r="OGZ346" s="145"/>
      <c r="OHA346" s="145"/>
      <c r="OHB346" s="145"/>
      <c r="OHC346" s="145"/>
      <c r="OHD346" s="145"/>
      <c r="OHE346" s="145"/>
      <c r="OHF346" s="145"/>
      <c r="OHG346" s="145"/>
      <c r="OHH346" s="145"/>
      <c r="OHI346" s="145"/>
      <c r="OHJ346" s="145"/>
      <c r="OHK346" s="145"/>
      <c r="OHL346" s="145"/>
      <c r="OHM346" s="145"/>
      <c r="OHN346" s="145"/>
      <c r="OHO346" s="145"/>
      <c r="OHP346" s="145"/>
      <c r="OHQ346" s="145"/>
      <c r="OHR346" s="145"/>
      <c r="OHS346" s="145"/>
      <c r="OHT346" s="145"/>
      <c r="OHU346" s="145"/>
      <c r="OHV346" s="145"/>
      <c r="OHW346" s="145"/>
      <c r="OHX346" s="145"/>
      <c r="OHY346" s="145"/>
      <c r="OHZ346" s="145"/>
      <c r="OIA346" s="145"/>
      <c r="OIB346" s="145"/>
      <c r="OIC346" s="145"/>
      <c r="OID346" s="145"/>
      <c r="OIE346" s="145"/>
      <c r="OIF346" s="145"/>
      <c r="OIG346" s="145"/>
      <c r="OIH346" s="145"/>
      <c r="OII346" s="145"/>
      <c r="OIJ346" s="145"/>
      <c r="OIK346" s="145"/>
      <c r="OIL346" s="145"/>
      <c r="OIM346" s="145"/>
      <c r="OIN346" s="145"/>
      <c r="OIO346" s="145"/>
      <c r="OIP346" s="145"/>
      <c r="OIQ346" s="145"/>
      <c r="OIR346" s="145"/>
      <c r="OIS346" s="145"/>
      <c r="OIT346" s="145"/>
      <c r="OIU346" s="145"/>
      <c r="OIV346" s="145"/>
      <c r="OIW346" s="145"/>
      <c r="OIX346" s="145"/>
      <c r="OIY346" s="145"/>
      <c r="OIZ346" s="145"/>
      <c r="OJA346" s="145"/>
      <c r="OJB346" s="145"/>
      <c r="OJC346" s="145"/>
      <c r="OJD346" s="145"/>
      <c r="OJE346" s="145"/>
      <c r="OJF346" s="145"/>
      <c r="OJG346" s="145"/>
      <c r="OJH346" s="145"/>
      <c r="OJI346" s="145"/>
      <c r="OJJ346" s="145"/>
      <c r="OJK346" s="145"/>
      <c r="OJL346" s="145"/>
      <c r="OJM346" s="145"/>
      <c r="OJN346" s="145"/>
      <c r="OJO346" s="145"/>
      <c r="OJP346" s="145"/>
      <c r="OJQ346" s="145"/>
      <c r="OJR346" s="145"/>
      <c r="OJS346" s="145"/>
      <c r="OJT346" s="145"/>
      <c r="OJU346" s="145"/>
      <c r="OJV346" s="145"/>
      <c r="OJW346" s="145"/>
      <c r="OJX346" s="145"/>
      <c r="OJY346" s="145"/>
      <c r="OJZ346" s="145"/>
      <c r="OKA346" s="145"/>
      <c r="OKB346" s="145"/>
      <c r="OKC346" s="145"/>
      <c r="OKD346" s="145"/>
      <c r="OKE346" s="145"/>
      <c r="OKF346" s="145"/>
      <c r="OKG346" s="145"/>
      <c r="OKH346" s="145"/>
      <c r="OKI346" s="145"/>
      <c r="OKJ346" s="145"/>
      <c r="OKK346" s="145"/>
      <c r="OKL346" s="145"/>
      <c r="OKM346" s="145"/>
      <c r="OKN346" s="145"/>
      <c r="OKO346" s="145"/>
      <c r="OKP346" s="145"/>
      <c r="OKQ346" s="145"/>
      <c r="OKR346" s="145"/>
      <c r="OKS346" s="145"/>
      <c r="OKT346" s="145"/>
      <c r="OKU346" s="145"/>
      <c r="OKV346" s="145"/>
      <c r="OKW346" s="145"/>
      <c r="OKX346" s="145"/>
      <c r="OKY346" s="145"/>
      <c r="OKZ346" s="145"/>
      <c r="OLA346" s="145"/>
      <c r="OLB346" s="145"/>
      <c r="OLC346" s="145"/>
      <c r="OLD346" s="145"/>
      <c r="OLE346" s="145"/>
      <c r="OLF346" s="145"/>
      <c r="OLG346" s="145"/>
      <c r="OLH346" s="145"/>
      <c r="OLI346" s="145"/>
      <c r="OLJ346" s="145"/>
      <c r="OLK346" s="145"/>
      <c r="OLL346" s="145"/>
      <c r="OLM346" s="145"/>
      <c r="OLN346" s="145"/>
      <c r="OLO346" s="145"/>
      <c r="OLP346" s="145"/>
      <c r="OLQ346" s="145"/>
      <c r="OLR346" s="145"/>
      <c r="OLS346" s="145"/>
      <c r="OLT346" s="145"/>
      <c r="OLU346" s="145"/>
      <c r="OLV346" s="145"/>
      <c r="OLW346" s="145"/>
      <c r="OLX346" s="145"/>
      <c r="OLY346" s="145"/>
      <c r="OLZ346" s="145"/>
      <c r="OMA346" s="145"/>
      <c r="OMB346" s="145"/>
      <c r="OMC346" s="145"/>
      <c r="OMD346" s="145"/>
      <c r="OME346" s="145"/>
      <c r="OMF346" s="145"/>
      <c r="OMG346" s="145"/>
      <c r="OMH346" s="145"/>
      <c r="OMI346" s="145"/>
      <c r="OMJ346" s="145"/>
      <c r="OMK346" s="145"/>
      <c r="OML346" s="145"/>
      <c r="OMM346" s="145"/>
      <c r="OMN346" s="145"/>
      <c r="OMO346" s="145"/>
      <c r="OMP346" s="145"/>
      <c r="OMQ346" s="145"/>
      <c r="OMR346" s="145"/>
      <c r="OMS346" s="145"/>
      <c r="OMT346" s="145"/>
      <c r="OMU346" s="145"/>
      <c r="OMV346" s="145"/>
      <c r="OMW346" s="145"/>
      <c r="OMX346" s="145"/>
      <c r="OMY346" s="145"/>
      <c r="OMZ346" s="145"/>
      <c r="ONA346" s="145"/>
      <c r="ONB346" s="145"/>
      <c r="ONC346" s="145"/>
      <c r="OND346" s="145"/>
      <c r="ONE346" s="145"/>
      <c r="ONF346" s="145"/>
      <c r="ONG346" s="145"/>
      <c r="ONH346" s="145"/>
      <c r="ONI346" s="145"/>
      <c r="ONJ346" s="145"/>
      <c r="ONK346" s="145"/>
      <c r="ONL346" s="145"/>
      <c r="ONM346" s="145"/>
      <c r="ONN346" s="145"/>
      <c r="ONO346" s="145"/>
      <c r="ONP346" s="145"/>
      <c r="ONQ346" s="145"/>
      <c r="ONR346" s="145"/>
      <c r="ONS346" s="145"/>
      <c r="ONT346" s="145"/>
      <c r="ONU346" s="145"/>
      <c r="ONV346" s="145"/>
      <c r="ONW346" s="145"/>
      <c r="ONX346" s="145"/>
      <c r="ONY346" s="145"/>
      <c r="ONZ346" s="145"/>
      <c r="OOA346" s="145"/>
      <c r="OOB346" s="145"/>
      <c r="OOC346" s="145"/>
      <c r="OOD346" s="145"/>
      <c r="OOE346" s="145"/>
      <c r="OOF346" s="145"/>
      <c r="OOG346" s="145"/>
      <c r="OOH346" s="145"/>
      <c r="OOI346" s="145"/>
      <c r="OOJ346" s="145"/>
      <c r="OOK346" s="145"/>
      <c r="OOL346" s="145"/>
      <c r="OOM346" s="145"/>
      <c r="OON346" s="145"/>
      <c r="OOO346" s="145"/>
      <c r="OOP346" s="145"/>
      <c r="OOQ346" s="145"/>
      <c r="OOR346" s="145"/>
      <c r="OOS346" s="145"/>
      <c r="OOT346" s="145"/>
      <c r="OOU346" s="145"/>
      <c r="OOV346" s="145"/>
      <c r="OOW346" s="145"/>
      <c r="OOX346" s="145"/>
      <c r="OOY346" s="145"/>
      <c r="OOZ346" s="145"/>
      <c r="OPA346" s="145"/>
      <c r="OPB346" s="145"/>
      <c r="OPC346" s="145"/>
      <c r="OPD346" s="145"/>
      <c r="OPE346" s="145"/>
      <c r="OPF346" s="145"/>
      <c r="OPG346" s="145"/>
      <c r="OPH346" s="145"/>
      <c r="OPI346" s="145"/>
      <c r="OPJ346" s="145"/>
      <c r="OPK346" s="145"/>
      <c r="OPL346" s="145"/>
      <c r="OPM346" s="145"/>
      <c r="OPN346" s="145"/>
      <c r="OPO346" s="145"/>
      <c r="OPP346" s="145"/>
      <c r="OPQ346" s="145"/>
      <c r="OPR346" s="145"/>
      <c r="OPS346" s="145"/>
      <c r="OPT346" s="145"/>
      <c r="OPU346" s="145"/>
      <c r="OPV346" s="145"/>
      <c r="OPW346" s="145"/>
      <c r="OPX346" s="145"/>
      <c r="OPY346" s="145"/>
      <c r="OPZ346" s="145"/>
      <c r="OQA346" s="145"/>
      <c r="OQB346" s="145"/>
      <c r="OQC346" s="145"/>
      <c r="OQD346" s="145"/>
      <c r="OQE346" s="145"/>
      <c r="OQF346" s="145"/>
      <c r="OQG346" s="145"/>
      <c r="OQH346" s="145"/>
      <c r="OQI346" s="145"/>
      <c r="OQJ346" s="145"/>
      <c r="OQK346" s="145"/>
      <c r="OQL346" s="145"/>
      <c r="OQM346" s="145"/>
      <c r="OQN346" s="145"/>
      <c r="OQO346" s="145"/>
      <c r="OQP346" s="145"/>
      <c r="OQQ346" s="145"/>
      <c r="OQR346" s="145"/>
      <c r="OQS346" s="145"/>
      <c r="OQT346" s="145"/>
      <c r="OQU346" s="145"/>
      <c r="OQV346" s="145"/>
      <c r="OQW346" s="145"/>
      <c r="OQX346" s="145"/>
      <c r="OQY346" s="145"/>
      <c r="OQZ346" s="145"/>
      <c r="ORA346" s="145"/>
      <c r="ORB346" s="145"/>
      <c r="ORC346" s="145"/>
      <c r="ORD346" s="145"/>
      <c r="ORE346" s="145"/>
      <c r="ORF346" s="145"/>
      <c r="ORG346" s="145"/>
      <c r="ORH346" s="145"/>
      <c r="ORI346" s="145"/>
      <c r="ORJ346" s="145"/>
      <c r="ORK346" s="145"/>
      <c r="ORL346" s="145"/>
      <c r="ORM346" s="145"/>
      <c r="ORN346" s="145"/>
      <c r="ORO346" s="145"/>
      <c r="ORP346" s="145"/>
      <c r="ORQ346" s="145"/>
      <c r="ORR346" s="145"/>
      <c r="ORS346" s="145"/>
      <c r="ORT346" s="145"/>
      <c r="ORU346" s="145"/>
      <c r="ORV346" s="145"/>
      <c r="ORW346" s="145"/>
      <c r="ORX346" s="145"/>
      <c r="ORY346" s="145"/>
      <c r="ORZ346" s="145"/>
      <c r="OSA346" s="145"/>
      <c r="OSB346" s="145"/>
      <c r="OSC346" s="145"/>
      <c r="OSD346" s="145"/>
      <c r="OSE346" s="145"/>
      <c r="OSF346" s="145"/>
      <c r="OSG346" s="145"/>
      <c r="OSH346" s="145"/>
      <c r="OSI346" s="145"/>
      <c r="OSJ346" s="145"/>
      <c r="OSK346" s="145"/>
      <c r="OSL346" s="145"/>
      <c r="OSM346" s="145"/>
      <c r="OSN346" s="145"/>
      <c r="OSO346" s="145"/>
      <c r="OSP346" s="145"/>
      <c r="OSQ346" s="145"/>
      <c r="OSR346" s="145"/>
      <c r="OSS346" s="145"/>
      <c r="OST346" s="145"/>
      <c r="OSU346" s="145"/>
      <c r="OSV346" s="145"/>
      <c r="OSW346" s="145"/>
      <c r="OSX346" s="145"/>
      <c r="OSY346" s="145"/>
      <c r="OSZ346" s="145"/>
      <c r="OTA346" s="145"/>
      <c r="OTB346" s="145"/>
      <c r="OTC346" s="145"/>
      <c r="OTD346" s="145"/>
      <c r="OTE346" s="145"/>
      <c r="OTF346" s="145"/>
      <c r="OTG346" s="145"/>
      <c r="OTH346" s="145"/>
      <c r="OTI346" s="145"/>
      <c r="OTJ346" s="145"/>
      <c r="OTK346" s="145"/>
      <c r="OTL346" s="145"/>
      <c r="OTM346" s="145"/>
      <c r="OTN346" s="145"/>
      <c r="OTO346" s="145"/>
      <c r="OTP346" s="145"/>
      <c r="OTQ346" s="145"/>
      <c r="OTR346" s="145"/>
      <c r="OTS346" s="145"/>
      <c r="OTT346" s="145"/>
      <c r="OTU346" s="145"/>
      <c r="OTV346" s="145"/>
      <c r="OTW346" s="145"/>
      <c r="OTX346" s="145"/>
      <c r="OTY346" s="145"/>
      <c r="OTZ346" s="145"/>
      <c r="OUA346" s="145"/>
      <c r="OUB346" s="145"/>
      <c r="OUC346" s="145"/>
      <c r="OUD346" s="145"/>
      <c r="OUE346" s="145"/>
      <c r="OUF346" s="145"/>
      <c r="OUG346" s="145"/>
      <c r="OUH346" s="145"/>
      <c r="OUI346" s="145"/>
      <c r="OUJ346" s="145"/>
      <c r="OUK346" s="145"/>
      <c r="OUL346" s="145"/>
      <c r="OUM346" s="145"/>
      <c r="OUN346" s="145"/>
      <c r="OUO346" s="145"/>
      <c r="OUP346" s="145"/>
      <c r="OUQ346" s="145"/>
      <c r="OUR346" s="145"/>
      <c r="OUS346" s="145"/>
      <c r="OUT346" s="145"/>
      <c r="OUU346" s="145"/>
      <c r="OUV346" s="145"/>
      <c r="OUW346" s="145"/>
      <c r="OUX346" s="145"/>
      <c r="OUY346" s="145"/>
      <c r="OUZ346" s="145"/>
      <c r="OVA346" s="145"/>
      <c r="OVB346" s="145"/>
      <c r="OVC346" s="145"/>
      <c r="OVD346" s="145"/>
      <c r="OVE346" s="145"/>
      <c r="OVF346" s="145"/>
      <c r="OVG346" s="145"/>
      <c r="OVH346" s="145"/>
      <c r="OVI346" s="145"/>
      <c r="OVJ346" s="145"/>
      <c r="OVK346" s="145"/>
      <c r="OVL346" s="145"/>
      <c r="OVM346" s="145"/>
      <c r="OVN346" s="145"/>
      <c r="OVO346" s="145"/>
      <c r="OVP346" s="145"/>
      <c r="OVQ346" s="145"/>
      <c r="OVR346" s="145"/>
      <c r="OVS346" s="145"/>
      <c r="OVT346" s="145"/>
      <c r="OVU346" s="145"/>
      <c r="OVV346" s="145"/>
      <c r="OVW346" s="145"/>
      <c r="OVX346" s="145"/>
      <c r="OVY346" s="145"/>
      <c r="OVZ346" s="145"/>
      <c r="OWA346" s="145"/>
      <c r="OWB346" s="145"/>
      <c r="OWC346" s="145"/>
      <c r="OWD346" s="145"/>
      <c r="OWE346" s="145"/>
      <c r="OWF346" s="145"/>
      <c r="OWG346" s="145"/>
      <c r="OWH346" s="145"/>
      <c r="OWI346" s="145"/>
      <c r="OWJ346" s="145"/>
      <c r="OWK346" s="145"/>
      <c r="OWL346" s="145"/>
      <c r="OWM346" s="145"/>
      <c r="OWN346" s="145"/>
      <c r="OWO346" s="145"/>
      <c r="OWP346" s="145"/>
      <c r="OWQ346" s="145"/>
      <c r="OWR346" s="145"/>
      <c r="OWS346" s="145"/>
      <c r="OWT346" s="145"/>
      <c r="OWU346" s="145"/>
      <c r="OWV346" s="145"/>
      <c r="OWW346" s="145"/>
      <c r="OWX346" s="145"/>
      <c r="OWY346" s="145"/>
      <c r="OWZ346" s="145"/>
      <c r="OXA346" s="145"/>
      <c r="OXB346" s="145"/>
      <c r="OXC346" s="145"/>
      <c r="OXD346" s="145"/>
      <c r="OXE346" s="145"/>
      <c r="OXF346" s="145"/>
      <c r="OXG346" s="145"/>
      <c r="OXH346" s="145"/>
      <c r="OXI346" s="145"/>
      <c r="OXJ346" s="145"/>
      <c r="OXK346" s="145"/>
      <c r="OXL346" s="145"/>
      <c r="OXM346" s="145"/>
      <c r="OXN346" s="145"/>
      <c r="OXO346" s="145"/>
      <c r="OXP346" s="145"/>
      <c r="OXQ346" s="145"/>
      <c r="OXR346" s="145"/>
      <c r="OXS346" s="145"/>
      <c r="OXT346" s="145"/>
      <c r="OXU346" s="145"/>
      <c r="OXV346" s="145"/>
      <c r="OXW346" s="145"/>
      <c r="OXX346" s="145"/>
      <c r="OXY346" s="145"/>
      <c r="OXZ346" s="145"/>
      <c r="OYA346" s="145"/>
      <c r="OYB346" s="145"/>
      <c r="OYC346" s="145"/>
      <c r="OYD346" s="145"/>
      <c r="OYE346" s="145"/>
      <c r="OYF346" s="145"/>
      <c r="OYG346" s="145"/>
      <c r="OYH346" s="145"/>
      <c r="OYI346" s="145"/>
      <c r="OYJ346" s="145"/>
      <c r="OYK346" s="145"/>
      <c r="OYL346" s="145"/>
      <c r="OYM346" s="145"/>
      <c r="OYN346" s="145"/>
      <c r="OYO346" s="145"/>
      <c r="OYP346" s="145"/>
      <c r="OYQ346" s="145"/>
      <c r="OYR346" s="145"/>
      <c r="OYS346" s="145"/>
      <c r="OYT346" s="145"/>
      <c r="OYU346" s="145"/>
      <c r="OYV346" s="145"/>
      <c r="OYW346" s="145"/>
      <c r="OYX346" s="145"/>
      <c r="OYY346" s="145"/>
      <c r="OYZ346" s="145"/>
      <c r="OZA346" s="145"/>
      <c r="OZB346" s="145"/>
      <c r="OZC346" s="145"/>
      <c r="OZD346" s="145"/>
      <c r="OZE346" s="145"/>
      <c r="OZF346" s="145"/>
      <c r="OZG346" s="145"/>
      <c r="OZH346" s="145"/>
      <c r="OZI346" s="145"/>
      <c r="OZJ346" s="145"/>
      <c r="OZK346" s="145"/>
      <c r="OZL346" s="145"/>
      <c r="OZM346" s="145"/>
      <c r="OZN346" s="145"/>
      <c r="OZO346" s="145"/>
      <c r="OZP346" s="145"/>
      <c r="OZQ346" s="145"/>
      <c r="OZR346" s="145"/>
      <c r="OZS346" s="145"/>
      <c r="OZT346" s="145"/>
      <c r="OZU346" s="145"/>
      <c r="OZV346" s="145"/>
      <c r="OZW346" s="145"/>
      <c r="OZX346" s="145"/>
      <c r="OZY346" s="145"/>
      <c r="OZZ346" s="145"/>
      <c r="PAA346" s="145"/>
      <c r="PAB346" s="145"/>
      <c r="PAC346" s="145"/>
      <c r="PAD346" s="145"/>
      <c r="PAE346" s="145"/>
      <c r="PAF346" s="145"/>
      <c r="PAG346" s="145"/>
      <c r="PAH346" s="145"/>
      <c r="PAI346" s="145"/>
      <c r="PAJ346" s="145"/>
      <c r="PAK346" s="145"/>
      <c r="PAL346" s="145"/>
      <c r="PAM346" s="145"/>
      <c r="PAN346" s="145"/>
      <c r="PAO346" s="145"/>
      <c r="PAP346" s="145"/>
      <c r="PAQ346" s="145"/>
      <c r="PAR346" s="145"/>
      <c r="PAS346" s="145"/>
      <c r="PAT346" s="145"/>
      <c r="PAU346" s="145"/>
      <c r="PAV346" s="145"/>
      <c r="PAW346" s="145"/>
      <c r="PAX346" s="145"/>
      <c r="PAY346" s="145"/>
      <c r="PAZ346" s="145"/>
      <c r="PBA346" s="145"/>
      <c r="PBB346" s="145"/>
      <c r="PBC346" s="145"/>
      <c r="PBD346" s="145"/>
      <c r="PBE346" s="145"/>
      <c r="PBF346" s="145"/>
      <c r="PBG346" s="145"/>
      <c r="PBH346" s="145"/>
      <c r="PBI346" s="145"/>
      <c r="PBJ346" s="145"/>
      <c r="PBK346" s="145"/>
      <c r="PBL346" s="145"/>
      <c r="PBM346" s="145"/>
      <c r="PBN346" s="145"/>
      <c r="PBO346" s="145"/>
      <c r="PBP346" s="145"/>
      <c r="PBQ346" s="145"/>
      <c r="PBR346" s="145"/>
      <c r="PBS346" s="145"/>
      <c r="PBT346" s="145"/>
      <c r="PBU346" s="145"/>
      <c r="PBV346" s="145"/>
      <c r="PBW346" s="145"/>
      <c r="PBX346" s="145"/>
      <c r="PBY346" s="145"/>
      <c r="PBZ346" s="145"/>
      <c r="PCA346" s="145"/>
      <c r="PCB346" s="145"/>
      <c r="PCC346" s="145"/>
      <c r="PCD346" s="145"/>
      <c r="PCE346" s="145"/>
      <c r="PCF346" s="145"/>
      <c r="PCG346" s="145"/>
      <c r="PCH346" s="145"/>
      <c r="PCI346" s="145"/>
      <c r="PCJ346" s="145"/>
      <c r="PCK346" s="145"/>
      <c r="PCL346" s="145"/>
      <c r="PCM346" s="145"/>
      <c r="PCN346" s="145"/>
      <c r="PCO346" s="145"/>
      <c r="PCP346" s="145"/>
      <c r="PCQ346" s="145"/>
      <c r="PCR346" s="145"/>
      <c r="PCS346" s="145"/>
      <c r="PCT346" s="145"/>
      <c r="PCU346" s="145"/>
      <c r="PCV346" s="145"/>
      <c r="PCW346" s="145"/>
      <c r="PCX346" s="145"/>
      <c r="PCY346" s="145"/>
      <c r="PCZ346" s="145"/>
      <c r="PDA346" s="145"/>
      <c r="PDB346" s="145"/>
      <c r="PDC346" s="145"/>
      <c r="PDD346" s="145"/>
      <c r="PDE346" s="145"/>
      <c r="PDF346" s="145"/>
      <c r="PDG346" s="145"/>
      <c r="PDH346" s="145"/>
      <c r="PDI346" s="145"/>
      <c r="PDJ346" s="145"/>
      <c r="PDK346" s="145"/>
      <c r="PDL346" s="145"/>
      <c r="PDM346" s="145"/>
      <c r="PDN346" s="145"/>
      <c r="PDO346" s="145"/>
      <c r="PDP346" s="145"/>
      <c r="PDQ346" s="145"/>
      <c r="PDR346" s="145"/>
      <c r="PDS346" s="145"/>
      <c r="PDT346" s="145"/>
      <c r="PDU346" s="145"/>
      <c r="PDV346" s="145"/>
      <c r="PDW346" s="145"/>
      <c r="PDX346" s="145"/>
      <c r="PDY346" s="145"/>
      <c r="PDZ346" s="145"/>
      <c r="PEA346" s="145"/>
      <c r="PEB346" s="145"/>
      <c r="PEC346" s="145"/>
      <c r="PED346" s="145"/>
      <c r="PEE346" s="145"/>
      <c r="PEF346" s="145"/>
      <c r="PEG346" s="145"/>
      <c r="PEH346" s="145"/>
      <c r="PEI346" s="145"/>
      <c r="PEJ346" s="145"/>
      <c r="PEK346" s="145"/>
      <c r="PEL346" s="145"/>
      <c r="PEM346" s="145"/>
      <c r="PEN346" s="145"/>
      <c r="PEO346" s="145"/>
      <c r="PEP346" s="145"/>
      <c r="PEQ346" s="145"/>
      <c r="PER346" s="145"/>
      <c r="PES346" s="145"/>
      <c r="PET346" s="145"/>
      <c r="PEU346" s="145"/>
      <c r="PEV346" s="145"/>
      <c r="PEW346" s="145"/>
      <c r="PEX346" s="145"/>
      <c r="PEY346" s="145"/>
      <c r="PEZ346" s="145"/>
      <c r="PFA346" s="145"/>
      <c r="PFB346" s="145"/>
      <c r="PFC346" s="145"/>
      <c r="PFD346" s="145"/>
      <c r="PFE346" s="145"/>
      <c r="PFF346" s="145"/>
      <c r="PFG346" s="145"/>
      <c r="PFH346" s="145"/>
      <c r="PFI346" s="145"/>
      <c r="PFJ346" s="145"/>
      <c r="PFK346" s="145"/>
      <c r="PFL346" s="145"/>
      <c r="PFM346" s="145"/>
      <c r="PFN346" s="145"/>
      <c r="PFO346" s="145"/>
      <c r="PFP346" s="145"/>
      <c r="PFQ346" s="145"/>
      <c r="PFR346" s="145"/>
      <c r="PFS346" s="145"/>
      <c r="PFT346" s="145"/>
      <c r="PFU346" s="145"/>
      <c r="PFV346" s="145"/>
      <c r="PFW346" s="145"/>
      <c r="PFX346" s="145"/>
      <c r="PFY346" s="145"/>
      <c r="PFZ346" s="145"/>
      <c r="PGA346" s="145"/>
      <c r="PGB346" s="145"/>
      <c r="PGC346" s="145"/>
      <c r="PGD346" s="145"/>
      <c r="PGE346" s="145"/>
      <c r="PGF346" s="145"/>
      <c r="PGG346" s="145"/>
      <c r="PGH346" s="145"/>
      <c r="PGI346" s="145"/>
      <c r="PGJ346" s="145"/>
      <c r="PGK346" s="145"/>
      <c r="PGL346" s="145"/>
      <c r="PGM346" s="145"/>
      <c r="PGN346" s="145"/>
      <c r="PGO346" s="145"/>
      <c r="PGP346" s="145"/>
      <c r="PGQ346" s="145"/>
      <c r="PGR346" s="145"/>
      <c r="PGS346" s="145"/>
      <c r="PGT346" s="145"/>
      <c r="PGU346" s="145"/>
      <c r="PGV346" s="145"/>
      <c r="PGW346" s="145"/>
      <c r="PGX346" s="145"/>
      <c r="PGY346" s="145"/>
      <c r="PGZ346" s="145"/>
      <c r="PHA346" s="145"/>
      <c r="PHB346" s="145"/>
      <c r="PHC346" s="145"/>
      <c r="PHD346" s="145"/>
      <c r="PHE346" s="145"/>
      <c r="PHF346" s="145"/>
      <c r="PHG346" s="145"/>
      <c r="PHH346" s="145"/>
      <c r="PHI346" s="145"/>
      <c r="PHJ346" s="145"/>
      <c r="PHK346" s="145"/>
      <c r="PHL346" s="145"/>
      <c r="PHM346" s="145"/>
      <c r="PHN346" s="145"/>
      <c r="PHO346" s="145"/>
      <c r="PHP346" s="145"/>
      <c r="PHQ346" s="145"/>
      <c r="PHR346" s="145"/>
      <c r="PHS346" s="145"/>
      <c r="PHT346" s="145"/>
      <c r="PHU346" s="145"/>
      <c r="PHV346" s="145"/>
      <c r="PHW346" s="145"/>
      <c r="PHX346" s="145"/>
      <c r="PHY346" s="145"/>
      <c r="PHZ346" s="145"/>
      <c r="PIA346" s="145"/>
      <c r="PIB346" s="145"/>
      <c r="PIC346" s="145"/>
      <c r="PID346" s="145"/>
      <c r="PIE346" s="145"/>
      <c r="PIF346" s="145"/>
      <c r="PIG346" s="145"/>
      <c r="PIH346" s="145"/>
      <c r="PII346" s="145"/>
      <c r="PIJ346" s="145"/>
      <c r="PIK346" s="145"/>
      <c r="PIL346" s="145"/>
      <c r="PIM346" s="145"/>
      <c r="PIN346" s="145"/>
      <c r="PIO346" s="145"/>
      <c r="PIP346" s="145"/>
      <c r="PIQ346" s="145"/>
      <c r="PIR346" s="145"/>
      <c r="PIS346" s="145"/>
      <c r="PIT346" s="145"/>
      <c r="PIU346" s="145"/>
      <c r="PIV346" s="145"/>
      <c r="PIW346" s="145"/>
      <c r="PIX346" s="145"/>
      <c r="PIY346" s="145"/>
      <c r="PIZ346" s="145"/>
      <c r="PJA346" s="145"/>
      <c r="PJB346" s="145"/>
      <c r="PJC346" s="145"/>
      <c r="PJD346" s="145"/>
      <c r="PJE346" s="145"/>
      <c r="PJF346" s="145"/>
      <c r="PJG346" s="145"/>
      <c r="PJH346" s="145"/>
      <c r="PJI346" s="145"/>
      <c r="PJJ346" s="145"/>
      <c r="PJK346" s="145"/>
      <c r="PJL346" s="145"/>
      <c r="PJM346" s="145"/>
      <c r="PJN346" s="145"/>
      <c r="PJO346" s="145"/>
      <c r="PJP346" s="145"/>
      <c r="PJQ346" s="145"/>
      <c r="PJR346" s="145"/>
      <c r="PJS346" s="145"/>
      <c r="PJT346" s="145"/>
      <c r="PJU346" s="145"/>
      <c r="PJV346" s="145"/>
      <c r="PJW346" s="145"/>
      <c r="PJX346" s="145"/>
      <c r="PJY346" s="145"/>
      <c r="PJZ346" s="145"/>
      <c r="PKA346" s="145"/>
      <c r="PKB346" s="145"/>
      <c r="PKC346" s="145"/>
      <c r="PKD346" s="145"/>
      <c r="PKE346" s="145"/>
      <c r="PKF346" s="145"/>
      <c r="PKG346" s="145"/>
      <c r="PKH346" s="145"/>
      <c r="PKI346" s="145"/>
      <c r="PKJ346" s="145"/>
      <c r="PKK346" s="145"/>
      <c r="PKL346" s="145"/>
      <c r="PKM346" s="145"/>
      <c r="PKN346" s="145"/>
      <c r="PKO346" s="145"/>
      <c r="PKP346" s="145"/>
      <c r="PKQ346" s="145"/>
      <c r="PKR346" s="145"/>
      <c r="PKS346" s="145"/>
      <c r="PKT346" s="145"/>
      <c r="PKU346" s="145"/>
      <c r="PKV346" s="145"/>
      <c r="PKW346" s="145"/>
      <c r="PKX346" s="145"/>
      <c r="PKY346" s="145"/>
      <c r="PKZ346" s="145"/>
      <c r="PLA346" s="145"/>
      <c r="PLB346" s="145"/>
      <c r="PLC346" s="145"/>
      <c r="PLD346" s="145"/>
      <c r="PLE346" s="145"/>
      <c r="PLF346" s="145"/>
      <c r="PLG346" s="145"/>
      <c r="PLH346" s="145"/>
      <c r="PLI346" s="145"/>
      <c r="PLJ346" s="145"/>
      <c r="PLK346" s="145"/>
      <c r="PLL346" s="145"/>
      <c r="PLM346" s="145"/>
      <c r="PLN346" s="145"/>
      <c r="PLO346" s="145"/>
      <c r="PLP346" s="145"/>
      <c r="PLQ346" s="145"/>
      <c r="PLR346" s="145"/>
      <c r="PLS346" s="145"/>
      <c r="PLT346" s="145"/>
      <c r="PLU346" s="145"/>
      <c r="PLV346" s="145"/>
      <c r="PLW346" s="145"/>
      <c r="PLX346" s="145"/>
      <c r="PLY346" s="145"/>
      <c r="PLZ346" s="145"/>
      <c r="PMA346" s="145"/>
      <c r="PMB346" s="145"/>
      <c r="PMC346" s="145"/>
      <c r="PMD346" s="145"/>
      <c r="PME346" s="145"/>
      <c r="PMF346" s="145"/>
      <c r="PMG346" s="145"/>
      <c r="PMH346" s="145"/>
      <c r="PMI346" s="145"/>
      <c r="PMJ346" s="145"/>
      <c r="PMK346" s="145"/>
      <c r="PML346" s="145"/>
      <c r="PMM346" s="145"/>
      <c r="PMN346" s="145"/>
      <c r="PMO346" s="145"/>
      <c r="PMP346" s="145"/>
      <c r="PMQ346" s="145"/>
      <c r="PMR346" s="145"/>
      <c r="PMS346" s="145"/>
      <c r="PMT346" s="145"/>
      <c r="PMU346" s="145"/>
      <c r="PMV346" s="145"/>
      <c r="PMW346" s="145"/>
      <c r="PMX346" s="145"/>
      <c r="PMY346" s="145"/>
      <c r="PMZ346" s="145"/>
      <c r="PNA346" s="145"/>
      <c r="PNB346" s="145"/>
      <c r="PNC346" s="145"/>
      <c r="PND346" s="145"/>
      <c r="PNE346" s="145"/>
      <c r="PNF346" s="145"/>
      <c r="PNG346" s="145"/>
      <c r="PNH346" s="145"/>
      <c r="PNI346" s="145"/>
      <c r="PNJ346" s="145"/>
      <c r="PNK346" s="145"/>
      <c r="PNL346" s="145"/>
      <c r="PNM346" s="145"/>
      <c r="PNN346" s="145"/>
      <c r="PNO346" s="145"/>
      <c r="PNP346" s="145"/>
      <c r="PNQ346" s="145"/>
      <c r="PNR346" s="145"/>
      <c r="PNS346" s="145"/>
      <c r="PNT346" s="145"/>
      <c r="PNU346" s="145"/>
      <c r="PNV346" s="145"/>
      <c r="PNW346" s="145"/>
      <c r="PNX346" s="145"/>
      <c r="PNY346" s="145"/>
      <c r="PNZ346" s="145"/>
      <c r="POA346" s="145"/>
      <c r="POB346" s="145"/>
      <c r="POC346" s="145"/>
      <c r="POD346" s="145"/>
      <c r="POE346" s="145"/>
      <c r="POF346" s="145"/>
      <c r="POG346" s="145"/>
      <c r="POH346" s="145"/>
      <c r="POI346" s="145"/>
      <c r="POJ346" s="145"/>
      <c r="POK346" s="145"/>
      <c r="POL346" s="145"/>
      <c r="POM346" s="145"/>
      <c r="PON346" s="145"/>
      <c r="POO346" s="145"/>
      <c r="POP346" s="145"/>
      <c r="POQ346" s="145"/>
      <c r="POR346" s="145"/>
      <c r="POS346" s="145"/>
      <c r="POT346" s="145"/>
      <c r="POU346" s="145"/>
      <c r="POV346" s="145"/>
      <c r="POW346" s="145"/>
      <c r="POX346" s="145"/>
      <c r="POY346" s="145"/>
      <c r="POZ346" s="145"/>
      <c r="PPA346" s="145"/>
      <c r="PPB346" s="145"/>
      <c r="PPC346" s="145"/>
      <c r="PPD346" s="145"/>
      <c r="PPE346" s="145"/>
      <c r="PPF346" s="145"/>
      <c r="PPG346" s="145"/>
      <c r="PPH346" s="145"/>
      <c r="PPI346" s="145"/>
      <c r="PPJ346" s="145"/>
      <c r="PPK346" s="145"/>
      <c r="PPL346" s="145"/>
      <c r="PPM346" s="145"/>
      <c r="PPN346" s="145"/>
      <c r="PPO346" s="145"/>
      <c r="PPP346" s="145"/>
      <c r="PPQ346" s="145"/>
      <c r="PPR346" s="145"/>
      <c r="PPS346" s="145"/>
      <c r="PPT346" s="145"/>
      <c r="PPU346" s="145"/>
      <c r="PPV346" s="145"/>
      <c r="PPW346" s="145"/>
      <c r="PPX346" s="145"/>
      <c r="PPY346" s="145"/>
      <c r="PPZ346" s="145"/>
      <c r="PQA346" s="145"/>
      <c r="PQB346" s="145"/>
      <c r="PQC346" s="145"/>
      <c r="PQD346" s="145"/>
      <c r="PQE346" s="145"/>
      <c r="PQF346" s="145"/>
      <c r="PQG346" s="145"/>
      <c r="PQH346" s="145"/>
      <c r="PQI346" s="145"/>
      <c r="PQJ346" s="145"/>
      <c r="PQK346" s="145"/>
      <c r="PQL346" s="145"/>
      <c r="PQM346" s="145"/>
      <c r="PQN346" s="145"/>
      <c r="PQO346" s="145"/>
      <c r="PQP346" s="145"/>
      <c r="PQQ346" s="145"/>
      <c r="PQR346" s="145"/>
      <c r="PQS346" s="145"/>
      <c r="PQT346" s="145"/>
      <c r="PQU346" s="145"/>
      <c r="PQV346" s="145"/>
      <c r="PQW346" s="145"/>
      <c r="PQX346" s="145"/>
      <c r="PQY346" s="145"/>
      <c r="PQZ346" s="145"/>
      <c r="PRA346" s="145"/>
      <c r="PRB346" s="145"/>
      <c r="PRC346" s="145"/>
      <c r="PRD346" s="145"/>
      <c r="PRE346" s="145"/>
      <c r="PRF346" s="145"/>
      <c r="PRG346" s="145"/>
      <c r="PRH346" s="145"/>
      <c r="PRI346" s="145"/>
      <c r="PRJ346" s="145"/>
      <c r="PRK346" s="145"/>
      <c r="PRL346" s="145"/>
      <c r="PRM346" s="145"/>
      <c r="PRN346" s="145"/>
      <c r="PRO346" s="145"/>
      <c r="PRP346" s="145"/>
      <c r="PRQ346" s="145"/>
      <c r="PRR346" s="145"/>
      <c r="PRS346" s="145"/>
      <c r="PRT346" s="145"/>
      <c r="PRU346" s="145"/>
      <c r="PRV346" s="145"/>
      <c r="PRW346" s="145"/>
      <c r="PRX346" s="145"/>
      <c r="PRY346" s="145"/>
      <c r="PRZ346" s="145"/>
      <c r="PSA346" s="145"/>
      <c r="PSB346" s="145"/>
      <c r="PSC346" s="145"/>
      <c r="PSD346" s="145"/>
      <c r="PSE346" s="145"/>
      <c r="PSF346" s="145"/>
      <c r="PSG346" s="145"/>
      <c r="PSH346" s="145"/>
      <c r="PSI346" s="145"/>
      <c r="PSJ346" s="145"/>
      <c r="PSK346" s="145"/>
      <c r="PSL346" s="145"/>
      <c r="PSM346" s="145"/>
      <c r="PSN346" s="145"/>
      <c r="PSO346" s="145"/>
      <c r="PSP346" s="145"/>
      <c r="PSQ346" s="145"/>
      <c r="PSR346" s="145"/>
      <c r="PSS346" s="145"/>
      <c r="PST346" s="145"/>
      <c r="PSU346" s="145"/>
      <c r="PSV346" s="145"/>
      <c r="PSW346" s="145"/>
      <c r="PSX346" s="145"/>
      <c r="PSY346" s="145"/>
      <c r="PSZ346" s="145"/>
      <c r="PTA346" s="145"/>
      <c r="PTB346" s="145"/>
      <c r="PTC346" s="145"/>
      <c r="PTD346" s="145"/>
      <c r="PTE346" s="145"/>
      <c r="PTF346" s="145"/>
      <c r="PTG346" s="145"/>
      <c r="PTH346" s="145"/>
      <c r="PTI346" s="145"/>
      <c r="PTJ346" s="145"/>
      <c r="PTK346" s="145"/>
      <c r="PTL346" s="145"/>
      <c r="PTM346" s="145"/>
      <c r="PTN346" s="145"/>
      <c r="PTO346" s="145"/>
      <c r="PTP346" s="145"/>
      <c r="PTQ346" s="145"/>
      <c r="PTR346" s="145"/>
      <c r="PTS346" s="145"/>
      <c r="PTT346" s="145"/>
      <c r="PTU346" s="145"/>
      <c r="PTV346" s="145"/>
      <c r="PTW346" s="145"/>
      <c r="PTX346" s="145"/>
      <c r="PTY346" s="145"/>
      <c r="PTZ346" s="145"/>
      <c r="PUA346" s="145"/>
      <c r="PUB346" s="145"/>
      <c r="PUC346" s="145"/>
      <c r="PUD346" s="145"/>
      <c r="PUE346" s="145"/>
      <c r="PUF346" s="145"/>
      <c r="PUG346" s="145"/>
      <c r="PUH346" s="145"/>
      <c r="PUI346" s="145"/>
      <c r="PUJ346" s="145"/>
      <c r="PUK346" s="145"/>
      <c r="PUL346" s="145"/>
      <c r="PUM346" s="145"/>
      <c r="PUN346" s="145"/>
      <c r="PUO346" s="145"/>
      <c r="PUP346" s="145"/>
      <c r="PUQ346" s="145"/>
      <c r="PUR346" s="145"/>
      <c r="PUS346" s="145"/>
      <c r="PUT346" s="145"/>
      <c r="PUU346" s="145"/>
      <c r="PUV346" s="145"/>
      <c r="PUW346" s="145"/>
      <c r="PUX346" s="145"/>
      <c r="PUY346" s="145"/>
      <c r="PUZ346" s="145"/>
      <c r="PVA346" s="145"/>
      <c r="PVB346" s="145"/>
      <c r="PVC346" s="145"/>
      <c r="PVD346" s="145"/>
      <c r="PVE346" s="145"/>
      <c r="PVF346" s="145"/>
      <c r="PVG346" s="145"/>
      <c r="PVH346" s="145"/>
      <c r="PVI346" s="145"/>
      <c r="PVJ346" s="145"/>
      <c r="PVK346" s="145"/>
      <c r="PVL346" s="145"/>
      <c r="PVM346" s="145"/>
      <c r="PVN346" s="145"/>
      <c r="PVO346" s="145"/>
      <c r="PVP346" s="145"/>
      <c r="PVQ346" s="145"/>
      <c r="PVR346" s="145"/>
      <c r="PVS346" s="145"/>
      <c r="PVT346" s="145"/>
      <c r="PVU346" s="145"/>
      <c r="PVV346" s="145"/>
      <c r="PVW346" s="145"/>
      <c r="PVX346" s="145"/>
      <c r="PVY346" s="145"/>
      <c r="PVZ346" s="145"/>
      <c r="PWA346" s="145"/>
      <c r="PWB346" s="145"/>
      <c r="PWC346" s="145"/>
      <c r="PWD346" s="145"/>
      <c r="PWE346" s="145"/>
      <c r="PWF346" s="145"/>
      <c r="PWG346" s="145"/>
      <c r="PWH346" s="145"/>
      <c r="PWI346" s="145"/>
      <c r="PWJ346" s="145"/>
      <c r="PWK346" s="145"/>
      <c r="PWL346" s="145"/>
      <c r="PWM346" s="145"/>
      <c r="PWN346" s="145"/>
      <c r="PWO346" s="145"/>
      <c r="PWP346" s="145"/>
      <c r="PWQ346" s="145"/>
      <c r="PWR346" s="145"/>
      <c r="PWS346" s="145"/>
      <c r="PWT346" s="145"/>
      <c r="PWU346" s="145"/>
      <c r="PWV346" s="145"/>
      <c r="PWW346" s="145"/>
      <c r="PWX346" s="145"/>
      <c r="PWY346" s="145"/>
      <c r="PWZ346" s="145"/>
      <c r="PXA346" s="145"/>
      <c r="PXB346" s="145"/>
      <c r="PXC346" s="145"/>
      <c r="PXD346" s="145"/>
      <c r="PXE346" s="145"/>
      <c r="PXF346" s="145"/>
      <c r="PXG346" s="145"/>
      <c r="PXH346" s="145"/>
      <c r="PXI346" s="145"/>
      <c r="PXJ346" s="145"/>
      <c r="PXK346" s="145"/>
      <c r="PXL346" s="145"/>
      <c r="PXM346" s="145"/>
      <c r="PXN346" s="145"/>
      <c r="PXO346" s="145"/>
      <c r="PXP346" s="145"/>
      <c r="PXQ346" s="145"/>
      <c r="PXR346" s="145"/>
      <c r="PXS346" s="145"/>
      <c r="PXT346" s="145"/>
      <c r="PXU346" s="145"/>
      <c r="PXV346" s="145"/>
      <c r="PXW346" s="145"/>
      <c r="PXX346" s="145"/>
      <c r="PXY346" s="145"/>
      <c r="PXZ346" s="145"/>
      <c r="PYA346" s="145"/>
      <c r="PYB346" s="145"/>
      <c r="PYC346" s="145"/>
      <c r="PYD346" s="145"/>
      <c r="PYE346" s="145"/>
      <c r="PYF346" s="145"/>
      <c r="PYG346" s="145"/>
      <c r="PYH346" s="145"/>
      <c r="PYI346" s="145"/>
      <c r="PYJ346" s="145"/>
      <c r="PYK346" s="145"/>
      <c r="PYL346" s="145"/>
      <c r="PYM346" s="145"/>
      <c r="PYN346" s="145"/>
      <c r="PYO346" s="145"/>
      <c r="PYP346" s="145"/>
      <c r="PYQ346" s="145"/>
      <c r="PYR346" s="145"/>
      <c r="PYS346" s="145"/>
      <c r="PYT346" s="145"/>
      <c r="PYU346" s="145"/>
      <c r="PYV346" s="145"/>
      <c r="PYW346" s="145"/>
      <c r="PYX346" s="145"/>
      <c r="PYY346" s="145"/>
      <c r="PYZ346" s="145"/>
      <c r="PZA346" s="145"/>
      <c r="PZB346" s="145"/>
      <c r="PZC346" s="145"/>
      <c r="PZD346" s="145"/>
      <c r="PZE346" s="145"/>
      <c r="PZF346" s="145"/>
      <c r="PZG346" s="145"/>
      <c r="PZH346" s="145"/>
      <c r="PZI346" s="145"/>
      <c r="PZJ346" s="145"/>
      <c r="PZK346" s="145"/>
      <c r="PZL346" s="145"/>
      <c r="PZM346" s="145"/>
      <c r="PZN346" s="145"/>
      <c r="PZO346" s="145"/>
      <c r="PZP346" s="145"/>
      <c r="PZQ346" s="145"/>
      <c r="PZR346" s="145"/>
      <c r="PZS346" s="145"/>
      <c r="PZT346" s="145"/>
      <c r="PZU346" s="145"/>
      <c r="PZV346" s="145"/>
      <c r="PZW346" s="145"/>
      <c r="PZX346" s="145"/>
      <c r="PZY346" s="145"/>
      <c r="PZZ346" s="145"/>
      <c r="QAA346" s="145"/>
      <c r="QAB346" s="145"/>
      <c r="QAC346" s="145"/>
      <c r="QAD346" s="145"/>
      <c r="QAE346" s="145"/>
      <c r="QAF346" s="145"/>
      <c r="QAG346" s="145"/>
      <c r="QAH346" s="145"/>
      <c r="QAI346" s="145"/>
      <c r="QAJ346" s="145"/>
      <c r="QAK346" s="145"/>
      <c r="QAL346" s="145"/>
      <c r="QAM346" s="145"/>
      <c r="QAN346" s="145"/>
      <c r="QAO346" s="145"/>
      <c r="QAP346" s="145"/>
      <c r="QAQ346" s="145"/>
      <c r="QAR346" s="145"/>
      <c r="QAS346" s="145"/>
      <c r="QAT346" s="145"/>
      <c r="QAU346" s="145"/>
      <c r="QAV346" s="145"/>
      <c r="QAW346" s="145"/>
      <c r="QAX346" s="145"/>
      <c r="QAY346" s="145"/>
      <c r="QAZ346" s="145"/>
      <c r="QBA346" s="145"/>
      <c r="QBB346" s="145"/>
      <c r="QBC346" s="145"/>
      <c r="QBD346" s="145"/>
      <c r="QBE346" s="145"/>
      <c r="QBF346" s="145"/>
      <c r="QBG346" s="145"/>
      <c r="QBH346" s="145"/>
      <c r="QBI346" s="145"/>
      <c r="QBJ346" s="145"/>
      <c r="QBK346" s="145"/>
      <c r="QBL346" s="145"/>
      <c r="QBM346" s="145"/>
      <c r="QBN346" s="145"/>
      <c r="QBO346" s="145"/>
      <c r="QBP346" s="145"/>
      <c r="QBQ346" s="145"/>
      <c r="QBR346" s="145"/>
      <c r="QBS346" s="145"/>
      <c r="QBT346" s="145"/>
      <c r="QBU346" s="145"/>
      <c r="QBV346" s="145"/>
      <c r="QBW346" s="145"/>
      <c r="QBX346" s="145"/>
      <c r="QBY346" s="145"/>
      <c r="QBZ346" s="145"/>
      <c r="QCA346" s="145"/>
      <c r="QCB346" s="145"/>
      <c r="QCC346" s="145"/>
      <c r="QCD346" s="145"/>
      <c r="QCE346" s="145"/>
      <c r="QCF346" s="145"/>
      <c r="QCG346" s="145"/>
      <c r="QCH346" s="145"/>
      <c r="QCI346" s="145"/>
      <c r="QCJ346" s="145"/>
      <c r="QCK346" s="145"/>
      <c r="QCL346" s="145"/>
      <c r="QCM346" s="145"/>
      <c r="QCN346" s="145"/>
      <c r="QCO346" s="145"/>
      <c r="QCP346" s="145"/>
      <c r="QCQ346" s="145"/>
      <c r="QCR346" s="145"/>
      <c r="QCS346" s="145"/>
      <c r="QCT346" s="145"/>
      <c r="QCU346" s="145"/>
      <c r="QCV346" s="145"/>
      <c r="QCW346" s="145"/>
      <c r="QCX346" s="145"/>
      <c r="QCY346" s="145"/>
      <c r="QCZ346" s="145"/>
      <c r="QDA346" s="145"/>
      <c r="QDB346" s="145"/>
      <c r="QDC346" s="145"/>
      <c r="QDD346" s="145"/>
      <c r="QDE346" s="145"/>
      <c r="QDF346" s="145"/>
      <c r="QDG346" s="145"/>
      <c r="QDH346" s="145"/>
      <c r="QDI346" s="145"/>
      <c r="QDJ346" s="145"/>
      <c r="QDK346" s="145"/>
      <c r="QDL346" s="145"/>
      <c r="QDM346" s="145"/>
      <c r="QDN346" s="145"/>
      <c r="QDO346" s="145"/>
      <c r="QDP346" s="145"/>
      <c r="QDQ346" s="145"/>
      <c r="QDR346" s="145"/>
      <c r="QDS346" s="145"/>
      <c r="QDT346" s="145"/>
      <c r="QDU346" s="145"/>
      <c r="QDV346" s="145"/>
      <c r="QDW346" s="145"/>
      <c r="QDX346" s="145"/>
      <c r="QDY346" s="145"/>
      <c r="QDZ346" s="145"/>
      <c r="QEA346" s="145"/>
      <c r="QEB346" s="145"/>
      <c r="QEC346" s="145"/>
      <c r="QED346" s="145"/>
      <c r="QEE346" s="145"/>
      <c r="QEF346" s="145"/>
      <c r="QEG346" s="145"/>
      <c r="QEH346" s="145"/>
      <c r="QEI346" s="145"/>
      <c r="QEJ346" s="145"/>
      <c r="QEK346" s="145"/>
      <c r="QEL346" s="145"/>
      <c r="QEM346" s="145"/>
      <c r="QEN346" s="145"/>
      <c r="QEO346" s="145"/>
      <c r="QEP346" s="145"/>
      <c r="QEQ346" s="145"/>
      <c r="QER346" s="145"/>
      <c r="QES346" s="145"/>
      <c r="QET346" s="145"/>
      <c r="QEU346" s="145"/>
      <c r="QEV346" s="145"/>
      <c r="QEW346" s="145"/>
      <c r="QEX346" s="145"/>
      <c r="QEY346" s="145"/>
      <c r="QEZ346" s="145"/>
      <c r="QFA346" s="145"/>
      <c r="QFB346" s="145"/>
      <c r="QFC346" s="145"/>
      <c r="QFD346" s="145"/>
      <c r="QFE346" s="145"/>
      <c r="QFF346" s="145"/>
      <c r="QFG346" s="145"/>
      <c r="QFH346" s="145"/>
      <c r="QFI346" s="145"/>
      <c r="QFJ346" s="145"/>
      <c r="QFK346" s="145"/>
      <c r="QFL346" s="145"/>
      <c r="QFM346" s="145"/>
      <c r="QFN346" s="145"/>
      <c r="QFO346" s="145"/>
      <c r="QFP346" s="145"/>
      <c r="QFQ346" s="145"/>
      <c r="QFR346" s="145"/>
      <c r="QFS346" s="145"/>
      <c r="QFT346" s="145"/>
      <c r="QFU346" s="145"/>
      <c r="QFV346" s="145"/>
      <c r="QFW346" s="145"/>
      <c r="QFX346" s="145"/>
      <c r="QFY346" s="145"/>
      <c r="QFZ346" s="145"/>
      <c r="QGA346" s="145"/>
      <c r="QGB346" s="145"/>
      <c r="QGC346" s="145"/>
      <c r="QGD346" s="145"/>
      <c r="QGE346" s="145"/>
      <c r="QGF346" s="145"/>
      <c r="QGG346" s="145"/>
      <c r="QGH346" s="145"/>
      <c r="QGI346" s="145"/>
      <c r="QGJ346" s="145"/>
      <c r="QGK346" s="145"/>
      <c r="QGL346" s="145"/>
      <c r="QGM346" s="145"/>
      <c r="QGN346" s="145"/>
      <c r="QGO346" s="145"/>
      <c r="QGP346" s="145"/>
      <c r="QGQ346" s="145"/>
      <c r="QGR346" s="145"/>
      <c r="QGS346" s="145"/>
      <c r="QGT346" s="145"/>
      <c r="QGU346" s="145"/>
      <c r="QGV346" s="145"/>
      <c r="QGW346" s="145"/>
      <c r="QGX346" s="145"/>
      <c r="QGY346" s="145"/>
      <c r="QGZ346" s="145"/>
      <c r="QHA346" s="145"/>
      <c r="QHB346" s="145"/>
      <c r="QHC346" s="145"/>
      <c r="QHD346" s="145"/>
      <c r="QHE346" s="145"/>
      <c r="QHF346" s="145"/>
      <c r="QHG346" s="145"/>
      <c r="QHH346" s="145"/>
      <c r="QHI346" s="145"/>
      <c r="QHJ346" s="145"/>
      <c r="QHK346" s="145"/>
      <c r="QHL346" s="145"/>
      <c r="QHM346" s="145"/>
      <c r="QHN346" s="145"/>
      <c r="QHO346" s="145"/>
      <c r="QHP346" s="145"/>
      <c r="QHQ346" s="145"/>
      <c r="QHR346" s="145"/>
      <c r="QHS346" s="145"/>
      <c r="QHT346" s="145"/>
      <c r="QHU346" s="145"/>
      <c r="QHV346" s="145"/>
      <c r="QHW346" s="145"/>
      <c r="QHX346" s="145"/>
      <c r="QHY346" s="145"/>
      <c r="QHZ346" s="145"/>
      <c r="QIA346" s="145"/>
      <c r="QIB346" s="145"/>
      <c r="QIC346" s="145"/>
      <c r="QID346" s="145"/>
      <c r="QIE346" s="145"/>
      <c r="QIF346" s="145"/>
      <c r="QIG346" s="145"/>
      <c r="QIH346" s="145"/>
      <c r="QII346" s="145"/>
      <c r="QIJ346" s="145"/>
      <c r="QIK346" s="145"/>
      <c r="QIL346" s="145"/>
      <c r="QIM346" s="145"/>
      <c r="QIN346" s="145"/>
      <c r="QIO346" s="145"/>
      <c r="QIP346" s="145"/>
      <c r="QIQ346" s="145"/>
      <c r="QIR346" s="145"/>
      <c r="QIS346" s="145"/>
      <c r="QIT346" s="145"/>
      <c r="QIU346" s="145"/>
      <c r="QIV346" s="145"/>
      <c r="QIW346" s="145"/>
      <c r="QIX346" s="145"/>
      <c r="QIY346" s="145"/>
      <c r="QIZ346" s="145"/>
      <c r="QJA346" s="145"/>
      <c r="QJB346" s="145"/>
      <c r="QJC346" s="145"/>
      <c r="QJD346" s="145"/>
      <c r="QJE346" s="145"/>
      <c r="QJF346" s="145"/>
      <c r="QJG346" s="145"/>
      <c r="QJH346" s="145"/>
      <c r="QJI346" s="145"/>
      <c r="QJJ346" s="145"/>
      <c r="QJK346" s="145"/>
      <c r="QJL346" s="145"/>
      <c r="QJM346" s="145"/>
      <c r="QJN346" s="145"/>
      <c r="QJO346" s="145"/>
      <c r="QJP346" s="145"/>
      <c r="QJQ346" s="145"/>
      <c r="QJR346" s="145"/>
      <c r="QJS346" s="145"/>
      <c r="QJT346" s="145"/>
      <c r="QJU346" s="145"/>
      <c r="QJV346" s="145"/>
      <c r="QJW346" s="145"/>
      <c r="QJX346" s="145"/>
      <c r="QJY346" s="145"/>
      <c r="QJZ346" s="145"/>
      <c r="QKA346" s="145"/>
      <c r="QKB346" s="145"/>
      <c r="QKC346" s="145"/>
      <c r="QKD346" s="145"/>
      <c r="QKE346" s="145"/>
      <c r="QKF346" s="145"/>
      <c r="QKG346" s="145"/>
      <c r="QKH346" s="145"/>
      <c r="QKI346" s="145"/>
      <c r="QKJ346" s="145"/>
      <c r="QKK346" s="145"/>
      <c r="QKL346" s="145"/>
      <c r="QKM346" s="145"/>
      <c r="QKN346" s="145"/>
      <c r="QKO346" s="145"/>
      <c r="QKP346" s="145"/>
      <c r="QKQ346" s="145"/>
      <c r="QKR346" s="145"/>
      <c r="QKS346" s="145"/>
      <c r="QKT346" s="145"/>
      <c r="QKU346" s="145"/>
      <c r="QKV346" s="145"/>
      <c r="QKW346" s="145"/>
      <c r="QKX346" s="145"/>
      <c r="QKY346" s="145"/>
      <c r="QKZ346" s="145"/>
      <c r="QLA346" s="145"/>
      <c r="QLB346" s="145"/>
      <c r="QLC346" s="145"/>
      <c r="QLD346" s="145"/>
      <c r="QLE346" s="145"/>
      <c r="QLF346" s="145"/>
      <c r="QLG346" s="145"/>
      <c r="QLH346" s="145"/>
      <c r="QLI346" s="145"/>
      <c r="QLJ346" s="145"/>
      <c r="QLK346" s="145"/>
      <c r="QLL346" s="145"/>
      <c r="QLM346" s="145"/>
      <c r="QLN346" s="145"/>
      <c r="QLO346" s="145"/>
      <c r="QLP346" s="145"/>
      <c r="QLQ346" s="145"/>
      <c r="QLR346" s="145"/>
      <c r="QLS346" s="145"/>
      <c r="QLT346" s="145"/>
      <c r="QLU346" s="145"/>
      <c r="QLV346" s="145"/>
      <c r="QLW346" s="145"/>
      <c r="QLX346" s="145"/>
      <c r="QLY346" s="145"/>
      <c r="QLZ346" s="145"/>
      <c r="QMA346" s="145"/>
      <c r="QMB346" s="145"/>
      <c r="QMC346" s="145"/>
      <c r="QMD346" s="145"/>
      <c r="QME346" s="145"/>
      <c r="QMF346" s="145"/>
      <c r="QMG346" s="145"/>
      <c r="QMH346" s="145"/>
      <c r="QMI346" s="145"/>
      <c r="QMJ346" s="145"/>
      <c r="QMK346" s="145"/>
      <c r="QML346" s="145"/>
      <c r="QMM346" s="145"/>
      <c r="QMN346" s="145"/>
      <c r="QMO346" s="145"/>
      <c r="QMP346" s="145"/>
      <c r="QMQ346" s="145"/>
      <c r="QMR346" s="145"/>
      <c r="QMS346" s="145"/>
      <c r="QMT346" s="145"/>
      <c r="QMU346" s="145"/>
      <c r="QMV346" s="145"/>
      <c r="QMW346" s="145"/>
      <c r="QMX346" s="145"/>
      <c r="QMY346" s="145"/>
      <c r="QMZ346" s="145"/>
      <c r="QNA346" s="145"/>
      <c r="QNB346" s="145"/>
      <c r="QNC346" s="145"/>
      <c r="QND346" s="145"/>
      <c r="QNE346" s="145"/>
      <c r="QNF346" s="145"/>
      <c r="QNG346" s="145"/>
      <c r="QNH346" s="145"/>
      <c r="QNI346" s="145"/>
      <c r="QNJ346" s="145"/>
      <c r="QNK346" s="145"/>
      <c r="QNL346" s="145"/>
      <c r="QNM346" s="145"/>
      <c r="QNN346" s="145"/>
      <c r="QNO346" s="145"/>
      <c r="QNP346" s="145"/>
      <c r="QNQ346" s="145"/>
      <c r="QNR346" s="145"/>
      <c r="QNS346" s="145"/>
      <c r="QNT346" s="145"/>
      <c r="QNU346" s="145"/>
      <c r="QNV346" s="145"/>
      <c r="QNW346" s="145"/>
      <c r="QNX346" s="145"/>
      <c r="QNY346" s="145"/>
      <c r="QNZ346" s="145"/>
      <c r="QOA346" s="145"/>
      <c r="QOB346" s="145"/>
      <c r="QOC346" s="145"/>
      <c r="QOD346" s="145"/>
      <c r="QOE346" s="145"/>
      <c r="QOF346" s="145"/>
      <c r="QOG346" s="145"/>
      <c r="QOH346" s="145"/>
      <c r="QOI346" s="145"/>
      <c r="QOJ346" s="145"/>
      <c r="QOK346" s="145"/>
      <c r="QOL346" s="145"/>
      <c r="QOM346" s="145"/>
      <c r="QON346" s="145"/>
      <c r="QOO346" s="145"/>
      <c r="QOP346" s="145"/>
      <c r="QOQ346" s="145"/>
      <c r="QOR346" s="145"/>
      <c r="QOS346" s="145"/>
      <c r="QOT346" s="145"/>
      <c r="QOU346" s="145"/>
      <c r="QOV346" s="145"/>
      <c r="QOW346" s="145"/>
      <c r="QOX346" s="145"/>
      <c r="QOY346" s="145"/>
      <c r="QOZ346" s="145"/>
      <c r="QPA346" s="145"/>
      <c r="QPB346" s="145"/>
      <c r="QPC346" s="145"/>
      <c r="QPD346" s="145"/>
      <c r="QPE346" s="145"/>
      <c r="QPF346" s="145"/>
      <c r="QPG346" s="145"/>
      <c r="QPH346" s="145"/>
      <c r="QPI346" s="145"/>
      <c r="QPJ346" s="145"/>
      <c r="QPK346" s="145"/>
      <c r="QPL346" s="145"/>
      <c r="QPM346" s="145"/>
      <c r="QPN346" s="145"/>
      <c r="QPO346" s="145"/>
      <c r="QPP346" s="145"/>
      <c r="QPQ346" s="145"/>
      <c r="QPR346" s="145"/>
      <c r="QPS346" s="145"/>
      <c r="QPT346" s="145"/>
      <c r="QPU346" s="145"/>
      <c r="QPV346" s="145"/>
      <c r="QPW346" s="145"/>
      <c r="QPX346" s="145"/>
      <c r="QPY346" s="145"/>
      <c r="QPZ346" s="145"/>
      <c r="QQA346" s="145"/>
      <c r="QQB346" s="145"/>
      <c r="QQC346" s="145"/>
      <c r="QQD346" s="145"/>
      <c r="QQE346" s="145"/>
      <c r="QQF346" s="145"/>
      <c r="QQG346" s="145"/>
      <c r="QQH346" s="145"/>
      <c r="QQI346" s="145"/>
      <c r="QQJ346" s="145"/>
      <c r="QQK346" s="145"/>
      <c r="QQL346" s="145"/>
      <c r="QQM346" s="145"/>
      <c r="QQN346" s="145"/>
      <c r="QQO346" s="145"/>
      <c r="QQP346" s="145"/>
      <c r="QQQ346" s="145"/>
      <c r="QQR346" s="145"/>
      <c r="QQS346" s="145"/>
      <c r="QQT346" s="145"/>
      <c r="QQU346" s="145"/>
      <c r="QQV346" s="145"/>
      <c r="QQW346" s="145"/>
      <c r="QQX346" s="145"/>
      <c r="QQY346" s="145"/>
      <c r="QQZ346" s="145"/>
      <c r="QRA346" s="145"/>
      <c r="QRB346" s="145"/>
      <c r="QRC346" s="145"/>
      <c r="QRD346" s="145"/>
      <c r="QRE346" s="145"/>
      <c r="QRF346" s="145"/>
      <c r="QRG346" s="145"/>
      <c r="QRH346" s="145"/>
      <c r="QRI346" s="145"/>
      <c r="QRJ346" s="145"/>
      <c r="QRK346" s="145"/>
      <c r="QRL346" s="145"/>
      <c r="QRM346" s="145"/>
      <c r="QRN346" s="145"/>
      <c r="QRO346" s="145"/>
      <c r="QRP346" s="145"/>
      <c r="QRQ346" s="145"/>
      <c r="QRR346" s="145"/>
      <c r="QRS346" s="145"/>
      <c r="QRT346" s="145"/>
      <c r="QRU346" s="145"/>
      <c r="QRV346" s="145"/>
      <c r="QRW346" s="145"/>
      <c r="QRX346" s="145"/>
      <c r="QRY346" s="145"/>
      <c r="QRZ346" s="145"/>
      <c r="QSA346" s="145"/>
      <c r="QSB346" s="145"/>
      <c r="QSC346" s="145"/>
      <c r="QSD346" s="145"/>
      <c r="QSE346" s="145"/>
      <c r="QSF346" s="145"/>
      <c r="QSG346" s="145"/>
      <c r="QSH346" s="145"/>
      <c r="QSI346" s="145"/>
      <c r="QSJ346" s="145"/>
      <c r="QSK346" s="145"/>
      <c r="QSL346" s="145"/>
      <c r="QSM346" s="145"/>
      <c r="QSN346" s="145"/>
      <c r="QSO346" s="145"/>
      <c r="QSP346" s="145"/>
      <c r="QSQ346" s="145"/>
      <c r="QSR346" s="145"/>
      <c r="QSS346" s="145"/>
      <c r="QST346" s="145"/>
      <c r="QSU346" s="145"/>
      <c r="QSV346" s="145"/>
      <c r="QSW346" s="145"/>
      <c r="QSX346" s="145"/>
      <c r="QSY346" s="145"/>
      <c r="QSZ346" s="145"/>
      <c r="QTA346" s="145"/>
      <c r="QTB346" s="145"/>
      <c r="QTC346" s="145"/>
      <c r="QTD346" s="145"/>
      <c r="QTE346" s="145"/>
      <c r="QTF346" s="145"/>
      <c r="QTG346" s="145"/>
      <c r="QTH346" s="145"/>
      <c r="QTI346" s="145"/>
      <c r="QTJ346" s="145"/>
      <c r="QTK346" s="145"/>
      <c r="QTL346" s="145"/>
      <c r="QTM346" s="145"/>
      <c r="QTN346" s="145"/>
      <c r="QTO346" s="145"/>
      <c r="QTP346" s="145"/>
      <c r="QTQ346" s="145"/>
      <c r="QTR346" s="145"/>
      <c r="QTS346" s="145"/>
      <c r="QTT346" s="145"/>
      <c r="QTU346" s="145"/>
      <c r="QTV346" s="145"/>
      <c r="QTW346" s="145"/>
      <c r="QTX346" s="145"/>
      <c r="QTY346" s="145"/>
      <c r="QTZ346" s="145"/>
      <c r="QUA346" s="145"/>
      <c r="QUB346" s="145"/>
      <c r="QUC346" s="145"/>
      <c r="QUD346" s="145"/>
      <c r="QUE346" s="145"/>
      <c r="QUF346" s="145"/>
      <c r="QUG346" s="145"/>
      <c r="QUH346" s="145"/>
      <c r="QUI346" s="145"/>
      <c r="QUJ346" s="145"/>
      <c r="QUK346" s="145"/>
      <c r="QUL346" s="145"/>
      <c r="QUM346" s="145"/>
      <c r="QUN346" s="145"/>
      <c r="QUO346" s="145"/>
      <c r="QUP346" s="145"/>
      <c r="QUQ346" s="145"/>
      <c r="QUR346" s="145"/>
      <c r="QUS346" s="145"/>
      <c r="QUT346" s="145"/>
      <c r="QUU346" s="145"/>
      <c r="QUV346" s="145"/>
      <c r="QUW346" s="145"/>
      <c r="QUX346" s="145"/>
      <c r="QUY346" s="145"/>
      <c r="QUZ346" s="145"/>
      <c r="QVA346" s="145"/>
      <c r="QVB346" s="145"/>
      <c r="QVC346" s="145"/>
      <c r="QVD346" s="145"/>
      <c r="QVE346" s="145"/>
      <c r="QVF346" s="145"/>
      <c r="QVG346" s="145"/>
      <c r="QVH346" s="145"/>
      <c r="QVI346" s="145"/>
      <c r="QVJ346" s="145"/>
      <c r="QVK346" s="145"/>
      <c r="QVL346" s="145"/>
      <c r="QVM346" s="145"/>
      <c r="QVN346" s="145"/>
      <c r="QVO346" s="145"/>
      <c r="QVP346" s="145"/>
      <c r="QVQ346" s="145"/>
      <c r="QVR346" s="145"/>
      <c r="QVS346" s="145"/>
      <c r="QVT346" s="145"/>
      <c r="QVU346" s="145"/>
      <c r="QVV346" s="145"/>
      <c r="QVW346" s="145"/>
      <c r="QVX346" s="145"/>
      <c r="QVY346" s="145"/>
      <c r="QVZ346" s="145"/>
      <c r="QWA346" s="145"/>
      <c r="QWB346" s="145"/>
      <c r="QWC346" s="145"/>
      <c r="QWD346" s="145"/>
      <c r="QWE346" s="145"/>
      <c r="QWF346" s="145"/>
      <c r="QWG346" s="145"/>
      <c r="QWH346" s="145"/>
      <c r="QWI346" s="145"/>
      <c r="QWJ346" s="145"/>
      <c r="QWK346" s="145"/>
      <c r="QWL346" s="145"/>
      <c r="QWM346" s="145"/>
      <c r="QWN346" s="145"/>
      <c r="QWO346" s="145"/>
      <c r="QWP346" s="145"/>
      <c r="QWQ346" s="145"/>
      <c r="QWR346" s="145"/>
      <c r="QWS346" s="145"/>
      <c r="QWT346" s="145"/>
      <c r="QWU346" s="145"/>
      <c r="QWV346" s="145"/>
      <c r="QWW346" s="145"/>
      <c r="QWX346" s="145"/>
      <c r="QWY346" s="145"/>
      <c r="QWZ346" s="145"/>
      <c r="QXA346" s="145"/>
      <c r="QXB346" s="145"/>
      <c r="QXC346" s="145"/>
      <c r="QXD346" s="145"/>
      <c r="QXE346" s="145"/>
      <c r="QXF346" s="145"/>
      <c r="QXG346" s="145"/>
      <c r="QXH346" s="145"/>
      <c r="QXI346" s="145"/>
      <c r="QXJ346" s="145"/>
      <c r="QXK346" s="145"/>
      <c r="QXL346" s="145"/>
      <c r="QXM346" s="145"/>
      <c r="QXN346" s="145"/>
      <c r="QXO346" s="145"/>
      <c r="QXP346" s="145"/>
      <c r="QXQ346" s="145"/>
      <c r="QXR346" s="145"/>
      <c r="QXS346" s="145"/>
      <c r="QXT346" s="145"/>
      <c r="QXU346" s="145"/>
      <c r="QXV346" s="145"/>
      <c r="QXW346" s="145"/>
      <c r="QXX346" s="145"/>
      <c r="QXY346" s="145"/>
      <c r="QXZ346" s="145"/>
      <c r="QYA346" s="145"/>
      <c r="QYB346" s="145"/>
      <c r="QYC346" s="145"/>
      <c r="QYD346" s="145"/>
      <c r="QYE346" s="145"/>
      <c r="QYF346" s="145"/>
      <c r="QYG346" s="145"/>
      <c r="QYH346" s="145"/>
      <c r="QYI346" s="145"/>
      <c r="QYJ346" s="145"/>
      <c r="QYK346" s="145"/>
      <c r="QYL346" s="145"/>
      <c r="QYM346" s="145"/>
      <c r="QYN346" s="145"/>
      <c r="QYO346" s="145"/>
      <c r="QYP346" s="145"/>
      <c r="QYQ346" s="145"/>
      <c r="QYR346" s="145"/>
      <c r="QYS346" s="145"/>
      <c r="QYT346" s="145"/>
      <c r="QYU346" s="145"/>
      <c r="QYV346" s="145"/>
      <c r="QYW346" s="145"/>
      <c r="QYX346" s="145"/>
      <c r="QYY346" s="145"/>
      <c r="QYZ346" s="145"/>
      <c r="QZA346" s="145"/>
      <c r="QZB346" s="145"/>
      <c r="QZC346" s="145"/>
      <c r="QZD346" s="145"/>
      <c r="QZE346" s="145"/>
      <c r="QZF346" s="145"/>
      <c r="QZG346" s="145"/>
      <c r="QZH346" s="145"/>
      <c r="QZI346" s="145"/>
      <c r="QZJ346" s="145"/>
      <c r="QZK346" s="145"/>
      <c r="QZL346" s="145"/>
      <c r="QZM346" s="145"/>
      <c r="QZN346" s="145"/>
      <c r="QZO346" s="145"/>
      <c r="QZP346" s="145"/>
      <c r="QZQ346" s="145"/>
      <c r="QZR346" s="145"/>
      <c r="QZS346" s="145"/>
      <c r="QZT346" s="145"/>
      <c r="QZU346" s="145"/>
      <c r="QZV346" s="145"/>
      <c r="QZW346" s="145"/>
      <c r="QZX346" s="145"/>
      <c r="QZY346" s="145"/>
      <c r="QZZ346" s="145"/>
      <c r="RAA346" s="145"/>
      <c r="RAB346" s="145"/>
      <c r="RAC346" s="145"/>
      <c r="RAD346" s="145"/>
      <c r="RAE346" s="145"/>
      <c r="RAF346" s="145"/>
      <c r="RAG346" s="145"/>
      <c r="RAH346" s="145"/>
      <c r="RAI346" s="145"/>
      <c r="RAJ346" s="145"/>
      <c r="RAK346" s="145"/>
      <c r="RAL346" s="145"/>
      <c r="RAM346" s="145"/>
      <c r="RAN346" s="145"/>
      <c r="RAO346" s="145"/>
      <c r="RAP346" s="145"/>
      <c r="RAQ346" s="145"/>
      <c r="RAR346" s="145"/>
      <c r="RAS346" s="145"/>
      <c r="RAT346" s="145"/>
      <c r="RAU346" s="145"/>
      <c r="RAV346" s="145"/>
      <c r="RAW346" s="145"/>
      <c r="RAX346" s="145"/>
      <c r="RAY346" s="145"/>
      <c r="RAZ346" s="145"/>
      <c r="RBA346" s="145"/>
      <c r="RBB346" s="145"/>
      <c r="RBC346" s="145"/>
      <c r="RBD346" s="145"/>
      <c r="RBE346" s="145"/>
      <c r="RBF346" s="145"/>
      <c r="RBG346" s="145"/>
      <c r="RBH346" s="145"/>
      <c r="RBI346" s="145"/>
      <c r="RBJ346" s="145"/>
      <c r="RBK346" s="145"/>
      <c r="RBL346" s="145"/>
      <c r="RBM346" s="145"/>
      <c r="RBN346" s="145"/>
      <c r="RBO346" s="145"/>
      <c r="RBP346" s="145"/>
      <c r="RBQ346" s="145"/>
      <c r="RBR346" s="145"/>
      <c r="RBS346" s="145"/>
      <c r="RBT346" s="145"/>
      <c r="RBU346" s="145"/>
      <c r="RBV346" s="145"/>
      <c r="RBW346" s="145"/>
      <c r="RBX346" s="145"/>
      <c r="RBY346" s="145"/>
      <c r="RBZ346" s="145"/>
      <c r="RCA346" s="145"/>
      <c r="RCB346" s="145"/>
      <c r="RCC346" s="145"/>
      <c r="RCD346" s="145"/>
      <c r="RCE346" s="145"/>
      <c r="RCF346" s="145"/>
      <c r="RCG346" s="145"/>
      <c r="RCH346" s="145"/>
      <c r="RCI346" s="145"/>
      <c r="RCJ346" s="145"/>
      <c r="RCK346" s="145"/>
      <c r="RCL346" s="145"/>
      <c r="RCM346" s="145"/>
      <c r="RCN346" s="145"/>
      <c r="RCO346" s="145"/>
      <c r="RCP346" s="145"/>
      <c r="RCQ346" s="145"/>
      <c r="RCR346" s="145"/>
      <c r="RCS346" s="145"/>
      <c r="RCT346" s="145"/>
      <c r="RCU346" s="145"/>
      <c r="RCV346" s="145"/>
      <c r="RCW346" s="145"/>
      <c r="RCX346" s="145"/>
      <c r="RCY346" s="145"/>
      <c r="RCZ346" s="145"/>
      <c r="RDA346" s="145"/>
      <c r="RDB346" s="145"/>
      <c r="RDC346" s="145"/>
      <c r="RDD346" s="145"/>
      <c r="RDE346" s="145"/>
      <c r="RDF346" s="145"/>
      <c r="RDG346" s="145"/>
      <c r="RDH346" s="145"/>
      <c r="RDI346" s="145"/>
      <c r="RDJ346" s="145"/>
      <c r="RDK346" s="145"/>
      <c r="RDL346" s="145"/>
      <c r="RDM346" s="145"/>
      <c r="RDN346" s="145"/>
      <c r="RDO346" s="145"/>
      <c r="RDP346" s="145"/>
      <c r="RDQ346" s="145"/>
      <c r="RDR346" s="145"/>
      <c r="RDS346" s="145"/>
      <c r="RDT346" s="145"/>
      <c r="RDU346" s="145"/>
      <c r="RDV346" s="145"/>
      <c r="RDW346" s="145"/>
      <c r="RDX346" s="145"/>
      <c r="RDY346" s="145"/>
      <c r="RDZ346" s="145"/>
      <c r="REA346" s="145"/>
      <c r="REB346" s="145"/>
      <c r="REC346" s="145"/>
      <c r="RED346" s="145"/>
      <c r="REE346" s="145"/>
      <c r="REF346" s="145"/>
      <c r="REG346" s="145"/>
      <c r="REH346" s="145"/>
      <c r="REI346" s="145"/>
      <c r="REJ346" s="145"/>
      <c r="REK346" s="145"/>
      <c r="REL346" s="145"/>
      <c r="REM346" s="145"/>
      <c r="REN346" s="145"/>
      <c r="REO346" s="145"/>
      <c r="REP346" s="145"/>
      <c r="REQ346" s="145"/>
      <c r="RER346" s="145"/>
      <c r="RES346" s="145"/>
      <c r="RET346" s="145"/>
      <c r="REU346" s="145"/>
      <c r="REV346" s="145"/>
      <c r="REW346" s="145"/>
      <c r="REX346" s="145"/>
      <c r="REY346" s="145"/>
      <c r="REZ346" s="145"/>
      <c r="RFA346" s="145"/>
      <c r="RFB346" s="145"/>
      <c r="RFC346" s="145"/>
      <c r="RFD346" s="145"/>
      <c r="RFE346" s="145"/>
      <c r="RFF346" s="145"/>
      <c r="RFG346" s="145"/>
      <c r="RFH346" s="145"/>
      <c r="RFI346" s="145"/>
      <c r="RFJ346" s="145"/>
      <c r="RFK346" s="145"/>
      <c r="RFL346" s="145"/>
      <c r="RFM346" s="145"/>
      <c r="RFN346" s="145"/>
      <c r="RFO346" s="145"/>
      <c r="RFP346" s="145"/>
      <c r="RFQ346" s="145"/>
      <c r="RFR346" s="145"/>
      <c r="RFS346" s="145"/>
      <c r="RFT346" s="145"/>
      <c r="RFU346" s="145"/>
      <c r="RFV346" s="145"/>
      <c r="RFW346" s="145"/>
      <c r="RFX346" s="145"/>
      <c r="RFY346" s="145"/>
      <c r="RFZ346" s="145"/>
      <c r="RGA346" s="145"/>
      <c r="RGB346" s="145"/>
      <c r="RGC346" s="145"/>
      <c r="RGD346" s="145"/>
      <c r="RGE346" s="145"/>
      <c r="RGF346" s="145"/>
      <c r="RGG346" s="145"/>
      <c r="RGH346" s="145"/>
      <c r="RGI346" s="145"/>
      <c r="RGJ346" s="145"/>
      <c r="RGK346" s="145"/>
      <c r="RGL346" s="145"/>
      <c r="RGM346" s="145"/>
      <c r="RGN346" s="145"/>
      <c r="RGO346" s="145"/>
      <c r="RGP346" s="145"/>
      <c r="RGQ346" s="145"/>
      <c r="RGR346" s="145"/>
      <c r="RGS346" s="145"/>
      <c r="RGT346" s="145"/>
      <c r="RGU346" s="145"/>
      <c r="RGV346" s="145"/>
      <c r="RGW346" s="145"/>
      <c r="RGX346" s="145"/>
      <c r="RGY346" s="145"/>
      <c r="RGZ346" s="145"/>
      <c r="RHA346" s="145"/>
      <c r="RHB346" s="145"/>
      <c r="RHC346" s="145"/>
      <c r="RHD346" s="145"/>
      <c r="RHE346" s="145"/>
      <c r="RHF346" s="145"/>
      <c r="RHG346" s="145"/>
      <c r="RHH346" s="145"/>
      <c r="RHI346" s="145"/>
      <c r="RHJ346" s="145"/>
      <c r="RHK346" s="145"/>
      <c r="RHL346" s="145"/>
      <c r="RHM346" s="145"/>
      <c r="RHN346" s="145"/>
      <c r="RHO346" s="145"/>
      <c r="RHP346" s="145"/>
      <c r="RHQ346" s="145"/>
      <c r="RHR346" s="145"/>
      <c r="RHS346" s="145"/>
      <c r="RHT346" s="145"/>
      <c r="RHU346" s="145"/>
      <c r="RHV346" s="145"/>
      <c r="RHW346" s="145"/>
      <c r="RHX346" s="145"/>
      <c r="RHY346" s="145"/>
      <c r="RHZ346" s="145"/>
      <c r="RIA346" s="145"/>
      <c r="RIB346" s="145"/>
      <c r="RIC346" s="145"/>
      <c r="RID346" s="145"/>
      <c r="RIE346" s="145"/>
      <c r="RIF346" s="145"/>
      <c r="RIG346" s="145"/>
      <c r="RIH346" s="145"/>
      <c r="RII346" s="145"/>
      <c r="RIJ346" s="145"/>
      <c r="RIK346" s="145"/>
      <c r="RIL346" s="145"/>
      <c r="RIM346" s="145"/>
      <c r="RIN346" s="145"/>
      <c r="RIO346" s="145"/>
      <c r="RIP346" s="145"/>
      <c r="RIQ346" s="145"/>
      <c r="RIR346" s="145"/>
      <c r="RIS346" s="145"/>
      <c r="RIT346" s="145"/>
      <c r="RIU346" s="145"/>
      <c r="RIV346" s="145"/>
      <c r="RIW346" s="145"/>
      <c r="RIX346" s="145"/>
      <c r="RIY346" s="145"/>
      <c r="RIZ346" s="145"/>
      <c r="RJA346" s="145"/>
      <c r="RJB346" s="145"/>
      <c r="RJC346" s="145"/>
      <c r="RJD346" s="145"/>
      <c r="RJE346" s="145"/>
      <c r="RJF346" s="145"/>
      <c r="RJG346" s="145"/>
      <c r="RJH346" s="145"/>
      <c r="RJI346" s="145"/>
      <c r="RJJ346" s="145"/>
      <c r="RJK346" s="145"/>
      <c r="RJL346" s="145"/>
      <c r="RJM346" s="145"/>
      <c r="RJN346" s="145"/>
      <c r="RJO346" s="145"/>
      <c r="RJP346" s="145"/>
      <c r="RJQ346" s="145"/>
      <c r="RJR346" s="145"/>
      <c r="RJS346" s="145"/>
      <c r="RJT346" s="145"/>
      <c r="RJU346" s="145"/>
      <c r="RJV346" s="145"/>
      <c r="RJW346" s="145"/>
      <c r="RJX346" s="145"/>
      <c r="RJY346" s="145"/>
      <c r="RJZ346" s="145"/>
      <c r="RKA346" s="145"/>
      <c r="RKB346" s="145"/>
      <c r="RKC346" s="145"/>
      <c r="RKD346" s="145"/>
      <c r="RKE346" s="145"/>
      <c r="RKF346" s="145"/>
      <c r="RKG346" s="145"/>
      <c r="RKH346" s="145"/>
      <c r="RKI346" s="145"/>
      <c r="RKJ346" s="145"/>
      <c r="RKK346" s="145"/>
      <c r="RKL346" s="145"/>
      <c r="RKM346" s="145"/>
      <c r="RKN346" s="145"/>
      <c r="RKO346" s="145"/>
      <c r="RKP346" s="145"/>
      <c r="RKQ346" s="145"/>
      <c r="RKR346" s="145"/>
      <c r="RKS346" s="145"/>
      <c r="RKT346" s="145"/>
      <c r="RKU346" s="145"/>
      <c r="RKV346" s="145"/>
      <c r="RKW346" s="145"/>
      <c r="RKX346" s="145"/>
      <c r="RKY346" s="145"/>
      <c r="RKZ346" s="145"/>
      <c r="RLA346" s="145"/>
      <c r="RLB346" s="145"/>
      <c r="RLC346" s="145"/>
      <c r="RLD346" s="145"/>
      <c r="RLE346" s="145"/>
      <c r="RLF346" s="145"/>
      <c r="RLG346" s="145"/>
      <c r="RLH346" s="145"/>
      <c r="RLI346" s="145"/>
      <c r="RLJ346" s="145"/>
      <c r="RLK346" s="145"/>
      <c r="RLL346" s="145"/>
      <c r="RLM346" s="145"/>
      <c r="RLN346" s="145"/>
      <c r="RLO346" s="145"/>
      <c r="RLP346" s="145"/>
      <c r="RLQ346" s="145"/>
      <c r="RLR346" s="145"/>
      <c r="RLS346" s="145"/>
      <c r="RLT346" s="145"/>
      <c r="RLU346" s="145"/>
      <c r="RLV346" s="145"/>
      <c r="RLW346" s="145"/>
      <c r="RLX346" s="145"/>
      <c r="RLY346" s="145"/>
      <c r="RLZ346" s="145"/>
      <c r="RMA346" s="145"/>
      <c r="RMB346" s="145"/>
      <c r="RMC346" s="145"/>
      <c r="RMD346" s="145"/>
      <c r="RME346" s="145"/>
      <c r="RMF346" s="145"/>
      <c r="RMG346" s="145"/>
      <c r="RMH346" s="145"/>
      <c r="RMI346" s="145"/>
      <c r="RMJ346" s="145"/>
      <c r="RMK346" s="145"/>
      <c r="RML346" s="145"/>
      <c r="RMM346" s="145"/>
      <c r="RMN346" s="145"/>
      <c r="RMO346" s="145"/>
      <c r="RMP346" s="145"/>
      <c r="RMQ346" s="145"/>
      <c r="RMR346" s="145"/>
      <c r="RMS346" s="145"/>
      <c r="RMT346" s="145"/>
      <c r="RMU346" s="145"/>
      <c r="RMV346" s="145"/>
      <c r="RMW346" s="145"/>
      <c r="RMX346" s="145"/>
      <c r="RMY346" s="145"/>
      <c r="RMZ346" s="145"/>
      <c r="RNA346" s="145"/>
      <c r="RNB346" s="145"/>
      <c r="RNC346" s="145"/>
      <c r="RND346" s="145"/>
      <c r="RNE346" s="145"/>
      <c r="RNF346" s="145"/>
      <c r="RNG346" s="145"/>
      <c r="RNH346" s="145"/>
      <c r="RNI346" s="145"/>
      <c r="RNJ346" s="145"/>
      <c r="RNK346" s="145"/>
      <c r="RNL346" s="145"/>
      <c r="RNM346" s="145"/>
      <c r="RNN346" s="145"/>
      <c r="RNO346" s="145"/>
      <c r="RNP346" s="145"/>
      <c r="RNQ346" s="145"/>
      <c r="RNR346" s="145"/>
      <c r="RNS346" s="145"/>
      <c r="RNT346" s="145"/>
      <c r="RNU346" s="145"/>
      <c r="RNV346" s="145"/>
      <c r="RNW346" s="145"/>
      <c r="RNX346" s="145"/>
      <c r="RNY346" s="145"/>
      <c r="RNZ346" s="145"/>
      <c r="ROA346" s="145"/>
      <c r="ROB346" s="145"/>
      <c r="ROC346" s="145"/>
      <c r="ROD346" s="145"/>
      <c r="ROE346" s="145"/>
      <c r="ROF346" s="145"/>
      <c r="ROG346" s="145"/>
      <c r="ROH346" s="145"/>
      <c r="ROI346" s="145"/>
      <c r="ROJ346" s="145"/>
      <c r="ROK346" s="145"/>
      <c r="ROL346" s="145"/>
      <c r="ROM346" s="145"/>
      <c r="RON346" s="145"/>
      <c r="ROO346" s="145"/>
      <c r="ROP346" s="145"/>
      <c r="ROQ346" s="145"/>
      <c r="ROR346" s="145"/>
      <c r="ROS346" s="145"/>
      <c r="ROT346" s="145"/>
      <c r="ROU346" s="145"/>
      <c r="ROV346" s="145"/>
      <c r="ROW346" s="145"/>
      <c r="ROX346" s="145"/>
      <c r="ROY346" s="145"/>
      <c r="ROZ346" s="145"/>
      <c r="RPA346" s="145"/>
      <c r="RPB346" s="145"/>
      <c r="RPC346" s="145"/>
      <c r="RPD346" s="145"/>
      <c r="RPE346" s="145"/>
      <c r="RPF346" s="145"/>
      <c r="RPG346" s="145"/>
      <c r="RPH346" s="145"/>
      <c r="RPI346" s="145"/>
      <c r="RPJ346" s="145"/>
      <c r="RPK346" s="145"/>
      <c r="RPL346" s="145"/>
      <c r="RPM346" s="145"/>
      <c r="RPN346" s="145"/>
      <c r="RPO346" s="145"/>
      <c r="RPP346" s="145"/>
      <c r="RPQ346" s="145"/>
      <c r="RPR346" s="145"/>
      <c r="RPS346" s="145"/>
      <c r="RPT346" s="145"/>
      <c r="RPU346" s="145"/>
      <c r="RPV346" s="145"/>
      <c r="RPW346" s="145"/>
      <c r="RPX346" s="145"/>
      <c r="RPY346" s="145"/>
      <c r="RPZ346" s="145"/>
      <c r="RQA346" s="145"/>
      <c r="RQB346" s="145"/>
      <c r="RQC346" s="145"/>
      <c r="RQD346" s="145"/>
      <c r="RQE346" s="145"/>
      <c r="RQF346" s="145"/>
      <c r="RQG346" s="145"/>
      <c r="RQH346" s="145"/>
      <c r="RQI346" s="145"/>
      <c r="RQJ346" s="145"/>
      <c r="RQK346" s="145"/>
      <c r="RQL346" s="145"/>
      <c r="RQM346" s="145"/>
      <c r="RQN346" s="145"/>
      <c r="RQO346" s="145"/>
      <c r="RQP346" s="145"/>
      <c r="RQQ346" s="145"/>
      <c r="RQR346" s="145"/>
      <c r="RQS346" s="145"/>
      <c r="RQT346" s="145"/>
      <c r="RQU346" s="145"/>
      <c r="RQV346" s="145"/>
      <c r="RQW346" s="145"/>
      <c r="RQX346" s="145"/>
      <c r="RQY346" s="145"/>
      <c r="RQZ346" s="145"/>
      <c r="RRA346" s="145"/>
      <c r="RRB346" s="145"/>
      <c r="RRC346" s="145"/>
      <c r="RRD346" s="145"/>
      <c r="RRE346" s="145"/>
      <c r="RRF346" s="145"/>
      <c r="RRG346" s="145"/>
      <c r="RRH346" s="145"/>
      <c r="RRI346" s="145"/>
      <c r="RRJ346" s="145"/>
      <c r="RRK346" s="145"/>
      <c r="RRL346" s="145"/>
      <c r="RRM346" s="145"/>
      <c r="RRN346" s="145"/>
      <c r="RRO346" s="145"/>
      <c r="RRP346" s="145"/>
      <c r="RRQ346" s="145"/>
      <c r="RRR346" s="145"/>
      <c r="RRS346" s="145"/>
      <c r="RRT346" s="145"/>
      <c r="RRU346" s="145"/>
      <c r="RRV346" s="145"/>
      <c r="RRW346" s="145"/>
      <c r="RRX346" s="145"/>
      <c r="RRY346" s="145"/>
      <c r="RRZ346" s="145"/>
      <c r="RSA346" s="145"/>
      <c r="RSB346" s="145"/>
      <c r="RSC346" s="145"/>
      <c r="RSD346" s="145"/>
      <c r="RSE346" s="145"/>
      <c r="RSF346" s="145"/>
      <c r="RSG346" s="145"/>
      <c r="RSH346" s="145"/>
      <c r="RSI346" s="145"/>
      <c r="RSJ346" s="145"/>
      <c r="RSK346" s="145"/>
      <c r="RSL346" s="145"/>
      <c r="RSM346" s="145"/>
      <c r="RSN346" s="145"/>
      <c r="RSO346" s="145"/>
      <c r="RSP346" s="145"/>
      <c r="RSQ346" s="145"/>
      <c r="RSR346" s="145"/>
      <c r="RSS346" s="145"/>
      <c r="RST346" s="145"/>
      <c r="RSU346" s="145"/>
      <c r="RSV346" s="145"/>
      <c r="RSW346" s="145"/>
      <c r="RSX346" s="145"/>
      <c r="RSY346" s="145"/>
      <c r="RSZ346" s="145"/>
      <c r="RTA346" s="145"/>
      <c r="RTB346" s="145"/>
      <c r="RTC346" s="145"/>
      <c r="RTD346" s="145"/>
      <c r="RTE346" s="145"/>
      <c r="RTF346" s="145"/>
      <c r="RTG346" s="145"/>
      <c r="RTH346" s="145"/>
      <c r="RTI346" s="145"/>
      <c r="RTJ346" s="145"/>
      <c r="RTK346" s="145"/>
      <c r="RTL346" s="145"/>
      <c r="RTM346" s="145"/>
      <c r="RTN346" s="145"/>
      <c r="RTO346" s="145"/>
      <c r="RTP346" s="145"/>
      <c r="RTQ346" s="145"/>
      <c r="RTR346" s="145"/>
      <c r="RTS346" s="145"/>
      <c r="RTT346" s="145"/>
      <c r="RTU346" s="145"/>
      <c r="RTV346" s="145"/>
      <c r="RTW346" s="145"/>
      <c r="RTX346" s="145"/>
      <c r="RTY346" s="145"/>
      <c r="RTZ346" s="145"/>
      <c r="RUA346" s="145"/>
      <c r="RUB346" s="145"/>
      <c r="RUC346" s="145"/>
      <c r="RUD346" s="145"/>
      <c r="RUE346" s="145"/>
      <c r="RUF346" s="145"/>
      <c r="RUG346" s="145"/>
      <c r="RUH346" s="145"/>
      <c r="RUI346" s="145"/>
      <c r="RUJ346" s="145"/>
      <c r="RUK346" s="145"/>
      <c r="RUL346" s="145"/>
      <c r="RUM346" s="145"/>
      <c r="RUN346" s="145"/>
      <c r="RUO346" s="145"/>
      <c r="RUP346" s="145"/>
      <c r="RUQ346" s="145"/>
      <c r="RUR346" s="145"/>
      <c r="RUS346" s="145"/>
      <c r="RUT346" s="145"/>
      <c r="RUU346" s="145"/>
      <c r="RUV346" s="145"/>
      <c r="RUW346" s="145"/>
      <c r="RUX346" s="145"/>
      <c r="RUY346" s="145"/>
      <c r="RUZ346" s="145"/>
      <c r="RVA346" s="145"/>
      <c r="RVB346" s="145"/>
      <c r="RVC346" s="145"/>
      <c r="RVD346" s="145"/>
      <c r="RVE346" s="145"/>
      <c r="RVF346" s="145"/>
      <c r="RVG346" s="145"/>
      <c r="RVH346" s="145"/>
      <c r="RVI346" s="145"/>
      <c r="RVJ346" s="145"/>
      <c r="RVK346" s="145"/>
      <c r="RVL346" s="145"/>
      <c r="RVM346" s="145"/>
      <c r="RVN346" s="145"/>
      <c r="RVO346" s="145"/>
      <c r="RVP346" s="145"/>
      <c r="RVQ346" s="145"/>
      <c r="RVR346" s="145"/>
      <c r="RVS346" s="145"/>
      <c r="RVT346" s="145"/>
      <c r="RVU346" s="145"/>
      <c r="RVV346" s="145"/>
      <c r="RVW346" s="145"/>
      <c r="RVX346" s="145"/>
      <c r="RVY346" s="145"/>
      <c r="RVZ346" s="145"/>
      <c r="RWA346" s="145"/>
      <c r="RWB346" s="145"/>
      <c r="RWC346" s="145"/>
      <c r="RWD346" s="145"/>
      <c r="RWE346" s="145"/>
      <c r="RWF346" s="145"/>
      <c r="RWG346" s="145"/>
      <c r="RWH346" s="145"/>
      <c r="RWI346" s="145"/>
      <c r="RWJ346" s="145"/>
      <c r="RWK346" s="145"/>
      <c r="RWL346" s="145"/>
      <c r="RWM346" s="145"/>
      <c r="RWN346" s="145"/>
      <c r="RWO346" s="145"/>
      <c r="RWP346" s="145"/>
      <c r="RWQ346" s="145"/>
      <c r="RWR346" s="145"/>
      <c r="RWS346" s="145"/>
      <c r="RWT346" s="145"/>
      <c r="RWU346" s="145"/>
      <c r="RWV346" s="145"/>
      <c r="RWW346" s="145"/>
      <c r="RWX346" s="145"/>
      <c r="RWY346" s="145"/>
      <c r="RWZ346" s="145"/>
      <c r="RXA346" s="145"/>
      <c r="RXB346" s="145"/>
      <c r="RXC346" s="145"/>
      <c r="RXD346" s="145"/>
      <c r="RXE346" s="145"/>
      <c r="RXF346" s="145"/>
      <c r="RXG346" s="145"/>
      <c r="RXH346" s="145"/>
      <c r="RXI346" s="145"/>
      <c r="RXJ346" s="145"/>
      <c r="RXK346" s="145"/>
      <c r="RXL346" s="145"/>
      <c r="RXM346" s="145"/>
      <c r="RXN346" s="145"/>
      <c r="RXO346" s="145"/>
      <c r="RXP346" s="145"/>
      <c r="RXQ346" s="145"/>
      <c r="RXR346" s="145"/>
      <c r="RXS346" s="145"/>
      <c r="RXT346" s="145"/>
      <c r="RXU346" s="145"/>
      <c r="RXV346" s="145"/>
      <c r="RXW346" s="145"/>
      <c r="RXX346" s="145"/>
      <c r="RXY346" s="145"/>
      <c r="RXZ346" s="145"/>
      <c r="RYA346" s="145"/>
      <c r="RYB346" s="145"/>
      <c r="RYC346" s="145"/>
      <c r="RYD346" s="145"/>
      <c r="RYE346" s="145"/>
      <c r="RYF346" s="145"/>
      <c r="RYG346" s="145"/>
      <c r="RYH346" s="145"/>
      <c r="RYI346" s="145"/>
      <c r="RYJ346" s="145"/>
      <c r="RYK346" s="145"/>
      <c r="RYL346" s="145"/>
      <c r="RYM346" s="145"/>
      <c r="RYN346" s="145"/>
      <c r="RYO346" s="145"/>
      <c r="RYP346" s="145"/>
      <c r="RYQ346" s="145"/>
      <c r="RYR346" s="145"/>
      <c r="RYS346" s="145"/>
      <c r="RYT346" s="145"/>
      <c r="RYU346" s="145"/>
      <c r="RYV346" s="145"/>
      <c r="RYW346" s="145"/>
      <c r="RYX346" s="145"/>
      <c r="RYY346" s="145"/>
      <c r="RYZ346" s="145"/>
      <c r="RZA346" s="145"/>
      <c r="RZB346" s="145"/>
      <c r="RZC346" s="145"/>
      <c r="RZD346" s="145"/>
      <c r="RZE346" s="145"/>
      <c r="RZF346" s="145"/>
      <c r="RZG346" s="145"/>
      <c r="RZH346" s="145"/>
      <c r="RZI346" s="145"/>
      <c r="RZJ346" s="145"/>
      <c r="RZK346" s="145"/>
      <c r="RZL346" s="145"/>
      <c r="RZM346" s="145"/>
      <c r="RZN346" s="145"/>
      <c r="RZO346" s="145"/>
      <c r="RZP346" s="145"/>
      <c r="RZQ346" s="145"/>
      <c r="RZR346" s="145"/>
      <c r="RZS346" s="145"/>
      <c r="RZT346" s="145"/>
      <c r="RZU346" s="145"/>
      <c r="RZV346" s="145"/>
      <c r="RZW346" s="145"/>
      <c r="RZX346" s="145"/>
      <c r="RZY346" s="145"/>
      <c r="RZZ346" s="145"/>
      <c r="SAA346" s="145"/>
      <c r="SAB346" s="145"/>
      <c r="SAC346" s="145"/>
      <c r="SAD346" s="145"/>
      <c r="SAE346" s="145"/>
      <c r="SAF346" s="145"/>
      <c r="SAG346" s="145"/>
      <c r="SAH346" s="145"/>
      <c r="SAI346" s="145"/>
      <c r="SAJ346" s="145"/>
      <c r="SAK346" s="145"/>
      <c r="SAL346" s="145"/>
      <c r="SAM346" s="145"/>
      <c r="SAN346" s="145"/>
      <c r="SAO346" s="145"/>
      <c r="SAP346" s="145"/>
      <c r="SAQ346" s="145"/>
      <c r="SAR346" s="145"/>
      <c r="SAS346" s="145"/>
      <c r="SAT346" s="145"/>
      <c r="SAU346" s="145"/>
      <c r="SAV346" s="145"/>
      <c r="SAW346" s="145"/>
      <c r="SAX346" s="145"/>
      <c r="SAY346" s="145"/>
      <c r="SAZ346" s="145"/>
      <c r="SBA346" s="145"/>
      <c r="SBB346" s="145"/>
      <c r="SBC346" s="145"/>
      <c r="SBD346" s="145"/>
      <c r="SBE346" s="145"/>
      <c r="SBF346" s="145"/>
      <c r="SBG346" s="145"/>
      <c r="SBH346" s="145"/>
      <c r="SBI346" s="145"/>
      <c r="SBJ346" s="145"/>
      <c r="SBK346" s="145"/>
      <c r="SBL346" s="145"/>
      <c r="SBM346" s="145"/>
      <c r="SBN346" s="145"/>
      <c r="SBO346" s="145"/>
      <c r="SBP346" s="145"/>
      <c r="SBQ346" s="145"/>
      <c r="SBR346" s="145"/>
      <c r="SBS346" s="145"/>
      <c r="SBT346" s="145"/>
      <c r="SBU346" s="145"/>
      <c r="SBV346" s="145"/>
      <c r="SBW346" s="145"/>
      <c r="SBX346" s="145"/>
      <c r="SBY346" s="145"/>
      <c r="SBZ346" s="145"/>
      <c r="SCA346" s="145"/>
      <c r="SCB346" s="145"/>
      <c r="SCC346" s="145"/>
      <c r="SCD346" s="145"/>
      <c r="SCE346" s="145"/>
      <c r="SCF346" s="145"/>
      <c r="SCG346" s="145"/>
      <c r="SCH346" s="145"/>
      <c r="SCI346" s="145"/>
      <c r="SCJ346" s="145"/>
      <c r="SCK346" s="145"/>
      <c r="SCL346" s="145"/>
      <c r="SCM346" s="145"/>
      <c r="SCN346" s="145"/>
      <c r="SCO346" s="145"/>
      <c r="SCP346" s="145"/>
      <c r="SCQ346" s="145"/>
      <c r="SCR346" s="145"/>
      <c r="SCS346" s="145"/>
      <c r="SCT346" s="145"/>
      <c r="SCU346" s="145"/>
      <c r="SCV346" s="145"/>
      <c r="SCW346" s="145"/>
      <c r="SCX346" s="145"/>
      <c r="SCY346" s="145"/>
      <c r="SCZ346" s="145"/>
      <c r="SDA346" s="145"/>
      <c r="SDB346" s="145"/>
      <c r="SDC346" s="145"/>
      <c r="SDD346" s="145"/>
      <c r="SDE346" s="145"/>
      <c r="SDF346" s="145"/>
      <c r="SDG346" s="145"/>
      <c r="SDH346" s="145"/>
      <c r="SDI346" s="145"/>
      <c r="SDJ346" s="145"/>
      <c r="SDK346" s="145"/>
      <c r="SDL346" s="145"/>
      <c r="SDM346" s="145"/>
      <c r="SDN346" s="145"/>
      <c r="SDO346" s="145"/>
      <c r="SDP346" s="145"/>
      <c r="SDQ346" s="145"/>
      <c r="SDR346" s="145"/>
      <c r="SDS346" s="145"/>
      <c r="SDT346" s="145"/>
      <c r="SDU346" s="145"/>
      <c r="SDV346" s="145"/>
      <c r="SDW346" s="145"/>
      <c r="SDX346" s="145"/>
      <c r="SDY346" s="145"/>
      <c r="SDZ346" s="145"/>
      <c r="SEA346" s="145"/>
      <c r="SEB346" s="145"/>
      <c r="SEC346" s="145"/>
      <c r="SED346" s="145"/>
      <c r="SEE346" s="145"/>
      <c r="SEF346" s="145"/>
      <c r="SEG346" s="145"/>
      <c r="SEH346" s="145"/>
      <c r="SEI346" s="145"/>
      <c r="SEJ346" s="145"/>
      <c r="SEK346" s="145"/>
      <c r="SEL346" s="145"/>
      <c r="SEM346" s="145"/>
      <c r="SEN346" s="145"/>
      <c r="SEO346" s="145"/>
      <c r="SEP346" s="145"/>
      <c r="SEQ346" s="145"/>
      <c r="SER346" s="145"/>
      <c r="SES346" s="145"/>
      <c r="SET346" s="145"/>
      <c r="SEU346" s="145"/>
      <c r="SEV346" s="145"/>
      <c r="SEW346" s="145"/>
      <c r="SEX346" s="145"/>
      <c r="SEY346" s="145"/>
      <c r="SEZ346" s="145"/>
      <c r="SFA346" s="145"/>
      <c r="SFB346" s="145"/>
      <c r="SFC346" s="145"/>
      <c r="SFD346" s="145"/>
      <c r="SFE346" s="145"/>
      <c r="SFF346" s="145"/>
      <c r="SFG346" s="145"/>
      <c r="SFH346" s="145"/>
      <c r="SFI346" s="145"/>
      <c r="SFJ346" s="145"/>
      <c r="SFK346" s="145"/>
      <c r="SFL346" s="145"/>
      <c r="SFM346" s="145"/>
      <c r="SFN346" s="145"/>
      <c r="SFO346" s="145"/>
      <c r="SFP346" s="145"/>
      <c r="SFQ346" s="145"/>
      <c r="SFR346" s="145"/>
      <c r="SFS346" s="145"/>
      <c r="SFT346" s="145"/>
      <c r="SFU346" s="145"/>
      <c r="SFV346" s="145"/>
      <c r="SFW346" s="145"/>
      <c r="SFX346" s="145"/>
      <c r="SFY346" s="145"/>
      <c r="SFZ346" s="145"/>
      <c r="SGA346" s="145"/>
      <c r="SGB346" s="145"/>
      <c r="SGC346" s="145"/>
      <c r="SGD346" s="145"/>
      <c r="SGE346" s="145"/>
      <c r="SGF346" s="145"/>
      <c r="SGG346" s="145"/>
      <c r="SGH346" s="145"/>
      <c r="SGI346" s="145"/>
      <c r="SGJ346" s="145"/>
      <c r="SGK346" s="145"/>
      <c r="SGL346" s="145"/>
      <c r="SGM346" s="145"/>
      <c r="SGN346" s="145"/>
      <c r="SGO346" s="145"/>
      <c r="SGP346" s="145"/>
      <c r="SGQ346" s="145"/>
      <c r="SGR346" s="145"/>
      <c r="SGS346" s="145"/>
      <c r="SGT346" s="145"/>
      <c r="SGU346" s="145"/>
      <c r="SGV346" s="145"/>
      <c r="SGW346" s="145"/>
      <c r="SGX346" s="145"/>
      <c r="SGY346" s="145"/>
      <c r="SGZ346" s="145"/>
      <c r="SHA346" s="145"/>
      <c r="SHB346" s="145"/>
      <c r="SHC346" s="145"/>
      <c r="SHD346" s="145"/>
      <c r="SHE346" s="145"/>
      <c r="SHF346" s="145"/>
      <c r="SHG346" s="145"/>
      <c r="SHH346" s="145"/>
      <c r="SHI346" s="145"/>
      <c r="SHJ346" s="145"/>
      <c r="SHK346" s="145"/>
      <c r="SHL346" s="145"/>
      <c r="SHM346" s="145"/>
      <c r="SHN346" s="145"/>
      <c r="SHO346" s="145"/>
      <c r="SHP346" s="145"/>
      <c r="SHQ346" s="145"/>
      <c r="SHR346" s="145"/>
      <c r="SHS346" s="145"/>
      <c r="SHT346" s="145"/>
      <c r="SHU346" s="145"/>
      <c r="SHV346" s="145"/>
      <c r="SHW346" s="145"/>
      <c r="SHX346" s="145"/>
      <c r="SHY346" s="145"/>
      <c r="SHZ346" s="145"/>
      <c r="SIA346" s="145"/>
      <c r="SIB346" s="145"/>
      <c r="SIC346" s="145"/>
      <c r="SID346" s="145"/>
      <c r="SIE346" s="145"/>
      <c r="SIF346" s="145"/>
      <c r="SIG346" s="145"/>
      <c r="SIH346" s="145"/>
      <c r="SII346" s="145"/>
      <c r="SIJ346" s="145"/>
      <c r="SIK346" s="145"/>
      <c r="SIL346" s="145"/>
      <c r="SIM346" s="145"/>
      <c r="SIN346" s="145"/>
      <c r="SIO346" s="145"/>
      <c r="SIP346" s="145"/>
      <c r="SIQ346" s="145"/>
      <c r="SIR346" s="145"/>
      <c r="SIS346" s="145"/>
      <c r="SIT346" s="145"/>
      <c r="SIU346" s="145"/>
      <c r="SIV346" s="145"/>
      <c r="SIW346" s="145"/>
      <c r="SIX346" s="145"/>
      <c r="SIY346" s="145"/>
      <c r="SIZ346" s="145"/>
      <c r="SJA346" s="145"/>
      <c r="SJB346" s="145"/>
      <c r="SJC346" s="145"/>
      <c r="SJD346" s="145"/>
      <c r="SJE346" s="145"/>
      <c r="SJF346" s="145"/>
      <c r="SJG346" s="145"/>
      <c r="SJH346" s="145"/>
      <c r="SJI346" s="145"/>
      <c r="SJJ346" s="145"/>
      <c r="SJK346" s="145"/>
      <c r="SJL346" s="145"/>
      <c r="SJM346" s="145"/>
      <c r="SJN346" s="145"/>
      <c r="SJO346" s="145"/>
      <c r="SJP346" s="145"/>
      <c r="SJQ346" s="145"/>
      <c r="SJR346" s="145"/>
      <c r="SJS346" s="145"/>
      <c r="SJT346" s="145"/>
      <c r="SJU346" s="145"/>
      <c r="SJV346" s="145"/>
      <c r="SJW346" s="145"/>
      <c r="SJX346" s="145"/>
      <c r="SJY346" s="145"/>
      <c r="SJZ346" s="145"/>
      <c r="SKA346" s="145"/>
      <c r="SKB346" s="145"/>
      <c r="SKC346" s="145"/>
      <c r="SKD346" s="145"/>
      <c r="SKE346" s="145"/>
      <c r="SKF346" s="145"/>
      <c r="SKG346" s="145"/>
      <c r="SKH346" s="145"/>
      <c r="SKI346" s="145"/>
      <c r="SKJ346" s="145"/>
      <c r="SKK346" s="145"/>
      <c r="SKL346" s="145"/>
      <c r="SKM346" s="145"/>
      <c r="SKN346" s="145"/>
      <c r="SKO346" s="145"/>
      <c r="SKP346" s="145"/>
      <c r="SKQ346" s="145"/>
      <c r="SKR346" s="145"/>
      <c r="SKS346" s="145"/>
      <c r="SKT346" s="145"/>
      <c r="SKU346" s="145"/>
      <c r="SKV346" s="145"/>
      <c r="SKW346" s="145"/>
      <c r="SKX346" s="145"/>
      <c r="SKY346" s="145"/>
      <c r="SKZ346" s="145"/>
      <c r="SLA346" s="145"/>
      <c r="SLB346" s="145"/>
      <c r="SLC346" s="145"/>
      <c r="SLD346" s="145"/>
      <c r="SLE346" s="145"/>
      <c r="SLF346" s="145"/>
      <c r="SLG346" s="145"/>
      <c r="SLH346" s="145"/>
      <c r="SLI346" s="145"/>
      <c r="SLJ346" s="145"/>
      <c r="SLK346" s="145"/>
      <c r="SLL346" s="145"/>
      <c r="SLM346" s="145"/>
      <c r="SLN346" s="145"/>
      <c r="SLO346" s="145"/>
      <c r="SLP346" s="145"/>
      <c r="SLQ346" s="145"/>
      <c r="SLR346" s="145"/>
      <c r="SLS346" s="145"/>
      <c r="SLT346" s="145"/>
      <c r="SLU346" s="145"/>
      <c r="SLV346" s="145"/>
      <c r="SLW346" s="145"/>
      <c r="SLX346" s="145"/>
      <c r="SLY346" s="145"/>
      <c r="SLZ346" s="145"/>
      <c r="SMA346" s="145"/>
      <c r="SMB346" s="145"/>
      <c r="SMC346" s="145"/>
      <c r="SMD346" s="145"/>
      <c r="SME346" s="145"/>
      <c r="SMF346" s="145"/>
      <c r="SMG346" s="145"/>
      <c r="SMH346" s="145"/>
      <c r="SMI346" s="145"/>
      <c r="SMJ346" s="145"/>
      <c r="SMK346" s="145"/>
      <c r="SML346" s="145"/>
      <c r="SMM346" s="145"/>
      <c r="SMN346" s="145"/>
      <c r="SMO346" s="145"/>
      <c r="SMP346" s="145"/>
      <c r="SMQ346" s="145"/>
      <c r="SMR346" s="145"/>
      <c r="SMS346" s="145"/>
      <c r="SMT346" s="145"/>
      <c r="SMU346" s="145"/>
      <c r="SMV346" s="145"/>
      <c r="SMW346" s="145"/>
      <c r="SMX346" s="145"/>
      <c r="SMY346" s="145"/>
      <c r="SMZ346" s="145"/>
      <c r="SNA346" s="145"/>
      <c r="SNB346" s="145"/>
      <c r="SNC346" s="145"/>
      <c r="SND346" s="145"/>
      <c r="SNE346" s="145"/>
      <c r="SNF346" s="145"/>
      <c r="SNG346" s="145"/>
      <c r="SNH346" s="145"/>
      <c r="SNI346" s="145"/>
      <c r="SNJ346" s="145"/>
      <c r="SNK346" s="145"/>
      <c r="SNL346" s="145"/>
      <c r="SNM346" s="145"/>
      <c r="SNN346" s="145"/>
      <c r="SNO346" s="145"/>
      <c r="SNP346" s="145"/>
      <c r="SNQ346" s="145"/>
      <c r="SNR346" s="145"/>
      <c r="SNS346" s="145"/>
      <c r="SNT346" s="145"/>
      <c r="SNU346" s="145"/>
      <c r="SNV346" s="145"/>
      <c r="SNW346" s="145"/>
      <c r="SNX346" s="145"/>
      <c r="SNY346" s="145"/>
      <c r="SNZ346" s="145"/>
      <c r="SOA346" s="145"/>
      <c r="SOB346" s="145"/>
      <c r="SOC346" s="145"/>
      <c r="SOD346" s="145"/>
      <c r="SOE346" s="145"/>
      <c r="SOF346" s="145"/>
      <c r="SOG346" s="145"/>
      <c r="SOH346" s="145"/>
      <c r="SOI346" s="145"/>
      <c r="SOJ346" s="145"/>
      <c r="SOK346" s="145"/>
      <c r="SOL346" s="145"/>
      <c r="SOM346" s="145"/>
      <c r="SON346" s="145"/>
      <c r="SOO346" s="145"/>
      <c r="SOP346" s="145"/>
      <c r="SOQ346" s="145"/>
      <c r="SOR346" s="145"/>
      <c r="SOS346" s="145"/>
      <c r="SOT346" s="145"/>
      <c r="SOU346" s="145"/>
      <c r="SOV346" s="145"/>
      <c r="SOW346" s="145"/>
      <c r="SOX346" s="145"/>
      <c r="SOY346" s="145"/>
      <c r="SOZ346" s="145"/>
      <c r="SPA346" s="145"/>
      <c r="SPB346" s="145"/>
      <c r="SPC346" s="145"/>
      <c r="SPD346" s="145"/>
      <c r="SPE346" s="145"/>
      <c r="SPF346" s="145"/>
      <c r="SPG346" s="145"/>
      <c r="SPH346" s="145"/>
      <c r="SPI346" s="145"/>
      <c r="SPJ346" s="145"/>
      <c r="SPK346" s="145"/>
      <c r="SPL346" s="145"/>
      <c r="SPM346" s="145"/>
      <c r="SPN346" s="145"/>
      <c r="SPO346" s="145"/>
      <c r="SPP346" s="145"/>
      <c r="SPQ346" s="145"/>
      <c r="SPR346" s="145"/>
      <c r="SPS346" s="145"/>
      <c r="SPT346" s="145"/>
      <c r="SPU346" s="145"/>
      <c r="SPV346" s="145"/>
      <c r="SPW346" s="145"/>
      <c r="SPX346" s="145"/>
      <c r="SPY346" s="145"/>
      <c r="SPZ346" s="145"/>
      <c r="SQA346" s="145"/>
      <c r="SQB346" s="145"/>
      <c r="SQC346" s="145"/>
      <c r="SQD346" s="145"/>
      <c r="SQE346" s="145"/>
      <c r="SQF346" s="145"/>
      <c r="SQG346" s="145"/>
      <c r="SQH346" s="145"/>
      <c r="SQI346" s="145"/>
      <c r="SQJ346" s="145"/>
      <c r="SQK346" s="145"/>
      <c r="SQL346" s="145"/>
      <c r="SQM346" s="145"/>
      <c r="SQN346" s="145"/>
      <c r="SQO346" s="145"/>
      <c r="SQP346" s="145"/>
      <c r="SQQ346" s="145"/>
      <c r="SQR346" s="145"/>
      <c r="SQS346" s="145"/>
      <c r="SQT346" s="145"/>
      <c r="SQU346" s="145"/>
      <c r="SQV346" s="145"/>
      <c r="SQW346" s="145"/>
      <c r="SQX346" s="145"/>
      <c r="SQY346" s="145"/>
      <c r="SQZ346" s="145"/>
      <c r="SRA346" s="145"/>
      <c r="SRB346" s="145"/>
      <c r="SRC346" s="145"/>
      <c r="SRD346" s="145"/>
      <c r="SRE346" s="145"/>
      <c r="SRF346" s="145"/>
      <c r="SRG346" s="145"/>
      <c r="SRH346" s="145"/>
      <c r="SRI346" s="145"/>
      <c r="SRJ346" s="145"/>
      <c r="SRK346" s="145"/>
      <c r="SRL346" s="145"/>
      <c r="SRM346" s="145"/>
      <c r="SRN346" s="145"/>
      <c r="SRO346" s="145"/>
      <c r="SRP346" s="145"/>
      <c r="SRQ346" s="145"/>
      <c r="SRR346" s="145"/>
      <c r="SRS346" s="145"/>
      <c r="SRT346" s="145"/>
      <c r="SRU346" s="145"/>
      <c r="SRV346" s="145"/>
      <c r="SRW346" s="145"/>
      <c r="SRX346" s="145"/>
      <c r="SRY346" s="145"/>
      <c r="SRZ346" s="145"/>
      <c r="SSA346" s="145"/>
      <c r="SSB346" s="145"/>
      <c r="SSC346" s="145"/>
      <c r="SSD346" s="145"/>
      <c r="SSE346" s="145"/>
      <c r="SSF346" s="145"/>
      <c r="SSG346" s="145"/>
      <c r="SSH346" s="145"/>
      <c r="SSI346" s="145"/>
      <c r="SSJ346" s="145"/>
      <c r="SSK346" s="145"/>
      <c r="SSL346" s="145"/>
      <c r="SSM346" s="145"/>
      <c r="SSN346" s="145"/>
      <c r="SSO346" s="145"/>
      <c r="SSP346" s="145"/>
      <c r="SSQ346" s="145"/>
      <c r="SSR346" s="145"/>
      <c r="SSS346" s="145"/>
      <c r="SST346" s="145"/>
      <c r="SSU346" s="145"/>
      <c r="SSV346" s="145"/>
      <c r="SSW346" s="145"/>
      <c r="SSX346" s="145"/>
      <c r="SSY346" s="145"/>
      <c r="SSZ346" s="145"/>
      <c r="STA346" s="145"/>
      <c r="STB346" s="145"/>
      <c r="STC346" s="145"/>
      <c r="STD346" s="145"/>
      <c r="STE346" s="145"/>
      <c r="STF346" s="145"/>
      <c r="STG346" s="145"/>
      <c r="STH346" s="145"/>
      <c r="STI346" s="145"/>
      <c r="STJ346" s="145"/>
      <c r="STK346" s="145"/>
      <c r="STL346" s="145"/>
      <c r="STM346" s="145"/>
      <c r="STN346" s="145"/>
      <c r="STO346" s="145"/>
      <c r="STP346" s="145"/>
      <c r="STQ346" s="145"/>
      <c r="STR346" s="145"/>
      <c r="STS346" s="145"/>
      <c r="STT346" s="145"/>
      <c r="STU346" s="145"/>
      <c r="STV346" s="145"/>
      <c r="STW346" s="145"/>
      <c r="STX346" s="145"/>
      <c r="STY346" s="145"/>
      <c r="STZ346" s="145"/>
      <c r="SUA346" s="145"/>
      <c r="SUB346" s="145"/>
      <c r="SUC346" s="145"/>
      <c r="SUD346" s="145"/>
      <c r="SUE346" s="145"/>
      <c r="SUF346" s="145"/>
      <c r="SUG346" s="145"/>
      <c r="SUH346" s="145"/>
      <c r="SUI346" s="145"/>
      <c r="SUJ346" s="145"/>
      <c r="SUK346" s="145"/>
      <c r="SUL346" s="145"/>
      <c r="SUM346" s="145"/>
      <c r="SUN346" s="145"/>
      <c r="SUO346" s="145"/>
      <c r="SUP346" s="145"/>
      <c r="SUQ346" s="145"/>
      <c r="SUR346" s="145"/>
      <c r="SUS346" s="145"/>
      <c r="SUT346" s="145"/>
      <c r="SUU346" s="145"/>
      <c r="SUV346" s="145"/>
      <c r="SUW346" s="145"/>
      <c r="SUX346" s="145"/>
      <c r="SUY346" s="145"/>
      <c r="SUZ346" s="145"/>
      <c r="SVA346" s="145"/>
      <c r="SVB346" s="145"/>
      <c r="SVC346" s="145"/>
      <c r="SVD346" s="145"/>
      <c r="SVE346" s="145"/>
      <c r="SVF346" s="145"/>
      <c r="SVG346" s="145"/>
      <c r="SVH346" s="145"/>
      <c r="SVI346" s="145"/>
      <c r="SVJ346" s="145"/>
      <c r="SVK346" s="145"/>
      <c r="SVL346" s="145"/>
      <c r="SVM346" s="145"/>
      <c r="SVN346" s="145"/>
      <c r="SVO346" s="145"/>
      <c r="SVP346" s="145"/>
      <c r="SVQ346" s="145"/>
      <c r="SVR346" s="145"/>
      <c r="SVS346" s="145"/>
      <c r="SVT346" s="145"/>
      <c r="SVU346" s="145"/>
      <c r="SVV346" s="145"/>
      <c r="SVW346" s="145"/>
      <c r="SVX346" s="145"/>
      <c r="SVY346" s="145"/>
      <c r="SVZ346" s="145"/>
      <c r="SWA346" s="145"/>
      <c r="SWB346" s="145"/>
      <c r="SWC346" s="145"/>
      <c r="SWD346" s="145"/>
      <c r="SWE346" s="145"/>
      <c r="SWF346" s="145"/>
      <c r="SWG346" s="145"/>
      <c r="SWH346" s="145"/>
      <c r="SWI346" s="145"/>
      <c r="SWJ346" s="145"/>
      <c r="SWK346" s="145"/>
      <c r="SWL346" s="145"/>
      <c r="SWM346" s="145"/>
      <c r="SWN346" s="145"/>
      <c r="SWO346" s="145"/>
      <c r="SWP346" s="145"/>
      <c r="SWQ346" s="145"/>
      <c r="SWR346" s="145"/>
      <c r="SWS346" s="145"/>
      <c r="SWT346" s="145"/>
      <c r="SWU346" s="145"/>
      <c r="SWV346" s="145"/>
      <c r="SWW346" s="145"/>
      <c r="SWX346" s="145"/>
      <c r="SWY346" s="145"/>
      <c r="SWZ346" s="145"/>
      <c r="SXA346" s="145"/>
      <c r="SXB346" s="145"/>
      <c r="SXC346" s="145"/>
      <c r="SXD346" s="145"/>
      <c r="SXE346" s="145"/>
      <c r="SXF346" s="145"/>
      <c r="SXG346" s="145"/>
      <c r="SXH346" s="145"/>
      <c r="SXI346" s="145"/>
      <c r="SXJ346" s="145"/>
      <c r="SXK346" s="145"/>
      <c r="SXL346" s="145"/>
      <c r="SXM346" s="145"/>
      <c r="SXN346" s="145"/>
      <c r="SXO346" s="145"/>
      <c r="SXP346" s="145"/>
      <c r="SXQ346" s="145"/>
      <c r="SXR346" s="145"/>
      <c r="SXS346" s="145"/>
      <c r="SXT346" s="145"/>
      <c r="SXU346" s="145"/>
      <c r="SXV346" s="145"/>
      <c r="SXW346" s="145"/>
      <c r="SXX346" s="145"/>
      <c r="SXY346" s="145"/>
      <c r="SXZ346" s="145"/>
      <c r="SYA346" s="145"/>
      <c r="SYB346" s="145"/>
      <c r="SYC346" s="145"/>
      <c r="SYD346" s="145"/>
      <c r="SYE346" s="145"/>
      <c r="SYF346" s="145"/>
      <c r="SYG346" s="145"/>
      <c r="SYH346" s="145"/>
      <c r="SYI346" s="145"/>
      <c r="SYJ346" s="145"/>
      <c r="SYK346" s="145"/>
      <c r="SYL346" s="145"/>
      <c r="SYM346" s="145"/>
      <c r="SYN346" s="145"/>
      <c r="SYO346" s="145"/>
      <c r="SYP346" s="145"/>
      <c r="SYQ346" s="145"/>
      <c r="SYR346" s="145"/>
      <c r="SYS346" s="145"/>
      <c r="SYT346" s="145"/>
      <c r="SYU346" s="145"/>
      <c r="SYV346" s="145"/>
      <c r="SYW346" s="145"/>
      <c r="SYX346" s="145"/>
      <c r="SYY346" s="145"/>
      <c r="SYZ346" s="145"/>
      <c r="SZA346" s="145"/>
      <c r="SZB346" s="145"/>
      <c r="SZC346" s="145"/>
      <c r="SZD346" s="145"/>
      <c r="SZE346" s="145"/>
      <c r="SZF346" s="145"/>
      <c r="SZG346" s="145"/>
      <c r="SZH346" s="145"/>
      <c r="SZI346" s="145"/>
      <c r="SZJ346" s="145"/>
      <c r="SZK346" s="145"/>
      <c r="SZL346" s="145"/>
      <c r="SZM346" s="145"/>
      <c r="SZN346" s="145"/>
      <c r="SZO346" s="145"/>
      <c r="SZP346" s="145"/>
      <c r="SZQ346" s="145"/>
      <c r="SZR346" s="145"/>
      <c r="SZS346" s="145"/>
      <c r="SZT346" s="145"/>
      <c r="SZU346" s="145"/>
      <c r="SZV346" s="145"/>
      <c r="SZW346" s="145"/>
      <c r="SZX346" s="145"/>
      <c r="SZY346" s="145"/>
      <c r="SZZ346" s="145"/>
      <c r="TAA346" s="145"/>
      <c r="TAB346" s="145"/>
      <c r="TAC346" s="145"/>
      <c r="TAD346" s="145"/>
      <c r="TAE346" s="145"/>
      <c r="TAF346" s="145"/>
      <c r="TAG346" s="145"/>
      <c r="TAH346" s="145"/>
      <c r="TAI346" s="145"/>
      <c r="TAJ346" s="145"/>
      <c r="TAK346" s="145"/>
      <c r="TAL346" s="145"/>
      <c r="TAM346" s="145"/>
      <c r="TAN346" s="145"/>
      <c r="TAO346" s="145"/>
      <c r="TAP346" s="145"/>
      <c r="TAQ346" s="145"/>
      <c r="TAR346" s="145"/>
      <c r="TAS346" s="145"/>
      <c r="TAT346" s="145"/>
      <c r="TAU346" s="145"/>
      <c r="TAV346" s="145"/>
      <c r="TAW346" s="145"/>
      <c r="TAX346" s="145"/>
      <c r="TAY346" s="145"/>
      <c r="TAZ346" s="145"/>
      <c r="TBA346" s="145"/>
      <c r="TBB346" s="145"/>
      <c r="TBC346" s="145"/>
      <c r="TBD346" s="145"/>
      <c r="TBE346" s="145"/>
      <c r="TBF346" s="145"/>
      <c r="TBG346" s="145"/>
      <c r="TBH346" s="145"/>
      <c r="TBI346" s="145"/>
      <c r="TBJ346" s="145"/>
      <c r="TBK346" s="145"/>
      <c r="TBL346" s="145"/>
      <c r="TBM346" s="145"/>
      <c r="TBN346" s="145"/>
      <c r="TBO346" s="145"/>
      <c r="TBP346" s="145"/>
      <c r="TBQ346" s="145"/>
      <c r="TBR346" s="145"/>
      <c r="TBS346" s="145"/>
      <c r="TBT346" s="145"/>
      <c r="TBU346" s="145"/>
      <c r="TBV346" s="145"/>
      <c r="TBW346" s="145"/>
      <c r="TBX346" s="145"/>
      <c r="TBY346" s="145"/>
      <c r="TBZ346" s="145"/>
      <c r="TCA346" s="145"/>
      <c r="TCB346" s="145"/>
      <c r="TCC346" s="145"/>
      <c r="TCD346" s="145"/>
      <c r="TCE346" s="145"/>
      <c r="TCF346" s="145"/>
      <c r="TCG346" s="145"/>
      <c r="TCH346" s="145"/>
      <c r="TCI346" s="145"/>
      <c r="TCJ346" s="145"/>
      <c r="TCK346" s="145"/>
      <c r="TCL346" s="145"/>
      <c r="TCM346" s="145"/>
      <c r="TCN346" s="145"/>
      <c r="TCO346" s="145"/>
      <c r="TCP346" s="145"/>
      <c r="TCQ346" s="145"/>
      <c r="TCR346" s="145"/>
      <c r="TCS346" s="145"/>
      <c r="TCT346" s="145"/>
      <c r="TCU346" s="145"/>
      <c r="TCV346" s="145"/>
      <c r="TCW346" s="145"/>
      <c r="TCX346" s="145"/>
      <c r="TCY346" s="145"/>
      <c r="TCZ346" s="145"/>
      <c r="TDA346" s="145"/>
      <c r="TDB346" s="145"/>
      <c r="TDC346" s="145"/>
      <c r="TDD346" s="145"/>
      <c r="TDE346" s="145"/>
      <c r="TDF346" s="145"/>
      <c r="TDG346" s="145"/>
      <c r="TDH346" s="145"/>
      <c r="TDI346" s="145"/>
      <c r="TDJ346" s="145"/>
      <c r="TDK346" s="145"/>
      <c r="TDL346" s="145"/>
      <c r="TDM346" s="145"/>
      <c r="TDN346" s="145"/>
      <c r="TDO346" s="145"/>
      <c r="TDP346" s="145"/>
      <c r="TDQ346" s="145"/>
      <c r="TDR346" s="145"/>
      <c r="TDS346" s="145"/>
      <c r="TDT346" s="145"/>
      <c r="TDU346" s="145"/>
      <c r="TDV346" s="145"/>
      <c r="TDW346" s="145"/>
      <c r="TDX346" s="145"/>
      <c r="TDY346" s="145"/>
      <c r="TDZ346" s="145"/>
      <c r="TEA346" s="145"/>
      <c r="TEB346" s="145"/>
      <c r="TEC346" s="145"/>
      <c r="TED346" s="145"/>
      <c r="TEE346" s="145"/>
      <c r="TEF346" s="145"/>
      <c r="TEG346" s="145"/>
      <c r="TEH346" s="145"/>
      <c r="TEI346" s="145"/>
      <c r="TEJ346" s="145"/>
      <c r="TEK346" s="145"/>
      <c r="TEL346" s="145"/>
      <c r="TEM346" s="145"/>
      <c r="TEN346" s="145"/>
      <c r="TEO346" s="145"/>
      <c r="TEP346" s="145"/>
      <c r="TEQ346" s="145"/>
      <c r="TER346" s="145"/>
      <c r="TES346" s="145"/>
      <c r="TET346" s="145"/>
      <c r="TEU346" s="145"/>
      <c r="TEV346" s="145"/>
      <c r="TEW346" s="145"/>
      <c r="TEX346" s="145"/>
      <c r="TEY346" s="145"/>
      <c r="TEZ346" s="145"/>
      <c r="TFA346" s="145"/>
      <c r="TFB346" s="145"/>
      <c r="TFC346" s="145"/>
      <c r="TFD346" s="145"/>
      <c r="TFE346" s="145"/>
      <c r="TFF346" s="145"/>
      <c r="TFG346" s="145"/>
      <c r="TFH346" s="145"/>
      <c r="TFI346" s="145"/>
      <c r="TFJ346" s="145"/>
      <c r="TFK346" s="145"/>
      <c r="TFL346" s="145"/>
      <c r="TFM346" s="145"/>
      <c r="TFN346" s="145"/>
      <c r="TFO346" s="145"/>
      <c r="TFP346" s="145"/>
      <c r="TFQ346" s="145"/>
      <c r="TFR346" s="145"/>
      <c r="TFS346" s="145"/>
      <c r="TFT346" s="145"/>
      <c r="TFU346" s="145"/>
      <c r="TFV346" s="145"/>
      <c r="TFW346" s="145"/>
      <c r="TFX346" s="145"/>
      <c r="TFY346" s="145"/>
      <c r="TFZ346" s="145"/>
      <c r="TGA346" s="145"/>
      <c r="TGB346" s="145"/>
      <c r="TGC346" s="145"/>
      <c r="TGD346" s="145"/>
      <c r="TGE346" s="145"/>
      <c r="TGF346" s="145"/>
      <c r="TGG346" s="145"/>
      <c r="TGH346" s="145"/>
      <c r="TGI346" s="145"/>
      <c r="TGJ346" s="145"/>
      <c r="TGK346" s="145"/>
      <c r="TGL346" s="145"/>
      <c r="TGM346" s="145"/>
      <c r="TGN346" s="145"/>
      <c r="TGO346" s="145"/>
      <c r="TGP346" s="145"/>
      <c r="TGQ346" s="145"/>
      <c r="TGR346" s="145"/>
      <c r="TGS346" s="145"/>
      <c r="TGT346" s="145"/>
      <c r="TGU346" s="145"/>
      <c r="TGV346" s="145"/>
      <c r="TGW346" s="145"/>
      <c r="TGX346" s="145"/>
      <c r="TGY346" s="145"/>
      <c r="TGZ346" s="145"/>
      <c r="THA346" s="145"/>
      <c r="THB346" s="145"/>
      <c r="THC346" s="145"/>
      <c r="THD346" s="145"/>
      <c r="THE346" s="145"/>
      <c r="THF346" s="145"/>
      <c r="THG346" s="145"/>
      <c r="THH346" s="145"/>
      <c r="THI346" s="145"/>
      <c r="THJ346" s="145"/>
      <c r="THK346" s="145"/>
      <c r="THL346" s="145"/>
      <c r="THM346" s="145"/>
      <c r="THN346" s="145"/>
      <c r="THO346" s="145"/>
      <c r="THP346" s="145"/>
      <c r="THQ346" s="145"/>
      <c r="THR346" s="145"/>
      <c r="THS346" s="145"/>
      <c r="THT346" s="145"/>
      <c r="THU346" s="145"/>
      <c r="THV346" s="145"/>
      <c r="THW346" s="145"/>
      <c r="THX346" s="145"/>
      <c r="THY346" s="145"/>
      <c r="THZ346" s="145"/>
      <c r="TIA346" s="145"/>
      <c r="TIB346" s="145"/>
      <c r="TIC346" s="145"/>
      <c r="TID346" s="145"/>
      <c r="TIE346" s="145"/>
      <c r="TIF346" s="145"/>
      <c r="TIG346" s="145"/>
      <c r="TIH346" s="145"/>
      <c r="TII346" s="145"/>
      <c r="TIJ346" s="145"/>
      <c r="TIK346" s="145"/>
      <c r="TIL346" s="145"/>
      <c r="TIM346" s="145"/>
      <c r="TIN346" s="145"/>
      <c r="TIO346" s="145"/>
      <c r="TIP346" s="145"/>
      <c r="TIQ346" s="145"/>
      <c r="TIR346" s="145"/>
      <c r="TIS346" s="145"/>
      <c r="TIT346" s="145"/>
      <c r="TIU346" s="145"/>
      <c r="TIV346" s="145"/>
      <c r="TIW346" s="145"/>
      <c r="TIX346" s="145"/>
      <c r="TIY346" s="145"/>
      <c r="TIZ346" s="145"/>
      <c r="TJA346" s="145"/>
      <c r="TJB346" s="145"/>
      <c r="TJC346" s="145"/>
      <c r="TJD346" s="145"/>
      <c r="TJE346" s="145"/>
      <c r="TJF346" s="145"/>
      <c r="TJG346" s="145"/>
      <c r="TJH346" s="145"/>
      <c r="TJI346" s="145"/>
      <c r="TJJ346" s="145"/>
      <c r="TJK346" s="145"/>
      <c r="TJL346" s="145"/>
      <c r="TJM346" s="145"/>
      <c r="TJN346" s="145"/>
      <c r="TJO346" s="145"/>
      <c r="TJP346" s="145"/>
      <c r="TJQ346" s="145"/>
      <c r="TJR346" s="145"/>
      <c r="TJS346" s="145"/>
      <c r="TJT346" s="145"/>
      <c r="TJU346" s="145"/>
      <c r="TJV346" s="145"/>
      <c r="TJW346" s="145"/>
      <c r="TJX346" s="145"/>
      <c r="TJY346" s="145"/>
      <c r="TJZ346" s="145"/>
      <c r="TKA346" s="145"/>
      <c r="TKB346" s="145"/>
      <c r="TKC346" s="145"/>
      <c r="TKD346" s="145"/>
      <c r="TKE346" s="145"/>
      <c r="TKF346" s="145"/>
      <c r="TKG346" s="145"/>
      <c r="TKH346" s="145"/>
      <c r="TKI346" s="145"/>
      <c r="TKJ346" s="145"/>
      <c r="TKK346" s="145"/>
      <c r="TKL346" s="145"/>
      <c r="TKM346" s="145"/>
      <c r="TKN346" s="145"/>
      <c r="TKO346" s="145"/>
      <c r="TKP346" s="145"/>
      <c r="TKQ346" s="145"/>
      <c r="TKR346" s="145"/>
      <c r="TKS346" s="145"/>
      <c r="TKT346" s="145"/>
      <c r="TKU346" s="145"/>
      <c r="TKV346" s="145"/>
      <c r="TKW346" s="145"/>
      <c r="TKX346" s="145"/>
      <c r="TKY346" s="145"/>
      <c r="TKZ346" s="145"/>
      <c r="TLA346" s="145"/>
      <c r="TLB346" s="145"/>
      <c r="TLC346" s="145"/>
      <c r="TLD346" s="145"/>
      <c r="TLE346" s="145"/>
      <c r="TLF346" s="145"/>
      <c r="TLG346" s="145"/>
      <c r="TLH346" s="145"/>
      <c r="TLI346" s="145"/>
      <c r="TLJ346" s="145"/>
      <c r="TLK346" s="145"/>
      <c r="TLL346" s="145"/>
      <c r="TLM346" s="145"/>
      <c r="TLN346" s="145"/>
      <c r="TLO346" s="145"/>
      <c r="TLP346" s="145"/>
      <c r="TLQ346" s="145"/>
      <c r="TLR346" s="145"/>
      <c r="TLS346" s="145"/>
      <c r="TLT346" s="145"/>
      <c r="TLU346" s="145"/>
      <c r="TLV346" s="145"/>
      <c r="TLW346" s="145"/>
      <c r="TLX346" s="145"/>
      <c r="TLY346" s="145"/>
      <c r="TLZ346" s="145"/>
      <c r="TMA346" s="145"/>
      <c r="TMB346" s="145"/>
      <c r="TMC346" s="145"/>
      <c r="TMD346" s="145"/>
      <c r="TME346" s="145"/>
      <c r="TMF346" s="145"/>
      <c r="TMG346" s="145"/>
      <c r="TMH346" s="145"/>
      <c r="TMI346" s="145"/>
      <c r="TMJ346" s="145"/>
      <c r="TMK346" s="145"/>
      <c r="TML346" s="145"/>
      <c r="TMM346" s="145"/>
      <c r="TMN346" s="145"/>
      <c r="TMO346" s="145"/>
      <c r="TMP346" s="145"/>
      <c r="TMQ346" s="145"/>
      <c r="TMR346" s="145"/>
      <c r="TMS346" s="145"/>
      <c r="TMT346" s="145"/>
      <c r="TMU346" s="145"/>
      <c r="TMV346" s="145"/>
      <c r="TMW346" s="145"/>
      <c r="TMX346" s="145"/>
      <c r="TMY346" s="145"/>
      <c r="TMZ346" s="145"/>
      <c r="TNA346" s="145"/>
      <c r="TNB346" s="145"/>
      <c r="TNC346" s="145"/>
      <c r="TND346" s="145"/>
      <c r="TNE346" s="145"/>
      <c r="TNF346" s="145"/>
      <c r="TNG346" s="145"/>
      <c r="TNH346" s="145"/>
      <c r="TNI346" s="145"/>
      <c r="TNJ346" s="145"/>
      <c r="TNK346" s="145"/>
      <c r="TNL346" s="145"/>
      <c r="TNM346" s="145"/>
      <c r="TNN346" s="145"/>
      <c r="TNO346" s="145"/>
      <c r="TNP346" s="145"/>
      <c r="TNQ346" s="145"/>
      <c r="TNR346" s="145"/>
      <c r="TNS346" s="145"/>
      <c r="TNT346" s="145"/>
      <c r="TNU346" s="145"/>
      <c r="TNV346" s="145"/>
      <c r="TNW346" s="145"/>
      <c r="TNX346" s="145"/>
      <c r="TNY346" s="145"/>
      <c r="TNZ346" s="145"/>
      <c r="TOA346" s="145"/>
      <c r="TOB346" s="145"/>
      <c r="TOC346" s="145"/>
      <c r="TOD346" s="145"/>
      <c r="TOE346" s="145"/>
      <c r="TOF346" s="145"/>
      <c r="TOG346" s="145"/>
      <c r="TOH346" s="145"/>
      <c r="TOI346" s="145"/>
      <c r="TOJ346" s="145"/>
      <c r="TOK346" s="145"/>
      <c r="TOL346" s="145"/>
      <c r="TOM346" s="145"/>
      <c r="TON346" s="145"/>
      <c r="TOO346" s="145"/>
      <c r="TOP346" s="145"/>
      <c r="TOQ346" s="145"/>
      <c r="TOR346" s="145"/>
      <c r="TOS346" s="145"/>
      <c r="TOT346" s="145"/>
      <c r="TOU346" s="145"/>
      <c r="TOV346" s="145"/>
      <c r="TOW346" s="145"/>
      <c r="TOX346" s="145"/>
      <c r="TOY346" s="145"/>
      <c r="TOZ346" s="145"/>
      <c r="TPA346" s="145"/>
      <c r="TPB346" s="145"/>
      <c r="TPC346" s="145"/>
      <c r="TPD346" s="145"/>
      <c r="TPE346" s="145"/>
      <c r="TPF346" s="145"/>
      <c r="TPG346" s="145"/>
      <c r="TPH346" s="145"/>
      <c r="TPI346" s="145"/>
      <c r="TPJ346" s="145"/>
      <c r="TPK346" s="145"/>
      <c r="TPL346" s="145"/>
      <c r="TPM346" s="145"/>
      <c r="TPN346" s="145"/>
      <c r="TPO346" s="145"/>
      <c r="TPP346" s="145"/>
      <c r="TPQ346" s="145"/>
      <c r="TPR346" s="145"/>
      <c r="TPS346" s="145"/>
      <c r="TPT346" s="145"/>
      <c r="TPU346" s="145"/>
      <c r="TPV346" s="145"/>
      <c r="TPW346" s="145"/>
      <c r="TPX346" s="145"/>
      <c r="TPY346" s="145"/>
      <c r="TPZ346" s="145"/>
      <c r="TQA346" s="145"/>
      <c r="TQB346" s="145"/>
      <c r="TQC346" s="145"/>
      <c r="TQD346" s="145"/>
      <c r="TQE346" s="145"/>
      <c r="TQF346" s="145"/>
      <c r="TQG346" s="145"/>
      <c r="TQH346" s="145"/>
      <c r="TQI346" s="145"/>
      <c r="TQJ346" s="145"/>
      <c r="TQK346" s="145"/>
      <c r="TQL346" s="145"/>
      <c r="TQM346" s="145"/>
      <c r="TQN346" s="145"/>
      <c r="TQO346" s="145"/>
      <c r="TQP346" s="145"/>
      <c r="TQQ346" s="145"/>
      <c r="TQR346" s="145"/>
      <c r="TQS346" s="145"/>
      <c r="TQT346" s="145"/>
      <c r="TQU346" s="145"/>
      <c r="TQV346" s="145"/>
      <c r="TQW346" s="145"/>
      <c r="TQX346" s="145"/>
      <c r="TQY346" s="145"/>
      <c r="TQZ346" s="145"/>
      <c r="TRA346" s="145"/>
      <c r="TRB346" s="145"/>
      <c r="TRC346" s="145"/>
      <c r="TRD346" s="145"/>
      <c r="TRE346" s="145"/>
      <c r="TRF346" s="145"/>
      <c r="TRG346" s="145"/>
      <c r="TRH346" s="145"/>
      <c r="TRI346" s="145"/>
      <c r="TRJ346" s="145"/>
      <c r="TRK346" s="145"/>
      <c r="TRL346" s="145"/>
      <c r="TRM346" s="145"/>
      <c r="TRN346" s="145"/>
      <c r="TRO346" s="145"/>
      <c r="TRP346" s="145"/>
      <c r="TRQ346" s="145"/>
      <c r="TRR346" s="145"/>
      <c r="TRS346" s="145"/>
      <c r="TRT346" s="145"/>
      <c r="TRU346" s="145"/>
      <c r="TRV346" s="145"/>
      <c r="TRW346" s="145"/>
      <c r="TRX346" s="145"/>
      <c r="TRY346" s="145"/>
      <c r="TRZ346" s="145"/>
      <c r="TSA346" s="145"/>
      <c r="TSB346" s="145"/>
      <c r="TSC346" s="145"/>
      <c r="TSD346" s="145"/>
      <c r="TSE346" s="145"/>
      <c r="TSF346" s="145"/>
      <c r="TSG346" s="145"/>
      <c r="TSH346" s="145"/>
      <c r="TSI346" s="145"/>
      <c r="TSJ346" s="145"/>
      <c r="TSK346" s="145"/>
      <c r="TSL346" s="145"/>
      <c r="TSM346" s="145"/>
      <c r="TSN346" s="145"/>
      <c r="TSO346" s="145"/>
      <c r="TSP346" s="145"/>
      <c r="TSQ346" s="145"/>
      <c r="TSR346" s="145"/>
      <c r="TSS346" s="145"/>
      <c r="TST346" s="145"/>
      <c r="TSU346" s="145"/>
      <c r="TSV346" s="145"/>
      <c r="TSW346" s="145"/>
      <c r="TSX346" s="145"/>
      <c r="TSY346" s="145"/>
      <c r="TSZ346" s="145"/>
      <c r="TTA346" s="145"/>
      <c r="TTB346" s="145"/>
      <c r="TTC346" s="145"/>
      <c r="TTD346" s="145"/>
      <c r="TTE346" s="145"/>
      <c r="TTF346" s="145"/>
      <c r="TTG346" s="145"/>
      <c r="TTH346" s="145"/>
      <c r="TTI346" s="145"/>
      <c r="TTJ346" s="145"/>
      <c r="TTK346" s="145"/>
      <c r="TTL346" s="145"/>
      <c r="TTM346" s="145"/>
      <c r="TTN346" s="145"/>
      <c r="TTO346" s="145"/>
      <c r="TTP346" s="145"/>
      <c r="TTQ346" s="145"/>
      <c r="TTR346" s="145"/>
      <c r="TTS346" s="145"/>
      <c r="TTT346" s="145"/>
      <c r="TTU346" s="145"/>
      <c r="TTV346" s="145"/>
      <c r="TTW346" s="145"/>
      <c r="TTX346" s="145"/>
      <c r="TTY346" s="145"/>
      <c r="TTZ346" s="145"/>
      <c r="TUA346" s="145"/>
      <c r="TUB346" s="145"/>
      <c r="TUC346" s="145"/>
      <c r="TUD346" s="145"/>
      <c r="TUE346" s="145"/>
      <c r="TUF346" s="145"/>
      <c r="TUG346" s="145"/>
      <c r="TUH346" s="145"/>
      <c r="TUI346" s="145"/>
      <c r="TUJ346" s="145"/>
      <c r="TUK346" s="145"/>
      <c r="TUL346" s="145"/>
      <c r="TUM346" s="145"/>
      <c r="TUN346" s="145"/>
      <c r="TUO346" s="145"/>
      <c r="TUP346" s="145"/>
      <c r="TUQ346" s="145"/>
      <c r="TUR346" s="145"/>
      <c r="TUS346" s="145"/>
      <c r="TUT346" s="145"/>
      <c r="TUU346" s="145"/>
      <c r="TUV346" s="145"/>
      <c r="TUW346" s="145"/>
      <c r="TUX346" s="145"/>
      <c r="TUY346" s="145"/>
      <c r="TUZ346" s="145"/>
      <c r="TVA346" s="145"/>
      <c r="TVB346" s="145"/>
      <c r="TVC346" s="145"/>
      <c r="TVD346" s="145"/>
      <c r="TVE346" s="145"/>
      <c r="TVF346" s="145"/>
      <c r="TVG346" s="145"/>
      <c r="TVH346" s="145"/>
      <c r="TVI346" s="145"/>
      <c r="TVJ346" s="145"/>
      <c r="TVK346" s="145"/>
      <c r="TVL346" s="145"/>
      <c r="TVM346" s="145"/>
      <c r="TVN346" s="145"/>
      <c r="TVO346" s="145"/>
      <c r="TVP346" s="145"/>
      <c r="TVQ346" s="145"/>
      <c r="TVR346" s="145"/>
      <c r="TVS346" s="145"/>
      <c r="TVT346" s="145"/>
      <c r="TVU346" s="145"/>
      <c r="TVV346" s="145"/>
      <c r="TVW346" s="145"/>
      <c r="TVX346" s="145"/>
      <c r="TVY346" s="145"/>
      <c r="TVZ346" s="145"/>
      <c r="TWA346" s="145"/>
      <c r="TWB346" s="145"/>
      <c r="TWC346" s="145"/>
      <c r="TWD346" s="145"/>
      <c r="TWE346" s="145"/>
      <c r="TWF346" s="145"/>
      <c r="TWG346" s="145"/>
      <c r="TWH346" s="145"/>
      <c r="TWI346" s="145"/>
      <c r="TWJ346" s="145"/>
      <c r="TWK346" s="145"/>
      <c r="TWL346" s="145"/>
      <c r="TWM346" s="145"/>
      <c r="TWN346" s="145"/>
      <c r="TWO346" s="145"/>
      <c r="TWP346" s="145"/>
      <c r="TWQ346" s="145"/>
      <c r="TWR346" s="145"/>
      <c r="TWS346" s="145"/>
      <c r="TWT346" s="145"/>
      <c r="TWU346" s="145"/>
      <c r="TWV346" s="145"/>
      <c r="TWW346" s="145"/>
      <c r="TWX346" s="145"/>
      <c r="TWY346" s="145"/>
      <c r="TWZ346" s="145"/>
      <c r="TXA346" s="145"/>
      <c r="TXB346" s="145"/>
      <c r="TXC346" s="145"/>
      <c r="TXD346" s="145"/>
      <c r="TXE346" s="145"/>
      <c r="TXF346" s="145"/>
      <c r="TXG346" s="145"/>
      <c r="TXH346" s="145"/>
      <c r="TXI346" s="145"/>
      <c r="TXJ346" s="145"/>
      <c r="TXK346" s="145"/>
      <c r="TXL346" s="145"/>
      <c r="TXM346" s="145"/>
      <c r="TXN346" s="145"/>
      <c r="TXO346" s="145"/>
      <c r="TXP346" s="145"/>
      <c r="TXQ346" s="145"/>
      <c r="TXR346" s="145"/>
      <c r="TXS346" s="145"/>
      <c r="TXT346" s="145"/>
      <c r="TXU346" s="145"/>
      <c r="TXV346" s="145"/>
      <c r="TXW346" s="145"/>
      <c r="TXX346" s="145"/>
      <c r="TXY346" s="145"/>
      <c r="TXZ346" s="145"/>
      <c r="TYA346" s="145"/>
      <c r="TYB346" s="145"/>
      <c r="TYC346" s="145"/>
      <c r="TYD346" s="145"/>
      <c r="TYE346" s="145"/>
      <c r="TYF346" s="145"/>
      <c r="TYG346" s="145"/>
      <c r="TYH346" s="145"/>
      <c r="TYI346" s="145"/>
      <c r="TYJ346" s="145"/>
      <c r="TYK346" s="145"/>
      <c r="TYL346" s="145"/>
      <c r="TYM346" s="145"/>
      <c r="TYN346" s="145"/>
      <c r="TYO346" s="145"/>
      <c r="TYP346" s="145"/>
      <c r="TYQ346" s="145"/>
      <c r="TYR346" s="145"/>
      <c r="TYS346" s="145"/>
      <c r="TYT346" s="145"/>
      <c r="TYU346" s="145"/>
      <c r="TYV346" s="145"/>
      <c r="TYW346" s="145"/>
      <c r="TYX346" s="145"/>
      <c r="TYY346" s="145"/>
      <c r="TYZ346" s="145"/>
      <c r="TZA346" s="145"/>
      <c r="TZB346" s="145"/>
      <c r="TZC346" s="145"/>
      <c r="TZD346" s="145"/>
      <c r="TZE346" s="145"/>
      <c r="TZF346" s="145"/>
      <c r="TZG346" s="145"/>
      <c r="TZH346" s="145"/>
      <c r="TZI346" s="145"/>
      <c r="TZJ346" s="145"/>
      <c r="TZK346" s="145"/>
      <c r="TZL346" s="145"/>
      <c r="TZM346" s="145"/>
      <c r="TZN346" s="145"/>
      <c r="TZO346" s="145"/>
      <c r="TZP346" s="145"/>
      <c r="TZQ346" s="145"/>
      <c r="TZR346" s="145"/>
      <c r="TZS346" s="145"/>
      <c r="TZT346" s="145"/>
      <c r="TZU346" s="145"/>
      <c r="TZV346" s="145"/>
      <c r="TZW346" s="145"/>
      <c r="TZX346" s="145"/>
      <c r="TZY346" s="145"/>
      <c r="TZZ346" s="145"/>
      <c r="UAA346" s="145"/>
      <c r="UAB346" s="145"/>
      <c r="UAC346" s="145"/>
      <c r="UAD346" s="145"/>
      <c r="UAE346" s="145"/>
      <c r="UAF346" s="145"/>
      <c r="UAG346" s="145"/>
      <c r="UAH346" s="145"/>
      <c r="UAI346" s="145"/>
      <c r="UAJ346" s="145"/>
      <c r="UAK346" s="145"/>
      <c r="UAL346" s="145"/>
      <c r="UAM346" s="145"/>
      <c r="UAN346" s="145"/>
      <c r="UAO346" s="145"/>
      <c r="UAP346" s="145"/>
      <c r="UAQ346" s="145"/>
      <c r="UAR346" s="145"/>
      <c r="UAS346" s="145"/>
      <c r="UAT346" s="145"/>
      <c r="UAU346" s="145"/>
      <c r="UAV346" s="145"/>
      <c r="UAW346" s="145"/>
      <c r="UAX346" s="145"/>
      <c r="UAY346" s="145"/>
      <c r="UAZ346" s="145"/>
      <c r="UBA346" s="145"/>
      <c r="UBB346" s="145"/>
      <c r="UBC346" s="145"/>
      <c r="UBD346" s="145"/>
      <c r="UBE346" s="145"/>
      <c r="UBF346" s="145"/>
      <c r="UBG346" s="145"/>
      <c r="UBH346" s="145"/>
      <c r="UBI346" s="145"/>
      <c r="UBJ346" s="145"/>
      <c r="UBK346" s="145"/>
      <c r="UBL346" s="145"/>
      <c r="UBM346" s="145"/>
      <c r="UBN346" s="145"/>
      <c r="UBO346" s="145"/>
      <c r="UBP346" s="145"/>
      <c r="UBQ346" s="145"/>
      <c r="UBR346" s="145"/>
      <c r="UBS346" s="145"/>
      <c r="UBT346" s="145"/>
      <c r="UBU346" s="145"/>
      <c r="UBV346" s="145"/>
      <c r="UBW346" s="145"/>
      <c r="UBX346" s="145"/>
      <c r="UBY346" s="145"/>
      <c r="UBZ346" s="145"/>
      <c r="UCA346" s="145"/>
      <c r="UCB346" s="145"/>
      <c r="UCC346" s="145"/>
      <c r="UCD346" s="145"/>
      <c r="UCE346" s="145"/>
      <c r="UCF346" s="145"/>
      <c r="UCG346" s="145"/>
      <c r="UCH346" s="145"/>
      <c r="UCI346" s="145"/>
      <c r="UCJ346" s="145"/>
      <c r="UCK346" s="145"/>
      <c r="UCL346" s="145"/>
      <c r="UCM346" s="145"/>
      <c r="UCN346" s="145"/>
      <c r="UCO346" s="145"/>
      <c r="UCP346" s="145"/>
      <c r="UCQ346" s="145"/>
      <c r="UCR346" s="145"/>
      <c r="UCS346" s="145"/>
      <c r="UCT346" s="145"/>
      <c r="UCU346" s="145"/>
      <c r="UCV346" s="145"/>
      <c r="UCW346" s="145"/>
      <c r="UCX346" s="145"/>
      <c r="UCY346" s="145"/>
      <c r="UCZ346" s="145"/>
      <c r="UDA346" s="145"/>
      <c r="UDB346" s="145"/>
      <c r="UDC346" s="145"/>
      <c r="UDD346" s="145"/>
      <c r="UDE346" s="145"/>
      <c r="UDF346" s="145"/>
      <c r="UDG346" s="145"/>
      <c r="UDH346" s="145"/>
      <c r="UDI346" s="145"/>
      <c r="UDJ346" s="145"/>
      <c r="UDK346" s="145"/>
      <c r="UDL346" s="145"/>
      <c r="UDM346" s="145"/>
      <c r="UDN346" s="145"/>
      <c r="UDO346" s="145"/>
      <c r="UDP346" s="145"/>
      <c r="UDQ346" s="145"/>
      <c r="UDR346" s="145"/>
      <c r="UDS346" s="145"/>
      <c r="UDT346" s="145"/>
      <c r="UDU346" s="145"/>
      <c r="UDV346" s="145"/>
      <c r="UDW346" s="145"/>
      <c r="UDX346" s="145"/>
      <c r="UDY346" s="145"/>
      <c r="UDZ346" s="145"/>
      <c r="UEA346" s="145"/>
      <c r="UEB346" s="145"/>
      <c r="UEC346" s="145"/>
      <c r="UED346" s="145"/>
      <c r="UEE346" s="145"/>
      <c r="UEF346" s="145"/>
      <c r="UEG346" s="145"/>
      <c r="UEH346" s="145"/>
      <c r="UEI346" s="145"/>
      <c r="UEJ346" s="145"/>
      <c r="UEK346" s="145"/>
      <c r="UEL346" s="145"/>
      <c r="UEM346" s="145"/>
      <c r="UEN346" s="145"/>
      <c r="UEO346" s="145"/>
      <c r="UEP346" s="145"/>
      <c r="UEQ346" s="145"/>
      <c r="UER346" s="145"/>
      <c r="UES346" s="145"/>
      <c r="UET346" s="145"/>
      <c r="UEU346" s="145"/>
      <c r="UEV346" s="145"/>
      <c r="UEW346" s="145"/>
      <c r="UEX346" s="145"/>
      <c r="UEY346" s="145"/>
      <c r="UEZ346" s="145"/>
      <c r="UFA346" s="145"/>
      <c r="UFB346" s="145"/>
      <c r="UFC346" s="145"/>
      <c r="UFD346" s="145"/>
      <c r="UFE346" s="145"/>
      <c r="UFF346" s="145"/>
      <c r="UFG346" s="145"/>
      <c r="UFH346" s="145"/>
      <c r="UFI346" s="145"/>
      <c r="UFJ346" s="145"/>
      <c r="UFK346" s="145"/>
      <c r="UFL346" s="145"/>
      <c r="UFM346" s="145"/>
      <c r="UFN346" s="145"/>
      <c r="UFO346" s="145"/>
      <c r="UFP346" s="145"/>
      <c r="UFQ346" s="145"/>
      <c r="UFR346" s="145"/>
      <c r="UFS346" s="145"/>
      <c r="UFT346" s="145"/>
      <c r="UFU346" s="145"/>
      <c r="UFV346" s="145"/>
      <c r="UFW346" s="145"/>
      <c r="UFX346" s="145"/>
      <c r="UFY346" s="145"/>
      <c r="UFZ346" s="145"/>
      <c r="UGA346" s="145"/>
      <c r="UGB346" s="145"/>
      <c r="UGC346" s="145"/>
      <c r="UGD346" s="145"/>
      <c r="UGE346" s="145"/>
      <c r="UGF346" s="145"/>
      <c r="UGG346" s="145"/>
      <c r="UGH346" s="145"/>
      <c r="UGI346" s="145"/>
      <c r="UGJ346" s="145"/>
      <c r="UGK346" s="145"/>
      <c r="UGL346" s="145"/>
      <c r="UGM346" s="145"/>
      <c r="UGN346" s="145"/>
      <c r="UGO346" s="145"/>
      <c r="UGP346" s="145"/>
      <c r="UGQ346" s="145"/>
      <c r="UGR346" s="145"/>
      <c r="UGS346" s="145"/>
      <c r="UGT346" s="145"/>
      <c r="UGU346" s="145"/>
      <c r="UGV346" s="145"/>
      <c r="UGW346" s="145"/>
      <c r="UGX346" s="145"/>
      <c r="UGY346" s="145"/>
      <c r="UGZ346" s="145"/>
      <c r="UHA346" s="145"/>
      <c r="UHB346" s="145"/>
      <c r="UHC346" s="145"/>
      <c r="UHD346" s="145"/>
      <c r="UHE346" s="145"/>
      <c r="UHF346" s="145"/>
      <c r="UHG346" s="145"/>
      <c r="UHH346" s="145"/>
      <c r="UHI346" s="145"/>
      <c r="UHJ346" s="145"/>
      <c r="UHK346" s="145"/>
      <c r="UHL346" s="145"/>
      <c r="UHM346" s="145"/>
      <c r="UHN346" s="145"/>
      <c r="UHO346" s="145"/>
      <c r="UHP346" s="145"/>
      <c r="UHQ346" s="145"/>
      <c r="UHR346" s="145"/>
      <c r="UHS346" s="145"/>
      <c r="UHT346" s="145"/>
      <c r="UHU346" s="145"/>
      <c r="UHV346" s="145"/>
      <c r="UHW346" s="145"/>
      <c r="UHX346" s="145"/>
      <c r="UHY346" s="145"/>
      <c r="UHZ346" s="145"/>
      <c r="UIA346" s="145"/>
      <c r="UIB346" s="145"/>
      <c r="UIC346" s="145"/>
      <c r="UID346" s="145"/>
      <c r="UIE346" s="145"/>
      <c r="UIF346" s="145"/>
      <c r="UIG346" s="145"/>
      <c r="UIH346" s="145"/>
      <c r="UII346" s="145"/>
      <c r="UIJ346" s="145"/>
      <c r="UIK346" s="145"/>
      <c r="UIL346" s="145"/>
      <c r="UIM346" s="145"/>
      <c r="UIN346" s="145"/>
      <c r="UIO346" s="145"/>
      <c r="UIP346" s="145"/>
      <c r="UIQ346" s="145"/>
      <c r="UIR346" s="145"/>
      <c r="UIS346" s="145"/>
      <c r="UIT346" s="145"/>
      <c r="UIU346" s="145"/>
      <c r="UIV346" s="145"/>
      <c r="UIW346" s="145"/>
      <c r="UIX346" s="145"/>
      <c r="UIY346" s="145"/>
      <c r="UIZ346" s="145"/>
      <c r="UJA346" s="145"/>
      <c r="UJB346" s="145"/>
      <c r="UJC346" s="145"/>
      <c r="UJD346" s="145"/>
      <c r="UJE346" s="145"/>
      <c r="UJF346" s="145"/>
      <c r="UJG346" s="145"/>
      <c r="UJH346" s="145"/>
      <c r="UJI346" s="145"/>
      <c r="UJJ346" s="145"/>
      <c r="UJK346" s="145"/>
      <c r="UJL346" s="145"/>
      <c r="UJM346" s="145"/>
      <c r="UJN346" s="145"/>
      <c r="UJO346" s="145"/>
      <c r="UJP346" s="145"/>
      <c r="UJQ346" s="145"/>
      <c r="UJR346" s="145"/>
      <c r="UJS346" s="145"/>
      <c r="UJT346" s="145"/>
      <c r="UJU346" s="145"/>
      <c r="UJV346" s="145"/>
      <c r="UJW346" s="145"/>
      <c r="UJX346" s="145"/>
      <c r="UJY346" s="145"/>
      <c r="UJZ346" s="145"/>
      <c r="UKA346" s="145"/>
      <c r="UKB346" s="145"/>
      <c r="UKC346" s="145"/>
      <c r="UKD346" s="145"/>
      <c r="UKE346" s="145"/>
      <c r="UKF346" s="145"/>
      <c r="UKG346" s="145"/>
      <c r="UKH346" s="145"/>
      <c r="UKI346" s="145"/>
      <c r="UKJ346" s="145"/>
      <c r="UKK346" s="145"/>
      <c r="UKL346" s="145"/>
      <c r="UKM346" s="145"/>
      <c r="UKN346" s="145"/>
      <c r="UKO346" s="145"/>
      <c r="UKP346" s="145"/>
      <c r="UKQ346" s="145"/>
      <c r="UKR346" s="145"/>
      <c r="UKS346" s="145"/>
      <c r="UKT346" s="145"/>
      <c r="UKU346" s="145"/>
      <c r="UKV346" s="145"/>
      <c r="UKW346" s="145"/>
      <c r="UKX346" s="145"/>
      <c r="UKY346" s="145"/>
      <c r="UKZ346" s="145"/>
      <c r="ULA346" s="145"/>
      <c r="ULB346" s="145"/>
      <c r="ULC346" s="145"/>
      <c r="ULD346" s="145"/>
      <c r="ULE346" s="145"/>
      <c r="ULF346" s="145"/>
      <c r="ULG346" s="145"/>
      <c r="ULH346" s="145"/>
      <c r="ULI346" s="145"/>
      <c r="ULJ346" s="145"/>
      <c r="ULK346" s="145"/>
      <c r="ULL346" s="145"/>
      <c r="ULM346" s="145"/>
      <c r="ULN346" s="145"/>
      <c r="ULO346" s="145"/>
      <c r="ULP346" s="145"/>
      <c r="ULQ346" s="145"/>
      <c r="ULR346" s="145"/>
      <c r="ULS346" s="145"/>
      <c r="ULT346" s="145"/>
      <c r="ULU346" s="145"/>
      <c r="ULV346" s="145"/>
      <c r="ULW346" s="145"/>
      <c r="ULX346" s="145"/>
      <c r="ULY346" s="145"/>
      <c r="ULZ346" s="145"/>
      <c r="UMA346" s="145"/>
      <c r="UMB346" s="145"/>
      <c r="UMC346" s="145"/>
      <c r="UMD346" s="145"/>
      <c r="UME346" s="145"/>
      <c r="UMF346" s="145"/>
      <c r="UMG346" s="145"/>
      <c r="UMH346" s="145"/>
      <c r="UMI346" s="145"/>
      <c r="UMJ346" s="145"/>
      <c r="UMK346" s="145"/>
      <c r="UML346" s="145"/>
      <c r="UMM346" s="145"/>
      <c r="UMN346" s="145"/>
      <c r="UMO346" s="145"/>
      <c r="UMP346" s="145"/>
      <c r="UMQ346" s="145"/>
      <c r="UMR346" s="145"/>
      <c r="UMS346" s="145"/>
      <c r="UMT346" s="145"/>
      <c r="UMU346" s="145"/>
      <c r="UMV346" s="145"/>
      <c r="UMW346" s="145"/>
      <c r="UMX346" s="145"/>
      <c r="UMY346" s="145"/>
      <c r="UMZ346" s="145"/>
      <c r="UNA346" s="145"/>
      <c r="UNB346" s="145"/>
      <c r="UNC346" s="145"/>
      <c r="UND346" s="145"/>
      <c r="UNE346" s="145"/>
      <c r="UNF346" s="145"/>
      <c r="UNG346" s="145"/>
      <c r="UNH346" s="145"/>
      <c r="UNI346" s="145"/>
      <c r="UNJ346" s="145"/>
      <c r="UNK346" s="145"/>
      <c r="UNL346" s="145"/>
      <c r="UNM346" s="145"/>
      <c r="UNN346" s="145"/>
      <c r="UNO346" s="145"/>
      <c r="UNP346" s="145"/>
      <c r="UNQ346" s="145"/>
      <c r="UNR346" s="145"/>
      <c r="UNS346" s="145"/>
      <c r="UNT346" s="145"/>
      <c r="UNU346" s="145"/>
      <c r="UNV346" s="145"/>
      <c r="UNW346" s="145"/>
      <c r="UNX346" s="145"/>
      <c r="UNY346" s="145"/>
      <c r="UNZ346" s="145"/>
      <c r="UOA346" s="145"/>
      <c r="UOB346" s="145"/>
      <c r="UOC346" s="145"/>
      <c r="UOD346" s="145"/>
      <c r="UOE346" s="145"/>
      <c r="UOF346" s="145"/>
      <c r="UOG346" s="145"/>
      <c r="UOH346" s="145"/>
      <c r="UOI346" s="145"/>
      <c r="UOJ346" s="145"/>
      <c r="UOK346" s="145"/>
      <c r="UOL346" s="145"/>
      <c r="UOM346" s="145"/>
      <c r="UON346" s="145"/>
      <c r="UOO346" s="145"/>
      <c r="UOP346" s="145"/>
      <c r="UOQ346" s="145"/>
      <c r="UOR346" s="145"/>
      <c r="UOS346" s="145"/>
      <c r="UOT346" s="145"/>
      <c r="UOU346" s="145"/>
      <c r="UOV346" s="145"/>
      <c r="UOW346" s="145"/>
      <c r="UOX346" s="145"/>
      <c r="UOY346" s="145"/>
      <c r="UOZ346" s="145"/>
      <c r="UPA346" s="145"/>
      <c r="UPB346" s="145"/>
      <c r="UPC346" s="145"/>
      <c r="UPD346" s="145"/>
      <c r="UPE346" s="145"/>
      <c r="UPF346" s="145"/>
      <c r="UPG346" s="145"/>
      <c r="UPH346" s="145"/>
      <c r="UPI346" s="145"/>
      <c r="UPJ346" s="145"/>
      <c r="UPK346" s="145"/>
      <c r="UPL346" s="145"/>
      <c r="UPM346" s="145"/>
      <c r="UPN346" s="145"/>
      <c r="UPO346" s="145"/>
      <c r="UPP346" s="145"/>
      <c r="UPQ346" s="145"/>
      <c r="UPR346" s="145"/>
      <c r="UPS346" s="145"/>
      <c r="UPT346" s="145"/>
      <c r="UPU346" s="145"/>
      <c r="UPV346" s="145"/>
      <c r="UPW346" s="145"/>
      <c r="UPX346" s="145"/>
      <c r="UPY346" s="145"/>
      <c r="UPZ346" s="145"/>
      <c r="UQA346" s="145"/>
      <c r="UQB346" s="145"/>
      <c r="UQC346" s="145"/>
      <c r="UQD346" s="145"/>
      <c r="UQE346" s="145"/>
      <c r="UQF346" s="145"/>
      <c r="UQG346" s="145"/>
      <c r="UQH346" s="145"/>
      <c r="UQI346" s="145"/>
      <c r="UQJ346" s="145"/>
      <c r="UQK346" s="145"/>
      <c r="UQL346" s="145"/>
      <c r="UQM346" s="145"/>
      <c r="UQN346" s="145"/>
      <c r="UQO346" s="145"/>
      <c r="UQP346" s="145"/>
      <c r="UQQ346" s="145"/>
      <c r="UQR346" s="145"/>
      <c r="UQS346" s="145"/>
      <c r="UQT346" s="145"/>
      <c r="UQU346" s="145"/>
      <c r="UQV346" s="145"/>
      <c r="UQW346" s="145"/>
      <c r="UQX346" s="145"/>
      <c r="UQY346" s="145"/>
      <c r="UQZ346" s="145"/>
      <c r="URA346" s="145"/>
      <c r="URB346" s="145"/>
      <c r="URC346" s="145"/>
      <c r="URD346" s="145"/>
      <c r="URE346" s="145"/>
      <c r="URF346" s="145"/>
      <c r="URG346" s="145"/>
      <c r="URH346" s="145"/>
      <c r="URI346" s="145"/>
      <c r="URJ346" s="145"/>
      <c r="URK346" s="145"/>
      <c r="URL346" s="145"/>
      <c r="URM346" s="145"/>
      <c r="URN346" s="145"/>
      <c r="URO346" s="145"/>
      <c r="URP346" s="145"/>
      <c r="URQ346" s="145"/>
      <c r="URR346" s="145"/>
      <c r="URS346" s="145"/>
      <c r="URT346" s="145"/>
      <c r="URU346" s="145"/>
      <c r="URV346" s="145"/>
      <c r="URW346" s="145"/>
      <c r="URX346" s="145"/>
      <c r="URY346" s="145"/>
      <c r="URZ346" s="145"/>
      <c r="USA346" s="145"/>
      <c r="USB346" s="145"/>
      <c r="USC346" s="145"/>
      <c r="USD346" s="145"/>
      <c r="USE346" s="145"/>
      <c r="USF346" s="145"/>
      <c r="USG346" s="145"/>
      <c r="USH346" s="145"/>
      <c r="USI346" s="145"/>
      <c r="USJ346" s="145"/>
      <c r="USK346" s="145"/>
      <c r="USL346" s="145"/>
      <c r="USM346" s="145"/>
      <c r="USN346" s="145"/>
      <c r="USO346" s="145"/>
      <c r="USP346" s="145"/>
      <c r="USQ346" s="145"/>
      <c r="USR346" s="145"/>
      <c r="USS346" s="145"/>
      <c r="UST346" s="145"/>
      <c r="USU346" s="145"/>
      <c r="USV346" s="145"/>
      <c r="USW346" s="145"/>
      <c r="USX346" s="145"/>
      <c r="USY346" s="145"/>
      <c r="USZ346" s="145"/>
      <c r="UTA346" s="145"/>
      <c r="UTB346" s="145"/>
      <c r="UTC346" s="145"/>
      <c r="UTD346" s="145"/>
      <c r="UTE346" s="145"/>
      <c r="UTF346" s="145"/>
      <c r="UTG346" s="145"/>
      <c r="UTH346" s="145"/>
      <c r="UTI346" s="145"/>
      <c r="UTJ346" s="145"/>
      <c r="UTK346" s="145"/>
      <c r="UTL346" s="145"/>
      <c r="UTM346" s="145"/>
      <c r="UTN346" s="145"/>
      <c r="UTO346" s="145"/>
      <c r="UTP346" s="145"/>
      <c r="UTQ346" s="145"/>
      <c r="UTR346" s="145"/>
      <c r="UTS346" s="145"/>
      <c r="UTT346" s="145"/>
      <c r="UTU346" s="145"/>
      <c r="UTV346" s="145"/>
      <c r="UTW346" s="145"/>
      <c r="UTX346" s="145"/>
      <c r="UTY346" s="145"/>
      <c r="UTZ346" s="145"/>
      <c r="UUA346" s="145"/>
      <c r="UUB346" s="145"/>
      <c r="UUC346" s="145"/>
      <c r="UUD346" s="145"/>
      <c r="UUE346" s="145"/>
      <c r="UUF346" s="145"/>
      <c r="UUG346" s="145"/>
      <c r="UUH346" s="145"/>
      <c r="UUI346" s="145"/>
      <c r="UUJ346" s="145"/>
      <c r="UUK346" s="145"/>
      <c r="UUL346" s="145"/>
      <c r="UUM346" s="145"/>
      <c r="UUN346" s="145"/>
      <c r="UUO346" s="145"/>
      <c r="UUP346" s="145"/>
      <c r="UUQ346" s="145"/>
      <c r="UUR346" s="145"/>
      <c r="UUS346" s="145"/>
      <c r="UUT346" s="145"/>
      <c r="UUU346" s="145"/>
      <c r="UUV346" s="145"/>
      <c r="UUW346" s="145"/>
      <c r="UUX346" s="145"/>
      <c r="UUY346" s="145"/>
      <c r="UUZ346" s="145"/>
      <c r="UVA346" s="145"/>
      <c r="UVB346" s="145"/>
      <c r="UVC346" s="145"/>
      <c r="UVD346" s="145"/>
      <c r="UVE346" s="145"/>
      <c r="UVF346" s="145"/>
      <c r="UVG346" s="145"/>
      <c r="UVH346" s="145"/>
      <c r="UVI346" s="145"/>
      <c r="UVJ346" s="145"/>
      <c r="UVK346" s="145"/>
      <c r="UVL346" s="145"/>
      <c r="UVM346" s="145"/>
      <c r="UVN346" s="145"/>
      <c r="UVO346" s="145"/>
      <c r="UVP346" s="145"/>
      <c r="UVQ346" s="145"/>
      <c r="UVR346" s="145"/>
      <c r="UVS346" s="145"/>
      <c r="UVT346" s="145"/>
      <c r="UVU346" s="145"/>
      <c r="UVV346" s="145"/>
      <c r="UVW346" s="145"/>
      <c r="UVX346" s="145"/>
      <c r="UVY346" s="145"/>
      <c r="UVZ346" s="145"/>
      <c r="UWA346" s="145"/>
      <c r="UWB346" s="145"/>
      <c r="UWC346" s="145"/>
      <c r="UWD346" s="145"/>
      <c r="UWE346" s="145"/>
      <c r="UWF346" s="145"/>
      <c r="UWG346" s="145"/>
      <c r="UWH346" s="145"/>
      <c r="UWI346" s="145"/>
      <c r="UWJ346" s="145"/>
      <c r="UWK346" s="145"/>
      <c r="UWL346" s="145"/>
      <c r="UWM346" s="145"/>
      <c r="UWN346" s="145"/>
      <c r="UWO346" s="145"/>
      <c r="UWP346" s="145"/>
      <c r="UWQ346" s="145"/>
      <c r="UWR346" s="145"/>
      <c r="UWS346" s="145"/>
      <c r="UWT346" s="145"/>
      <c r="UWU346" s="145"/>
      <c r="UWV346" s="145"/>
      <c r="UWW346" s="145"/>
      <c r="UWX346" s="145"/>
      <c r="UWY346" s="145"/>
      <c r="UWZ346" s="145"/>
      <c r="UXA346" s="145"/>
      <c r="UXB346" s="145"/>
      <c r="UXC346" s="145"/>
      <c r="UXD346" s="145"/>
      <c r="UXE346" s="145"/>
      <c r="UXF346" s="145"/>
      <c r="UXG346" s="145"/>
      <c r="UXH346" s="145"/>
      <c r="UXI346" s="145"/>
      <c r="UXJ346" s="145"/>
      <c r="UXK346" s="145"/>
      <c r="UXL346" s="145"/>
      <c r="UXM346" s="145"/>
      <c r="UXN346" s="145"/>
      <c r="UXO346" s="145"/>
      <c r="UXP346" s="145"/>
      <c r="UXQ346" s="145"/>
      <c r="UXR346" s="145"/>
      <c r="UXS346" s="145"/>
      <c r="UXT346" s="145"/>
      <c r="UXU346" s="145"/>
      <c r="UXV346" s="145"/>
      <c r="UXW346" s="145"/>
      <c r="UXX346" s="145"/>
      <c r="UXY346" s="145"/>
      <c r="UXZ346" s="145"/>
      <c r="UYA346" s="145"/>
      <c r="UYB346" s="145"/>
      <c r="UYC346" s="145"/>
      <c r="UYD346" s="145"/>
      <c r="UYE346" s="145"/>
      <c r="UYF346" s="145"/>
      <c r="UYG346" s="145"/>
      <c r="UYH346" s="145"/>
      <c r="UYI346" s="145"/>
      <c r="UYJ346" s="145"/>
      <c r="UYK346" s="145"/>
      <c r="UYL346" s="145"/>
      <c r="UYM346" s="145"/>
      <c r="UYN346" s="145"/>
      <c r="UYO346" s="145"/>
      <c r="UYP346" s="145"/>
      <c r="UYQ346" s="145"/>
      <c r="UYR346" s="145"/>
      <c r="UYS346" s="145"/>
      <c r="UYT346" s="145"/>
      <c r="UYU346" s="145"/>
      <c r="UYV346" s="145"/>
      <c r="UYW346" s="145"/>
      <c r="UYX346" s="145"/>
      <c r="UYY346" s="145"/>
      <c r="UYZ346" s="145"/>
      <c r="UZA346" s="145"/>
      <c r="UZB346" s="145"/>
      <c r="UZC346" s="145"/>
      <c r="UZD346" s="145"/>
      <c r="UZE346" s="145"/>
      <c r="UZF346" s="145"/>
      <c r="UZG346" s="145"/>
      <c r="UZH346" s="145"/>
      <c r="UZI346" s="145"/>
      <c r="UZJ346" s="145"/>
      <c r="UZK346" s="145"/>
      <c r="UZL346" s="145"/>
      <c r="UZM346" s="145"/>
      <c r="UZN346" s="145"/>
      <c r="UZO346" s="145"/>
      <c r="UZP346" s="145"/>
      <c r="UZQ346" s="145"/>
      <c r="UZR346" s="145"/>
      <c r="UZS346" s="145"/>
      <c r="UZT346" s="145"/>
      <c r="UZU346" s="145"/>
      <c r="UZV346" s="145"/>
      <c r="UZW346" s="145"/>
      <c r="UZX346" s="145"/>
      <c r="UZY346" s="145"/>
      <c r="UZZ346" s="145"/>
      <c r="VAA346" s="145"/>
      <c r="VAB346" s="145"/>
      <c r="VAC346" s="145"/>
      <c r="VAD346" s="145"/>
      <c r="VAE346" s="145"/>
      <c r="VAF346" s="145"/>
      <c r="VAG346" s="145"/>
      <c r="VAH346" s="145"/>
      <c r="VAI346" s="145"/>
      <c r="VAJ346" s="145"/>
      <c r="VAK346" s="145"/>
      <c r="VAL346" s="145"/>
      <c r="VAM346" s="145"/>
      <c r="VAN346" s="145"/>
      <c r="VAO346" s="145"/>
      <c r="VAP346" s="145"/>
      <c r="VAQ346" s="145"/>
      <c r="VAR346" s="145"/>
      <c r="VAS346" s="145"/>
      <c r="VAT346" s="145"/>
      <c r="VAU346" s="145"/>
      <c r="VAV346" s="145"/>
      <c r="VAW346" s="145"/>
      <c r="VAX346" s="145"/>
      <c r="VAY346" s="145"/>
      <c r="VAZ346" s="145"/>
      <c r="VBA346" s="145"/>
      <c r="VBB346" s="145"/>
      <c r="VBC346" s="145"/>
      <c r="VBD346" s="145"/>
      <c r="VBE346" s="145"/>
      <c r="VBF346" s="145"/>
      <c r="VBG346" s="145"/>
      <c r="VBH346" s="145"/>
      <c r="VBI346" s="145"/>
      <c r="VBJ346" s="145"/>
      <c r="VBK346" s="145"/>
      <c r="VBL346" s="145"/>
      <c r="VBM346" s="145"/>
      <c r="VBN346" s="145"/>
      <c r="VBO346" s="145"/>
      <c r="VBP346" s="145"/>
      <c r="VBQ346" s="145"/>
      <c r="VBR346" s="145"/>
      <c r="VBS346" s="145"/>
      <c r="VBT346" s="145"/>
      <c r="VBU346" s="145"/>
      <c r="VBV346" s="145"/>
      <c r="VBW346" s="145"/>
      <c r="VBX346" s="145"/>
      <c r="VBY346" s="145"/>
      <c r="VBZ346" s="145"/>
      <c r="VCA346" s="145"/>
      <c r="VCB346" s="145"/>
      <c r="VCC346" s="145"/>
      <c r="VCD346" s="145"/>
      <c r="VCE346" s="145"/>
      <c r="VCF346" s="145"/>
      <c r="VCG346" s="145"/>
      <c r="VCH346" s="145"/>
      <c r="VCI346" s="145"/>
      <c r="VCJ346" s="145"/>
      <c r="VCK346" s="145"/>
      <c r="VCL346" s="145"/>
      <c r="VCM346" s="145"/>
      <c r="VCN346" s="145"/>
      <c r="VCO346" s="145"/>
      <c r="VCP346" s="145"/>
      <c r="VCQ346" s="145"/>
      <c r="VCR346" s="145"/>
      <c r="VCS346" s="145"/>
      <c r="VCT346" s="145"/>
      <c r="VCU346" s="145"/>
      <c r="VCV346" s="145"/>
      <c r="VCW346" s="145"/>
      <c r="VCX346" s="145"/>
      <c r="VCY346" s="145"/>
      <c r="VCZ346" s="145"/>
      <c r="VDA346" s="145"/>
      <c r="VDB346" s="145"/>
      <c r="VDC346" s="145"/>
      <c r="VDD346" s="145"/>
      <c r="VDE346" s="145"/>
      <c r="VDF346" s="145"/>
      <c r="VDG346" s="145"/>
      <c r="VDH346" s="145"/>
      <c r="VDI346" s="145"/>
      <c r="VDJ346" s="145"/>
      <c r="VDK346" s="145"/>
      <c r="VDL346" s="145"/>
      <c r="VDM346" s="145"/>
      <c r="VDN346" s="145"/>
      <c r="VDO346" s="145"/>
      <c r="VDP346" s="145"/>
      <c r="VDQ346" s="145"/>
      <c r="VDR346" s="145"/>
      <c r="VDS346" s="145"/>
      <c r="VDT346" s="145"/>
      <c r="VDU346" s="145"/>
      <c r="VDV346" s="145"/>
      <c r="VDW346" s="145"/>
      <c r="VDX346" s="145"/>
      <c r="VDY346" s="145"/>
      <c r="VDZ346" s="145"/>
      <c r="VEA346" s="145"/>
      <c r="VEB346" s="145"/>
      <c r="VEC346" s="145"/>
      <c r="VED346" s="145"/>
      <c r="VEE346" s="145"/>
      <c r="VEF346" s="145"/>
      <c r="VEG346" s="145"/>
      <c r="VEH346" s="145"/>
      <c r="VEI346" s="145"/>
      <c r="VEJ346" s="145"/>
      <c r="VEK346" s="145"/>
      <c r="VEL346" s="145"/>
      <c r="VEM346" s="145"/>
      <c r="VEN346" s="145"/>
      <c r="VEO346" s="145"/>
      <c r="VEP346" s="145"/>
      <c r="VEQ346" s="145"/>
      <c r="VER346" s="145"/>
      <c r="VES346" s="145"/>
      <c r="VET346" s="145"/>
      <c r="VEU346" s="145"/>
      <c r="VEV346" s="145"/>
      <c r="VEW346" s="145"/>
      <c r="VEX346" s="145"/>
      <c r="VEY346" s="145"/>
      <c r="VEZ346" s="145"/>
      <c r="VFA346" s="145"/>
      <c r="VFB346" s="145"/>
      <c r="VFC346" s="145"/>
      <c r="VFD346" s="145"/>
      <c r="VFE346" s="145"/>
      <c r="VFF346" s="145"/>
      <c r="VFG346" s="145"/>
      <c r="VFH346" s="145"/>
      <c r="VFI346" s="145"/>
      <c r="VFJ346" s="145"/>
      <c r="VFK346" s="145"/>
      <c r="VFL346" s="145"/>
      <c r="VFM346" s="145"/>
      <c r="VFN346" s="145"/>
      <c r="VFO346" s="145"/>
      <c r="VFP346" s="145"/>
      <c r="VFQ346" s="145"/>
      <c r="VFR346" s="145"/>
      <c r="VFS346" s="145"/>
      <c r="VFT346" s="145"/>
      <c r="VFU346" s="145"/>
      <c r="VFV346" s="145"/>
      <c r="VFW346" s="145"/>
      <c r="VFX346" s="145"/>
      <c r="VFY346" s="145"/>
      <c r="VFZ346" s="145"/>
      <c r="VGA346" s="145"/>
      <c r="VGB346" s="145"/>
      <c r="VGC346" s="145"/>
      <c r="VGD346" s="145"/>
      <c r="VGE346" s="145"/>
      <c r="VGF346" s="145"/>
      <c r="VGG346" s="145"/>
      <c r="VGH346" s="145"/>
      <c r="VGI346" s="145"/>
      <c r="VGJ346" s="145"/>
      <c r="VGK346" s="145"/>
      <c r="VGL346" s="145"/>
      <c r="VGM346" s="145"/>
      <c r="VGN346" s="145"/>
      <c r="VGO346" s="145"/>
      <c r="VGP346" s="145"/>
      <c r="VGQ346" s="145"/>
      <c r="VGR346" s="145"/>
      <c r="VGS346" s="145"/>
      <c r="VGT346" s="145"/>
      <c r="VGU346" s="145"/>
      <c r="VGV346" s="145"/>
      <c r="VGW346" s="145"/>
      <c r="VGX346" s="145"/>
      <c r="VGY346" s="145"/>
      <c r="VGZ346" s="145"/>
      <c r="VHA346" s="145"/>
      <c r="VHB346" s="145"/>
      <c r="VHC346" s="145"/>
      <c r="VHD346" s="145"/>
      <c r="VHE346" s="145"/>
      <c r="VHF346" s="145"/>
      <c r="VHG346" s="145"/>
      <c r="VHH346" s="145"/>
      <c r="VHI346" s="145"/>
      <c r="VHJ346" s="145"/>
      <c r="VHK346" s="145"/>
      <c r="VHL346" s="145"/>
      <c r="VHM346" s="145"/>
      <c r="VHN346" s="145"/>
      <c r="VHO346" s="145"/>
      <c r="VHP346" s="145"/>
      <c r="VHQ346" s="145"/>
      <c r="VHR346" s="145"/>
      <c r="VHS346" s="145"/>
      <c r="VHT346" s="145"/>
      <c r="VHU346" s="145"/>
      <c r="VHV346" s="145"/>
      <c r="VHW346" s="145"/>
      <c r="VHX346" s="145"/>
      <c r="VHY346" s="145"/>
      <c r="VHZ346" s="145"/>
      <c r="VIA346" s="145"/>
      <c r="VIB346" s="145"/>
      <c r="VIC346" s="145"/>
      <c r="VID346" s="145"/>
      <c r="VIE346" s="145"/>
      <c r="VIF346" s="145"/>
      <c r="VIG346" s="145"/>
      <c r="VIH346" s="145"/>
      <c r="VII346" s="145"/>
      <c r="VIJ346" s="145"/>
      <c r="VIK346" s="145"/>
      <c r="VIL346" s="145"/>
      <c r="VIM346" s="145"/>
      <c r="VIN346" s="145"/>
      <c r="VIO346" s="145"/>
      <c r="VIP346" s="145"/>
      <c r="VIQ346" s="145"/>
      <c r="VIR346" s="145"/>
      <c r="VIS346" s="145"/>
      <c r="VIT346" s="145"/>
      <c r="VIU346" s="145"/>
      <c r="VIV346" s="145"/>
      <c r="VIW346" s="145"/>
      <c r="VIX346" s="145"/>
      <c r="VIY346" s="145"/>
      <c r="VIZ346" s="145"/>
      <c r="VJA346" s="145"/>
      <c r="VJB346" s="145"/>
      <c r="VJC346" s="145"/>
      <c r="VJD346" s="145"/>
      <c r="VJE346" s="145"/>
      <c r="VJF346" s="145"/>
      <c r="VJG346" s="145"/>
      <c r="VJH346" s="145"/>
      <c r="VJI346" s="145"/>
      <c r="VJJ346" s="145"/>
      <c r="VJK346" s="145"/>
      <c r="VJL346" s="145"/>
      <c r="VJM346" s="145"/>
      <c r="VJN346" s="145"/>
      <c r="VJO346" s="145"/>
      <c r="VJP346" s="145"/>
      <c r="VJQ346" s="145"/>
      <c r="VJR346" s="145"/>
      <c r="VJS346" s="145"/>
      <c r="VJT346" s="145"/>
      <c r="VJU346" s="145"/>
      <c r="VJV346" s="145"/>
      <c r="VJW346" s="145"/>
      <c r="VJX346" s="145"/>
      <c r="VJY346" s="145"/>
      <c r="VJZ346" s="145"/>
      <c r="VKA346" s="145"/>
      <c r="VKB346" s="145"/>
      <c r="VKC346" s="145"/>
      <c r="VKD346" s="145"/>
      <c r="VKE346" s="145"/>
      <c r="VKF346" s="145"/>
      <c r="VKG346" s="145"/>
      <c r="VKH346" s="145"/>
      <c r="VKI346" s="145"/>
      <c r="VKJ346" s="145"/>
      <c r="VKK346" s="145"/>
      <c r="VKL346" s="145"/>
      <c r="VKM346" s="145"/>
      <c r="VKN346" s="145"/>
      <c r="VKO346" s="145"/>
      <c r="VKP346" s="145"/>
      <c r="VKQ346" s="145"/>
      <c r="VKR346" s="145"/>
      <c r="VKS346" s="145"/>
      <c r="VKT346" s="145"/>
      <c r="VKU346" s="145"/>
      <c r="VKV346" s="145"/>
      <c r="VKW346" s="145"/>
      <c r="VKX346" s="145"/>
      <c r="VKY346" s="145"/>
      <c r="VKZ346" s="145"/>
      <c r="VLA346" s="145"/>
      <c r="VLB346" s="145"/>
      <c r="VLC346" s="145"/>
      <c r="VLD346" s="145"/>
      <c r="VLE346" s="145"/>
      <c r="VLF346" s="145"/>
      <c r="VLG346" s="145"/>
      <c r="VLH346" s="145"/>
      <c r="VLI346" s="145"/>
      <c r="VLJ346" s="145"/>
      <c r="VLK346" s="145"/>
      <c r="VLL346" s="145"/>
      <c r="VLM346" s="145"/>
      <c r="VLN346" s="145"/>
      <c r="VLO346" s="145"/>
      <c r="VLP346" s="145"/>
      <c r="VLQ346" s="145"/>
      <c r="VLR346" s="145"/>
      <c r="VLS346" s="145"/>
      <c r="VLT346" s="145"/>
      <c r="VLU346" s="145"/>
      <c r="VLV346" s="145"/>
      <c r="VLW346" s="145"/>
      <c r="VLX346" s="145"/>
      <c r="VLY346" s="145"/>
      <c r="VLZ346" s="145"/>
      <c r="VMA346" s="145"/>
      <c r="VMB346" s="145"/>
      <c r="VMC346" s="145"/>
      <c r="VMD346" s="145"/>
      <c r="VME346" s="145"/>
      <c r="VMF346" s="145"/>
      <c r="VMG346" s="145"/>
      <c r="VMH346" s="145"/>
      <c r="VMI346" s="145"/>
      <c r="VMJ346" s="145"/>
      <c r="VMK346" s="145"/>
      <c r="VML346" s="145"/>
      <c r="VMM346" s="145"/>
      <c r="VMN346" s="145"/>
      <c r="VMO346" s="145"/>
      <c r="VMP346" s="145"/>
      <c r="VMQ346" s="145"/>
      <c r="VMR346" s="145"/>
      <c r="VMS346" s="145"/>
      <c r="VMT346" s="145"/>
      <c r="VMU346" s="145"/>
      <c r="VMV346" s="145"/>
      <c r="VMW346" s="145"/>
      <c r="VMX346" s="145"/>
      <c r="VMY346" s="145"/>
      <c r="VMZ346" s="145"/>
      <c r="VNA346" s="145"/>
      <c r="VNB346" s="145"/>
      <c r="VNC346" s="145"/>
      <c r="VND346" s="145"/>
      <c r="VNE346" s="145"/>
      <c r="VNF346" s="145"/>
      <c r="VNG346" s="145"/>
      <c r="VNH346" s="145"/>
      <c r="VNI346" s="145"/>
      <c r="VNJ346" s="145"/>
      <c r="VNK346" s="145"/>
      <c r="VNL346" s="145"/>
      <c r="VNM346" s="145"/>
      <c r="VNN346" s="145"/>
      <c r="VNO346" s="145"/>
      <c r="VNP346" s="145"/>
      <c r="VNQ346" s="145"/>
      <c r="VNR346" s="145"/>
      <c r="VNS346" s="145"/>
      <c r="VNT346" s="145"/>
      <c r="VNU346" s="145"/>
      <c r="VNV346" s="145"/>
      <c r="VNW346" s="145"/>
      <c r="VNX346" s="145"/>
      <c r="VNY346" s="145"/>
      <c r="VNZ346" s="145"/>
      <c r="VOA346" s="145"/>
      <c r="VOB346" s="145"/>
      <c r="VOC346" s="145"/>
      <c r="VOD346" s="145"/>
      <c r="VOE346" s="145"/>
      <c r="VOF346" s="145"/>
      <c r="VOG346" s="145"/>
      <c r="VOH346" s="145"/>
      <c r="VOI346" s="145"/>
      <c r="VOJ346" s="145"/>
      <c r="VOK346" s="145"/>
      <c r="VOL346" s="145"/>
      <c r="VOM346" s="145"/>
      <c r="VON346" s="145"/>
      <c r="VOO346" s="145"/>
      <c r="VOP346" s="145"/>
      <c r="VOQ346" s="145"/>
      <c r="VOR346" s="145"/>
      <c r="VOS346" s="145"/>
      <c r="VOT346" s="145"/>
      <c r="VOU346" s="145"/>
      <c r="VOV346" s="145"/>
      <c r="VOW346" s="145"/>
      <c r="VOX346" s="145"/>
      <c r="VOY346" s="145"/>
      <c r="VOZ346" s="145"/>
      <c r="VPA346" s="145"/>
      <c r="VPB346" s="145"/>
      <c r="VPC346" s="145"/>
      <c r="VPD346" s="145"/>
      <c r="VPE346" s="145"/>
      <c r="VPF346" s="145"/>
      <c r="VPG346" s="145"/>
      <c r="VPH346" s="145"/>
      <c r="VPI346" s="145"/>
      <c r="VPJ346" s="145"/>
      <c r="VPK346" s="145"/>
      <c r="VPL346" s="145"/>
      <c r="VPM346" s="145"/>
      <c r="VPN346" s="145"/>
      <c r="VPO346" s="145"/>
      <c r="VPP346" s="145"/>
      <c r="VPQ346" s="145"/>
      <c r="VPR346" s="145"/>
      <c r="VPS346" s="145"/>
      <c r="VPT346" s="145"/>
      <c r="VPU346" s="145"/>
      <c r="VPV346" s="145"/>
      <c r="VPW346" s="145"/>
      <c r="VPX346" s="145"/>
      <c r="VPY346" s="145"/>
      <c r="VPZ346" s="145"/>
      <c r="VQA346" s="145"/>
      <c r="VQB346" s="145"/>
      <c r="VQC346" s="145"/>
      <c r="VQD346" s="145"/>
      <c r="VQE346" s="145"/>
      <c r="VQF346" s="145"/>
      <c r="VQG346" s="145"/>
      <c r="VQH346" s="145"/>
      <c r="VQI346" s="145"/>
      <c r="VQJ346" s="145"/>
      <c r="VQK346" s="145"/>
      <c r="VQL346" s="145"/>
      <c r="VQM346" s="145"/>
      <c r="VQN346" s="145"/>
      <c r="VQO346" s="145"/>
      <c r="VQP346" s="145"/>
      <c r="VQQ346" s="145"/>
      <c r="VQR346" s="145"/>
      <c r="VQS346" s="145"/>
      <c r="VQT346" s="145"/>
      <c r="VQU346" s="145"/>
      <c r="VQV346" s="145"/>
      <c r="VQW346" s="145"/>
      <c r="VQX346" s="145"/>
      <c r="VQY346" s="145"/>
      <c r="VQZ346" s="145"/>
      <c r="VRA346" s="145"/>
      <c r="VRB346" s="145"/>
      <c r="VRC346" s="145"/>
      <c r="VRD346" s="145"/>
      <c r="VRE346" s="145"/>
      <c r="VRF346" s="145"/>
      <c r="VRG346" s="145"/>
      <c r="VRH346" s="145"/>
      <c r="VRI346" s="145"/>
      <c r="VRJ346" s="145"/>
      <c r="VRK346" s="145"/>
      <c r="VRL346" s="145"/>
      <c r="VRM346" s="145"/>
      <c r="VRN346" s="145"/>
      <c r="VRO346" s="145"/>
      <c r="VRP346" s="145"/>
      <c r="VRQ346" s="145"/>
      <c r="VRR346" s="145"/>
      <c r="VRS346" s="145"/>
      <c r="VRT346" s="145"/>
      <c r="VRU346" s="145"/>
      <c r="VRV346" s="145"/>
      <c r="VRW346" s="145"/>
      <c r="VRX346" s="145"/>
      <c r="VRY346" s="145"/>
      <c r="VRZ346" s="145"/>
      <c r="VSA346" s="145"/>
      <c r="VSB346" s="145"/>
      <c r="VSC346" s="145"/>
      <c r="VSD346" s="145"/>
      <c r="VSE346" s="145"/>
      <c r="VSF346" s="145"/>
      <c r="VSG346" s="145"/>
      <c r="VSH346" s="145"/>
      <c r="VSI346" s="145"/>
      <c r="VSJ346" s="145"/>
      <c r="VSK346" s="145"/>
      <c r="VSL346" s="145"/>
      <c r="VSM346" s="145"/>
      <c r="VSN346" s="145"/>
      <c r="VSO346" s="145"/>
      <c r="VSP346" s="145"/>
      <c r="VSQ346" s="145"/>
      <c r="VSR346" s="145"/>
      <c r="VSS346" s="145"/>
      <c r="VST346" s="145"/>
      <c r="VSU346" s="145"/>
      <c r="VSV346" s="145"/>
      <c r="VSW346" s="145"/>
      <c r="VSX346" s="145"/>
      <c r="VSY346" s="145"/>
      <c r="VSZ346" s="145"/>
      <c r="VTA346" s="145"/>
      <c r="VTB346" s="145"/>
      <c r="VTC346" s="145"/>
      <c r="VTD346" s="145"/>
      <c r="VTE346" s="145"/>
      <c r="VTF346" s="145"/>
      <c r="VTG346" s="145"/>
      <c r="VTH346" s="145"/>
      <c r="VTI346" s="145"/>
      <c r="VTJ346" s="145"/>
      <c r="VTK346" s="145"/>
      <c r="VTL346" s="145"/>
      <c r="VTM346" s="145"/>
      <c r="VTN346" s="145"/>
      <c r="VTO346" s="145"/>
      <c r="VTP346" s="145"/>
      <c r="VTQ346" s="145"/>
      <c r="VTR346" s="145"/>
      <c r="VTS346" s="145"/>
      <c r="VTT346" s="145"/>
      <c r="VTU346" s="145"/>
      <c r="VTV346" s="145"/>
      <c r="VTW346" s="145"/>
      <c r="VTX346" s="145"/>
      <c r="VTY346" s="145"/>
      <c r="VTZ346" s="145"/>
      <c r="VUA346" s="145"/>
      <c r="VUB346" s="145"/>
      <c r="VUC346" s="145"/>
      <c r="VUD346" s="145"/>
      <c r="VUE346" s="145"/>
      <c r="VUF346" s="145"/>
      <c r="VUG346" s="145"/>
      <c r="VUH346" s="145"/>
      <c r="VUI346" s="145"/>
      <c r="VUJ346" s="145"/>
      <c r="VUK346" s="145"/>
      <c r="VUL346" s="145"/>
      <c r="VUM346" s="145"/>
      <c r="VUN346" s="145"/>
      <c r="VUO346" s="145"/>
      <c r="VUP346" s="145"/>
      <c r="VUQ346" s="145"/>
      <c r="VUR346" s="145"/>
      <c r="VUS346" s="145"/>
      <c r="VUT346" s="145"/>
      <c r="VUU346" s="145"/>
      <c r="VUV346" s="145"/>
      <c r="VUW346" s="145"/>
      <c r="VUX346" s="145"/>
      <c r="VUY346" s="145"/>
      <c r="VUZ346" s="145"/>
      <c r="VVA346" s="145"/>
      <c r="VVB346" s="145"/>
      <c r="VVC346" s="145"/>
      <c r="VVD346" s="145"/>
      <c r="VVE346" s="145"/>
      <c r="VVF346" s="145"/>
      <c r="VVG346" s="145"/>
      <c r="VVH346" s="145"/>
      <c r="VVI346" s="145"/>
      <c r="VVJ346" s="145"/>
      <c r="VVK346" s="145"/>
      <c r="VVL346" s="145"/>
      <c r="VVM346" s="145"/>
      <c r="VVN346" s="145"/>
      <c r="VVO346" s="145"/>
      <c r="VVP346" s="145"/>
      <c r="VVQ346" s="145"/>
      <c r="VVR346" s="145"/>
      <c r="VVS346" s="145"/>
      <c r="VVT346" s="145"/>
      <c r="VVU346" s="145"/>
      <c r="VVV346" s="145"/>
      <c r="VVW346" s="145"/>
      <c r="VVX346" s="145"/>
      <c r="VVY346" s="145"/>
      <c r="VVZ346" s="145"/>
      <c r="VWA346" s="145"/>
      <c r="VWB346" s="145"/>
      <c r="VWC346" s="145"/>
      <c r="VWD346" s="145"/>
      <c r="VWE346" s="145"/>
      <c r="VWF346" s="145"/>
      <c r="VWG346" s="145"/>
      <c r="VWH346" s="145"/>
      <c r="VWI346" s="145"/>
      <c r="VWJ346" s="145"/>
      <c r="VWK346" s="145"/>
      <c r="VWL346" s="145"/>
      <c r="VWM346" s="145"/>
      <c r="VWN346" s="145"/>
      <c r="VWO346" s="145"/>
      <c r="VWP346" s="145"/>
      <c r="VWQ346" s="145"/>
      <c r="VWR346" s="145"/>
      <c r="VWS346" s="145"/>
      <c r="VWT346" s="145"/>
      <c r="VWU346" s="145"/>
      <c r="VWV346" s="145"/>
      <c r="VWW346" s="145"/>
      <c r="VWX346" s="145"/>
      <c r="VWY346" s="145"/>
      <c r="VWZ346" s="145"/>
      <c r="VXA346" s="145"/>
      <c r="VXB346" s="145"/>
      <c r="VXC346" s="145"/>
      <c r="VXD346" s="145"/>
      <c r="VXE346" s="145"/>
      <c r="VXF346" s="145"/>
      <c r="VXG346" s="145"/>
      <c r="VXH346" s="145"/>
      <c r="VXI346" s="145"/>
      <c r="VXJ346" s="145"/>
      <c r="VXK346" s="145"/>
      <c r="VXL346" s="145"/>
      <c r="VXM346" s="145"/>
      <c r="VXN346" s="145"/>
      <c r="VXO346" s="145"/>
      <c r="VXP346" s="145"/>
      <c r="VXQ346" s="145"/>
      <c r="VXR346" s="145"/>
      <c r="VXS346" s="145"/>
      <c r="VXT346" s="145"/>
      <c r="VXU346" s="145"/>
      <c r="VXV346" s="145"/>
      <c r="VXW346" s="145"/>
      <c r="VXX346" s="145"/>
      <c r="VXY346" s="145"/>
      <c r="VXZ346" s="145"/>
      <c r="VYA346" s="145"/>
      <c r="VYB346" s="145"/>
      <c r="VYC346" s="145"/>
      <c r="VYD346" s="145"/>
      <c r="VYE346" s="145"/>
      <c r="VYF346" s="145"/>
      <c r="VYG346" s="145"/>
      <c r="VYH346" s="145"/>
      <c r="VYI346" s="145"/>
      <c r="VYJ346" s="145"/>
      <c r="VYK346" s="145"/>
      <c r="VYL346" s="145"/>
      <c r="VYM346" s="145"/>
      <c r="VYN346" s="145"/>
      <c r="VYO346" s="145"/>
      <c r="VYP346" s="145"/>
      <c r="VYQ346" s="145"/>
      <c r="VYR346" s="145"/>
      <c r="VYS346" s="145"/>
      <c r="VYT346" s="145"/>
      <c r="VYU346" s="145"/>
      <c r="VYV346" s="145"/>
      <c r="VYW346" s="145"/>
      <c r="VYX346" s="145"/>
      <c r="VYY346" s="145"/>
      <c r="VYZ346" s="145"/>
      <c r="VZA346" s="145"/>
      <c r="VZB346" s="145"/>
      <c r="VZC346" s="145"/>
      <c r="VZD346" s="145"/>
      <c r="VZE346" s="145"/>
      <c r="VZF346" s="145"/>
      <c r="VZG346" s="145"/>
      <c r="VZH346" s="145"/>
      <c r="VZI346" s="145"/>
      <c r="VZJ346" s="145"/>
      <c r="VZK346" s="145"/>
      <c r="VZL346" s="145"/>
      <c r="VZM346" s="145"/>
      <c r="VZN346" s="145"/>
      <c r="VZO346" s="145"/>
      <c r="VZP346" s="145"/>
      <c r="VZQ346" s="145"/>
      <c r="VZR346" s="145"/>
      <c r="VZS346" s="145"/>
      <c r="VZT346" s="145"/>
      <c r="VZU346" s="145"/>
      <c r="VZV346" s="145"/>
      <c r="VZW346" s="145"/>
      <c r="VZX346" s="145"/>
      <c r="VZY346" s="145"/>
      <c r="VZZ346" s="145"/>
      <c r="WAA346" s="145"/>
      <c r="WAB346" s="145"/>
      <c r="WAC346" s="145"/>
      <c r="WAD346" s="145"/>
      <c r="WAE346" s="145"/>
      <c r="WAF346" s="145"/>
      <c r="WAG346" s="145"/>
      <c r="WAH346" s="145"/>
      <c r="WAI346" s="145"/>
      <c r="WAJ346" s="145"/>
      <c r="WAK346" s="145"/>
      <c r="WAL346" s="145"/>
      <c r="WAM346" s="145"/>
      <c r="WAN346" s="145"/>
      <c r="WAO346" s="145"/>
      <c r="WAP346" s="145"/>
      <c r="WAQ346" s="145"/>
      <c r="WAR346" s="145"/>
      <c r="WAS346" s="145"/>
      <c r="WAT346" s="145"/>
      <c r="WAU346" s="145"/>
      <c r="WAV346" s="145"/>
      <c r="WAW346" s="145"/>
      <c r="WAX346" s="145"/>
      <c r="WAY346" s="145"/>
      <c r="WAZ346" s="145"/>
      <c r="WBA346" s="145"/>
      <c r="WBB346" s="145"/>
      <c r="WBC346" s="145"/>
      <c r="WBD346" s="145"/>
      <c r="WBE346" s="145"/>
      <c r="WBF346" s="145"/>
      <c r="WBG346" s="145"/>
      <c r="WBH346" s="145"/>
      <c r="WBI346" s="145"/>
      <c r="WBJ346" s="145"/>
      <c r="WBK346" s="145"/>
      <c r="WBL346" s="145"/>
      <c r="WBM346" s="145"/>
      <c r="WBN346" s="145"/>
      <c r="WBO346" s="145"/>
      <c r="WBP346" s="145"/>
      <c r="WBQ346" s="145"/>
      <c r="WBR346" s="145"/>
      <c r="WBS346" s="145"/>
      <c r="WBT346" s="145"/>
      <c r="WBU346" s="145"/>
      <c r="WBV346" s="145"/>
      <c r="WBW346" s="145"/>
      <c r="WBX346" s="145"/>
      <c r="WBY346" s="145"/>
      <c r="WBZ346" s="145"/>
      <c r="WCA346" s="145"/>
      <c r="WCB346" s="145"/>
      <c r="WCC346" s="145"/>
      <c r="WCD346" s="145"/>
      <c r="WCE346" s="145"/>
      <c r="WCF346" s="145"/>
      <c r="WCG346" s="145"/>
      <c r="WCH346" s="145"/>
      <c r="WCI346" s="145"/>
      <c r="WCJ346" s="145"/>
      <c r="WCK346" s="145"/>
      <c r="WCL346" s="145"/>
      <c r="WCM346" s="145"/>
      <c r="WCN346" s="145"/>
      <c r="WCO346" s="145"/>
      <c r="WCP346" s="145"/>
      <c r="WCQ346" s="145"/>
      <c r="WCR346" s="145"/>
      <c r="WCS346" s="145"/>
      <c r="WCT346" s="145"/>
      <c r="WCU346" s="145"/>
      <c r="WCV346" s="145"/>
      <c r="WCW346" s="145"/>
      <c r="WCX346" s="145"/>
      <c r="WCY346" s="145"/>
      <c r="WCZ346" s="145"/>
      <c r="WDA346" s="145"/>
      <c r="WDB346" s="145"/>
      <c r="WDC346" s="145"/>
      <c r="WDD346" s="145"/>
      <c r="WDE346" s="145"/>
      <c r="WDF346" s="145"/>
      <c r="WDG346" s="145"/>
      <c r="WDH346" s="145"/>
      <c r="WDI346" s="145"/>
      <c r="WDJ346" s="145"/>
      <c r="WDK346" s="145"/>
      <c r="WDL346" s="145"/>
      <c r="WDM346" s="145"/>
      <c r="WDN346" s="145"/>
      <c r="WDO346" s="145"/>
      <c r="WDP346" s="145"/>
      <c r="WDQ346" s="145"/>
      <c r="WDR346" s="145"/>
      <c r="WDS346" s="145"/>
      <c r="WDT346" s="145"/>
      <c r="WDU346" s="145"/>
      <c r="WDV346" s="145"/>
      <c r="WDW346" s="145"/>
      <c r="WDX346" s="145"/>
      <c r="WDY346" s="145"/>
      <c r="WDZ346" s="145"/>
      <c r="WEA346" s="145"/>
      <c r="WEB346" s="145"/>
      <c r="WEC346" s="145"/>
      <c r="WED346" s="145"/>
      <c r="WEE346" s="145"/>
      <c r="WEF346" s="145"/>
      <c r="WEG346" s="145"/>
      <c r="WEH346" s="145"/>
      <c r="WEI346" s="145"/>
      <c r="WEJ346" s="145"/>
      <c r="WEK346" s="145"/>
      <c r="WEL346" s="145"/>
      <c r="WEM346" s="145"/>
      <c r="WEN346" s="145"/>
      <c r="WEO346" s="145"/>
      <c r="WEP346" s="145"/>
      <c r="WEQ346" s="145"/>
      <c r="WER346" s="145"/>
      <c r="WES346" s="145"/>
      <c r="WET346" s="145"/>
      <c r="WEU346" s="145"/>
      <c r="WEV346" s="145"/>
      <c r="WEW346" s="145"/>
      <c r="WEX346" s="145"/>
      <c r="WEY346" s="145"/>
      <c r="WEZ346" s="145"/>
      <c r="WFA346" s="145"/>
      <c r="WFB346" s="145"/>
      <c r="WFC346" s="145"/>
      <c r="WFD346" s="145"/>
      <c r="WFE346" s="145"/>
      <c r="WFF346" s="145"/>
      <c r="WFG346" s="145"/>
      <c r="WFH346" s="145"/>
      <c r="WFI346" s="145"/>
      <c r="WFJ346" s="145"/>
      <c r="WFK346" s="145"/>
      <c r="WFL346" s="145"/>
      <c r="WFM346" s="145"/>
      <c r="WFN346" s="145"/>
      <c r="WFO346" s="145"/>
      <c r="WFP346" s="145"/>
      <c r="WFQ346" s="145"/>
      <c r="WFR346" s="145"/>
      <c r="WFS346" s="145"/>
      <c r="WFT346" s="145"/>
      <c r="WFU346" s="145"/>
      <c r="WFV346" s="145"/>
      <c r="WFW346" s="145"/>
      <c r="WFX346" s="145"/>
      <c r="WFY346" s="145"/>
      <c r="WFZ346" s="145"/>
      <c r="WGA346" s="145"/>
      <c r="WGB346" s="145"/>
      <c r="WGC346" s="145"/>
      <c r="WGD346" s="145"/>
      <c r="WGE346" s="145"/>
      <c r="WGF346" s="145"/>
      <c r="WGG346" s="145"/>
      <c r="WGH346" s="145"/>
      <c r="WGI346" s="145"/>
      <c r="WGJ346" s="145"/>
      <c r="WGK346" s="145"/>
      <c r="WGL346" s="145"/>
      <c r="WGM346" s="145"/>
      <c r="WGN346" s="145"/>
      <c r="WGO346" s="145"/>
      <c r="WGP346" s="145"/>
      <c r="WGQ346" s="145"/>
      <c r="WGR346" s="145"/>
      <c r="WGS346" s="145"/>
      <c r="WGT346" s="145"/>
      <c r="WGU346" s="145"/>
      <c r="WGV346" s="145"/>
      <c r="WGW346" s="145"/>
      <c r="WGX346" s="145"/>
      <c r="WGY346" s="145"/>
      <c r="WGZ346" s="145"/>
      <c r="WHA346" s="145"/>
      <c r="WHB346" s="145"/>
      <c r="WHC346" s="145"/>
      <c r="WHD346" s="145"/>
      <c r="WHE346" s="145"/>
      <c r="WHF346" s="145"/>
      <c r="WHG346" s="145"/>
      <c r="WHH346" s="145"/>
      <c r="WHI346" s="145"/>
      <c r="WHJ346" s="145"/>
      <c r="WHK346" s="145"/>
      <c r="WHL346" s="145"/>
      <c r="WHM346" s="145"/>
      <c r="WHN346" s="145"/>
      <c r="WHO346" s="145"/>
      <c r="WHP346" s="145"/>
      <c r="WHQ346" s="145"/>
      <c r="WHR346" s="145"/>
      <c r="WHS346" s="145"/>
      <c r="WHT346" s="145"/>
      <c r="WHU346" s="145"/>
      <c r="WHV346" s="145"/>
      <c r="WHW346" s="145"/>
      <c r="WHX346" s="145"/>
      <c r="WHY346" s="145"/>
      <c r="WHZ346" s="145"/>
      <c r="WIA346" s="145"/>
      <c r="WIB346" s="145"/>
      <c r="WIC346" s="145"/>
      <c r="WID346" s="145"/>
      <c r="WIE346" s="145"/>
      <c r="WIF346" s="145"/>
      <c r="WIG346" s="145"/>
      <c r="WIH346" s="145"/>
      <c r="WII346" s="145"/>
      <c r="WIJ346" s="145"/>
      <c r="WIK346" s="145"/>
      <c r="WIL346" s="145"/>
      <c r="WIM346" s="145"/>
      <c r="WIN346" s="145"/>
      <c r="WIO346" s="145"/>
      <c r="WIP346" s="145"/>
      <c r="WIQ346" s="145"/>
      <c r="WIR346" s="145"/>
      <c r="WIS346" s="145"/>
      <c r="WIT346" s="145"/>
      <c r="WIU346" s="145"/>
      <c r="WIV346" s="145"/>
      <c r="WIW346" s="145"/>
      <c r="WIX346" s="145"/>
      <c r="WIY346" s="145"/>
      <c r="WIZ346" s="145"/>
      <c r="WJA346" s="145"/>
      <c r="WJB346" s="145"/>
      <c r="WJC346" s="145"/>
      <c r="WJD346" s="145"/>
      <c r="WJE346" s="145"/>
      <c r="WJF346" s="145"/>
      <c r="WJG346" s="145"/>
      <c r="WJH346" s="145"/>
      <c r="WJI346" s="145"/>
      <c r="WJJ346" s="145"/>
      <c r="WJK346" s="145"/>
      <c r="WJL346" s="145"/>
      <c r="WJM346" s="145"/>
      <c r="WJN346" s="145"/>
      <c r="WJO346" s="145"/>
      <c r="WJP346" s="145"/>
      <c r="WJQ346" s="145"/>
      <c r="WJR346" s="145"/>
      <c r="WJS346" s="145"/>
      <c r="WJT346" s="145"/>
      <c r="WJU346" s="145"/>
      <c r="WJV346" s="145"/>
      <c r="WJW346" s="145"/>
      <c r="WJX346" s="145"/>
      <c r="WJY346" s="145"/>
      <c r="WJZ346" s="145"/>
      <c r="WKA346" s="145"/>
      <c r="WKB346" s="145"/>
      <c r="WKC346" s="145"/>
      <c r="WKD346" s="145"/>
      <c r="WKE346" s="145"/>
      <c r="WKF346" s="145"/>
      <c r="WKG346" s="145"/>
      <c r="WKH346" s="145"/>
      <c r="WKI346" s="145"/>
      <c r="WKJ346" s="145"/>
      <c r="WKK346" s="145"/>
      <c r="WKL346" s="145"/>
      <c r="WKM346" s="145"/>
      <c r="WKN346" s="145"/>
      <c r="WKO346" s="145"/>
      <c r="WKP346" s="145"/>
      <c r="WKQ346" s="145"/>
      <c r="WKR346" s="145"/>
      <c r="WKS346" s="145"/>
      <c r="WKT346" s="145"/>
      <c r="WKU346" s="145"/>
      <c r="WKV346" s="145"/>
      <c r="WKW346" s="145"/>
      <c r="WKX346" s="145"/>
      <c r="WKY346" s="145"/>
      <c r="WKZ346" s="145"/>
      <c r="WLA346" s="145"/>
      <c r="WLB346" s="145"/>
      <c r="WLC346" s="145"/>
      <c r="WLD346" s="145"/>
      <c r="WLE346" s="145"/>
      <c r="WLF346" s="145"/>
      <c r="WLG346" s="145"/>
      <c r="WLH346" s="145"/>
      <c r="WLI346" s="145"/>
      <c r="WLJ346" s="145"/>
      <c r="WLK346" s="145"/>
      <c r="WLL346" s="145"/>
      <c r="WLM346" s="145"/>
      <c r="WLN346" s="145"/>
      <c r="WLO346" s="145"/>
      <c r="WLP346" s="145"/>
      <c r="WLQ346" s="145"/>
      <c r="WLR346" s="145"/>
      <c r="WLS346" s="145"/>
      <c r="WLT346" s="145"/>
      <c r="WLU346" s="145"/>
      <c r="WLV346" s="145"/>
      <c r="WLW346" s="145"/>
      <c r="WLX346" s="145"/>
      <c r="WLY346" s="145"/>
      <c r="WLZ346" s="145"/>
      <c r="WMA346" s="145"/>
      <c r="WMB346" s="145"/>
      <c r="WMC346" s="145"/>
      <c r="WMD346" s="145"/>
      <c r="WME346" s="145"/>
      <c r="WMF346" s="145"/>
      <c r="WMG346" s="145"/>
      <c r="WMH346" s="145"/>
      <c r="WMI346" s="145"/>
      <c r="WMJ346" s="145"/>
      <c r="WMK346" s="145"/>
      <c r="WML346" s="145"/>
      <c r="WMM346" s="145"/>
      <c r="WMN346" s="145"/>
      <c r="WMO346" s="145"/>
      <c r="WMP346" s="145"/>
      <c r="WMQ346" s="145"/>
      <c r="WMR346" s="145"/>
      <c r="WMS346" s="145"/>
      <c r="WMT346" s="145"/>
      <c r="WMU346" s="145"/>
      <c r="WMV346" s="145"/>
      <c r="WMW346" s="145"/>
      <c r="WMX346" s="145"/>
      <c r="WMY346" s="145"/>
      <c r="WMZ346" s="145"/>
      <c r="WNA346" s="145"/>
      <c r="WNB346" s="145"/>
      <c r="WNC346" s="145"/>
      <c r="WND346" s="145"/>
      <c r="WNE346" s="145"/>
      <c r="WNF346" s="145"/>
      <c r="WNG346" s="145"/>
      <c r="WNH346" s="145"/>
      <c r="WNI346" s="145"/>
      <c r="WNJ346" s="145"/>
      <c r="WNK346" s="145"/>
      <c r="WNL346" s="145"/>
      <c r="WNM346" s="145"/>
      <c r="WNN346" s="145"/>
      <c r="WNO346" s="145"/>
      <c r="WNP346" s="145"/>
      <c r="WNQ346" s="145"/>
      <c r="WNR346" s="145"/>
      <c r="WNS346" s="145"/>
      <c r="WNT346" s="145"/>
      <c r="WNU346" s="145"/>
      <c r="WNV346" s="145"/>
      <c r="WNW346" s="145"/>
      <c r="WNX346" s="145"/>
      <c r="WNY346" s="145"/>
      <c r="WNZ346" s="145"/>
      <c r="WOA346" s="145"/>
      <c r="WOB346" s="145"/>
      <c r="WOC346" s="145"/>
      <c r="WOD346" s="145"/>
      <c r="WOE346" s="145"/>
      <c r="WOF346" s="145"/>
      <c r="WOG346" s="145"/>
      <c r="WOH346" s="145"/>
      <c r="WOI346" s="145"/>
      <c r="WOJ346" s="145"/>
      <c r="WOK346" s="145"/>
      <c r="WOL346" s="145"/>
      <c r="WOM346" s="145"/>
      <c r="WON346" s="145"/>
      <c r="WOO346" s="145"/>
      <c r="WOP346" s="145"/>
      <c r="WOQ346" s="145"/>
      <c r="WOR346" s="145"/>
      <c r="WOS346" s="145"/>
      <c r="WOT346" s="145"/>
      <c r="WOU346" s="145"/>
      <c r="WOV346" s="145"/>
      <c r="WOW346" s="145"/>
      <c r="WOX346" s="145"/>
      <c r="WOY346" s="145"/>
      <c r="WOZ346" s="145"/>
      <c r="WPA346" s="145"/>
      <c r="WPB346" s="145"/>
      <c r="WPC346" s="145"/>
      <c r="WPD346" s="145"/>
      <c r="WPE346" s="145"/>
      <c r="WPF346" s="145"/>
      <c r="WPG346" s="145"/>
      <c r="WPH346" s="145"/>
      <c r="WPI346" s="145"/>
      <c r="WPJ346" s="145"/>
      <c r="WPK346" s="145"/>
      <c r="WPL346" s="145"/>
      <c r="WPM346" s="145"/>
      <c r="WPN346" s="145"/>
      <c r="WPO346" s="145"/>
      <c r="WPP346" s="145"/>
      <c r="WPQ346" s="145"/>
      <c r="WPR346" s="145"/>
      <c r="WPS346" s="145"/>
      <c r="WPT346" s="145"/>
      <c r="WPU346" s="145"/>
      <c r="WPV346" s="145"/>
      <c r="WPW346" s="145"/>
      <c r="WPX346" s="145"/>
      <c r="WPY346" s="145"/>
      <c r="WPZ346" s="145"/>
      <c r="WQA346" s="145"/>
      <c r="WQB346" s="145"/>
      <c r="WQC346" s="145"/>
      <c r="WQD346" s="145"/>
      <c r="WQE346" s="145"/>
      <c r="WQF346" s="145"/>
      <c r="WQG346" s="145"/>
      <c r="WQH346" s="145"/>
      <c r="WQI346" s="145"/>
      <c r="WQJ346" s="145"/>
      <c r="WQK346" s="145"/>
      <c r="WQL346" s="145"/>
      <c r="WQM346" s="145"/>
      <c r="WQN346" s="145"/>
      <c r="WQO346" s="145"/>
      <c r="WQP346" s="145"/>
      <c r="WQQ346" s="145"/>
      <c r="WQR346" s="145"/>
      <c r="WQS346" s="145"/>
      <c r="WQT346" s="145"/>
      <c r="WQU346" s="145"/>
      <c r="WQV346" s="145"/>
      <c r="WQW346" s="145"/>
      <c r="WQX346" s="145"/>
      <c r="WQY346" s="145"/>
      <c r="WQZ346" s="145"/>
      <c r="WRA346" s="145"/>
      <c r="WRB346" s="145"/>
      <c r="WRC346" s="145"/>
      <c r="WRD346" s="145"/>
      <c r="WRE346" s="145"/>
      <c r="WRF346" s="145"/>
      <c r="WRG346" s="145"/>
      <c r="WRH346" s="145"/>
      <c r="WRI346" s="145"/>
      <c r="WRJ346" s="145"/>
      <c r="WRK346" s="145"/>
      <c r="WRL346" s="145"/>
      <c r="WRM346" s="145"/>
      <c r="WRN346" s="145"/>
      <c r="WRO346" s="145"/>
      <c r="WRP346" s="145"/>
      <c r="WRQ346" s="145"/>
      <c r="WRR346" s="145"/>
      <c r="WRS346" s="145"/>
      <c r="WRT346" s="145"/>
      <c r="WRU346" s="145"/>
      <c r="WRV346" s="145"/>
      <c r="WRW346" s="145"/>
      <c r="WRX346" s="145"/>
      <c r="WRY346" s="145"/>
      <c r="WRZ346" s="145"/>
      <c r="WSA346" s="145"/>
      <c r="WSB346" s="145"/>
      <c r="WSC346" s="145"/>
      <c r="WSD346" s="145"/>
      <c r="WSE346" s="145"/>
      <c r="WSF346" s="145"/>
      <c r="WSG346" s="145"/>
      <c r="WSH346" s="145"/>
      <c r="WSI346" s="145"/>
      <c r="WSJ346" s="145"/>
      <c r="WSK346" s="145"/>
      <c r="WSL346" s="145"/>
      <c r="WSM346" s="145"/>
      <c r="WSN346" s="145"/>
      <c r="WSO346" s="145"/>
      <c r="WSP346" s="145"/>
      <c r="WSQ346" s="145"/>
      <c r="WSR346" s="145"/>
      <c r="WSS346" s="145"/>
      <c r="WST346" s="145"/>
      <c r="WSU346" s="145"/>
      <c r="WSV346" s="145"/>
      <c r="WSW346" s="145"/>
      <c r="WSX346" s="145"/>
      <c r="WSY346" s="145"/>
      <c r="WSZ346" s="145"/>
      <c r="WTA346" s="145"/>
      <c r="WTB346" s="145"/>
      <c r="WTC346" s="145"/>
      <c r="WTD346" s="145"/>
      <c r="WTE346" s="145"/>
      <c r="WTF346" s="145"/>
      <c r="WTG346" s="145"/>
      <c r="WTH346" s="145"/>
      <c r="WTI346" s="145"/>
      <c r="WTJ346" s="145"/>
      <c r="WTK346" s="145"/>
      <c r="WTL346" s="145"/>
      <c r="WTM346" s="145"/>
      <c r="WTN346" s="145"/>
      <c r="WTO346" s="145"/>
      <c r="WTP346" s="145"/>
      <c r="WTQ346" s="145"/>
      <c r="WTR346" s="145"/>
      <c r="WTS346" s="145"/>
      <c r="WTT346" s="145"/>
      <c r="WTU346" s="145"/>
      <c r="WTV346" s="145"/>
      <c r="WTW346" s="145"/>
      <c r="WTX346" s="145"/>
      <c r="WTY346" s="145"/>
      <c r="WTZ346" s="145"/>
      <c r="WUA346" s="145"/>
      <c r="WUB346" s="145"/>
      <c r="WUC346" s="145"/>
      <c r="WUD346" s="145"/>
      <c r="WUE346" s="145"/>
      <c r="WUF346" s="145"/>
      <c r="WUG346" s="145"/>
      <c r="WUH346" s="145"/>
      <c r="WUI346" s="145"/>
      <c r="WUJ346" s="145"/>
      <c r="WUK346" s="145"/>
      <c r="WUL346" s="145"/>
      <c r="WUM346" s="145"/>
      <c r="WUN346" s="145"/>
      <c r="WUO346" s="145"/>
      <c r="WUP346" s="145"/>
      <c r="WUQ346" s="145"/>
      <c r="WUR346" s="145"/>
      <c r="WUS346" s="145"/>
      <c r="WUT346" s="145"/>
      <c r="WUU346" s="145"/>
      <c r="WUV346" s="145"/>
      <c r="WUW346" s="145"/>
      <c r="WUX346" s="145"/>
      <c r="WUY346" s="145"/>
      <c r="WUZ346" s="145"/>
      <c r="WVA346" s="145"/>
      <c r="WVB346" s="145"/>
      <c r="WVC346" s="145"/>
      <c r="WVD346" s="145"/>
      <c r="WVE346" s="145"/>
      <c r="WVF346" s="145"/>
      <c r="WVG346" s="145"/>
      <c r="WVH346" s="145"/>
      <c r="WVI346" s="145"/>
      <c r="WVJ346" s="145"/>
      <c r="WVK346" s="145"/>
      <c r="WVL346" s="145"/>
      <c r="WVM346" s="145"/>
      <c r="WVN346" s="145"/>
      <c r="WVO346" s="145"/>
      <c r="WVP346" s="145"/>
      <c r="WVQ346" s="145"/>
      <c r="WVR346" s="145"/>
      <c r="WVS346" s="145"/>
      <c r="WVT346" s="145"/>
      <c r="WVU346" s="145"/>
      <c r="WVV346" s="145"/>
      <c r="WVW346" s="145"/>
      <c r="WVX346" s="145"/>
      <c r="WVY346" s="145"/>
      <c r="WVZ346" s="145"/>
      <c r="WWA346" s="145"/>
      <c r="WWB346" s="145"/>
      <c r="WWC346" s="145"/>
      <c r="WWD346" s="145"/>
      <c r="WWE346" s="145"/>
      <c r="WWF346" s="145"/>
      <c r="WWG346" s="145"/>
      <c r="WWH346" s="145"/>
      <c r="WWI346" s="145"/>
      <c r="WWJ346" s="145"/>
      <c r="WWK346" s="145"/>
      <c r="WWL346" s="145"/>
      <c r="WWM346" s="145"/>
      <c r="WWN346" s="145"/>
      <c r="WWO346" s="145"/>
      <c r="WWP346" s="145"/>
      <c r="WWQ346" s="145"/>
      <c r="WWR346" s="145"/>
      <c r="WWS346" s="145"/>
      <c r="WWT346" s="145"/>
      <c r="WWU346" s="145"/>
      <c r="WWV346" s="145"/>
      <c r="WWW346" s="145"/>
      <c r="WWX346" s="145"/>
      <c r="WWY346" s="145"/>
      <c r="WWZ346" s="145"/>
      <c r="WXA346" s="145"/>
      <c r="WXB346" s="145"/>
      <c r="WXC346" s="145"/>
      <c r="WXD346" s="145"/>
      <c r="WXE346" s="145"/>
      <c r="WXF346" s="145"/>
      <c r="WXG346" s="145"/>
      <c r="WXH346" s="145"/>
      <c r="WXI346" s="145"/>
      <c r="WXJ346" s="145"/>
      <c r="WXK346" s="145"/>
      <c r="WXL346" s="145"/>
      <c r="WXM346" s="145"/>
      <c r="WXN346" s="145"/>
      <c r="WXO346" s="145"/>
      <c r="WXP346" s="145"/>
      <c r="WXQ346" s="145"/>
      <c r="WXR346" s="145"/>
      <c r="WXS346" s="145"/>
      <c r="WXT346" s="145"/>
      <c r="WXU346" s="145"/>
      <c r="WXV346" s="145"/>
      <c r="WXW346" s="145"/>
      <c r="WXX346" s="145"/>
      <c r="WXY346" s="145"/>
      <c r="WXZ346" s="145"/>
      <c r="WYA346" s="145"/>
      <c r="WYB346" s="145"/>
      <c r="WYC346" s="145"/>
      <c r="WYD346" s="145"/>
      <c r="WYE346" s="145"/>
      <c r="WYF346" s="145"/>
      <c r="WYG346" s="145"/>
      <c r="WYH346" s="145"/>
      <c r="WYI346" s="145"/>
      <c r="WYJ346" s="145"/>
      <c r="WYK346" s="145"/>
      <c r="WYL346" s="145"/>
      <c r="WYM346" s="145"/>
      <c r="WYN346" s="145"/>
      <c r="WYO346" s="145"/>
      <c r="WYP346" s="145"/>
      <c r="WYQ346" s="145"/>
      <c r="WYR346" s="145"/>
      <c r="WYS346" s="145"/>
      <c r="WYT346" s="145"/>
      <c r="WYU346" s="145"/>
      <c r="WYV346" s="145"/>
      <c r="WYW346" s="145"/>
      <c r="WYX346" s="145"/>
      <c r="WYY346" s="145"/>
      <c r="WYZ346" s="145"/>
      <c r="WZA346" s="145"/>
      <c r="WZB346" s="145"/>
      <c r="WZC346" s="145"/>
      <c r="WZD346" s="145"/>
      <c r="WZE346" s="145"/>
      <c r="WZF346" s="145"/>
      <c r="WZG346" s="145"/>
      <c r="WZH346" s="145"/>
      <c r="WZI346" s="145"/>
      <c r="WZJ346" s="145"/>
      <c r="WZK346" s="145"/>
      <c r="WZL346" s="145"/>
      <c r="WZM346" s="145"/>
      <c r="WZN346" s="145"/>
      <c r="WZO346" s="145"/>
      <c r="WZP346" s="145"/>
      <c r="WZQ346" s="145"/>
      <c r="WZR346" s="145"/>
      <c r="WZS346" s="145"/>
      <c r="WZT346" s="145"/>
      <c r="WZU346" s="145"/>
      <c r="WZV346" s="145"/>
      <c r="WZW346" s="145"/>
      <c r="WZX346" s="145"/>
      <c r="WZY346" s="145"/>
      <c r="WZZ346" s="145"/>
      <c r="XAA346" s="145"/>
      <c r="XAB346" s="145"/>
      <c r="XAC346" s="145"/>
      <c r="XAD346" s="145"/>
      <c r="XAE346" s="145"/>
      <c r="XAF346" s="145"/>
      <c r="XAG346" s="145"/>
      <c r="XAH346" s="145"/>
      <c r="XAI346" s="145"/>
      <c r="XAJ346" s="145"/>
      <c r="XAK346" s="145"/>
      <c r="XAL346" s="145"/>
      <c r="XAM346" s="145"/>
      <c r="XAN346" s="145"/>
      <c r="XAO346" s="145"/>
      <c r="XAP346" s="145"/>
      <c r="XAQ346" s="145"/>
      <c r="XAR346" s="145"/>
      <c r="XAS346" s="145"/>
      <c r="XAT346" s="145"/>
      <c r="XAU346" s="145"/>
      <c r="XAV346" s="145"/>
      <c r="XAW346" s="145"/>
      <c r="XAX346" s="145"/>
      <c r="XAY346" s="145"/>
      <c r="XAZ346" s="145"/>
      <c r="XBA346" s="145"/>
      <c r="XBB346" s="145"/>
      <c r="XBC346" s="145"/>
      <c r="XBD346" s="145"/>
      <c r="XBE346" s="145"/>
      <c r="XBF346" s="145"/>
      <c r="XBG346" s="145"/>
      <c r="XBH346" s="145"/>
      <c r="XBI346" s="145"/>
      <c r="XBJ346" s="145"/>
      <c r="XBK346" s="145"/>
      <c r="XBL346" s="145"/>
      <c r="XBM346" s="145"/>
      <c r="XBN346" s="145"/>
      <c r="XBO346" s="145"/>
      <c r="XBP346" s="145"/>
      <c r="XBQ346" s="145"/>
      <c r="XBR346" s="145"/>
      <c r="XBS346" s="145"/>
      <c r="XBT346" s="145"/>
      <c r="XBU346" s="145"/>
      <c r="XBV346" s="145"/>
      <c r="XBW346" s="145"/>
      <c r="XBX346" s="145"/>
      <c r="XBY346" s="145"/>
      <c r="XBZ346" s="145"/>
      <c r="XCA346" s="145"/>
      <c r="XCB346" s="145"/>
      <c r="XCC346" s="145"/>
      <c r="XCD346" s="145"/>
      <c r="XCE346" s="145"/>
      <c r="XCF346" s="145"/>
      <c r="XCG346" s="145"/>
      <c r="XCH346" s="145"/>
      <c r="XCI346" s="145"/>
      <c r="XCJ346" s="145"/>
      <c r="XCK346" s="145"/>
      <c r="XCL346" s="145"/>
      <c r="XCM346" s="145"/>
      <c r="XCN346" s="145"/>
      <c r="XCO346" s="145"/>
      <c r="XCP346" s="145"/>
      <c r="XCQ346" s="145"/>
      <c r="XCR346" s="145"/>
      <c r="XCS346" s="145"/>
      <c r="XCT346" s="145"/>
      <c r="XCU346" s="145"/>
      <c r="XCV346" s="145"/>
      <c r="XCW346" s="145"/>
      <c r="XCX346" s="145"/>
      <c r="XCY346" s="145"/>
      <c r="XCZ346" s="145"/>
      <c r="XDA346" s="145"/>
      <c r="XDB346" s="145"/>
      <c r="XDC346" s="145"/>
      <c r="XDD346" s="145"/>
      <c r="XDE346" s="145"/>
      <c r="XDF346" s="145"/>
      <c r="XDG346" s="145"/>
      <c r="XDH346" s="145"/>
      <c r="XDI346" s="145"/>
      <c r="XDJ346" s="145"/>
      <c r="XDK346" s="145"/>
      <c r="XDL346" s="145"/>
      <c r="XDM346" s="145"/>
      <c r="XDN346" s="145"/>
      <c r="XDO346" s="145"/>
      <c r="XDP346" s="145"/>
      <c r="XDQ346" s="145"/>
      <c r="XDR346" s="145"/>
      <c r="XDS346" s="145"/>
      <c r="XDT346" s="145"/>
      <c r="XDU346" s="145"/>
      <c r="XDV346" s="145"/>
      <c r="XDW346" s="145"/>
      <c r="XDX346" s="145"/>
      <c r="XDY346" s="145"/>
      <c r="XDZ346" s="145"/>
      <c r="XEA346" s="145"/>
      <c r="XEB346" s="145"/>
      <c r="XEC346" s="145"/>
      <c r="XED346" s="145"/>
      <c r="XEE346" s="145"/>
      <c r="XEF346" s="145"/>
      <c r="XEG346" s="145"/>
      <c r="XEH346" s="145"/>
      <c r="XEI346" s="145"/>
      <c r="XEJ346" s="145"/>
      <c r="XEK346" s="145"/>
      <c r="XEL346" s="145"/>
      <c r="XEM346" s="145"/>
      <c r="XEN346" s="145"/>
      <c r="XEO346" s="145"/>
      <c r="XEP346" s="145"/>
      <c r="XEQ346" s="145"/>
      <c r="XER346" s="145"/>
      <c r="XES346" s="145"/>
      <c r="XET346" s="145"/>
      <c r="XEU346" s="25"/>
      <c r="XEV346" s="25"/>
      <c r="XEW346" s="25"/>
      <c r="XEX346" s="25"/>
      <c r="XEY346" s="25"/>
      <c r="XEZ346" s="145"/>
    </row>
    <row r="347" spans="1:16380" x14ac:dyDescent="0.25">
      <c r="A347" s="25" t="s">
        <v>3400</v>
      </c>
      <c r="B347" s="25" t="s">
        <v>11</v>
      </c>
      <c r="C347" s="25" t="s">
        <v>36</v>
      </c>
      <c r="D347" s="25" t="s">
        <v>75</v>
      </c>
      <c r="E347" s="25" t="s">
        <v>834</v>
      </c>
      <c r="F347" s="145">
        <v>1</v>
      </c>
      <c r="G347" s="206">
        <v>7987</v>
      </c>
      <c r="H347" s="206">
        <v>331</v>
      </c>
      <c r="I347" s="145">
        <v>81.8</v>
      </c>
      <c r="J347" s="145">
        <v>27075.8</v>
      </c>
      <c r="K347" s="145">
        <v>35062.800000000003</v>
      </c>
      <c r="L347" s="145">
        <v>20230831</v>
      </c>
      <c r="M347" s="145"/>
      <c r="N347" s="145"/>
      <c r="O347" s="145" t="str">
        <f t="shared" si="36"/>
        <v>General Roca</v>
      </c>
      <c r="P347" s="145"/>
      <c r="Q347" s="206">
        <f t="shared" si="37"/>
        <v>331</v>
      </c>
      <c r="R347" s="206">
        <f t="shared" si="38"/>
        <v>0</v>
      </c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  <c r="BS347" s="145"/>
      <c r="BT347" s="145"/>
      <c r="BU347" s="145"/>
      <c r="BV347" s="145"/>
      <c r="BW347" s="145"/>
      <c r="BX347" s="145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I347" s="145"/>
      <c r="CJ347" s="145"/>
      <c r="CK347" s="145"/>
      <c r="CL347" s="145"/>
      <c r="CM347" s="145"/>
      <c r="CN347" s="145"/>
      <c r="CO347" s="145"/>
      <c r="CP347" s="145"/>
      <c r="CQ347" s="145"/>
      <c r="CR347" s="145"/>
      <c r="CS347" s="145"/>
      <c r="CT347" s="145"/>
      <c r="CU347" s="145"/>
      <c r="CV347" s="145"/>
      <c r="CW347" s="145"/>
      <c r="CX347" s="145"/>
      <c r="CY347" s="145"/>
      <c r="CZ347" s="145"/>
      <c r="DA347" s="145"/>
      <c r="DB347" s="145"/>
      <c r="DC347" s="145"/>
      <c r="DD347" s="145"/>
      <c r="DE347" s="145"/>
      <c r="DF347" s="145"/>
      <c r="DG347" s="145"/>
      <c r="DH347" s="145"/>
      <c r="DI347" s="145"/>
      <c r="DJ347" s="145"/>
      <c r="DK347" s="145"/>
      <c r="DL347" s="145"/>
      <c r="DM347" s="145"/>
      <c r="DN347" s="145"/>
      <c r="DO347" s="145"/>
      <c r="DP347" s="145"/>
      <c r="DQ347" s="145"/>
      <c r="DR347" s="145"/>
      <c r="DS347" s="145"/>
      <c r="DT347" s="145"/>
      <c r="DU347" s="145"/>
      <c r="DV347" s="145"/>
      <c r="DW347" s="145"/>
      <c r="DX347" s="145"/>
      <c r="DY347" s="145"/>
      <c r="DZ347" s="145"/>
      <c r="EA347" s="145"/>
      <c r="EB347" s="145"/>
      <c r="EC347" s="145"/>
      <c r="ED347" s="145"/>
      <c r="EE347" s="145"/>
      <c r="EF347" s="145"/>
      <c r="EG347" s="145"/>
      <c r="EH347" s="145"/>
      <c r="EI347" s="145"/>
      <c r="EJ347" s="145"/>
      <c r="EK347" s="145"/>
      <c r="EL347" s="145"/>
      <c r="EM347" s="145"/>
      <c r="EN347" s="145"/>
      <c r="EO347" s="145"/>
      <c r="EP347" s="145"/>
      <c r="EQ347" s="145"/>
      <c r="ER347" s="145"/>
      <c r="ES347" s="145"/>
      <c r="ET347" s="145"/>
      <c r="EU347" s="145"/>
      <c r="EV347" s="145"/>
      <c r="EW347" s="145"/>
      <c r="EX347" s="145"/>
      <c r="EY347" s="145"/>
      <c r="EZ347" s="145"/>
      <c r="FA347" s="145"/>
      <c r="FB347" s="145"/>
      <c r="FC347" s="145"/>
      <c r="FD347" s="145"/>
      <c r="FE347" s="145"/>
      <c r="FF347" s="145"/>
      <c r="FG347" s="145"/>
      <c r="FH347" s="145"/>
      <c r="FI347" s="145"/>
      <c r="FJ347" s="145"/>
      <c r="FK347" s="145"/>
      <c r="FL347" s="145"/>
      <c r="FM347" s="145"/>
      <c r="FN347" s="145"/>
      <c r="FO347" s="145"/>
      <c r="FP347" s="145"/>
      <c r="FQ347" s="145"/>
      <c r="FR347" s="145"/>
      <c r="FS347" s="145"/>
      <c r="FT347" s="145"/>
      <c r="FU347" s="145"/>
      <c r="FV347" s="145"/>
      <c r="FW347" s="145"/>
      <c r="FX347" s="145"/>
      <c r="FY347" s="145"/>
      <c r="FZ347" s="145"/>
      <c r="GA347" s="145"/>
      <c r="GB347" s="145"/>
      <c r="GC347" s="145"/>
      <c r="GD347" s="145"/>
      <c r="GE347" s="145"/>
      <c r="GF347" s="145"/>
      <c r="GG347" s="145"/>
      <c r="GH347" s="145"/>
      <c r="GI347" s="145"/>
      <c r="GJ347" s="145"/>
      <c r="GK347" s="145"/>
      <c r="GL347" s="145"/>
      <c r="GM347" s="145"/>
      <c r="GN347" s="145"/>
      <c r="GO347" s="145"/>
      <c r="GP347" s="145"/>
      <c r="GQ347" s="145"/>
      <c r="GR347" s="145"/>
      <c r="GS347" s="145"/>
      <c r="GT347" s="145"/>
      <c r="GU347" s="145"/>
      <c r="GV347" s="145"/>
      <c r="GW347" s="145"/>
      <c r="GX347" s="145"/>
      <c r="GY347" s="145"/>
      <c r="GZ347" s="145"/>
      <c r="HA347" s="145"/>
      <c r="HB347" s="145"/>
      <c r="HC347" s="145"/>
      <c r="HD347" s="145"/>
      <c r="HE347" s="145"/>
      <c r="HF347" s="145"/>
      <c r="HG347" s="145"/>
      <c r="HH347" s="145"/>
      <c r="HI347" s="145"/>
      <c r="HJ347" s="145"/>
      <c r="HK347" s="145"/>
      <c r="HL347" s="145"/>
      <c r="HM347" s="145"/>
      <c r="HN347" s="145"/>
      <c r="HO347" s="145"/>
      <c r="HP347" s="145"/>
      <c r="HQ347" s="145"/>
      <c r="HR347" s="145"/>
      <c r="HS347" s="145"/>
      <c r="HT347" s="145"/>
      <c r="HU347" s="145"/>
      <c r="HV347" s="145"/>
      <c r="HW347" s="145"/>
      <c r="HX347" s="145"/>
      <c r="HY347" s="145"/>
      <c r="HZ347" s="145"/>
      <c r="IA347" s="145"/>
      <c r="IB347" s="145"/>
      <c r="IC347" s="145"/>
      <c r="ID347" s="145"/>
      <c r="IE347" s="145"/>
      <c r="IF347" s="145"/>
      <c r="IG347" s="145"/>
      <c r="IH347" s="145"/>
      <c r="II347" s="145"/>
      <c r="IJ347" s="145"/>
      <c r="IK347" s="145"/>
      <c r="IL347" s="145"/>
      <c r="IM347" s="145"/>
      <c r="IN347" s="145"/>
      <c r="IO347" s="145"/>
      <c r="IP347" s="145"/>
      <c r="IQ347" s="145"/>
      <c r="IR347" s="145"/>
      <c r="IS347" s="145"/>
      <c r="IT347" s="145"/>
      <c r="IU347" s="145"/>
      <c r="IV347" s="145"/>
      <c r="IW347" s="145"/>
      <c r="IX347" s="145"/>
      <c r="IY347" s="145"/>
      <c r="IZ347" s="145"/>
      <c r="JA347" s="145"/>
      <c r="JB347" s="145"/>
      <c r="JC347" s="145"/>
      <c r="JD347" s="145"/>
      <c r="JE347" s="145"/>
      <c r="JF347" s="145"/>
      <c r="JG347" s="145"/>
      <c r="JH347" s="145"/>
      <c r="JI347" s="145"/>
      <c r="JJ347" s="145"/>
      <c r="JK347" s="145"/>
      <c r="JL347" s="145"/>
      <c r="JM347" s="145"/>
      <c r="JN347" s="145"/>
      <c r="JO347" s="145"/>
      <c r="JP347" s="145"/>
      <c r="JQ347" s="145"/>
      <c r="JR347" s="145"/>
      <c r="JS347" s="145"/>
      <c r="JT347" s="145"/>
      <c r="JU347" s="145"/>
      <c r="JV347" s="145"/>
      <c r="JW347" s="145"/>
      <c r="JX347" s="145"/>
      <c r="JY347" s="145"/>
      <c r="JZ347" s="145"/>
      <c r="KA347" s="145"/>
      <c r="KB347" s="145"/>
      <c r="KC347" s="145"/>
      <c r="KD347" s="145"/>
      <c r="KE347" s="145"/>
      <c r="KF347" s="145"/>
      <c r="KG347" s="145"/>
      <c r="KH347" s="145"/>
      <c r="KI347" s="145"/>
      <c r="KJ347" s="145"/>
      <c r="KK347" s="145"/>
      <c r="KL347" s="145"/>
      <c r="KM347" s="145"/>
      <c r="KN347" s="145"/>
      <c r="KO347" s="145"/>
      <c r="KP347" s="145"/>
      <c r="KQ347" s="145"/>
      <c r="KR347" s="145"/>
      <c r="KS347" s="145"/>
      <c r="KT347" s="145"/>
      <c r="KU347" s="145"/>
      <c r="KV347" s="145"/>
      <c r="KW347" s="145"/>
      <c r="KX347" s="145"/>
      <c r="KY347" s="145"/>
      <c r="KZ347" s="145"/>
      <c r="LA347" s="145"/>
      <c r="LB347" s="145"/>
      <c r="LC347" s="145"/>
      <c r="LD347" s="145"/>
      <c r="LE347" s="145"/>
      <c r="LF347" s="145"/>
      <c r="LG347" s="145"/>
      <c r="LH347" s="145"/>
      <c r="LI347" s="145"/>
      <c r="LJ347" s="145"/>
      <c r="LK347" s="145"/>
      <c r="LL347" s="145"/>
      <c r="LM347" s="145"/>
      <c r="LN347" s="145"/>
      <c r="LO347" s="145"/>
      <c r="LP347" s="145"/>
      <c r="LQ347" s="145"/>
      <c r="LR347" s="145"/>
      <c r="LS347" s="145"/>
      <c r="LT347" s="145"/>
      <c r="LU347" s="145"/>
      <c r="LV347" s="145"/>
      <c r="LW347" s="145"/>
      <c r="LX347" s="145"/>
      <c r="LY347" s="145"/>
      <c r="LZ347" s="145"/>
      <c r="MA347" s="145"/>
      <c r="MB347" s="145"/>
      <c r="MC347" s="145"/>
      <c r="MD347" s="145"/>
      <c r="ME347" s="145"/>
      <c r="MF347" s="145"/>
      <c r="MG347" s="145"/>
      <c r="MH347" s="145"/>
      <c r="MI347" s="145"/>
      <c r="MJ347" s="145"/>
      <c r="MK347" s="145"/>
      <c r="ML347" s="145"/>
      <c r="MM347" s="145"/>
      <c r="MN347" s="145"/>
      <c r="MO347" s="145"/>
      <c r="MP347" s="145"/>
      <c r="MQ347" s="145"/>
      <c r="MR347" s="145"/>
      <c r="MS347" s="145"/>
      <c r="MT347" s="145"/>
      <c r="MU347" s="145"/>
      <c r="MV347" s="145"/>
      <c r="MW347" s="145"/>
      <c r="MX347" s="145"/>
      <c r="MY347" s="145"/>
      <c r="MZ347" s="145"/>
      <c r="NA347" s="145"/>
      <c r="NB347" s="145"/>
      <c r="NC347" s="145"/>
      <c r="ND347" s="145"/>
      <c r="NE347" s="145"/>
      <c r="NF347" s="145"/>
      <c r="NG347" s="145"/>
      <c r="NH347" s="145"/>
      <c r="NI347" s="145"/>
      <c r="NJ347" s="145"/>
      <c r="NK347" s="145"/>
      <c r="NL347" s="145"/>
      <c r="NM347" s="145"/>
      <c r="NN347" s="145"/>
      <c r="NO347" s="145"/>
      <c r="NP347" s="145"/>
      <c r="NQ347" s="145"/>
      <c r="NR347" s="145"/>
      <c r="NS347" s="145"/>
      <c r="NT347" s="145"/>
      <c r="NU347" s="145"/>
      <c r="NV347" s="145"/>
      <c r="NW347" s="145"/>
      <c r="NX347" s="145"/>
      <c r="NY347" s="145"/>
      <c r="NZ347" s="145"/>
      <c r="OA347" s="145"/>
      <c r="OB347" s="145"/>
      <c r="OC347" s="145"/>
      <c r="OD347" s="145"/>
      <c r="OE347" s="145"/>
      <c r="OF347" s="145"/>
      <c r="OG347" s="145"/>
      <c r="OH347" s="145"/>
      <c r="OI347" s="145"/>
      <c r="OJ347" s="145"/>
      <c r="OK347" s="145"/>
      <c r="OL347" s="145"/>
      <c r="OM347" s="145"/>
      <c r="ON347" s="145"/>
      <c r="OO347" s="145"/>
      <c r="OP347" s="145"/>
      <c r="OQ347" s="145"/>
      <c r="OR347" s="145"/>
      <c r="OS347" s="145"/>
      <c r="OT347" s="145"/>
      <c r="OU347" s="145"/>
      <c r="OV347" s="145"/>
      <c r="OW347" s="145"/>
      <c r="OX347" s="145"/>
      <c r="OY347" s="145"/>
      <c r="OZ347" s="145"/>
      <c r="PA347" s="145"/>
      <c r="PB347" s="145"/>
      <c r="PC347" s="145"/>
      <c r="PD347" s="145"/>
      <c r="PE347" s="145"/>
      <c r="PF347" s="145"/>
      <c r="PG347" s="145"/>
      <c r="PH347" s="145"/>
      <c r="PI347" s="145"/>
      <c r="PJ347" s="145"/>
      <c r="PK347" s="145"/>
      <c r="PL347" s="145"/>
      <c r="PM347" s="145"/>
      <c r="PN347" s="145"/>
      <c r="PO347" s="145"/>
      <c r="PP347" s="145"/>
      <c r="PQ347" s="145"/>
      <c r="PR347" s="145"/>
      <c r="PS347" s="145"/>
      <c r="PT347" s="145"/>
      <c r="PU347" s="145"/>
      <c r="PV347" s="145"/>
      <c r="PW347" s="145"/>
      <c r="PX347" s="145"/>
      <c r="PY347" s="145"/>
      <c r="PZ347" s="145"/>
      <c r="QA347" s="145"/>
      <c r="QB347" s="145"/>
      <c r="QC347" s="145"/>
      <c r="QD347" s="145"/>
      <c r="QE347" s="145"/>
      <c r="QF347" s="145"/>
      <c r="QG347" s="145"/>
      <c r="QH347" s="145"/>
      <c r="QI347" s="145"/>
      <c r="QJ347" s="145"/>
      <c r="QK347" s="145"/>
      <c r="QL347" s="145"/>
      <c r="QM347" s="145"/>
      <c r="QN347" s="145"/>
      <c r="QO347" s="145"/>
      <c r="QP347" s="145"/>
      <c r="QQ347" s="145"/>
      <c r="QR347" s="145"/>
      <c r="QS347" s="145"/>
      <c r="QT347" s="145"/>
      <c r="QU347" s="145"/>
      <c r="QV347" s="145"/>
      <c r="QW347" s="145"/>
      <c r="QX347" s="145"/>
      <c r="QY347" s="145"/>
      <c r="QZ347" s="145"/>
      <c r="RA347" s="145"/>
      <c r="RB347" s="145"/>
      <c r="RC347" s="145"/>
      <c r="RD347" s="145"/>
      <c r="RE347" s="145"/>
      <c r="RF347" s="145"/>
      <c r="RG347" s="145"/>
      <c r="RH347" s="145"/>
      <c r="RI347" s="145"/>
      <c r="RJ347" s="145"/>
      <c r="RK347" s="145"/>
      <c r="RL347" s="145"/>
      <c r="RM347" s="145"/>
      <c r="RN347" s="145"/>
      <c r="RO347" s="145"/>
      <c r="RP347" s="145"/>
      <c r="RQ347" s="145"/>
      <c r="RR347" s="145"/>
      <c r="RS347" s="145"/>
      <c r="RT347" s="145"/>
      <c r="RU347" s="145"/>
      <c r="RV347" s="145"/>
      <c r="RW347" s="145"/>
      <c r="RX347" s="145"/>
      <c r="RY347" s="145"/>
      <c r="RZ347" s="145"/>
      <c r="SA347" s="145"/>
      <c r="SB347" s="145"/>
      <c r="SC347" s="145"/>
      <c r="SD347" s="145"/>
      <c r="SE347" s="145"/>
      <c r="SF347" s="145"/>
      <c r="SG347" s="145"/>
      <c r="SH347" s="145"/>
      <c r="SI347" s="145"/>
      <c r="SJ347" s="145"/>
      <c r="SK347" s="145"/>
      <c r="SL347" s="145"/>
      <c r="SM347" s="145"/>
      <c r="SN347" s="145"/>
      <c r="SO347" s="145"/>
      <c r="SP347" s="145"/>
      <c r="SQ347" s="145"/>
      <c r="SR347" s="145"/>
      <c r="SS347" s="145"/>
      <c r="ST347" s="145"/>
      <c r="SU347" s="145"/>
      <c r="SV347" s="145"/>
      <c r="SW347" s="145"/>
      <c r="SX347" s="145"/>
      <c r="SY347" s="145"/>
      <c r="SZ347" s="145"/>
      <c r="TA347" s="145"/>
      <c r="TB347" s="145"/>
      <c r="TC347" s="145"/>
      <c r="TD347" s="145"/>
      <c r="TE347" s="145"/>
      <c r="TF347" s="145"/>
      <c r="TG347" s="145"/>
      <c r="TH347" s="145"/>
      <c r="TI347" s="145"/>
      <c r="TJ347" s="145"/>
      <c r="TK347" s="145"/>
      <c r="TL347" s="145"/>
      <c r="TM347" s="145"/>
      <c r="TN347" s="145"/>
      <c r="TO347" s="145"/>
      <c r="TP347" s="145"/>
      <c r="TQ347" s="145"/>
      <c r="TR347" s="145"/>
      <c r="TS347" s="145"/>
      <c r="TT347" s="145"/>
      <c r="TU347" s="145"/>
      <c r="TV347" s="145"/>
      <c r="TW347" s="145"/>
      <c r="TX347" s="145"/>
      <c r="TY347" s="145"/>
      <c r="TZ347" s="145"/>
      <c r="UA347" s="145"/>
      <c r="UB347" s="145"/>
      <c r="UC347" s="145"/>
      <c r="UD347" s="145"/>
      <c r="UE347" s="145"/>
      <c r="UF347" s="145"/>
      <c r="UG347" s="145"/>
      <c r="UH347" s="145"/>
      <c r="UI347" s="145"/>
      <c r="UJ347" s="145"/>
      <c r="UK347" s="145"/>
      <c r="UL347" s="145"/>
      <c r="UM347" s="145"/>
      <c r="UN347" s="145"/>
      <c r="UO347" s="145"/>
      <c r="UP347" s="145"/>
      <c r="UQ347" s="145"/>
      <c r="UR347" s="145"/>
      <c r="US347" s="145"/>
      <c r="UT347" s="145"/>
      <c r="UU347" s="145"/>
      <c r="UV347" s="145"/>
      <c r="UW347" s="145"/>
      <c r="UX347" s="145"/>
      <c r="UY347" s="145"/>
      <c r="UZ347" s="145"/>
      <c r="VA347" s="145"/>
      <c r="VB347" s="145"/>
      <c r="VC347" s="145"/>
      <c r="VD347" s="145"/>
      <c r="VE347" s="145"/>
      <c r="VF347" s="145"/>
      <c r="VG347" s="145"/>
      <c r="VH347" s="145"/>
      <c r="VI347" s="145"/>
      <c r="VJ347" s="145"/>
      <c r="VK347" s="145"/>
      <c r="VL347" s="145"/>
      <c r="VM347" s="145"/>
      <c r="VN347" s="145"/>
      <c r="VO347" s="145"/>
      <c r="VP347" s="145"/>
      <c r="VQ347" s="145"/>
      <c r="VR347" s="145"/>
      <c r="VS347" s="145"/>
      <c r="VT347" s="145"/>
      <c r="VU347" s="145"/>
      <c r="VV347" s="145"/>
      <c r="VW347" s="145"/>
      <c r="VX347" s="145"/>
      <c r="VY347" s="145"/>
      <c r="VZ347" s="145"/>
      <c r="WA347" s="145"/>
      <c r="WB347" s="145"/>
      <c r="WC347" s="145"/>
      <c r="WD347" s="145"/>
      <c r="WE347" s="145"/>
      <c r="WF347" s="145"/>
      <c r="WG347" s="145"/>
      <c r="WH347" s="145"/>
      <c r="WI347" s="145"/>
      <c r="WJ347" s="145"/>
      <c r="WK347" s="145"/>
      <c r="WL347" s="145"/>
      <c r="WM347" s="145"/>
      <c r="WN347" s="145"/>
      <c r="WO347" s="145"/>
      <c r="WP347" s="145"/>
      <c r="WQ347" s="145"/>
      <c r="WR347" s="145"/>
      <c r="WS347" s="145"/>
      <c r="WT347" s="145"/>
      <c r="WU347" s="145"/>
      <c r="WV347" s="145"/>
      <c r="WW347" s="145"/>
      <c r="WX347" s="145"/>
      <c r="WY347" s="145"/>
      <c r="WZ347" s="145"/>
      <c r="XA347" s="145"/>
      <c r="XB347" s="145"/>
      <c r="XC347" s="145"/>
      <c r="XD347" s="145"/>
      <c r="XE347" s="145"/>
      <c r="XF347" s="145"/>
      <c r="XG347" s="145"/>
      <c r="XH347" s="145"/>
      <c r="XI347" s="145"/>
      <c r="XJ347" s="145"/>
      <c r="XK347" s="145"/>
      <c r="XL347" s="145"/>
      <c r="XM347" s="145"/>
      <c r="XN347" s="145"/>
      <c r="XO347" s="145"/>
      <c r="XP347" s="145"/>
      <c r="XQ347" s="145"/>
      <c r="XR347" s="145"/>
      <c r="XS347" s="145"/>
      <c r="XT347" s="145"/>
      <c r="XU347" s="145"/>
      <c r="XV347" s="145"/>
      <c r="XW347" s="145"/>
      <c r="XX347" s="145"/>
      <c r="XY347" s="145"/>
      <c r="XZ347" s="145"/>
      <c r="YA347" s="145"/>
      <c r="YB347" s="145"/>
      <c r="YC347" s="145"/>
      <c r="YD347" s="145"/>
      <c r="YE347" s="145"/>
      <c r="YF347" s="145"/>
      <c r="YG347" s="145"/>
      <c r="YH347" s="145"/>
      <c r="YI347" s="145"/>
      <c r="YJ347" s="145"/>
      <c r="YK347" s="145"/>
      <c r="YL347" s="145"/>
      <c r="YM347" s="145"/>
      <c r="YN347" s="145"/>
      <c r="YO347" s="145"/>
      <c r="YP347" s="145"/>
      <c r="YQ347" s="145"/>
      <c r="YR347" s="145"/>
      <c r="YS347" s="145"/>
      <c r="YT347" s="145"/>
      <c r="YU347" s="145"/>
      <c r="YV347" s="145"/>
      <c r="YW347" s="145"/>
      <c r="YX347" s="145"/>
      <c r="YY347" s="145"/>
      <c r="YZ347" s="145"/>
      <c r="ZA347" s="145"/>
      <c r="ZB347" s="145"/>
      <c r="ZC347" s="145"/>
      <c r="ZD347" s="145"/>
      <c r="ZE347" s="145"/>
      <c r="ZF347" s="145"/>
      <c r="ZG347" s="145"/>
      <c r="ZH347" s="145"/>
      <c r="ZI347" s="145"/>
      <c r="ZJ347" s="145"/>
      <c r="ZK347" s="145"/>
      <c r="ZL347" s="145"/>
      <c r="ZM347" s="145"/>
      <c r="ZN347" s="145"/>
      <c r="ZO347" s="145"/>
      <c r="ZP347" s="145"/>
      <c r="ZQ347" s="145"/>
      <c r="ZR347" s="145"/>
      <c r="ZS347" s="145"/>
      <c r="ZT347" s="145"/>
      <c r="ZU347" s="145"/>
      <c r="ZV347" s="145"/>
      <c r="ZW347" s="145"/>
      <c r="ZX347" s="145"/>
      <c r="ZY347" s="145"/>
      <c r="ZZ347" s="145"/>
      <c r="AAA347" s="145"/>
      <c r="AAB347" s="145"/>
      <c r="AAC347" s="145"/>
      <c r="AAD347" s="145"/>
      <c r="AAE347" s="145"/>
      <c r="AAF347" s="145"/>
      <c r="AAG347" s="145"/>
      <c r="AAH347" s="145"/>
      <c r="AAI347" s="145"/>
      <c r="AAJ347" s="145"/>
      <c r="AAK347" s="145"/>
      <c r="AAL347" s="145"/>
      <c r="AAM347" s="145"/>
      <c r="AAN347" s="145"/>
      <c r="AAO347" s="145"/>
      <c r="AAP347" s="145"/>
      <c r="AAQ347" s="145"/>
      <c r="AAR347" s="145"/>
      <c r="AAS347" s="145"/>
      <c r="AAT347" s="145"/>
      <c r="AAU347" s="145"/>
      <c r="AAV347" s="145"/>
      <c r="AAW347" s="145"/>
      <c r="AAX347" s="145"/>
      <c r="AAY347" s="145"/>
      <c r="AAZ347" s="145"/>
      <c r="ABA347" s="145"/>
      <c r="ABB347" s="145"/>
      <c r="ABC347" s="145"/>
      <c r="ABD347" s="145"/>
      <c r="ABE347" s="145"/>
      <c r="ABF347" s="145"/>
      <c r="ABG347" s="145"/>
      <c r="ABH347" s="145"/>
      <c r="ABI347" s="145"/>
      <c r="ABJ347" s="145"/>
      <c r="ABK347" s="145"/>
      <c r="ABL347" s="145"/>
      <c r="ABM347" s="145"/>
      <c r="ABN347" s="145"/>
      <c r="ABO347" s="145"/>
      <c r="ABP347" s="145"/>
      <c r="ABQ347" s="145"/>
      <c r="ABR347" s="145"/>
      <c r="ABS347" s="145"/>
      <c r="ABT347" s="145"/>
      <c r="ABU347" s="145"/>
      <c r="ABV347" s="145"/>
      <c r="ABW347" s="145"/>
      <c r="ABX347" s="145"/>
      <c r="ABY347" s="145"/>
      <c r="ABZ347" s="145"/>
      <c r="ACA347" s="145"/>
      <c r="ACB347" s="145"/>
      <c r="ACC347" s="145"/>
      <c r="ACD347" s="145"/>
      <c r="ACE347" s="145"/>
      <c r="ACF347" s="145"/>
      <c r="ACG347" s="145"/>
      <c r="ACH347" s="145"/>
      <c r="ACI347" s="145"/>
      <c r="ACJ347" s="145"/>
      <c r="ACK347" s="145"/>
      <c r="ACL347" s="145"/>
      <c r="ACM347" s="145"/>
      <c r="ACN347" s="145"/>
      <c r="ACO347" s="145"/>
      <c r="ACP347" s="145"/>
      <c r="ACQ347" s="145"/>
      <c r="ACR347" s="145"/>
      <c r="ACS347" s="145"/>
      <c r="ACT347" s="145"/>
      <c r="ACU347" s="145"/>
      <c r="ACV347" s="145"/>
      <c r="ACW347" s="145"/>
      <c r="ACX347" s="145"/>
      <c r="ACY347" s="145"/>
      <c r="ACZ347" s="145"/>
      <c r="ADA347" s="145"/>
      <c r="ADB347" s="145"/>
      <c r="ADC347" s="145"/>
      <c r="ADD347" s="145"/>
      <c r="ADE347" s="145"/>
      <c r="ADF347" s="145"/>
      <c r="ADG347" s="145"/>
      <c r="ADH347" s="145"/>
      <c r="ADI347" s="145"/>
      <c r="ADJ347" s="145"/>
      <c r="ADK347" s="145"/>
      <c r="ADL347" s="145"/>
      <c r="ADM347" s="145"/>
      <c r="ADN347" s="145"/>
      <c r="ADO347" s="145"/>
      <c r="ADP347" s="145"/>
      <c r="ADQ347" s="145"/>
      <c r="ADR347" s="145"/>
      <c r="ADS347" s="145"/>
      <c r="ADT347" s="145"/>
      <c r="ADU347" s="145"/>
      <c r="ADV347" s="145"/>
      <c r="ADW347" s="145"/>
      <c r="ADX347" s="145"/>
      <c r="ADY347" s="145"/>
      <c r="ADZ347" s="145"/>
      <c r="AEA347" s="145"/>
      <c r="AEB347" s="145"/>
      <c r="AEC347" s="145"/>
      <c r="AED347" s="145"/>
      <c r="AEE347" s="145"/>
      <c r="AEF347" s="145"/>
      <c r="AEG347" s="145"/>
      <c r="AEH347" s="145"/>
      <c r="AEI347" s="145"/>
      <c r="AEJ347" s="145"/>
      <c r="AEK347" s="145"/>
      <c r="AEL347" s="145"/>
      <c r="AEM347" s="145"/>
      <c r="AEN347" s="145"/>
      <c r="AEO347" s="145"/>
      <c r="AEP347" s="145"/>
      <c r="AEQ347" s="145"/>
      <c r="AER347" s="145"/>
      <c r="AES347" s="145"/>
      <c r="AET347" s="145"/>
      <c r="AEU347" s="145"/>
      <c r="AEV347" s="145"/>
      <c r="AEW347" s="145"/>
      <c r="AEX347" s="145"/>
      <c r="AEY347" s="145"/>
      <c r="AEZ347" s="145"/>
      <c r="AFA347" s="145"/>
      <c r="AFB347" s="145"/>
      <c r="AFC347" s="145"/>
      <c r="AFD347" s="145"/>
      <c r="AFE347" s="145"/>
      <c r="AFF347" s="145"/>
      <c r="AFG347" s="145"/>
      <c r="AFH347" s="145"/>
      <c r="AFI347" s="145"/>
      <c r="AFJ347" s="145"/>
      <c r="AFK347" s="145"/>
      <c r="AFL347" s="145"/>
      <c r="AFM347" s="145"/>
      <c r="AFN347" s="145"/>
      <c r="AFO347" s="145"/>
      <c r="AFP347" s="145"/>
      <c r="AFQ347" s="145"/>
      <c r="AFR347" s="145"/>
      <c r="AFS347" s="145"/>
      <c r="AFT347" s="145"/>
      <c r="AFU347" s="145"/>
      <c r="AFV347" s="145"/>
      <c r="AFW347" s="145"/>
      <c r="AFX347" s="145"/>
      <c r="AFY347" s="145"/>
      <c r="AFZ347" s="145"/>
      <c r="AGA347" s="145"/>
      <c r="AGB347" s="145"/>
      <c r="AGC347" s="145"/>
      <c r="AGD347" s="145"/>
      <c r="AGE347" s="145"/>
      <c r="AGF347" s="145"/>
      <c r="AGG347" s="145"/>
      <c r="AGH347" s="145"/>
      <c r="AGI347" s="145"/>
      <c r="AGJ347" s="145"/>
      <c r="AGK347" s="145"/>
      <c r="AGL347" s="145"/>
      <c r="AGM347" s="145"/>
      <c r="AGN347" s="145"/>
      <c r="AGO347" s="145"/>
      <c r="AGP347" s="145"/>
      <c r="AGQ347" s="145"/>
      <c r="AGR347" s="145"/>
      <c r="AGS347" s="145"/>
      <c r="AGT347" s="145"/>
      <c r="AGU347" s="145"/>
      <c r="AGV347" s="145"/>
      <c r="AGW347" s="145"/>
      <c r="AGX347" s="145"/>
      <c r="AGY347" s="145"/>
      <c r="AGZ347" s="145"/>
      <c r="AHA347" s="145"/>
      <c r="AHB347" s="145"/>
      <c r="AHC347" s="145"/>
      <c r="AHD347" s="145"/>
      <c r="AHE347" s="145"/>
      <c r="AHF347" s="145"/>
      <c r="AHG347" s="145"/>
      <c r="AHH347" s="145"/>
      <c r="AHI347" s="145"/>
      <c r="AHJ347" s="145"/>
      <c r="AHK347" s="145"/>
      <c r="AHL347" s="145"/>
      <c r="AHM347" s="145"/>
      <c r="AHN347" s="145"/>
      <c r="AHO347" s="145"/>
      <c r="AHP347" s="145"/>
      <c r="AHQ347" s="145"/>
      <c r="AHR347" s="145"/>
      <c r="AHS347" s="145"/>
      <c r="AHT347" s="145"/>
      <c r="AHU347" s="145"/>
      <c r="AHV347" s="145"/>
      <c r="AHW347" s="145"/>
      <c r="AHX347" s="145"/>
      <c r="AHY347" s="145"/>
      <c r="AHZ347" s="145"/>
      <c r="AIA347" s="145"/>
      <c r="AIB347" s="145"/>
      <c r="AIC347" s="145"/>
      <c r="AID347" s="145"/>
      <c r="AIE347" s="145"/>
      <c r="AIF347" s="145"/>
      <c r="AIG347" s="145"/>
      <c r="AIH347" s="145"/>
      <c r="AII347" s="145"/>
      <c r="AIJ347" s="145"/>
      <c r="AIK347" s="145"/>
      <c r="AIL347" s="145"/>
      <c r="AIM347" s="145"/>
      <c r="AIN347" s="145"/>
      <c r="AIO347" s="145"/>
      <c r="AIP347" s="145"/>
      <c r="AIQ347" s="145"/>
      <c r="AIR347" s="145"/>
      <c r="AIS347" s="145"/>
      <c r="AIT347" s="145"/>
      <c r="AIU347" s="145"/>
      <c r="AIV347" s="145"/>
      <c r="AIW347" s="145"/>
      <c r="AIX347" s="145"/>
      <c r="AIY347" s="145"/>
      <c r="AIZ347" s="145"/>
      <c r="AJA347" s="145"/>
      <c r="AJB347" s="145"/>
      <c r="AJC347" s="145"/>
      <c r="AJD347" s="145"/>
      <c r="AJE347" s="145"/>
      <c r="AJF347" s="145"/>
      <c r="AJG347" s="145"/>
      <c r="AJH347" s="145"/>
      <c r="AJI347" s="145"/>
      <c r="AJJ347" s="145"/>
      <c r="AJK347" s="145"/>
      <c r="AJL347" s="145"/>
      <c r="AJM347" s="145"/>
      <c r="AJN347" s="145"/>
      <c r="AJO347" s="145"/>
      <c r="AJP347" s="145"/>
      <c r="AJQ347" s="145"/>
      <c r="AJR347" s="145"/>
      <c r="AJS347" s="145"/>
      <c r="AJT347" s="145"/>
      <c r="AJU347" s="145"/>
      <c r="AJV347" s="145"/>
      <c r="AJW347" s="145"/>
      <c r="AJX347" s="145"/>
      <c r="AJY347" s="145"/>
      <c r="AJZ347" s="145"/>
      <c r="AKA347" s="145"/>
      <c r="AKB347" s="145"/>
      <c r="AKC347" s="145"/>
      <c r="AKD347" s="145"/>
      <c r="AKE347" s="145"/>
      <c r="AKF347" s="145"/>
      <c r="AKG347" s="145"/>
      <c r="AKH347" s="145"/>
      <c r="AKI347" s="145"/>
      <c r="AKJ347" s="145"/>
      <c r="AKK347" s="145"/>
      <c r="AKL347" s="145"/>
      <c r="AKM347" s="145"/>
      <c r="AKN347" s="145"/>
      <c r="AKO347" s="145"/>
      <c r="AKP347" s="145"/>
      <c r="AKQ347" s="145"/>
      <c r="AKR347" s="145"/>
      <c r="AKS347" s="145"/>
      <c r="AKT347" s="145"/>
      <c r="AKU347" s="145"/>
      <c r="AKV347" s="145"/>
      <c r="AKW347" s="145"/>
      <c r="AKX347" s="145"/>
      <c r="AKY347" s="145"/>
      <c r="AKZ347" s="145"/>
      <c r="ALA347" s="145"/>
      <c r="ALB347" s="145"/>
      <c r="ALC347" s="145"/>
      <c r="ALD347" s="145"/>
      <c r="ALE347" s="145"/>
      <c r="ALF347" s="145"/>
      <c r="ALG347" s="145"/>
      <c r="ALH347" s="145"/>
      <c r="ALI347" s="145"/>
      <c r="ALJ347" s="145"/>
      <c r="ALK347" s="145"/>
      <c r="ALL347" s="145"/>
      <c r="ALM347" s="145"/>
      <c r="ALN347" s="145"/>
      <c r="ALO347" s="145"/>
      <c r="ALP347" s="145"/>
      <c r="ALQ347" s="145"/>
      <c r="ALR347" s="145"/>
      <c r="ALS347" s="145"/>
      <c r="ALT347" s="145"/>
      <c r="ALU347" s="145"/>
      <c r="ALV347" s="145"/>
      <c r="ALW347" s="145"/>
      <c r="ALX347" s="145"/>
      <c r="ALY347" s="145"/>
      <c r="ALZ347" s="145"/>
      <c r="AMA347" s="145"/>
      <c r="AMB347" s="145"/>
      <c r="AMC347" s="145"/>
      <c r="AMD347" s="145"/>
      <c r="AME347" s="145"/>
      <c r="AMF347" s="145"/>
      <c r="AMG347" s="145"/>
      <c r="AMH347" s="145"/>
      <c r="AMI347" s="145"/>
      <c r="AMJ347" s="145"/>
      <c r="AMK347" s="145"/>
      <c r="AML347" s="145"/>
      <c r="AMM347" s="145"/>
      <c r="AMN347" s="145"/>
      <c r="AMO347" s="145"/>
      <c r="AMP347" s="145"/>
      <c r="AMQ347" s="145"/>
      <c r="AMR347" s="145"/>
      <c r="AMS347" s="145"/>
      <c r="AMT347" s="145"/>
      <c r="AMU347" s="145"/>
      <c r="AMV347" s="145"/>
      <c r="AMW347" s="145"/>
      <c r="AMX347" s="145"/>
      <c r="AMY347" s="145"/>
      <c r="AMZ347" s="145"/>
      <c r="ANA347" s="145"/>
      <c r="ANB347" s="145"/>
      <c r="ANC347" s="145"/>
      <c r="AND347" s="145"/>
      <c r="ANE347" s="145"/>
      <c r="ANF347" s="145"/>
      <c r="ANG347" s="145"/>
      <c r="ANH347" s="145"/>
      <c r="ANI347" s="145"/>
      <c r="ANJ347" s="145"/>
      <c r="ANK347" s="145"/>
      <c r="ANL347" s="145"/>
      <c r="ANM347" s="145"/>
      <c r="ANN347" s="145"/>
      <c r="ANO347" s="145"/>
      <c r="ANP347" s="145"/>
      <c r="ANQ347" s="145"/>
      <c r="ANR347" s="145"/>
      <c r="ANS347" s="145"/>
      <c r="ANT347" s="145"/>
      <c r="ANU347" s="145"/>
      <c r="ANV347" s="145"/>
      <c r="ANW347" s="145"/>
      <c r="ANX347" s="145"/>
      <c r="ANY347" s="145"/>
      <c r="ANZ347" s="145"/>
      <c r="AOA347" s="145"/>
      <c r="AOB347" s="145"/>
      <c r="AOC347" s="145"/>
      <c r="AOD347" s="145"/>
      <c r="AOE347" s="145"/>
      <c r="AOF347" s="145"/>
      <c r="AOG347" s="145"/>
      <c r="AOH347" s="145"/>
      <c r="AOI347" s="145"/>
      <c r="AOJ347" s="145"/>
      <c r="AOK347" s="145"/>
      <c r="AOL347" s="145"/>
      <c r="AOM347" s="145"/>
      <c r="AON347" s="145"/>
      <c r="AOO347" s="145"/>
      <c r="AOP347" s="145"/>
      <c r="AOQ347" s="145"/>
      <c r="AOR347" s="145"/>
      <c r="AOS347" s="145"/>
      <c r="AOT347" s="145"/>
      <c r="AOU347" s="145"/>
      <c r="AOV347" s="145"/>
      <c r="AOW347" s="145"/>
      <c r="AOX347" s="145"/>
      <c r="AOY347" s="145"/>
      <c r="AOZ347" s="145"/>
      <c r="APA347" s="145"/>
      <c r="APB347" s="145"/>
      <c r="APC347" s="145"/>
      <c r="APD347" s="145"/>
      <c r="APE347" s="145"/>
      <c r="APF347" s="145"/>
      <c r="APG347" s="145"/>
      <c r="APH347" s="145"/>
      <c r="API347" s="145"/>
      <c r="APJ347" s="145"/>
      <c r="APK347" s="145"/>
      <c r="APL347" s="145"/>
      <c r="APM347" s="145"/>
      <c r="APN347" s="145"/>
      <c r="APO347" s="145"/>
      <c r="APP347" s="145"/>
      <c r="APQ347" s="145"/>
      <c r="APR347" s="145"/>
      <c r="APS347" s="145"/>
      <c r="APT347" s="145"/>
      <c r="APU347" s="145"/>
      <c r="APV347" s="145"/>
      <c r="APW347" s="145"/>
      <c r="APX347" s="145"/>
      <c r="APY347" s="145"/>
      <c r="APZ347" s="145"/>
      <c r="AQA347" s="145"/>
      <c r="AQB347" s="145"/>
      <c r="AQC347" s="145"/>
      <c r="AQD347" s="145"/>
      <c r="AQE347" s="145"/>
      <c r="AQF347" s="145"/>
      <c r="AQG347" s="145"/>
      <c r="AQH347" s="145"/>
      <c r="AQI347" s="145"/>
      <c r="AQJ347" s="145"/>
      <c r="AQK347" s="145"/>
      <c r="AQL347" s="145"/>
      <c r="AQM347" s="145"/>
      <c r="AQN347" s="145"/>
      <c r="AQO347" s="145"/>
      <c r="AQP347" s="145"/>
      <c r="AQQ347" s="145"/>
      <c r="AQR347" s="145"/>
      <c r="AQS347" s="145"/>
      <c r="AQT347" s="145"/>
      <c r="AQU347" s="145"/>
      <c r="AQV347" s="145"/>
      <c r="AQW347" s="145"/>
      <c r="AQX347" s="145"/>
      <c r="AQY347" s="145"/>
      <c r="AQZ347" s="145"/>
      <c r="ARA347" s="145"/>
      <c r="ARB347" s="145"/>
      <c r="ARC347" s="145"/>
      <c r="ARD347" s="145"/>
      <c r="ARE347" s="145"/>
      <c r="ARF347" s="145"/>
      <c r="ARG347" s="145"/>
      <c r="ARH347" s="145"/>
      <c r="ARI347" s="145"/>
      <c r="ARJ347" s="145"/>
      <c r="ARK347" s="145"/>
      <c r="ARL347" s="145"/>
      <c r="ARM347" s="145"/>
      <c r="ARN347" s="145"/>
      <c r="ARO347" s="145"/>
      <c r="ARP347" s="145"/>
      <c r="ARQ347" s="145"/>
      <c r="ARR347" s="145"/>
      <c r="ARS347" s="145"/>
      <c r="ART347" s="145"/>
      <c r="ARU347" s="145"/>
      <c r="ARV347" s="145"/>
      <c r="ARW347" s="145"/>
      <c r="ARX347" s="145"/>
      <c r="ARY347" s="145"/>
      <c r="ARZ347" s="145"/>
      <c r="ASA347" s="145"/>
      <c r="ASB347" s="145"/>
      <c r="ASC347" s="145"/>
      <c r="ASD347" s="145"/>
      <c r="ASE347" s="145"/>
      <c r="ASF347" s="145"/>
      <c r="ASG347" s="145"/>
      <c r="ASH347" s="145"/>
      <c r="ASI347" s="145"/>
      <c r="ASJ347" s="145"/>
      <c r="ASK347" s="145"/>
      <c r="ASL347" s="145"/>
      <c r="ASM347" s="145"/>
      <c r="ASN347" s="145"/>
      <c r="ASO347" s="145"/>
      <c r="ASP347" s="145"/>
      <c r="ASQ347" s="145"/>
      <c r="ASR347" s="145"/>
      <c r="ASS347" s="145"/>
      <c r="AST347" s="145"/>
      <c r="ASU347" s="145"/>
      <c r="ASV347" s="145"/>
      <c r="ASW347" s="145"/>
      <c r="ASX347" s="145"/>
      <c r="ASY347" s="145"/>
      <c r="ASZ347" s="145"/>
      <c r="ATA347" s="145"/>
      <c r="ATB347" s="145"/>
      <c r="ATC347" s="145"/>
      <c r="ATD347" s="145"/>
      <c r="ATE347" s="145"/>
      <c r="ATF347" s="145"/>
      <c r="ATG347" s="145"/>
      <c r="ATH347" s="145"/>
      <c r="ATI347" s="145"/>
      <c r="ATJ347" s="145"/>
      <c r="ATK347" s="145"/>
      <c r="ATL347" s="145"/>
      <c r="ATM347" s="145"/>
      <c r="ATN347" s="145"/>
      <c r="ATO347" s="145"/>
      <c r="ATP347" s="145"/>
      <c r="ATQ347" s="145"/>
      <c r="ATR347" s="145"/>
      <c r="ATS347" s="145"/>
      <c r="ATT347" s="145"/>
      <c r="ATU347" s="145"/>
      <c r="ATV347" s="145"/>
      <c r="ATW347" s="145"/>
      <c r="ATX347" s="145"/>
      <c r="ATY347" s="145"/>
      <c r="ATZ347" s="145"/>
      <c r="AUA347" s="145"/>
      <c r="AUB347" s="145"/>
      <c r="AUC347" s="145"/>
      <c r="AUD347" s="145"/>
      <c r="AUE347" s="145"/>
      <c r="AUF347" s="145"/>
      <c r="AUG347" s="145"/>
      <c r="AUH347" s="145"/>
      <c r="AUI347" s="145"/>
      <c r="AUJ347" s="145"/>
      <c r="AUK347" s="145"/>
      <c r="AUL347" s="145"/>
      <c r="AUM347" s="145"/>
      <c r="AUN347" s="145"/>
      <c r="AUO347" s="145"/>
      <c r="AUP347" s="145"/>
      <c r="AUQ347" s="145"/>
      <c r="AUR347" s="145"/>
      <c r="AUS347" s="145"/>
      <c r="AUT347" s="145"/>
      <c r="AUU347" s="145"/>
      <c r="AUV347" s="145"/>
      <c r="AUW347" s="145"/>
      <c r="AUX347" s="145"/>
      <c r="AUY347" s="145"/>
      <c r="AUZ347" s="145"/>
      <c r="AVA347" s="145"/>
      <c r="AVB347" s="145"/>
      <c r="AVC347" s="145"/>
      <c r="AVD347" s="145"/>
      <c r="AVE347" s="145"/>
      <c r="AVF347" s="145"/>
      <c r="AVG347" s="145"/>
      <c r="AVH347" s="145"/>
      <c r="AVI347" s="145"/>
      <c r="AVJ347" s="145"/>
      <c r="AVK347" s="145"/>
      <c r="AVL347" s="145"/>
      <c r="AVM347" s="145"/>
      <c r="AVN347" s="145"/>
      <c r="AVO347" s="145"/>
      <c r="AVP347" s="145"/>
      <c r="AVQ347" s="145"/>
      <c r="AVR347" s="145"/>
      <c r="AVS347" s="145"/>
      <c r="AVT347" s="145"/>
      <c r="AVU347" s="145"/>
      <c r="AVV347" s="145"/>
      <c r="AVW347" s="145"/>
      <c r="AVX347" s="145"/>
      <c r="AVY347" s="145"/>
      <c r="AVZ347" s="145"/>
      <c r="AWA347" s="145"/>
      <c r="AWB347" s="145"/>
      <c r="AWC347" s="145"/>
      <c r="AWD347" s="145"/>
      <c r="AWE347" s="145"/>
      <c r="AWF347" s="145"/>
      <c r="AWG347" s="145"/>
      <c r="AWH347" s="145"/>
      <c r="AWI347" s="145"/>
      <c r="AWJ347" s="145"/>
      <c r="AWK347" s="145"/>
      <c r="AWL347" s="145"/>
      <c r="AWM347" s="145"/>
      <c r="AWN347" s="145"/>
      <c r="AWO347" s="145"/>
      <c r="AWP347" s="145"/>
      <c r="AWQ347" s="145"/>
      <c r="AWR347" s="145"/>
      <c r="AWS347" s="145"/>
      <c r="AWT347" s="145"/>
      <c r="AWU347" s="145"/>
      <c r="AWV347" s="145"/>
      <c r="AWW347" s="145"/>
      <c r="AWX347" s="145"/>
      <c r="AWY347" s="145"/>
      <c r="AWZ347" s="145"/>
      <c r="AXA347" s="145"/>
      <c r="AXB347" s="145"/>
      <c r="AXC347" s="145"/>
      <c r="AXD347" s="145"/>
      <c r="AXE347" s="145"/>
      <c r="AXF347" s="145"/>
      <c r="AXG347" s="145"/>
      <c r="AXH347" s="145"/>
      <c r="AXI347" s="145"/>
      <c r="AXJ347" s="145"/>
      <c r="AXK347" s="145"/>
      <c r="AXL347" s="145"/>
      <c r="AXM347" s="145"/>
      <c r="AXN347" s="145"/>
      <c r="AXO347" s="145"/>
      <c r="AXP347" s="145"/>
      <c r="AXQ347" s="145"/>
      <c r="AXR347" s="145"/>
      <c r="AXS347" s="145"/>
      <c r="AXT347" s="145"/>
      <c r="AXU347" s="145"/>
      <c r="AXV347" s="145"/>
      <c r="AXW347" s="145"/>
      <c r="AXX347" s="145"/>
      <c r="AXY347" s="145"/>
      <c r="AXZ347" s="145"/>
      <c r="AYA347" s="145"/>
      <c r="AYB347" s="145"/>
      <c r="AYC347" s="145"/>
      <c r="AYD347" s="145"/>
      <c r="AYE347" s="145"/>
      <c r="AYF347" s="145"/>
      <c r="AYG347" s="145"/>
      <c r="AYH347" s="145"/>
      <c r="AYI347" s="145"/>
      <c r="AYJ347" s="145"/>
      <c r="AYK347" s="145"/>
      <c r="AYL347" s="145"/>
      <c r="AYM347" s="145"/>
      <c r="AYN347" s="145"/>
      <c r="AYO347" s="145"/>
      <c r="AYP347" s="145"/>
      <c r="AYQ347" s="145"/>
      <c r="AYR347" s="145"/>
      <c r="AYS347" s="145"/>
      <c r="AYT347" s="145"/>
      <c r="AYU347" s="145"/>
      <c r="AYV347" s="145"/>
      <c r="AYW347" s="145"/>
      <c r="AYX347" s="145"/>
      <c r="AYY347" s="145"/>
      <c r="AYZ347" s="145"/>
      <c r="AZA347" s="145"/>
      <c r="AZB347" s="145"/>
      <c r="AZC347" s="145"/>
      <c r="AZD347" s="145"/>
      <c r="AZE347" s="145"/>
      <c r="AZF347" s="145"/>
      <c r="AZG347" s="145"/>
      <c r="AZH347" s="145"/>
      <c r="AZI347" s="145"/>
      <c r="AZJ347" s="145"/>
      <c r="AZK347" s="145"/>
      <c r="AZL347" s="145"/>
      <c r="AZM347" s="145"/>
      <c r="AZN347" s="145"/>
      <c r="AZO347" s="145"/>
      <c r="AZP347" s="145"/>
      <c r="AZQ347" s="145"/>
      <c r="AZR347" s="145"/>
      <c r="AZS347" s="145"/>
      <c r="AZT347" s="145"/>
      <c r="AZU347" s="145"/>
      <c r="AZV347" s="145"/>
      <c r="AZW347" s="145"/>
      <c r="AZX347" s="145"/>
      <c r="AZY347" s="145"/>
      <c r="AZZ347" s="145"/>
      <c r="BAA347" s="145"/>
      <c r="BAB347" s="145"/>
      <c r="BAC347" s="145"/>
      <c r="BAD347" s="145"/>
      <c r="BAE347" s="145"/>
      <c r="BAF347" s="145"/>
      <c r="BAG347" s="145"/>
      <c r="BAH347" s="145"/>
      <c r="BAI347" s="145"/>
      <c r="BAJ347" s="145"/>
      <c r="BAK347" s="145"/>
      <c r="BAL347" s="145"/>
      <c r="BAM347" s="145"/>
      <c r="BAN347" s="145"/>
      <c r="BAO347" s="145"/>
      <c r="BAP347" s="145"/>
      <c r="BAQ347" s="145"/>
      <c r="BAR347" s="145"/>
      <c r="BAS347" s="145"/>
      <c r="BAT347" s="145"/>
      <c r="BAU347" s="145"/>
      <c r="BAV347" s="145"/>
      <c r="BAW347" s="145"/>
      <c r="BAX347" s="145"/>
      <c r="BAY347" s="145"/>
      <c r="BAZ347" s="145"/>
      <c r="BBA347" s="145"/>
      <c r="BBB347" s="145"/>
      <c r="BBC347" s="145"/>
      <c r="BBD347" s="145"/>
      <c r="BBE347" s="145"/>
      <c r="BBF347" s="145"/>
      <c r="BBG347" s="145"/>
      <c r="BBH347" s="145"/>
      <c r="BBI347" s="145"/>
      <c r="BBJ347" s="145"/>
      <c r="BBK347" s="145"/>
      <c r="BBL347" s="145"/>
      <c r="BBM347" s="145"/>
      <c r="BBN347" s="145"/>
      <c r="BBO347" s="145"/>
      <c r="BBP347" s="145"/>
      <c r="BBQ347" s="145"/>
      <c r="BBR347" s="145"/>
      <c r="BBS347" s="145"/>
      <c r="BBT347" s="145"/>
      <c r="BBU347" s="145"/>
      <c r="BBV347" s="145"/>
      <c r="BBW347" s="145"/>
      <c r="BBX347" s="145"/>
      <c r="BBY347" s="145"/>
      <c r="BBZ347" s="145"/>
      <c r="BCA347" s="145"/>
      <c r="BCB347" s="145"/>
      <c r="BCC347" s="145"/>
      <c r="BCD347" s="145"/>
      <c r="BCE347" s="145"/>
      <c r="BCF347" s="145"/>
      <c r="BCG347" s="145"/>
      <c r="BCH347" s="145"/>
      <c r="BCI347" s="145"/>
      <c r="BCJ347" s="145"/>
      <c r="BCK347" s="145"/>
      <c r="BCL347" s="145"/>
      <c r="BCM347" s="145"/>
      <c r="BCN347" s="145"/>
      <c r="BCO347" s="145"/>
      <c r="BCP347" s="145"/>
      <c r="BCQ347" s="145"/>
      <c r="BCR347" s="145"/>
      <c r="BCS347" s="145"/>
      <c r="BCT347" s="145"/>
      <c r="BCU347" s="145"/>
      <c r="BCV347" s="145"/>
      <c r="BCW347" s="145"/>
      <c r="BCX347" s="145"/>
      <c r="BCY347" s="145"/>
      <c r="BCZ347" s="145"/>
      <c r="BDA347" s="145"/>
      <c r="BDB347" s="145"/>
      <c r="BDC347" s="145"/>
      <c r="BDD347" s="145"/>
      <c r="BDE347" s="145"/>
      <c r="BDF347" s="145"/>
      <c r="BDG347" s="145"/>
      <c r="BDH347" s="145"/>
      <c r="BDI347" s="145"/>
      <c r="BDJ347" s="145"/>
      <c r="BDK347" s="145"/>
      <c r="BDL347" s="145"/>
      <c r="BDM347" s="145"/>
      <c r="BDN347" s="145"/>
      <c r="BDO347" s="145"/>
      <c r="BDP347" s="145"/>
      <c r="BDQ347" s="145"/>
      <c r="BDR347" s="145"/>
      <c r="BDS347" s="145"/>
      <c r="BDT347" s="145"/>
      <c r="BDU347" s="145"/>
      <c r="BDV347" s="145"/>
      <c r="BDW347" s="145"/>
      <c r="BDX347" s="145"/>
      <c r="BDY347" s="145"/>
      <c r="BDZ347" s="145"/>
      <c r="BEA347" s="145"/>
      <c r="BEB347" s="145"/>
      <c r="BEC347" s="145"/>
      <c r="BED347" s="145"/>
      <c r="BEE347" s="145"/>
      <c r="BEF347" s="145"/>
      <c r="BEG347" s="145"/>
      <c r="BEH347" s="145"/>
      <c r="BEI347" s="145"/>
      <c r="BEJ347" s="145"/>
      <c r="BEK347" s="145"/>
      <c r="BEL347" s="145"/>
      <c r="BEM347" s="145"/>
      <c r="BEN347" s="145"/>
      <c r="BEO347" s="145"/>
      <c r="BEP347" s="145"/>
      <c r="BEQ347" s="145"/>
      <c r="BER347" s="145"/>
      <c r="BES347" s="145"/>
      <c r="BET347" s="145"/>
      <c r="BEU347" s="145"/>
      <c r="BEV347" s="145"/>
      <c r="BEW347" s="145"/>
      <c r="BEX347" s="145"/>
      <c r="BEY347" s="145"/>
      <c r="BEZ347" s="145"/>
      <c r="BFA347" s="145"/>
      <c r="BFB347" s="145"/>
      <c r="BFC347" s="145"/>
      <c r="BFD347" s="145"/>
      <c r="BFE347" s="145"/>
      <c r="BFF347" s="145"/>
      <c r="BFG347" s="145"/>
      <c r="BFH347" s="145"/>
      <c r="BFI347" s="145"/>
      <c r="BFJ347" s="145"/>
      <c r="BFK347" s="145"/>
      <c r="BFL347" s="145"/>
      <c r="BFM347" s="145"/>
      <c r="BFN347" s="145"/>
      <c r="BFO347" s="145"/>
      <c r="BFP347" s="145"/>
      <c r="BFQ347" s="145"/>
      <c r="BFR347" s="145"/>
      <c r="BFS347" s="145"/>
      <c r="BFT347" s="145"/>
      <c r="BFU347" s="145"/>
      <c r="BFV347" s="145"/>
      <c r="BFW347" s="145"/>
      <c r="BFX347" s="145"/>
      <c r="BFY347" s="145"/>
      <c r="BFZ347" s="145"/>
      <c r="BGA347" s="145"/>
      <c r="BGB347" s="145"/>
      <c r="BGC347" s="145"/>
      <c r="BGD347" s="145"/>
      <c r="BGE347" s="145"/>
      <c r="BGF347" s="145"/>
      <c r="BGG347" s="145"/>
      <c r="BGH347" s="145"/>
      <c r="BGI347" s="145"/>
      <c r="BGJ347" s="145"/>
      <c r="BGK347" s="145"/>
      <c r="BGL347" s="145"/>
      <c r="BGM347" s="145"/>
      <c r="BGN347" s="145"/>
      <c r="BGO347" s="145"/>
      <c r="BGP347" s="145"/>
      <c r="BGQ347" s="145"/>
      <c r="BGR347" s="145"/>
      <c r="BGS347" s="145"/>
      <c r="BGT347" s="145"/>
      <c r="BGU347" s="145"/>
      <c r="BGV347" s="145"/>
      <c r="BGW347" s="145"/>
      <c r="BGX347" s="145"/>
      <c r="BGY347" s="145"/>
      <c r="BGZ347" s="145"/>
      <c r="BHA347" s="145"/>
      <c r="BHB347" s="145"/>
      <c r="BHC347" s="145"/>
      <c r="BHD347" s="145"/>
      <c r="BHE347" s="145"/>
      <c r="BHF347" s="145"/>
      <c r="BHG347" s="145"/>
      <c r="BHH347" s="145"/>
      <c r="BHI347" s="145"/>
      <c r="BHJ347" s="145"/>
      <c r="BHK347" s="145"/>
      <c r="BHL347" s="145"/>
      <c r="BHM347" s="145"/>
      <c r="BHN347" s="145"/>
      <c r="BHO347" s="145"/>
      <c r="BHP347" s="145"/>
      <c r="BHQ347" s="145"/>
      <c r="BHR347" s="145"/>
      <c r="BHS347" s="145"/>
      <c r="BHT347" s="145"/>
      <c r="BHU347" s="145"/>
      <c r="BHV347" s="145"/>
      <c r="BHW347" s="145"/>
      <c r="BHX347" s="145"/>
      <c r="BHY347" s="145"/>
      <c r="BHZ347" s="145"/>
      <c r="BIA347" s="145"/>
      <c r="BIB347" s="145"/>
      <c r="BIC347" s="145"/>
      <c r="BID347" s="145"/>
      <c r="BIE347" s="145"/>
      <c r="BIF347" s="145"/>
      <c r="BIG347" s="145"/>
      <c r="BIH347" s="145"/>
      <c r="BII347" s="145"/>
      <c r="BIJ347" s="145"/>
      <c r="BIK347" s="145"/>
      <c r="BIL347" s="145"/>
      <c r="BIM347" s="145"/>
      <c r="BIN347" s="145"/>
      <c r="BIO347" s="145"/>
      <c r="BIP347" s="145"/>
      <c r="BIQ347" s="145"/>
      <c r="BIR347" s="145"/>
      <c r="BIS347" s="145"/>
      <c r="BIT347" s="145"/>
      <c r="BIU347" s="145"/>
      <c r="BIV347" s="145"/>
      <c r="BIW347" s="145"/>
      <c r="BIX347" s="145"/>
      <c r="BIY347" s="145"/>
      <c r="BIZ347" s="145"/>
      <c r="BJA347" s="145"/>
      <c r="BJB347" s="145"/>
      <c r="BJC347" s="145"/>
      <c r="BJD347" s="145"/>
      <c r="BJE347" s="145"/>
      <c r="BJF347" s="145"/>
      <c r="BJG347" s="145"/>
      <c r="BJH347" s="145"/>
      <c r="BJI347" s="145"/>
      <c r="BJJ347" s="145"/>
      <c r="BJK347" s="145"/>
      <c r="BJL347" s="145"/>
      <c r="BJM347" s="145"/>
      <c r="BJN347" s="145"/>
      <c r="BJO347" s="145"/>
      <c r="BJP347" s="145"/>
      <c r="BJQ347" s="145"/>
      <c r="BJR347" s="145"/>
      <c r="BJS347" s="145"/>
      <c r="BJT347" s="145"/>
      <c r="BJU347" s="145"/>
      <c r="BJV347" s="145"/>
      <c r="BJW347" s="145"/>
      <c r="BJX347" s="145"/>
      <c r="BJY347" s="145"/>
      <c r="BJZ347" s="145"/>
      <c r="BKA347" s="145"/>
      <c r="BKB347" s="145"/>
      <c r="BKC347" s="145"/>
      <c r="BKD347" s="145"/>
      <c r="BKE347" s="145"/>
      <c r="BKF347" s="145"/>
      <c r="BKG347" s="145"/>
      <c r="BKH347" s="145"/>
      <c r="BKI347" s="145"/>
      <c r="BKJ347" s="145"/>
      <c r="BKK347" s="145"/>
      <c r="BKL347" s="145"/>
      <c r="BKM347" s="145"/>
      <c r="BKN347" s="145"/>
      <c r="BKO347" s="145"/>
      <c r="BKP347" s="145"/>
      <c r="BKQ347" s="145"/>
      <c r="BKR347" s="145"/>
      <c r="BKS347" s="145"/>
      <c r="BKT347" s="145"/>
      <c r="BKU347" s="145"/>
      <c r="BKV347" s="145"/>
      <c r="BKW347" s="145"/>
      <c r="BKX347" s="145"/>
      <c r="BKY347" s="145"/>
      <c r="BKZ347" s="145"/>
      <c r="BLA347" s="145"/>
      <c r="BLB347" s="145"/>
      <c r="BLC347" s="145"/>
      <c r="BLD347" s="145"/>
      <c r="BLE347" s="145"/>
      <c r="BLF347" s="145"/>
      <c r="BLG347" s="145"/>
      <c r="BLH347" s="145"/>
      <c r="BLI347" s="145"/>
      <c r="BLJ347" s="145"/>
      <c r="BLK347" s="145"/>
      <c r="BLL347" s="145"/>
      <c r="BLM347" s="145"/>
      <c r="BLN347" s="145"/>
      <c r="BLO347" s="145"/>
      <c r="BLP347" s="145"/>
      <c r="BLQ347" s="145"/>
      <c r="BLR347" s="145"/>
      <c r="BLS347" s="145"/>
      <c r="BLT347" s="145"/>
      <c r="BLU347" s="145"/>
      <c r="BLV347" s="145"/>
      <c r="BLW347" s="145"/>
      <c r="BLX347" s="145"/>
      <c r="BLY347" s="145"/>
      <c r="BLZ347" s="145"/>
      <c r="BMA347" s="145"/>
      <c r="BMB347" s="145"/>
      <c r="BMC347" s="145"/>
      <c r="BMD347" s="145"/>
      <c r="BME347" s="145"/>
      <c r="BMF347" s="145"/>
      <c r="BMG347" s="145"/>
      <c r="BMH347" s="145"/>
      <c r="BMI347" s="145"/>
      <c r="BMJ347" s="145"/>
      <c r="BMK347" s="145"/>
      <c r="BML347" s="145"/>
      <c r="BMM347" s="145"/>
      <c r="BMN347" s="145"/>
      <c r="BMO347" s="145"/>
      <c r="BMP347" s="145"/>
      <c r="BMQ347" s="145"/>
      <c r="BMR347" s="145"/>
      <c r="BMS347" s="145"/>
      <c r="BMT347" s="145"/>
      <c r="BMU347" s="145"/>
      <c r="BMV347" s="145"/>
      <c r="BMW347" s="145"/>
      <c r="BMX347" s="145"/>
      <c r="BMY347" s="145"/>
      <c r="BMZ347" s="145"/>
      <c r="BNA347" s="145"/>
      <c r="BNB347" s="145"/>
      <c r="BNC347" s="145"/>
      <c r="BND347" s="145"/>
      <c r="BNE347" s="145"/>
      <c r="BNF347" s="145"/>
      <c r="BNG347" s="145"/>
      <c r="BNH347" s="145"/>
      <c r="BNI347" s="145"/>
      <c r="BNJ347" s="145"/>
      <c r="BNK347" s="145"/>
      <c r="BNL347" s="145"/>
      <c r="BNM347" s="145"/>
      <c r="BNN347" s="145"/>
      <c r="BNO347" s="145"/>
      <c r="BNP347" s="145"/>
      <c r="BNQ347" s="145"/>
      <c r="BNR347" s="145"/>
      <c r="BNS347" s="145"/>
      <c r="BNT347" s="145"/>
      <c r="BNU347" s="145"/>
      <c r="BNV347" s="145"/>
      <c r="BNW347" s="145"/>
      <c r="BNX347" s="145"/>
      <c r="BNY347" s="145"/>
      <c r="BNZ347" s="145"/>
      <c r="BOA347" s="145"/>
      <c r="BOB347" s="145"/>
      <c r="BOC347" s="145"/>
      <c r="BOD347" s="145"/>
      <c r="BOE347" s="145"/>
      <c r="BOF347" s="145"/>
      <c r="BOG347" s="145"/>
      <c r="BOH347" s="145"/>
      <c r="BOI347" s="145"/>
      <c r="BOJ347" s="145"/>
      <c r="BOK347" s="145"/>
      <c r="BOL347" s="145"/>
      <c r="BOM347" s="145"/>
      <c r="BON347" s="145"/>
      <c r="BOO347" s="145"/>
      <c r="BOP347" s="145"/>
      <c r="BOQ347" s="145"/>
      <c r="BOR347" s="145"/>
      <c r="BOS347" s="145"/>
      <c r="BOT347" s="145"/>
      <c r="BOU347" s="145"/>
      <c r="BOV347" s="145"/>
      <c r="BOW347" s="145"/>
      <c r="BOX347" s="145"/>
      <c r="BOY347" s="145"/>
      <c r="BOZ347" s="145"/>
      <c r="BPA347" s="145"/>
      <c r="BPB347" s="145"/>
      <c r="BPC347" s="145"/>
      <c r="BPD347" s="145"/>
      <c r="BPE347" s="145"/>
      <c r="BPF347" s="145"/>
      <c r="BPG347" s="145"/>
      <c r="BPH347" s="145"/>
      <c r="BPI347" s="145"/>
      <c r="BPJ347" s="145"/>
      <c r="BPK347" s="145"/>
      <c r="BPL347" s="145"/>
      <c r="BPM347" s="145"/>
      <c r="BPN347" s="145"/>
      <c r="BPO347" s="145"/>
      <c r="BPP347" s="145"/>
      <c r="BPQ347" s="145"/>
      <c r="BPR347" s="145"/>
      <c r="BPS347" s="145"/>
      <c r="BPT347" s="145"/>
      <c r="BPU347" s="145"/>
      <c r="BPV347" s="145"/>
      <c r="BPW347" s="145"/>
      <c r="BPX347" s="145"/>
      <c r="BPY347" s="145"/>
      <c r="BPZ347" s="145"/>
      <c r="BQA347" s="145"/>
      <c r="BQB347" s="145"/>
      <c r="BQC347" s="145"/>
      <c r="BQD347" s="145"/>
      <c r="BQE347" s="145"/>
      <c r="BQF347" s="145"/>
      <c r="BQG347" s="145"/>
      <c r="BQH347" s="145"/>
      <c r="BQI347" s="145"/>
      <c r="BQJ347" s="145"/>
      <c r="BQK347" s="145"/>
      <c r="BQL347" s="145"/>
      <c r="BQM347" s="145"/>
      <c r="BQN347" s="145"/>
      <c r="BQO347" s="145"/>
      <c r="BQP347" s="145"/>
      <c r="BQQ347" s="145"/>
      <c r="BQR347" s="145"/>
      <c r="BQS347" s="145"/>
      <c r="BQT347" s="145"/>
      <c r="BQU347" s="145"/>
      <c r="BQV347" s="145"/>
      <c r="BQW347" s="145"/>
      <c r="BQX347" s="145"/>
      <c r="BQY347" s="145"/>
      <c r="BQZ347" s="145"/>
      <c r="BRA347" s="145"/>
      <c r="BRB347" s="145"/>
      <c r="BRC347" s="145"/>
      <c r="BRD347" s="145"/>
      <c r="BRE347" s="145"/>
      <c r="BRF347" s="145"/>
      <c r="BRG347" s="145"/>
      <c r="BRH347" s="145"/>
      <c r="BRI347" s="145"/>
      <c r="BRJ347" s="145"/>
      <c r="BRK347" s="145"/>
      <c r="BRL347" s="145"/>
      <c r="BRM347" s="145"/>
      <c r="BRN347" s="145"/>
      <c r="BRO347" s="145"/>
      <c r="BRP347" s="145"/>
      <c r="BRQ347" s="145"/>
      <c r="BRR347" s="145"/>
      <c r="BRS347" s="145"/>
      <c r="BRT347" s="145"/>
      <c r="BRU347" s="145"/>
      <c r="BRV347" s="145"/>
      <c r="BRW347" s="145"/>
      <c r="BRX347" s="145"/>
      <c r="BRY347" s="145"/>
      <c r="BRZ347" s="145"/>
      <c r="BSA347" s="145"/>
      <c r="BSB347" s="145"/>
      <c r="BSC347" s="145"/>
      <c r="BSD347" s="145"/>
      <c r="BSE347" s="145"/>
      <c r="BSF347" s="145"/>
      <c r="BSG347" s="145"/>
      <c r="BSH347" s="145"/>
      <c r="BSI347" s="145"/>
      <c r="BSJ347" s="145"/>
      <c r="BSK347" s="145"/>
      <c r="BSL347" s="145"/>
      <c r="BSM347" s="145"/>
      <c r="BSN347" s="145"/>
      <c r="BSO347" s="145"/>
      <c r="BSP347" s="145"/>
      <c r="BSQ347" s="145"/>
      <c r="BSR347" s="145"/>
      <c r="BSS347" s="145"/>
      <c r="BST347" s="145"/>
      <c r="BSU347" s="145"/>
      <c r="BSV347" s="145"/>
      <c r="BSW347" s="145"/>
      <c r="BSX347" s="145"/>
      <c r="BSY347" s="145"/>
      <c r="BSZ347" s="145"/>
      <c r="BTA347" s="145"/>
      <c r="BTB347" s="145"/>
      <c r="BTC347" s="145"/>
      <c r="BTD347" s="145"/>
      <c r="BTE347" s="145"/>
      <c r="BTF347" s="145"/>
      <c r="BTG347" s="145"/>
      <c r="BTH347" s="145"/>
      <c r="BTI347" s="145"/>
      <c r="BTJ347" s="145"/>
      <c r="BTK347" s="145"/>
      <c r="BTL347" s="145"/>
      <c r="BTM347" s="145"/>
      <c r="BTN347" s="145"/>
      <c r="BTO347" s="145"/>
      <c r="BTP347" s="145"/>
      <c r="BTQ347" s="145"/>
      <c r="BTR347" s="145"/>
      <c r="BTS347" s="145"/>
      <c r="BTT347" s="145"/>
      <c r="BTU347" s="145"/>
      <c r="BTV347" s="145"/>
      <c r="BTW347" s="145"/>
      <c r="BTX347" s="145"/>
      <c r="BTY347" s="145"/>
      <c r="BTZ347" s="145"/>
      <c r="BUA347" s="145"/>
      <c r="BUB347" s="145"/>
      <c r="BUC347" s="145"/>
      <c r="BUD347" s="145"/>
      <c r="BUE347" s="145"/>
      <c r="BUF347" s="145"/>
      <c r="BUG347" s="145"/>
      <c r="BUH347" s="145"/>
      <c r="BUI347" s="145"/>
      <c r="BUJ347" s="145"/>
      <c r="BUK347" s="145"/>
      <c r="BUL347" s="145"/>
      <c r="BUM347" s="145"/>
      <c r="BUN347" s="145"/>
      <c r="BUO347" s="145"/>
      <c r="BUP347" s="145"/>
      <c r="BUQ347" s="145"/>
      <c r="BUR347" s="145"/>
      <c r="BUS347" s="145"/>
      <c r="BUT347" s="145"/>
      <c r="BUU347" s="145"/>
      <c r="BUV347" s="145"/>
      <c r="BUW347" s="145"/>
      <c r="BUX347" s="145"/>
      <c r="BUY347" s="145"/>
      <c r="BUZ347" s="145"/>
      <c r="BVA347" s="145"/>
      <c r="BVB347" s="145"/>
      <c r="BVC347" s="145"/>
      <c r="BVD347" s="145"/>
      <c r="BVE347" s="145"/>
      <c r="BVF347" s="145"/>
      <c r="BVG347" s="145"/>
      <c r="BVH347" s="145"/>
      <c r="BVI347" s="145"/>
      <c r="BVJ347" s="145"/>
      <c r="BVK347" s="145"/>
      <c r="BVL347" s="145"/>
      <c r="BVM347" s="145"/>
      <c r="BVN347" s="145"/>
      <c r="BVO347" s="145"/>
      <c r="BVP347" s="145"/>
      <c r="BVQ347" s="145"/>
      <c r="BVR347" s="145"/>
      <c r="BVS347" s="145"/>
      <c r="BVT347" s="145"/>
      <c r="BVU347" s="145"/>
      <c r="BVV347" s="145"/>
      <c r="BVW347" s="145"/>
      <c r="BVX347" s="145"/>
      <c r="BVY347" s="145"/>
      <c r="BVZ347" s="145"/>
      <c r="BWA347" s="145"/>
      <c r="BWB347" s="145"/>
      <c r="BWC347" s="145"/>
      <c r="BWD347" s="145"/>
      <c r="BWE347" s="145"/>
      <c r="BWF347" s="145"/>
      <c r="BWG347" s="145"/>
      <c r="BWH347" s="145"/>
      <c r="BWI347" s="145"/>
      <c r="BWJ347" s="145"/>
      <c r="BWK347" s="145"/>
      <c r="BWL347" s="145"/>
      <c r="BWM347" s="145"/>
      <c r="BWN347" s="145"/>
      <c r="BWO347" s="145"/>
      <c r="BWP347" s="145"/>
      <c r="BWQ347" s="145"/>
      <c r="BWR347" s="145"/>
      <c r="BWS347" s="145"/>
      <c r="BWT347" s="145"/>
      <c r="BWU347" s="145"/>
      <c r="BWV347" s="145"/>
      <c r="BWW347" s="145"/>
      <c r="BWX347" s="145"/>
      <c r="BWY347" s="145"/>
      <c r="BWZ347" s="145"/>
      <c r="BXA347" s="145"/>
      <c r="BXB347" s="145"/>
      <c r="BXC347" s="145"/>
      <c r="BXD347" s="145"/>
      <c r="BXE347" s="145"/>
      <c r="BXF347" s="145"/>
      <c r="BXG347" s="145"/>
      <c r="BXH347" s="145"/>
      <c r="BXI347" s="145"/>
      <c r="BXJ347" s="145"/>
      <c r="BXK347" s="145"/>
      <c r="BXL347" s="145"/>
      <c r="BXM347" s="145"/>
      <c r="BXN347" s="145"/>
      <c r="BXO347" s="145"/>
      <c r="BXP347" s="145"/>
      <c r="BXQ347" s="145"/>
      <c r="BXR347" s="145"/>
      <c r="BXS347" s="145"/>
      <c r="BXT347" s="145"/>
      <c r="BXU347" s="145"/>
      <c r="BXV347" s="145"/>
      <c r="BXW347" s="145"/>
      <c r="BXX347" s="145"/>
      <c r="BXY347" s="145"/>
      <c r="BXZ347" s="145"/>
      <c r="BYA347" s="145"/>
      <c r="BYB347" s="145"/>
      <c r="BYC347" s="145"/>
      <c r="BYD347" s="145"/>
      <c r="BYE347" s="145"/>
      <c r="BYF347" s="145"/>
      <c r="BYG347" s="145"/>
      <c r="BYH347" s="145"/>
      <c r="BYI347" s="145"/>
      <c r="BYJ347" s="145"/>
      <c r="BYK347" s="145"/>
      <c r="BYL347" s="145"/>
      <c r="BYM347" s="145"/>
      <c r="BYN347" s="145"/>
      <c r="BYO347" s="145"/>
      <c r="BYP347" s="145"/>
      <c r="BYQ347" s="145"/>
      <c r="BYR347" s="145"/>
      <c r="BYS347" s="145"/>
      <c r="BYT347" s="145"/>
      <c r="BYU347" s="145"/>
      <c r="BYV347" s="145"/>
      <c r="BYW347" s="145"/>
      <c r="BYX347" s="145"/>
      <c r="BYY347" s="145"/>
      <c r="BYZ347" s="145"/>
      <c r="BZA347" s="145"/>
      <c r="BZB347" s="145"/>
      <c r="BZC347" s="145"/>
      <c r="BZD347" s="145"/>
      <c r="BZE347" s="145"/>
      <c r="BZF347" s="145"/>
      <c r="BZG347" s="145"/>
      <c r="BZH347" s="145"/>
      <c r="BZI347" s="145"/>
      <c r="BZJ347" s="145"/>
      <c r="BZK347" s="145"/>
      <c r="BZL347" s="145"/>
      <c r="BZM347" s="145"/>
      <c r="BZN347" s="145"/>
      <c r="BZO347" s="145"/>
      <c r="BZP347" s="145"/>
      <c r="BZQ347" s="145"/>
      <c r="BZR347" s="145"/>
      <c r="BZS347" s="145"/>
      <c r="BZT347" s="145"/>
      <c r="BZU347" s="145"/>
      <c r="BZV347" s="145"/>
      <c r="BZW347" s="145"/>
      <c r="BZX347" s="145"/>
      <c r="BZY347" s="145"/>
      <c r="BZZ347" s="145"/>
      <c r="CAA347" s="145"/>
      <c r="CAB347" s="145"/>
      <c r="CAC347" s="145"/>
      <c r="CAD347" s="145"/>
      <c r="CAE347" s="145"/>
      <c r="CAF347" s="145"/>
      <c r="CAG347" s="145"/>
      <c r="CAH347" s="145"/>
      <c r="CAI347" s="145"/>
      <c r="CAJ347" s="145"/>
      <c r="CAK347" s="145"/>
      <c r="CAL347" s="145"/>
      <c r="CAM347" s="145"/>
      <c r="CAN347" s="145"/>
      <c r="CAO347" s="145"/>
      <c r="CAP347" s="145"/>
      <c r="CAQ347" s="145"/>
      <c r="CAR347" s="145"/>
      <c r="CAS347" s="145"/>
      <c r="CAT347" s="145"/>
      <c r="CAU347" s="145"/>
      <c r="CAV347" s="145"/>
      <c r="CAW347" s="145"/>
      <c r="CAX347" s="145"/>
      <c r="CAY347" s="145"/>
      <c r="CAZ347" s="145"/>
      <c r="CBA347" s="145"/>
      <c r="CBB347" s="145"/>
      <c r="CBC347" s="145"/>
      <c r="CBD347" s="145"/>
      <c r="CBE347" s="145"/>
      <c r="CBF347" s="145"/>
      <c r="CBG347" s="145"/>
      <c r="CBH347" s="145"/>
      <c r="CBI347" s="145"/>
      <c r="CBJ347" s="145"/>
      <c r="CBK347" s="145"/>
      <c r="CBL347" s="145"/>
      <c r="CBM347" s="145"/>
      <c r="CBN347" s="145"/>
      <c r="CBO347" s="145"/>
      <c r="CBP347" s="145"/>
      <c r="CBQ347" s="145"/>
      <c r="CBR347" s="145"/>
      <c r="CBS347" s="145"/>
      <c r="CBT347" s="145"/>
      <c r="CBU347" s="145"/>
      <c r="CBV347" s="145"/>
      <c r="CBW347" s="145"/>
      <c r="CBX347" s="145"/>
      <c r="CBY347" s="145"/>
      <c r="CBZ347" s="145"/>
      <c r="CCA347" s="145"/>
      <c r="CCB347" s="145"/>
      <c r="CCC347" s="145"/>
      <c r="CCD347" s="145"/>
      <c r="CCE347" s="145"/>
      <c r="CCF347" s="145"/>
      <c r="CCG347" s="145"/>
      <c r="CCH347" s="145"/>
      <c r="CCI347" s="145"/>
      <c r="CCJ347" s="145"/>
      <c r="CCK347" s="145"/>
      <c r="CCL347" s="145"/>
      <c r="CCM347" s="145"/>
      <c r="CCN347" s="145"/>
      <c r="CCO347" s="145"/>
      <c r="CCP347" s="145"/>
      <c r="CCQ347" s="145"/>
      <c r="CCR347" s="145"/>
      <c r="CCS347" s="145"/>
      <c r="CCT347" s="145"/>
      <c r="CCU347" s="145"/>
      <c r="CCV347" s="145"/>
      <c r="CCW347" s="145"/>
      <c r="CCX347" s="145"/>
      <c r="CCY347" s="145"/>
      <c r="CCZ347" s="145"/>
      <c r="CDA347" s="145"/>
      <c r="CDB347" s="145"/>
      <c r="CDC347" s="145"/>
      <c r="CDD347" s="145"/>
      <c r="CDE347" s="145"/>
      <c r="CDF347" s="145"/>
      <c r="CDG347" s="145"/>
      <c r="CDH347" s="145"/>
      <c r="CDI347" s="145"/>
      <c r="CDJ347" s="145"/>
      <c r="CDK347" s="145"/>
      <c r="CDL347" s="145"/>
      <c r="CDM347" s="145"/>
      <c r="CDN347" s="145"/>
      <c r="CDO347" s="145"/>
      <c r="CDP347" s="145"/>
      <c r="CDQ347" s="145"/>
      <c r="CDR347" s="145"/>
      <c r="CDS347" s="145"/>
      <c r="CDT347" s="145"/>
      <c r="CDU347" s="145"/>
      <c r="CDV347" s="145"/>
      <c r="CDW347" s="145"/>
      <c r="CDX347" s="145"/>
      <c r="CDY347" s="145"/>
      <c r="CDZ347" s="145"/>
      <c r="CEA347" s="145"/>
      <c r="CEB347" s="145"/>
      <c r="CEC347" s="145"/>
      <c r="CED347" s="145"/>
      <c r="CEE347" s="145"/>
      <c r="CEF347" s="145"/>
      <c r="CEG347" s="145"/>
      <c r="CEH347" s="145"/>
      <c r="CEI347" s="145"/>
      <c r="CEJ347" s="145"/>
      <c r="CEK347" s="145"/>
      <c r="CEL347" s="145"/>
      <c r="CEM347" s="145"/>
      <c r="CEN347" s="145"/>
      <c r="CEO347" s="145"/>
      <c r="CEP347" s="145"/>
      <c r="CEQ347" s="145"/>
      <c r="CER347" s="145"/>
      <c r="CES347" s="145"/>
      <c r="CET347" s="145"/>
      <c r="CEU347" s="145"/>
      <c r="CEV347" s="145"/>
      <c r="CEW347" s="145"/>
      <c r="CEX347" s="145"/>
      <c r="CEY347" s="145"/>
      <c r="CEZ347" s="145"/>
      <c r="CFA347" s="145"/>
      <c r="CFB347" s="145"/>
      <c r="CFC347" s="145"/>
      <c r="CFD347" s="145"/>
      <c r="CFE347" s="145"/>
      <c r="CFF347" s="145"/>
      <c r="CFG347" s="145"/>
      <c r="CFH347" s="145"/>
      <c r="CFI347" s="145"/>
      <c r="CFJ347" s="145"/>
      <c r="CFK347" s="145"/>
      <c r="CFL347" s="145"/>
      <c r="CFM347" s="145"/>
      <c r="CFN347" s="145"/>
      <c r="CFO347" s="145"/>
      <c r="CFP347" s="145"/>
      <c r="CFQ347" s="145"/>
      <c r="CFR347" s="145"/>
      <c r="CFS347" s="145"/>
      <c r="CFT347" s="145"/>
      <c r="CFU347" s="145"/>
      <c r="CFV347" s="145"/>
      <c r="CFW347" s="145"/>
      <c r="CFX347" s="145"/>
      <c r="CFY347" s="145"/>
      <c r="CFZ347" s="145"/>
      <c r="CGA347" s="145"/>
      <c r="CGB347" s="145"/>
      <c r="CGC347" s="145"/>
      <c r="CGD347" s="145"/>
      <c r="CGE347" s="145"/>
      <c r="CGF347" s="145"/>
      <c r="CGG347" s="145"/>
      <c r="CGH347" s="145"/>
      <c r="CGI347" s="145"/>
      <c r="CGJ347" s="145"/>
      <c r="CGK347" s="145"/>
      <c r="CGL347" s="145"/>
      <c r="CGM347" s="145"/>
      <c r="CGN347" s="145"/>
      <c r="CGO347" s="145"/>
      <c r="CGP347" s="145"/>
      <c r="CGQ347" s="145"/>
      <c r="CGR347" s="145"/>
      <c r="CGS347" s="145"/>
      <c r="CGT347" s="145"/>
      <c r="CGU347" s="145"/>
      <c r="CGV347" s="145"/>
      <c r="CGW347" s="145"/>
      <c r="CGX347" s="145"/>
      <c r="CGY347" s="145"/>
      <c r="CGZ347" s="145"/>
      <c r="CHA347" s="145"/>
      <c r="CHB347" s="145"/>
      <c r="CHC347" s="145"/>
      <c r="CHD347" s="145"/>
      <c r="CHE347" s="145"/>
      <c r="CHF347" s="145"/>
      <c r="CHG347" s="145"/>
      <c r="CHH347" s="145"/>
      <c r="CHI347" s="145"/>
      <c r="CHJ347" s="145"/>
      <c r="CHK347" s="145"/>
      <c r="CHL347" s="145"/>
      <c r="CHM347" s="145"/>
      <c r="CHN347" s="145"/>
      <c r="CHO347" s="145"/>
      <c r="CHP347" s="145"/>
      <c r="CHQ347" s="145"/>
      <c r="CHR347" s="145"/>
      <c r="CHS347" s="145"/>
      <c r="CHT347" s="145"/>
      <c r="CHU347" s="145"/>
      <c r="CHV347" s="145"/>
      <c r="CHW347" s="145"/>
      <c r="CHX347" s="145"/>
      <c r="CHY347" s="145"/>
      <c r="CHZ347" s="145"/>
      <c r="CIA347" s="145"/>
      <c r="CIB347" s="145"/>
      <c r="CIC347" s="145"/>
      <c r="CID347" s="145"/>
      <c r="CIE347" s="145"/>
      <c r="CIF347" s="145"/>
      <c r="CIG347" s="145"/>
      <c r="CIH347" s="145"/>
      <c r="CII347" s="145"/>
      <c r="CIJ347" s="145"/>
      <c r="CIK347" s="145"/>
      <c r="CIL347" s="145"/>
      <c r="CIM347" s="145"/>
      <c r="CIN347" s="145"/>
      <c r="CIO347" s="145"/>
      <c r="CIP347" s="145"/>
      <c r="CIQ347" s="145"/>
      <c r="CIR347" s="145"/>
      <c r="CIS347" s="145"/>
      <c r="CIT347" s="145"/>
      <c r="CIU347" s="145"/>
      <c r="CIV347" s="145"/>
      <c r="CIW347" s="145"/>
      <c r="CIX347" s="145"/>
      <c r="CIY347" s="145"/>
      <c r="CIZ347" s="145"/>
      <c r="CJA347" s="145"/>
      <c r="CJB347" s="145"/>
      <c r="CJC347" s="145"/>
      <c r="CJD347" s="145"/>
      <c r="CJE347" s="145"/>
      <c r="CJF347" s="145"/>
      <c r="CJG347" s="145"/>
      <c r="CJH347" s="145"/>
      <c r="CJI347" s="145"/>
      <c r="CJJ347" s="145"/>
      <c r="CJK347" s="145"/>
      <c r="CJL347" s="145"/>
      <c r="CJM347" s="145"/>
      <c r="CJN347" s="145"/>
      <c r="CJO347" s="145"/>
      <c r="CJP347" s="145"/>
      <c r="CJQ347" s="145"/>
      <c r="CJR347" s="145"/>
      <c r="CJS347" s="145"/>
      <c r="CJT347" s="145"/>
      <c r="CJU347" s="145"/>
      <c r="CJV347" s="145"/>
      <c r="CJW347" s="145"/>
      <c r="CJX347" s="145"/>
      <c r="CJY347" s="145"/>
      <c r="CJZ347" s="145"/>
      <c r="CKA347" s="145"/>
      <c r="CKB347" s="145"/>
      <c r="CKC347" s="145"/>
      <c r="CKD347" s="145"/>
      <c r="CKE347" s="145"/>
      <c r="CKF347" s="145"/>
      <c r="CKG347" s="145"/>
      <c r="CKH347" s="145"/>
      <c r="CKI347" s="145"/>
      <c r="CKJ347" s="145"/>
      <c r="CKK347" s="145"/>
      <c r="CKL347" s="145"/>
      <c r="CKM347" s="145"/>
      <c r="CKN347" s="145"/>
      <c r="CKO347" s="145"/>
      <c r="CKP347" s="145"/>
      <c r="CKQ347" s="145"/>
      <c r="CKR347" s="145"/>
      <c r="CKS347" s="145"/>
      <c r="CKT347" s="145"/>
      <c r="CKU347" s="145"/>
      <c r="CKV347" s="145"/>
      <c r="CKW347" s="145"/>
      <c r="CKX347" s="145"/>
      <c r="CKY347" s="145"/>
      <c r="CKZ347" s="145"/>
      <c r="CLA347" s="145"/>
      <c r="CLB347" s="145"/>
      <c r="CLC347" s="145"/>
      <c r="CLD347" s="145"/>
      <c r="CLE347" s="145"/>
      <c r="CLF347" s="145"/>
      <c r="CLG347" s="145"/>
      <c r="CLH347" s="145"/>
      <c r="CLI347" s="145"/>
      <c r="CLJ347" s="145"/>
      <c r="CLK347" s="145"/>
      <c r="CLL347" s="145"/>
      <c r="CLM347" s="145"/>
      <c r="CLN347" s="145"/>
      <c r="CLO347" s="145"/>
      <c r="CLP347" s="145"/>
      <c r="CLQ347" s="145"/>
      <c r="CLR347" s="145"/>
      <c r="CLS347" s="145"/>
      <c r="CLT347" s="145"/>
      <c r="CLU347" s="145"/>
      <c r="CLV347" s="145"/>
      <c r="CLW347" s="145"/>
      <c r="CLX347" s="145"/>
      <c r="CLY347" s="145"/>
      <c r="CLZ347" s="145"/>
      <c r="CMA347" s="145"/>
      <c r="CMB347" s="145"/>
      <c r="CMC347" s="145"/>
      <c r="CMD347" s="145"/>
      <c r="CME347" s="145"/>
      <c r="CMF347" s="145"/>
      <c r="CMG347" s="145"/>
      <c r="CMH347" s="145"/>
      <c r="CMI347" s="145"/>
      <c r="CMJ347" s="145"/>
      <c r="CMK347" s="145"/>
      <c r="CML347" s="145"/>
      <c r="CMM347" s="145"/>
      <c r="CMN347" s="145"/>
      <c r="CMO347" s="145"/>
      <c r="CMP347" s="145"/>
      <c r="CMQ347" s="145"/>
      <c r="CMR347" s="145"/>
      <c r="CMS347" s="145"/>
      <c r="CMT347" s="145"/>
      <c r="CMU347" s="145"/>
      <c r="CMV347" s="145"/>
      <c r="CMW347" s="145"/>
      <c r="CMX347" s="145"/>
      <c r="CMY347" s="145"/>
      <c r="CMZ347" s="145"/>
      <c r="CNA347" s="145"/>
      <c r="CNB347" s="145"/>
      <c r="CNC347" s="145"/>
      <c r="CND347" s="145"/>
      <c r="CNE347" s="145"/>
      <c r="CNF347" s="145"/>
      <c r="CNG347" s="145"/>
      <c r="CNH347" s="145"/>
      <c r="CNI347" s="145"/>
      <c r="CNJ347" s="145"/>
      <c r="CNK347" s="145"/>
      <c r="CNL347" s="145"/>
      <c r="CNM347" s="145"/>
      <c r="CNN347" s="145"/>
      <c r="CNO347" s="145"/>
      <c r="CNP347" s="145"/>
      <c r="CNQ347" s="145"/>
      <c r="CNR347" s="145"/>
      <c r="CNS347" s="145"/>
      <c r="CNT347" s="145"/>
      <c r="CNU347" s="145"/>
      <c r="CNV347" s="145"/>
      <c r="CNW347" s="145"/>
      <c r="CNX347" s="145"/>
      <c r="CNY347" s="145"/>
      <c r="CNZ347" s="145"/>
      <c r="COA347" s="145"/>
      <c r="COB347" s="145"/>
      <c r="COC347" s="145"/>
      <c r="COD347" s="145"/>
      <c r="COE347" s="145"/>
      <c r="COF347" s="145"/>
      <c r="COG347" s="145"/>
      <c r="COH347" s="145"/>
      <c r="COI347" s="145"/>
      <c r="COJ347" s="145"/>
      <c r="COK347" s="145"/>
      <c r="COL347" s="145"/>
      <c r="COM347" s="145"/>
      <c r="CON347" s="145"/>
      <c r="COO347" s="145"/>
      <c r="COP347" s="145"/>
      <c r="COQ347" s="145"/>
      <c r="COR347" s="145"/>
      <c r="COS347" s="145"/>
      <c r="COT347" s="145"/>
      <c r="COU347" s="145"/>
      <c r="COV347" s="145"/>
      <c r="COW347" s="145"/>
      <c r="COX347" s="145"/>
      <c r="COY347" s="145"/>
      <c r="COZ347" s="145"/>
      <c r="CPA347" s="145"/>
      <c r="CPB347" s="145"/>
      <c r="CPC347" s="145"/>
      <c r="CPD347" s="145"/>
      <c r="CPE347" s="145"/>
      <c r="CPF347" s="145"/>
      <c r="CPG347" s="145"/>
      <c r="CPH347" s="145"/>
      <c r="CPI347" s="145"/>
      <c r="CPJ347" s="145"/>
      <c r="CPK347" s="145"/>
      <c r="CPL347" s="145"/>
      <c r="CPM347" s="145"/>
      <c r="CPN347" s="145"/>
      <c r="CPO347" s="145"/>
      <c r="CPP347" s="145"/>
      <c r="CPQ347" s="145"/>
      <c r="CPR347" s="145"/>
      <c r="CPS347" s="145"/>
      <c r="CPT347" s="145"/>
      <c r="CPU347" s="145"/>
      <c r="CPV347" s="145"/>
      <c r="CPW347" s="145"/>
      <c r="CPX347" s="145"/>
      <c r="CPY347" s="145"/>
      <c r="CPZ347" s="145"/>
      <c r="CQA347" s="145"/>
      <c r="CQB347" s="145"/>
      <c r="CQC347" s="145"/>
      <c r="CQD347" s="145"/>
      <c r="CQE347" s="145"/>
      <c r="CQF347" s="145"/>
      <c r="CQG347" s="145"/>
      <c r="CQH347" s="145"/>
      <c r="CQI347" s="145"/>
      <c r="CQJ347" s="145"/>
      <c r="CQK347" s="145"/>
      <c r="CQL347" s="145"/>
      <c r="CQM347" s="145"/>
      <c r="CQN347" s="145"/>
      <c r="CQO347" s="145"/>
      <c r="CQP347" s="145"/>
      <c r="CQQ347" s="145"/>
      <c r="CQR347" s="145"/>
      <c r="CQS347" s="145"/>
      <c r="CQT347" s="145"/>
      <c r="CQU347" s="145"/>
      <c r="CQV347" s="145"/>
      <c r="CQW347" s="145"/>
      <c r="CQX347" s="145"/>
      <c r="CQY347" s="145"/>
      <c r="CQZ347" s="145"/>
      <c r="CRA347" s="145"/>
      <c r="CRB347" s="145"/>
      <c r="CRC347" s="145"/>
      <c r="CRD347" s="145"/>
      <c r="CRE347" s="145"/>
      <c r="CRF347" s="145"/>
      <c r="CRG347" s="145"/>
      <c r="CRH347" s="145"/>
      <c r="CRI347" s="145"/>
      <c r="CRJ347" s="145"/>
      <c r="CRK347" s="145"/>
      <c r="CRL347" s="145"/>
      <c r="CRM347" s="145"/>
      <c r="CRN347" s="145"/>
      <c r="CRO347" s="145"/>
      <c r="CRP347" s="145"/>
      <c r="CRQ347" s="145"/>
      <c r="CRR347" s="145"/>
      <c r="CRS347" s="145"/>
      <c r="CRT347" s="145"/>
      <c r="CRU347" s="145"/>
      <c r="CRV347" s="145"/>
      <c r="CRW347" s="145"/>
      <c r="CRX347" s="145"/>
      <c r="CRY347" s="145"/>
      <c r="CRZ347" s="145"/>
      <c r="CSA347" s="145"/>
      <c r="CSB347" s="145"/>
      <c r="CSC347" s="145"/>
      <c r="CSD347" s="145"/>
      <c r="CSE347" s="145"/>
      <c r="CSF347" s="145"/>
      <c r="CSG347" s="145"/>
      <c r="CSH347" s="145"/>
      <c r="CSI347" s="145"/>
      <c r="CSJ347" s="145"/>
      <c r="CSK347" s="145"/>
      <c r="CSL347" s="145"/>
      <c r="CSM347" s="145"/>
      <c r="CSN347" s="145"/>
      <c r="CSO347" s="145"/>
      <c r="CSP347" s="145"/>
      <c r="CSQ347" s="145"/>
      <c r="CSR347" s="145"/>
      <c r="CSS347" s="145"/>
      <c r="CST347" s="145"/>
      <c r="CSU347" s="145"/>
      <c r="CSV347" s="145"/>
      <c r="CSW347" s="145"/>
      <c r="CSX347" s="145"/>
      <c r="CSY347" s="145"/>
      <c r="CSZ347" s="145"/>
      <c r="CTA347" s="145"/>
      <c r="CTB347" s="145"/>
      <c r="CTC347" s="145"/>
      <c r="CTD347" s="145"/>
      <c r="CTE347" s="145"/>
      <c r="CTF347" s="145"/>
      <c r="CTG347" s="145"/>
      <c r="CTH347" s="145"/>
      <c r="CTI347" s="145"/>
      <c r="CTJ347" s="145"/>
      <c r="CTK347" s="145"/>
      <c r="CTL347" s="145"/>
      <c r="CTM347" s="145"/>
      <c r="CTN347" s="145"/>
      <c r="CTO347" s="145"/>
      <c r="CTP347" s="145"/>
      <c r="CTQ347" s="145"/>
      <c r="CTR347" s="145"/>
      <c r="CTS347" s="145"/>
      <c r="CTT347" s="145"/>
      <c r="CTU347" s="145"/>
      <c r="CTV347" s="145"/>
      <c r="CTW347" s="145"/>
      <c r="CTX347" s="145"/>
      <c r="CTY347" s="145"/>
      <c r="CTZ347" s="145"/>
      <c r="CUA347" s="145"/>
      <c r="CUB347" s="145"/>
      <c r="CUC347" s="145"/>
      <c r="CUD347" s="145"/>
      <c r="CUE347" s="145"/>
      <c r="CUF347" s="145"/>
      <c r="CUG347" s="145"/>
      <c r="CUH347" s="145"/>
      <c r="CUI347" s="145"/>
      <c r="CUJ347" s="145"/>
      <c r="CUK347" s="145"/>
      <c r="CUL347" s="145"/>
      <c r="CUM347" s="145"/>
      <c r="CUN347" s="145"/>
      <c r="CUO347" s="145"/>
      <c r="CUP347" s="145"/>
      <c r="CUQ347" s="145"/>
      <c r="CUR347" s="145"/>
      <c r="CUS347" s="145"/>
      <c r="CUT347" s="145"/>
      <c r="CUU347" s="145"/>
      <c r="CUV347" s="145"/>
      <c r="CUW347" s="145"/>
      <c r="CUX347" s="145"/>
      <c r="CUY347" s="145"/>
      <c r="CUZ347" s="145"/>
      <c r="CVA347" s="145"/>
      <c r="CVB347" s="145"/>
      <c r="CVC347" s="145"/>
      <c r="CVD347" s="145"/>
      <c r="CVE347" s="145"/>
      <c r="CVF347" s="145"/>
      <c r="CVG347" s="145"/>
      <c r="CVH347" s="145"/>
      <c r="CVI347" s="145"/>
      <c r="CVJ347" s="145"/>
      <c r="CVK347" s="145"/>
      <c r="CVL347" s="145"/>
      <c r="CVM347" s="145"/>
      <c r="CVN347" s="145"/>
      <c r="CVO347" s="145"/>
      <c r="CVP347" s="145"/>
      <c r="CVQ347" s="145"/>
      <c r="CVR347" s="145"/>
      <c r="CVS347" s="145"/>
      <c r="CVT347" s="145"/>
      <c r="CVU347" s="145"/>
      <c r="CVV347" s="145"/>
      <c r="CVW347" s="145"/>
      <c r="CVX347" s="145"/>
      <c r="CVY347" s="145"/>
      <c r="CVZ347" s="145"/>
      <c r="CWA347" s="145"/>
      <c r="CWB347" s="145"/>
      <c r="CWC347" s="145"/>
      <c r="CWD347" s="145"/>
      <c r="CWE347" s="145"/>
      <c r="CWF347" s="145"/>
      <c r="CWG347" s="145"/>
      <c r="CWH347" s="145"/>
      <c r="CWI347" s="145"/>
      <c r="CWJ347" s="145"/>
      <c r="CWK347" s="145"/>
      <c r="CWL347" s="145"/>
      <c r="CWM347" s="145"/>
      <c r="CWN347" s="145"/>
      <c r="CWO347" s="145"/>
      <c r="CWP347" s="145"/>
      <c r="CWQ347" s="145"/>
      <c r="CWR347" s="145"/>
      <c r="CWS347" s="145"/>
      <c r="CWT347" s="145"/>
      <c r="CWU347" s="145"/>
      <c r="CWV347" s="145"/>
      <c r="CWW347" s="145"/>
      <c r="CWX347" s="145"/>
      <c r="CWY347" s="145"/>
      <c r="CWZ347" s="145"/>
      <c r="CXA347" s="145"/>
      <c r="CXB347" s="145"/>
      <c r="CXC347" s="145"/>
      <c r="CXD347" s="145"/>
      <c r="CXE347" s="145"/>
      <c r="CXF347" s="145"/>
      <c r="CXG347" s="145"/>
      <c r="CXH347" s="145"/>
      <c r="CXI347" s="145"/>
      <c r="CXJ347" s="145"/>
      <c r="CXK347" s="145"/>
      <c r="CXL347" s="145"/>
      <c r="CXM347" s="145"/>
      <c r="CXN347" s="145"/>
      <c r="CXO347" s="145"/>
      <c r="CXP347" s="145"/>
      <c r="CXQ347" s="145"/>
      <c r="CXR347" s="145"/>
      <c r="CXS347" s="145"/>
      <c r="CXT347" s="145"/>
      <c r="CXU347" s="145"/>
      <c r="CXV347" s="145"/>
      <c r="CXW347" s="145"/>
      <c r="CXX347" s="145"/>
      <c r="CXY347" s="145"/>
      <c r="CXZ347" s="145"/>
      <c r="CYA347" s="145"/>
      <c r="CYB347" s="145"/>
      <c r="CYC347" s="145"/>
      <c r="CYD347" s="145"/>
      <c r="CYE347" s="145"/>
      <c r="CYF347" s="145"/>
      <c r="CYG347" s="145"/>
      <c r="CYH347" s="145"/>
      <c r="CYI347" s="145"/>
      <c r="CYJ347" s="145"/>
      <c r="CYK347" s="145"/>
      <c r="CYL347" s="145"/>
      <c r="CYM347" s="145"/>
      <c r="CYN347" s="145"/>
      <c r="CYO347" s="145"/>
      <c r="CYP347" s="145"/>
      <c r="CYQ347" s="145"/>
      <c r="CYR347" s="145"/>
      <c r="CYS347" s="145"/>
      <c r="CYT347" s="145"/>
      <c r="CYU347" s="145"/>
      <c r="CYV347" s="145"/>
      <c r="CYW347" s="145"/>
      <c r="CYX347" s="145"/>
      <c r="CYY347" s="145"/>
      <c r="CYZ347" s="145"/>
      <c r="CZA347" s="145"/>
      <c r="CZB347" s="145"/>
      <c r="CZC347" s="145"/>
      <c r="CZD347" s="145"/>
      <c r="CZE347" s="145"/>
      <c r="CZF347" s="145"/>
      <c r="CZG347" s="145"/>
      <c r="CZH347" s="145"/>
      <c r="CZI347" s="145"/>
      <c r="CZJ347" s="145"/>
      <c r="CZK347" s="145"/>
      <c r="CZL347" s="145"/>
      <c r="CZM347" s="145"/>
      <c r="CZN347" s="145"/>
      <c r="CZO347" s="145"/>
      <c r="CZP347" s="145"/>
      <c r="CZQ347" s="145"/>
      <c r="CZR347" s="145"/>
      <c r="CZS347" s="145"/>
      <c r="CZT347" s="145"/>
      <c r="CZU347" s="145"/>
      <c r="CZV347" s="145"/>
      <c r="CZW347" s="145"/>
      <c r="CZX347" s="145"/>
      <c r="CZY347" s="145"/>
      <c r="CZZ347" s="145"/>
      <c r="DAA347" s="145"/>
      <c r="DAB347" s="145"/>
      <c r="DAC347" s="145"/>
      <c r="DAD347" s="145"/>
      <c r="DAE347" s="145"/>
      <c r="DAF347" s="145"/>
      <c r="DAG347" s="145"/>
      <c r="DAH347" s="145"/>
      <c r="DAI347" s="145"/>
      <c r="DAJ347" s="145"/>
      <c r="DAK347" s="145"/>
      <c r="DAL347" s="145"/>
      <c r="DAM347" s="145"/>
      <c r="DAN347" s="145"/>
      <c r="DAO347" s="145"/>
      <c r="DAP347" s="145"/>
      <c r="DAQ347" s="145"/>
      <c r="DAR347" s="145"/>
      <c r="DAS347" s="145"/>
      <c r="DAT347" s="145"/>
      <c r="DAU347" s="145"/>
      <c r="DAV347" s="145"/>
      <c r="DAW347" s="145"/>
      <c r="DAX347" s="145"/>
      <c r="DAY347" s="145"/>
      <c r="DAZ347" s="145"/>
      <c r="DBA347" s="145"/>
      <c r="DBB347" s="145"/>
      <c r="DBC347" s="145"/>
      <c r="DBD347" s="145"/>
      <c r="DBE347" s="145"/>
      <c r="DBF347" s="145"/>
      <c r="DBG347" s="145"/>
      <c r="DBH347" s="145"/>
      <c r="DBI347" s="145"/>
      <c r="DBJ347" s="145"/>
      <c r="DBK347" s="145"/>
      <c r="DBL347" s="145"/>
      <c r="DBM347" s="145"/>
      <c r="DBN347" s="145"/>
      <c r="DBO347" s="145"/>
      <c r="DBP347" s="145"/>
      <c r="DBQ347" s="145"/>
      <c r="DBR347" s="145"/>
      <c r="DBS347" s="145"/>
      <c r="DBT347" s="145"/>
      <c r="DBU347" s="145"/>
      <c r="DBV347" s="145"/>
      <c r="DBW347" s="145"/>
      <c r="DBX347" s="145"/>
      <c r="DBY347" s="145"/>
      <c r="DBZ347" s="145"/>
      <c r="DCA347" s="145"/>
      <c r="DCB347" s="145"/>
      <c r="DCC347" s="145"/>
      <c r="DCD347" s="145"/>
      <c r="DCE347" s="145"/>
      <c r="DCF347" s="145"/>
      <c r="DCG347" s="145"/>
      <c r="DCH347" s="145"/>
      <c r="DCI347" s="145"/>
      <c r="DCJ347" s="145"/>
      <c r="DCK347" s="145"/>
      <c r="DCL347" s="145"/>
      <c r="DCM347" s="145"/>
      <c r="DCN347" s="145"/>
      <c r="DCO347" s="145"/>
      <c r="DCP347" s="145"/>
      <c r="DCQ347" s="145"/>
      <c r="DCR347" s="145"/>
      <c r="DCS347" s="145"/>
      <c r="DCT347" s="145"/>
      <c r="DCU347" s="145"/>
      <c r="DCV347" s="145"/>
      <c r="DCW347" s="145"/>
      <c r="DCX347" s="145"/>
      <c r="DCY347" s="145"/>
      <c r="DCZ347" s="145"/>
      <c r="DDA347" s="145"/>
      <c r="DDB347" s="145"/>
      <c r="DDC347" s="145"/>
      <c r="DDD347" s="145"/>
      <c r="DDE347" s="145"/>
      <c r="DDF347" s="145"/>
      <c r="DDG347" s="145"/>
      <c r="DDH347" s="145"/>
      <c r="DDI347" s="145"/>
      <c r="DDJ347" s="145"/>
      <c r="DDK347" s="145"/>
      <c r="DDL347" s="145"/>
      <c r="DDM347" s="145"/>
      <c r="DDN347" s="145"/>
      <c r="DDO347" s="145"/>
      <c r="DDP347" s="145"/>
      <c r="DDQ347" s="145"/>
      <c r="DDR347" s="145"/>
      <c r="DDS347" s="145"/>
      <c r="DDT347" s="145"/>
      <c r="DDU347" s="145"/>
      <c r="DDV347" s="145"/>
      <c r="DDW347" s="145"/>
      <c r="DDX347" s="145"/>
      <c r="DDY347" s="145"/>
      <c r="DDZ347" s="145"/>
      <c r="DEA347" s="145"/>
      <c r="DEB347" s="145"/>
      <c r="DEC347" s="145"/>
      <c r="DED347" s="145"/>
      <c r="DEE347" s="145"/>
      <c r="DEF347" s="145"/>
      <c r="DEG347" s="145"/>
      <c r="DEH347" s="145"/>
      <c r="DEI347" s="145"/>
      <c r="DEJ347" s="145"/>
      <c r="DEK347" s="145"/>
      <c r="DEL347" s="145"/>
      <c r="DEM347" s="145"/>
      <c r="DEN347" s="145"/>
      <c r="DEO347" s="145"/>
      <c r="DEP347" s="145"/>
      <c r="DEQ347" s="145"/>
      <c r="DER347" s="145"/>
      <c r="DES347" s="145"/>
      <c r="DET347" s="145"/>
      <c r="DEU347" s="145"/>
      <c r="DEV347" s="145"/>
      <c r="DEW347" s="145"/>
      <c r="DEX347" s="145"/>
      <c r="DEY347" s="145"/>
      <c r="DEZ347" s="145"/>
      <c r="DFA347" s="145"/>
      <c r="DFB347" s="145"/>
      <c r="DFC347" s="145"/>
      <c r="DFD347" s="145"/>
      <c r="DFE347" s="145"/>
      <c r="DFF347" s="145"/>
      <c r="DFG347" s="145"/>
      <c r="DFH347" s="145"/>
      <c r="DFI347" s="145"/>
      <c r="DFJ347" s="145"/>
      <c r="DFK347" s="145"/>
      <c r="DFL347" s="145"/>
      <c r="DFM347" s="145"/>
      <c r="DFN347" s="145"/>
      <c r="DFO347" s="145"/>
      <c r="DFP347" s="145"/>
      <c r="DFQ347" s="145"/>
      <c r="DFR347" s="145"/>
      <c r="DFS347" s="145"/>
      <c r="DFT347" s="145"/>
      <c r="DFU347" s="145"/>
      <c r="DFV347" s="145"/>
      <c r="DFW347" s="145"/>
      <c r="DFX347" s="145"/>
      <c r="DFY347" s="145"/>
      <c r="DFZ347" s="145"/>
      <c r="DGA347" s="145"/>
      <c r="DGB347" s="145"/>
      <c r="DGC347" s="145"/>
      <c r="DGD347" s="145"/>
      <c r="DGE347" s="145"/>
      <c r="DGF347" s="145"/>
      <c r="DGG347" s="145"/>
      <c r="DGH347" s="145"/>
      <c r="DGI347" s="145"/>
      <c r="DGJ347" s="145"/>
      <c r="DGK347" s="145"/>
      <c r="DGL347" s="145"/>
      <c r="DGM347" s="145"/>
      <c r="DGN347" s="145"/>
      <c r="DGO347" s="145"/>
      <c r="DGP347" s="145"/>
      <c r="DGQ347" s="145"/>
      <c r="DGR347" s="145"/>
      <c r="DGS347" s="145"/>
      <c r="DGT347" s="145"/>
      <c r="DGU347" s="145"/>
      <c r="DGV347" s="145"/>
      <c r="DGW347" s="145"/>
      <c r="DGX347" s="145"/>
      <c r="DGY347" s="145"/>
      <c r="DGZ347" s="145"/>
      <c r="DHA347" s="145"/>
      <c r="DHB347" s="145"/>
      <c r="DHC347" s="145"/>
      <c r="DHD347" s="145"/>
      <c r="DHE347" s="145"/>
      <c r="DHF347" s="145"/>
      <c r="DHG347" s="145"/>
      <c r="DHH347" s="145"/>
      <c r="DHI347" s="145"/>
      <c r="DHJ347" s="145"/>
      <c r="DHK347" s="145"/>
      <c r="DHL347" s="145"/>
      <c r="DHM347" s="145"/>
      <c r="DHN347" s="145"/>
      <c r="DHO347" s="145"/>
      <c r="DHP347" s="145"/>
      <c r="DHQ347" s="145"/>
      <c r="DHR347" s="145"/>
      <c r="DHS347" s="145"/>
      <c r="DHT347" s="145"/>
      <c r="DHU347" s="145"/>
      <c r="DHV347" s="145"/>
      <c r="DHW347" s="145"/>
      <c r="DHX347" s="145"/>
      <c r="DHY347" s="145"/>
      <c r="DHZ347" s="145"/>
      <c r="DIA347" s="145"/>
      <c r="DIB347" s="145"/>
      <c r="DIC347" s="145"/>
      <c r="DID347" s="145"/>
      <c r="DIE347" s="145"/>
      <c r="DIF347" s="145"/>
      <c r="DIG347" s="145"/>
      <c r="DIH347" s="145"/>
      <c r="DII347" s="145"/>
      <c r="DIJ347" s="145"/>
      <c r="DIK347" s="145"/>
      <c r="DIL347" s="145"/>
      <c r="DIM347" s="145"/>
      <c r="DIN347" s="145"/>
      <c r="DIO347" s="145"/>
      <c r="DIP347" s="145"/>
      <c r="DIQ347" s="145"/>
      <c r="DIR347" s="145"/>
      <c r="DIS347" s="145"/>
      <c r="DIT347" s="145"/>
      <c r="DIU347" s="145"/>
      <c r="DIV347" s="145"/>
      <c r="DIW347" s="145"/>
      <c r="DIX347" s="145"/>
      <c r="DIY347" s="145"/>
      <c r="DIZ347" s="145"/>
      <c r="DJA347" s="145"/>
      <c r="DJB347" s="145"/>
      <c r="DJC347" s="145"/>
      <c r="DJD347" s="145"/>
      <c r="DJE347" s="145"/>
      <c r="DJF347" s="145"/>
      <c r="DJG347" s="145"/>
      <c r="DJH347" s="145"/>
      <c r="DJI347" s="145"/>
      <c r="DJJ347" s="145"/>
      <c r="DJK347" s="145"/>
      <c r="DJL347" s="145"/>
      <c r="DJM347" s="145"/>
      <c r="DJN347" s="145"/>
      <c r="DJO347" s="145"/>
      <c r="DJP347" s="145"/>
      <c r="DJQ347" s="145"/>
      <c r="DJR347" s="145"/>
      <c r="DJS347" s="145"/>
      <c r="DJT347" s="145"/>
      <c r="DJU347" s="145"/>
      <c r="DJV347" s="145"/>
      <c r="DJW347" s="145"/>
      <c r="DJX347" s="145"/>
      <c r="DJY347" s="145"/>
      <c r="DJZ347" s="145"/>
      <c r="DKA347" s="145"/>
      <c r="DKB347" s="145"/>
      <c r="DKC347" s="145"/>
      <c r="DKD347" s="145"/>
      <c r="DKE347" s="145"/>
      <c r="DKF347" s="145"/>
      <c r="DKG347" s="145"/>
      <c r="DKH347" s="145"/>
      <c r="DKI347" s="145"/>
      <c r="DKJ347" s="145"/>
      <c r="DKK347" s="145"/>
      <c r="DKL347" s="145"/>
      <c r="DKM347" s="145"/>
      <c r="DKN347" s="145"/>
      <c r="DKO347" s="145"/>
      <c r="DKP347" s="145"/>
      <c r="DKQ347" s="145"/>
      <c r="DKR347" s="145"/>
      <c r="DKS347" s="145"/>
      <c r="DKT347" s="145"/>
      <c r="DKU347" s="145"/>
      <c r="DKV347" s="145"/>
      <c r="DKW347" s="145"/>
      <c r="DKX347" s="145"/>
      <c r="DKY347" s="145"/>
      <c r="DKZ347" s="145"/>
      <c r="DLA347" s="145"/>
      <c r="DLB347" s="145"/>
      <c r="DLC347" s="145"/>
      <c r="DLD347" s="145"/>
      <c r="DLE347" s="145"/>
      <c r="DLF347" s="145"/>
      <c r="DLG347" s="145"/>
      <c r="DLH347" s="145"/>
      <c r="DLI347" s="145"/>
      <c r="DLJ347" s="145"/>
      <c r="DLK347" s="145"/>
      <c r="DLL347" s="145"/>
      <c r="DLM347" s="145"/>
      <c r="DLN347" s="145"/>
      <c r="DLO347" s="145"/>
      <c r="DLP347" s="145"/>
      <c r="DLQ347" s="145"/>
      <c r="DLR347" s="145"/>
      <c r="DLS347" s="145"/>
      <c r="DLT347" s="145"/>
      <c r="DLU347" s="145"/>
      <c r="DLV347" s="145"/>
      <c r="DLW347" s="145"/>
      <c r="DLX347" s="145"/>
      <c r="DLY347" s="145"/>
      <c r="DLZ347" s="145"/>
      <c r="DMA347" s="145"/>
      <c r="DMB347" s="145"/>
      <c r="DMC347" s="145"/>
      <c r="DMD347" s="145"/>
      <c r="DME347" s="145"/>
      <c r="DMF347" s="145"/>
      <c r="DMG347" s="145"/>
      <c r="DMH347" s="145"/>
      <c r="DMI347" s="145"/>
      <c r="DMJ347" s="145"/>
      <c r="DMK347" s="145"/>
      <c r="DML347" s="145"/>
      <c r="DMM347" s="145"/>
      <c r="DMN347" s="145"/>
      <c r="DMO347" s="145"/>
      <c r="DMP347" s="145"/>
      <c r="DMQ347" s="145"/>
      <c r="DMR347" s="145"/>
      <c r="DMS347" s="145"/>
      <c r="DMT347" s="145"/>
      <c r="DMU347" s="145"/>
      <c r="DMV347" s="145"/>
      <c r="DMW347" s="145"/>
      <c r="DMX347" s="145"/>
      <c r="DMY347" s="145"/>
      <c r="DMZ347" s="145"/>
      <c r="DNA347" s="145"/>
      <c r="DNB347" s="145"/>
      <c r="DNC347" s="145"/>
      <c r="DND347" s="145"/>
      <c r="DNE347" s="145"/>
      <c r="DNF347" s="145"/>
      <c r="DNG347" s="145"/>
      <c r="DNH347" s="145"/>
      <c r="DNI347" s="145"/>
      <c r="DNJ347" s="145"/>
      <c r="DNK347" s="145"/>
      <c r="DNL347" s="145"/>
      <c r="DNM347" s="145"/>
      <c r="DNN347" s="145"/>
      <c r="DNO347" s="145"/>
      <c r="DNP347" s="145"/>
      <c r="DNQ347" s="145"/>
      <c r="DNR347" s="145"/>
      <c r="DNS347" s="145"/>
      <c r="DNT347" s="145"/>
      <c r="DNU347" s="145"/>
      <c r="DNV347" s="145"/>
      <c r="DNW347" s="145"/>
      <c r="DNX347" s="145"/>
      <c r="DNY347" s="145"/>
      <c r="DNZ347" s="145"/>
      <c r="DOA347" s="145"/>
      <c r="DOB347" s="145"/>
      <c r="DOC347" s="145"/>
      <c r="DOD347" s="145"/>
      <c r="DOE347" s="145"/>
      <c r="DOF347" s="145"/>
      <c r="DOG347" s="145"/>
      <c r="DOH347" s="145"/>
      <c r="DOI347" s="145"/>
      <c r="DOJ347" s="145"/>
      <c r="DOK347" s="145"/>
      <c r="DOL347" s="145"/>
      <c r="DOM347" s="145"/>
      <c r="DON347" s="145"/>
      <c r="DOO347" s="145"/>
      <c r="DOP347" s="145"/>
      <c r="DOQ347" s="145"/>
      <c r="DOR347" s="145"/>
      <c r="DOS347" s="145"/>
      <c r="DOT347" s="145"/>
      <c r="DOU347" s="145"/>
      <c r="DOV347" s="145"/>
      <c r="DOW347" s="145"/>
      <c r="DOX347" s="145"/>
      <c r="DOY347" s="145"/>
      <c r="DOZ347" s="145"/>
      <c r="DPA347" s="145"/>
      <c r="DPB347" s="145"/>
      <c r="DPC347" s="145"/>
      <c r="DPD347" s="145"/>
      <c r="DPE347" s="145"/>
      <c r="DPF347" s="145"/>
      <c r="DPG347" s="145"/>
      <c r="DPH347" s="145"/>
      <c r="DPI347" s="145"/>
      <c r="DPJ347" s="145"/>
      <c r="DPK347" s="145"/>
      <c r="DPL347" s="145"/>
      <c r="DPM347" s="145"/>
      <c r="DPN347" s="145"/>
      <c r="DPO347" s="145"/>
      <c r="DPP347" s="145"/>
      <c r="DPQ347" s="145"/>
      <c r="DPR347" s="145"/>
      <c r="DPS347" s="145"/>
      <c r="DPT347" s="145"/>
      <c r="DPU347" s="145"/>
      <c r="DPV347" s="145"/>
      <c r="DPW347" s="145"/>
      <c r="DPX347" s="145"/>
      <c r="DPY347" s="145"/>
      <c r="DPZ347" s="145"/>
      <c r="DQA347" s="145"/>
      <c r="DQB347" s="145"/>
      <c r="DQC347" s="145"/>
      <c r="DQD347" s="145"/>
      <c r="DQE347" s="145"/>
      <c r="DQF347" s="145"/>
      <c r="DQG347" s="145"/>
      <c r="DQH347" s="145"/>
      <c r="DQI347" s="145"/>
      <c r="DQJ347" s="145"/>
      <c r="DQK347" s="145"/>
      <c r="DQL347" s="145"/>
      <c r="DQM347" s="145"/>
      <c r="DQN347" s="145"/>
      <c r="DQO347" s="145"/>
      <c r="DQP347" s="145"/>
      <c r="DQQ347" s="145"/>
      <c r="DQR347" s="145"/>
      <c r="DQS347" s="145"/>
      <c r="DQT347" s="145"/>
      <c r="DQU347" s="145"/>
      <c r="DQV347" s="145"/>
      <c r="DQW347" s="145"/>
      <c r="DQX347" s="145"/>
      <c r="DQY347" s="145"/>
      <c r="DQZ347" s="145"/>
      <c r="DRA347" s="145"/>
      <c r="DRB347" s="145"/>
      <c r="DRC347" s="145"/>
      <c r="DRD347" s="145"/>
      <c r="DRE347" s="145"/>
      <c r="DRF347" s="145"/>
      <c r="DRG347" s="145"/>
      <c r="DRH347" s="145"/>
      <c r="DRI347" s="145"/>
      <c r="DRJ347" s="145"/>
      <c r="DRK347" s="145"/>
      <c r="DRL347" s="145"/>
      <c r="DRM347" s="145"/>
      <c r="DRN347" s="145"/>
      <c r="DRO347" s="145"/>
      <c r="DRP347" s="145"/>
      <c r="DRQ347" s="145"/>
      <c r="DRR347" s="145"/>
      <c r="DRS347" s="145"/>
      <c r="DRT347" s="145"/>
      <c r="DRU347" s="145"/>
      <c r="DRV347" s="145"/>
      <c r="DRW347" s="145"/>
      <c r="DRX347" s="145"/>
      <c r="DRY347" s="145"/>
      <c r="DRZ347" s="145"/>
      <c r="DSA347" s="145"/>
      <c r="DSB347" s="145"/>
      <c r="DSC347" s="145"/>
      <c r="DSD347" s="145"/>
      <c r="DSE347" s="145"/>
      <c r="DSF347" s="145"/>
      <c r="DSG347" s="145"/>
      <c r="DSH347" s="145"/>
      <c r="DSI347" s="145"/>
      <c r="DSJ347" s="145"/>
      <c r="DSK347" s="145"/>
      <c r="DSL347" s="145"/>
      <c r="DSM347" s="145"/>
      <c r="DSN347" s="145"/>
      <c r="DSO347" s="145"/>
      <c r="DSP347" s="145"/>
      <c r="DSQ347" s="145"/>
      <c r="DSR347" s="145"/>
      <c r="DSS347" s="145"/>
      <c r="DST347" s="145"/>
      <c r="DSU347" s="145"/>
      <c r="DSV347" s="145"/>
      <c r="DSW347" s="145"/>
      <c r="DSX347" s="145"/>
      <c r="DSY347" s="145"/>
      <c r="DSZ347" s="145"/>
      <c r="DTA347" s="145"/>
      <c r="DTB347" s="145"/>
      <c r="DTC347" s="145"/>
      <c r="DTD347" s="145"/>
      <c r="DTE347" s="145"/>
      <c r="DTF347" s="145"/>
      <c r="DTG347" s="145"/>
      <c r="DTH347" s="145"/>
      <c r="DTI347" s="145"/>
      <c r="DTJ347" s="145"/>
      <c r="DTK347" s="145"/>
      <c r="DTL347" s="145"/>
      <c r="DTM347" s="145"/>
      <c r="DTN347" s="145"/>
      <c r="DTO347" s="145"/>
      <c r="DTP347" s="145"/>
      <c r="DTQ347" s="145"/>
      <c r="DTR347" s="145"/>
      <c r="DTS347" s="145"/>
      <c r="DTT347" s="145"/>
      <c r="DTU347" s="145"/>
      <c r="DTV347" s="145"/>
      <c r="DTW347" s="145"/>
      <c r="DTX347" s="145"/>
      <c r="DTY347" s="145"/>
      <c r="DTZ347" s="145"/>
      <c r="DUA347" s="145"/>
      <c r="DUB347" s="145"/>
      <c r="DUC347" s="145"/>
      <c r="DUD347" s="145"/>
      <c r="DUE347" s="145"/>
      <c r="DUF347" s="145"/>
      <c r="DUG347" s="145"/>
      <c r="DUH347" s="145"/>
      <c r="DUI347" s="145"/>
      <c r="DUJ347" s="145"/>
      <c r="DUK347" s="145"/>
      <c r="DUL347" s="145"/>
      <c r="DUM347" s="145"/>
      <c r="DUN347" s="145"/>
      <c r="DUO347" s="145"/>
      <c r="DUP347" s="145"/>
      <c r="DUQ347" s="145"/>
      <c r="DUR347" s="145"/>
      <c r="DUS347" s="145"/>
      <c r="DUT347" s="145"/>
      <c r="DUU347" s="145"/>
      <c r="DUV347" s="145"/>
      <c r="DUW347" s="145"/>
      <c r="DUX347" s="145"/>
      <c r="DUY347" s="145"/>
      <c r="DUZ347" s="145"/>
      <c r="DVA347" s="145"/>
      <c r="DVB347" s="145"/>
      <c r="DVC347" s="145"/>
      <c r="DVD347" s="145"/>
      <c r="DVE347" s="145"/>
      <c r="DVF347" s="145"/>
      <c r="DVG347" s="145"/>
      <c r="DVH347" s="145"/>
      <c r="DVI347" s="145"/>
      <c r="DVJ347" s="145"/>
      <c r="DVK347" s="145"/>
      <c r="DVL347" s="145"/>
      <c r="DVM347" s="145"/>
      <c r="DVN347" s="145"/>
      <c r="DVO347" s="145"/>
      <c r="DVP347" s="145"/>
      <c r="DVQ347" s="145"/>
      <c r="DVR347" s="145"/>
      <c r="DVS347" s="145"/>
      <c r="DVT347" s="145"/>
      <c r="DVU347" s="145"/>
      <c r="DVV347" s="145"/>
      <c r="DVW347" s="145"/>
      <c r="DVX347" s="145"/>
      <c r="DVY347" s="145"/>
      <c r="DVZ347" s="145"/>
      <c r="DWA347" s="145"/>
      <c r="DWB347" s="145"/>
      <c r="DWC347" s="145"/>
      <c r="DWD347" s="145"/>
      <c r="DWE347" s="145"/>
      <c r="DWF347" s="145"/>
      <c r="DWG347" s="145"/>
      <c r="DWH347" s="145"/>
      <c r="DWI347" s="145"/>
      <c r="DWJ347" s="145"/>
      <c r="DWK347" s="145"/>
      <c r="DWL347" s="145"/>
      <c r="DWM347" s="145"/>
      <c r="DWN347" s="145"/>
      <c r="DWO347" s="145"/>
      <c r="DWP347" s="145"/>
      <c r="DWQ347" s="145"/>
      <c r="DWR347" s="145"/>
      <c r="DWS347" s="145"/>
      <c r="DWT347" s="145"/>
      <c r="DWU347" s="145"/>
      <c r="DWV347" s="145"/>
      <c r="DWW347" s="145"/>
      <c r="DWX347" s="145"/>
      <c r="DWY347" s="145"/>
      <c r="DWZ347" s="145"/>
      <c r="DXA347" s="145"/>
      <c r="DXB347" s="145"/>
      <c r="DXC347" s="145"/>
      <c r="DXD347" s="145"/>
      <c r="DXE347" s="145"/>
      <c r="DXF347" s="145"/>
      <c r="DXG347" s="145"/>
      <c r="DXH347" s="145"/>
      <c r="DXI347" s="145"/>
      <c r="DXJ347" s="145"/>
      <c r="DXK347" s="145"/>
      <c r="DXL347" s="145"/>
      <c r="DXM347" s="145"/>
      <c r="DXN347" s="145"/>
      <c r="DXO347" s="145"/>
      <c r="DXP347" s="145"/>
      <c r="DXQ347" s="145"/>
      <c r="DXR347" s="145"/>
      <c r="DXS347" s="145"/>
      <c r="DXT347" s="145"/>
      <c r="DXU347" s="145"/>
      <c r="DXV347" s="145"/>
      <c r="DXW347" s="145"/>
      <c r="DXX347" s="145"/>
      <c r="DXY347" s="145"/>
      <c r="DXZ347" s="145"/>
      <c r="DYA347" s="145"/>
      <c r="DYB347" s="145"/>
      <c r="DYC347" s="145"/>
      <c r="DYD347" s="145"/>
      <c r="DYE347" s="145"/>
      <c r="DYF347" s="145"/>
      <c r="DYG347" s="145"/>
      <c r="DYH347" s="145"/>
      <c r="DYI347" s="145"/>
      <c r="DYJ347" s="145"/>
      <c r="DYK347" s="145"/>
      <c r="DYL347" s="145"/>
      <c r="DYM347" s="145"/>
      <c r="DYN347" s="145"/>
      <c r="DYO347" s="145"/>
      <c r="DYP347" s="145"/>
      <c r="DYQ347" s="145"/>
      <c r="DYR347" s="145"/>
      <c r="DYS347" s="145"/>
      <c r="DYT347" s="145"/>
      <c r="DYU347" s="145"/>
      <c r="DYV347" s="145"/>
      <c r="DYW347" s="145"/>
      <c r="DYX347" s="145"/>
      <c r="DYY347" s="145"/>
      <c r="DYZ347" s="145"/>
      <c r="DZA347" s="145"/>
      <c r="DZB347" s="145"/>
      <c r="DZC347" s="145"/>
      <c r="DZD347" s="145"/>
      <c r="DZE347" s="145"/>
      <c r="DZF347" s="145"/>
      <c r="DZG347" s="145"/>
      <c r="DZH347" s="145"/>
      <c r="DZI347" s="145"/>
      <c r="DZJ347" s="145"/>
      <c r="DZK347" s="145"/>
      <c r="DZL347" s="145"/>
      <c r="DZM347" s="145"/>
      <c r="DZN347" s="145"/>
      <c r="DZO347" s="145"/>
      <c r="DZP347" s="145"/>
      <c r="DZQ347" s="145"/>
      <c r="DZR347" s="145"/>
      <c r="DZS347" s="145"/>
      <c r="DZT347" s="145"/>
      <c r="DZU347" s="145"/>
      <c r="DZV347" s="145"/>
      <c r="DZW347" s="145"/>
      <c r="DZX347" s="145"/>
      <c r="DZY347" s="145"/>
      <c r="DZZ347" s="145"/>
      <c r="EAA347" s="145"/>
      <c r="EAB347" s="145"/>
      <c r="EAC347" s="145"/>
      <c r="EAD347" s="145"/>
      <c r="EAE347" s="145"/>
      <c r="EAF347" s="145"/>
      <c r="EAG347" s="145"/>
      <c r="EAH347" s="145"/>
      <c r="EAI347" s="145"/>
      <c r="EAJ347" s="145"/>
      <c r="EAK347" s="145"/>
      <c r="EAL347" s="145"/>
      <c r="EAM347" s="145"/>
      <c r="EAN347" s="145"/>
      <c r="EAO347" s="145"/>
      <c r="EAP347" s="145"/>
      <c r="EAQ347" s="145"/>
      <c r="EAR347" s="145"/>
      <c r="EAS347" s="145"/>
      <c r="EAT347" s="145"/>
      <c r="EAU347" s="145"/>
      <c r="EAV347" s="145"/>
      <c r="EAW347" s="145"/>
      <c r="EAX347" s="145"/>
      <c r="EAY347" s="145"/>
      <c r="EAZ347" s="145"/>
      <c r="EBA347" s="145"/>
      <c r="EBB347" s="145"/>
      <c r="EBC347" s="145"/>
      <c r="EBD347" s="145"/>
      <c r="EBE347" s="145"/>
      <c r="EBF347" s="145"/>
      <c r="EBG347" s="145"/>
      <c r="EBH347" s="145"/>
      <c r="EBI347" s="145"/>
      <c r="EBJ347" s="145"/>
      <c r="EBK347" s="145"/>
      <c r="EBL347" s="145"/>
      <c r="EBM347" s="145"/>
      <c r="EBN347" s="145"/>
      <c r="EBO347" s="145"/>
      <c r="EBP347" s="145"/>
      <c r="EBQ347" s="145"/>
      <c r="EBR347" s="145"/>
      <c r="EBS347" s="145"/>
      <c r="EBT347" s="145"/>
      <c r="EBU347" s="145"/>
      <c r="EBV347" s="145"/>
      <c r="EBW347" s="145"/>
      <c r="EBX347" s="145"/>
      <c r="EBY347" s="145"/>
      <c r="EBZ347" s="145"/>
      <c r="ECA347" s="145"/>
      <c r="ECB347" s="145"/>
      <c r="ECC347" s="145"/>
      <c r="ECD347" s="145"/>
      <c r="ECE347" s="145"/>
      <c r="ECF347" s="145"/>
      <c r="ECG347" s="145"/>
      <c r="ECH347" s="145"/>
      <c r="ECI347" s="145"/>
      <c r="ECJ347" s="145"/>
      <c r="ECK347" s="145"/>
      <c r="ECL347" s="145"/>
      <c r="ECM347" s="145"/>
      <c r="ECN347" s="145"/>
      <c r="ECO347" s="145"/>
      <c r="ECP347" s="145"/>
      <c r="ECQ347" s="145"/>
      <c r="ECR347" s="145"/>
      <c r="ECS347" s="145"/>
      <c r="ECT347" s="145"/>
      <c r="ECU347" s="145"/>
      <c r="ECV347" s="145"/>
      <c r="ECW347" s="145"/>
      <c r="ECX347" s="145"/>
      <c r="ECY347" s="145"/>
      <c r="ECZ347" s="145"/>
      <c r="EDA347" s="145"/>
      <c r="EDB347" s="145"/>
      <c r="EDC347" s="145"/>
      <c r="EDD347" s="145"/>
      <c r="EDE347" s="145"/>
      <c r="EDF347" s="145"/>
      <c r="EDG347" s="145"/>
      <c r="EDH347" s="145"/>
      <c r="EDI347" s="145"/>
      <c r="EDJ347" s="145"/>
      <c r="EDK347" s="145"/>
      <c r="EDL347" s="145"/>
      <c r="EDM347" s="145"/>
      <c r="EDN347" s="145"/>
      <c r="EDO347" s="145"/>
      <c r="EDP347" s="145"/>
      <c r="EDQ347" s="145"/>
      <c r="EDR347" s="145"/>
      <c r="EDS347" s="145"/>
      <c r="EDT347" s="145"/>
      <c r="EDU347" s="145"/>
      <c r="EDV347" s="145"/>
      <c r="EDW347" s="145"/>
      <c r="EDX347" s="145"/>
      <c r="EDY347" s="145"/>
      <c r="EDZ347" s="145"/>
      <c r="EEA347" s="145"/>
      <c r="EEB347" s="145"/>
      <c r="EEC347" s="145"/>
      <c r="EED347" s="145"/>
      <c r="EEE347" s="145"/>
      <c r="EEF347" s="145"/>
      <c r="EEG347" s="145"/>
      <c r="EEH347" s="145"/>
      <c r="EEI347" s="145"/>
      <c r="EEJ347" s="145"/>
      <c r="EEK347" s="145"/>
      <c r="EEL347" s="145"/>
      <c r="EEM347" s="145"/>
      <c r="EEN347" s="145"/>
      <c r="EEO347" s="145"/>
      <c r="EEP347" s="145"/>
      <c r="EEQ347" s="145"/>
      <c r="EER347" s="145"/>
      <c r="EES347" s="145"/>
      <c r="EET347" s="145"/>
      <c r="EEU347" s="145"/>
      <c r="EEV347" s="145"/>
      <c r="EEW347" s="145"/>
      <c r="EEX347" s="145"/>
      <c r="EEY347" s="145"/>
      <c r="EEZ347" s="145"/>
      <c r="EFA347" s="145"/>
      <c r="EFB347" s="145"/>
      <c r="EFC347" s="145"/>
      <c r="EFD347" s="145"/>
      <c r="EFE347" s="145"/>
      <c r="EFF347" s="145"/>
      <c r="EFG347" s="145"/>
      <c r="EFH347" s="145"/>
      <c r="EFI347" s="145"/>
      <c r="EFJ347" s="145"/>
      <c r="EFK347" s="145"/>
      <c r="EFL347" s="145"/>
      <c r="EFM347" s="145"/>
      <c r="EFN347" s="145"/>
      <c r="EFO347" s="145"/>
      <c r="EFP347" s="145"/>
      <c r="EFQ347" s="145"/>
      <c r="EFR347" s="145"/>
      <c r="EFS347" s="145"/>
      <c r="EFT347" s="145"/>
      <c r="EFU347" s="145"/>
      <c r="EFV347" s="145"/>
      <c r="EFW347" s="145"/>
      <c r="EFX347" s="145"/>
      <c r="EFY347" s="145"/>
      <c r="EFZ347" s="145"/>
      <c r="EGA347" s="145"/>
      <c r="EGB347" s="145"/>
      <c r="EGC347" s="145"/>
      <c r="EGD347" s="145"/>
      <c r="EGE347" s="145"/>
      <c r="EGF347" s="145"/>
      <c r="EGG347" s="145"/>
      <c r="EGH347" s="145"/>
      <c r="EGI347" s="145"/>
      <c r="EGJ347" s="145"/>
      <c r="EGK347" s="145"/>
      <c r="EGL347" s="145"/>
      <c r="EGM347" s="145"/>
      <c r="EGN347" s="145"/>
      <c r="EGO347" s="145"/>
      <c r="EGP347" s="145"/>
      <c r="EGQ347" s="145"/>
      <c r="EGR347" s="145"/>
      <c r="EGS347" s="145"/>
      <c r="EGT347" s="145"/>
      <c r="EGU347" s="145"/>
      <c r="EGV347" s="145"/>
      <c r="EGW347" s="145"/>
      <c r="EGX347" s="145"/>
      <c r="EGY347" s="145"/>
      <c r="EGZ347" s="145"/>
      <c r="EHA347" s="145"/>
      <c r="EHB347" s="145"/>
      <c r="EHC347" s="145"/>
      <c r="EHD347" s="145"/>
      <c r="EHE347" s="145"/>
      <c r="EHF347" s="145"/>
      <c r="EHG347" s="145"/>
      <c r="EHH347" s="145"/>
      <c r="EHI347" s="145"/>
      <c r="EHJ347" s="145"/>
      <c r="EHK347" s="145"/>
      <c r="EHL347" s="145"/>
      <c r="EHM347" s="145"/>
      <c r="EHN347" s="145"/>
      <c r="EHO347" s="145"/>
      <c r="EHP347" s="145"/>
      <c r="EHQ347" s="145"/>
      <c r="EHR347" s="145"/>
      <c r="EHS347" s="145"/>
      <c r="EHT347" s="145"/>
      <c r="EHU347" s="145"/>
      <c r="EHV347" s="145"/>
      <c r="EHW347" s="145"/>
      <c r="EHX347" s="145"/>
      <c r="EHY347" s="145"/>
      <c r="EHZ347" s="145"/>
      <c r="EIA347" s="145"/>
      <c r="EIB347" s="145"/>
      <c r="EIC347" s="145"/>
      <c r="EID347" s="145"/>
      <c r="EIE347" s="145"/>
      <c r="EIF347" s="145"/>
      <c r="EIG347" s="145"/>
      <c r="EIH347" s="145"/>
      <c r="EII347" s="145"/>
      <c r="EIJ347" s="145"/>
      <c r="EIK347" s="145"/>
      <c r="EIL347" s="145"/>
      <c r="EIM347" s="145"/>
      <c r="EIN347" s="145"/>
      <c r="EIO347" s="145"/>
      <c r="EIP347" s="145"/>
      <c r="EIQ347" s="145"/>
      <c r="EIR347" s="145"/>
      <c r="EIS347" s="145"/>
      <c r="EIT347" s="145"/>
      <c r="EIU347" s="145"/>
      <c r="EIV347" s="145"/>
      <c r="EIW347" s="145"/>
      <c r="EIX347" s="145"/>
      <c r="EIY347" s="145"/>
      <c r="EIZ347" s="145"/>
      <c r="EJA347" s="145"/>
      <c r="EJB347" s="145"/>
      <c r="EJC347" s="145"/>
      <c r="EJD347" s="145"/>
      <c r="EJE347" s="145"/>
      <c r="EJF347" s="145"/>
      <c r="EJG347" s="145"/>
      <c r="EJH347" s="145"/>
      <c r="EJI347" s="145"/>
      <c r="EJJ347" s="145"/>
      <c r="EJK347" s="145"/>
      <c r="EJL347" s="145"/>
      <c r="EJM347" s="145"/>
      <c r="EJN347" s="145"/>
      <c r="EJO347" s="145"/>
      <c r="EJP347" s="145"/>
      <c r="EJQ347" s="145"/>
      <c r="EJR347" s="145"/>
      <c r="EJS347" s="145"/>
      <c r="EJT347" s="145"/>
      <c r="EJU347" s="145"/>
      <c r="EJV347" s="145"/>
      <c r="EJW347" s="145"/>
      <c r="EJX347" s="145"/>
      <c r="EJY347" s="145"/>
      <c r="EJZ347" s="145"/>
      <c r="EKA347" s="145"/>
      <c r="EKB347" s="145"/>
      <c r="EKC347" s="145"/>
      <c r="EKD347" s="145"/>
      <c r="EKE347" s="145"/>
      <c r="EKF347" s="145"/>
      <c r="EKG347" s="145"/>
      <c r="EKH347" s="145"/>
      <c r="EKI347" s="145"/>
      <c r="EKJ347" s="145"/>
      <c r="EKK347" s="145"/>
      <c r="EKL347" s="145"/>
      <c r="EKM347" s="145"/>
      <c r="EKN347" s="145"/>
      <c r="EKO347" s="145"/>
      <c r="EKP347" s="145"/>
      <c r="EKQ347" s="145"/>
      <c r="EKR347" s="145"/>
      <c r="EKS347" s="145"/>
      <c r="EKT347" s="145"/>
      <c r="EKU347" s="145"/>
      <c r="EKV347" s="145"/>
      <c r="EKW347" s="145"/>
      <c r="EKX347" s="145"/>
      <c r="EKY347" s="145"/>
      <c r="EKZ347" s="145"/>
      <c r="ELA347" s="145"/>
      <c r="ELB347" s="145"/>
      <c r="ELC347" s="145"/>
      <c r="ELD347" s="145"/>
      <c r="ELE347" s="145"/>
      <c r="ELF347" s="145"/>
      <c r="ELG347" s="145"/>
      <c r="ELH347" s="145"/>
      <c r="ELI347" s="145"/>
      <c r="ELJ347" s="145"/>
      <c r="ELK347" s="145"/>
      <c r="ELL347" s="145"/>
      <c r="ELM347" s="145"/>
      <c r="ELN347" s="145"/>
      <c r="ELO347" s="145"/>
      <c r="ELP347" s="145"/>
      <c r="ELQ347" s="145"/>
      <c r="ELR347" s="145"/>
      <c r="ELS347" s="145"/>
      <c r="ELT347" s="145"/>
      <c r="ELU347" s="145"/>
      <c r="ELV347" s="145"/>
      <c r="ELW347" s="145"/>
      <c r="ELX347" s="145"/>
      <c r="ELY347" s="145"/>
      <c r="ELZ347" s="145"/>
      <c r="EMA347" s="145"/>
      <c r="EMB347" s="145"/>
      <c r="EMC347" s="145"/>
      <c r="EMD347" s="145"/>
      <c r="EME347" s="145"/>
      <c r="EMF347" s="145"/>
      <c r="EMG347" s="145"/>
      <c r="EMH347" s="145"/>
      <c r="EMI347" s="145"/>
      <c r="EMJ347" s="145"/>
      <c r="EMK347" s="145"/>
      <c r="EML347" s="145"/>
      <c r="EMM347" s="145"/>
      <c r="EMN347" s="145"/>
      <c r="EMO347" s="145"/>
      <c r="EMP347" s="145"/>
      <c r="EMQ347" s="145"/>
      <c r="EMR347" s="145"/>
      <c r="EMS347" s="145"/>
      <c r="EMT347" s="145"/>
      <c r="EMU347" s="145"/>
      <c r="EMV347" s="145"/>
      <c r="EMW347" s="145"/>
      <c r="EMX347" s="145"/>
      <c r="EMY347" s="145"/>
      <c r="EMZ347" s="145"/>
      <c r="ENA347" s="145"/>
      <c r="ENB347" s="145"/>
      <c r="ENC347" s="145"/>
      <c r="END347" s="145"/>
      <c r="ENE347" s="145"/>
      <c r="ENF347" s="145"/>
      <c r="ENG347" s="145"/>
      <c r="ENH347" s="145"/>
      <c r="ENI347" s="145"/>
      <c r="ENJ347" s="145"/>
      <c r="ENK347" s="145"/>
      <c r="ENL347" s="145"/>
      <c r="ENM347" s="145"/>
      <c r="ENN347" s="145"/>
      <c r="ENO347" s="145"/>
      <c r="ENP347" s="145"/>
      <c r="ENQ347" s="145"/>
      <c r="ENR347" s="145"/>
      <c r="ENS347" s="145"/>
      <c r="ENT347" s="145"/>
      <c r="ENU347" s="145"/>
      <c r="ENV347" s="145"/>
      <c r="ENW347" s="145"/>
      <c r="ENX347" s="145"/>
      <c r="ENY347" s="145"/>
      <c r="ENZ347" s="145"/>
      <c r="EOA347" s="145"/>
      <c r="EOB347" s="145"/>
      <c r="EOC347" s="145"/>
      <c r="EOD347" s="145"/>
      <c r="EOE347" s="145"/>
      <c r="EOF347" s="145"/>
      <c r="EOG347" s="145"/>
      <c r="EOH347" s="145"/>
      <c r="EOI347" s="145"/>
      <c r="EOJ347" s="145"/>
      <c r="EOK347" s="145"/>
      <c r="EOL347" s="145"/>
      <c r="EOM347" s="145"/>
      <c r="EON347" s="145"/>
      <c r="EOO347" s="145"/>
      <c r="EOP347" s="145"/>
      <c r="EOQ347" s="145"/>
      <c r="EOR347" s="145"/>
      <c r="EOS347" s="145"/>
      <c r="EOT347" s="145"/>
      <c r="EOU347" s="145"/>
      <c r="EOV347" s="145"/>
      <c r="EOW347" s="145"/>
      <c r="EOX347" s="145"/>
      <c r="EOY347" s="145"/>
      <c r="EOZ347" s="145"/>
      <c r="EPA347" s="145"/>
      <c r="EPB347" s="145"/>
      <c r="EPC347" s="145"/>
      <c r="EPD347" s="145"/>
      <c r="EPE347" s="145"/>
      <c r="EPF347" s="145"/>
      <c r="EPG347" s="145"/>
      <c r="EPH347" s="145"/>
      <c r="EPI347" s="145"/>
      <c r="EPJ347" s="145"/>
      <c r="EPK347" s="145"/>
      <c r="EPL347" s="145"/>
      <c r="EPM347" s="145"/>
      <c r="EPN347" s="145"/>
      <c r="EPO347" s="145"/>
      <c r="EPP347" s="145"/>
      <c r="EPQ347" s="145"/>
      <c r="EPR347" s="145"/>
      <c r="EPS347" s="145"/>
      <c r="EPT347" s="145"/>
      <c r="EPU347" s="145"/>
      <c r="EPV347" s="145"/>
      <c r="EPW347" s="145"/>
      <c r="EPX347" s="145"/>
      <c r="EPY347" s="145"/>
      <c r="EPZ347" s="145"/>
      <c r="EQA347" s="145"/>
      <c r="EQB347" s="145"/>
      <c r="EQC347" s="145"/>
      <c r="EQD347" s="145"/>
      <c r="EQE347" s="145"/>
      <c r="EQF347" s="145"/>
      <c r="EQG347" s="145"/>
      <c r="EQH347" s="145"/>
      <c r="EQI347" s="145"/>
      <c r="EQJ347" s="145"/>
      <c r="EQK347" s="145"/>
      <c r="EQL347" s="145"/>
      <c r="EQM347" s="145"/>
      <c r="EQN347" s="145"/>
      <c r="EQO347" s="145"/>
      <c r="EQP347" s="145"/>
      <c r="EQQ347" s="145"/>
      <c r="EQR347" s="145"/>
      <c r="EQS347" s="145"/>
      <c r="EQT347" s="145"/>
      <c r="EQU347" s="145"/>
      <c r="EQV347" s="145"/>
      <c r="EQW347" s="145"/>
      <c r="EQX347" s="145"/>
      <c r="EQY347" s="145"/>
      <c r="EQZ347" s="145"/>
      <c r="ERA347" s="145"/>
      <c r="ERB347" s="145"/>
      <c r="ERC347" s="145"/>
      <c r="ERD347" s="145"/>
      <c r="ERE347" s="145"/>
      <c r="ERF347" s="145"/>
      <c r="ERG347" s="145"/>
      <c r="ERH347" s="145"/>
      <c r="ERI347" s="145"/>
      <c r="ERJ347" s="145"/>
      <c r="ERK347" s="145"/>
      <c r="ERL347" s="145"/>
      <c r="ERM347" s="145"/>
      <c r="ERN347" s="145"/>
      <c r="ERO347" s="145"/>
      <c r="ERP347" s="145"/>
      <c r="ERQ347" s="145"/>
      <c r="ERR347" s="145"/>
      <c r="ERS347" s="145"/>
      <c r="ERT347" s="145"/>
      <c r="ERU347" s="145"/>
      <c r="ERV347" s="145"/>
      <c r="ERW347" s="145"/>
      <c r="ERX347" s="145"/>
      <c r="ERY347" s="145"/>
      <c r="ERZ347" s="145"/>
      <c r="ESA347" s="145"/>
      <c r="ESB347" s="145"/>
      <c r="ESC347" s="145"/>
      <c r="ESD347" s="145"/>
      <c r="ESE347" s="145"/>
      <c r="ESF347" s="145"/>
      <c r="ESG347" s="145"/>
      <c r="ESH347" s="145"/>
      <c r="ESI347" s="145"/>
      <c r="ESJ347" s="145"/>
      <c r="ESK347" s="145"/>
      <c r="ESL347" s="145"/>
      <c r="ESM347" s="145"/>
      <c r="ESN347" s="145"/>
      <c r="ESO347" s="145"/>
      <c r="ESP347" s="145"/>
      <c r="ESQ347" s="145"/>
      <c r="ESR347" s="145"/>
      <c r="ESS347" s="145"/>
      <c r="EST347" s="145"/>
      <c r="ESU347" s="145"/>
      <c r="ESV347" s="145"/>
      <c r="ESW347" s="145"/>
      <c r="ESX347" s="145"/>
      <c r="ESY347" s="145"/>
      <c r="ESZ347" s="145"/>
      <c r="ETA347" s="145"/>
      <c r="ETB347" s="145"/>
      <c r="ETC347" s="145"/>
      <c r="ETD347" s="145"/>
      <c r="ETE347" s="145"/>
      <c r="ETF347" s="145"/>
      <c r="ETG347" s="145"/>
      <c r="ETH347" s="145"/>
      <c r="ETI347" s="145"/>
      <c r="ETJ347" s="145"/>
      <c r="ETK347" s="145"/>
      <c r="ETL347" s="145"/>
      <c r="ETM347" s="145"/>
      <c r="ETN347" s="145"/>
      <c r="ETO347" s="145"/>
      <c r="ETP347" s="145"/>
      <c r="ETQ347" s="145"/>
      <c r="ETR347" s="145"/>
      <c r="ETS347" s="145"/>
      <c r="ETT347" s="145"/>
      <c r="ETU347" s="145"/>
      <c r="ETV347" s="145"/>
      <c r="ETW347" s="145"/>
      <c r="ETX347" s="145"/>
      <c r="ETY347" s="145"/>
      <c r="ETZ347" s="145"/>
      <c r="EUA347" s="145"/>
      <c r="EUB347" s="145"/>
      <c r="EUC347" s="145"/>
      <c r="EUD347" s="145"/>
      <c r="EUE347" s="145"/>
      <c r="EUF347" s="145"/>
      <c r="EUG347" s="145"/>
      <c r="EUH347" s="145"/>
      <c r="EUI347" s="145"/>
      <c r="EUJ347" s="145"/>
      <c r="EUK347" s="145"/>
      <c r="EUL347" s="145"/>
      <c r="EUM347" s="145"/>
      <c r="EUN347" s="145"/>
      <c r="EUO347" s="145"/>
      <c r="EUP347" s="145"/>
      <c r="EUQ347" s="145"/>
      <c r="EUR347" s="145"/>
      <c r="EUS347" s="145"/>
      <c r="EUT347" s="145"/>
      <c r="EUU347" s="145"/>
      <c r="EUV347" s="145"/>
      <c r="EUW347" s="145"/>
      <c r="EUX347" s="145"/>
      <c r="EUY347" s="145"/>
      <c r="EUZ347" s="145"/>
      <c r="EVA347" s="145"/>
      <c r="EVB347" s="145"/>
      <c r="EVC347" s="145"/>
      <c r="EVD347" s="145"/>
      <c r="EVE347" s="145"/>
      <c r="EVF347" s="145"/>
      <c r="EVG347" s="145"/>
      <c r="EVH347" s="145"/>
      <c r="EVI347" s="145"/>
      <c r="EVJ347" s="145"/>
      <c r="EVK347" s="145"/>
      <c r="EVL347" s="145"/>
      <c r="EVM347" s="145"/>
      <c r="EVN347" s="145"/>
      <c r="EVO347" s="145"/>
      <c r="EVP347" s="145"/>
      <c r="EVQ347" s="145"/>
      <c r="EVR347" s="145"/>
      <c r="EVS347" s="145"/>
      <c r="EVT347" s="145"/>
      <c r="EVU347" s="145"/>
      <c r="EVV347" s="145"/>
      <c r="EVW347" s="145"/>
      <c r="EVX347" s="145"/>
      <c r="EVY347" s="145"/>
      <c r="EVZ347" s="145"/>
      <c r="EWA347" s="145"/>
      <c r="EWB347" s="145"/>
      <c r="EWC347" s="145"/>
      <c r="EWD347" s="145"/>
      <c r="EWE347" s="145"/>
      <c r="EWF347" s="145"/>
      <c r="EWG347" s="145"/>
      <c r="EWH347" s="145"/>
      <c r="EWI347" s="145"/>
      <c r="EWJ347" s="145"/>
      <c r="EWK347" s="145"/>
      <c r="EWL347" s="145"/>
      <c r="EWM347" s="145"/>
      <c r="EWN347" s="145"/>
      <c r="EWO347" s="145"/>
      <c r="EWP347" s="145"/>
      <c r="EWQ347" s="145"/>
      <c r="EWR347" s="145"/>
      <c r="EWS347" s="145"/>
      <c r="EWT347" s="145"/>
      <c r="EWU347" s="145"/>
      <c r="EWV347" s="145"/>
      <c r="EWW347" s="145"/>
      <c r="EWX347" s="145"/>
      <c r="EWY347" s="145"/>
      <c r="EWZ347" s="145"/>
      <c r="EXA347" s="145"/>
      <c r="EXB347" s="145"/>
      <c r="EXC347" s="145"/>
      <c r="EXD347" s="145"/>
      <c r="EXE347" s="145"/>
      <c r="EXF347" s="145"/>
      <c r="EXG347" s="145"/>
      <c r="EXH347" s="145"/>
      <c r="EXI347" s="145"/>
      <c r="EXJ347" s="145"/>
      <c r="EXK347" s="145"/>
      <c r="EXL347" s="145"/>
      <c r="EXM347" s="145"/>
      <c r="EXN347" s="145"/>
      <c r="EXO347" s="145"/>
      <c r="EXP347" s="145"/>
      <c r="EXQ347" s="145"/>
      <c r="EXR347" s="145"/>
      <c r="EXS347" s="145"/>
      <c r="EXT347" s="145"/>
      <c r="EXU347" s="145"/>
      <c r="EXV347" s="145"/>
      <c r="EXW347" s="145"/>
      <c r="EXX347" s="145"/>
      <c r="EXY347" s="145"/>
      <c r="EXZ347" s="145"/>
      <c r="EYA347" s="145"/>
      <c r="EYB347" s="145"/>
      <c r="EYC347" s="145"/>
      <c r="EYD347" s="145"/>
      <c r="EYE347" s="145"/>
      <c r="EYF347" s="145"/>
      <c r="EYG347" s="145"/>
      <c r="EYH347" s="145"/>
      <c r="EYI347" s="145"/>
      <c r="EYJ347" s="145"/>
      <c r="EYK347" s="145"/>
      <c r="EYL347" s="145"/>
      <c r="EYM347" s="145"/>
      <c r="EYN347" s="145"/>
      <c r="EYO347" s="145"/>
      <c r="EYP347" s="145"/>
      <c r="EYQ347" s="145"/>
      <c r="EYR347" s="145"/>
      <c r="EYS347" s="145"/>
      <c r="EYT347" s="145"/>
      <c r="EYU347" s="145"/>
      <c r="EYV347" s="145"/>
      <c r="EYW347" s="145"/>
      <c r="EYX347" s="145"/>
      <c r="EYY347" s="145"/>
      <c r="EYZ347" s="145"/>
      <c r="EZA347" s="145"/>
      <c r="EZB347" s="145"/>
      <c r="EZC347" s="145"/>
      <c r="EZD347" s="145"/>
      <c r="EZE347" s="145"/>
      <c r="EZF347" s="145"/>
      <c r="EZG347" s="145"/>
      <c r="EZH347" s="145"/>
      <c r="EZI347" s="145"/>
      <c r="EZJ347" s="145"/>
      <c r="EZK347" s="145"/>
      <c r="EZL347" s="145"/>
      <c r="EZM347" s="145"/>
      <c r="EZN347" s="145"/>
      <c r="EZO347" s="145"/>
      <c r="EZP347" s="145"/>
      <c r="EZQ347" s="145"/>
      <c r="EZR347" s="145"/>
      <c r="EZS347" s="145"/>
      <c r="EZT347" s="145"/>
      <c r="EZU347" s="145"/>
      <c r="EZV347" s="145"/>
      <c r="EZW347" s="145"/>
      <c r="EZX347" s="145"/>
      <c r="EZY347" s="145"/>
      <c r="EZZ347" s="145"/>
      <c r="FAA347" s="145"/>
      <c r="FAB347" s="145"/>
      <c r="FAC347" s="145"/>
      <c r="FAD347" s="145"/>
      <c r="FAE347" s="145"/>
      <c r="FAF347" s="145"/>
      <c r="FAG347" s="145"/>
      <c r="FAH347" s="145"/>
      <c r="FAI347" s="145"/>
      <c r="FAJ347" s="145"/>
      <c r="FAK347" s="145"/>
      <c r="FAL347" s="145"/>
      <c r="FAM347" s="145"/>
      <c r="FAN347" s="145"/>
      <c r="FAO347" s="145"/>
      <c r="FAP347" s="145"/>
      <c r="FAQ347" s="145"/>
      <c r="FAR347" s="145"/>
      <c r="FAS347" s="145"/>
      <c r="FAT347" s="145"/>
      <c r="FAU347" s="145"/>
      <c r="FAV347" s="145"/>
      <c r="FAW347" s="145"/>
      <c r="FAX347" s="145"/>
      <c r="FAY347" s="145"/>
      <c r="FAZ347" s="145"/>
      <c r="FBA347" s="145"/>
      <c r="FBB347" s="145"/>
      <c r="FBC347" s="145"/>
      <c r="FBD347" s="145"/>
      <c r="FBE347" s="145"/>
      <c r="FBF347" s="145"/>
      <c r="FBG347" s="145"/>
      <c r="FBH347" s="145"/>
      <c r="FBI347" s="145"/>
      <c r="FBJ347" s="145"/>
      <c r="FBK347" s="145"/>
      <c r="FBL347" s="145"/>
      <c r="FBM347" s="145"/>
      <c r="FBN347" s="145"/>
      <c r="FBO347" s="145"/>
      <c r="FBP347" s="145"/>
      <c r="FBQ347" s="145"/>
      <c r="FBR347" s="145"/>
      <c r="FBS347" s="145"/>
      <c r="FBT347" s="145"/>
      <c r="FBU347" s="145"/>
      <c r="FBV347" s="145"/>
      <c r="FBW347" s="145"/>
      <c r="FBX347" s="145"/>
      <c r="FBY347" s="145"/>
      <c r="FBZ347" s="145"/>
      <c r="FCA347" s="145"/>
      <c r="FCB347" s="145"/>
      <c r="FCC347" s="145"/>
      <c r="FCD347" s="145"/>
      <c r="FCE347" s="145"/>
      <c r="FCF347" s="145"/>
      <c r="FCG347" s="145"/>
      <c r="FCH347" s="145"/>
      <c r="FCI347" s="145"/>
      <c r="FCJ347" s="145"/>
      <c r="FCK347" s="145"/>
      <c r="FCL347" s="145"/>
      <c r="FCM347" s="145"/>
      <c r="FCN347" s="145"/>
      <c r="FCO347" s="145"/>
      <c r="FCP347" s="145"/>
      <c r="FCQ347" s="145"/>
      <c r="FCR347" s="145"/>
      <c r="FCS347" s="145"/>
      <c r="FCT347" s="145"/>
      <c r="FCU347" s="145"/>
      <c r="FCV347" s="145"/>
      <c r="FCW347" s="145"/>
      <c r="FCX347" s="145"/>
      <c r="FCY347" s="145"/>
      <c r="FCZ347" s="145"/>
      <c r="FDA347" s="145"/>
      <c r="FDB347" s="145"/>
      <c r="FDC347" s="145"/>
      <c r="FDD347" s="145"/>
      <c r="FDE347" s="145"/>
      <c r="FDF347" s="145"/>
      <c r="FDG347" s="145"/>
      <c r="FDH347" s="145"/>
      <c r="FDI347" s="145"/>
      <c r="FDJ347" s="145"/>
      <c r="FDK347" s="145"/>
      <c r="FDL347" s="145"/>
      <c r="FDM347" s="145"/>
      <c r="FDN347" s="145"/>
      <c r="FDO347" s="145"/>
      <c r="FDP347" s="145"/>
      <c r="FDQ347" s="145"/>
      <c r="FDR347" s="145"/>
      <c r="FDS347" s="145"/>
      <c r="FDT347" s="145"/>
      <c r="FDU347" s="145"/>
      <c r="FDV347" s="145"/>
      <c r="FDW347" s="145"/>
      <c r="FDX347" s="145"/>
      <c r="FDY347" s="145"/>
      <c r="FDZ347" s="145"/>
      <c r="FEA347" s="145"/>
      <c r="FEB347" s="145"/>
      <c r="FEC347" s="145"/>
      <c r="FED347" s="145"/>
      <c r="FEE347" s="145"/>
      <c r="FEF347" s="145"/>
      <c r="FEG347" s="145"/>
      <c r="FEH347" s="145"/>
      <c r="FEI347" s="145"/>
      <c r="FEJ347" s="145"/>
      <c r="FEK347" s="145"/>
      <c r="FEL347" s="145"/>
      <c r="FEM347" s="145"/>
      <c r="FEN347" s="145"/>
      <c r="FEO347" s="145"/>
      <c r="FEP347" s="145"/>
      <c r="FEQ347" s="145"/>
      <c r="FER347" s="145"/>
      <c r="FES347" s="145"/>
      <c r="FET347" s="145"/>
      <c r="FEU347" s="145"/>
      <c r="FEV347" s="145"/>
      <c r="FEW347" s="145"/>
      <c r="FEX347" s="145"/>
      <c r="FEY347" s="145"/>
      <c r="FEZ347" s="145"/>
      <c r="FFA347" s="145"/>
      <c r="FFB347" s="145"/>
      <c r="FFC347" s="145"/>
      <c r="FFD347" s="145"/>
      <c r="FFE347" s="145"/>
      <c r="FFF347" s="145"/>
      <c r="FFG347" s="145"/>
      <c r="FFH347" s="145"/>
      <c r="FFI347" s="145"/>
      <c r="FFJ347" s="145"/>
      <c r="FFK347" s="145"/>
      <c r="FFL347" s="145"/>
      <c r="FFM347" s="145"/>
      <c r="FFN347" s="145"/>
      <c r="FFO347" s="145"/>
      <c r="FFP347" s="145"/>
      <c r="FFQ347" s="145"/>
      <c r="FFR347" s="145"/>
      <c r="FFS347" s="145"/>
      <c r="FFT347" s="145"/>
      <c r="FFU347" s="145"/>
      <c r="FFV347" s="145"/>
      <c r="FFW347" s="145"/>
      <c r="FFX347" s="145"/>
      <c r="FFY347" s="145"/>
      <c r="FFZ347" s="145"/>
      <c r="FGA347" s="145"/>
      <c r="FGB347" s="145"/>
      <c r="FGC347" s="145"/>
      <c r="FGD347" s="145"/>
      <c r="FGE347" s="145"/>
      <c r="FGF347" s="145"/>
      <c r="FGG347" s="145"/>
      <c r="FGH347" s="145"/>
      <c r="FGI347" s="145"/>
      <c r="FGJ347" s="145"/>
      <c r="FGK347" s="145"/>
      <c r="FGL347" s="145"/>
      <c r="FGM347" s="145"/>
      <c r="FGN347" s="145"/>
      <c r="FGO347" s="145"/>
      <c r="FGP347" s="145"/>
      <c r="FGQ347" s="145"/>
      <c r="FGR347" s="145"/>
      <c r="FGS347" s="145"/>
      <c r="FGT347" s="145"/>
      <c r="FGU347" s="145"/>
      <c r="FGV347" s="145"/>
      <c r="FGW347" s="145"/>
      <c r="FGX347" s="145"/>
      <c r="FGY347" s="145"/>
      <c r="FGZ347" s="145"/>
      <c r="FHA347" s="145"/>
      <c r="FHB347" s="145"/>
      <c r="FHC347" s="145"/>
      <c r="FHD347" s="145"/>
      <c r="FHE347" s="145"/>
      <c r="FHF347" s="145"/>
      <c r="FHG347" s="145"/>
      <c r="FHH347" s="145"/>
      <c r="FHI347" s="145"/>
      <c r="FHJ347" s="145"/>
      <c r="FHK347" s="145"/>
      <c r="FHL347" s="145"/>
      <c r="FHM347" s="145"/>
      <c r="FHN347" s="145"/>
      <c r="FHO347" s="145"/>
      <c r="FHP347" s="145"/>
      <c r="FHQ347" s="145"/>
      <c r="FHR347" s="145"/>
      <c r="FHS347" s="145"/>
      <c r="FHT347" s="145"/>
      <c r="FHU347" s="145"/>
      <c r="FHV347" s="145"/>
      <c r="FHW347" s="145"/>
      <c r="FHX347" s="145"/>
      <c r="FHY347" s="145"/>
      <c r="FHZ347" s="145"/>
      <c r="FIA347" s="145"/>
      <c r="FIB347" s="145"/>
      <c r="FIC347" s="145"/>
      <c r="FID347" s="145"/>
      <c r="FIE347" s="145"/>
      <c r="FIF347" s="145"/>
      <c r="FIG347" s="145"/>
      <c r="FIH347" s="145"/>
      <c r="FII347" s="145"/>
      <c r="FIJ347" s="145"/>
      <c r="FIK347" s="145"/>
      <c r="FIL347" s="145"/>
      <c r="FIM347" s="145"/>
      <c r="FIN347" s="145"/>
      <c r="FIO347" s="145"/>
      <c r="FIP347" s="145"/>
      <c r="FIQ347" s="145"/>
      <c r="FIR347" s="145"/>
      <c r="FIS347" s="145"/>
      <c r="FIT347" s="145"/>
      <c r="FIU347" s="145"/>
      <c r="FIV347" s="145"/>
      <c r="FIW347" s="145"/>
      <c r="FIX347" s="145"/>
      <c r="FIY347" s="145"/>
      <c r="FIZ347" s="145"/>
      <c r="FJA347" s="145"/>
      <c r="FJB347" s="145"/>
      <c r="FJC347" s="145"/>
      <c r="FJD347" s="145"/>
      <c r="FJE347" s="145"/>
      <c r="FJF347" s="145"/>
      <c r="FJG347" s="145"/>
      <c r="FJH347" s="145"/>
      <c r="FJI347" s="145"/>
      <c r="FJJ347" s="145"/>
      <c r="FJK347" s="145"/>
      <c r="FJL347" s="145"/>
      <c r="FJM347" s="145"/>
      <c r="FJN347" s="145"/>
      <c r="FJO347" s="145"/>
      <c r="FJP347" s="145"/>
      <c r="FJQ347" s="145"/>
      <c r="FJR347" s="145"/>
      <c r="FJS347" s="145"/>
      <c r="FJT347" s="145"/>
      <c r="FJU347" s="145"/>
      <c r="FJV347" s="145"/>
      <c r="FJW347" s="145"/>
      <c r="FJX347" s="145"/>
      <c r="FJY347" s="145"/>
      <c r="FJZ347" s="145"/>
      <c r="FKA347" s="145"/>
      <c r="FKB347" s="145"/>
      <c r="FKC347" s="145"/>
      <c r="FKD347" s="145"/>
      <c r="FKE347" s="145"/>
      <c r="FKF347" s="145"/>
      <c r="FKG347" s="145"/>
      <c r="FKH347" s="145"/>
      <c r="FKI347" s="145"/>
      <c r="FKJ347" s="145"/>
      <c r="FKK347" s="145"/>
      <c r="FKL347" s="145"/>
      <c r="FKM347" s="145"/>
      <c r="FKN347" s="145"/>
      <c r="FKO347" s="145"/>
      <c r="FKP347" s="145"/>
      <c r="FKQ347" s="145"/>
      <c r="FKR347" s="145"/>
      <c r="FKS347" s="145"/>
      <c r="FKT347" s="145"/>
      <c r="FKU347" s="145"/>
      <c r="FKV347" s="145"/>
      <c r="FKW347" s="145"/>
      <c r="FKX347" s="145"/>
      <c r="FKY347" s="145"/>
      <c r="FKZ347" s="145"/>
      <c r="FLA347" s="145"/>
      <c r="FLB347" s="145"/>
      <c r="FLC347" s="145"/>
      <c r="FLD347" s="145"/>
      <c r="FLE347" s="145"/>
      <c r="FLF347" s="145"/>
      <c r="FLG347" s="145"/>
      <c r="FLH347" s="145"/>
      <c r="FLI347" s="145"/>
      <c r="FLJ347" s="145"/>
      <c r="FLK347" s="145"/>
      <c r="FLL347" s="145"/>
      <c r="FLM347" s="145"/>
      <c r="FLN347" s="145"/>
      <c r="FLO347" s="145"/>
      <c r="FLP347" s="145"/>
      <c r="FLQ347" s="145"/>
      <c r="FLR347" s="145"/>
      <c r="FLS347" s="145"/>
      <c r="FLT347" s="145"/>
      <c r="FLU347" s="145"/>
      <c r="FLV347" s="145"/>
      <c r="FLW347" s="145"/>
      <c r="FLX347" s="145"/>
      <c r="FLY347" s="145"/>
      <c r="FLZ347" s="145"/>
      <c r="FMA347" s="145"/>
      <c r="FMB347" s="145"/>
      <c r="FMC347" s="145"/>
      <c r="FMD347" s="145"/>
      <c r="FME347" s="145"/>
      <c r="FMF347" s="145"/>
      <c r="FMG347" s="145"/>
      <c r="FMH347" s="145"/>
      <c r="FMI347" s="145"/>
      <c r="FMJ347" s="145"/>
      <c r="FMK347" s="145"/>
      <c r="FML347" s="145"/>
      <c r="FMM347" s="145"/>
      <c r="FMN347" s="145"/>
      <c r="FMO347" s="145"/>
      <c r="FMP347" s="145"/>
      <c r="FMQ347" s="145"/>
      <c r="FMR347" s="145"/>
      <c r="FMS347" s="145"/>
      <c r="FMT347" s="145"/>
      <c r="FMU347" s="145"/>
      <c r="FMV347" s="145"/>
      <c r="FMW347" s="145"/>
      <c r="FMX347" s="145"/>
      <c r="FMY347" s="145"/>
      <c r="FMZ347" s="145"/>
      <c r="FNA347" s="145"/>
      <c r="FNB347" s="145"/>
      <c r="FNC347" s="145"/>
      <c r="FND347" s="145"/>
      <c r="FNE347" s="145"/>
      <c r="FNF347" s="145"/>
      <c r="FNG347" s="145"/>
      <c r="FNH347" s="145"/>
      <c r="FNI347" s="145"/>
      <c r="FNJ347" s="145"/>
      <c r="FNK347" s="145"/>
      <c r="FNL347" s="145"/>
      <c r="FNM347" s="145"/>
      <c r="FNN347" s="145"/>
      <c r="FNO347" s="145"/>
      <c r="FNP347" s="145"/>
      <c r="FNQ347" s="145"/>
      <c r="FNR347" s="145"/>
      <c r="FNS347" s="145"/>
      <c r="FNT347" s="145"/>
      <c r="FNU347" s="145"/>
      <c r="FNV347" s="145"/>
      <c r="FNW347" s="145"/>
      <c r="FNX347" s="145"/>
      <c r="FNY347" s="145"/>
      <c r="FNZ347" s="145"/>
      <c r="FOA347" s="145"/>
      <c r="FOB347" s="145"/>
      <c r="FOC347" s="145"/>
      <c r="FOD347" s="145"/>
      <c r="FOE347" s="145"/>
      <c r="FOF347" s="145"/>
      <c r="FOG347" s="145"/>
      <c r="FOH347" s="145"/>
      <c r="FOI347" s="145"/>
      <c r="FOJ347" s="145"/>
      <c r="FOK347" s="145"/>
      <c r="FOL347" s="145"/>
      <c r="FOM347" s="145"/>
      <c r="FON347" s="145"/>
      <c r="FOO347" s="145"/>
      <c r="FOP347" s="145"/>
      <c r="FOQ347" s="145"/>
      <c r="FOR347" s="145"/>
      <c r="FOS347" s="145"/>
      <c r="FOT347" s="145"/>
      <c r="FOU347" s="145"/>
      <c r="FOV347" s="145"/>
      <c r="FOW347" s="145"/>
      <c r="FOX347" s="145"/>
      <c r="FOY347" s="145"/>
      <c r="FOZ347" s="145"/>
      <c r="FPA347" s="145"/>
      <c r="FPB347" s="145"/>
      <c r="FPC347" s="145"/>
      <c r="FPD347" s="145"/>
      <c r="FPE347" s="145"/>
      <c r="FPF347" s="145"/>
      <c r="FPG347" s="145"/>
      <c r="FPH347" s="145"/>
      <c r="FPI347" s="145"/>
      <c r="FPJ347" s="145"/>
      <c r="FPK347" s="145"/>
      <c r="FPL347" s="145"/>
      <c r="FPM347" s="145"/>
      <c r="FPN347" s="145"/>
      <c r="FPO347" s="145"/>
      <c r="FPP347" s="145"/>
      <c r="FPQ347" s="145"/>
      <c r="FPR347" s="145"/>
      <c r="FPS347" s="145"/>
      <c r="FPT347" s="145"/>
      <c r="FPU347" s="145"/>
      <c r="FPV347" s="145"/>
      <c r="FPW347" s="145"/>
      <c r="FPX347" s="145"/>
      <c r="FPY347" s="145"/>
      <c r="FPZ347" s="145"/>
      <c r="FQA347" s="145"/>
      <c r="FQB347" s="145"/>
      <c r="FQC347" s="145"/>
      <c r="FQD347" s="145"/>
      <c r="FQE347" s="145"/>
      <c r="FQF347" s="145"/>
      <c r="FQG347" s="145"/>
      <c r="FQH347" s="145"/>
      <c r="FQI347" s="145"/>
      <c r="FQJ347" s="145"/>
      <c r="FQK347" s="145"/>
      <c r="FQL347" s="145"/>
      <c r="FQM347" s="145"/>
      <c r="FQN347" s="145"/>
      <c r="FQO347" s="145"/>
      <c r="FQP347" s="145"/>
      <c r="FQQ347" s="145"/>
      <c r="FQR347" s="145"/>
      <c r="FQS347" s="145"/>
      <c r="FQT347" s="145"/>
      <c r="FQU347" s="145"/>
      <c r="FQV347" s="145"/>
      <c r="FQW347" s="145"/>
      <c r="FQX347" s="145"/>
      <c r="FQY347" s="145"/>
      <c r="FQZ347" s="145"/>
      <c r="FRA347" s="145"/>
      <c r="FRB347" s="145"/>
      <c r="FRC347" s="145"/>
      <c r="FRD347" s="145"/>
      <c r="FRE347" s="145"/>
      <c r="FRF347" s="145"/>
      <c r="FRG347" s="145"/>
      <c r="FRH347" s="145"/>
      <c r="FRI347" s="145"/>
      <c r="FRJ347" s="145"/>
      <c r="FRK347" s="145"/>
      <c r="FRL347" s="145"/>
      <c r="FRM347" s="145"/>
      <c r="FRN347" s="145"/>
      <c r="FRO347" s="145"/>
      <c r="FRP347" s="145"/>
      <c r="FRQ347" s="145"/>
      <c r="FRR347" s="145"/>
      <c r="FRS347" s="145"/>
      <c r="FRT347" s="145"/>
      <c r="FRU347" s="145"/>
      <c r="FRV347" s="145"/>
      <c r="FRW347" s="145"/>
      <c r="FRX347" s="145"/>
      <c r="FRY347" s="145"/>
      <c r="FRZ347" s="145"/>
      <c r="FSA347" s="145"/>
      <c r="FSB347" s="145"/>
      <c r="FSC347" s="145"/>
      <c r="FSD347" s="145"/>
      <c r="FSE347" s="145"/>
      <c r="FSF347" s="145"/>
      <c r="FSG347" s="145"/>
      <c r="FSH347" s="145"/>
      <c r="FSI347" s="145"/>
      <c r="FSJ347" s="145"/>
      <c r="FSK347" s="145"/>
      <c r="FSL347" s="145"/>
      <c r="FSM347" s="145"/>
      <c r="FSN347" s="145"/>
      <c r="FSO347" s="145"/>
      <c r="FSP347" s="145"/>
      <c r="FSQ347" s="145"/>
      <c r="FSR347" s="145"/>
      <c r="FSS347" s="145"/>
      <c r="FST347" s="145"/>
      <c r="FSU347" s="145"/>
      <c r="FSV347" s="145"/>
      <c r="FSW347" s="145"/>
      <c r="FSX347" s="145"/>
      <c r="FSY347" s="145"/>
      <c r="FSZ347" s="145"/>
      <c r="FTA347" s="145"/>
      <c r="FTB347" s="145"/>
      <c r="FTC347" s="145"/>
      <c r="FTD347" s="145"/>
      <c r="FTE347" s="145"/>
      <c r="FTF347" s="145"/>
      <c r="FTG347" s="145"/>
      <c r="FTH347" s="145"/>
      <c r="FTI347" s="145"/>
      <c r="FTJ347" s="145"/>
      <c r="FTK347" s="145"/>
      <c r="FTL347" s="145"/>
      <c r="FTM347" s="145"/>
      <c r="FTN347" s="145"/>
      <c r="FTO347" s="145"/>
      <c r="FTP347" s="145"/>
      <c r="FTQ347" s="145"/>
      <c r="FTR347" s="145"/>
      <c r="FTS347" s="145"/>
      <c r="FTT347" s="145"/>
      <c r="FTU347" s="145"/>
      <c r="FTV347" s="145"/>
      <c r="FTW347" s="145"/>
      <c r="FTX347" s="145"/>
      <c r="FTY347" s="145"/>
      <c r="FTZ347" s="145"/>
      <c r="FUA347" s="145"/>
      <c r="FUB347" s="145"/>
      <c r="FUC347" s="145"/>
      <c r="FUD347" s="145"/>
      <c r="FUE347" s="145"/>
      <c r="FUF347" s="145"/>
      <c r="FUG347" s="145"/>
      <c r="FUH347" s="145"/>
      <c r="FUI347" s="145"/>
      <c r="FUJ347" s="145"/>
      <c r="FUK347" s="145"/>
      <c r="FUL347" s="145"/>
      <c r="FUM347" s="145"/>
      <c r="FUN347" s="145"/>
      <c r="FUO347" s="145"/>
      <c r="FUP347" s="145"/>
      <c r="FUQ347" s="145"/>
      <c r="FUR347" s="145"/>
      <c r="FUS347" s="145"/>
      <c r="FUT347" s="145"/>
      <c r="FUU347" s="145"/>
      <c r="FUV347" s="145"/>
      <c r="FUW347" s="145"/>
      <c r="FUX347" s="145"/>
      <c r="FUY347" s="145"/>
      <c r="FUZ347" s="145"/>
      <c r="FVA347" s="145"/>
      <c r="FVB347" s="145"/>
      <c r="FVC347" s="145"/>
      <c r="FVD347" s="145"/>
      <c r="FVE347" s="145"/>
      <c r="FVF347" s="145"/>
      <c r="FVG347" s="145"/>
      <c r="FVH347" s="145"/>
      <c r="FVI347" s="145"/>
      <c r="FVJ347" s="145"/>
      <c r="FVK347" s="145"/>
      <c r="FVL347" s="145"/>
      <c r="FVM347" s="145"/>
      <c r="FVN347" s="145"/>
      <c r="FVO347" s="145"/>
      <c r="FVP347" s="145"/>
      <c r="FVQ347" s="145"/>
      <c r="FVR347" s="145"/>
      <c r="FVS347" s="145"/>
      <c r="FVT347" s="145"/>
      <c r="FVU347" s="145"/>
      <c r="FVV347" s="145"/>
      <c r="FVW347" s="145"/>
      <c r="FVX347" s="145"/>
      <c r="FVY347" s="145"/>
      <c r="FVZ347" s="145"/>
      <c r="FWA347" s="145"/>
      <c r="FWB347" s="145"/>
      <c r="FWC347" s="145"/>
      <c r="FWD347" s="145"/>
      <c r="FWE347" s="145"/>
      <c r="FWF347" s="145"/>
      <c r="FWG347" s="145"/>
      <c r="FWH347" s="145"/>
      <c r="FWI347" s="145"/>
      <c r="FWJ347" s="145"/>
      <c r="FWK347" s="145"/>
      <c r="FWL347" s="145"/>
      <c r="FWM347" s="145"/>
      <c r="FWN347" s="145"/>
      <c r="FWO347" s="145"/>
      <c r="FWP347" s="145"/>
      <c r="FWQ347" s="145"/>
      <c r="FWR347" s="145"/>
      <c r="FWS347" s="145"/>
      <c r="FWT347" s="145"/>
      <c r="FWU347" s="145"/>
      <c r="FWV347" s="145"/>
      <c r="FWW347" s="145"/>
      <c r="FWX347" s="145"/>
      <c r="FWY347" s="145"/>
      <c r="FWZ347" s="145"/>
      <c r="FXA347" s="145"/>
      <c r="FXB347" s="145"/>
      <c r="FXC347" s="145"/>
      <c r="FXD347" s="145"/>
      <c r="FXE347" s="145"/>
      <c r="FXF347" s="145"/>
      <c r="FXG347" s="145"/>
      <c r="FXH347" s="145"/>
      <c r="FXI347" s="145"/>
      <c r="FXJ347" s="145"/>
      <c r="FXK347" s="145"/>
      <c r="FXL347" s="145"/>
      <c r="FXM347" s="145"/>
      <c r="FXN347" s="145"/>
      <c r="FXO347" s="145"/>
      <c r="FXP347" s="145"/>
      <c r="FXQ347" s="145"/>
      <c r="FXR347" s="145"/>
      <c r="FXS347" s="145"/>
      <c r="FXT347" s="145"/>
      <c r="FXU347" s="145"/>
      <c r="FXV347" s="145"/>
      <c r="FXW347" s="145"/>
      <c r="FXX347" s="145"/>
      <c r="FXY347" s="145"/>
      <c r="FXZ347" s="145"/>
      <c r="FYA347" s="145"/>
      <c r="FYB347" s="145"/>
      <c r="FYC347" s="145"/>
      <c r="FYD347" s="145"/>
      <c r="FYE347" s="145"/>
      <c r="FYF347" s="145"/>
      <c r="FYG347" s="145"/>
      <c r="FYH347" s="145"/>
      <c r="FYI347" s="145"/>
      <c r="FYJ347" s="145"/>
      <c r="FYK347" s="145"/>
      <c r="FYL347" s="145"/>
      <c r="FYM347" s="145"/>
      <c r="FYN347" s="145"/>
      <c r="FYO347" s="145"/>
      <c r="FYP347" s="145"/>
      <c r="FYQ347" s="145"/>
      <c r="FYR347" s="145"/>
      <c r="FYS347" s="145"/>
      <c r="FYT347" s="145"/>
      <c r="FYU347" s="145"/>
      <c r="FYV347" s="145"/>
      <c r="FYW347" s="145"/>
      <c r="FYX347" s="145"/>
      <c r="FYY347" s="145"/>
      <c r="FYZ347" s="145"/>
      <c r="FZA347" s="145"/>
      <c r="FZB347" s="145"/>
      <c r="FZC347" s="145"/>
      <c r="FZD347" s="145"/>
      <c r="FZE347" s="145"/>
      <c r="FZF347" s="145"/>
      <c r="FZG347" s="145"/>
      <c r="FZH347" s="145"/>
      <c r="FZI347" s="145"/>
      <c r="FZJ347" s="145"/>
      <c r="FZK347" s="145"/>
      <c r="FZL347" s="145"/>
      <c r="FZM347" s="145"/>
      <c r="FZN347" s="145"/>
      <c r="FZO347" s="145"/>
      <c r="FZP347" s="145"/>
      <c r="FZQ347" s="145"/>
      <c r="FZR347" s="145"/>
      <c r="FZS347" s="145"/>
      <c r="FZT347" s="145"/>
      <c r="FZU347" s="145"/>
      <c r="FZV347" s="145"/>
      <c r="FZW347" s="145"/>
      <c r="FZX347" s="145"/>
      <c r="FZY347" s="145"/>
      <c r="FZZ347" s="145"/>
      <c r="GAA347" s="145"/>
      <c r="GAB347" s="145"/>
      <c r="GAC347" s="145"/>
      <c r="GAD347" s="145"/>
      <c r="GAE347" s="145"/>
      <c r="GAF347" s="145"/>
      <c r="GAG347" s="145"/>
      <c r="GAH347" s="145"/>
      <c r="GAI347" s="145"/>
      <c r="GAJ347" s="145"/>
      <c r="GAK347" s="145"/>
      <c r="GAL347" s="145"/>
      <c r="GAM347" s="145"/>
      <c r="GAN347" s="145"/>
      <c r="GAO347" s="145"/>
      <c r="GAP347" s="145"/>
      <c r="GAQ347" s="145"/>
      <c r="GAR347" s="145"/>
      <c r="GAS347" s="145"/>
      <c r="GAT347" s="145"/>
      <c r="GAU347" s="145"/>
      <c r="GAV347" s="145"/>
      <c r="GAW347" s="145"/>
      <c r="GAX347" s="145"/>
      <c r="GAY347" s="145"/>
      <c r="GAZ347" s="145"/>
      <c r="GBA347" s="145"/>
      <c r="GBB347" s="145"/>
      <c r="GBC347" s="145"/>
      <c r="GBD347" s="145"/>
      <c r="GBE347" s="145"/>
      <c r="GBF347" s="145"/>
      <c r="GBG347" s="145"/>
      <c r="GBH347" s="145"/>
      <c r="GBI347" s="145"/>
      <c r="GBJ347" s="145"/>
      <c r="GBK347" s="145"/>
      <c r="GBL347" s="145"/>
      <c r="GBM347" s="145"/>
      <c r="GBN347" s="145"/>
      <c r="GBO347" s="145"/>
      <c r="GBP347" s="145"/>
      <c r="GBQ347" s="145"/>
      <c r="GBR347" s="145"/>
      <c r="GBS347" s="145"/>
      <c r="GBT347" s="145"/>
      <c r="GBU347" s="145"/>
      <c r="GBV347" s="145"/>
      <c r="GBW347" s="145"/>
      <c r="GBX347" s="145"/>
      <c r="GBY347" s="145"/>
      <c r="GBZ347" s="145"/>
      <c r="GCA347" s="145"/>
      <c r="GCB347" s="145"/>
      <c r="GCC347" s="145"/>
      <c r="GCD347" s="145"/>
      <c r="GCE347" s="145"/>
      <c r="GCF347" s="145"/>
      <c r="GCG347" s="145"/>
      <c r="GCH347" s="145"/>
      <c r="GCI347" s="145"/>
      <c r="GCJ347" s="145"/>
      <c r="GCK347" s="145"/>
      <c r="GCL347" s="145"/>
      <c r="GCM347" s="145"/>
      <c r="GCN347" s="145"/>
      <c r="GCO347" s="145"/>
      <c r="GCP347" s="145"/>
      <c r="GCQ347" s="145"/>
      <c r="GCR347" s="145"/>
      <c r="GCS347" s="145"/>
      <c r="GCT347" s="145"/>
      <c r="GCU347" s="145"/>
      <c r="GCV347" s="145"/>
      <c r="GCW347" s="145"/>
      <c r="GCX347" s="145"/>
      <c r="GCY347" s="145"/>
      <c r="GCZ347" s="145"/>
      <c r="GDA347" s="145"/>
      <c r="GDB347" s="145"/>
      <c r="GDC347" s="145"/>
      <c r="GDD347" s="145"/>
      <c r="GDE347" s="145"/>
      <c r="GDF347" s="145"/>
      <c r="GDG347" s="145"/>
      <c r="GDH347" s="145"/>
      <c r="GDI347" s="145"/>
      <c r="GDJ347" s="145"/>
      <c r="GDK347" s="145"/>
      <c r="GDL347" s="145"/>
      <c r="GDM347" s="145"/>
      <c r="GDN347" s="145"/>
      <c r="GDO347" s="145"/>
      <c r="GDP347" s="145"/>
      <c r="GDQ347" s="145"/>
      <c r="GDR347" s="145"/>
      <c r="GDS347" s="145"/>
      <c r="GDT347" s="145"/>
      <c r="GDU347" s="145"/>
      <c r="GDV347" s="145"/>
      <c r="GDW347" s="145"/>
      <c r="GDX347" s="145"/>
      <c r="GDY347" s="145"/>
      <c r="GDZ347" s="145"/>
      <c r="GEA347" s="145"/>
      <c r="GEB347" s="145"/>
      <c r="GEC347" s="145"/>
      <c r="GED347" s="145"/>
      <c r="GEE347" s="145"/>
      <c r="GEF347" s="145"/>
      <c r="GEG347" s="145"/>
      <c r="GEH347" s="145"/>
      <c r="GEI347" s="145"/>
      <c r="GEJ347" s="145"/>
      <c r="GEK347" s="145"/>
      <c r="GEL347" s="145"/>
      <c r="GEM347" s="145"/>
      <c r="GEN347" s="145"/>
      <c r="GEO347" s="145"/>
      <c r="GEP347" s="145"/>
      <c r="GEQ347" s="145"/>
      <c r="GER347" s="145"/>
      <c r="GES347" s="145"/>
      <c r="GET347" s="145"/>
      <c r="GEU347" s="145"/>
      <c r="GEV347" s="145"/>
      <c r="GEW347" s="145"/>
      <c r="GEX347" s="145"/>
      <c r="GEY347" s="145"/>
      <c r="GEZ347" s="145"/>
      <c r="GFA347" s="145"/>
      <c r="GFB347" s="145"/>
      <c r="GFC347" s="145"/>
      <c r="GFD347" s="145"/>
      <c r="GFE347" s="145"/>
      <c r="GFF347" s="145"/>
      <c r="GFG347" s="145"/>
      <c r="GFH347" s="145"/>
      <c r="GFI347" s="145"/>
      <c r="GFJ347" s="145"/>
      <c r="GFK347" s="145"/>
      <c r="GFL347" s="145"/>
      <c r="GFM347" s="145"/>
      <c r="GFN347" s="145"/>
      <c r="GFO347" s="145"/>
      <c r="GFP347" s="145"/>
      <c r="GFQ347" s="145"/>
      <c r="GFR347" s="145"/>
      <c r="GFS347" s="145"/>
      <c r="GFT347" s="145"/>
      <c r="GFU347" s="145"/>
      <c r="GFV347" s="145"/>
      <c r="GFW347" s="145"/>
      <c r="GFX347" s="145"/>
      <c r="GFY347" s="145"/>
      <c r="GFZ347" s="145"/>
      <c r="GGA347" s="145"/>
      <c r="GGB347" s="145"/>
      <c r="GGC347" s="145"/>
      <c r="GGD347" s="145"/>
      <c r="GGE347" s="145"/>
      <c r="GGF347" s="145"/>
      <c r="GGG347" s="145"/>
      <c r="GGH347" s="145"/>
      <c r="GGI347" s="145"/>
      <c r="GGJ347" s="145"/>
      <c r="GGK347" s="145"/>
      <c r="GGL347" s="145"/>
      <c r="GGM347" s="145"/>
      <c r="GGN347" s="145"/>
      <c r="GGO347" s="145"/>
      <c r="GGP347" s="145"/>
      <c r="GGQ347" s="145"/>
      <c r="GGR347" s="145"/>
      <c r="GGS347" s="145"/>
      <c r="GGT347" s="145"/>
      <c r="GGU347" s="145"/>
      <c r="GGV347" s="145"/>
      <c r="GGW347" s="145"/>
      <c r="GGX347" s="145"/>
      <c r="GGY347" s="145"/>
      <c r="GGZ347" s="145"/>
      <c r="GHA347" s="145"/>
      <c r="GHB347" s="145"/>
      <c r="GHC347" s="145"/>
      <c r="GHD347" s="145"/>
      <c r="GHE347" s="145"/>
      <c r="GHF347" s="145"/>
      <c r="GHG347" s="145"/>
      <c r="GHH347" s="145"/>
      <c r="GHI347" s="145"/>
      <c r="GHJ347" s="145"/>
      <c r="GHK347" s="145"/>
      <c r="GHL347" s="145"/>
      <c r="GHM347" s="145"/>
      <c r="GHN347" s="145"/>
      <c r="GHO347" s="145"/>
      <c r="GHP347" s="145"/>
      <c r="GHQ347" s="145"/>
      <c r="GHR347" s="145"/>
      <c r="GHS347" s="145"/>
      <c r="GHT347" s="145"/>
      <c r="GHU347" s="145"/>
      <c r="GHV347" s="145"/>
      <c r="GHW347" s="145"/>
      <c r="GHX347" s="145"/>
      <c r="GHY347" s="145"/>
      <c r="GHZ347" s="145"/>
      <c r="GIA347" s="145"/>
      <c r="GIB347" s="145"/>
      <c r="GIC347" s="145"/>
      <c r="GID347" s="145"/>
      <c r="GIE347" s="145"/>
      <c r="GIF347" s="145"/>
      <c r="GIG347" s="145"/>
      <c r="GIH347" s="145"/>
      <c r="GII347" s="145"/>
      <c r="GIJ347" s="145"/>
      <c r="GIK347" s="145"/>
      <c r="GIL347" s="145"/>
      <c r="GIM347" s="145"/>
      <c r="GIN347" s="145"/>
      <c r="GIO347" s="145"/>
      <c r="GIP347" s="145"/>
      <c r="GIQ347" s="145"/>
      <c r="GIR347" s="145"/>
      <c r="GIS347" s="145"/>
      <c r="GIT347" s="145"/>
      <c r="GIU347" s="145"/>
      <c r="GIV347" s="145"/>
      <c r="GIW347" s="145"/>
      <c r="GIX347" s="145"/>
      <c r="GIY347" s="145"/>
      <c r="GIZ347" s="145"/>
      <c r="GJA347" s="145"/>
      <c r="GJB347" s="145"/>
      <c r="GJC347" s="145"/>
      <c r="GJD347" s="145"/>
      <c r="GJE347" s="145"/>
      <c r="GJF347" s="145"/>
      <c r="GJG347" s="145"/>
      <c r="GJH347" s="145"/>
      <c r="GJI347" s="145"/>
      <c r="GJJ347" s="145"/>
      <c r="GJK347" s="145"/>
      <c r="GJL347" s="145"/>
      <c r="GJM347" s="145"/>
      <c r="GJN347" s="145"/>
      <c r="GJO347" s="145"/>
      <c r="GJP347" s="145"/>
      <c r="GJQ347" s="145"/>
      <c r="GJR347" s="145"/>
      <c r="GJS347" s="145"/>
      <c r="GJT347" s="145"/>
      <c r="GJU347" s="145"/>
      <c r="GJV347" s="145"/>
      <c r="GJW347" s="145"/>
      <c r="GJX347" s="145"/>
      <c r="GJY347" s="145"/>
      <c r="GJZ347" s="145"/>
      <c r="GKA347" s="145"/>
      <c r="GKB347" s="145"/>
      <c r="GKC347" s="145"/>
      <c r="GKD347" s="145"/>
      <c r="GKE347" s="145"/>
      <c r="GKF347" s="145"/>
      <c r="GKG347" s="145"/>
      <c r="GKH347" s="145"/>
      <c r="GKI347" s="145"/>
      <c r="GKJ347" s="145"/>
      <c r="GKK347" s="145"/>
      <c r="GKL347" s="145"/>
      <c r="GKM347" s="145"/>
      <c r="GKN347" s="145"/>
      <c r="GKO347" s="145"/>
      <c r="GKP347" s="145"/>
      <c r="GKQ347" s="145"/>
      <c r="GKR347" s="145"/>
      <c r="GKS347" s="145"/>
      <c r="GKT347" s="145"/>
      <c r="GKU347" s="145"/>
      <c r="GKV347" s="145"/>
      <c r="GKW347" s="145"/>
      <c r="GKX347" s="145"/>
      <c r="GKY347" s="145"/>
      <c r="GKZ347" s="145"/>
      <c r="GLA347" s="145"/>
      <c r="GLB347" s="145"/>
      <c r="GLC347" s="145"/>
      <c r="GLD347" s="145"/>
      <c r="GLE347" s="145"/>
      <c r="GLF347" s="145"/>
      <c r="GLG347" s="145"/>
      <c r="GLH347" s="145"/>
      <c r="GLI347" s="145"/>
      <c r="GLJ347" s="145"/>
      <c r="GLK347" s="145"/>
      <c r="GLL347" s="145"/>
      <c r="GLM347" s="145"/>
      <c r="GLN347" s="145"/>
      <c r="GLO347" s="145"/>
      <c r="GLP347" s="145"/>
      <c r="GLQ347" s="145"/>
      <c r="GLR347" s="145"/>
      <c r="GLS347" s="145"/>
      <c r="GLT347" s="145"/>
      <c r="GLU347" s="145"/>
      <c r="GLV347" s="145"/>
      <c r="GLW347" s="145"/>
      <c r="GLX347" s="145"/>
      <c r="GLY347" s="145"/>
      <c r="GLZ347" s="145"/>
      <c r="GMA347" s="145"/>
      <c r="GMB347" s="145"/>
      <c r="GMC347" s="145"/>
      <c r="GMD347" s="145"/>
      <c r="GME347" s="145"/>
      <c r="GMF347" s="145"/>
      <c r="GMG347" s="145"/>
      <c r="GMH347" s="145"/>
      <c r="GMI347" s="145"/>
      <c r="GMJ347" s="145"/>
      <c r="GMK347" s="145"/>
      <c r="GML347" s="145"/>
      <c r="GMM347" s="145"/>
      <c r="GMN347" s="145"/>
      <c r="GMO347" s="145"/>
      <c r="GMP347" s="145"/>
      <c r="GMQ347" s="145"/>
      <c r="GMR347" s="145"/>
      <c r="GMS347" s="145"/>
      <c r="GMT347" s="145"/>
      <c r="GMU347" s="145"/>
      <c r="GMV347" s="145"/>
      <c r="GMW347" s="145"/>
      <c r="GMX347" s="145"/>
      <c r="GMY347" s="145"/>
      <c r="GMZ347" s="145"/>
      <c r="GNA347" s="145"/>
      <c r="GNB347" s="145"/>
      <c r="GNC347" s="145"/>
      <c r="GND347" s="145"/>
      <c r="GNE347" s="145"/>
      <c r="GNF347" s="145"/>
      <c r="GNG347" s="145"/>
      <c r="GNH347" s="145"/>
      <c r="GNI347" s="145"/>
      <c r="GNJ347" s="145"/>
      <c r="GNK347" s="145"/>
      <c r="GNL347" s="145"/>
      <c r="GNM347" s="145"/>
      <c r="GNN347" s="145"/>
      <c r="GNO347" s="145"/>
      <c r="GNP347" s="145"/>
      <c r="GNQ347" s="145"/>
      <c r="GNR347" s="145"/>
      <c r="GNS347" s="145"/>
      <c r="GNT347" s="145"/>
      <c r="GNU347" s="145"/>
      <c r="GNV347" s="145"/>
      <c r="GNW347" s="145"/>
      <c r="GNX347" s="145"/>
      <c r="GNY347" s="145"/>
      <c r="GNZ347" s="145"/>
      <c r="GOA347" s="145"/>
      <c r="GOB347" s="145"/>
      <c r="GOC347" s="145"/>
      <c r="GOD347" s="145"/>
      <c r="GOE347" s="145"/>
      <c r="GOF347" s="145"/>
      <c r="GOG347" s="145"/>
      <c r="GOH347" s="145"/>
      <c r="GOI347" s="145"/>
      <c r="GOJ347" s="145"/>
      <c r="GOK347" s="145"/>
      <c r="GOL347" s="145"/>
      <c r="GOM347" s="145"/>
      <c r="GON347" s="145"/>
      <c r="GOO347" s="145"/>
      <c r="GOP347" s="145"/>
      <c r="GOQ347" s="145"/>
      <c r="GOR347" s="145"/>
      <c r="GOS347" s="145"/>
      <c r="GOT347" s="145"/>
      <c r="GOU347" s="145"/>
      <c r="GOV347" s="145"/>
      <c r="GOW347" s="145"/>
      <c r="GOX347" s="145"/>
      <c r="GOY347" s="145"/>
      <c r="GOZ347" s="145"/>
      <c r="GPA347" s="145"/>
      <c r="GPB347" s="145"/>
      <c r="GPC347" s="145"/>
      <c r="GPD347" s="145"/>
      <c r="GPE347" s="145"/>
      <c r="GPF347" s="145"/>
      <c r="GPG347" s="145"/>
      <c r="GPH347" s="145"/>
      <c r="GPI347" s="145"/>
      <c r="GPJ347" s="145"/>
      <c r="GPK347" s="145"/>
      <c r="GPL347" s="145"/>
      <c r="GPM347" s="145"/>
      <c r="GPN347" s="145"/>
      <c r="GPO347" s="145"/>
      <c r="GPP347" s="145"/>
      <c r="GPQ347" s="145"/>
      <c r="GPR347" s="145"/>
      <c r="GPS347" s="145"/>
      <c r="GPT347" s="145"/>
      <c r="GPU347" s="145"/>
      <c r="GPV347" s="145"/>
      <c r="GPW347" s="145"/>
      <c r="GPX347" s="145"/>
      <c r="GPY347" s="145"/>
      <c r="GPZ347" s="145"/>
      <c r="GQA347" s="145"/>
      <c r="GQB347" s="145"/>
      <c r="GQC347" s="145"/>
      <c r="GQD347" s="145"/>
      <c r="GQE347" s="145"/>
      <c r="GQF347" s="145"/>
      <c r="GQG347" s="145"/>
      <c r="GQH347" s="145"/>
      <c r="GQI347" s="145"/>
      <c r="GQJ347" s="145"/>
      <c r="GQK347" s="145"/>
      <c r="GQL347" s="145"/>
      <c r="GQM347" s="145"/>
      <c r="GQN347" s="145"/>
      <c r="GQO347" s="145"/>
      <c r="GQP347" s="145"/>
      <c r="GQQ347" s="145"/>
      <c r="GQR347" s="145"/>
      <c r="GQS347" s="145"/>
      <c r="GQT347" s="145"/>
      <c r="GQU347" s="145"/>
      <c r="GQV347" s="145"/>
      <c r="GQW347" s="145"/>
      <c r="GQX347" s="145"/>
      <c r="GQY347" s="145"/>
      <c r="GQZ347" s="145"/>
      <c r="GRA347" s="145"/>
      <c r="GRB347" s="145"/>
      <c r="GRC347" s="145"/>
      <c r="GRD347" s="145"/>
      <c r="GRE347" s="145"/>
      <c r="GRF347" s="145"/>
      <c r="GRG347" s="145"/>
      <c r="GRH347" s="145"/>
      <c r="GRI347" s="145"/>
      <c r="GRJ347" s="145"/>
      <c r="GRK347" s="145"/>
      <c r="GRL347" s="145"/>
      <c r="GRM347" s="145"/>
      <c r="GRN347" s="145"/>
      <c r="GRO347" s="145"/>
      <c r="GRP347" s="145"/>
      <c r="GRQ347" s="145"/>
      <c r="GRR347" s="145"/>
      <c r="GRS347" s="145"/>
      <c r="GRT347" s="145"/>
      <c r="GRU347" s="145"/>
      <c r="GRV347" s="145"/>
      <c r="GRW347" s="145"/>
      <c r="GRX347" s="145"/>
      <c r="GRY347" s="145"/>
      <c r="GRZ347" s="145"/>
      <c r="GSA347" s="145"/>
      <c r="GSB347" s="145"/>
      <c r="GSC347" s="145"/>
      <c r="GSD347" s="145"/>
      <c r="GSE347" s="145"/>
      <c r="GSF347" s="145"/>
      <c r="GSG347" s="145"/>
      <c r="GSH347" s="145"/>
      <c r="GSI347" s="145"/>
      <c r="GSJ347" s="145"/>
      <c r="GSK347" s="145"/>
      <c r="GSL347" s="145"/>
      <c r="GSM347" s="145"/>
      <c r="GSN347" s="145"/>
      <c r="GSO347" s="145"/>
      <c r="GSP347" s="145"/>
      <c r="GSQ347" s="145"/>
      <c r="GSR347" s="145"/>
      <c r="GSS347" s="145"/>
      <c r="GST347" s="145"/>
      <c r="GSU347" s="145"/>
      <c r="GSV347" s="145"/>
      <c r="GSW347" s="145"/>
      <c r="GSX347" s="145"/>
      <c r="GSY347" s="145"/>
      <c r="GSZ347" s="145"/>
      <c r="GTA347" s="145"/>
      <c r="GTB347" s="145"/>
      <c r="GTC347" s="145"/>
      <c r="GTD347" s="145"/>
      <c r="GTE347" s="145"/>
      <c r="GTF347" s="145"/>
      <c r="GTG347" s="145"/>
      <c r="GTH347" s="145"/>
      <c r="GTI347" s="145"/>
      <c r="GTJ347" s="145"/>
      <c r="GTK347" s="145"/>
      <c r="GTL347" s="145"/>
      <c r="GTM347" s="145"/>
      <c r="GTN347" s="145"/>
      <c r="GTO347" s="145"/>
      <c r="GTP347" s="145"/>
      <c r="GTQ347" s="145"/>
      <c r="GTR347" s="145"/>
      <c r="GTS347" s="145"/>
      <c r="GTT347" s="145"/>
      <c r="GTU347" s="145"/>
      <c r="GTV347" s="145"/>
      <c r="GTW347" s="145"/>
      <c r="GTX347" s="145"/>
      <c r="GTY347" s="145"/>
      <c r="GTZ347" s="145"/>
      <c r="GUA347" s="145"/>
      <c r="GUB347" s="145"/>
      <c r="GUC347" s="145"/>
      <c r="GUD347" s="145"/>
      <c r="GUE347" s="145"/>
      <c r="GUF347" s="145"/>
      <c r="GUG347" s="145"/>
      <c r="GUH347" s="145"/>
      <c r="GUI347" s="145"/>
      <c r="GUJ347" s="145"/>
      <c r="GUK347" s="145"/>
      <c r="GUL347" s="145"/>
      <c r="GUM347" s="145"/>
      <c r="GUN347" s="145"/>
      <c r="GUO347" s="145"/>
      <c r="GUP347" s="145"/>
      <c r="GUQ347" s="145"/>
      <c r="GUR347" s="145"/>
      <c r="GUS347" s="145"/>
      <c r="GUT347" s="145"/>
      <c r="GUU347" s="145"/>
      <c r="GUV347" s="145"/>
      <c r="GUW347" s="145"/>
      <c r="GUX347" s="145"/>
      <c r="GUY347" s="145"/>
      <c r="GUZ347" s="145"/>
      <c r="GVA347" s="145"/>
      <c r="GVB347" s="145"/>
      <c r="GVC347" s="145"/>
      <c r="GVD347" s="145"/>
      <c r="GVE347" s="145"/>
      <c r="GVF347" s="145"/>
      <c r="GVG347" s="145"/>
      <c r="GVH347" s="145"/>
      <c r="GVI347" s="145"/>
      <c r="GVJ347" s="145"/>
      <c r="GVK347" s="145"/>
      <c r="GVL347" s="145"/>
      <c r="GVM347" s="145"/>
      <c r="GVN347" s="145"/>
      <c r="GVO347" s="145"/>
      <c r="GVP347" s="145"/>
      <c r="GVQ347" s="145"/>
      <c r="GVR347" s="145"/>
      <c r="GVS347" s="145"/>
      <c r="GVT347" s="145"/>
      <c r="GVU347" s="145"/>
      <c r="GVV347" s="145"/>
      <c r="GVW347" s="145"/>
      <c r="GVX347" s="145"/>
      <c r="GVY347" s="145"/>
      <c r="GVZ347" s="145"/>
      <c r="GWA347" s="145"/>
      <c r="GWB347" s="145"/>
      <c r="GWC347" s="145"/>
      <c r="GWD347" s="145"/>
      <c r="GWE347" s="145"/>
      <c r="GWF347" s="145"/>
      <c r="GWG347" s="145"/>
      <c r="GWH347" s="145"/>
      <c r="GWI347" s="145"/>
      <c r="GWJ347" s="145"/>
      <c r="GWK347" s="145"/>
      <c r="GWL347" s="145"/>
      <c r="GWM347" s="145"/>
      <c r="GWN347" s="145"/>
      <c r="GWO347" s="145"/>
      <c r="GWP347" s="145"/>
      <c r="GWQ347" s="145"/>
      <c r="GWR347" s="145"/>
      <c r="GWS347" s="145"/>
      <c r="GWT347" s="145"/>
      <c r="GWU347" s="145"/>
      <c r="GWV347" s="145"/>
      <c r="GWW347" s="145"/>
      <c r="GWX347" s="145"/>
      <c r="GWY347" s="145"/>
      <c r="GWZ347" s="145"/>
      <c r="GXA347" s="145"/>
      <c r="GXB347" s="145"/>
      <c r="GXC347" s="145"/>
      <c r="GXD347" s="145"/>
      <c r="GXE347" s="145"/>
      <c r="GXF347" s="145"/>
      <c r="GXG347" s="145"/>
      <c r="GXH347" s="145"/>
      <c r="GXI347" s="145"/>
      <c r="GXJ347" s="145"/>
      <c r="GXK347" s="145"/>
      <c r="GXL347" s="145"/>
      <c r="GXM347" s="145"/>
      <c r="GXN347" s="145"/>
      <c r="GXO347" s="145"/>
      <c r="GXP347" s="145"/>
      <c r="GXQ347" s="145"/>
      <c r="GXR347" s="145"/>
      <c r="GXS347" s="145"/>
      <c r="GXT347" s="145"/>
      <c r="GXU347" s="145"/>
      <c r="GXV347" s="145"/>
      <c r="GXW347" s="145"/>
      <c r="GXX347" s="145"/>
      <c r="GXY347" s="145"/>
      <c r="GXZ347" s="145"/>
      <c r="GYA347" s="145"/>
      <c r="GYB347" s="145"/>
      <c r="GYC347" s="145"/>
      <c r="GYD347" s="145"/>
      <c r="GYE347" s="145"/>
      <c r="GYF347" s="145"/>
      <c r="GYG347" s="145"/>
      <c r="GYH347" s="145"/>
      <c r="GYI347" s="145"/>
      <c r="GYJ347" s="145"/>
      <c r="GYK347" s="145"/>
      <c r="GYL347" s="145"/>
      <c r="GYM347" s="145"/>
      <c r="GYN347" s="145"/>
      <c r="GYO347" s="145"/>
      <c r="GYP347" s="145"/>
      <c r="GYQ347" s="145"/>
      <c r="GYR347" s="145"/>
      <c r="GYS347" s="145"/>
      <c r="GYT347" s="145"/>
      <c r="GYU347" s="145"/>
      <c r="GYV347" s="145"/>
      <c r="GYW347" s="145"/>
      <c r="GYX347" s="145"/>
      <c r="GYY347" s="145"/>
      <c r="GYZ347" s="145"/>
      <c r="GZA347" s="145"/>
      <c r="GZB347" s="145"/>
      <c r="GZC347" s="145"/>
      <c r="GZD347" s="145"/>
      <c r="GZE347" s="145"/>
      <c r="GZF347" s="145"/>
      <c r="GZG347" s="145"/>
      <c r="GZH347" s="145"/>
      <c r="GZI347" s="145"/>
      <c r="GZJ347" s="145"/>
      <c r="GZK347" s="145"/>
      <c r="GZL347" s="145"/>
      <c r="GZM347" s="145"/>
      <c r="GZN347" s="145"/>
      <c r="GZO347" s="145"/>
      <c r="GZP347" s="145"/>
      <c r="GZQ347" s="145"/>
      <c r="GZR347" s="145"/>
      <c r="GZS347" s="145"/>
      <c r="GZT347" s="145"/>
      <c r="GZU347" s="145"/>
      <c r="GZV347" s="145"/>
      <c r="GZW347" s="145"/>
      <c r="GZX347" s="145"/>
      <c r="GZY347" s="145"/>
      <c r="GZZ347" s="145"/>
      <c r="HAA347" s="145"/>
      <c r="HAB347" s="145"/>
      <c r="HAC347" s="145"/>
      <c r="HAD347" s="145"/>
      <c r="HAE347" s="145"/>
      <c r="HAF347" s="145"/>
      <c r="HAG347" s="145"/>
      <c r="HAH347" s="145"/>
      <c r="HAI347" s="145"/>
      <c r="HAJ347" s="145"/>
      <c r="HAK347" s="145"/>
      <c r="HAL347" s="145"/>
      <c r="HAM347" s="145"/>
      <c r="HAN347" s="145"/>
      <c r="HAO347" s="145"/>
      <c r="HAP347" s="145"/>
      <c r="HAQ347" s="145"/>
      <c r="HAR347" s="145"/>
      <c r="HAS347" s="145"/>
      <c r="HAT347" s="145"/>
      <c r="HAU347" s="145"/>
      <c r="HAV347" s="145"/>
      <c r="HAW347" s="145"/>
      <c r="HAX347" s="145"/>
      <c r="HAY347" s="145"/>
      <c r="HAZ347" s="145"/>
      <c r="HBA347" s="145"/>
      <c r="HBB347" s="145"/>
      <c r="HBC347" s="145"/>
      <c r="HBD347" s="145"/>
      <c r="HBE347" s="145"/>
      <c r="HBF347" s="145"/>
      <c r="HBG347" s="145"/>
      <c r="HBH347" s="145"/>
      <c r="HBI347" s="145"/>
      <c r="HBJ347" s="145"/>
      <c r="HBK347" s="145"/>
      <c r="HBL347" s="145"/>
      <c r="HBM347" s="145"/>
      <c r="HBN347" s="145"/>
      <c r="HBO347" s="145"/>
      <c r="HBP347" s="145"/>
      <c r="HBQ347" s="145"/>
      <c r="HBR347" s="145"/>
      <c r="HBS347" s="145"/>
      <c r="HBT347" s="145"/>
      <c r="HBU347" s="145"/>
      <c r="HBV347" s="145"/>
      <c r="HBW347" s="145"/>
      <c r="HBX347" s="145"/>
      <c r="HBY347" s="145"/>
      <c r="HBZ347" s="145"/>
      <c r="HCA347" s="145"/>
      <c r="HCB347" s="145"/>
      <c r="HCC347" s="145"/>
      <c r="HCD347" s="145"/>
      <c r="HCE347" s="145"/>
      <c r="HCF347" s="145"/>
      <c r="HCG347" s="145"/>
      <c r="HCH347" s="145"/>
      <c r="HCI347" s="145"/>
      <c r="HCJ347" s="145"/>
      <c r="HCK347" s="145"/>
      <c r="HCL347" s="145"/>
      <c r="HCM347" s="145"/>
      <c r="HCN347" s="145"/>
      <c r="HCO347" s="145"/>
      <c r="HCP347" s="145"/>
      <c r="HCQ347" s="145"/>
      <c r="HCR347" s="145"/>
      <c r="HCS347" s="145"/>
      <c r="HCT347" s="145"/>
      <c r="HCU347" s="145"/>
      <c r="HCV347" s="145"/>
      <c r="HCW347" s="145"/>
      <c r="HCX347" s="145"/>
      <c r="HCY347" s="145"/>
      <c r="HCZ347" s="145"/>
      <c r="HDA347" s="145"/>
      <c r="HDB347" s="145"/>
      <c r="HDC347" s="145"/>
      <c r="HDD347" s="145"/>
      <c r="HDE347" s="145"/>
      <c r="HDF347" s="145"/>
      <c r="HDG347" s="145"/>
      <c r="HDH347" s="145"/>
      <c r="HDI347" s="145"/>
      <c r="HDJ347" s="145"/>
      <c r="HDK347" s="145"/>
      <c r="HDL347" s="145"/>
      <c r="HDM347" s="145"/>
      <c r="HDN347" s="145"/>
      <c r="HDO347" s="145"/>
      <c r="HDP347" s="145"/>
      <c r="HDQ347" s="145"/>
      <c r="HDR347" s="145"/>
      <c r="HDS347" s="145"/>
      <c r="HDT347" s="145"/>
      <c r="HDU347" s="145"/>
      <c r="HDV347" s="145"/>
      <c r="HDW347" s="145"/>
      <c r="HDX347" s="145"/>
      <c r="HDY347" s="145"/>
      <c r="HDZ347" s="145"/>
      <c r="HEA347" s="145"/>
      <c r="HEB347" s="145"/>
      <c r="HEC347" s="145"/>
      <c r="HED347" s="145"/>
      <c r="HEE347" s="145"/>
      <c r="HEF347" s="145"/>
      <c r="HEG347" s="145"/>
      <c r="HEH347" s="145"/>
      <c r="HEI347" s="145"/>
      <c r="HEJ347" s="145"/>
      <c r="HEK347" s="145"/>
      <c r="HEL347" s="145"/>
      <c r="HEM347" s="145"/>
      <c r="HEN347" s="145"/>
      <c r="HEO347" s="145"/>
      <c r="HEP347" s="145"/>
      <c r="HEQ347" s="145"/>
      <c r="HER347" s="145"/>
      <c r="HES347" s="145"/>
      <c r="HET347" s="145"/>
      <c r="HEU347" s="145"/>
      <c r="HEV347" s="145"/>
      <c r="HEW347" s="145"/>
      <c r="HEX347" s="145"/>
      <c r="HEY347" s="145"/>
      <c r="HEZ347" s="145"/>
      <c r="HFA347" s="145"/>
      <c r="HFB347" s="145"/>
      <c r="HFC347" s="145"/>
      <c r="HFD347" s="145"/>
      <c r="HFE347" s="145"/>
      <c r="HFF347" s="145"/>
      <c r="HFG347" s="145"/>
      <c r="HFH347" s="145"/>
      <c r="HFI347" s="145"/>
      <c r="HFJ347" s="145"/>
      <c r="HFK347" s="145"/>
      <c r="HFL347" s="145"/>
      <c r="HFM347" s="145"/>
      <c r="HFN347" s="145"/>
      <c r="HFO347" s="145"/>
      <c r="HFP347" s="145"/>
      <c r="HFQ347" s="145"/>
      <c r="HFR347" s="145"/>
      <c r="HFS347" s="145"/>
      <c r="HFT347" s="145"/>
      <c r="HFU347" s="145"/>
      <c r="HFV347" s="145"/>
      <c r="HFW347" s="145"/>
      <c r="HFX347" s="145"/>
      <c r="HFY347" s="145"/>
      <c r="HFZ347" s="145"/>
      <c r="HGA347" s="145"/>
      <c r="HGB347" s="145"/>
      <c r="HGC347" s="145"/>
      <c r="HGD347" s="145"/>
      <c r="HGE347" s="145"/>
      <c r="HGF347" s="145"/>
      <c r="HGG347" s="145"/>
      <c r="HGH347" s="145"/>
      <c r="HGI347" s="145"/>
      <c r="HGJ347" s="145"/>
      <c r="HGK347" s="145"/>
      <c r="HGL347" s="145"/>
      <c r="HGM347" s="145"/>
      <c r="HGN347" s="145"/>
      <c r="HGO347" s="145"/>
      <c r="HGP347" s="145"/>
      <c r="HGQ347" s="145"/>
      <c r="HGR347" s="145"/>
      <c r="HGS347" s="145"/>
      <c r="HGT347" s="145"/>
      <c r="HGU347" s="145"/>
      <c r="HGV347" s="145"/>
      <c r="HGW347" s="145"/>
      <c r="HGX347" s="145"/>
      <c r="HGY347" s="145"/>
      <c r="HGZ347" s="145"/>
      <c r="HHA347" s="145"/>
      <c r="HHB347" s="145"/>
      <c r="HHC347" s="145"/>
      <c r="HHD347" s="145"/>
      <c r="HHE347" s="145"/>
      <c r="HHF347" s="145"/>
      <c r="HHG347" s="145"/>
      <c r="HHH347" s="145"/>
      <c r="HHI347" s="145"/>
      <c r="HHJ347" s="145"/>
      <c r="HHK347" s="145"/>
      <c r="HHL347" s="145"/>
      <c r="HHM347" s="145"/>
      <c r="HHN347" s="145"/>
      <c r="HHO347" s="145"/>
      <c r="HHP347" s="145"/>
      <c r="HHQ347" s="145"/>
      <c r="HHR347" s="145"/>
      <c r="HHS347" s="145"/>
      <c r="HHT347" s="145"/>
      <c r="HHU347" s="145"/>
      <c r="HHV347" s="145"/>
      <c r="HHW347" s="145"/>
      <c r="HHX347" s="145"/>
      <c r="HHY347" s="145"/>
      <c r="HHZ347" s="145"/>
      <c r="HIA347" s="145"/>
      <c r="HIB347" s="145"/>
      <c r="HIC347" s="145"/>
      <c r="HID347" s="145"/>
      <c r="HIE347" s="145"/>
      <c r="HIF347" s="145"/>
      <c r="HIG347" s="145"/>
      <c r="HIH347" s="145"/>
      <c r="HII347" s="145"/>
      <c r="HIJ347" s="145"/>
      <c r="HIK347" s="145"/>
      <c r="HIL347" s="145"/>
      <c r="HIM347" s="145"/>
      <c r="HIN347" s="145"/>
      <c r="HIO347" s="145"/>
      <c r="HIP347" s="145"/>
      <c r="HIQ347" s="145"/>
      <c r="HIR347" s="145"/>
      <c r="HIS347" s="145"/>
      <c r="HIT347" s="145"/>
      <c r="HIU347" s="145"/>
      <c r="HIV347" s="145"/>
      <c r="HIW347" s="145"/>
      <c r="HIX347" s="145"/>
      <c r="HIY347" s="145"/>
      <c r="HIZ347" s="145"/>
      <c r="HJA347" s="145"/>
      <c r="HJB347" s="145"/>
      <c r="HJC347" s="145"/>
      <c r="HJD347" s="145"/>
      <c r="HJE347" s="145"/>
      <c r="HJF347" s="145"/>
      <c r="HJG347" s="145"/>
      <c r="HJH347" s="145"/>
      <c r="HJI347" s="145"/>
      <c r="HJJ347" s="145"/>
      <c r="HJK347" s="145"/>
      <c r="HJL347" s="145"/>
      <c r="HJM347" s="145"/>
      <c r="HJN347" s="145"/>
      <c r="HJO347" s="145"/>
      <c r="HJP347" s="145"/>
      <c r="HJQ347" s="145"/>
      <c r="HJR347" s="145"/>
      <c r="HJS347" s="145"/>
      <c r="HJT347" s="145"/>
      <c r="HJU347" s="145"/>
      <c r="HJV347" s="145"/>
      <c r="HJW347" s="145"/>
      <c r="HJX347" s="145"/>
      <c r="HJY347" s="145"/>
      <c r="HJZ347" s="145"/>
      <c r="HKA347" s="145"/>
      <c r="HKB347" s="145"/>
      <c r="HKC347" s="145"/>
      <c r="HKD347" s="145"/>
      <c r="HKE347" s="145"/>
      <c r="HKF347" s="145"/>
      <c r="HKG347" s="145"/>
      <c r="HKH347" s="145"/>
      <c r="HKI347" s="145"/>
      <c r="HKJ347" s="145"/>
      <c r="HKK347" s="145"/>
      <c r="HKL347" s="145"/>
      <c r="HKM347" s="145"/>
      <c r="HKN347" s="145"/>
      <c r="HKO347" s="145"/>
      <c r="HKP347" s="145"/>
      <c r="HKQ347" s="145"/>
      <c r="HKR347" s="145"/>
      <c r="HKS347" s="145"/>
      <c r="HKT347" s="145"/>
      <c r="HKU347" s="145"/>
      <c r="HKV347" s="145"/>
      <c r="HKW347" s="145"/>
      <c r="HKX347" s="145"/>
      <c r="HKY347" s="145"/>
      <c r="HKZ347" s="145"/>
      <c r="HLA347" s="145"/>
      <c r="HLB347" s="145"/>
      <c r="HLC347" s="145"/>
      <c r="HLD347" s="145"/>
      <c r="HLE347" s="145"/>
      <c r="HLF347" s="145"/>
      <c r="HLG347" s="145"/>
      <c r="HLH347" s="145"/>
      <c r="HLI347" s="145"/>
      <c r="HLJ347" s="145"/>
      <c r="HLK347" s="145"/>
      <c r="HLL347" s="145"/>
      <c r="HLM347" s="145"/>
      <c r="HLN347" s="145"/>
      <c r="HLO347" s="145"/>
      <c r="HLP347" s="145"/>
      <c r="HLQ347" s="145"/>
      <c r="HLR347" s="145"/>
      <c r="HLS347" s="145"/>
      <c r="HLT347" s="145"/>
      <c r="HLU347" s="145"/>
      <c r="HLV347" s="145"/>
      <c r="HLW347" s="145"/>
      <c r="HLX347" s="145"/>
      <c r="HLY347" s="145"/>
      <c r="HLZ347" s="145"/>
      <c r="HMA347" s="145"/>
      <c r="HMB347" s="145"/>
      <c r="HMC347" s="145"/>
      <c r="HMD347" s="145"/>
      <c r="HME347" s="145"/>
      <c r="HMF347" s="145"/>
      <c r="HMG347" s="145"/>
      <c r="HMH347" s="145"/>
      <c r="HMI347" s="145"/>
      <c r="HMJ347" s="145"/>
      <c r="HMK347" s="145"/>
      <c r="HML347" s="145"/>
      <c r="HMM347" s="145"/>
      <c r="HMN347" s="145"/>
      <c r="HMO347" s="145"/>
      <c r="HMP347" s="145"/>
      <c r="HMQ347" s="145"/>
      <c r="HMR347" s="145"/>
      <c r="HMS347" s="145"/>
      <c r="HMT347" s="145"/>
      <c r="HMU347" s="145"/>
      <c r="HMV347" s="145"/>
      <c r="HMW347" s="145"/>
      <c r="HMX347" s="145"/>
      <c r="HMY347" s="145"/>
      <c r="HMZ347" s="145"/>
      <c r="HNA347" s="145"/>
      <c r="HNB347" s="145"/>
      <c r="HNC347" s="145"/>
      <c r="HND347" s="145"/>
      <c r="HNE347" s="145"/>
      <c r="HNF347" s="145"/>
      <c r="HNG347" s="145"/>
      <c r="HNH347" s="145"/>
      <c r="HNI347" s="145"/>
      <c r="HNJ347" s="145"/>
      <c r="HNK347" s="145"/>
      <c r="HNL347" s="145"/>
      <c r="HNM347" s="145"/>
      <c r="HNN347" s="145"/>
      <c r="HNO347" s="145"/>
      <c r="HNP347" s="145"/>
      <c r="HNQ347" s="145"/>
      <c r="HNR347" s="145"/>
      <c r="HNS347" s="145"/>
      <c r="HNT347" s="145"/>
      <c r="HNU347" s="145"/>
      <c r="HNV347" s="145"/>
      <c r="HNW347" s="145"/>
      <c r="HNX347" s="145"/>
      <c r="HNY347" s="145"/>
      <c r="HNZ347" s="145"/>
      <c r="HOA347" s="145"/>
      <c r="HOB347" s="145"/>
      <c r="HOC347" s="145"/>
      <c r="HOD347" s="145"/>
      <c r="HOE347" s="145"/>
      <c r="HOF347" s="145"/>
      <c r="HOG347" s="145"/>
      <c r="HOH347" s="145"/>
      <c r="HOI347" s="145"/>
      <c r="HOJ347" s="145"/>
      <c r="HOK347" s="145"/>
      <c r="HOL347" s="145"/>
      <c r="HOM347" s="145"/>
      <c r="HON347" s="145"/>
      <c r="HOO347" s="145"/>
      <c r="HOP347" s="145"/>
      <c r="HOQ347" s="145"/>
      <c r="HOR347" s="145"/>
      <c r="HOS347" s="145"/>
      <c r="HOT347" s="145"/>
      <c r="HOU347" s="145"/>
      <c r="HOV347" s="145"/>
      <c r="HOW347" s="145"/>
      <c r="HOX347" s="145"/>
      <c r="HOY347" s="145"/>
      <c r="HOZ347" s="145"/>
      <c r="HPA347" s="145"/>
      <c r="HPB347" s="145"/>
      <c r="HPC347" s="145"/>
      <c r="HPD347" s="145"/>
      <c r="HPE347" s="145"/>
      <c r="HPF347" s="145"/>
      <c r="HPG347" s="145"/>
      <c r="HPH347" s="145"/>
      <c r="HPI347" s="145"/>
      <c r="HPJ347" s="145"/>
      <c r="HPK347" s="145"/>
      <c r="HPL347" s="145"/>
      <c r="HPM347" s="145"/>
      <c r="HPN347" s="145"/>
      <c r="HPO347" s="145"/>
      <c r="HPP347" s="145"/>
      <c r="HPQ347" s="145"/>
      <c r="HPR347" s="145"/>
      <c r="HPS347" s="145"/>
      <c r="HPT347" s="145"/>
      <c r="HPU347" s="145"/>
      <c r="HPV347" s="145"/>
      <c r="HPW347" s="145"/>
      <c r="HPX347" s="145"/>
      <c r="HPY347" s="145"/>
      <c r="HPZ347" s="145"/>
      <c r="HQA347" s="145"/>
      <c r="HQB347" s="145"/>
      <c r="HQC347" s="145"/>
      <c r="HQD347" s="145"/>
      <c r="HQE347" s="145"/>
      <c r="HQF347" s="145"/>
      <c r="HQG347" s="145"/>
      <c r="HQH347" s="145"/>
      <c r="HQI347" s="145"/>
      <c r="HQJ347" s="145"/>
      <c r="HQK347" s="145"/>
      <c r="HQL347" s="145"/>
      <c r="HQM347" s="145"/>
      <c r="HQN347" s="145"/>
      <c r="HQO347" s="145"/>
      <c r="HQP347" s="145"/>
      <c r="HQQ347" s="145"/>
      <c r="HQR347" s="145"/>
      <c r="HQS347" s="145"/>
      <c r="HQT347" s="145"/>
      <c r="HQU347" s="145"/>
      <c r="HQV347" s="145"/>
      <c r="HQW347" s="145"/>
      <c r="HQX347" s="145"/>
      <c r="HQY347" s="145"/>
      <c r="HQZ347" s="145"/>
      <c r="HRA347" s="145"/>
      <c r="HRB347" s="145"/>
      <c r="HRC347" s="145"/>
      <c r="HRD347" s="145"/>
      <c r="HRE347" s="145"/>
      <c r="HRF347" s="145"/>
      <c r="HRG347" s="145"/>
      <c r="HRH347" s="145"/>
      <c r="HRI347" s="145"/>
      <c r="HRJ347" s="145"/>
      <c r="HRK347" s="145"/>
      <c r="HRL347" s="145"/>
      <c r="HRM347" s="145"/>
      <c r="HRN347" s="145"/>
      <c r="HRO347" s="145"/>
      <c r="HRP347" s="145"/>
      <c r="HRQ347" s="145"/>
      <c r="HRR347" s="145"/>
      <c r="HRS347" s="145"/>
      <c r="HRT347" s="145"/>
      <c r="HRU347" s="145"/>
      <c r="HRV347" s="145"/>
      <c r="HRW347" s="145"/>
      <c r="HRX347" s="145"/>
      <c r="HRY347" s="145"/>
      <c r="HRZ347" s="145"/>
      <c r="HSA347" s="145"/>
      <c r="HSB347" s="145"/>
      <c r="HSC347" s="145"/>
      <c r="HSD347" s="145"/>
      <c r="HSE347" s="145"/>
      <c r="HSF347" s="145"/>
      <c r="HSG347" s="145"/>
      <c r="HSH347" s="145"/>
      <c r="HSI347" s="145"/>
      <c r="HSJ347" s="145"/>
      <c r="HSK347" s="145"/>
      <c r="HSL347" s="145"/>
      <c r="HSM347" s="145"/>
      <c r="HSN347" s="145"/>
      <c r="HSO347" s="145"/>
      <c r="HSP347" s="145"/>
      <c r="HSQ347" s="145"/>
      <c r="HSR347" s="145"/>
      <c r="HSS347" s="145"/>
      <c r="HST347" s="145"/>
      <c r="HSU347" s="145"/>
      <c r="HSV347" s="145"/>
      <c r="HSW347" s="145"/>
      <c r="HSX347" s="145"/>
      <c r="HSY347" s="145"/>
      <c r="HSZ347" s="145"/>
      <c r="HTA347" s="145"/>
      <c r="HTB347" s="145"/>
      <c r="HTC347" s="145"/>
      <c r="HTD347" s="145"/>
      <c r="HTE347" s="145"/>
      <c r="HTF347" s="145"/>
      <c r="HTG347" s="145"/>
      <c r="HTH347" s="145"/>
      <c r="HTI347" s="145"/>
      <c r="HTJ347" s="145"/>
      <c r="HTK347" s="145"/>
      <c r="HTL347" s="145"/>
      <c r="HTM347" s="145"/>
      <c r="HTN347" s="145"/>
      <c r="HTO347" s="145"/>
      <c r="HTP347" s="145"/>
      <c r="HTQ347" s="145"/>
      <c r="HTR347" s="145"/>
      <c r="HTS347" s="145"/>
      <c r="HTT347" s="145"/>
      <c r="HTU347" s="145"/>
      <c r="HTV347" s="145"/>
      <c r="HTW347" s="145"/>
      <c r="HTX347" s="145"/>
      <c r="HTY347" s="145"/>
      <c r="HTZ347" s="145"/>
      <c r="HUA347" s="145"/>
      <c r="HUB347" s="145"/>
      <c r="HUC347" s="145"/>
      <c r="HUD347" s="145"/>
      <c r="HUE347" s="145"/>
      <c r="HUF347" s="145"/>
      <c r="HUG347" s="145"/>
      <c r="HUH347" s="145"/>
      <c r="HUI347" s="145"/>
      <c r="HUJ347" s="145"/>
      <c r="HUK347" s="145"/>
      <c r="HUL347" s="145"/>
      <c r="HUM347" s="145"/>
      <c r="HUN347" s="145"/>
      <c r="HUO347" s="145"/>
      <c r="HUP347" s="145"/>
      <c r="HUQ347" s="145"/>
      <c r="HUR347" s="145"/>
      <c r="HUS347" s="145"/>
      <c r="HUT347" s="145"/>
      <c r="HUU347" s="145"/>
      <c r="HUV347" s="145"/>
      <c r="HUW347" s="145"/>
      <c r="HUX347" s="145"/>
      <c r="HUY347" s="145"/>
      <c r="HUZ347" s="145"/>
      <c r="HVA347" s="145"/>
      <c r="HVB347" s="145"/>
      <c r="HVC347" s="145"/>
      <c r="HVD347" s="145"/>
      <c r="HVE347" s="145"/>
      <c r="HVF347" s="145"/>
      <c r="HVG347" s="145"/>
      <c r="HVH347" s="145"/>
      <c r="HVI347" s="145"/>
      <c r="HVJ347" s="145"/>
      <c r="HVK347" s="145"/>
      <c r="HVL347" s="145"/>
      <c r="HVM347" s="145"/>
      <c r="HVN347" s="145"/>
      <c r="HVO347" s="145"/>
      <c r="HVP347" s="145"/>
      <c r="HVQ347" s="145"/>
      <c r="HVR347" s="145"/>
      <c r="HVS347" s="145"/>
      <c r="HVT347" s="145"/>
      <c r="HVU347" s="145"/>
      <c r="HVV347" s="145"/>
      <c r="HVW347" s="145"/>
      <c r="HVX347" s="145"/>
      <c r="HVY347" s="145"/>
      <c r="HVZ347" s="145"/>
      <c r="HWA347" s="145"/>
      <c r="HWB347" s="145"/>
      <c r="HWC347" s="145"/>
      <c r="HWD347" s="145"/>
      <c r="HWE347" s="145"/>
      <c r="HWF347" s="145"/>
      <c r="HWG347" s="145"/>
      <c r="HWH347" s="145"/>
      <c r="HWI347" s="145"/>
      <c r="HWJ347" s="145"/>
      <c r="HWK347" s="145"/>
      <c r="HWL347" s="145"/>
      <c r="HWM347" s="145"/>
      <c r="HWN347" s="145"/>
      <c r="HWO347" s="145"/>
      <c r="HWP347" s="145"/>
      <c r="HWQ347" s="145"/>
      <c r="HWR347" s="145"/>
      <c r="HWS347" s="145"/>
      <c r="HWT347" s="145"/>
      <c r="HWU347" s="145"/>
      <c r="HWV347" s="145"/>
      <c r="HWW347" s="145"/>
      <c r="HWX347" s="145"/>
      <c r="HWY347" s="145"/>
      <c r="HWZ347" s="145"/>
      <c r="HXA347" s="145"/>
      <c r="HXB347" s="145"/>
      <c r="HXC347" s="145"/>
      <c r="HXD347" s="145"/>
      <c r="HXE347" s="145"/>
      <c r="HXF347" s="145"/>
      <c r="HXG347" s="145"/>
      <c r="HXH347" s="145"/>
      <c r="HXI347" s="145"/>
      <c r="HXJ347" s="145"/>
      <c r="HXK347" s="145"/>
      <c r="HXL347" s="145"/>
      <c r="HXM347" s="145"/>
      <c r="HXN347" s="145"/>
      <c r="HXO347" s="145"/>
      <c r="HXP347" s="145"/>
      <c r="HXQ347" s="145"/>
      <c r="HXR347" s="145"/>
      <c r="HXS347" s="145"/>
      <c r="HXT347" s="145"/>
      <c r="HXU347" s="145"/>
      <c r="HXV347" s="145"/>
      <c r="HXW347" s="145"/>
      <c r="HXX347" s="145"/>
      <c r="HXY347" s="145"/>
      <c r="HXZ347" s="145"/>
      <c r="HYA347" s="145"/>
      <c r="HYB347" s="145"/>
      <c r="HYC347" s="145"/>
      <c r="HYD347" s="145"/>
      <c r="HYE347" s="145"/>
      <c r="HYF347" s="145"/>
      <c r="HYG347" s="145"/>
      <c r="HYH347" s="145"/>
      <c r="HYI347" s="145"/>
      <c r="HYJ347" s="145"/>
      <c r="HYK347" s="145"/>
      <c r="HYL347" s="145"/>
      <c r="HYM347" s="145"/>
      <c r="HYN347" s="145"/>
      <c r="HYO347" s="145"/>
      <c r="HYP347" s="145"/>
      <c r="HYQ347" s="145"/>
      <c r="HYR347" s="145"/>
      <c r="HYS347" s="145"/>
      <c r="HYT347" s="145"/>
      <c r="HYU347" s="145"/>
      <c r="HYV347" s="145"/>
      <c r="HYW347" s="145"/>
      <c r="HYX347" s="145"/>
      <c r="HYY347" s="145"/>
      <c r="HYZ347" s="145"/>
      <c r="HZA347" s="145"/>
      <c r="HZB347" s="145"/>
      <c r="HZC347" s="145"/>
      <c r="HZD347" s="145"/>
      <c r="HZE347" s="145"/>
      <c r="HZF347" s="145"/>
      <c r="HZG347" s="145"/>
      <c r="HZH347" s="145"/>
      <c r="HZI347" s="145"/>
      <c r="HZJ347" s="145"/>
      <c r="HZK347" s="145"/>
      <c r="HZL347" s="145"/>
      <c r="HZM347" s="145"/>
      <c r="HZN347" s="145"/>
      <c r="HZO347" s="145"/>
      <c r="HZP347" s="145"/>
      <c r="HZQ347" s="145"/>
      <c r="HZR347" s="145"/>
      <c r="HZS347" s="145"/>
      <c r="HZT347" s="145"/>
      <c r="HZU347" s="145"/>
      <c r="HZV347" s="145"/>
      <c r="HZW347" s="145"/>
      <c r="HZX347" s="145"/>
      <c r="HZY347" s="145"/>
      <c r="HZZ347" s="145"/>
      <c r="IAA347" s="145"/>
      <c r="IAB347" s="145"/>
      <c r="IAC347" s="145"/>
      <c r="IAD347" s="145"/>
      <c r="IAE347" s="145"/>
      <c r="IAF347" s="145"/>
      <c r="IAG347" s="145"/>
      <c r="IAH347" s="145"/>
      <c r="IAI347" s="145"/>
      <c r="IAJ347" s="145"/>
      <c r="IAK347" s="145"/>
      <c r="IAL347" s="145"/>
      <c r="IAM347" s="145"/>
      <c r="IAN347" s="145"/>
      <c r="IAO347" s="145"/>
      <c r="IAP347" s="145"/>
      <c r="IAQ347" s="145"/>
      <c r="IAR347" s="145"/>
      <c r="IAS347" s="145"/>
      <c r="IAT347" s="145"/>
      <c r="IAU347" s="145"/>
      <c r="IAV347" s="145"/>
      <c r="IAW347" s="145"/>
      <c r="IAX347" s="145"/>
      <c r="IAY347" s="145"/>
      <c r="IAZ347" s="145"/>
      <c r="IBA347" s="145"/>
      <c r="IBB347" s="145"/>
      <c r="IBC347" s="145"/>
      <c r="IBD347" s="145"/>
      <c r="IBE347" s="145"/>
      <c r="IBF347" s="145"/>
      <c r="IBG347" s="145"/>
      <c r="IBH347" s="145"/>
      <c r="IBI347" s="145"/>
      <c r="IBJ347" s="145"/>
      <c r="IBK347" s="145"/>
      <c r="IBL347" s="145"/>
      <c r="IBM347" s="145"/>
      <c r="IBN347" s="145"/>
      <c r="IBO347" s="145"/>
      <c r="IBP347" s="145"/>
      <c r="IBQ347" s="145"/>
      <c r="IBR347" s="145"/>
      <c r="IBS347" s="145"/>
      <c r="IBT347" s="145"/>
      <c r="IBU347" s="145"/>
      <c r="IBV347" s="145"/>
      <c r="IBW347" s="145"/>
      <c r="IBX347" s="145"/>
      <c r="IBY347" s="145"/>
      <c r="IBZ347" s="145"/>
      <c r="ICA347" s="145"/>
      <c r="ICB347" s="145"/>
      <c r="ICC347" s="145"/>
      <c r="ICD347" s="145"/>
      <c r="ICE347" s="145"/>
      <c r="ICF347" s="145"/>
      <c r="ICG347" s="145"/>
      <c r="ICH347" s="145"/>
      <c r="ICI347" s="145"/>
      <c r="ICJ347" s="145"/>
      <c r="ICK347" s="145"/>
      <c r="ICL347" s="145"/>
      <c r="ICM347" s="145"/>
      <c r="ICN347" s="145"/>
      <c r="ICO347" s="145"/>
      <c r="ICP347" s="145"/>
      <c r="ICQ347" s="145"/>
      <c r="ICR347" s="145"/>
      <c r="ICS347" s="145"/>
      <c r="ICT347" s="145"/>
      <c r="ICU347" s="145"/>
      <c r="ICV347" s="145"/>
      <c r="ICW347" s="145"/>
      <c r="ICX347" s="145"/>
      <c r="ICY347" s="145"/>
      <c r="ICZ347" s="145"/>
      <c r="IDA347" s="145"/>
      <c r="IDB347" s="145"/>
      <c r="IDC347" s="145"/>
      <c r="IDD347" s="145"/>
      <c r="IDE347" s="145"/>
      <c r="IDF347" s="145"/>
      <c r="IDG347" s="145"/>
      <c r="IDH347" s="145"/>
      <c r="IDI347" s="145"/>
      <c r="IDJ347" s="145"/>
      <c r="IDK347" s="145"/>
      <c r="IDL347" s="145"/>
      <c r="IDM347" s="145"/>
      <c r="IDN347" s="145"/>
      <c r="IDO347" s="145"/>
      <c r="IDP347" s="145"/>
      <c r="IDQ347" s="145"/>
      <c r="IDR347" s="145"/>
      <c r="IDS347" s="145"/>
      <c r="IDT347" s="145"/>
      <c r="IDU347" s="145"/>
      <c r="IDV347" s="145"/>
      <c r="IDW347" s="145"/>
      <c r="IDX347" s="145"/>
      <c r="IDY347" s="145"/>
      <c r="IDZ347" s="145"/>
      <c r="IEA347" s="145"/>
      <c r="IEB347" s="145"/>
      <c r="IEC347" s="145"/>
      <c r="IED347" s="145"/>
      <c r="IEE347" s="145"/>
      <c r="IEF347" s="145"/>
      <c r="IEG347" s="145"/>
      <c r="IEH347" s="145"/>
      <c r="IEI347" s="145"/>
      <c r="IEJ347" s="145"/>
      <c r="IEK347" s="145"/>
      <c r="IEL347" s="145"/>
      <c r="IEM347" s="145"/>
      <c r="IEN347" s="145"/>
      <c r="IEO347" s="145"/>
      <c r="IEP347" s="145"/>
      <c r="IEQ347" s="145"/>
      <c r="IER347" s="145"/>
      <c r="IES347" s="145"/>
      <c r="IET347" s="145"/>
      <c r="IEU347" s="145"/>
      <c r="IEV347" s="145"/>
      <c r="IEW347" s="145"/>
      <c r="IEX347" s="145"/>
      <c r="IEY347" s="145"/>
      <c r="IEZ347" s="145"/>
      <c r="IFA347" s="145"/>
      <c r="IFB347" s="145"/>
      <c r="IFC347" s="145"/>
      <c r="IFD347" s="145"/>
      <c r="IFE347" s="145"/>
      <c r="IFF347" s="145"/>
      <c r="IFG347" s="145"/>
      <c r="IFH347" s="145"/>
      <c r="IFI347" s="145"/>
      <c r="IFJ347" s="145"/>
      <c r="IFK347" s="145"/>
      <c r="IFL347" s="145"/>
      <c r="IFM347" s="145"/>
      <c r="IFN347" s="145"/>
      <c r="IFO347" s="145"/>
      <c r="IFP347" s="145"/>
      <c r="IFQ347" s="145"/>
      <c r="IFR347" s="145"/>
      <c r="IFS347" s="145"/>
      <c r="IFT347" s="145"/>
      <c r="IFU347" s="145"/>
      <c r="IFV347" s="145"/>
      <c r="IFW347" s="145"/>
      <c r="IFX347" s="145"/>
      <c r="IFY347" s="145"/>
      <c r="IFZ347" s="145"/>
      <c r="IGA347" s="145"/>
      <c r="IGB347" s="145"/>
      <c r="IGC347" s="145"/>
      <c r="IGD347" s="145"/>
      <c r="IGE347" s="145"/>
      <c r="IGF347" s="145"/>
      <c r="IGG347" s="145"/>
      <c r="IGH347" s="145"/>
      <c r="IGI347" s="145"/>
      <c r="IGJ347" s="145"/>
      <c r="IGK347" s="145"/>
      <c r="IGL347" s="145"/>
      <c r="IGM347" s="145"/>
      <c r="IGN347" s="145"/>
      <c r="IGO347" s="145"/>
      <c r="IGP347" s="145"/>
      <c r="IGQ347" s="145"/>
      <c r="IGR347" s="145"/>
      <c r="IGS347" s="145"/>
      <c r="IGT347" s="145"/>
      <c r="IGU347" s="145"/>
      <c r="IGV347" s="145"/>
      <c r="IGW347" s="145"/>
      <c r="IGX347" s="145"/>
      <c r="IGY347" s="145"/>
      <c r="IGZ347" s="145"/>
      <c r="IHA347" s="145"/>
      <c r="IHB347" s="145"/>
      <c r="IHC347" s="145"/>
      <c r="IHD347" s="145"/>
      <c r="IHE347" s="145"/>
      <c r="IHF347" s="145"/>
      <c r="IHG347" s="145"/>
      <c r="IHH347" s="145"/>
      <c r="IHI347" s="145"/>
      <c r="IHJ347" s="145"/>
      <c r="IHK347" s="145"/>
      <c r="IHL347" s="145"/>
      <c r="IHM347" s="145"/>
      <c r="IHN347" s="145"/>
      <c r="IHO347" s="145"/>
      <c r="IHP347" s="145"/>
      <c r="IHQ347" s="145"/>
      <c r="IHR347" s="145"/>
      <c r="IHS347" s="145"/>
      <c r="IHT347" s="145"/>
      <c r="IHU347" s="145"/>
      <c r="IHV347" s="145"/>
      <c r="IHW347" s="145"/>
      <c r="IHX347" s="145"/>
      <c r="IHY347" s="145"/>
      <c r="IHZ347" s="145"/>
      <c r="IIA347" s="145"/>
      <c r="IIB347" s="145"/>
      <c r="IIC347" s="145"/>
      <c r="IID347" s="145"/>
      <c r="IIE347" s="145"/>
      <c r="IIF347" s="145"/>
      <c r="IIG347" s="145"/>
      <c r="IIH347" s="145"/>
      <c r="III347" s="145"/>
      <c r="IIJ347" s="145"/>
      <c r="IIK347" s="145"/>
      <c r="IIL347" s="145"/>
      <c r="IIM347" s="145"/>
      <c r="IIN347" s="145"/>
      <c r="IIO347" s="145"/>
      <c r="IIP347" s="145"/>
      <c r="IIQ347" s="145"/>
      <c r="IIR347" s="145"/>
      <c r="IIS347" s="145"/>
      <c r="IIT347" s="145"/>
      <c r="IIU347" s="145"/>
      <c r="IIV347" s="145"/>
      <c r="IIW347" s="145"/>
      <c r="IIX347" s="145"/>
      <c r="IIY347" s="145"/>
      <c r="IIZ347" s="145"/>
      <c r="IJA347" s="145"/>
      <c r="IJB347" s="145"/>
      <c r="IJC347" s="145"/>
      <c r="IJD347" s="145"/>
      <c r="IJE347" s="145"/>
      <c r="IJF347" s="145"/>
      <c r="IJG347" s="145"/>
      <c r="IJH347" s="145"/>
      <c r="IJI347" s="145"/>
      <c r="IJJ347" s="145"/>
      <c r="IJK347" s="145"/>
      <c r="IJL347" s="145"/>
      <c r="IJM347" s="145"/>
      <c r="IJN347" s="145"/>
      <c r="IJO347" s="145"/>
      <c r="IJP347" s="145"/>
      <c r="IJQ347" s="145"/>
      <c r="IJR347" s="145"/>
      <c r="IJS347" s="145"/>
      <c r="IJT347" s="145"/>
      <c r="IJU347" s="145"/>
      <c r="IJV347" s="145"/>
      <c r="IJW347" s="145"/>
      <c r="IJX347" s="145"/>
      <c r="IJY347" s="145"/>
      <c r="IJZ347" s="145"/>
      <c r="IKA347" s="145"/>
      <c r="IKB347" s="145"/>
      <c r="IKC347" s="145"/>
      <c r="IKD347" s="145"/>
      <c r="IKE347" s="145"/>
      <c r="IKF347" s="145"/>
      <c r="IKG347" s="145"/>
      <c r="IKH347" s="145"/>
      <c r="IKI347" s="145"/>
      <c r="IKJ347" s="145"/>
      <c r="IKK347" s="145"/>
      <c r="IKL347" s="145"/>
      <c r="IKM347" s="145"/>
      <c r="IKN347" s="145"/>
      <c r="IKO347" s="145"/>
      <c r="IKP347" s="145"/>
      <c r="IKQ347" s="145"/>
      <c r="IKR347" s="145"/>
      <c r="IKS347" s="145"/>
      <c r="IKT347" s="145"/>
      <c r="IKU347" s="145"/>
      <c r="IKV347" s="145"/>
      <c r="IKW347" s="145"/>
      <c r="IKX347" s="145"/>
      <c r="IKY347" s="145"/>
      <c r="IKZ347" s="145"/>
      <c r="ILA347" s="145"/>
      <c r="ILB347" s="145"/>
      <c r="ILC347" s="145"/>
      <c r="ILD347" s="145"/>
      <c r="ILE347" s="145"/>
      <c r="ILF347" s="145"/>
      <c r="ILG347" s="145"/>
      <c r="ILH347" s="145"/>
      <c r="ILI347" s="145"/>
      <c r="ILJ347" s="145"/>
      <c r="ILK347" s="145"/>
      <c r="ILL347" s="145"/>
      <c r="ILM347" s="145"/>
      <c r="ILN347" s="145"/>
      <c r="ILO347" s="145"/>
      <c r="ILP347" s="145"/>
      <c r="ILQ347" s="145"/>
      <c r="ILR347" s="145"/>
      <c r="ILS347" s="145"/>
      <c r="ILT347" s="145"/>
      <c r="ILU347" s="145"/>
      <c r="ILV347" s="145"/>
      <c r="ILW347" s="145"/>
      <c r="ILX347" s="145"/>
      <c r="ILY347" s="145"/>
      <c r="ILZ347" s="145"/>
      <c r="IMA347" s="145"/>
      <c r="IMB347" s="145"/>
      <c r="IMC347" s="145"/>
      <c r="IMD347" s="145"/>
      <c r="IME347" s="145"/>
      <c r="IMF347" s="145"/>
      <c r="IMG347" s="145"/>
      <c r="IMH347" s="145"/>
      <c r="IMI347" s="145"/>
      <c r="IMJ347" s="145"/>
      <c r="IMK347" s="145"/>
      <c r="IML347" s="145"/>
      <c r="IMM347" s="145"/>
      <c r="IMN347" s="145"/>
      <c r="IMO347" s="145"/>
      <c r="IMP347" s="145"/>
      <c r="IMQ347" s="145"/>
      <c r="IMR347" s="145"/>
      <c r="IMS347" s="145"/>
      <c r="IMT347" s="145"/>
      <c r="IMU347" s="145"/>
      <c r="IMV347" s="145"/>
      <c r="IMW347" s="145"/>
      <c r="IMX347" s="145"/>
      <c r="IMY347" s="145"/>
      <c r="IMZ347" s="145"/>
      <c r="INA347" s="145"/>
      <c r="INB347" s="145"/>
      <c r="INC347" s="145"/>
      <c r="IND347" s="145"/>
      <c r="INE347" s="145"/>
      <c r="INF347" s="145"/>
      <c r="ING347" s="145"/>
      <c r="INH347" s="145"/>
      <c r="INI347" s="145"/>
      <c r="INJ347" s="145"/>
      <c r="INK347" s="145"/>
      <c r="INL347" s="145"/>
      <c r="INM347" s="145"/>
      <c r="INN347" s="145"/>
      <c r="INO347" s="145"/>
      <c r="INP347" s="145"/>
      <c r="INQ347" s="145"/>
      <c r="INR347" s="145"/>
      <c r="INS347" s="145"/>
      <c r="INT347" s="145"/>
      <c r="INU347" s="145"/>
      <c r="INV347" s="145"/>
      <c r="INW347" s="145"/>
      <c r="INX347" s="145"/>
      <c r="INY347" s="145"/>
      <c r="INZ347" s="145"/>
      <c r="IOA347" s="145"/>
      <c r="IOB347" s="145"/>
      <c r="IOC347" s="145"/>
      <c r="IOD347" s="145"/>
      <c r="IOE347" s="145"/>
      <c r="IOF347" s="145"/>
      <c r="IOG347" s="145"/>
      <c r="IOH347" s="145"/>
      <c r="IOI347" s="145"/>
      <c r="IOJ347" s="145"/>
      <c r="IOK347" s="145"/>
      <c r="IOL347" s="145"/>
      <c r="IOM347" s="145"/>
      <c r="ION347" s="145"/>
      <c r="IOO347" s="145"/>
      <c r="IOP347" s="145"/>
      <c r="IOQ347" s="145"/>
      <c r="IOR347" s="145"/>
      <c r="IOS347" s="145"/>
      <c r="IOT347" s="145"/>
      <c r="IOU347" s="145"/>
      <c r="IOV347" s="145"/>
      <c r="IOW347" s="145"/>
      <c r="IOX347" s="145"/>
      <c r="IOY347" s="145"/>
      <c r="IOZ347" s="145"/>
      <c r="IPA347" s="145"/>
      <c r="IPB347" s="145"/>
      <c r="IPC347" s="145"/>
      <c r="IPD347" s="145"/>
      <c r="IPE347" s="145"/>
      <c r="IPF347" s="145"/>
      <c r="IPG347" s="145"/>
      <c r="IPH347" s="145"/>
      <c r="IPI347" s="145"/>
      <c r="IPJ347" s="145"/>
      <c r="IPK347" s="145"/>
      <c r="IPL347" s="145"/>
      <c r="IPM347" s="145"/>
      <c r="IPN347" s="145"/>
      <c r="IPO347" s="145"/>
      <c r="IPP347" s="145"/>
      <c r="IPQ347" s="145"/>
      <c r="IPR347" s="145"/>
      <c r="IPS347" s="145"/>
      <c r="IPT347" s="145"/>
      <c r="IPU347" s="145"/>
      <c r="IPV347" s="145"/>
      <c r="IPW347" s="145"/>
      <c r="IPX347" s="145"/>
      <c r="IPY347" s="145"/>
      <c r="IPZ347" s="145"/>
      <c r="IQA347" s="145"/>
      <c r="IQB347" s="145"/>
      <c r="IQC347" s="145"/>
      <c r="IQD347" s="145"/>
      <c r="IQE347" s="145"/>
      <c r="IQF347" s="145"/>
      <c r="IQG347" s="145"/>
      <c r="IQH347" s="145"/>
      <c r="IQI347" s="145"/>
      <c r="IQJ347" s="145"/>
      <c r="IQK347" s="145"/>
      <c r="IQL347" s="145"/>
      <c r="IQM347" s="145"/>
      <c r="IQN347" s="145"/>
      <c r="IQO347" s="145"/>
      <c r="IQP347" s="145"/>
      <c r="IQQ347" s="145"/>
      <c r="IQR347" s="145"/>
      <c r="IQS347" s="145"/>
      <c r="IQT347" s="145"/>
      <c r="IQU347" s="145"/>
      <c r="IQV347" s="145"/>
      <c r="IQW347" s="145"/>
      <c r="IQX347" s="145"/>
      <c r="IQY347" s="145"/>
      <c r="IQZ347" s="145"/>
      <c r="IRA347" s="145"/>
      <c r="IRB347" s="145"/>
      <c r="IRC347" s="145"/>
      <c r="IRD347" s="145"/>
      <c r="IRE347" s="145"/>
      <c r="IRF347" s="145"/>
      <c r="IRG347" s="145"/>
      <c r="IRH347" s="145"/>
      <c r="IRI347" s="145"/>
      <c r="IRJ347" s="145"/>
      <c r="IRK347" s="145"/>
      <c r="IRL347" s="145"/>
      <c r="IRM347" s="145"/>
      <c r="IRN347" s="145"/>
      <c r="IRO347" s="145"/>
      <c r="IRP347" s="145"/>
      <c r="IRQ347" s="145"/>
      <c r="IRR347" s="145"/>
      <c r="IRS347" s="145"/>
      <c r="IRT347" s="145"/>
      <c r="IRU347" s="145"/>
      <c r="IRV347" s="145"/>
      <c r="IRW347" s="145"/>
      <c r="IRX347" s="145"/>
      <c r="IRY347" s="145"/>
      <c r="IRZ347" s="145"/>
      <c r="ISA347" s="145"/>
      <c r="ISB347" s="145"/>
      <c r="ISC347" s="145"/>
      <c r="ISD347" s="145"/>
      <c r="ISE347" s="145"/>
      <c r="ISF347" s="145"/>
      <c r="ISG347" s="145"/>
      <c r="ISH347" s="145"/>
      <c r="ISI347" s="145"/>
      <c r="ISJ347" s="145"/>
      <c r="ISK347" s="145"/>
      <c r="ISL347" s="145"/>
      <c r="ISM347" s="145"/>
      <c r="ISN347" s="145"/>
      <c r="ISO347" s="145"/>
      <c r="ISP347" s="145"/>
      <c r="ISQ347" s="145"/>
      <c r="ISR347" s="145"/>
      <c r="ISS347" s="145"/>
      <c r="IST347" s="145"/>
      <c r="ISU347" s="145"/>
      <c r="ISV347" s="145"/>
      <c r="ISW347" s="145"/>
      <c r="ISX347" s="145"/>
      <c r="ISY347" s="145"/>
      <c r="ISZ347" s="145"/>
      <c r="ITA347" s="145"/>
      <c r="ITB347" s="145"/>
      <c r="ITC347" s="145"/>
      <c r="ITD347" s="145"/>
      <c r="ITE347" s="145"/>
      <c r="ITF347" s="145"/>
      <c r="ITG347" s="145"/>
      <c r="ITH347" s="145"/>
      <c r="ITI347" s="145"/>
      <c r="ITJ347" s="145"/>
      <c r="ITK347" s="145"/>
      <c r="ITL347" s="145"/>
      <c r="ITM347" s="145"/>
      <c r="ITN347" s="145"/>
      <c r="ITO347" s="145"/>
      <c r="ITP347" s="145"/>
      <c r="ITQ347" s="145"/>
      <c r="ITR347" s="145"/>
      <c r="ITS347" s="145"/>
      <c r="ITT347" s="145"/>
      <c r="ITU347" s="145"/>
      <c r="ITV347" s="145"/>
      <c r="ITW347" s="145"/>
      <c r="ITX347" s="145"/>
      <c r="ITY347" s="145"/>
      <c r="ITZ347" s="145"/>
      <c r="IUA347" s="145"/>
      <c r="IUB347" s="145"/>
      <c r="IUC347" s="145"/>
      <c r="IUD347" s="145"/>
      <c r="IUE347" s="145"/>
      <c r="IUF347" s="145"/>
      <c r="IUG347" s="145"/>
      <c r="IUH347" s="145"/>
      <c r="IUI347" s="145"/>
      <c r="IUJ347" s="145"/>
      <c r="IUK347" s="145"/>
      <c r="IUL347" s="145"/>
      <c r="IUM347" s="145"/>
      <c r="IUN347" s="145"/>
      <c r="IUO347" s="145"/>
      <c r="IUP347" s="145"/>
      <c r="IUQ347" s="145"/>
      <c r="IUR347" s="145"/>
      <c r="IUS347" s="145"/>
      <c r="IUT347" s="145"/>
      <c r="IUU347" s="145"/>
      <c r="IUV347" s="145"/>
      <c r="IUW347" s="145"/>
      <c r="IUX347" s="145"/>
      <c r="IUY347" s="145"/>
      <c r="IUZ347" s="145"/>
      <c r="IVA347" s="145"/>
      <c r="IVB347" s="145"/>
      <c r="IVC347" s="145"/>
      <c r="IVD347" s="145"/>
      <c r="IVE347" s="145"/>
      <c r="IVF347" s="145"/>
      <c r="IVG347" s="145"/>
      <c r="IVH347" s="145"/>
      <c r="IVI347" s="145"/>
      <c r="IVJ347" s="145"/>
      <c r="IVK347" s="145"/>
      <c r="IVL347" s="145"/>
      <c r="IVM347" s="145"/>
      <c r="IVN347" s="145"/>
      <c r="IVO347" s="145"/>
      <c r="IVP347" s="145"/>
      <c r="IVQ347" s="145"/>
      <c r="IVR347" s="145"/>
      <c r="IVS347" s="145"/>
      <c r="IVT347" s="145"/>
      <c r="IVU347" s="145"/>
      <c r="IVV347" s="145"/>
      <c r="IVW347" s="145"/>
      <c r="IVX347" s="145"/>
      <c r="IVY347" s="145"/>
      <c r="IVZ347" s="145"/>
      <c r="IWA347" s="145"/>
      <c r="IWB347" s="145"/>
      <c r="IWC347" s="145"/>
      <c r="IWD347" s="145"/>
      <c r="IWE347" s="145"/>
      <c r="IWF347" s="145"/>
      <c r="IWG347" s="145"/>
      <c r="IWH347" s="145"/>
      <c r="IWI347" s="145"/>
      <c r="IWJ347" s="145"/>
      <c r="IWK347" s="145"/>
      <c r="IWL347" s="145"/>
      <c r="IWM347" s="145"/>
      <c r="IWN347" s="145"/>
      <c r="IWO347" s="145"/>
      <c r="IWP347" s="145"/>
      <c r="IWQ347" s="145"/>
      <c r="IWR347" s="145"/>
      <c r="IWS347" s="145"/>
      <c r="IWT347" s="145"/>
      <c r="IWU347" s="145"/>
      <c r="IWV347" s="145"/>
      <c r="IWW347" s="145"/>
      <c r="IWX347" s="145"/>
      <c r="IWY347" s="145"/>
      <c r="IWZ347" s="145"/>
      <c r="IXA347" s="145"/>
      <c r="IXB347" s="145"/>
      <c r="IXC347" s="145"/>
      <c r="IXD347" s="145"/>
      <c r="IXE347" s="145"/>
      <c r="IXF347" s="145"/>
      <c r="IXG347" s="145"/>
      <c r="IXH347" s="145"/>
      <c r="IXI347" s="145"/>
      <c r="IXJ347" s="145"/>
      <c r="IXK347" s="145"/>
      <c r="IXL347" s="145"/>
      <c r="IXM347" s="145"/>
      <c r="IXN347" s="145"/>
      <c r="IXO347" s="145"/>
      <c r="IXP347" s="145"/>
      <c r="IXQ347" s="145"/>
      <c r="IXR347" s="145"/>
      <c r="IXS347" s="145"/>
      <c r="IXT347" s="145"/>
      <c r="IXU347" s="145"/>
      <c r="IXV347" s="145"/>
      <c r="IXW347" s="145"/>
      <c r="IXX347" s="145"/>
      <c r="IXY347" s="145"/>
      <c r="IXZ347" s="145"/>
      <c r="IYA347" s="145"/>
      <c r="IYB347" s="145"/>
      <c r="IYC347" s="145"/>
      <c r="IYD347" s="145"/>
      <c r="IYE347" s="145"/>
      <c r="IYF347" s="145"/>
      <c r="IYG347" s="145"/>
      <c r="IYH347" s="145"/>
      <c r="IYI347" s="145"/>
      <c r="IYJ347" s="145"/>
      <c r="IYK347" s="145"/>
      <c r="IYL347" s="145"/>
      <c r="IYM347" s="145"/>
      <c r="IYN347" s="145"/>
      <c r="IYO347" s="145"/>
      <c r="IYP347" s="145"/>
      <c r="IYQ347" s="145"/>
      <c r="IYR347" s="145"/>
      <c r="IYS347" s="145"/>
      <c r="IYT347" s="145"/>
      <c r="IYU347" s="145"/>
      <c r="IYV347" s="145"/>
      <c r="IYW347" s="145"/>
      <c r="IYX347" s="145"/>
      <c r="IYY347" s="145"/>
      <c r="IYZ347" s="145"/>
      <c r="IZA347" s="145"/>
      <c r="IZB347" s="145"/>
      <c r="IZC347" s="145"/>
      <c r="IZD347" s="145"/>
      <c r="IZE347" s="145"/>
      <c r="IZF347" s="145"/>
      <c r="IZG347" s="145"/>
      <c r="IZH347" s="145"/>
      <c r="IZI347" s="145"/>
      <c r="IZJ347" s="145"/>
      <c r="IZK347" s="145"/>
      <c r="IZL347" s="145"/>
      <c r="IZM347" s="145"/>
      <c r="IZN347" s="145"/>
      <c r="IZO347" s="145"/>
      <c r="IZP347" s="145"/>
      <c r="IZQ347" s="145"/>
      <c r="IZR347" s="145"/>
      <c r="IZS347" s="145"/>
      <c r="IZT347" s="145"/>
      <c r="IZU347" s="145"/>
      <c r="IZV347" s="145"/>
      <c r="IZW347" s="145"/>
      <c r="IZX347" s="145"/>
      <c r="IZY347" s="145"/>
      <c r="IZZ347" s="145"/>
      <c r="JAA347" s="145"/>
      <c r="JAB347" s="145"/>
      <c r="JAC347" s="145"/>
      <c r="JAD347" s="145"/>
      <c r="JAE347" s="145"/>
      <c r="JAF347" s="145"/>
      <c r="JAG347" s="145"/>
      <c r="JAH347" s="145"/>
      <c r="JAI347" s="145"/>
      <c r="JAJ347" s="145"/>
      <c r="JAK347" s="145"/>
      <c r="JAL347" s="145"/>
      <c r="JAM347" s="145"/>
      <c r="JAN347" s="145"/>
      <c r="JAO347" s="145"/>
      <c r="JAP347" s="145"/>
      <c r="JAQ347" s="145"/>
      <c r="JAR347" s="145"/>
      <c r="JAS347" s="145"/>
      <c r="JAT347" s="145"/>
      <c r="JAU347" s="145"/>
      <c r="JAV347" s="145"/>
      <c r="JAW347" s="145"/>
      <c r="JAX347" s="145"/>
      <c r="JAY347" s="145"/>
      <c r="JAZ347" s="145"/>
      <c r="JBA347" s="145"/>
      <c r="JBB347" s="145"/>
      <c r="JBC347" s="145"/>
      <c r="JBD347" s="145"/>
      <c r="JBE347" s="145"/>
      <c r="JBF347" s="145"/>
      <c r="JBG347" s="145"/>
      <c r="JBH347" s="145"/>
      <c r="JBI347" s="145"/>
      <c r="JBJ347" s="145"/>
      <c r="JBK347" s="145"/>
      <c r="JBL347" s="145"/>
      <c r="JBM347" s="145"/>
      <c r="JBN347" s="145"/>
      <c r="JBO347" s="145"/>
      <c r="JBP347" s="145"/>
      <c r="JBQ347" s="145"/>
      <c r="JBR347" s="145"/>
      <c r="JBS347" s="145"/>
      <c r="JBT347" s="145"/>
      <c r="JBU347" s="145"/>
      <c r="JBV347" s="145"/>
      <c r="JBW347" s="145"/>
      <c r="JBX347" s="145"/>
      <c r="JBY347" s="145"/>
      <c r="JBZ347" s="145"/>
      <c r="JCA347" s="145"/>
      <c r="JCB347" s="145"/>
      <c r="JCC347" s="145"/>
      <c r="JCD347" s="145"/>
      <c r="JCE347" s="145"/>
      <c r="JCF347" s="145"/>
      <c r="JCG347" s="145"/>
      <c r="JCH347" s="145"/>
      <c r="JCI347" s="145"/>
      <c r="JCJ347" s="145"/>
      <c r="JCK347" s="145"/>
      <c r="JCL347" s="145"/>
      <c r="JCM347" s="145"/>
      <c r="JCN347" s="145"/>
      <c r="JCO347" s="145"/>
      <c r="JCP347" s="145"/>
      <c r="JCQ347" s="145"/>
      <c r="JCR347" s="145"/>
      <c r="JCS347" s="145"/>
      <c r="JCT347" s="145"/>
      <c r="JCU347" s="145"/>
      <c r="JCV347" s="145"/>
      <c r="JCW347" s="145"/>
      <c r="JCX347" s="145"/>
      <c r="JCY347" s="145"/>
      <c r="JCZ347" s="145"/>
      <c r="JDA347" s="145"/>
      <c r="JDB347" s="145"/>
      <c r="JDC347" s="145"/>
      <c r="JDD347" s="145"/>
      <c r="JDE347" s="145"/>
      <c r="JDF347" s="145"/>
      <c r="JDG347" s="145"/>
      <c r="JDH347" s="145"/>
      <c r="JDI347" s="145"/>
      <c r="JDJ347" s="145"/>
      <c r="JDK347" s="145"/>
      <c r="JDL347" s="145"/>
      <c r="JDM347" s="145"/>
      <c r="JDN347" s="145"/>
      <c r="JDO347" s="145"/>
      <c r="JDP347" s="145"/>
      <c r="JDQ347" s="145"/>
      <c r="JDR347" s="145"/>
      <c r="JDS347" s="145"/>
      <c r="JDT347" s="145"/>
      <c r="JDU347" s="145"/>
      <c r="JDV347" s="145"/>
      <c r="JDW347" s="145"/>
      <c r="JDX347" s="145"/>
      <c r="JDY347" s="145"/>
      <c r="JDZ347" s="145"/>
      <c r="JEA347" s="145"/>
      <c r="JEB347" s="145"/>
      <c r="JEC347" s="145"/>
      <c r="JED347" s="145"/>
      <c r="JEE347" s="145"/>
      <c r="JEF347" s="145"/>
      <c r="JEG347" s="145"/>
      <c r="JEH347" s="145"/>
      <c r="JEI347" s="145"/>
      <c r="JEJ347" s="145"/>
      <c r="JEK347" s="145"/>
      <c r="JEL347" s="145"/>
      <c r="JEM347" s="145"/>
      <c r="JEN347" s="145"/>
      <c r="JEO347" s="145"/>
      <c r="JEP347" s="145"/>
      <c r="JEQ347" s="145"/>
      <c r="JER347" s="145"/>
      <c r="JES347" s="145"/>
      <c r="JET347" s="145"/>
      <c r="JEU347" s="145"/>
      <c r="JEV347" s="145"/>
      <c r="JEW347" s="145"/>
      <c r="JEX347" s="145"/>
      <c r="JEY347" s="145"/>
      <c r="JEZ347" s="145"/>
      <c r="JFA347" s="145"/>
      <c r="JFB347" s="145"/>
      <c r="JFC347" s="145"/>
      <c r="JFD347" s="145"/>
      <c r="JFE347" s="145"/>
      <c r="JFF347" s="145"/>
      <c r="JFG347" s="145"/>
      <c r="JFH347" s="145"/>
      <c r="JFI347" s="145"/>
      <c r="JFJ347" s="145"/>
      <c r="JFK347" s="145"/>
      <c r="JFL347" s="145"/>
      <c r="JFM347" s="145"/>
      <c r="JFN347" s="145"/>
      <c r="JFO347" s="145"/>
      <c r="JFP347" s="145"/>
      <c r="JFQ347" s="145"/>
      <c r="JFR347" s="145"/>
      <c r="JFS347" s="145"/>
      <c r="JFT347" s="145"/>
      <c r="JFU347" s="145"/>
      <c r="JFV347" s="145"/>
      <c r="JFW347" s="145"/>
      <c r="JFX347" s="145"/>
      <c r="JFY347" s="145"/>
      <c r="JFZ347" s="145"/>
      <c r="JGA347" s="145"/>
      <c r="JGB347" s="145"/>
      <c r="JGC347" s="145"/>
      <c r="JGD347" s="145"/>
      <c r="JGE347" s="145"/>
      <c r="JGF347" s="145"/>
      <c r="JGG347" s="145"/>
      <c r="JGH347" s="145"/>
      <c r="JGI347" s="145"/>
      <c r="JGJ347" s="145"/>
      <c r="JGK347" s="145"/>
      <c r="JGL347" s="145"/>
      <c r="JGM347" s="145"/>
      <c r="JGN347" s="145"/>
      <c r="JGO347" s="145"/>
      <c r="JGP347" s="145"/>
      <c r="JGQ347" s="145"/>
      <c r="JGR347" s="145"/>
      <c r="JGS347" s="145"/>
      <c r="JGT347" s="145"/>
      <c r="JGU347" s="145"/>
      <c r="JGV347" s="145"/>
      <c r="JGW347" s="145"/>
      <c r="JGX347" s="145"/>
      <c r="JGY347" s="145"/>
      <c r="JGZ347" s="145"/>
      <c r="JHA347" s="145"/>
      <c r="JHB347" s="145"/>
      <c r="JHC347" s="145"/>
      <c r="JHD347" s="145"/>
      <c r="JHE347" s="145"/>
      <c r="JHF347" s="145"/>
      <c r="JHG347" s="145"/>
      <c r="JHH347" s="145"/>
      <c r="JHI347" s="145"/>
      <c r="JHJ347" s="145"/>
      <c r="JHK347" s="145"/>
      <c r="JHL347" s="145"/>
      <c r="JHM347" s="145"/>
      <c r="JHN347" s="145"/>
      <c r="JHO347" s="145"/>
      <c r="JHP347" s="145"/>
      <c r="JHQ347" s="145"/>
      <c r="JHR347" s="145"/>
      <c r="JHS347" s="145"/>
      <c r="JHT347" s="145"/>
      <c r="JHU347" s="145"/>
      <c r="JHV347" s="145"/>
      <c r="JHW347" s="145"/>
      <c r="JHX347" s="145"/>
      <c r="JHY347" s="145"/>
      <c r="JHZ347" s="145"/>
      <c r="JIA347" s="145"/>
      <c r="JIB347" s="145"/>
      <c r="JIC347" s="145"/>
      <c r="JID347" s="145"/>
      <c r="JIE347" s="145"/>
      <c r="JIF347" s="145"/>
      <c r="JIG347" s="145"/>
      <c r="JIH347" s="145"/>
      <c r="JII347" s="145"/>
      <c r="JIJ347" s="145"/>
      <c r="JIK347" s="145"/>
      <c r="JIL347" s="145"/>
      <c r="JIM347" s="145"/>
      <c r="JIN347" s="145"/>
      <c r="JIO347" s="145"/>
      <c r="JIP347" s="145"/>
      <c r="JIQ347" s="145"/>
      <c r="JIR347" s="145"/>
      <c r="JIS347" s="145"/>
      <c r="JIT347" s="145"/>
      <c r="JIU347" s="145"/>
      <c r="JIV347" s="145"/>
      <c r="JIW347" s="145"/>
      <c r="JIX347" s="145"/>
      <c r="JIY347" s="145"/>
      <c r="JIZ347" s="145"/>
      <c r="JJA347" s="145"/>
      <c r="JJB347" s="145"/>
      <c r="JJC347" s="145"/>
      <c r="JJD347" s="145"/>
      <c r="JJE347" s="145"/>
      <c r="JJF347" s="145"/>
      <c r="JJG347" s="145"/>
      <c r="JJH347" s="145"/>
      <c r="JJI347" s="145"/>
      <c r="JJJ347" s="145"/>
      <c r="JJK347" s="145"/>
      <c r="JJL347" s="145"/>
      <c r="JJM347" s="145"/>
      <c r="JJN347" s="145"/>
      <c r="JJO347" s="145"/>
      <c r="JJP347" s="145"/>
      <c r="JJQ347" s="145"/>
      <c r="JJR347" s="145"/>
      <c r="JJS347" s="145"/>
      <c r="JJT347" s="145"/>
      <c r="JJU347" s="145"/>
      <c r="JJV347" s="145"/>
      <c r="JJW347" s="145"/>
      <c r="JJX347" s="145"/>
      <c r="JJY347" s="145"/>
      <c r="JJZ347" s="145"/>
      <c r="JKA347" s="145"/>
      <c r="JKB347" s="145"/>
      <c r="JKC347" s="145"/>
      <c r="JKD347" s="145"/>
      <c r="JKE347" s="145"/>
      <c r="JKF347" s="145"/>
      <c r="JKG347" s="145"/>
      <c r="JKH347" s="145"/>
      <c r="JKI347" s="145"/>
      <c r="JKJ347" s="145"/>
      <c r="JKK347" s="145"/>
      <c r="JKL347" s="145"/>
      <c r="JKM347" s="145"/>
      <c r="JKN347" s="145"/>
      <c r="JKO347" s="145"/>
      <c r="JKP347" s="145"/>
      <c r="JKQ347" s="145"/>
      <c r="JKR347" s="145"/>
      <c r="JKS347" s="145"/>
      <c r="JKT347" s="145"/>
      <c r="JKU347" s="145"/>
      <c r="JKV347" s="145"/>
      <c r="JKW347" s="145"/>
      <c r="JKX347" s="145"/>
      <c r="JKY347" s="145"/>
      <c r="JKZ347" s="145"/>
      <c r="JLA347" s="145"/>
      <c r="JLB347" s="145"/>
      <c r="JLC347" s="145"/>
      <c r="JLD347" s="145"/>
      <c r="JLE347" s="145"/>
      <c r="JLF347" s="145"/>
      <c r="JLG347" s="145"/>
      <c r="JLH347" s="145"/>
      <c r="JLI347" s="145"/>
      <c r="JLJ347" s="145"/>
      <c r="JLK347" s="145"/>
      <c r="JLL347" s="145"/>
      <c r="JLM347" s="145"/>
      <c r="JLN347" s="145"/>
      <c r="JLO347" s="145"/>
      <c r="JLP347" s="145"/>
      <c r="JLQ347" s="145"/>
      <c r="JLR347" s="145"/>
      <c r="JLS347" s="145"/>
      <c r="JLT347" s="145"/>
      <c r="JLU347" s="145"/>
      <c r="JLV347" s="145"/>
      <c r="JLW347" s="145"/>
      <c r="JLX347" s="145"/>
      <c r="JLY347" s="145"/>
      <c r="JLZ347" s="145"/>
      <c r="JMA347" s="145"/>
      <c r="JMB347" s="145"/>
      <c r="JMC347" s="145"/>
      <c r="JMD347" s="145"/>
      <c r="JME347" s="145"/>
      <c r="JMF347" s="145"/>
      <c r="JMG347" s="145"/>
      <c r="JMH347" s="145"/>
      <c r="JMI347" s="145"/>
      <c r="JMJ347" s="145"/>
      <c r="JMK347" s="145"/>
      <c r="JML347" s="145"/>
      <c r="JMM347" s="145"/>
      <c r="JMN347" s="145"/>
      <c r="JMO347" s="145"/>
      <c r="JMP347" s="145"/>
      <c r="JMQ347" s="145"/>
      <c r="JMR347" s="145"/>
      <c r="JMS347" s="145"/>
      <c r="JMT347" s="145"/>
      <c r="JMU347" s="145"/>
      <c r="JMV347" s="145"/>
      <c r="JMW347" s="145"/>
      <c r="JMX347" s="145"/>
      <c r="JMY347" s="145"/>
      <c r="JMZ347" s="145"/>
      <c r="JNA347" s="145"/>
      <c r="JNB347" s="145"/>
      <c r="JNC347" s="145"/>
      <c r="JND347" s="145"/>
      <c r="JNE347" s="145"/>
      <c r="JNF347" s="145"/>
      <c r="JNG347" s="145"/>
      <c r="JNH347" s="145"/>
      <c r="JNI347" s="145"/>
      <c r="JNJ347" s="145"/>
      <c r="JNK347" s="145"/>
      <c r="JNL347" s="145"/>
      <c r="JNM347" s="145"/>
      <c r="JNN347" s="145"/>
      <c r="JNO347" s="145"/>
      <c r="JNP347" s="145"/>
      <c r="JNQ347" s="145"/>
      <c r="JNR347" s="145"/>
      <c r="JNS347" s="145"/>
      <c r="JNT347" s="145"/>
      <c r="JNU347" s="145"/>
      <c r="JNV347" s="145"/>
      <c r="JNW347" s="145"/>
      <c r="JNX347" s="145"/>
      <c r="JNY347" s="145"/>
      <c r="JNZ347" s="145"/>
      <c r="JOA347" s="145"/>
      <c r="JOB347" s="145"/>
      <c r="JOC347" s="145"/>
      <c r="JOD347" s="145"/>
      <c r="JOE347" s="145"/>
      <c r="JOF347" s="145"/>
      <c r="JOG347" s="145"/>
      <c r="JOH347" s="145"/>
      <c r="JOI347" s="145"/>
      <c r="JOJ347" s="145"/>
      <c r="JOK347" s="145"/>
      <c r="JOL347" s="145"/>
      <c r="JOM347" s="145"/>
      <c r="JON347" s="145"/>
      <c r="JOO347" s="145"/>
      <c r="JOP347" s="145"/>
      <c r="JOQ347" s="145"/>
      <c r="JOR347" s="145"/>
      <c r="JOS347" s="145"/>
      <c r="JOT347" s="145"/>
      <c r="JOU347" s="145"/>
      <c r="JOV347" s="145"/>
      <c r="JOW347" s="145"/>
      <c r="JOX347" s="145"/>
      <c r="JOY347" s="145"/>
      <c r="JOZ347" s="145"/>
      <c r="JPA347" s="145"/>
      <c r="JPB347" s="145"/>
      <c r="JPC347" s="145"/>
      <c r="JPD347" s="145"/>
      <c r="JPE347" s="145"/>
      <c r="JPF347" s="145"/>
      <c r="JPG347" s="145"/>
      <c r="JPH347" s="145"/>
      <c r="JPI347" s="145"/>
      <c r="JPJ347" s="145"/>
      <c r="JPK347" s="145"/>
      <c r="JPL347" s="145"/>
      <c r="JPM347" s="145"/>
      <c r="JPN347" s="145"/>
      <c r="JPO347" s="145"/>
      <c r="JPP347" s="145"/>
      <c r="JPQ347" s="145"/>
      <c r="JPR347" s="145"/>
      <c r="JPS347" s="145"/>
      <c r="JPT347" s="145"/>
      <c r="JPU347" s="145"/>
      <c r="JPV347" s="145"/>
      <c r="JPW347" s="145"/>
      <c r="JPX347" s="145"/>
      <c r="JPY347" s="145"/>
      <c r="JPZ347" s="145"/>
      <c r="JQA347" s="145"/>
      <c r="JQB347" s="145"/>
      <c r="JQC347" s="145"/>
      <c r="JQD347" s="145"/>
      <c r="JQE347" s="145"/>
      <c r="JQF347" s="145"/>
      <c r="JQG347" s="145"/>
      <c r="JQH347" s="145"/>
      <c r="JQI347" s="145"/>
      <c r="JQJ347" s="145"/>
      <c r="JQK347" s="145"/>
      <c r="JQL347" s="145"/>
      <c r="JQM347" s="145"/>
      <c r="JQN347" s="145"/>
      <c r="JQO347" s="145"/>
      <c r="JQP347" s="145"/>
      <c r="JQQ347" s="145"/>
      <c r="JQR347" s="145"/>
      <c r="JQS347" s="145"/>
      <c r="JQT347" s="145"/>
      <c r="JQU347" s="145"/>
      <c r="JQV347" s="145"/>
      <c r="JQW347" s="145"/>
      <c r="JQX347" s="145"/>
      <c r="JQY347" s="145"/>
      <c r="JQZ347" s="145"/>
      <c r="JRA347" s="145"/>
      <c r="JRB347" s="145"/>
      <c r="JRC347" s="145"/>
      <c r="JRD347" s="145"/>
      <c r="JRE347" s="145"/>
      <c r="JRF347" s="145"/>
      <c r="JRG347" s="145"/>
      <c r="JRH347" s="145"/>
      <c r="JRI347" s="145"/>
      <c r="JRJ347" s="145"/>
      <c r="JRK347" s="145"/>
      <c r="JRL347" s="145"/>
      <c r="JRM347" s="145"/>
      <c r="JRN347" s="145"/>
      <c r="JRO347" s="145"/>
      <c r="JRP347" s="145"/>
      <c r="JRQ347" s="145"/>
      <c r="JRR347" s="145"/>
      <c r="JRS347" s="145"/>
      <c r="JRT347" s="145"/>
      <c r="JRU347" s="145"/>
      <c r="JRV347" s="145"/>
      <c r="JRW347" s="145"/>
      <c r="JRX347" s="145"/>
      <c r="JRY347" s="145"/>
      <c r="JRZ347" s="145"/>
      <c r="JSA347" s="145"/>
      <c r="JSB347" s="145"/>
      <c r="JSC347" s="145"/>
      <c r="JSD347" s="145"/>
      <c r="JSE347" s="145"/>
      <c r="JSF347" s="145"/>
      <c r="JSG347" s="145"/>
      <c r="JSH347" s="145"/>
      <c r="JSI347" s="145"/>
      <c r="JSJ347" s="145"/>
      <c r="JSK347" s="145"/>
      <c r="JSL347" s="145"/>
      <c r="JSM347" s="145"/>
      <c r="JSN347" s="145"/>
      <c r="JSO347" s="145"/>
      <c r="JSP347" s="145"/>
      <c r="JSQ347" s="145"/>
      <c r="JSR347" s="145"/>
      <c r="JSS347" s="145"/>
      <c r="JST347" s="145"/>
      <c r="JSU347" s="145"/>
      <c r="JSV347" s="145"/>
      <c r="JSW347" s="145"/>
      <c r="JSX347" s="145"/>
      <c r="JSY347" s="145"/>
      <c r="JSZ347" s="145"/>
      <c r="JTA347" s="145"/>
      <c r="JTB347" s="145"/>
      <c r="JTC347" s="145"/>
      <c r="JTD347" s="145"/>
      <c r="JTE347" s="145"/>
      <c r="JTF347" s="145"/>
      <c r="JTG347" s="145"/>
      <c r="JTH347" s="145"/>
      <c r="JTI347" s="145"/>
      <c r="JTJ347" s="145"/>
      <c r="JTK347" s="145"/>
      <c r="JTL347" s="145"/>
      <c r="JTM347" s="145"/>
      <c r="JTN347" s="145"/>
      <c r="JTO347" s="145"/>
      <c r="JTP347" s="145"/>
      <c r="JTQ347" s="145"/>
      <c r="JTR347" s="145"/>
      <c r="JTS347" s="145"/>
      <c r="JTT347" s="145"/>
      <c r="JTU347" s="145"/>
      <c r="JTV347" s="145"/>
      <c r="JTW347" s="145"/>
      <c r="JTX347" s="145"/>
      <c r="JTY347" s="145"/>
      <c r="JTZ347" s="145"/>
      <c r="JUA347" s="145"/>
      <c r="JUB347" s="145"/>
      <c r="JUC347" s="145"/>
      <c r="JUD347" s="145"/>
      <c r="JUE347" s="145"/>
      <c r="JUF347" s="145"/>
      <c r="JUG347" s="145"/>
      <c r="JUH347" s="145"/>
      <c r="JUI347" s="145"/>
      <c r="JUJ347" s="145"/>
      <c r="JUK347" s="145"/>
      <c r="JUL347" s="145"/>
      <c r="JUM347" s="145"/>
      <c r="JUN347" s="145"/>
      <c r="JUO347" s="145"/>
      <c r="JUP347" s="145"/>
      <c r="JUQ347" s="145"/>
      <c r="JUR347" s="145"/>
      <c r="JUS347" s="145"/>
      <c r="JUT347" s="145"/>
      <c r="JUU347" s="145"/>
      <c r="JUV347" s="145"/>
      <c r="JUW347" s="145"/>
      <c r="JUX347" s="145"/>
      <c r="JUY347" s="145"/>
      <c r="JUZ347" s="145"/>
      <c r="JVA347" s="145"/>
      <c r="JVB347" s="145"/>
      <c r="JVC347" s="145"/>
      <c r="JVD347" s="145"/>
      <c r="JVE347" s="145"/>
      <c r="JVF347" s="145"/>
      <c r="JVG347" s="145"/>
      <c r="JVH347" s="145"/>
      <c r="JVI347" s="145"/>
      <c r="JVJ347" s="145"/>
      <c r="JVK347" s="145"/>
      <c r="JVL347" s="145"/>
      <c r="JVM347" s="145"/>
      <c r="JVN347" s="145"/>
      <c r="JVO347" s="145"/>
      <c r="JVP347" s="145"/>
      <c r="JVQ347" s="145"/>
      <c r="JVR347" s="145"/>
      <c r="JVS347" s="145"/>
      <c r="JVT347" s="145"/>
      <c r="JVU347" s="145"/>
      <c r="JVV347" s="145"/>
      <c r="JVW347" s="145"/>
      <c r="JVX347" s="145"/>
      <c r="JVY347" s="145"/>
      <c r="JVZ347" s="145"/>
      <c r="JWA347" s="145"/>
      <c r="JWB347" s="145"/>
      <c r="JWC347" s="145"/>
      <c r="JWD347" s="145"/>
      <c r="JWE347" s="145"/>
      <c r="JWF347" s="145"/>
      <c r="JWG347" s="145"/>
      <c r="JWH347" s="145"/>
      <c r="JWI347" s="145"/>
      <c r="JWJ347" s="145"/>
      <c r="JWK347" s="145"/>
      <c r="JWL347" s="145"/>
      <c r="JWM347" s="145"/>
      <c r="JWN347" s="145"/>
      <c r="JWO347" s="145"/>
      <c r="JWP347" s="145"/>
      <c r="JWQ347" s="145"/>
      <c r="JWR347" s="145"/>
      <c r="JWS347" s="145"/>
      <c r="JWT347" s="145"/>
      <c r="JWU347" s="145"/>
      <c r="JWV347" s="145"/>
      <c r="JWW347" s="145"/>
      <c r="JWX347" s="145"/>
      <c r="JWY347" s="145"/>
      <c r="JWZ347" s="145"/>
      <c r="JXA347" s="145"/>
      <c r="JXB347" s="145"/>
      <c r="JXC347" s="145"/>
      <c r="JXD347" s="145"/>
      <c r="JXE347" s="145"/>
      <c r="JXF347" s="145"/>
      <c r="JXG347" s="145"/>
      <c r="JXH347" s="145"/>
      <c r="JXI347" s="145"/>
      <c r="JXJ347" s="145"/>
      <c r="JXK347" s="145"/>
      <c r="JXL347" s="145"/>
      <c r="JXM347" s="145"/>
      <c r="JXN347" s="145"/>
      <c r="JXO347" s="145"/>
      <c r="JXP347" s="145"/>
      <c r="JXQ347" s="145"/>
      <c r="JXR347" s="145"/>
      <c r="JXS347" s="145"/>
      <c r="JXT347" s="145"/>
      <c r="JXU347" s="145"/>
      <c r="JXV347" s="145"/>
      <c r="JXW347" s="145"/>
      <c r="JXX347" s="145"/>
      <c r="JXY347" s="145"/>
      <c r="JXZ347" s="145"/>
      <c r="JYA347" s="145"/>
      <c r="JYB347" s="145"/>
      <c r="JYC347" s="145"/>
      <c r="JYD347" s="145"/>
      <c r="JYE347" s="145"/>
      <c r="JYF347" s="145"/>
      <c r="JYG347" s="145"/>
      <c r="JYH347" s="145"/>
      <c r="JYI347" s="145"/>
      <c r="JYJ347" s="145"/>
      <c r="JYK347" s="145"/>
      <c r="JYL347" s="145"/>
      <c r="JYM347" s="145"/>
      <c r="JYN347" s="145"/>
      <c r="JYO347" s="145"/>
      <c r="JYP347" s="145"/>
      <c r="JYQ347" s="145"/>
      <c r="JYR347" s="145"/>
      <c r="JYS347" s="145"/>
      <c r="JYT347" s="145"/>
      <c r="JYU347" s="145"/>
      <c r="JYV347" s="145"/>
      <c r="JYW347" s="145"/>
      <c r="JYX347" s="145"/>
      <c r="JYY347" s="145"/>
      <c r="JYZ347" s="145"/>
      <c r="JZA347" s="145"/>
      <c r="JZB347" s="145"/>
      <c r="JZC347" s="145"/>
      <c r="JZD347" s="145"/>
      <c r="JZE347" s="145"/>
      <c r="JZF347" s="145"/>
      <c r="JZG347" s="145"/>
      <c r="JZH347" s="145"/>
      <c r="JZI347" s="145"/>
      <c r="JZJ347" s="145"/>
      <c r="JZK347" s="145"/>
      <c r="JZL347" s="145"/>
      <c r="JZM347" s="145"/>
      <c r="JZN347" s="145"/>
      <c r="JZO347" s="145"/>
      <c r="JZP347" s="145"/>
      <c r="JZQ347" s="145"/>
      <c r="JZR347" s="145"/>
      <c r="JZS347" s="145"/>
      <c r="JZT347" s="145"/>
      <c r="JZU347" s="145"/>
      <c r="JZV347" s="145"/>
      <c r="JZW347" s="145"/>
      <c r="JZX347" s="145"/>
      <c r="JZY347" s="145"/>
      <c r="JZZ347" s="145"/>
      <c r="KAA347" s="145"/>
      <c r="KAB347" s="145"/>
      <c r="KAC347" s="145"/>
      <c r="KAD347" s="145"/>
      <c r="KAE347" s="145"/>
      <c r="KAF347" s="145"/>
      <c r="KAG347" s="145"/>
      <c r="KAH347" s="145"/>
      <c r="KAI347" s="145"/>
      <c r="KAJ347" s="145"/>
      <c r="KAK347" s="145"/>
      <c r="KAL347" s="145"/>
      <c r="KAM347" s="145"/>
      <c r="KAN347" s="145"/>
      <c r="KAO347" s="145"/>
      <c r="KAP347" s="145"/>
      <c r="KAQ347" s="145"/>
      <c r="KAR347" s="145"/>
      <c r="KAS347" s="145"/>
      <c r="KAT347" s="145"/>
      <c r="KAU347" s="145"/>
      <c r="KAV347" s="145"/>
      <c r="KAW347" s="145"/>
      <c r="KAX347" s="145"/>
      <c r="KAY347" s="145"/>
      <c r="KAZ347" s="145"/>
      <c r="KBA347" s="145"/>
      <c r="KBB347" s="145"/>
      <c r="KBC347" s="145"/>
      <c r="KBD347" s="145"/>
      <c r="KBE347" s="145"/>
      <c r="KBF347" s="145"/>
      <c r="KBG347" s="145"/>
      <c r="KBH347" s="145"/>
      <c r="KBI347" s="145"/>
      <c r="KBJ347" s="145"/>
      <c r="KBK347" s="145"/>
      <c r="KBL347" s="145"/>
      <c r="KBM347" s="145"/>
      <c r="KBN347" s="145"/>
      <c r="KBO347" s="145"/>
      <c r="KBP347" s="145"/>
      <c r="KBQ347" s="145"/>
      <c r="KBR347" s="145"/>
      <c r="KBS347" s="145"/>
      <c r="KBT347" s="145"/>
      <c r="KBU347" s="145"/>
      <c r="KBV347" s="145"/>
      <c r="KBW347" s="145"/>
      <c r="KBX347" s="145"/>
      <c r="KBY347" s="145"/>
      <c r="KBZ347" s="145"/>
      <c r="KCA347" s="145"/>
      <c r="KCB347" s="145"/>
      <c r="KCC347" s="145"/>
      <c r="KCD347" s="145"/>
      <c r="KCE347" s="145"/>
      <c r="KCF347" s="145"/>
      <c r="KCG347" s="145"/>
      <c r="KCH347" s="145"/>
      <c r="KCI347" s="145"/>
      <c r="KCJ347" s="145"/>
      <c r="KCK347" s="145"/>
      <c r="KCL347" s="145"/>
      <c r="KCM347" s="145"/>
      <c r="KCN347" s="145"/>
      <c r="KCO347" s="145"/>
      <c r="KCP347" s="145"/>
      <c r="KCQ347" s="145"/>
      <c r="KCR347" s="145"/>
      <c r="KCS347" s="145"/>
      <c r="KCT347" s="145"/>
      <c r="KCU347" s="145"/>
      <c r="KCV347" s="145"/>
      <c r="KCW347" s="145"/>
      <c r="KCX347" s="145"/>
      <c r="KCY347" s="145"/>
      <c r="KCZ347" s="145"/>
      <c r="KDA347" s="145"/>
      <c r="KDB347" s="145"/>
      <c r="KDC347" s="145"/>
      <c r="KDD347" s="145"/>
      <c r="KDE347" s="145"/>
      <c r="KDF347" s="145"/>
      <c r="KDG347" s="145"/>
      <c r="KDH347" s="145"/>
      <c r="KDI347" s="145"/>
      <c r="KDJ347" s="145"/>
      <c r="KDK347" s="145"/>
      <c r="KDL347" s="145"/>
      <c r="KDM347" s="145"/>
      <c r="KDN347" s="145"/>
      <c r="KDO347" s="145"/>
      <c r="KDP347" s="145"/>
      <c r="KDQ347" s="145"/>
      <c r="KDR347" s="145"/>
      <c r="KDS347" s="145"/>
      <c r="KDT347" s="145"/>
      <c r="KDU347" s="145"/>
      <c r="KDV347" s="145"/>
      <c r="KDW347" s="145"/>
      <c r="KDX347" s="145"/>
      <c r="KDY347" s="145"/>
      <c r="KDZ347" s="145"/>
      <c r="KEA347" s="145"/>
      <c r="KEB347" s="145"/>
      <c r="KEC347" s="145"/>
      <c r="KED347" s="145"/>
      <c r="KEE347" s="145"/>
      <c r="KEF347" s="145"/>
      <c r="KEG347" s="145"/>
      <c r="KEH347" s="145"/>
      <c r="KEI347" s="145"/>
      <c r="KEJ347" s="145"/>
      <c r="KEK347" s="145"/>
      <c r="KEL347" s="145"/>
      <c r="KEM347" s="145"/>
      <c r="KEN347" s="145"/>
      <c r="KEO347" s="145"/>
      <c r="KEP347" s="145"/>
      <c r="KEQ347" s="145"/>
      <c r="KER347" s="145"/>
      <c r="KES347" s="145"/>
      <c r="KET347" s="145"/>
      <c r="KEU347" s="145"/>
      <c r="KEV347" s="145"/>
      <c r="KEW347" s="145"/>
      <c r="KEX347" s="145"/>
      <c r="KEY347" s="145"/>
      <c r="KEZ347" s="145"/>
      <c r="KFA347" s="145"/>
      <c r="KFB347" s="145"/>
      <c r="KFC347" s="145"/>
      <c r="KFD347" s="145"/>
      <c r="KFE347" s="145"/>
      <c r="KFF347" s="145"/>
      <c r="KFG347" s="145"/>
      <c r="KFH347" s="145"/>
      <c r="KFI347" s="145"/>
      <c r="KFJ347" s="145"/>
      <c r="KFK347" s="145"/>
      <c r="KFL347" s="145"/>
      <c r="KFM347" s="145"/>
      <c r="KFN347" s="145"/>
      <c r="KFO347" s="145"/>
      <c r="KFP347" s="145"/>
      <c r="KFQ347" s="145"/>
      <c r="KFR347" s="145"/>
      <c r="KFS347" s="145"/>
      <c r="KFT347" s="145"/>
      <c r="KFU347" s="145"/>
      <c r="KFV347" s="145"/>
      <c r="KFW347" s="145"/>
      <c r="KFX347" s="145"/>
      <c r="KFY347" s="145"/>
      <c r="KFZ347" s="145"/>
      <c r="KGA347" s="145"/>
      <c r="KGB347" s="145"/>
      <c r="KGC347" s="145"/>
      <c r="KGD347" s="145"/>
      <c r="KGE347" s="145"/>
      <c r="KGF347" s="145"/>
      <c r="KGG347" s="145"/>
      <c r="KGH347" s="145"/>
      <c r="KGI347" s="145"/>
      <c r="KGJ347" s="145"/>
      <c r="KGK347" s="145"/>
      <c r="KGL347" s="145"/>
      <c r="KGM347" s="145"/>
      <c r="KGN347" s="145"/>
      <c r="KGO347" s="145"/>
      <c r="KGP347" s="145"/>
      <c r="KGQ347" s="145"/>
      <c r="KGR347" s="145"/>
      <c r="KGS347" s="145"/>
      <c r="KGT347" s="145"/>
      <c r="KGU347" s="145"/>
      <c r="KGV347" s="145"/>
      <c r="KGW347" s="145"/>
      <c r="KGX347" s="145"/>
      <c r="KGY347" s="145"/>
      <c r="KGZ347" s="145"/>
      <c r="KHA347" s="145"/>
      <c r="KHB347" s="145"/>
      <c r="KHC347" s="145"/>
      <c r="KHD347" s="145"/>
      <c r="KHE347" s="145"/>
      <c r="KHF347" s="145"/>
      <c r="KHG347" s="145"/>
      <c r="KHH347" s="145"/>
      <c r="KHI347" s="145"/>
      <c r="KHJ347" s="145"/>
      <c r="KHK347" s="145"/>
      <c r="KHL347" s="145"/>
      <c r="KHM347" s="145"/>
      <c r="KHN347" s="145"/>
      <c r="KHO347" s="145"/>
      <c r="KHP347" s="145"/>
      <c r="KHQ347" s="145"/>
      <c r="KHR347" s="145"/>
      <c r="KHS347" s="145"/>
      <c r="KHT347" s="145"/>
      <c r="KHU347" s="145"/>
      <c r="KHV347" s="145"/>
      <c r="KHW347" s="145"/>
      <c r="KHX347" s="145"/>
      <c r="KHY347" s="145"/>
      <c r="KHZ347" s="145"/>
      <c r="KIA347" s="145"/>
      <c r="KIB347" s="145"/>
      <c r="KIC347" s="145"/>
      <c r="KID347" s="145"/>
      <c r="KIE347" s="145"/>
      <c r="KIF347" s="145"/>
      <c r="KIG347" s="145"/>
      <c r="KIH347" s="145"/>
      <c r="KII347" s="145"/>
      <c r="KIJ347" s="145"/>
      <c r="KIK347" s="145"/>
      <c r="KIL347" s="145"/>
      <c r="KIM347" s="145"/>
      <c r="KIN347" s="145"/>
      <c r="KIO347" s="145"/>
      <c r="KIP347" s="145"/>
      <c r="KIQ347" s="145"/>
      <c r="KIR347" s="145"/>
      <c r="KIS347" s="145"/>
      <c r="KIT347" s="145"/>
      <c r="KIU347" s="145"/>
      <c r="KIV347" s="145"/>
      <c r="KIW347" s="145"/>
      <c r="KIX347" s="145"/>
      <c r="KIY347" s="145"/>
      <c r="KIZ347" s="145"/>
      <c r="KJA347" s="145"/>
      <c r="KJB347" s="145"/>
      <c r="KJC347" s="145"/>
      <c r="KJD347" s="145"/>
      <c r="KJE347" s="145"/>
      <c r="KJF347" s="145"/>
      <c r="KJG347" s="145"/>
      <c r="KJH347" s="145"/>
      <c r="KJI347" s="145"/>
      <c r="KJJ347" s="145"/>
      <c r="KJK347" s="145"/>
      <c r="KJL347" s="145"/>
      <c r="KJM347" s="145"/>
      <c r="KJN347" s="145"/>
      <c r="KJO347" s="145"/>
      <c r="KJP347" s="145"/>
      <c r="KJQ347" s="145"/>
      <c r="KJR347" s="145"/>
      <c r="KJS347" s="145"/>
      <c r="KJT347" s="145"/>
      <c r="KJU347" s="145"/>
      <c r="KJV347" s="145"/>
      <c r="KJW347" s="145"/>
      <c r="KJX347" s="145"/>
      <c r="KJY347" s="145"/>
      <c r="KJZ347" s="145"/>
      <c r="KKA347" s="145"/>
      <c r="KKB347" s="145"/>
      <c r="KKC347" s="145"/>
      <c r="KKD347" s="145"/>
      <c r="KKE347" s="145"/>
      <c r="KKF347" s="145"/>
      <c r="KKG347" s="145"/>
      <c r="KKH347" s="145"/>
      <c r="KKI347" s="145"/>
      <c r="KKJ347" s="145"/>
      <c r="KKK347" s="145"/>
      <c r="KKL347" s="145"/>
      <c r="KKM347" s="145"/>
      <c r="KKN347" s="145"/>
      <c r="KKO347" s="145"/>
      <c r="KKP347" s="145"/>
      <c r="KKQ347" s="145"/>
      <c r="KKR347" s="145"/>
      <c r="KKS347" s="145"/>
      <c r="KKT347" s="145"/>
      <c r="KKU347" s="145"/>
      <c r="KKV347" s="145"/>
      <c r="KKW347" s="145"/>
      <c r="KKX347" s="145"/>
      <c r="KKY347" s="145"/>
      <c r="KKZ347" s="145"/>
      <c r="KLA347" s="145"/>
      <c r="KLB347" s="145"/>
      <c r="KLC347" s="145"/>
      <c r="KLD347" s="145"/>
      <c r="KLE347" s="145"/>
      <c r="KLF347" s="145"/>
      <c r="KLG347" s="145"/>
      <c r="KLH347" s="145"/>
      <c r="KLI347" s="145"/>
      <c r="KLJ347" s="145"/>
      <c r="KLK347" s="145"/>
      <c r="KLL347" s="145"/>
      <c r="KLM347" s="145"/>
      <c r="KLN347" s="145"/>
      <c r="KLO347" s="145"/>
      <c r="KLP347" s="145"/>
      <c r="KLQ347" s="145"/>
      <c r="KLR347" s="145"/>
      <c r="KLS347" s="145"/>
      <c r="KLT347" s="145"/>
      <c r="KLU347" s="145"/>
      <c r="KLV347" s="145"/>
      <c r="KLW347" s="145"/>
      <c r="KLX347" s="145"/>
      <c r="KLY347" s="145"/>
      <c r="KLZ347" s="145"/>
      <c r="KMA347" s="145"/>
      <c r="KMB347" s="145"/>
      <c r="KMC347" s="145"/>
      <c r="KMD347" s="145"/>
      <c r="KME347" s="145"/>
      <c r="KMF347" s="145"/>
      <c r="KMG347" s="145"/>
      <c r="KMH347" s="145"/>
      <c r="KMI347" s="145"/>
      <c r="KMJ347" s="145"/>
      <c r="KMK347" s="145"/>
      <c r="KML347" s="145"/>
      <c r="KMM347" s="145"/>
      <c r="KMN347" s="145"/>
      <c r="KMO347" s="145"/>
      <c r="KMP347" s="145"/>
      <c r="KMQ347" s="145"/>
      <c r="KMR347" s="145"/>
      <c r="KMS347" s="145"/>
      <c r="KMT347" s="145"/>
      <c r="KMU347" s="145"/>
      <c r="KMV347" s="145"/>
      <c r="KMW347" s="145"/>
      <c r="KMX347" s="145"/>
      <c r="KMY347" s="145"/>
      <c r="KMZ347" s="145"/>
      <c r="KNA347" s="145"/>
      <c r="KNB347" s="145"/>
      <c r="KNC347" s="145"/>
      <c r="KND347" s="145"/>
      <c r="KNE347" s="145"/>
      <c r="KNF347" s="145"/>
      <c r="KNG347" s="145"/>
      <c r="KNH347" s="145"/>
      <c r="KNI347" s="145"/>
      <c r="KNJ347" s="145"/>
      <c r="KNK347" s="145"/>
      <c r="KNL347" s="145"/>
      <c r="KNM347" s="145"/>
      <c r="KNN347" s="145"/>
      <c r="KNO347" s="145"/>
      <c r="KNP347" s="145"/>
      <c r="KNQ347" s="145"/>
      <c r="KNR347" s="145"/>
      <c r="KNS347" s="145"/>
      <c r="KNT347" s="145"/>
      <c r="KNU347" s="145"/>
      <c r="KNV347" s="145"/>
      <c r="KNW347" s="145"/>
      <c r="KNX347" s="145"/>
      <c r="KNY347" s="145"/>
      <c r="KNZ347" s="145"/>
      <c r="KOA347" s="145"/>
      <c r="KOB347" s="145"/>
      <c r="KOC347" s="145"/>
      <c r="KOD347" s="145"/>
      <c r="KOE347" s="145"/>
      <c r="KOF347" s="145"/>
      <c r="KOG347" s="145"/>
      <c r="KOH347" s="145"/>
      <c r="KOI347" s="145"/>
      <c r="KOJ347" s="145"/>
      <c r="KOK347" s="145"/>
      <c r="KOL347" s="145"/>
      <c r="KOM347" s="145"/>
      <c r="KON347" s="145"/>
      <c r="KOO347" s="145"/>
      <c r="KOP347" s="145"/>
      <c r="KOQ347" s="145"/>
      <c r="KOR347" s="145"/>
      <c r="KOS347" s="145"/>
      <c r="KOT347" s="145"/>
      <c r="KOU347" s="145"/>
      <c r="KOV347" s="145"/>
      <c r="KOW347" s="145"/>
      <c r="KOX347" s="145"/>
      <c r="KOY347" s="145"/>
      <c r="KOZ347" s="145"/>
      <c r="KPA347" s="145"/>
      <c r="KPB347" s="145"/>
      <c r="KPC347" s="145"/>
      <c r="KPD347" s="145"/>
      <c r="KPE347" s="145"/>
      <c r="KPF347" s="145"/>
      <c r="KPG347" s="145"/>
      <c r="KPH347" s="145"/>
      <c r="KPI347" s="145"/>
      <c r="KPJ347" s="145"/>
      <c r="KPK347" s="145"/>
      <c r="KPL347" s="145"/>
      <c r="KPM347" s="145"/>
      <c r="KPN347" s="145"/>
      <c r="KPO347" s="145"/>
      <c r="KPP347" s="145"/>
      <c r="KPQ347" s="145"/>
      <c r="KPR347" s="145"/>
      <c r="KPS347" s="145"/>
      <c r="KPT347" s="145"/>
      <c r="KPU347" s="145"/>
      <c r="KPV347" s="145"/>
      <c r="KPW347" s="145"/>
      <c r="KPX347" s="145"/>
      <c r="KPY347" s="145"/>
      <c r="KPZ347" s="145"/>
      <c r="KQA347" s="145"/>
      <c r="KQB347" s="145"/>
      <c r="KQC347" s="145"/>
      <c r="KQD347" s="145"/>
      <c r="KQE347" s="145"/>
      <c r="KQF347" s="145"/>
      <c r="KQG347" s="145"/>
      <c r="KQH347" s="145"/>
      <c r="KQI347" s="145"/>
      <c r="KQJ347" s="145"/>
      <c r="KQK347" s="145"/>
      <c r="KQL347" s="145"/>
      <c r="KQM347" s="145"/>
      <c r="KQN347" s="145"/>
      <c r="KQO347" s="145"/>
      <c r="KQP347" s="145"/>
      <c r="KQQ347" s="145"/>
      <c r="KQR347" s="145"/>
      <c r="KQS347" s="145"/>
      <c r="KQT347" s="145"/>
      <c r="KQU347" s="145"/>
      <c r="KQV347" s="145"/>
      <c r="KQW347" s="145"/>
      <c r="KQX347" s="145"/>
      <c r="KQY347" s="145"/>
      <c r="KQZ347" s="145"/>
      <c r="KRA347" s="145"/>
      <c r="KRB347" s="145"/>
      <c r="KRC347" s="145"/>
      <c r="KRD347" s="145"/>
      <c r="KRE347" s="145"/>
      <c r="KRF347" s="145"/>
      <c r="KRG347" s="145"/>
      <c r="KRH347" s="145"/>
      <c r="KRI347" s="145"/>
      <c r="KRJ347" s="145"/>
      <c r="KRK347" s="145"/>
      <c r="KRL347" s="145"/>
      <c r="KRM347" s="145"/>
      <c r="KRN347" s="145"/>
      <c r="KRO347" s="145"/>
      <c r="KRP347" s="145"/>
      <c r="KRQ347" s="145"/>
      <c r="KRR347" s="145"/>
      <c r="KRS347" s="145"/>
      <c r="KRT347" s="145"/>
      <c r="KRU347" s="145"/>
      <c r="KRV347" s="145"/>
      <c r="KRW347" s="145"/>
      <c r="KRX347" s="145"/>
      <c r="KRY347" s="145"/>
      <c r="KRZ347" s="145"/>
      <c r="KSA347" s="145"/>
      <c r="KSB347" s="145"/>
      <c r="KSC347" s="145"/>
      <c r="KSD347" s="145"/>
      <c r="KSE347" s="145"/>
      <c r="KSF347" s="145"/>
      <c r="KSG347" s="145"/>
      <c r="KSH347" s="145"/>
      <c r="KSI347" s="145"/>
      <c r="KSJ347" s="145"/>
      <c r="KSK347" s="145"/>
      <c r="KSL347" s="145"/>
      <c r="KSM347" s="145"/>
      <c r="KSN347" s="145"/>
      <c r="KSO347" s="145"/>
      <c r="KSP347" s="145"/>
      <c r="KSQ347" s="145"/>
      <c r="KSR347" s="145"/>
      <c r="KSS347" s="145"/>
      <c r="KST347" s="145"/>
      <c r="KSU347" s="145"/>
      <c r="KSV347" s="145"/>
      <c r="KSW347" s="145"/>
      <c r="KSX347" s="145"/>
      <c r="KSY347" s="145"/>
      <c r="KSZ347" s="145"/>
      <c r="KTA347" s="145"/>
      <c r="KTB347" s="145"/>
      <c r="KTC347" s="145"/>
      <c r="KTD347" s="145"/>
      <c r="KTE347" s="145"/>
      <c r="KTF347" s="145"/>
      <c r="KTG347" s="145"/>
      <c r="KTH347" s="145"/>
      <c r="KTI347" s="145"/>
      <c r="KTJ347" s="145"/>
      <c r="KTK347" s="145"/>
      <c r="KTL347" s="145"/>
      <c r="KTM347" s="145"/>
      <c r="KTN347" s="145"/>
      <c r="KTO347" s="145"/>
      <c r="KTP347" s="145"/>
      <c r="KTQ347" s="145"/>
      <c r="KTR347" s="145"/>
      <c r="KTS347" s="145"/>
      <c r="KTT347" s="145"/>
      <c r="KTU347" s="145"/>
      <c r="KTV347" s="145"/>
      <c r="KTW347" s="145"/>
      <c r="KTX347" s="145"/>
      <c r="KTY347" s="145"/>
      <c r="KTZ347" s="145"/>
      <c r="KUA347" s="145"/>
      <c r="KUB347" s="145"/>
      <c r="KUC347" s="145"/>
      <c r="KUD347" s="145"/>
      <c r="KUE347" s="145"/>
      <c r="KUF347" s="145"/>
      <c r="KUG347" s="145"/>
      <c r="KUH347" s="145"/>
      <c r="KUI347" s="145"/>
      <c r="KUJ347" s="145"/>
      <c r="KUK347" s="145"/>
      <c r="KUL347" s="145"/>
      <c r="KUM347" s="145"/>
      <c r="KUN347" s="145"/>
      <c r="KUO347" s="145"/>
      <c r="KUP347" s="145"/>
      <c r="KUQ347" s="145"/>
      <c r="KUR347" s="145"/>
      <c r="KUS347" s="145"/>
      <c r="KUT347" s="145"/>
      <c r="KUU347" s="145"/>
      <c r="KUV347" s="145"/>
      <c r="KUW347" s="145"/>
      <c r="KUX347" s="145"/>
      <c r="KUY347" s="145"/>
      <c r="KUZ347" s="145"/>
      <c r="KVA347" s="145"/>
      <c r="KVB347" s="145"/>
      <c r="KVC347" s="145"/>
      <c r="KVD347" s="145"/>
      <c r="KVE347" s="145"/>
      <c r="KVF347" s="145"/>
      <c r="KVG347" s="145"/>
      <c r="KVH347" s="145"/>
      <c r="KVI347" s="145"/>
      <c r="KVJ347" s="145"/>
      <c r="KVK347" s="145"/>
      <c r="KVL347" s="145"/>
      <c r="KVM347" s="145"/>
      <c r="KVN347" s="145"/>
      <c r="KVO347" s="145"/>
      <c r="KVP347" s="145"/>
      <c r="KVQ347" s="145"/>
      <c r="KVR347" s="145"/>
      <c r="KVS347" s="145"/>
      <c r="KVT347" s="145"/>
      <c r="KVU347" s="145"/>
      <c r="KVV347" s="145"/>
      <c r="KVW347" s="145"/>
      <c r="KVX347" s="145"/>
      <c r="KVY347" s="145"/>
      <c r="KVZ347" s="145"/>
      <c r="KWA347" s="145"/>
      <c r="KWB347" s="145"/>
      <c r="KWC347" s="145"/>
      <c r="KWD347" s="145"/>
      <c r="KWE347" s="145"/>
      <c r="KWF347" s="145"/>
      <c r="KWG347" s="145"/>
      <c r="KWH347" s="145"/>
      <c r="KWI347" s="145"/>
      <c r="KWJ347" s="145"/>
      <c r="KWK347" s="145"/>
      <c r="KWL347" s="145"/>
      <c r="KWM347" s="145"/>
      <c r="KWN347" s="145"/>
      <c r="KWO347" s="145"/>
      <c r="KWP347" s="145"/>
      <c r="KWQ347" s="145"/>
      <c r="KWR347" s="145"/>
      <c r="KWS347" s="145"/>
      <c r="KWT347" s="145"/>
      <c r="KWU347" s="145"/>
      <c r="KWV347" s="145"/>
      <c r="KWW347" s="145"/>
      <c r="KWX347" s="145"/>
      <c r="KWY347" s="145"/>
      <c r="KWZ347" s="145"/>
      <c r="KXA347" s="145"/>
      <c r="KXB347" s="145"/>
      <c r="KXC347" s="145"/>
      <c r="KXD347" s="145"/>
      <c r="KXE347" s="145"/>
      <c r="KXF347" s="145"/>
      <c r="KXG347" s="145"/>
      <c r="KXH347" s="145"/>
      <c r="KXI347" s="145"/>
      <c r="KXJ347" s="145"/>
      <c r="KXK347" s="145"/>
      <c r="KXL347" s="145"/>
      <c r="KXM347" s="145"/>
      <c r="KXN347" s="145"/>
      <c r="KXO347" s="145"/>
      <c r="KXP347" s="145"/>
      <c r="KXQ347" s="145"/>
      <c r="KXR347" s="145"/>
      <c r="KXS347" s="145"/>
      <c r="KXT347" s="145"/>
      <c r="KXU347" s="145"/>
      <c r="KXV347" s="145"/>
      <c r="KXW347" s="145"/>
      <c r="KXX347" s="145"/>
      <c r="KXY347" s="145"/>
      <c r="KXZ347" s="145"/>
      <c r="KYA347" s="145"/>
      <c r="KYB347" s="145"/>
      <c r="KYC347" s="145"/>
      <c r="KYD347" s="145"/>
      <c r="KYE347" s="145"/>
      <c r="KYF347" s="145"/>
      <c r="KYG347" s="145"/>
      <c r="KYH347" s="145"/>
      <c r="KYI347" s="145"/>
      <c r="KYJ347" s="145"/>
      <c r="KYK347" s="145"/>
      <c r="KYL347" s="145"/>
      <c r="KYM347" s="145"/>
      <c r="KYN347" s="145"/>
      <c r="KYO347" s="145"/>
      <c r="KYP347" s="145"/>
      <c r="KYQ347" s="145"/>
      <c r="KYR347" s="145"/>
      <c r="KYS347" s="145"/>
      <c r="KYT347" s="145"/>
      <c r="KYU347" s="145"/>
      <c r="KYV347" s="145"/>
      <c r="KYW347" s="145"/>
      <c r="KYX347" s="145"/>
      <c r="KYY347" s="145"/>
      <c r="KYZ347" s="145"/>
      <c r="KZA347" s="145"/>
      <c r="KZB347" s="145"/>
      <c r="KZC347" s="145"/>
      <c r="KZD347" s="145"/>
      <c r="KZE347" s="145"/>
      <c r="KZF347" s="145"/>
      <c r="KZG347" s="145"/>
      <c r="KZH347" s="145"/>
      <c r="KZI347" s="145"/>
      <c r="KZJ347" s="145"/>
      <c r="KZK347" s="145"/>
      <c r="KZL347" s="145"/>
      <c r="KZM347" s="145"/>
      <c r="KZN347" s="145"/>
      <c r="KZO347" s="145"/>
      <c r="KZP347" s="145"/>
      <c r="KZQ347" s="145"/>
      <c r="KZR347" s="145"/>
      <c r="KZS347" s="145"/>
      <c r="KZT347" s="145"/>
      <c r="KZU347" s="145"/>
      <c r="KZV347" s="145"/>
      <c r="KZW347" s="145"/>
      <c r="KZX347" s="145"/>
      <c r="KZY347" s="145"/>
      <c r="KZZ347" s="145"/>
      <c r="LAA347" s="145"/>
      <c r="LAB347" s="145"/>
      <c r="LAC347" s="145"/>
      <c r="LAD347" s="145"/>
      <c r="LAE347" s="145"/>
      <c r="LAF347" s="145"/>
      <c r="LAG347" s="145"/>
      <c r="LAH347" s="145"/>
      <c r="LAI347" s="145"/>
      <c r="LAJ347" s="145"/>
      <c r="LAK347" s="145"/>
      <c r="LAL347" s="145"/>
      <c r="LAM347" s="145"/>
      <c r="LAN347" s="145"/>
      <c r="LAO347" s="145"/>
      <c r="LAP347" s="145"/>
      <c r="LAQ347" s="145"/>
      <c r="LAR347" s="145"/>
      <c r="LAS347" s="145"/>
      <c r="LAT347" s="145"/>
      <c r="LAU347" s="145"/>
      <c r="LAV347" s="145"/>
      <c r="LAW347" s="145"/>
      <c r="LAX347" s="145"/>
      <c r="LAY347" s="145"/>
      <c r="LAZ347" s="145"/>
      <c r="LBA347" s="145"/>
      <c r="LBB347" s="145"/>
      <c r="LBC347" s="145"/>
      <c r="LBD347" s="145"/>
      <c r="LBE347" s="145"/>
      <c r="LBF347" s="145"/>
      <c r="LBG347" s="145"/>
      <c r="LBH347" s="145"/>
      <c r="LBI347" s="145"/>
      <c r="LBJ347" s="145"/>
      <c r="LBK347" s="145"/>
      <c r="LBL347" s="145"/>
      <c r="LBM347" s="145"/>
      <c r="LBN347" s="145"/>
      <c r="LBO347" s="145"/>
      <c r="LBP347" s="145"/>
      <c r="LBQ347" s="145"/>
      <c r="LBR347" s="145"/>
      <c r="LBS347" s="145"/>
      <c r="LBT347" s="145"/>
      <c r="LBU347" s="145"/>
      <c r="LBV347" s="145"/>
      <c r="LBW347" s="145"/>
      <c r="LBX347" s="145"/>
      <c r="LBY347" s="145"/>
      <c r="LBZ347" s="145"/>
      <c r="LCA347" s="145"/>
      <c r="LCB347" s="145"/>
      <c r="LCC347" s="145"/>
      <c r="LCD347" s="145"/>
      <c r="LCE347" s="145"/>
      <c r="LCF347" s="145"/>
      <c r="LCG347" s="145"/>
      <c r="LCH347" s="145"/>
      <c r="LCI347" s="145"/>
      <c r="LCJ347" s="145"/>
      <c r="LCK347" s="145"/>
      <c r="LCL347" s="145"/>
      <c r="LCM347" s="145"/>
      <c r="LCN347" s="145"/>
      <c r="LCO347" s="145"/>
      <c r="LCP347" s="145"/>
      <c r="LCQ347" s="145"/>
      <c r="LCR347" s="145"/>
      <c r="LCS347" s="145"/>
      <c r="LCT347" s="145"/>
      <c r="LCU347" s="145"/>
      <c r="LCV347" s="145"/>
      <c r="LCW347" s="145"/>
      <c r="LCX347" s="145"/>
      <c r="LCY347" s="145"/>
      <c r="LCZ347" s="145"/>
      <c r="LDA347" s="145"/>
      <c r="LDB347" s="145"/>
      <c r="LDC347" s="145"/>
      <c r="LDD347" s="145"/>
      <c r="LDE347" s="145"/>
      <c r="LDF347" s="145"/>
      <c r="LDG347" s="145"/>
      <c r="LDH347" s="145"/>
      <c r="LDI347" s="145"/>
      <c r="LDJ347" s="145"/>
      <c r="LDK347" s="145"/>
      <c r="LDL347" s="145"/>
      <c r="LDM347" s="145"/>
      <c r="LDN347" s="145"/>
      <c r="LDO347" s="145"/>
      <c r="LDP347" s="145"/>
      <c r="LDQ347" s="145"/>
      <c r="LDR347" s="145"/>
      <c r="LDS347" s="145"/>
      <c r="LDT347" s="145"/>
      <c r="LDU347" s="145"/>
      <c r="LDV347" s="145"/>
      <c r="LDW347" s="145"/>
      <c r="LDX347" s="145"/>
      <c r="LDY347" s="145"/>
      <c r="LDZ347" s="145"/>
      <c r="LEA347" s="145"/>
      <c r="LEB347" s="145"/>
      <c r="LEC347" s="145"/>
      <c r="LED347" s="145"/>
      <c r="LEE347" s="145"/>
      <c r="LEF347" s="145"/>
      <c r="LEG347" s="145"/>
      <c r="LEH347" s="145"/>
      <c r="LEI347" s="145"/>
      <c r="LEJ347" s="145"/>
      <c r="LEK347" s="145"/>
      <c r="LEL347" s="145"/>
      <c r="LEM347" s="145"/>
      <c r="LEN347" s="145"/>
      <c r="LEO347" s="145"/>
      <c r="LEP347" s="145"/>
      <c r="LEQ347" s="145"/>
      <c r="LER347" s="145"/>
      <c r="LES347" s="145"/>
      <c r="LET347" s="145"/>
      <c r="LEU347" s="145"/>
      <c r="LEV347" s="145"/>
      <c r="LEW347" s="145"/>
      <c r="LEX347" s="145"/>
      <c r="LEY347" s="145"/>
      <c r="LEZ347" s="145"/>
      <c r="LFA347" s="145"/>
      <c r="LFB347" s="145"/>
      <c r="LFC347" s="145"/>
      <c r="LFD347" s="145"/>
      <c r="LFE347" s="145"/>
      <c r="LFF347" s="145"/>
      <c r="LFG347" s="145"/>
      <c r="LFH347" s="145"/>
      <c r="LFI347" s="145"/>
      <c r="LFJ347" s="145"/>
      <c r="LFK347" s="145"/>
      <c r="LFL347" s="145"/>
      <c r="LFM347" s="145"/>
      <c r="LFN347" s="145"/>
      <c r="LFO347" s="145"/>
      <c r="LFP347" s="145"/>
      <c r="LFQ347" s="145"/>
      <c r="LFR347" s="145"/>
      <c r="LFS347" s="145"/>
      <c r="LFT347" s="145"/>
      <c r="LFU347" s="145"/>
      <c r="LFV347" s="145"/>
      <c r="LFW347" s="145"/>
      <c r="LFX347" s="145"/>
      <c r="LFY347" s="145"/>
      <c r="LFZ347" s="145"/>
      <c r="LGA347" s="145"/>
      <c r="LGB347" s="145"/>
      <c r="LGC347" s="145"/>
      <c r="LGD347" s="145"/>
      <c r="LGE347" s="145"/>
      <c r="LGF347" s="145"/>
      <c r="LGG347" s="145"/>
      <c r="LGH347" s="145"/>
      <c r="LGI347" s="145"/>
      <c r="LGJ347" s="145"/>
      <c r="LGK347" s="145"/>
      <c r="LGL347" s="145"/>
      <c r="LGM347" s="145"/>
      <c r="LGN347" s="145"/>
      <c r="LGO347" s="145"/>
      <c r="LGP347" s="145"/>
      <c r="LGQ347" s="145"/>
      <c r="LGR347" s="145"/>
      <c r="LGS347" s="145"/>
      <c r="LGT347" s="145"/>
      <c r="LGU347" s="145"/>
      <c r="LGV347" s="145"/>
      <c r="LGW347" s="145"/>
      <c r="LGX347" s="145"/>
      <c r="LGY347" s="145"/>
      <c r="LGZ347" s="145"/>
      <c r="LHA347" s="145"/>
      <c r="LHB347" s="145"/>
      <c r="LHC347" s="145"/>
      <c r="LHD347" s="145"/>
      <c r="LHE347" s="145"/>
      <c r="LHF347" s="145"/>
      <c r="LHG347" s="145"/>
      <c r="LHH347" s="145"/>
      <c r="LHI347" s="145"/>
      <c r="LHJ347" s="145"/>
      <c r="LHK347" s="145"/>
      <c r="LHL347" s="145"/>
      <c r="LHM347" s="145"/>
      <c r="LHN347" s="145"/>
      <c r="LHO347" s="145"/>
      <c r="LHP347" s="145"/>
      <c r="LHQ347" s="145"/>
      <c r="LHR347" s="145"/>
      <c r="LHS347" s="145"/>
      <c r="LHT347" s="145"/>
      <c r="LHU347" s="145"/>
      <c r="LHV347" s="145"/>
      <c r="LHW347" s="145"/>
      <c r="LHX347" s="145"/>
      <c r="LHY347" s="145"/>
      <c r="LHZ347" s="145"/>
      <c r="LIA347" s="145"/>
      <c r="LIB347" s="145"/>
      <c r="LIC347" s="145"/>
      <c r="LID347" s="145"/>
      <c r="LIE347" s="145"/>
      <c r="LIF347" s="145"/>
      <c r="LIG347" s="145"/>
      <c r="LIH347" s="145"/>
      <c r="LII347" s="145"/>
      <c r="LIJ347" s="145"/>
      <c r="LIK347" s="145"/>
      <c r="LIL347" s="145"/>
      <c r="LIM347" s="145"/>
      <c r="LIN347" s="145"/>
      <c r="LIO347" s="145"/>
      <c r="LIP347" s="145"/>
      <c r="LIQ347" s="145"/>
      <c r="LIR347" s="145"/>
      <c r="LIS347" s="145"/>
      <c r="LIT347" s="145"/>
      <c r="LIU347" s="145"/>
      <c r="LIV347" s="145"/>
      <c r="LIW347" s="145"/>
      <c r="LIX347" s="145"/>
      <c r="LIY347" s="145"/>
      <c r="LIZ347" s="145"/>
      <c r="LJA347" s="145"/>
      <c r="LJB347" s="145"/>
      <c r="LJC347" s="145"/>
      <c r="LJD347" s="145"/>
      <c r="LJE347" s="145"/>
      <c r="LJF347" s="145"/>
      <c r="LJG347" s="145"/>
      <c r="LJH347" s="145"/>
      <c r="LJI347" s="145"/>
      <c r="LJJ347" s="145"/>
      <c r="LJK347" s="145"/>
      <c r="LJL347" s="145"/>
      <c r="LJM347" s="145"/>
      <c r="LJN347" s="145"/>
      <c r="LJO347" s="145"/>
      <c r="LJP347" s="145"/>
      <c r="LJQ347" s="145"/>
      <c r="LJR347" s="145"/>
      <c r="LJS347" s="145"/>
      <c r="LJT347" s="145"/>
      <c r="LJU347" s="145"/>
      <c r="LJV347" s="145"/>
      <c r="LJW347" s="145"/>
      <c r="LJX347" s="145"/>
      <c r="LJY347" s="145"/>
      <c r="LJZ347" s="145"/>
      <c r="LKA347" s="145"/>
      <c r="LKB347" s="145"/>
      <c r="LKC347" s="145"/>
      <c r="LKD347" s="145"/>
      <c r="LKE347" s="145"/>
      <c r="LKF347" s="145"/>
      <c r="LKG347" s="145"/>
      <c r="LKH347" s="145"/>
      <c r="LKI347" s="145"/>
      <c r="LKJ347" s="145"/>
      <c r="LKK347" s="145"/>
      <c r="LKL347" s="145"/>
      <c r="LKM347" s="145"/>
      <c r="LKN347" s="145"/>
      <c r="LKO347" s="145"/>
      <c r="LKP347" s="145"/>
      <c r="LKQ347" s="145"/>
      <c r="LKR347" s="145"/>
      <c r="LKS347" s="145"/>
      <c r="LKT347" s="145"/>
      <c r="LKU347" s="145"/>
      <c r="LKV347" s="145"/>
      <c r="LKW347" s="145"/>
      <c r="LKX347" s="145"/>
      <c r="LKY347" s="145"/>
      <c r="LKZ347" s="145"/>
      <c r="LLA347" s="145"/>
      <c r="LLB347" s="145"/>
      <c r="LLC347" s="145"/>
      <c r="LLD347" s="145"/>
      <c r="LLE347" s="145"/>
      <c r="LLF347" s="145"/>
      <c r="LLG347" s="145"/>
      <c r="LLH347" s="145"/>
      <c r="LLI347" s="145"/>
      <c r="LLJ347" s="145"/>
      <c r="LLK347" s="145"/>
      <c r="LLL347" s="145"/>
      <c r="LLM347" s="145"/>
      <c r="LLN347" s="145"/>
      <c r="LLO347" s="145"/>
      <c r="LLP347" s="145"/>
      <c r="LLQ347" s="145"/>
      <c r="LLR347" s="145"/>
      <c r="LLS347" s="145"/>
      <c r="LLT347" s="145"/>
      <c r="LLU347" s="145"/>
      <c r="LLV347" s="145"/>
      <c r="LLW347" s="145"/>
      <c r="LLX347" s="145"/>
      <c r="LLY347" s="145"/>
      <c r="LLZ347" s="145"/>
      <c r="LMA347" s="145"/>
      <c r="LMB347" s="145"/>
      <c r="LMC347" s="145"/>
      <c r="LMD347" s="145"/>
      <c r="LME347" s="145"/>
      <c r="LMF347" s="145"/>
      <c r="LMG347" s="145"/>
      <c r="LMH347" s="145"/>
      <c r="LMI347" s="145"/>
      <c r="LMJ347" s="145"/>
      <c r="LMK347" s="145"/>
      <c r="LML347" s="145"/>
      <c r="LMM347" s="145"/>
      <c r="LMN347" s="145"/>
      <c r="LMO347" s="145"/>
      <c r="LMP347" s="145"/>
      <c r="LMQ347" s="145"/>
      <c r="LMR347" s="145"/>
      <c r="LMS347" s="145"/>
      <c r="LMT347" s="145"/>
      <c r="LMU347" s="145"/>
      <c r="LMV347" s="145"/>
      <c r="LMW347" s="145"/>
      <c r="LMX347" s="145"/>
      <c r="LMY347" s="145"/>
      <c r="LMZ347" s="145"/>
      <c r="LNA347" s="145"/>
      <c r="LNB347" s="145"/>
      <c r="LNC347" s="145"/>
      <c r="LND347" s="145"/>
      <c r="LNE347" s="145"/>
      <c r="LNF347" s="145"/>
      <c r="LNG347" s="145"/>
      <c r="LNH347" s="145"/>
      <c r="LNI347" s="145"/>
      <c r="LNJ347" s="145"/>
      <c r="LNK347" s="145"/>
      <c r="LNL347" s="145"/>
      <c r="LNM347" s="145"/>
      <c r="LNN347" s="145"/>
      <c r="LNO347" s="145"/>
      <c r="LNP347" s="145"/>
      <c r="LNQ347" s="145"/>
      <c r="LNR347" s="145"/>
      <c r="LNS347" s="145"/>
      <c r="LNT347" s="145"/>
      <c r="LNU347" s="145"/>
      <c r="LNV347" s="145"/>
      <c r="LNW347" s="145"/>
      <c r="LNX347" s="145"/>
      <c r="LNY347" s="145"/>
      <c r="LNZ347" s="145"/>
      <c r="LOA347" s="145"/>
      <c r="LOB347" s="145"/>
      <c r="LOC347" s="145"/>
      <c r="LOD347" s="145"/>
      <c r="LOE347" s="145"/>
      <c r="LOF347" s="145"/>
      <c r="LOG347" s="145"/>
      <c r="LOH347" s="145"/>
      <c r="LOI347" s="145"/>
      <c r="LOJ347" s="145"/>
      <c r="LOK347" s="145"/>
      <c r="LOL347" s="145"/>
      <c r="LOM347" s="145"/>
      <c r="LON347" s="145"/>
      <c r="LOO347" s="145"/>
      <c r="LOP347" s="145"/>
      <c r="LOQ347" s="145"/>
      <c r="LOR347" s="145"/>
      <c r="LOS347" s="145"/>
      <c r="LOT347" s="145"/>
      <c r="LOU347" s="145"/>
      <c r="LOV347" s="145"/>
      <c r="LOW347" s="145"/>
      <c r="LOX347" s="145"/>
      <c r="LOY347" s="145"/>
      <c r="LOZ347" s="145"/>
      <c r="LPA347" s="145"/>
      <c r="LPB347" s="145"/>
      <c r="LPC347" s="145"/>
      <c r="LPD347" s="145"/>
      <c r="LPE347" s="145"/>
      <c r="LPF347" s="145"/>
      <c r="LPG347" s="145"/>
      <c r="LPH347" s="145"/>
      <c r="LPI347" s="145"/>
      <c r="LPJ347" s="145"/>
      <c r="LPK347" s="145"/>
      <c r="LPL347" s="145"/>
      <c r="LPM347" s="145"/>
      <c r="LPN347" s="145"/>
      <c r="LPO347" s="145"/>
      <c r="LPP347" s="145"/>
      <c r="LPQ347" s="145"/>
      <c r="LPR347" s="145"/>
      <c r="LPS347" s="145"/>
      <c r="LPT347" s="145"/>
      <c r="LPU347" s="145"/>
      <c r="LPV347" s="145"/>
      <c r="LPW347" s="145"/>
      <c r="LPX347" s="145"/>
      <c r="LPY347" s="145"/>
      <c r="LPZ347" s="145"/>
      <c r="LQA347" s="145"/>
      <c r="LQB347" s="145"/>
      <c r="LQC347" s="145"/>
      <c r="LQD347" s="145"/>
      <c r="LQE347" s="145"/>
      <c r="LQF347" s="145"/>
      <c r="LQG347" s="145"/>
      <c r="LQH347" s="145"/>
      <c r="LQI347" s="145"/>
      <c r="LQJ347" s="145"/>
      <c r="LQK347" s="145"/>
      <c r="LQL347" s="145"/>
      <c r="LQM347" s="145"/>
      <c r="LQN347" s="145"/>
      <c r="LQO347" s="145"/>
      <c r="LQP347" s="145"/>
      <c r="LQQ347" s="145"/>
      <c r="LQR347" s="145"/>
      <c r="LQS347" s="145"/>
      <c r="LQT347" s="145"/>
      <c r="LQU347" s="145"/>
      <c r="LQV347" s="145"/>
      <c r="LQW347" s="145"/>
      <c r="LQX347" s="145"/>
      <c r="LQY347" s="145"/>
      <c r="LQZ347" s="145"/>
      <c r="LRA347" s="145"/>
      <c r="LRB347" s="145"/>
      <c r="LRC347" s="145"/>
      <c r="LRD347" s="145"/>
      <c r="LRE347" s="145"/>
      <c r="LRF347" s="145"/>
      <c r="LRG347" s="145"/>
      <c r="LRH347" s="145"/>
      <c r="LRI347" s="145"/>
      <c r="LRJ347" s="145"/>
      <c r="LRK347" s="145"/>
      <c r="LRL347" s="145"/>
      <c r="LRM347" s="145"/>
      <c r="LRN347" s="145"/>
      <c r="LRO347" s="145"/>
      <c r="LRP347" s="145"/>
      <c r="LRQ347" s="145"/>
      <c r="LRR347" s="145"/>
      <c r="LRS347" s="145"/>
      <c r="LRT347" s="145"/>
      <c r="LRU347" s="145"/>
      <c r="LRV347" s="145"/>
      <c r="LRW347" s="145"/>
      <c r="LRX347" s="145"/>
      <c r="LRY347" s="145"/>
      <c r="LRZ347" s="145"/>
      <c r="LSA347" s="145"/>
      <c r="LSB347" s="145"/>
      <c r="LSC347" s="145"/>
      <c r="LSD347" s="145"/>
      <c r="LSE347" s="145"/>
      <c r="LSF347" s="145"/>
      <c r="LSG347" s="145"/>
      <c r="LSH347" s="145"/>
      <c r="LSI347" s="145"/>
      <c r="LSJ347" s="145"/>
      <c r="LSK347" s="145"/>
      <c r="LSL347" s="145"/>
      <c r="LSM347" s="145"/>
      <c r="LSN347" s="145"/>
      <c r="LSO347" s="145"/>
      <c r="LSP347" s="145"/>
      <c r="LSQ347" s="145"/>
      <c r="LSR347" s="145"/>
      <c r="LSS347" s="145"/>
      <c r="LST347" s="145"/>
      <c r="LSU347" s="145"/>
      <c r="LSV347" s="145"/>
      <c r="LSW347" s="145"/>
      <c r="LSX347" s="145"/>
      <c r="LSY347" s="145"/>
      <c r="LSZ347" s="145"/>
      <c r="LTA347" s="145"/>
      <c r="LTB347" s="145"/>
      <c r="LTC347" s="145"/>
      <c r="LTD347" s="145"/>
      <c r="LTE347" s="145"/>
      <c r="LTF347" s="145"/>
      <c r="LTG347" s="145"/>
      <c r="LTH347" s="145"/>
      <c r="LTI347" s="145"/>
      <c r="LTJ347" s="145"/>
      <c r="LTK347" s="145"/>
      <c r="LTL347" s="145"/>
      <c r="LTM347" s="145"/>
      <c r="LTN347" s="145"/>
      <c r="LTO347" s="145"/>
      <c r="LTP347" s="145"/>
      <c r="LTQ347" s="145"/>
      <c r="LTR347" s="145"/>
      <c r="LTS347" s="145"/>
      <c r="LTT347" s="145"/>
      <c r="LTU347" s="145"/>
      <c r="LTV347" s="145"/>
      <c r="LTW347" s="145"/>
      <c r="LTX347" s="145"/>
      <c r="LTY347" s="145"/>
      <c r="LTZ347" s="145"/>
      <c r="LUA347" s="145"/>
      <c r="LUB347" s="145"/>
      <c r="LUC347" s="145"/>
      <c r="LUD347" s="145"/>
      <c r="LUE347" s="145"/>
      <c r="LUF347" s="145"/>
      <c r="LUG347" s="145"/>
      <c r="LUH347" s="145"/>
      <c r="LUI347" s="145"/>
      <c r="LUJ347" s="145"/>
      <c r="LUK347" s="145"/>
      <c r="LUL347" s="145"/>
      <c r="LUM347" s="145"/>
      <c r="LUN347" s="145"/>
      <c r="LUO347" s="145"/>
      <c r="LUP347" s="145"/>
      <c r="LUQ347" s="145"/>
      <c r="LUR347" s="145"/>
      <c r="LUS347" s="145"/>
      <c r="LUT347" s="145"/>
      <c r="LUU347" s="145"/>
      <c r="LUV347" s="145"/>
      <c r="LUW347" s="145"/>
      <c r="LUX347" s="145"/>
      <c r="LUY347" s="145"/>
      <c r="LUZ347" s="145"/>
      <c r="LVA347" s="145"/>
      <c r="LVB347" s="145"/>
      <c r="LVC347" s="145"/>
      <c r="LVD347" s="145"/>
      <c r="LVE347" s="145"/>
      <c r="LVF347" s="145"/>
      <c r="LVG347" s="145"/>
      <c r="LVH347" s="145"/>
      <c r="LVI347" s="145"/>
      <c r="LVJ347" s="145"/>
      <c r="LVK347" s="145"/>
      <c r="LVL347" s="145"/>
      <c r="LVM347" s="145"/>
      <c r="LVN347" s="145"/>
      <c r="LVO347" s="145"/>
      <c r="LVP347" s="145"/>
      <c r="LVQ347" s="145"/>
      <c r="LVR347" s="145"/>
      <c r="LVS347" s="145"/>
      <c r="LVT347" s="145"/>
      <c r="LVU347" s="145"/>
      <c r="LVV347" s="145"/>
      <c r="LVW347" s="145"/>
      <c r="LVX347" s="145"/>
      <c r="LVY347" s="145"/>
      <c r="LVZ347" s="145"/>
      <c r="LWA347" s="145"/>
      <c r="LWB347" s="145"/>
      <c r="LWC347" s="145"/>
      <c r="LWD347" s="145"/>
      <c r="LWE347" s="145"/>
      <c r="LWF347" s="145"/>
      <c r="LWG347" s="145"/>
      <c r="LWH347" s="145"/>
      <c r="LWI347" s="145"/>
      <c r="LWJ347" s="145"/>
      <c r="LWK347" s="145"/>
      <c r="LWL347" s="145"/>
      <c r="LWM347" s="145"/>
      <c r="LWN347" s="145"/>
      <c r="LWO347" s="145"/>
      <c r="LWP347" s="145"/>
      <c r="LWQ347" s="145"/>
      <c r="LWR347" s="145"/>
      <c r="LWS347" s="145"/>
      <c r="LWT347" s="145"/>
      <c r="LWU347" s="145"/>
      <c r="LWV347" s="145"/>
      <c r="LWW347" s="145"/>
      <c r="LWX347" s="145"/>
      <c r="LWY347" s="145"/>
      <c r="LWZ347" s="145"/>
      <c r="LXA347" s="145"/>
      <c r="LXB347" s="145"/>
      <c r="LXC347" s="145"/>
      <c r="LXD347" s="145"/>
      <c r="LXE347" s="145"/>
      <c r="LXF347" s="145"/>
      <c r="LXG347" s="145"/>
      <c r="LXH347" s="145"/>
      <c r="LXI347" s="145"/>
      <c r="LXJ347" s="145"/>
      <c r="LXK347" s="145"/>
      <c r="LXL347" s="145"/>
      <c r="LXM347" s="145"/>
      <c r="LXN347" s="145"/>
      <c r="LXO347" s="145"/>
      <c r="LXP347" s="145"/>
      <c r="LXQ347" s="145"/>
      <c r="LXR347" s="145"/>
      <c r="LXS347" s="145"/>
      <c r="LXT347" s="145"/>
      <c r="LXU347" s="145"/>
      <c r="LXV347" s="145"/>
      <c r="LXW347" s="145"/>
      <c r="LXX347" s="145"/>
      <c r="LXY347" s="145"/>
      <c r="LXZ347" s="145"/>
      <c r="LYA347" s="145"/>
      <c r="LYB347" s="145"/>
      <c r="LYC347" s="145"/>
      <c r="LYD347" s="145"/>
      <c r="LYE347" s="145"/>
      <c r="LYF347" s="145"/>
      <c r="LYG347" s="145"/>
      <c r="LYH347" s="145"/>
      <c r="LYI347" s="145"/>
      <c r="LYJ347" s="145"/>
      <c r="LYK347" s="145"/>
      <c r="LYL347" s="145"/>
      <c r="LYM347" s="145"/>
      <c r="LYN347" s="145"/>
      <c r="LYO347" s="145"/>
      <c r="LYP347" s="145"/>
      <c r="LYQ347" s="145"/>
      <c r="LYR347" s="145"/>
      <c r="LYS347" s="145"/>
      <c r="LYT347" s="145"/>
      <c r="LYU347" s="145"/>
      <c r="LYV347" s="145"/>
      <c r="LYW347" s="145"/>
      <c r="LYX347" s="145"/>
      <c r="LYY347" s="145"/>
      <c r="LYZ347" s="145"/>
      <c r="LZA347" s="145"/>
      <c r="LZB347" s="145"/>
      <c r="LZC347" s="145"/>
      <c r="LZD347" s="145"/>
      <c r="LZE347" s="145"/>
      <c r="LZF347" s="145"/>
      <c r="LZG347" s="145"/>
      <c r="LZH347" s="145"/>
      <c r="LZI347" s="145"/>
      <c r="LZJ347" s="145"/>
      <c r="LZK347" s="145"/>
      <c r="LZL347" s="145"/>
      <c r="LZM347" s="145"/>
      <c r="LZN347" s="145"/>
      <c r="LZO347" s="145"/>
      <c r="LZP347" s="145"/>
      <c r="LZQ347" s="145"/>
      <c r="LZR347" s="145"/>
      <c r="LZS347" s="145"/>
      <c r="LZT347" s="145"/>
      <c r="LZU347" s="145"/>
      <c r="LZV347" s="145"/>
      <c r="LZW347" s="145"/>
      <c r="LZX347" s="145"/>
      <c r="LZY347" s="145"/>
      <c r="LZZ347" s="145"/>
      <c r="MAA347" s="145"/>
      <c r="MAB347" s="145"/>
      <c r="MAC347" s="145"/>
      <c r="MAD347" s="145"/>
      <c r="MAE347" s="145"/>
      <c r="MAF347" s="145"/>
      <c r="MAG347" s="145"/>
      <c r="MAH347" s="145"/>
      <c r="MAI347" s="145"/>
      <c r="MAJ347" s="145"/>
      <c r="MAK347" s="145"/>
      <c r="MAL347" s="145"/>
      <c r="MAM347" s="145"/>
      <c r="MAN347" s="145"/>
      <c r="MAO347" s="145"/>
      <c r="MAP347" s="145"/>
      <c r="MAQ347" s="145"/>
      <c r="MAR347" s="145"/>
      <c r="MAS347" s="145"/>
      <c r="MAT347" s="145"/>
      <c r="MAU347" s="145"/>
      <c r="MAV347" s="145"/>
      <c r="MAW347" s="145"/>
      <c r="MAX347" s="145"/>
      <c r="MAY347" s="145"/>
      <c r="MAZ347" s="145"/>
      <c r="MBA347" s="145"/>
      <c r="MBB347" s="145"/>
      <c r="MBC347" s="145"/>
      <c r="MBD347" s="145"/>
      <c r="MBE347" s="145"/>
      <c r="MBF347" s="145"/>
      <c r="MBG347" s="145"/>
      <c r="MBH347" s="145"/>
      <c r="MBI347" s="145"/>
      <c r="MBJ347" s="145"/>
      <c r="MBK347" s="145"/>
      <c r="MBL347" s="145"/>
      <c r="MBM347" s="145"/>
      <c r="MBN347" s="145"/>
      <c r="MBO347" s="145"/>
      <c r="MBP347" s="145"/>
      <c r="MBQ347" s="145"/>
      <c r="MBR347" s="145"/>
      <c r="MBS347" s="145"/>
      <c r="MBT347" s="145"/>
      <c r="MBU347" s="145"/>
      <c r="MBV347" s="145"/>
      <c r="MBW347" s="145"/>
      <c r="MBX347" s="145"/>
      <c r="MBY347" s="145"/>
      <c r="MBZ347" s="145"/>
      <c r="MCA347" s="145"/>
      <c r="MCB347" s="145"/>
      <c r="MCC347" s="145"/>
      <c r="MCD347" s="145"/>
      <c r="MCE347" s="145"/>
      <c r="MCF347" s="145"/>
      <c r="MCG347" s="145"/>
      <c r="MCH347" s="145"/>
      <c r="MCI347" s="145"/>
      <c r="MCJ347" s="145"/>
      <c r="MCK347" s="145"/>
      <c r="MCL347" s="145"/>
      <c r="MCM347" s="145"/>
      <c r="MCN347" s="145"/>
      <c r="MCO347" s="145"/>
      <c r="MCP347" s="145"/>
      <c r="MCQ347" s="145"/>
      <c r="MCR347" s="145"/>
      <c r="MCS347" s="145"/>
      <c r="MCT347" s="145"/>
      <c r="MCU347" s="145"/>
      <c r="MCV347" s="145"/>
      <c r="MCW347" s="145"/>
      <c r="MCX347" s="145"/>
      <c r="MCY347" s="145"/>
      <c r="MCZ347" s="145"/>
      <c r="MDA347" s="145"/>
      <c r="MDB347" s="145"/>
      <c r="MDC347" s="145"/>
      <c r="MDD347" s="145"/>
      <c r="MDE347" s="145"/>
      <c r="MDF347" s="145"/>
      <c r="MDG347" s="145"/>
      <c r="MDH347" s="145"/>
      <c r="MDI347" s="145"/>
      <c r="MDJ347" s="145"/>
      <c r="MDK347" s="145"/>
      <c r="MDL347" s="145"/>
      <c r="MDM347" s="145"/>
      <c r="MDN347" s="145"/>
      <c r="MDO347" s="145"/>
      <c r="MDP347" s="145"/>
      <c r="MDQ347" s="145"/>
      <c r="MDR347" s="145"/>
      <c r="MDS347" s="145"/>
      <c r="MDT347" s="145"/>
      <c r="MDU347" s="145"/>
      <c r="MDV347" s="145"/>
      <c r="MDW347" s="145"/>
      <c r="MDX347" s="145"/>
      <c r="MDY347" s="145"/>
      <c r="MDZ347" s="145"/>
      <c r="MEA347" s="145"/>
      <c r="MEB347" s="145"/>
      <c r="MEC347" s="145"/>
      <c r="MED347" s="145"/>
      <c r="MEE347" s="145"/>
      <c r="MEF347" s="145"/>
      <c r="MEG347" s="145"/>
      <c r="MEH347" s="145"/>
      <c r="MEI347" s="145"/>
      <c r="MEJ347" s="145"/>
      <c r="MEK347" s="145"/>
      <c r="MEL347" s="145"/>
      <c r="MEM347" s="145"/>
      <c r="MEN347" s="145"/>
      <c r="MEO347" s="145"/>
      <c r="MEP347" s="145"/>
      <c r="MEQ347" s="145"/>
      <c r="MER347" s="145"/>
      <c r="MES347" s="145"/>
      <c r="MET347" s="145"/>
      <c r="MEU347" s="145"/>
      <c r="MEV347" s="145"/>
      <c r="MEW347" s="145"/>
      <c r="MEX347" s="145"/>
      <c r="MEY347" s="145"/>
      <c r="MEZ347" s="145"/>
      <c r="MFA347" s="145"/>
      <c r="MFB347" s="145"/>
      <c r="MFC347" s="145"/>
      <c r="MFD347" s="145"/>
      <c r="MFE347" s="145"/>
      <c r="MFF347" s="145"/>
      <c r="MFG347" s="145"/>
      <c r="MFH347" s="145"/>
      <c r="MFI347" s="145"/>
      <c r="MFJ347" s="145"/>
      <c r="MFK347" s="145"/>
      <c r="MFL347" s="145"/>
      <c r="MFM347" s="145"/>
      <c r="MFN347" s="145"/>
      <c r="MFO347" s="145"/>
      <c r="MFP347" s="145"/>
      <c r="MFQ347" s="145"/>
      <c r="MFR347" s="145"/>
      <c r="MFS347" s="145"/>
      <c r="MFT347" s="145"/>
      <c r="MFU347" s="145"/>
      <c r="MFV347" s="145"/>
      <c r="MFW347" s="145"/>
      <c r="MFX347" s="145"/>
      <c r="MFY347" s="145"/>
      <c r="MFZ347" s="145"/>
      <c r="MGA347" s="145"/>
      <c r="MGB347" s="145"/>
      <c r="MGC347" s="145"/>
      <c r="MGD347" s="145"/>
      <c r="MGE347" s="145"/>
      <c r="MGF347" s="145"/>
      <c r="MGG347" s="145"/>
      <c r="MGH347" s="145"/>
      <c r="MGI347" s="145"/>
      <c r="MGJ347" s="145"/>
      <c r="MGK347" s="145"/>
      <c r="MGL347" s="145"/>
      <c r="MGM347" s="145"/>
      <c r="MGN347" s="145"/>
      <c r="MGO347" s="145"/>
      <c r="MGP347" s="145"/>
      <c r="MGQ347" s="145"/>
      <c r="MGR347" s="145"/>
      <c r="MGS347" s="145"/>
      <c r="MGT347" s="145"/>
      <c r="MGU347" s="145"/>
      <c r="MGV347" s="145"/>
      <c r="MGW347" s="145"/>
      <c r="MGX347" s="145"/>
      <c r="MGY347" s="145"/>
      <c r="MGZ347" s="145"/>
      <c r="MHA347" s="145"/>
      <c r="MHB347" s="145"/>
      <c r="MHC347" s="145"/>
      <c r="MHD347" s="145"/>
      <c r="MHE347" s="145"/>
      <c r="MHF347" s="145"/>
      <c r="MHG347" s="145"/>
      <c r="MHH347" s="145"/>
      <c r="MHI347" s="145"/>
      <c r="MHJ347" s="145"/>
      <c r="MHK347" s="145"/>
      <c r="MHL347" s="145"/>
      <c r="MHM347" s="145"/>
      <c r="MHN347" s="145"/>
      <c r="MHO347" s="145"/>
      <c r="MHP347" s="145"/>
      <c r="MHQ347" s="145"/>
      <c r="MHR347" s="145"/>
      <c r="MHS347" s="145"/>
      <c r="MHT347" s="145"/>
      <c r="MHU347" s="145"/>
      <c r="MHV347" s="145"/>
      <c r="MHW347" s="145"/>
      <c r="MHX347" s="145"/>
      <c r="MHY347" s="145"/>
      <c r="MHZ347" s="145"/>
      <c r="MIA347" s="145"/>
      <c r="MIB347" s="145"/>
      <c r="MIC347" s="145"/>
      <c r="MID347" s="145"/>
      <c r="MIE347" s="145"/>
      <c r="MIF347" s="145"/>
      <c r="MIG347" s="145"/>
      <c r="MIH347" s="145"/>
      <c r="MII347" s="145"/>
      <c r="MIJ347" s="145"/>
      <c r="MIK347" s="145"/>
      <c r="MIL347" s="145"/>
      <c r="MIM347" s="145"/>
      <c r="MIN347" s="145"/>
      <c r="MIO347" s="145"/>
      <c r="MIP347" s="145"/>
      <c r="MIQ347" s="145"/>
      <c r="MIR347" s="145"/>
      <c r="MIS347" s="145"/>
      <c r="MIT347" s="145"/>
      <c r="MIU347" s="145"/>
      <c r="MIV347" s="145"/>
      <c r="MIW347" s="145"/>
      <c r="MIX347" s="145"/>
      <c r="MIY347" s="145"/>
      <c r="MIZ347" s="145"/>
      <c r="MJA347" s="145"/>
      <c r="MJB347" s="145"/>
      <c r="MJC347" s="145"/>
      <c r="MJD347" s="145"/>
      <c r="MJE347" s="145"/>
      <c r="MJF347" s="145"/>
      <c r="MJG347" s="145"/>
      <c r="MJH347" s="145"/>
      <c r="MJI347" s="145"/>
      <c r="MJJ347" s="145"/>
      <c r="MJK347" s="145"/>
      <c r="MJL347" s="145"/>
      <c r="MJM347" s="145"/>
      <c r="MJN347" s="145"/>
      <c r="MJO347" s="145"/>
      <c r="MJP347" s="145"/>
      <c r="MJQ347" s="145"/>
      <c r="MJR347" s="145"/>
      <c r="MJS347" s="145"/>
      <c r="MJT347" s="145"/>
      <c r="MJU347" s="145"/>
      <c r="MJV347" s="145"/>
      <c r="MJW347" s="145"/>
      <c r="MJX347" s="145"/>
      <c r="MJY347" s="145"/>
      <c r="MJZ347" s="145"/>
      <c r="MKA347" s="145"/>
      <c r="MKB347" s="145"/>
      <c r="MKC347" s="145"/>
      <c r="MKD347" s="145"/>
      <c r="MKE347" s="145"/>
      <c r="MKF347" s="145"/>
      <c r="MKG347" s="145"/>
      <c r="MKH347" s="145"/>
      <c r="MKI347" s="145"/>
      <c r="MKJ347" s="145"/>
      <c r="MKK347" s="145"/>
      <c r="MKL347" s="145"/>
      <c r="MKM347" s="145"/>
      <c r="MKN347" s="145"/>
      <c r="MKO347" s="145"/>
      <c r="MKP347" s="145"/>
      <c r="MKQ347" s="145"/>
      <c r="MKR347" s="145"/>
      <c r="MKS347" s="145"/>
      <c r="MKT347" s="145"/>
      <c r="MKU347" s="145"/>
      <c r="MKV347" s="145"/>
      <c r="MKW347" s="145"/>
      <c r="MKX347" s="145"/>
      <c r="MKY347" s="145"/>
      <c r="MKZ347" s="145"/>
      <c r="MLA347" s="145"/>
      <c r="MLB347" s="145"/>
      <c r="MLC347" s="145"/>
      <c r="MLD347" s="145"/>
      <c r="MLE347" s="145"/>
      <c r="MLF347" s="145"/>
      <c r="MLG347" s="145"/>
      <c r="MLH347" s="145"/>
      <c r="MLI347" s="145"/>
      <c r="MLJ347" s="145"/>
      <c r="MLK347" s="145"/>
      <c r="MLL347" s="145"/>
      <c r="MLM347" s="145"/>
      <c r="MLN347" s="145"/>
      <c r="MLO347" s="145"/>
      <c r="MLP347" s="145"/>
      <c r="MLQ347" s="145"/>
      <c r="MLR347" s="145"/>
      <c r="MLS347" s="145"/>
      <c r="MLT347" s="145"/>
      <c r="MLU347" s="145"/>
      <c r="MLV347" s="145"/>
      <c r="MLW347" s="145"/>
      <c r="MLX347" s="145"/>
      <c r="MLY347" s="145"/>
      <c r="MLZ347" s="145"/>
      <c r="MMA347" s="145"/>
      <c r="MMB347" s="145"/>
      <c r="MMC347" s="145"/>
      <c r="MMD347" s="145"/>
      <c r="MME347" s="145"/>
      <c r="MMF347" s="145"/>
      <c r="MMG347" s="145"/>
      <c r="MMH347" s="145"/>
      <c r="MMI347" s="145"/>
      <c r="MMJ347" s="145"/>
      <c r="MMK347" s="145"/>
      <c r="MML347" s="145"/>
      <c r="MMM347" s="145"/>
      <c r="MMN347" s="145"/>
      <c r="MMO347" s="145"/>
      <c r="MMP347" s="145"/>
      <c r="MMQ347" s="145"/>
      <c r="MMR347" s="145"/>
      <c r="MMS347" s="145"/>
      <c r="MMT347" s="145"/>
      <c r="MMU347" s="145"/>
      <c r="MMV347" s="145"/>
      <c r="MMW347" s="145"/>
      <c r="MMX347" s="145"/>
      <c r="MMY347" s="145"/>
      <c r="MMZ347" s="145"/>
      <c r="MNA347" s="145"/>
      <c r="MNB347" s="145"/>
      <c r="MNC347" s="145"/>
      <c r="MND347" s="145"/>
      <c r="MNE347" s="145"/>
      <c r="MNF347" s="145"/>
      <c r="MNG347" s="145"/>
      <c r="MNH347" s="145"/>
      <c r="MNI347" s="145"/>
      <c r="MNJ347" s="145"/>
      <c r="MNK347" s="145"/>
      <c r="MNL347" s="145"/>
      <c r="MNM347" s="145"/>
      <c r="MNN347" s="145"/>
      <c r="MNO347" s="145"/>
      <c r="MNP347" s="145"/>
      <c r="MNQ347" s="145"/>
      <c r="MNR347" s="145"/>
      <c r="MNS347" s="145"/>
      <c r="MNT347" s="145"/>
      <c r="MNU347" s="145"/>
      <c r="MNV347" s="145"/>
      <c r="MNW347" s="145"/>
      <c r="MNX347" s="145"/>
      <c r="MNY347" s="145"/>
      <c r="MNZ347" s="145"/>
      <c r="MOA347" s="145"/>
      <c r="MOB347" s="145"/>
      <c r="MOC347" s="145"/>
      <c r="MOD347" s="145"/>
      <c r="MOE347" s="145"/>
      <c r="MOF347" s="145"/>
      <c r="MOG347" s="145"/>
      <c r="MOH347" s="145"/>
      <c r="MOI347" s="145"/>
      <c r="MOJ347" s="145"/>
      <c r="MOK347" s="145"/>
      <c r="MOL347" s="145"/>
      <c r="MOM347" s="145"/>
      <c r="MON347" s="145"/>
      <c r="MOO347" s="145"/>
      <c r="MOP347" s="145"/>
      <c r="MOQ347" s="145"/>
      <c r="MOR347" s="145"/>
      <c r="MOS347" s="145"/>
      <c r="MOT347" s="145"/>
      <c r="MOU347" s="145"/>
      <c r="MOV347" s="145"/>
      <c r="MOW347" s="145"/>
      <c r="MOX347" s="145"/>
      <c r="MOY347" s="145"/>
      <c r="MOZ347" s="145"/>
      <c r="MPA347" s="145"/>
      <c r="MPB347" s="145"/>
      <c r="MPC347" s="145"/>
      <c r="MPD347" s="145"/>
      <c r="MPE347" s="145"/>
      <c r="MPF347" s="145"/>
      <c r="MPG347" s="145"/>
      <c r="MPH347" s="145"/>
      <c r="MPI347" s="145"/>
      <c r="MPJ347" s="145"/>
      <c r="MPK347" s="145"/>
      <c r="MPL347" s="145"/>
      <c r="MPM347" s="145"/>
      <c r="MPN347" s="145"/>
      <c r="MPO347" s="145"/>
      <c r="MPP347" s="145"/>
      <c r="MPQ347" s="145"/>
      <c r="MPR347" s="145"/>
      <c r="MPS347" s="145"/>
      <c r="MPT347" s="145"/>
      <c r="MPU347" s="145"/>
      <c r="MPV347" s="145"/>
      <c r="MPW347" s="145"/>
      <c r="MPX347" s="145"/>
      <c r="MPY347" s="145"/>
      <c r="MPZ347" s="145"/>
      <c r="MQA347" s="145"/>
      <c r="MQB347" s="145"/>
      <c r="MQC347" s="145"/>
      <c r="MQD347" s="145"/>
      <c r="MQE347" s="145"/>
      <c r="MQF347" s="145"/>
      <c r="MQG347" s="145"/>
      <c r="MQH347" s="145"/>
      <c r="MQI347" s="145"/>
      <c r="MQJ347" s="145"/>
      <c r="MQK347" s="145"/>
      <c r="MQL347" s="145"/>
      <c r="MQM347" s="145"/>
      <c r="MQN347" s="145"/>
      <c r="MQO347" s="145"/>
      <c r="MQP347" s="145"/>
      <c r="MQQ347" s="145"/>
      <c r="MQR347" s="145"/>
      <c r="MQS347" s="145"/>
      <c r="MQT347" s="145"/>
      <c r="MQU347" s="145"/>
      <c r="MQV347" s="145"/>
      <c r="MQW347" s="145"/>
      <c r="MQX347" s="145"/>
      <c r="MQY347" s="145"/>
      <c r="MQZ347" s="145"/>
      <c r="MRA347" s="145"/>
      <c r="MRB347" s="145"/>
      <c r="MRC347" s="145"/>
      <c r="MRD347" s="145"/>
      <c r="MRE347" s="145"/>
      <c r="MRF347" s="145"/>
      <c r="MRG347" s="145"/>
      <c r="MRH347" s="145"/>
      <c r="MRI347" s="145"/>
      <c r="MRJ347" s="145"/>
      <c r="MRK347" s="145"/>
      <c r="MRL347" s="145"/>
      <c r="MRM347" s="145"/>
      <c r="MRN347" s="145"/>
      <c r="MRO347" s="145"/>
      <c r="MRP347" s="145"/>
      <c r="MRQ347" s="145"/>
      <c r="MRR347" s="145"/>
      <c r="MRS347" s="145"/>
      <c r="MRT347" s="145"/>
      <c r="MRU347" s="145"/>
      <c r="MRV347" s="145"/>
      <c r="MRW347" s="145"/>
      <c r="MRX347" s="145"/>
      <c r="MRY347" s="145"/>
      <c r="MRZ347" s="145"/>
      <c r="MSA347" s="145"/>
      <c r="MSB347" s="145"/>
      <c r="MSC347" s="145"/>
      <c r="MSD347" s="145"/>
      <c r="MSE347" s="145"/>
      <c r="MSF347" s="145"/>
      <c r="MSG347" s="145"/>
      <c r="MSH347" s="145"/>
      <c r="MSI347" s="145"/>
      <c r="MSJ347" s="145"/>
      <c r="MSK347" s="145"/>
      <c r="MSL347" s="145"/>
      <c r="MSM347" s="145"/>
      <c r="MSN347" s="145"/>
      <c r="MSO347" s="145"/>
      <c r="MSP347" s="145"/>
      <c r="MSQ347" s="145"/>
      <c r="MSR347" s="145"/>
      <c r="MSS347" s="145"/>
      <c r="MST347" s="145"/>
      <c r="MSU347" s="145"/>
      <c r="MSV347" s="145"/>
      <c r="MSW347" s="145"/>
      <c r="MSX347" s="145"/>
      <c r="MSY347" s="145"/>
      <c r="MSZ347" s="145"/>
      <c r="MTA347" s="145"/>
      <c r="MTB347" s="145"/>
      <c r="MTC347" s="145"/>
      <c r="MTD347" s="145"/>
      <c r="MTE347" s="145"/>
      <c r="MTF347" s="145"/>
      <c r="MTG347" s="145"/>
      <c r="MTH347" s="145"/>
      <c r="MTI347" s="145"/>
      <c r="MTJ347" s="145"/>
      <c r="MTK347" s="145"/>
      <c r="MTL347" s="145"/>
      <c r="MTM347" s="145"/>
      <c r="MTN347" s="145"/>
      <c r="MTO347" s="145"/>
      <c r="MTP347" s="145"/>
      <c r="MTQ347" s="145"/>
      <c r="MTR347" s="145"/>
      <c r="MTS347" s="145"/>
      <c r="MTT347" s="145"/>
      <c r="MTU347" s="145"/>
      <c r="MTV347" s="145"/>
      <c r="MTW347" s="145"/>
      <c r="MTX347" s="145"/>
      <c r="MTY347" s="145"/>
      <c r="MTZ347" s="145"/>
      <c r="MUA347" s="145"/>
      <c r="MUB347" s="145"/>
      <c r="MUC347" s="145"/>
      <c r="MUD347" s="145"/>
      <c r="MUE347" s="145"/>
      <c r="MUF347" s="145"/>
      <c r="MUG347" s="145"/>
      <c r="MUH347" s="145"/>
      <c r="MUI347" s="145"/>
      <c r="MUJ347" s="145"/>
      <c r="MUK347" s="145"/>
      <c r="MUL347" s="145"/>
      <c r="MUM347" s="145"/>
      <c r="MUN347" s="145"/>
      <c r="MUO347" s="145"/>
      <c r="MUP347" s="145"/>
      <c r="MUQ347" s="145"/>
      <c r="MUR347" s="145"/>
      <c r="MUS347" s="145"/>
      <c r="MUT347" s="145"/>
      <c r="MUU347" s="145"/>
      <c r="MUV347" s="145"/>
      <c r="MUW347" s="145"/>
      <c r="MUX347" s="145"/>
      <c r="MUY347" s="145"/>
      <c r="MUZ347" s="145"/>
      <c r="MVA347" s="145"/>
      <c r="MVB347" s="145"/>
      <c r="MVC347" s="145"/>
      <c r="MVD347" s="145"/>
      <c r="MVE347" s="145"/>
      <c r="MVF347" s="145"/>
      <c r="MVG347" s="145"/>
      <c r="MVH347" s="145"/>
      <c r="MVI347" s="145"/>
      <c r="MVJ347" s="145"/>
      <c r="MVK347" s="145"/>
      <c r="MVL347" s="145"/>
      <c r="MVM347" s="145"/>
      <c r="MVN347" s="145"/>
      <c r="MVO347" s="145"/>
      <c r="MVP347" s="145"/>
      <c r="MVQ347" s="145"/>
      <c r="MVR347" s="145"/>
      <c r="MVS347" s="145"/>
      <c r="MVT347" s="145"/>
      <c r="MVU347" s="145"/>
      <c r="MVV347" s="145"/>
      <c r="MVW347" s="145"/>
      <c r="MVX347" s="145"/>
      <c r="MVY347" s="145"/>
      <c r="MVZ347" s="145"/>
      <c r="MWA347" s="145"/>
      <c r="MWB347" s="145"/>
      <c r="MWC347" s="145"/>
      <c r="MWD347" s="145"/>
      <c r="MWE347" s="145"/>
      <c r="MWF347" s="145"/>
      <c r="MWG347" s="145"/>
      <c r="MWH347" s="145"/>
      <c r="MWI347" s="145"/>
      <c r="MWJ347" s="145"/>
      <c r="MWK347" s="145"/>
      <c r="MWL347" s="145"/>
      <c r="MWM347" s="145"/>
      <c r="MWN347" s="145"/>
      <c r="MWO347" s="145"/>
      <c r="MWP347" s="145"/>
      <c r="MWQ347" s="145"/>
      <c r="MWR347" s="145"/>
      <c r="MWS347" s="145"/>
      <c r="MWT347" s="145"/>
      <c r="MWU347" s="145"/>
      <c r="MWV347" s="145"/>
      <c r="MWW347" s="145"/>
      <c r="MWX347" s="145"/>
      <c r="MWY347" s="145"/>
      <c r="MWZ347" s="145"/>
      <c r="MXA347" s="145"/>
      <c r="MXB347" s="145"/>
      <c r="MXC347" s="145"/>
      <c r="MXD347" s="145"/>
      <c r="MXE347" s="145"/>
      <c r="MXF347" s="145"/>
      <c r="MXG347" s="145"/>
      <c r="MXH347" s="145"/>
      <c r="MXI347" s="145"/>
      <c r="MXJ347" s="145"/>
      <c r="MXK347" s="145"/>
      <c r="MXL347" s="145"/>
      <c r="MXM347" s="145"/>
      <c r="MXN347" s="145"/>
      <c r="MXO347" s="145"/>
      <c r="MXP347" s="145"/>
      <c r="MXQ347" s="145"/>
      <c r="MXR347" s="145"/>
      <c r="MXS347" s="145"/>
      <c r="MXT347" s="145"/>
      <c r="MXU347" s="145"/>
      <c r="MXV347" s="145"/>
      <c r="MXW347" s="145"/>
      <c r="MXX347" s="145"/>
      <c r="MXY347" s="145"/>
      <c r="MXZ347" s="145"/>
      <c r="MYA347" s="145"/>
      <c r="MYB347" s="145"/>
      <c r="MYC347" s="145"/>
      <c r="MYD347" s="145"/>
      <c r="MYE347" s="145"/>
      <c r="MYF347" s="145"/>
      <c r="MYG347" s="145"/>
      <c r="MYH347" s="145"/>
      <c r="MYI347" s="145"/>
      <c r="MYJ347" s="145"/>
      <c r="MYK347" s="145"/>
      <c r="MYL347" s="145"/>
      <c r="MYM347" s="145"/>
      <c r="MYN347" s="145"/>
      <c r="MYO347" s="145"/>
      <c r="MYP347" s="145"/>
      <c r="MYQ347" s="145"/>
      <c r="MYR347" s="145"/>
      <c r="MYS347" s="145"/>
      <c r="MYT347" s="145"/>
      <c r="MYU347" s="145"/>
      <c r="MYV347" s="145"/>
      <c r="MYW347" s="145"/>
      <c r="MYX347" s="145"/>
      <c r="MYY347" s="145"/>
      <c r="MYZ347" s="145"/>
      <c r="MZA347" s="145"/>
      <c r="MZB347" s="145"/>
      <c r="MZC347" s="145"/>
      <c r="MZD347" s="145"/>
      <c r="MZE347" s="145"/>
      <c r="MZF347" s="145"/>
      <c r="MZG347" s="145"/>
      <c r="MZH347" s="145"/>
      <c r="MZI347" s="145"/>
      <c r="MZJ347" s="145"/>
      <c r="MZK347" s="145"/>
      <c r="MZL347" s="145"/>
      <c r="MZM347" s="145"/>
      <c r="MZN347" s="145"/>
      <c r="MZO347" s="145"/>
      <c r="MZP347" s="145"/>
      <c r="MZQ347" s="145"/>
      <c r="MZR347" s="145"/>
      <c r="MZS347" s="145"/>
      <c r="MZT347" s="145"/>
      <c r="MZU347" s="145"/>
      <c r="MZV347" s="145"/>
      <c r="MZW347" s="145"/>
      <c r="MZX347" s="145"/>
      <c r="MZY347" s="145"/>
      <c r="MZZ347" s="145"/>
      <c r="NAA347" s="145"/>
      <c r="NAB347" s="145"/>
      <c r="NAC347" s="145"/>
      <c r="NAD347" s="145"/>
      <c r="NAE347" s="145"/>
      <c r="NAF347" s="145"/>
      <c r="NAG347" s="145"/>
      <c r="NAH347" s="145"/>
      <c r="NAI347" s="145"/>
      <c r="NAJ347" s="145"/>
      <c r="NAK347" s="145"/>
      <c r="NAL347" s="145"/>
      <c r="NAM347" s="145"/>
      <c r="NAN347" s="145"/>
      <c r="NAO347" s="145"/>
      <c r="NAP347" s="145"/>
      <c r="NAQ347" s="145"/>
      <c r="NAR347" s="145"/>
      <c r="NAS347" s="145"/>
      <c r="NAT347" s="145"/>
      <c r="NAU347" s="145"/>
      <c r="NAV347" s="145"/>
      <c r="NAW347" s="145"/>
      <c r="NAX347" s="145"/>
      <c r="NAY347" s="145"/>
      <c r="NAZ347" s="145"/>
      <c r="NBA347" s="145"/>
      <c r="NBB347" s="145"/>
      <c r="NBC347" s="145"/>
      <c r="NBD347" s="145"/>
      <c r="NBE347" s="145"/>
      <c r="NBF347" s="145"/>
      <c r="NBG347" s="145"/>
      <c r="NBH347" s="145"/>
      <c r="NBI347" s="145"/>
      <c r="NBJ347" s="145"/>
      <c r="NBK347" s="145"/>
      <c r="NBL347" s="145"/>
      <c r="NBM347" s="145"/>
      <c r="NBN347" s="145"/>
      <c r="NBO347" s="145"/>
      <c r="NBP347" s="145"/>
      <c r="NBQ347" s="145"/>
      <c r="NBR347" s="145"/>
      <c r="NBS347" s="145"/>
      <c r="NBT347" s="145"/>
      <c r="NBU347" s="145"/>
      <c r="NBV347" s="145"/>
      <c r="NBW347" s="145"/>
      <c r="NBX347" s="145"/>
      <c r="NBY347" s="145"/>
      <c r="NBZ347" s="145"/>
      <c r="NCA347" s="145"/>
      <c r="NCB347" s="145"/>
      <c r="NCC347" s="145"/>
      <c r="NCD347" s="145"/>
      <c r="NCE347" s="145"/>
      <c r="NCF347" s="145"/>
      <c r="NCG347" s="145"/>
      <c r="NCH347" s="145"/>
      <c r="NCI347" s="145"/>
      <c r="NCJ347" s="145"/>
      <c r="NCK347" s="145"/>
      <c r="NCL347" s="145"/>
      <c r="NCM347" s="145"/>
      <c r="NCN347" s="145"/>
      <c r="NCO347" s="145"/>
      <c r="NCP347" s="145"/>
      <c r="NCQ347" s="145"/>
      <c r="NCR347" s="145"/>
      <c r="NCS347" s="145"/>
      <c r="NCT347" s="145"/>
      <c r="NCU347" s="145"/>
      <c r="NCV347" s="145"/>
      <c r="NCW347" s="145"/>
      <c r="NCX347" s="145"/>
      <c r="NCY347" s="145"/>
      <c r="NCZ347" s="145"/>
      <c r="NDA347" s="145"/>
      <c r="NDB347" s="145"/>
      <c r="NDC347" s="145"/>
      <c r="NDD347" s="145"/>
      <c r="NDE347" s="145"/>
      <c r="NDF347" s="145"/>
      <c r="NDG347" s="145"/>
      <c r="NDH347" s="145"/>
      <c r="NDI347" s="145"/>
      <c r="NDJ347" s="145"/>
      <c r="NDK347" s="145"/>
      <c r="NDL347" s="145"/>
      <c r="NDM347" s="145"/>
      <c r="NDN347" s="145"/>
      <c r="NDO347" s="145"/>
      <c r="NDP347" s="145"/>
      <c r="NDQ347" s="145"/>
      <c r="NDR347" s="145"/>
      <c r="NDS347" s="145"/>
      <c r="NDT347" s="145"/>
      <c r="NDU347" s="145"/>
      <c r="NDV347" s="145"/>
      <c r="NDW347" s="145"/>
      <c r="NDX347" s="145"/>
      <c r="NDY347" s="145"/>
      <c r="NDZ347" s="145"/>
      <c r="NEA347" s="145"/>
      <c r="NEB347" s="145"/>
      <c r="NEC347" s="145"/>
      <c r="NED347" s="145"/>
      <c r="NEE347" s="145"/>
      <c r="NEF347" s="145"/>
      <c r="NEG347" s="145"/>
      <c r="NEH347" s="145"/>
      <c r="NEI347" s="145"/>
      <c r="NEJ347" s="145"/>
      <c r="NEK347" s="145"/>
      <c r="NEL347" s="145"/>
      <c r="NEM347" s="145"/>
      <c r="NEN347" s="145"/>
      <c r="NEO347" s="145"/>
      <c r="NEP347" s="145"/>
      <c r="NEQ347" s="145"/>
      <c r="NER347" s="145"/>
      <c r="NES347" s="145"/>
      <c r="NET347" s="145"/>
      <c r="NEU347" s="145"/>
      <c r="NEV347" s="145"/>
      <c r="NEW347" s="145"/>
      <c r="NEX347" s="145"/>
      <c r="NEY347" s="145"/>
      <c r="NEZ347" s="145"/>
      <c r="NFA347" s="145"/>
      <c r="NFB347" s="145"/>
      <c r="NFC347" s="145"/>
      <c r="NFD347" s="145"/>
      <c r="NFE347" s="145"/>
      <c r="NFF347" s="145"/>
      <c r="NFG347" s="145"/>
      <c r="NFH347" s="145"/>
      <c r="NFI347" s="145"/>
      <c r="NFJ347" s="145"/>
      <c r="NFK347" s="145"/>
      <c r="NFL347" s="145"/>
      <c r="NFM347" s="145"/>
      <c r="NFN347" s="145"/>
      <c r="NFO347" s="145"/>
      <c r="NFP347" s="145"/>
      <c r="NFQ347" s="145"/>
      <c r="NFR347" s="145"/>
      <c r="NFS347" s="145"/>
      <c r="NFT347" s="145"/>
      <c r="NFU347" s="145"/>
      <c r="NFV347" s="145"/>
      <c r="NFW347" s="145"/>
      <c r="NFX347" s="145"/>
      <c r="NFY347" s="145"/>
      <c r="NFZ347" s="145"/>
      <c r="NGA347" s="145"/>
      <c r="NGB347" s="145"/>
      <c r="NGC347" s="145"/>
      <c r="NGD347" s="145"/>
      <c r="NGE347" s="145"/>
      <c r="NGF347" s="145"/>
      <c r="NGG347" s="145"/>
      <c r="NGH347" s="145"/>
      <c r="NGI347" s="145"/>
      <c r="NGJ347" s="145"/>
      <c r="NGK347" s="145"/>
      <c r="NGL347" s="145"/>
      <c r="NGM347" s="145"/>
      <c r="NGN347" s="145"/>
      <c r="NGO347" s="145"/>
      <c r="NGP347" s="145"/>
      <c r="NGQ347" s="145"/>
      <c r="NGR347" s="145"/>
      <c r="NGS347" s="145"/>
      <c r="NGT347" s="145"/>
      <c r="NGU347" s="145"/>
      <c r="NGV347" s="145"/>
      <c r="NGW347" s="145"/>
      <c r="NGX347" s="145"/>
      <c r="NGY347" s="145"/>
      <c r="NGZ347" s="145"/>
      <c r="NHA347" s="145"/>
      <c r="NHB347" s="145"/>
      <c r="NHC347" s="145"/>
      <c r="NHD347" s="145"/>
      <c r="NHE347" s="145"/>
      <c r="NHF347" s="145"/>
      <c r="NHG347" s="145"/>
      <c r="NHH347" s="145"/>
      <c r="NHI347" s="145"/>
      <c r="NHJ347" s="145"/>
      <c r="NHK347" s="145"/>
      <c r="NHL347" s="145"/>
      <c r="NHM347" s="145"/>
      <c r="NHN347" s="145"/>
      <c r="NHO347" s="145"/>
      <c r="NHP347" s="145"/>
      <c r="NHQ347" s="145"/>
      <c r="NHR347" s="145"/>
      <c r="NHS347" s="145"/>
      <c r="NHT347" s="145"/>
      <c r="NHU347" s="145"/>
      <c r="NHV347" s="145"/>
      <c r="NHW347" s="145"/>
      <c r="NHX347" s="145"/>
      <c r="NHY347" s="145"/>
      <c r="NHZ347" s="145"/>
      <c r="NIA347" s="145"/>
      <c r="NIB347" s="145"/>
      <c r="NIC347" s="145"/>
      <c r="NID347" s="145"/>
      <c r="NIE347" s="145"/>
      <c r="NIF347" s="145"/>
      <c r="NIG347" s="145"/>
      <c r="NIH347" s="145"/>
      <c r="NII347" s="145"/>
      <c r="NIJ347" s="145"/>
      <c r="NIK347" s="145"/>
      <c r="NIL347" s="145"/>
      <c r="NIM347" s="145"/>
      <c r="NIN347" s="145"/>
      <c r="NIO347" s="145"/>
      <c r="NIP347" s="145"/>
      <c r="NIQ347" s="145"/>
      <c r="NIR347" s="145"/>
      <c r="NIS347" s="145"/>
      <c r="NIT347" s="145"/>
      <c r="NIU347" s="145"/>
      <c r="NIV347" s="145"/>
      <c r="NIW347" s="145"/>
      <c r="NIX347" s="145"/>
      <c r="NIY347" s="145"/>
      <c r="NIZ347" s="145"/>
      <c r="NJA347" s="145"/>
      <c r="NJB347" s="145"/>
      <c r="NJC347" s="145"/>
      <c r="NJD347" s="145"/>
      <c r="NJE347" s="145"/>
      <c r="NJF347" s="145"/>
      <c r="NJG347" s="145"/>
      <c r="NJH347" s="145"/>
      <c r="NJI347" s="145"/>
      <c r="NJJ347" s="145"/>
      <c r="NJK347" s="145"/>
      <c r="NJL347" s="145"/>
      <c r="NJM347" s="145"/>
      <c r="NJN347" s="145"/>
      <c r="NJO347" s="145"/>
      <c r="NJP347" s="145"/>
      <c r="NJQ347" s="145"/>
      <c r="NJR347" s="145"/>
      <c r="NJS347" s="145"/>
      <c r="NJT347" s="145"/>
      <c r="NJU347" s="145"/>
      <c r="NJV347" s="145"/>
      <c r="NJW347" s="145"/>
      <c r="NJX347" s="145"/>
      <c r="NJY347" s="145"/>
      <c r="NJZ347" s="145"/>
      <c r="NKA347" s="145"/>
      <c r="NKB347" s="145"/>
      <c r="NKC347" s="145"/>
      <c r="NKD347" s="145"/>
      <c r="NKE347" s="145"/>
      <c r="NKF347" s="145"/>
      <c r="NKG347" s="145"/>
      <c r="NKH347" s="145"/>
      <c r="NKI347" s="145"/>
      <c r="NKJ347" s="145"/>
      <c r="NKK347" s="145"/>
      <c r="NKL347" s="145"/>
      <c r="NKM347" s="145"/>
      <c r="NKN347" s="145"/>
      <c r="NKO347" s="145"/>
      <c r="NKP347" s="145"/>
      <c r="NKQ347" s="145"/>
      <c r="NKR347" s="145"/>
      <c r="NKS347" s="145"/>
      <c r="NKT347" s="145"/>
      <c r="NKU347" s="145"/>
      <c r="NKV347" s="145"/>
      <c r="NKW347" s="145"/>
      <c r="NKX347" s="145"/>
      <c r="NKY347" s="145"/>
      <c r="NKZ347" s="145"/>
      <c r="NLA347" s="145"/>
      <c r="NLB347" s="145"/>
      <c r="NLC347" s="145"/>
      <c r="NLD347" s="145"/>
      <c r="NLE347" s="145"/>
      <c r="NLF347" s="145"/>
      <c r="NLG347" s="145"/>
      <c r="NLH347" s="145"/>
      <c r="NLI347" s="145"/>
      <c r="NLJ347" s="145"/>
      <c r="NLK347" s="145"/>
      <c r="NLL347" s="145"/>
      <c r="NLM347" s="145"/>
      <c r="NLN347" s="145"/>
      <c r="NLO347" s="145"/>
      <c r="NLP347" s="145"/>
      <c r="NLQ347" s="145"/>
      <c r="NLR347" s="145"/>
      <c r="NLS347" s="145"/>
      <c r="NLT347" s="145"/>
      <c r="NLU347" s="145"/>
      <c r="NLV347" s="145"/>
      <c r="NLW347" s="145"/>
      <c r="NLX347" s="145"/>
      <c r="NLY347" s="145"/>
      <c r="NLZ347" s="145"/>
      <c r="NMA347" s="145"/>
      <c r="NMB347" s="145"/>
      <c r="NMC347" s="145"/>
      <c r="NMD347" s="145"/>
      <c r="NME347" s="145"/>
      <c r="NMF347" s="145"/>
      <c r="NMG347" s="145"/>
      <c r="NMH347" s="145"/>
      <c r="NMI347" s="145"/>
      <c r="NMJ347" s="145"/>
      <c r="NMK347" s="145"/>
      <c r="NML347" s="145"/>
      <c r="NMM347" s="145"/>
      <c r="NMN347" s="145"/>
      <c r="NMO347" s="145"/>
      <c r="NMP347" s="145"/>
      <c r="NMQ347" s="145"/>
      <c r="NMR347" s="145"/>
      <c r="NMS347" s="145"/>
      <c r="NMT347" s="145"/>
      <c r="NMU347" s="145"/>
      <c r="NMV347" s="145"/>
      <c r="NMW347" s="145"/>
      <c r="NMX347" s="145"/>
      <c r="NMY347" s="145"/>
      <c r="NMZ347" s="145"/>
      <c r="NNA347" s="145"/>
      <c r="NNB347" s="145"/>
      <c r="NNC347" s="145"/>
      <c r="NND347" s="145"/>
      <c r="NNE347" s="145"/>
      <c r="NNF347" s="145"/>
      <c r="NNG347" s="145"/>
      <c r="NNH347" s="145"/>
      <c r="NNI347" s="145"/>
      <c r="NNJ347" s="145"/>
      <c r="NNK347" s="145"/>
      <c r="NNL347" s="145"/>
      <c r="NNM347" s="145"/>
      <c r="NNN347" s="145"/>
      <c r="NNO347" s="145"/>
      <c r="NNP347" s="145"/>
      <c r="NNQ347" s="145"/>
      <c r="NNR347" s="145"/>
      <c r="NNS347" s="145"/>
      <c r="NNT347" s="145"/>
      <c r="NNU347" s="145"/>
      <c r="NNV347" s="145"/>
      <c r="NNW347" s="145"/>
      <c r="NNX347" s="145"/>
      <c r="NNY347" s="145"/>
      <c r="NNZ347" s="145"/>
      <c r="NOA347" s="145"/>
      <c r="NOB347" s="145"/>
      <c r="NOC347" s="145"/>
      <c r="NOD347" s="145"/>
      <c r="NOE347" s="145"/>
      <c r="NOF347" s="145"/>
      <c r="NOG347" s="145"/>
      <c r="NOH347" s="145"/>
      <c r="NOI347" s="145"/>
      <c r="NOJ347" s="145"/>
      <c r="NOK347" s="145"/>
      <c r="NOL347" s="145"/>
      <c r="NOM347" s="145"/>
      <c r="NON347" s="145"/>
      <c r="NOO347" s="145"/>
      <c r="NOP347" s="145"/>
      <c r="NOQ347" s="145"/>
      <c r="NOR347" s="145"/>
      <c r="NOS347" s="145"/>
      <c r="NOT347" s="145"/>
      <c r="NOU347" s="145"/>
      <c r="NOV347" s="145"/>
      <c r="NOW347" s="145"/>
      <c r="NOX347" s="145"/>
      <c r="NOY347" s="145"/>
      <c r="NOZ347" s="145"/>
      <c r="NPA347" s="145"/>
      <c r="NPB347" s="145"/>
      <c r="NPC347" s="145"/>
      <c r="NPD347" s="145"/>
      <c r="NPE347" s="145"/>
      <c r="NPF347" s="145"/>
      <c r="NPG347" s="145"/>
      <c r="NPH347" s="145"/>
      <c r="NPI347" s="145"/>
      <c r="NPJ347" s="145"/>
      <c r="NPK347" s="145"/>
      <c r="NPL347" s="145"/>
      <c r="NPM347" s="145"/>
      <c r="NPN347" s="145"/>
      <c r="NPO347" s="145"/>
      <c r="NPP347" s="145"/>
      <c r="NPQ347" s="145"/>
      <c r="NPR347" s="145"/>
      <c r="NPS347" s="145"/>
      <c r="NPT347" s="145"/>
      <c r="NPU347" s="145"/>
      <c r="NPV347" s="145"/>
      <c r="NPW347" s="145"/>
      <c r="NPX347" s="145"/>
      <c r="NPY347" s="145"/>
      <c r="NPZ347" s="145"/>
      <c r="NQA347" s="145"/>
      <c r="NQB347" s="145"/>
      <c r="NQC347" s="145"/>
      <c r="NQD347" s="145"/>
      <c r="NQE347" s="145"/>
      <c r="NQF347" s="145"/>
      <c r="NQG347" s="145"/>
      <c r="NQH347" s="145"/>
      <c r="NQI347" s="145"/>
      <c r="NQJ347" s="145"/>
      <c r="NQK347" s="145"/>
      <c r="NQL347" s="145"/>
      <c r="NQM347" s="145"/>
      <c r="NQN347" s="145"/>
      <c r="NQO347" s="145"/>
      <c r="NQP347" s="145"/>
      <c r="NQQ347" s="145"/>
      <c r="NQR347" s="145"/>
      <c r="NQS347" s="145"/>
      <c r="NQT347" s="145"/>
      <c r="NQU347" s="145"/>
      <c r="NQV347" s="145"/>
      <c r="NQW347" s="145"/>
      <c r="NQX347" s="145"/>
      <c r="NQY347" s="145"/>
      <c r="NQZ347" s="145"/>
      <c r="NRA347" s="145"/>
      <c r="NRB347" s="145"/>
      <c r="NRC347" s="145"/>
      <c r="NRD347" s="145"/>
      <c r="NRE347" s="145"/>
      <c r="NRF347" s="145"/>
      <c r="NRG347" s="145"/>
      <c r="NRH347" s="145"/>
      <c r="NRI347" s="145"/>
      <c r="NRJ347" s="145"/>
      <c r="NRK347" s="145"/>
      <c r="NRL347" s="145"/>
      <c r="NRM347" s="145"/>
      <c r="NRN347" s="145"/>
      <c r="NRO347" s="145"/>
      <c r="NRP347" s="145"/>
      <c r="NRQ347" s="145"/>
      <c r="NRR347" s="145"/>
      <c r="NRS347" s="145"/>
      <c r="NRT347" s="145"/>
      <c r="NRU347" s="145"/>
      <c r="NRV347" s="145"/>
      <c r="NRW347" s="145"/>
      <c r="NRX347" s="145"/>
      <c r="NRY347" s="145"/>
      <c r="NRZ347" s="145"/>
      <c r="NSA347" s="145"/>
      <c r="NSB347" s="145"/>
      <c r="NSC347" s="145"/>
      <c r="NSD347" s="145"/>
      <c r="NSE347" s="145"/>
      <c r="NSF347" s="145"/>
      <c r="NSG347" s="145"/>
      <c r="NSH347" s="145"/>
      <c r="NSI347" s="145"/>
      <c r="NSJ347" s="145"/>
      <c r="NSK347" s="145"/>
      <c r="NSL347" s="145"/>
      <c r="NSM347" s="145"/>
      <c r="NSN347" s="145"/>
      <c r="NSO347" s="145"/>
      <c r="NSP347" s="145"/>
      <c r="NSQ347" s="145"/>
      <c r="NSR347" s="145"/>
      <c r="NSS347" s="145"/>
      <c r="NST347" s="145"/>
      <c r="NSU347" s="145"/>
      <c r="NSV347" s="145"/>
      <c r="NSW347" s="145"/>
      <c r="NSX347" s="145"/>
      <c r="NSY347" s="145"/>
      <c r="NSZ347" s="145"/>
      <c r="NTA347" s="145"/>
      <c r="NTB347" s="145"/>
      <c r="NTC347" s="145"/>
      <c r="NTD347" s="145"/>
      <c r="NTE347" s="145"/>
      <c r="NTF347" s="145"/>
      <c r="NTG347" s="145"/>
      <c r="NTH347" s="145"/>
      <c r="NTI347" s="145"/>
      <c r="NTJ347" s="145"/>
      <c r="NTK347" s="145"/>
      <c r="NTL347" s="145"/>
      <c r="NTM347" s="145"/>
      <c r="NTN347" s="145"/>
      <c r="NTO347" s="145"/>
      <c r="NTP347" s="145"/>
      <c r="NTQ347" s="145"/>
      <c r="NTR347" s="145"/>
      <c r="NTS347" s="145"/>
      <c r="NTT347" s="145"/>
      <c r="NTU347" s="145"/>
      <c r="NTV347" s="145"/>
      <c r="NTW347" s="145"/>
      <c r="NTX347" s="145"/>
      <c r="NTY347" s="145"/>
      <c r="NTZ347" s="145"/>
      <c r="NUA347" s="145"/>
      <c r="NUB347" s="145"/>
      <c r="NUC347" s="145"/>
      <c r="NUD347" s="145"/>
      <c r="NUE347" s="145"/>
      <c r="NUF347" s="145"/>
      <c r="NUG347" s="145"/>
      <c r="NUH347" s="145"/>
      <c r="NUI347" s="145"/>
      <c r="NUJ347" s="145"/>
      <c r="NUK347" s="145"/>
      <c r="NUL347" s="145"/>
      <c r="NUM347" s="145"/>
      <c r="NUN347" s="145"/>
      <c r="NUO347" s="145"/>
      <c r="NUP347" s="145"/>
      <c r="NUQ347" s="145"/>
      <c r="NUR347" s="145"/>
      <c r="NUS347" s="145"/>
      <c r="NUT347" s="145"/>
      <c r="NUU347" s="145"/>
      <c r="NUV347" s="145"/>
      <c r="NUW347" s="145"/>
      <c r="NUX347" s="145"/>
      <c r="NUY347" s="145"/>
      <c r="NUZ347" s="145"/>
      <c r="NVA347" s="145"/>
      <c r="NVB347" s="145"/>
      <c r="NVC347" s="145"/>
      <c r="NVD347" s="145"/>
      <c r="NVE347" s="145"/>
      <c r="NVF347" s="145"/>
      <c r="NVG347" s="145"/>
      <c r="NVH347" s="145"/>
      <c r="NVI347" s="145"/>
      <c r="NVJ347" s="145"/>
      <c r="NVK347" s="145"/>
      <c r="NVL347" s="145"/>
      <c r="NVM347" s="145"/>
      <c r="NVN347" s="145"/>
      <c r="NVO347" s="145"/>
      <c r="NVP347" s="145"/>
      <c r="NVQ347" s="145"/>
      <c r="NVR347" s="145"/>
      <c r="NVS347" s="145"/>
      <c r="NVT347" s="145"/>
      <c r="NVU347" s="145"/>
      <c r="NVV347" s="145"/>
      <c r="NVW347" s="145"/>
      <c r="NVX347" s="145"/>
      <c r="NVY347" s="145"/>
      <c r="NVZ347" s="145"/>
      <c r="NWA347" s="145"/>
      <c r="NWB347" s="145"/>
      <c r="NWC347" s="145"/>
      <c r="NWD347" s="145"/>
      <c r="NWE347" s="145"/>
      <c r="NWF347" s="145"/>
      <c r="NWG347" s="145"/>
      <c r="NWH347" s="145"/>
      <c r="NWI347" s="145"/>
      <c r="NWJ347" s="145"/>
      <c r="NWK347" s="145"/>
      <c r="NWL347" s="145"/>
      <c r="NWM347" s="145"/>
      <c r="NWN347" s="145"/>
      <c r="NWO347" s="145"/>
      <c r="NWP347" s="145"/>
      <c r="NWQ347" s="145"/>
      <c r="NWR347" s="145"/>
      <c r="NWS347" s="145"/>
      <c r="NWT347" s="145"/>
      <c r="NWU347" s="145"/>
      <c r="NWV347" s="145"/>
      <c r="NWW347" s="145"/>
      <c r="NWX347" s="145"/>
      <c r="NWY347" s="145"/>
      <c r="NWZ347" s="145"/>
      <c r="NXA347" s="145"/>
      <c r="NXB347" s="145"/>
      <c r="NXC347" s="145"/>
      <c r="NXD347" s="145"/>
      <c r="NXE347" s="145"/>
      <c r="NXF347" s="145"/>
      <c r="NXG347" s="145"/>
      <c r="NXH347" s="145"/>
      <c r="NXI347" s="145"/>
      <c r="NXJ347" s="145"/>
      <c r="NXK347" s="145"/>
      <c r="NXL347" s="145"/>
      <c r="NXM347" s="145"/>
      <c r="NXN347" s="145"/>
      <c r="NXO347" s="145"/>
      <c r="NXP347" s="145"/>
      <c r="NXQ347" s="145"/>
      <c r="NXR347" s="145"/>
      <c r="NXS347" s="145"/>
      <c r="NXT347" s="145"/>
      <c r="NXU347" s="145"/>
      <c r="NXV347" s="145"/>
      <c r="NXW347" s="145"/>
      <c r="NXX347" s="145"/>
      <c r="NXY347" s="145"/>
      <c r="NXZ347" s="145"/>
      <c r="NYA347" s="145"/>
      <c r="NYB347" s="145"/>
      <c r="NYC347" s="145"/>
      <c r="NYD347" s="145"/>
      <c r="NYE347" s="145"/>
      <c r="NYF347" s="145"/>
      <c r="NYG347" s="145"/>
      <c r="NYH347" s="145"/>
      <c r="NYI347" s="145"/>
      <c r="NYJ347" s="145"/>
      <c r="NYK347" s="145"/>
      <c r="NYL347" s="145"/>
      <c r="NYM347" s="145"/>
      <c r="NYN347" s="145"/>
      <c r="NYO347" s="145"/>
      <c r="NYP347" s="145"/>
      <c r="NYQ347" s="145"/>
      <c r="NYR347" s="145"/>
      <c r="NYS347" s="145"/>
      <c r="NYT347" s="145"/>
      <c r="NYU347" s="145"/>
      <c r="NYV347" s="145"/>
      <c r="NYW347" s="145"/>
      <c r="NYX347" s="145"/>
      <c r="NYY347" s="145"/>
      <c r="NYZ347" s="145"/>
      <c r="NZA347" s="145"/>
      <c r="NZB347" s="145"/>
      <c r="NZC347" s="145"/>
      <c r="NZD347" s="145"/>
      <c r="NZE347" s="145"/>
      <c r="NZF347" s="145"/>
      <c r="NZG347" s="145"/>
      <c r="NZH347" s="145"/>
      <c r="NZI347" s="145"/>
      <c r="NZJ347" s="145"/>
      <c r="NZK347" s="145"/>
      <c r="NZL347" s="145"/>
      <c r="NZM347" s="145"/>
      <c r="NZN347" s="145"/>
      <c r="NZO347" s="145"/>
      <c r="NZP347" s="145"/>
      <c r="NZQ347" s="145"/>
      <c r="NZR347" s="145"/>
      <c r="NZS347" s="145"/>
      <c r="NZT347" s="145"/>
      <c r="NZU347" s="145"/>
      <c r="NZV347" s="145"/>
      <c r="NZW347" s="145"/>
      <c r="NZX347" s="145"/>
      <c r="NZY347" s="145"/>
      <c r="NZZ347" s="145"/>
      <c r="OAA347" s="145"/>
      <c r="OAB347" s="145"/>
      <c r="OAC347" s="145"/>
      <c r="OAD347" s="145"/>
      <c r="OAE347" s="145"/>
      <c r="OAF347" s="145"/>
      <c r="OAG347" s="145"/>
      <c r="OAH347" s="145"/>
      <c r="OAI347" s="145"/>
      <c r="OAJ347" s="145"/>
      <c r="OAK347" s="145"/>
      <c r="OAL347" s="145"/>
      <c r="OAM347" s="145"/>
      <c r="OAN347" s="145"/>
      <c r="OAO347" s="145"/>
      <c r="OAP347" s="145"/>
      <c r="OAQ347" s="145"/>
      <c r="OAR347" s="145"/>
      <c r="OAS347" s="145"/>
      <c r="OAT347" s="145"/>
      <c r="OAU347" s="145"/>
      <c r="OAV347" s="145"/>
      <c r="OAW347" s="145"/>
      <c r="OAX347" s="145"/>
      <c r="OAY347" s="145"/>
      <c r="OAZ347" s="145"/>
      <c r="OBA347" s="145"/>
      <c r="OBB347" s="145"/>
      <c r="OBC347" s="145"/>
      <c r="OBD347" s="145"/>
      <c r="OBE347" s="145"/>
      <c r="OBF347" s="145"/>
      <c r="OBG347" s="145"/>
      <c r="OBH347" s="145"/>
      <c r="OBI347" s="145"/>
      <c r="OBJ347" s="145"/>
      <c r="OBK347" s="145"/>
      <c r="OBL347" s="145"/>
      <c r="OBM347" s="145"/>
      <c r="OBN347" s="145"/>
      <c r="OBO347" s="145"/>
      <c r="OBP347" s="145"/>
      <c r="OBQ347" s="145"/>
      <c r="OBR347" s="145"/>
      <c r="OBS347" s="145"/>
      <c r="OBT347" s="145"/>
      <c r="OBU347" s="145"/>
      <c r="OBV347" s="145"/>
      <c r="OBW347" s="145"/>
      <c r="OBX347" s="145"/>
      <c r="OBY347" s="145"/>
      <c r="OBZ347" s="145"/>
      <c r="OCA347" s="145"/>
      <c r="OCB347" s="145"/>
      <c r="OCC347" s="145"/>
      <c r="OCD347" s="145"/>
      <c r="OCE347" s="145"/>
      <c r="OCF347" s="145"/>
      <c r="OCG347" s="145"/>
      <c r="OCH347" s="145"/>
      <c r="OCI347" s="145"/>
      <c r="OCJ347" s="145"/>
      <c r="OCK347" s="145"/>
      <c r="OCL347" s="145"/>
      <c r="OCM347" s="145"/>
      <c r="OCN347" s="145"/>
      <c r="OCO347" s="145"/>
      <c r="OCP347" s="145"/>
      <c r="OCQ347" s="145"/>
      <c r="OCR347" s="145"/>
      <c r="OCS347" s="145"/>
      <c r="OCT347" s="145"/>
      <c r="OCU347" s="145"/>
      <c r="OCV347" s="145"/>
      <c r="OCW347" s="145"/>
      <c r="OCX347" s="145"/>
      <c r="OCY347" s="145"/>
      <c r="OCZ347" s="145"/>
      <c r="ODA347" s="145"/>
      <c r="ODB347" s="145"/>
      <c r="ODC347" s="145"/>
      <c r="ODD347" s="145"/>
      <c r="ODE347" s="145"/>
      <c r="ODF347" s="145"/>
      <c r="ODG347" s="145"/>
      <c r="ODH347" s="145"/>
      <c r="ODI347" s="145"/>
      <c r="ODJ347" s="145"/>
      <c r="ODK347" s="145"/>
      <c r="ODL347" s="145"/>
      <c r="ODM347" s="145"/>
      <c r="ODN347" s="145"/>
      <c r="ODO347" s="145"/>
      <c r="ODP347" s="145"/>
      <c r="ODQ347" s="145"/>
      <c r="ODR347" s="145"/>
      <c r="ODS347" s="145"/>
      <c r="ODT347" s="145"/>
      <c r="ODU347" s="145"/>
      <c r="ODV347" s="145"/>
      <c r="ODW347" s="145"/>
      <c r="ODX347" s="145"/>
      <c r="ODY347" s="145"/>
      <c r="ODZ347" s="145"/>
      <c r="OEA347" s="145"/>
      <c r="OEB347" s="145"/>
      <c r="OEC347" s="145"/>
      <c r="OED347" s="145"/>
      <c r="OEE347" s="145"/>
      <c r="OEF347" s="145"/>
      <c r="OEG347" s="145"/>
      <c r="OEH347" s="145"/>
      <c r="OEI347" s="145"/>
      <c r="OEJ347" s="145"/>
      <c r="OEK347" s="145"/>
      <c r="OEL347" s="145"/>
      <c r="OEM347" s="145"/>
      <c r="OEN347" s="145"/>
      <c r="OEO347" s="145"/>
      <c r="OEP347" s="145"/>
      <c r="OEQ347" s="145"/>
      <c r="OER347" s="145"/>
      <c r="OES347" s="145"/>
      <c r="OET347" s="145"/>
      <c r="OEU347" s="145"/>
      <c r="OEV347" s="145"/>
      <c r="OEW347" s="145"/>
      <c r="OEX347" s="145"/>
      <c r="OEY347" s="145"/>
      <c r="OEZ347" s="145"/>
      <c r="OFA347" s="145"/>
      <c r="OFB347" s="145"/>
      <c r="OFC347" s="145"/>
      <c r="OFD347" s="145"/>
      <c r="OFE347" s="145"/>
      <c r="OFF347" s="145"/>
      <c r="OFG347" s="145"/>
      <c r="OFH347" s="145"/>
      <c r="OFI347" s="145"/>
      <c r="OFJ347" s="145"/>
      <c r="OFK347" s="145"/>
      <c r="OFL347" s="145"/>
      <c r="OFM347" s="145"/>
      <c r="OFN347" s="145"/>
      <c r="OFO347" s="145"/>
      <c r="OFP347" s="145"/>
      <c r="OFQ347" s="145"/>
      <c r="OFR347" s="145"/>
      <c r="OFS347" s="145"/>
      <c r="OFT347" s="145"/>
      <c r="OFU347" s="145"/>
      <c r="OFV347" s="145"/>
      <c r="OFW347" s="145"/>
      <c r="OFX347" s="145"/>
      <c r="OFY347" s="145"/>
      <c r="OFZ347" s="145"/>
      <c r="OGA347" s="145"/>
      <c r="OGB347" s="145"/>
      <c r="OGC347" s="145"/>
      <c r="OGD347" s="145"/>
      <c r="OGE347" s="145"/>
      <c r="OGF347" s="145"/>
      <c r="OGG347" s="145"/>
      <c r="OGH347" s="145"/>
      <c r="OGI347" s="145"/>
      <c r="OGJ347" s="145"/>
      <c r="OGK347" s="145"/>
      <c r="OGL347" s="145"/>
      <c r="OGM347" s="145"/>
      <c r="OGN347" s="145"/>
      <c r="OGO347" s="145"/>
      <c r="OGP347" s="145"/>
      <c r="OGQ347" s="145"/>
      <c r="OGR347" s="145"/>
      <c r="OGS347" s="145"/>
      <c r="OGT347" s="145"/>
      <c r="OGU347" s="145"/>
      <c r="OGV347" s="145"/>
      <c r="OGW347" s="145"/>
      <c r="OGX347" s="145"/>
      <c r="OGY347" s="145"/>
      <c r="OGZ347" s="145"/>
      <c r="OHA347" s="145"/>
      <c r="OHB347" s="145"/>
      <c r="OHC347" s="145"/>
      <c r="OHD347" s="145"/>
      <c r="OHE347" s="145"/>
      <c r="OHF347" s="145"/>
      <c r="OHG347" s="145"/>
      <c r="OHH347" s="145"/>
      <c r="OHI347" s="145"/>
      <c r="OHJ347" s="145"/>
      <c r="OHK347" s="145"/>
      <c r="OHL347" s="145"/>
      <c r="OHM347" s="145"/>
      <c r="OHN347" s="145"/>
      <c r="OHO347" s="145"/>
      <c r="OHP347" s="145"/>
      <c r="OHQ347" s="145"/>
      <c r="OHR347" s="145"/>
      <c r="OHS347" s="145"/>
      <c r="OHT347" s="145"/>
      <c r="OHU347" s="145"/>
      <c r="OHV347" s="145"/>
      <c r="OHW347" s="145"/>
      <c r="OHX347" s="145"/>
      <c r="OHY347" s="145"/>
      <c r="OHZ347" s="145"/>
      <c r="OIA347" s="145"/>
      <c r="OIB347" s="145"/>
      <c r="OIC347" s="145"/>
      <c r="OID347" s="145"/>
      <c r="OIE347" s="145"/>
      <c r="OIF347" s="145"/>
      <c r="OIG347" s="145"/>
      <c r="OIH347" s="145"/>
      <c r="OII347" s="145"/>
      <c r="OIJ347" s="145"/>
      <c r="OIK347" s="145"/>
      <c r="OIL347" s="145"/>
      <c r="OIM347" s="145"/>
      <c r="OIN347" s="145"/>
      <c r="OIO347" s="145"/>
      <c r="OIP347" s="145"/>
      <c r="OIQ347" s="145"/>
      <c r="OIR347" s="145"/>
      <c r="OIS347" s="145"/>
      <c r="OIT347" s="145"/>
      <c r="OIU347" s="145"/>
      <c r="OIV347" s="145"/>
      <c r="OIW347" s="145"/>
      <c r="OIX347" s="145"/>
      <c r="OIY347" s="145"/>
      <c r="OIZ347" s="145"/>
      <c r="OJA347" s="145"/>
      <c r="OJB347" s="145"/>
      <c r="OJC347" s="145"/>
      <c r="OJD347" s="145"/>
      <c r="OJE347" s="145"/>
      <c r="OJF347" s="145"/>
      <c r="OJG347" s="145"/>
      <c r="OJH347" s="145"/>
      <c r="OJI347" s="145"/>
      <c r="OJJ347" s="145"/>
      <c r="OJK347" s="145"/>
      <c r="OJL347" s="145"/>
      <c r="OJM347" s="145"/>
      <c r="OJN347" s="145"/>
      <c r="OJO347" s="145"/>
      <c r="OJP347" s="145"/>
      <c r="OJQ347" s="145"/>
      <c r="OJR347" s="145"/>
      <c r="OJS347" s="145"/>
      <c r="OJT347" s="145"/>
      <c r="OJU347" s="145"/>
      <c r="OJV347" s="145"/>
      <c r="OJW347" s="145"/>
      <c r="OJX347" s="145"/>
      <c r="OJY347" s="145"/>
      <c r="OJZ347" s="145"/>
      <c r="OKA347" s="145"/>
      <c r="OKB347" s="145"/>
      <c r="OKC347" s="145"/>
      <c r="OKD347" s="145"/>
      <c r="OKE347" s="145"/>
      <c r="OKF347" s="145"/>
      <c r="OKG347" s="145"/>
      <c r="OKH347" s="145"/>
      <c r="OKI347" s="145"/>
      <c r="OKJ347" s="145"/>
      <c r="OKK347" s="145"/>
      <c r="OKL347" s="145"/>
      <c r="OKM347" s="145"/>
      <c r="OKN347" s="145"/>
      <c r="OKO347" s="145"/>
      <c r="OKP347" s="145"/>
      <c r="OKQ347" s="145"/>
      <c r="OKR347" s="145"/>
      <c r="OKS347" s="145"/>
      <c r="OKT347" s="145"/>
      <c r="OKU347" s="145"/>
      <c r="OKV347" s="145"/>
      <c r="OKW347" s="145"/>
      <c r="OKX347" s="145"/>
      <c r="OKY347" s="145"/>
      <c r="OKZ347" s="145"/>
      <c r="OLA347" s="145"/>
      <c r="OLB347" s="145"/>
      <c r="OLC347" s="145"/>
      <c r="OLD347" s="145"/>
      <c r="OLE347" s="145"/>
      <c r="OLF347" s="145"/>
      <c r="OLG347" s="145"/>
      <c r="OLH347" s="145"/>
      <c r="OLI347" s="145"/>
      <c r="OLJ347" s="145"/>
      <c r="OLK347" s="145"/>
      <c r="OLL347" s="145"/>
      <c r="OLM347" s="145"/>
      <c r="OLN347" s="145"/>
      <c r="OLO347" s="145"/>
      <c r="OLP347" s="145"/>
      <c r="OLQ347" s="145"/>
      <c r="OLR347" s="145"/>
      <c r="OLS347" s="145"/>
      <c r="OLT347" s="145"/>
      <c r="OLU347" s="145"/>
      <c r="OLV347" s="145"/>
      <c r="OLW347" s="145"/>
      <c r="OLX347" s="145"/>
      <c r="OLY347" s="145"/>
      <c r="OLZ347" s="145"/>
      <c r="OMA347" s="145"/>
      <c r="OMB347" s="145"/>
      <c r="OMC347" s="145"/>
      <c r="OMD347" s="145"/>
      <c r="OME347" s="145"/>
      <c r="OMF347" s="145"/>
      <c r="OMG347" s="145"/>
      <c r="OMH347" s="145"/>
      <c r="OMI347" s="145"/>
      <c r="OMJ347" s="145"/>
      <c r="OMK347" s="145"/>
      <c r="OML347" s="145"/>
      <c r="OMM347" s="145"/>
      <c r="OMN347" s="145"/>
      <c r="OMO347" s="145"/>
      <c r="OMP347" s="145"/>
      <c r="OMQ347" s="145"/>
      <c r="OMR347" s="145"/>
      <c r="OMS347" s="145"/>
      <c r="OMT347" s="145"/>
      <c r="OMU347" s="145"/>
      <c r="OMV347" s="145"/>
      <c r="OMW347" s="145"/>
      <c r="OMX347" s="145"/>
      <c r="OMY347" s="145"/>
      <c r="OMZ347" s="145"/>
      <c r="ONA347" s="145"/>
      <c r="ONB347" s="145"/>
      <c r="ONC347" s="145"/>
      <c r="OND347" s="145"/>
      <c r="ONE347" s="145"/>
      <c r="ONF347" s="145"/>
      <c r="ONG347" s="145"/>
      <c r="ONH347" s="145"/>
      <c r="ONI347" s="145"/>
      <c r="ONJ347" s="145"/>
      <c r="ONK347" s="145"/>
      <c r="ONL347" s="145"/>
      <c r="ONM347" s="145"/>
      <c r="ONN347" s="145"/>
      <c r="ONO347" s="145"/>
      <c r="ONP347" s="145"/>
      <c r="ONQ347" s="145"/>
      <c r="ONR347" s="145"/>
      <c r="ONS347" s="145"/>
      <c r="ONT347" s="145"/>
      <c r="ONU347" s="145"/>
      <c r="ONV347" s="145"/>
      <c r="ONW347" s="145"/>
      <c r="ONX347" s="145"/>
      <c r="ONY347" s="145"/>
      <c r="ONZ347" s="145"/>
      <c r="OOA347" s="145"/>
      <c r="OOB347" s="145"/>
      <c r="OOC347" s="145"/>
      <c r="OOD347" s="145"/>
      <c r="OOE347" s="145"/>
      <c r="OOF347" s="145"/>
      <c r="OOG347" s="145"/>
      <c r="OOH347" s="145"/>
      <c r="OOI347" s="145"/>
      <c r="OOJ347" s="145"/>
      <c r="OOK347" s="145"/>
      <c r="OOL347" s="145"/>
      <c r="OOM347" s="145"/>
      <c r="OON347" s="145"/>
      <c r="OOO347" s="145"/>
      <c r="OOP347" s="145"/>
      <c r="OOQ347" s="145"/>
      <c r="OOR347" s="145"/>
      <c r="OOS347" s="145"/>
      <c r="OOT347" s="145"/>
      <c r="OOU347" s="145"/>
      <c r="OOV347" s="145"/>
      <c r="OOW347" s="145"/>
      <c r="OOX347" s="145"/>
      <c r="OOY347" s="145"/>
      <c r="OOZ347" s="145"/>
      <c r="OPA347" s="145"/>
      <c r="OPB347" s="145"/>
      <c r="OPC347" s="145"/>
      <c r="OPD347" s="145"/>
      <c r="OPE347" s="145"/>
      <c r="OPF347" s="145"/>
      <c r="OPG347" s="145"/>
      <c r="OPH347" s="145"/>
      <c r="OPI347" s="145"/>
      <c r="OPJ347" s="145"/>
      <c r="OPK347" s="145"/>
      <c r="OPL347" s="145"/>
      <c r="OPM347" s="145"/>
      <c r="OPN347" s="145"/>
      <c r="OPO347" s="145"/>
      <c r="OPP347" s="145"/>
      <c r="OPQ347" s="145"/>
      <c r="OPR347" s="145"/>
      <c r="OPS347" s="145"/>
      <c r="OPT347" s="145"/>
      <c r="OPU347" s="145"/>
      <c r="OPV347" s="145"/>
      <c r="OPW347" s="145"/>
      <c r="OPX347" s="145"/>
      <c r="OPY347" s="145"/>
      <c r="OPZ347" s="145"/>
      <c r="OQA347" s="145"/>
      <c r="OQB347" s="145"/>
      <c r="OQC347" s="145"/>
      <c r="OQD347" s="145"/>
      <c r="OQE347" s="145"/>
      <c r="OQF347" s="145"/>
      <c r="OQG347" s="145"/>
      <c r="OQH347" s="145"/>
      <c r="OQI347" s="145"/>
      <c r="OQJ347" s="145"/>
      <c r="OQK347" s="145"/>
      <c r="OQL347" s="145"/>
      <c r="OQM347" s="145"/>
      <c r="OQN347" s="145"/>
      <c r="OQO347" s="145"/>
      <c r="OQP347" s="145"/>
      <c r="OQQ347" s="145"/>
      <c r="OQR347" s="145"/>
      <c r="OQS347" s="145"/>
      <c r="OQT347" s="145"/>
      <c r="OQU347" s="145"/>
      <c r="OQV347" s="145"/>
      <c r="OQW347" s="145"/>
      <c r="OQX347" s="145"/>
      <c r="OQY347" s="145"/>
      <c r="OQZ347" s="145"/>
      <c r="ORA347" s="145"/>
      <c r="ORB347" s="145"/>
      <c r="ORC347" s="145"/>
      <c r="ORD347" s="145"/>
      <c r="ORE347" s="145"/>
      <c r="ORF347" s="145"/>
      <c r="ORG347" s="145"/>
      <c r="ORH347" s="145"/>
      <c r="ORI347" s="145"/>
      <c r="ORJ347" s="145"/>
      <c r="ORK347" s="145"/>
      <c r="ORL347" s="145"/>
      <c r="ORM347" s="145"/>
      <c r="ORN347" s="145"/>
      <c r="ORO347" s="145"/>
      <c r="ORP347" s="145"/>
      <c r="ORQ347" s="145"/>
      <c r="ORR347" s="145"/>
      <c r="ORS347" s="145"/>
      <c r="ORT347" s="145"/>
      <c r="ORU347" s="145"/>
      <c r="ORV347" s="145"/>
      <c r="ORW347" s="145"/>
      <c r="ORX347" s="145"/>
      <c r="ORY347" s="145"/>
      <c r="ORZ347" s="145"/>
      <c r="OSA347" s="145"/>
      <c r="OSB347" s="145"/>
      <c r="OSC347" s="145"/>
      <c r="OSD347" s="145"/>
      <c r="OSE347" s="145"/>
      <c r="OSF347" s="145"/>
      <c r="OSG347" s="145"/>
      <c r="OSH347" s="145"/>
      <c r="OSI347" s="145"/>
      <c r="OSJ347" s="145"/>
      <c r="OSK347" s="145"/>
      <c r="OSL347" s="145"/>
      <c r="OSM347" s="145"/>
      <c r="OSN347" s="145"/>
      <c r="OSO347" s="145"/>
      <c r="OSP347" s="145"/>
      <c r="OSQ347" s="145"/>
      <c r="OSR347" s="145"/>
      <c r="OSS347" s="145"/>
      <c r="OST347" s="145"/>
      <c r="OSU347" s="145"/>
      <c r="OSV347" s="145"/>
      <c r="OSW347" s="145"/>
      <c r="OSX347" s="145"/>
      <c r="OSY347" s="145"/>
      <c r="OSZ347" s="145"/>
      <c r="OTA347" s="145"/>
      <c r="OTB347" s="145"/>
      <c r="OTC347" s="145"/>
      <c r="OTD347" s="145"/>
      <c r="OTE347" s="145"/>
      <c r="OTF347" s="145"/>
      <c r="OTG347" s="145"/>
      <c r="OTH347" s="145"/>
      <c r="OTI347" s="145"/>
      <c r="OTJ347" s="145"/>
      <c r="OTK347" s="145"/>
      <c r="OTL347" s="145"/>
      <c r="OTM347" s="145"/>
      <c r="OTN347" s="145"/>
      <c r="OTO347" s="145"/>
      <c r="OTP347" s="145"/>
      <c r="OTQ347" s="145"/>
      <c r="OTR347" s="145"/>
      <c r="OTS347" s="145"/>
      <c r="OTT347" s="145"/>
      <c r="OTU347" s="145"/>
      <c r="OTV347" s="145"/>
      <c r="OTW347" s="145"/>
      <c r="OTX347" s="145"/>
      <c r="OTY347" s="145"/>
      <c r="OTZ347" s="145"/>
      <c r="OUA347" s="145"/>
      <c r="OUB347" s="145"/>
      <c r="OUC347" s="145"/>
      <c r="OUD347" s="145"/>
      <c r="OUE347" s="145"/>
      <c r="OUF347" s="145"/>
      <c r="OUG347" s="145"/>
      <c r="OUH347" s="145"/>
      <c r="OUI347" s="145"/>
      <c r="OUJ347" s="145"/>
      <c r="OUK347" s="145"/>
      <c r="OUL347" s="145"/>
      <c r="OUM347" s="145"/>
      <c r="OUN347" s="145"/>
      <c r="OUO347" s="145"/>
      <c r="OUP347" s="145"/>
      <c r="OUQ347" s="145"/>
      <c r="OUR347" s="145"/>
      <c r="OUS347" s="145"/>
      <c r="OUT347" s="145"/>
      <c r="OUU347" s="145"/>
      <c r="OUV347" s="145"/>
      <c r="OUW347" s="145"/>
      <c r="OUX347" s="145"/>
      <c r="OUY347" s="145"/>
      <c r="OUZ347" s="145"/>
      <c r="OVA347" s="145"/>
      <c r="OVB347" s="145"/>
      <c r="OVC347" s="145"/>
      <c r="OVD347" s="145"/>
      <c r="OVE347" s="145"/>
      <c r="OVF347" s="145"/>
      <c r="OVG347" s="145"/>
      <c r="OVH347" s="145"/>
      <c r="OVI347" s="145"/>
      <c r="OVJ347" s="145"/>
      <c r="OVK347" s="145"/>
      <c r="OVL347" s="145"/>
      <c r="OVM347" s="145"/>
      <c r="OVN347" s="145"/>
      <c r="OVO347" s="145"/>
      <c r="OVP347" s="145"/>
      <c r="OVQ347" s="145"/>
      <c r="OVR347" s="145"/>
      <c r="OVS347" s="145"/>
      <c r="OVT347" s="145"/>
      <c r="OVU347" s="145"/>
      <c r="OVV347" s="145"/>
      <c r="OVW347" s="145"/>
      <c r="OVX347" s="145"/>
      <c r="OVY347" s="145"/>
      <c r="OVZ347" s="145"/>
      <c r="OWA347" s="145"/>
      <c r="OWB347" s="145"/>
      <c r="OWC347" s="145"/>
      <c r="OWD347" s="145"/>
      <c r="OWE347" s="145"/>
      <c r="OWF347" s="145"/>
      <c r="OWG347" s="145"/>
      <c r="OWH347" s="145"/>
      <c r="OWI347" s="145"/>
      <c r="OWJ347" s="145"/>
      <c r="OWK347" s="145"/>
      <c r="OWL347" s="145"/>
      <c r="OWM347" s="145"/>
      <c r="OWN347" s="145"/>
      <c r="OWO347" s="145"/>
      <c r="OWP347" s="145"/>
      <c r="OWQ347" s="145"/>
      <c r="OWR347" s="145"/>
      <c r="OWS347" s="145"/>
      <c r="OWT347" s="145"/>
      <c r="OWU347" s="145"/>
      <c r="OWV347" s="145"/>
      <c r="OWW347" s="145"/>
      <c r="OWX347" s="145"/>
      <c r="OWY347" s="145"/>
      <c r="OWZ347" s="145"/>
      <c r="OXA347" s="145"/>
      <c r="OXB347" s="145"/>
      <c r="OXC347" s="145"/>
      <c r="OXD347" s="145"/>
      <c r="OXE347" s="145"/>
      <c r="OXF347" s="145"/>
      <c r="OXG347" s="145"/>
      <c r="OXH347" s="145"/>
      <c r="OXI347" s="145"/>
      <c r="OXJ347" s="145"/>
      <c r="OXK347" s="145"/>
      <c r="OXL347" s="145"/>
      <c r="OXM347" s="145"/>
      <c r="OXN347" s="145"/>
      <c r="OXO347" s="145"/>
      <c r="OXP347" s="145"/>
      <c r="OXQ347" s="145"/>
      <c r="OXR347" s="145"/>
      <c r="OXS347" s="145"/>
      <c r="OXT347" s="145"/>
      <c r="OXU347" s="145"/>
      <c r="OXV347" s="145"/>
      <c r="OXW347" s="145"/>
      <c r="OXX347" s="145"/>
      <c r="OXY347" s="145"/>
      <c r="OXZ347" s="145"/>
      <c r="OYA347" s="145"/>
      <c r="OYB347" s="145"/>
      <c r="OYC347" s="145"/>
      <c r="OYD347" s="145"/>
      <c r="OYE347" s="145"/>
      <c r="OYF347" s="145"/>
      <c r="OYG347" s="145"/>
      <c r="OYH347" s="145"/>
      <c r="OYI347" s="145"/>
      <c r="OYJ347" s="145"/>
      <c r="OYK347" s="145"/>
      <c r="OYL347" s="145"/>
      <c r="OYM347" s="145"/>
      <c r="OYN347" s="145"/>
      <c r="OYO347" s="145"/>
      <c r="OYP347" s="145"/>
      <c r="OYQ347" s="145"/>
      <c r="OYR347" s="145"/>
      <c r="OYS347" s="145"/>
      <c r="OYT347" s="145"/>
      <c r="OYU347" s="145"/>
      <c r="OYV347" s="145"/>
      <c r="OYW347" s="145"/>
      <c r="OYX347" s="145"/>
      <c r="OYY347" s="145"/>
      <c r="OYZ347" s="145"/>
      <c r="OZA347" s="145"/>
      <c r="OZB347" s="145"/>
      <c r="OZC347" s="145"/>
      <c r="OZD347" s="145"/>
      <c r="OZE347" s="145"/>
      <c r="OZF347" s="145"/>
      <c r="OZG347" s="145"/>
      <c r="OZH347" s="145"/>
      <c r="OZI347" s="145"/>
      <c r="OZJ347" s="145"/>
      <c r="OZK347" s="145"/>
      <c r="OZL347" s="145"/>
      <c r="OZM347" s="145"/>
      <c r="OZN347" s="145"/>
      <c r="OZO347" s="145"/>
      <c r="OZP347" s="145"/>
      <c r="OZQ347" s="145"/>
      <c r="OZR347" s="145"/>
      <c r="OZS347" s="145"/>
      <c r="OZT347" s="145"/>
      <c r="OZU347" s="145"/>
      <c r="OZV347" s="145"/>
      <c r="OZW347" s="145"/>
      <c r="OZX347" s="145"/>
      <c r="OZY347" s="145"/>
      <c r="OZZ347" s="145"/>
      <c r="PAA347" s="145"/>
      <c r="PAB347" s="145"/>
      <c r="PAC347" s="145"/>
      <c r="PAD347" s="145"/>
      <c r="PAE347" s="145"/>
      <c r="PAF347" s="145"/>
      <c r="PAG347" s="145"/>
      <c r="PAH347" s="145"/>
      <c r="PAI347" s="145"/>
      <c r="PAJ347" s="145"/>
      <c r="PAK347" s="145"/>
      <c r="PAL347" s="145"/>
      <c r="PAM347" s="145"/>
      <c r="PAN347" s="145"/>
      <c r="PAO347" s="145"/>
      <c r="PAP347" s="145"/>
      <c r="PAQ347" s="145"/>
      <c r="PAR347" s="145"/>
      <c r="PAS347" s="145"/>
      <c r="PAT347" s="145"/>
      <c r="PAU347" s="145"/>
      <c r="PAV347" s="145"/>
      <c r="PAW347" s="145"/>
      <c r="PAX347" s="145"/>
      <c r="PAY347" s="145"/>
      <c r="PAZ347" s="145"/>
      <c r="PBA347" s="145"/>
      <c r="PBB347" s="145"/>
      <c r="PBC347" s="145"/>
      <c r="PBD347" s="145"/>
      <c r="PBE347" s="145"/>
      <c r="PBF347" s="145"/>
      <c r="PBG347" s="145"/>
      <c r="PBH347" s="145"/>
      <c r="PBI347" s="145"/>
      <c r="PBJ347" s="145"/>
      <c r="PBK347" s="145"/>
      <c r="PBL347" s="145"/>
      <c r="PBM347" s="145"/>
      <c r="PBN347" s="145"/>
      <c r="PBO347" s="145"/>
      <c r="PBP347" s="145"/>
      <c r="PBQ347" s="145"/>
      <c r="PBR347" s="145"/>
      <c r="PBS347" s="145"/>
      <c r="PBT347" s="145"/>
      <c r="PBU347" s="145"/>
      <c r="PBV347" s="145"/>
      <c r="PBW347" s="145"/>
      <c r="PBX347" s="145"/>
      <c r="PBY347" s="145"/>
      <c r="PBZ347" s="145"/>
      <c r="PCA347" s="145"/>
      <c r="PCB347" s="145"/>
      <c r="PCC347" s="145"/>
      <c r="PCD347" s="145"/>
      <c r="PCE347" s="145"/>
      <c r="PCF347" s="145"/>
      <c r="PCG347" s="145"/>
      <c r="PCH347" s="145"/>
      <c r="PCI347" s="145"/>
      <c r="PCJ347" s="145"/>
      <c r="PCK347" s="145"/>
      <c r="PCL347" s="145"/>
      <c r="PCM347" s="145"/>
      <c r="PCN347" s="145"/>
      <c r="PCO347" s="145"/>
      <c r="PCP347" s="145"/>
      <c r="PCQ347" s="145"/>
      <c r="PCR347" s="145"/>
      <c r="PCS347" s="145"/>
      <c r="PCT347" s="145"/>
      <c r="PCU347" s="145"/>
      <c r="PCV347" s="145"/>
      <c r="PCW347" s="145"/>
      <c r="PCX347" s="145"/>
      <c r="PCY347" s="145"/>
      <c r="PCZ347" s="145"/>
      <c r="PDA347" s="145"/>
      <c r="PDB347" s="145"/>
      <c r="PDC347" s="145"/>
      <c r="PDD347" s="145"/>
      <c r="PDE347" s="145"/>
      <c r="PDF347" s="145"/>
      <c r="PDG347" s="145"/>
      <c r="PDH347" s="145"/>
      <c r="PDI347" s="145"/>
      <c r="PDJ347" s="145"/>
      <c r="PDK347" s="145"/>
      <c r="PDL347" s="145"/>
      <c r="PDM347" s="145"/>
      <c r="PDN347" s="145"/>
      <c r="PDO347" s="145"/>
      <c r="PDP347" s="145"/>
      <c r="PDQ347" s="145"/>
      <c r="PDR347" s="145"/>
      <c r="PDS347" s="145"/>
      <c r="PDT347" s="145"/>
      <c r="PDU347" s="145"/>
      <c r="PDV347" s="145"/>
      <c r="PDW347" s="145"/>
      <c r="PDX347" s="145"/>
      <c r="PDY347" s="145"/>
      <c r="PDZ347" s="145"/>
      <c r="PEA347" s="145"/>
      <c r="PEB347" s="145"/>
      <c r="PEC347" s="145"/>
      <c r="PED347" s="145"/>
      <c r="PEE347" s="145"/>
      <c r="PEF347" s="145"/>
      <c r="PEG347" s="145"/>
      <c r="PEH347" s="145"/>
      <c r="PEI347" s="145"/>
      <c r="PEJ347" s="145"/>
      <c r="PEK347" s="145"/>
      <c r="PEL347" s="145"/>
      <c r="PEM347" s="145"/>
      <c r="PEN347" s="145"/>
      <c r="PEO347" s="145"/>
      <c r="PEP347" s="145"/>
      <c r="PEQ347" s="145"/>
      <c r="PER347" s="145"/>
      <c r="PES347" s="145"/>
      <c r="PET347" s="145"/>
      <c r="PEU347" s="145"/>
      <c r="PEV347" s="145"/>
      <c r="PEW347" s="145"/>
      <c r="PEX347" s="145"/>
      <c r="PEY347" s="145"/>
      <c r="PEZ347" s="145"/>
      <c r="PFA347" s="145"/>
      <c r="PFB347" s="145"/>
      <c r="PFC347" s="145"/>
      <c r="PFD347" s="145"/>
      <c r="PFE347" s="145"/>
      <c r="PFF347" s="145"/>
      <c r="PFG347" s="145"/>
      <c r="PFH347" s="145"/>
      <c r="PFI347" s="145"/>
      <c r="PFJ347" s="145"/>
      <c r="PFK347" s="145"/>
      <c r="PFL347" s="145"/>
      <c r="PFM347" s="145"/>
      <c r="PFN347" s="145"/>
      <c r="PFO347" s="145"/>
      <c r="PFP347" s="145"/>
      <c r="PFQ347" s="145"/>
      <c r="PFR347" s="145"/>
      <c r="PFS347" s="145"/>
      <c r="PFT347" s="145"/>
      <c r="PFU347" s="145"/>
      <c r="PFV347" s="145"/>
      <c r="PFW347" s="145"/>
      <c r="PFX347" s="145"/>
      <c r="PFY347" s="145"/>
      <c r="PFZ347" s="145"/>
      <c r="PGA347" s="145"/>
      <c r="PGB347" s="145"/>
      <c r="PGC347" s="145"/>
      <c r="PGD347" s="145"/>
      <c r="PGE347" s="145"/>
      <c r="PGF347" s="145"/>
      <c r="PGG347" s="145"/>
      <c r="PGH347" s="145"/>
      <c r="PGI347" s="145"/>
      <c r="PGJ347" s="145"/>
      <c r="PGK347" s="145"/>
      <c r="PGL347" s="145"/>
      <c r="PGM347" s="145"/>
      <c r="PGN347" s="145"/>
      <c r="PGO347" s="145"/>
      <c r="PGP347" s="145"/>
      <c r="PGQ347" s="145"/>
      <c r="PGR347" s="145"/>
      <c r="PGS347" s="145"/>
      <c r="PGT347" s="145"/>
      <c r="PGU347" s="145"/>
      <c r="PGV347" s="145"/>
      <c r="PGW347" s="145"/>
      <c r="PGX347" s="145"/>
      <c r="PGY347" s="145"/>
      <c r="PGZ347" s="145"/>
      <c r="PHA347" s="145"/>
      <c r="PHB347" s="145"/>
      <c r="PHC347" s="145"/>
      <c r="PHD347" s="145"/>
      <c r="PHE347" s="145"/>
      <c r="PHF347" s="145"/>
      <c r="PHG347" s="145"/>
      <c r="PHH347" s="145"/>
      <c r="PHI347" s="145"/>
      <c r="PHJ347" s="145"/>
      <c r="PHK347" s="145"/>
      <c r="PHL347" s="145"/>
      <c r="PHM347" s="145"/>
      <c r="PHN347" s="145"/>
      <c r="PHO347" s="145"/>
      <c r="PHP347" s="145"/>
      <c r="PHQ347" s="145"/>
      <c r="PHR347" s="145"/>
      <c r="PHS347" s="145"/>
      <c r="PHT347" s="145"/>
      <c r="PHU347" s="145"/>
      <c r="PHV347" s="145"/>
      <c r="PHW347" s="145"/>
      <c r="PHX347" s="145"/>
      <c r="PHY347" s="145"/>
      <c r="PHZ347" s="145"/>
      <c r="PIA347" s="145"/>
      <c r="PIB347" s="145"/>
      <c r="PIC347" s="145"/>
      <c r="PID347" s="145"/>
      <c r="PIE347" s="145"/>
      <c r="PIF347" s="145"/>
      <c r="PIG347" s="145"/>
      <c r="PIH347" s="145"/>
      <c r="PII347" s="145"/>
      <c r="PIJ347" s="145"/>
      <c r="PIK347" s="145"/>
      <c r="PIL347" s="145"/>
      <c r="PIM347" s="145"/>
      <c r="PIN347" s="145"/>
      <c r="PIO347" s="145"/>
      <c r="PIP347" s="145"/>
      <c r="PIQ347" s="145"/>
      <c r="PIR347" s="145"/>
      <c r="PIS347" s="145"/>
      <c r="PIT347" s="145"/>
      <c r="PIU347" s="145"/>
      <c r="PIV347" s="145"/>
      <c r="PIW347" s="145"/>
      <c r="PIX347" s="145"/>
      <c r="PIY347" s="145"/>
      <c r="PIZ347" s="145"/>
      <c r="PJA347" s="145"/>
      <c r="PJB347" s="145"/>
      <c r="PJC347" s="145"/>
      <c r="PJD347" s="145"/>
      <c r="PJE347" s="145"/>
      <c r="PJF347" s="145"/>
      <c r="PJG347" s="145"/>
      <c r="PJH347" s="145"/>
      <c r="PJI347" s="145"/>
      <c r="PJJ347" s="145"/>
      <c r="PJK347" s="145"/>
      <c r="PJL347" s="145"/>
      <c r="PJM347" s="145"/>
      <c r="PJN347" s="145"/>
      <c r="PJO347" s="145"/>
      <c r="PJP347" s="145"/>
      <c r="PJQ347" s="145"/>
      <c r="PJR347" s="145"/>
      <c r="PJS347" s="145"/>
      <c r="PJT347" s="145"/>
      <c r="PJU347" s="145"/>
      <c r="PJV347" s="145"/>
      <c r="PJW347" s="145"/>
      <c r="PJX347" s="145"/>
      <c r="PJY347" s="145"/>
      <c r="PJZ347" s="145"/>
      <c r="PKA347" s="145"/>
      <c r="PKB347" s="145"/>
      <c r="PKC347" s="145"/>
      <c r="PKD347" s="145"/>
      <c r="PKE347" s="145"/>
      <c r="PKF347" s="145"/>
      <c r="PKG347" s="145"/>
      <c r="PKH347" s="145"/>
      <c r="PKI347" s="145"/>
      <c r="PKJ347" s="145"/>
      <c r="PKK347" s="145"/>
      <c r="PKL347" s="145"/>
      <c r="PKM347" s="145"/>
      <c r="PKN347" s="145"/>
      <c r="PKO347" s="145"/>
      <c r="PKP347" s="145"/>
      <c r="PKQ347" s="145"/>
      <c r="PKR347" s="145"/>
      <c r="PKS347" s="145"/>
      <c r="PKT347" s="145"/>
      <c r="PKU347" s="145"/>
      <c r="PKV347" s="145"/>
      <c r="PKW347" s="145"/>
      <c r="PKX347" s="145"/>
      <c r="PKY347" s="145"/>
      <c r="PKZ347" s="145"/>
      <c r="PLA347" s="145"/>
      <c r="PLB347" s="145"/>
      <c r="PLC347" s="145"/>
      <c r="PLD347" s="145"/>
      <c r="PLE347" s="145"/>
      <c r="PLF347" s="145"/>
      <c r="PLG347" s="145"/>
      <c r="PLH347" s="145"/>
      <c r="PLI347" s="145"/>
      <c r="PLJ347" s="145"/>
      <c r="PLK347" s="145"/>
      <c r="PLL347" s="145"/>
      <c r="PLM347" s="145"/>
      <c r="PLN347" s="145"/>
      <c r="PLO347" s="145"/>
      <c r="PLP347" s="145"/>
      <c r="PLQ347" s="145"/>
      <c r="PLR347" s="145"/>
      <c r="PLS347" s="145"/>
      <c r="PLT347" s="145"/>
      <c r="PLU347" s="145"/>
      <c r="PLV347" s="145"/>
      <c r="PLW347" s="145"/>
      <c r="PLX347" s="145"/>
      <c r="PLY347" s="145"/>
      <c r="PLZ347" s="145"/>
      <c r="PMA347" s="145"/>
      <c r="PMB347" s="145"/>
      <c r="PMC347" s="145"/>
      <c r="PMD347" s="145"/>
      <c r="PME347" s="145"/>
      <c r="PMF347" s="145"/>
      <c r="PMG347" s="145"/>
      <c r="PMH347" s="145"/>
      <c r="PMI347" s="145"/>
      <c r="PMJ347" s="145"/>
      <c r="PMK347" s="145"/>
      <c r="PML347" s="145"/>
      <c r="PMM347" s="145"/>
      <c r="PMN347" s="145"/>
      <c r="PMO347" s="145"/>
      <c r="PMP347" s="145"/>
      <c r="PMQ347" s="145"/>
      <c r="PMR347" s="145"/>
      <c r="PMS347" s="145"/>
      <c r="PMT347" s="145"/>
      <c r="PMU347" s="145"/>
      <c r="PMV347" s="145"/>
      <c r="PMW347" s="145"/>
      <c r="PMX347" s="145"/>
      <c r="PMY347" s="145"/>
      <c r="PMZ347" s="145"/>
      <c r="PNA347" s="145"/>
      <c r="PNB347" s="145"/>
      <c r="PNC347" s="145"/>
      <c r="PND347" s="145"/>
      <c r="PNE347" s="145"/>
      <c r="PNF347" s="145"/>
      <c r="PNG347" s="145"/>
      <c r="PNH347" s="145"/>
      <c r="PNI347" s="145"/>
      <c r="PNJ347" s="145"/>
      <c r="PNK347" s="145"/>
      <c r="PNL347" s="145"/>
      <c r="PNM347" s="145"/>
      <c r="PNN347" s="145"/>
      <c r="PNO347" s="145"/>
      <c r="PNP347" s="145"/>
      <c r="PNQ347" s="145"/>
      <c r="PNR347" s="145"/>
      <c r="PNS347" s="145"/>
      <c r="PNT347" s="145"/>
      <c r="PNU347" s="145"/>
      <c r="PNV347" s="145"/>
      <c r="PNW347" s="145"/>
      <c r="PNX347" s="145"/>
      <c r="PNY347" s="145"/>
      <c r="PNZ347" s="145"/>
      <c r="POA347" s="145"/>
      <c r="POB347" s="145"/>
      <c r="POC347" s="145"/>
      <c r="POD347" s="145"/>
      <c r="POE347" s="145"/>
      <c r="POF347" s="145"/>
      <c r="POG347" s="145"/>
      <c r="POH347" s="145"/>
      <c r="POI347" s="145"/>
      <c r="POJ347" s="145"/>
      <c r="POK347" s="145"/>
      <c r="POL347" s="145"/>
      <c r="POM347" s="145"/>
      <c r="PON347" s="145"/>
      <c r="POO347" s="145"/>
      <c r="POP347" s="145"/>
      <c r="POQ347" s="145"/>
      <c r="POR347" s="145"/>
      <c r="POS347" s="145"/>
      <c r="POT347" s="145"/>
      <c r="POU347" s="145"/>
      <c r="POV347" s="145"/>
      <c r="POW347" s="145"/>
      <c r="POX347" s="145"/>
      <c r="POY347" s="145"/>
      <c r="POZ347" s="145"/>
      <c r="PPA347" s="145"/>
      <c r="PPB347" s="145"/>
      <c r="PPC347" s="145"/>
      <c r="PPD347" s="145"/>
      <c r="PPE347" s="145"/>
      <c r="PPF347" s="145"/>
      <c r="PPG347" s="145"/>
      <c r="PPH347" s="145"/>
      <c r="PPI347" s="145"/>
      <c r="PPJ347" s="145"/>
      <c r="PPK347" s="145"/>
      <c r="PPL347" s="145"/>
      <c r="PPM347" s="145"/>
      <c r="PPN347" s="145"/>
      <c r="PPO347" s="145"/>
      <c r="PPP347" s="145"/>
      <c r="PPQ347" s="145"/>
      <c r="PPR347" s="145"/>
      <c r="PPS347" s="145"/>
      <c r="PPT347" s="145"/>
      <c r="PPU347" s="145"/>
      <c r="PPV347" s="145"/>
      <c r="PPW347" s="145"/>
      <c r="PPX347" s="145"/>
      <c r="PPY347" s="145"/>
      <c r="PPZ347" s="145"/>
      <c r="PQA347" s="145"/>
      <c r="PQB347" s="145"/>
      <c r="PQC347" s="145"/>
      <c r="PQD347" s="145"/>
      <c r="PQE347" s="145"/>
      <c r="PQF347" s="145"/>
      <c r="PQG347" s="145"/>
      <c r="PQH347" s="145"/>
      <c r="PQI347" s="145"/>
      <c r="PQJ347" s="145"/>
      <c r="PQK347" s="145"/>
      <c r="PQL347" s="145"/>
      <c r="PQM347" s="145"/>
      <c r="PQN347" s="145"/>
      <c r="PQO347" s="145"/>
      <c r="PQP347" s="145"/>
      <c r="PQQ347" s="145"/>
      <c r="PQR347" s="145"/>
      <c r="PQS347" s="145"/>
      <c r="PQT347" s="145"/>
      <c r="PQU347" s="145"/>
      <c r="PQV347" s="145"/>
      <c r="PQW347" s="145"/>
      <c r="PQX347" s="145"/>
      <c r="PQY347" s="145"/>
      <c r="PQZ347" s="145"/>
      <c r="PRA347" s="145"/>
      <c r="PRB347" s="145"/>
      <c r="PRC347" s="145"/>
      <c r="PRD347" s="145"/>
      <c r="PRE347" s="145"/>
      <c r="PRF347" s="145"/>
      <c r="PRG347" s="145"/>
      <c r="PRH347" s="145"/>
      <c r="PRI347" s="145"/>
      <c r="PRJ347" s="145"/>
      <c r="PRK347" s="145"/>
      <c r="PRL347" s="145"/>
      <c r="PRM347" s="145"/>
      <c r="PRN347" s="145"/>
      <c r="PRO347" s="145"/>
      <c r="PRP347" s="145"/>
      <c r="PRQ347" s="145"/>
      <c r="PRR347" s="145"/>
      <c r="PRS347" s="145"/>
      <c r="PRT347" s="145"/>
      <c r="PRU347" s="145"/>
      <c r="PRV347" s="145"/>
      <c r="PRW347" s="145"/>
      <c r="PRX347" s="145"/>
      <c r="PRY347" s="145"/>
      <c r="PRZ347" s="145"/>
      <c r="PSA347" s="145"/>
      <c r="PSB347" s="145"/>
      <c r="PSC347" s="145"/>
      <c r="PSD347" s="145"/>
      <c r="PSE347" s="145"/>
      <c r="PSF347" s="145"/>
      <c r="PSG347" s="145"/>
      <c r="PSH347" s="145"/>
      <c r="PSI347" s="145"/>
      <c r="PSJ347" s="145"/>
      <c r="PSK347" s="145"/>
      <c r="PSL347" s="145"/>
      <c r="PSM347" s="145"/>
      <c r="PSN347" s="145"/>
      <c r="PSO347" s="145"/>
      <c r="PSP347" s="145"/>
      <c r="PSQ347" s="145"/>
      <c r="PSR347" s="145"/>
      <c r="PSS347" s="145"/>
      <c r="PST347" s="145"/>
      <c r="PSU347" s="145"/>
      <c r="PSV347" s="145"/>
      <c r="PSW347" s="145"/>
      <c r="PSX347" s="145"/>
      <c r="PSY347" s="145"/>
      <c r="PSZ347" s="145"/>
      <c r="PTA347" s="145"/>
      <c r="PTB347" s="145"/>
      <c r="PTC347" s="145"/>
      <c r="PTD347" s="145"/>
      <c r="PTE347" s="145"/>
      <c r="PTF347" s="145"/>
      <c r="PTG347" s="145"/>
      <c r="PTH347" s="145"/>
      <c r="PTI347" s="145"/>
      <c r="PTJ347" s="145"/>
      <c r="PTK347" s="145"/>
      <c r="PTL347" s="145"/>
      <c r="PTM347" s="145"/>
      <c r="PTN347" s="145"/>
      <c r="PTO347" s="145"/>
      <c r="PTP347" s="145"/>
      <c r="PTQ347" s="145"/>
      <c r="PTR347" s="145"/>
      <c r="PTS347" s="145"/>
      <c r="PTT347" s="145"/>
      <c r="PTU347" s="145"/>
      <c r="PTV347" s="145"/>
      <c r="PTW347" s="145"/>
      <c r="PTX347" s="145"/>
      <c r="PTY347" s="145"/>
      <c r="PTZ347" s="145"/>
      <c r="PUA347" s="145"/>
      <c r="PUB347" s="145"/>
      <c r="PUC347" s="145"/>
      <c r="PUD347" s="145"/>
      <c r="PUE347" s="145"/>
      <c r="PUF347" s="145"/>
      <c r="PUG347" s="145"/>
      <c r="PUH347" s="145"/>
      <c r="PUI347" s="145"/>
      <c r="PUJ347" s="145"/>
      <c r="PUK347" s="145"/>
      <c r="PUL347" s="145"/>
      <c r="PUM347" s="145"/>
      <c r="PUN347" s="145"/>
      <c r="PUO347" s="145"/>
      <c r="PUP347" s="145"/>
      <c r="PUQ347" s="145"/>
      <c r="PUR347" s="145"/>
      <c r="PUS347" s="145"/>
      <c r="PUT347" s="145"/>
      <c r="PUU347" s="145"/>
      <c r="PUV347" s="145"/>
      <c r="PUW347" s="145"/>
      <c r="PUX347" s="145"/>
      <c r="PUY347" s="145"/>
      <c r="PUZ347" s="145"/>
      <c r="PVA347" s="145"/>
      <c r="PVB347" s="145"/>
      <c r="PVC347" s="145"/>
      <c r="PVD347" s="145"/>
      <c r="PVE347" s="145"/>
      <c r="PVF347" s="145"/>
      <c r="PVG347" s="145"/>
      <c r="PVH347" s="145"/>
      <c r="PVI347" s="145"/>
      <c r="PVJ347" s="145"/>
      <c r="PVK347" s="145"/>
      <c r="PVL347" s="145"/>
      <c r="PVM347" s="145"/>
      <c r="PVN347" s="145"/>
      <c r="PVO347" s="145"/>
      <c r="PVP347" s="145"/>
      <c r="PVQ347" s="145"/>
      <c r="PVR347" s="145"/>
      <c r="PVS347" s="145"/>
      <c r="PVT347" s="145"/>
      <c r="PVU347" s="145"/>
      <c r="PVV347" s="145"/>
      <c r="PVW347" s="145"/>
      <c r="PVX347" s="145"/>
      <c r="PVY347" s="145"/>
      <c r="PVZ347" s="145"/>
      <c r="PWA347" s="145"/>
      <c r="PWB347" s="145"/>
      <c r="PWC347" s="145"/>
      <c r="PWD347" s="145"/>
      <c r="PWE347" s="145"/>
      <c r="PWF347" s="145"/>
      <c r="PWG347" s="145"/>
      <c r="PWH347" s="145"/>
      <c r="PWI347" s="145"/>
      <c r="PWJ347" s="145"/>
      <c r="PWK347" s="145"/>
      <c r="PWL347" s="145"/>
      <c r="PWM347" s="145"/>
      <c r="PWN347" s="145"/>
      <c r="PWO347" s="145"/>
      <c r="PWP347" s="145"/>
      <c r="PWQ347" s="145"/>
      <c r="PWR347" s="145"/>
      <c r="PWS347" s="145"/>
      <c r="PWT347" s="145"/>
      <c r="PWU347" s="145"/>
      <c r="PWV347" s="145"/>
      <c r="PWW347" s="145"/>
      <c r="PWX347" s="145"/>
      <c r="PWY347" s="145"/>
      <c r="PWZ347" s="145"/>
      <c r="PXA347" s="145"/>
      <c r="PXB347" s="145"/>
      <c r="PXC347" s="145"/>
      <c r="PXD347" s="145"/>
      <c r="PXE347" s="145"/>
      <c r="PXF347" s="145"/>
      <c r="PXG347" s="145"/>
      <c r="PXH347" s="145"/>
      <c r="PXI347" s="145"/>
      <c r="PXJ347" s="145"/>
      <c r="PXK347" s="145"/>
      <c r="PXL347" s="145"/>
      <c r="PXM347" s="145"/>
      <c r="PXN347" s="145"/>
      <c r="PXO347" s="145"/>
      <c r="PXP347" s="145"/>
      <c r="PXQ347" s="145"/>
      <c r="PXR347" s="145"/>
      <c r="PXS347" s="145"/>
      <c r="PXT347" s="145"/>
      <c r="PXU347" s="145"/>
      <c r="PXV347" s="145"/>
      <c r="PXW347" s="145"/>
      <c r="PXX347" s="145"/>
      <c r="PXY347" s="145"/>
      <c r="PXZ347" s="145"/>
      <c r="PYA347" s="145"/>
      <c r="PYB347" s="145"/>
      <c r="PYC347" s="145"/>
      <c r="PYD347" s="145"/>
      <c r="PYE347" s="145"/>
      <c r="PYF347" s="145"/>
      <c r="PYG347" s="145"/>
      <c r="PYH347" s="145"/>
      <c r="PYI347" s="145"/>
      <c r="PYJ347" s="145"/>
      <c r="PYK347" s="145"/>
      <c r="PYL347" s="145"/>
      <c r="PYM347" s="145"/>
      <c r="PYN347" s="145"/>
      <c r="PYO347" s="145"/>
      <c r="PYP347" s="145"/>
      <c r="PYQ347" s="145"/>
      <c r="PYR347" s="145"/>
      <c r="PYS347" s="145"/>
      <c r="PYT347" s="145"/>
      <c r="PYU347" s="145"/>
      <c r="PYV347" s="145"/>
      <c r="PYW347" s="145"/>
      <c r="PYX347" s="145"/>
      <c r="PYY347" s="145"/>
      <c r="PYZ347" s="145"/>
      <c r="PZA347" s="145"/>
      <c r="PZB347" s="145"/>
      <c r="PZC347" s="145"/>
      <c r="PZD347" s="145"/>
      <c r="PZE347" s="145"/>
      <c r="PZF347" s="145"/>
      <c r="PZG347" s="145"/>
      <c r="PZH347" s="145"/>
      <c r="PZI347" s="145"/>
      <c r="PZJ347" s="145"/>
      <c r="PZK347" s="145"/>
      <c r="PZL347" s="145"/>
      <c r="PZM347" s="145"/>
      <c r="PZN347" s="145"/>
      <c r="PZO347" s="145"/>
      <c r="PZP347" s="145"/>
      <c r="PZQ347" s="145"/>
      <c r="PZR347" s="145"/>
      <c r="PZS347" s="145"/>
      <c r="PZT347" s="145"/>
      <c r="PZU347" s="145"/>
      <c r="PZV347" s="145"/>
      <c r="PZW347" s="145"/>
      <c r="PZX347" s="145"/>
      <c r="PZY347" s="145"/>
      <c r="PZZ347" s="145"/>
      <c r="QAA347" s="145"/>
      <c r="QAB347" s="145"/>
      <c r="QAC347" s="145"/>
      <c r="QAD347" s="145"/>
      <c r="QAE347" s="145"/>
      <c r="QAF347" s="145"/>
      <c r="QAG347" s="145"/>
      <c r="QAH347" s="145"/>
      <c r="QAI347" s="145"/>
      <c r="QAJ347" s="145"/>
      <c r="QAK347" s="145"/>
      <c r="QAL347" s="145"/>
      <c r="QAM347" s="145"/>
      <c r="QAN347" s="145"/>
      <c r="QAO347" s="145"/>
      <c r="QAP347" s="145"/>
      <c r="QAQ347" s="145"/>
      <c r="QAR347" s="145"/>
      <c r="QAS347" s="145"/>
      <c r="QAT347" s="145"/>
      <c r="QAU347" s="145"/>
      <c r="QAV347" s="145"/>
      <c r="QAW347" s="145"/>
      <c r="QAX347" s="145"/>
      <c r="QAY347" s="145"/>
      <c r="QAZ347" s="145"/>
      <c r="QBA347" s="145"/>
      <c r="QBB347" s="145"/>
      <c r="QBC347" s="145"/>
      <c r="QBD347" s="145"/>
      <c r="QBE347" s="145"/>
      <c r="QBF347" s="145"/>
      <c r="QBG347" s="145"/>
      <c r="QBH347" s="145"/>
      <c r="QBI347" s="145"/>
      <c r="QBJ347" s="145"/>
      <c r="QBK347" s="145"/>
      <c r="QBL347" s="145"/>
      <c r="QBM347" s="145"/>
      <c r="QBN347" s="145"/>
      <c r="QBO347" s="145"/>
      <c r="QBP347" s="145"/>
      <c r="QBQ347" s="145"/>
      <c r="QBR347" s="145"/>
      <c r="QBS347" s="145"/>
      <c r="QBT347" s="145"/>
      <c r="QBU347" s="145"/>
      <c r="QBV347" s="145"/>
      <c r="QBW347" s="145"/>
      <c r="QBX347" s="145"/>
      <c r="QBY347" s="145"/>
      <c r="QBZ347" s="145"/>
      <c r="QCA347" s="145"/>
      <c r="QCB347" s="145"/>
      <c r="QCC347" s="145"/>
      <c r="QCD347" s="145"/>
      <c r="QCE347" s="145"/>
      <c r="QCF347" s="145"/>
      <c r="QCG347" s="145"/>
      <c r="QCH347" s="145"/>
      <c r="QCI347" s="145"/>
      <c r="QCJ347" s="145"/>
      <c r="QCK347" s="145"/>
      <c r="QCL347" s="145"/>
      <c r="QCM347" s="145"/>
      <c r="QCN347" s="145"/>
      <c r="QCO347" s="145"/>
      <c r="QCP347" s="145"/>
      <c r="QCQ347" s="145"/>
      <c r="QCR347" s="145"/>
      <c r="QCS347" s="145"/>
      <c r="QCT347" s="145"/>
      <c r="QCU347" s="145"/>
      <c r="QCV347" s="145"/>
      <c r="QCW347" s="145"/>
      <c r="QCX347" s="145"/>
      <c r="QCY347" s="145"/>
      <c r="QCZ347" s="145"/>
      <c r="QDA347" s="145"/>
      <c r="QDB347" s="145"/>
      <c r="QDC347" s="145"/>
      <c r="QDD347" s="145"/>
      <c r="QDE347" s="145"/>
      <c r="QDF347" s="145"/>
      <c r="QDG347" s="145"/>
      <c r="QDH347" s="145"/>
      <c r="QDI347" s="145"/>
      <c r="QDJ347" s="145"/>
      <c r="QDK347" s="145"/>
      <c r="QDL347" s="145"/>
      <c r="QDM347" s="145"/>
      <c r="QDN347" s="145"/>
      <c r="QDO347" s="145"/>
      <c r="QDP347" s="145"/>
      <c r="QDQ347" s="145"/>
      <c r="QDR347" s="145"/>
      <c r="QDS347" s="145"/>
      <c r="QDT347" s="145"/>
      <c r="QDU347" s="145"/>
      <c r="QDV347" s="145"/>
      <c r="QDW347" s="145"/>
      <c r="QDX347" s="145"/>
      <c r="QDY347" s="145"/>
      <c r="QDZ347" s="145"/>
      <c r="QEA347" s="145"/>
      <c r="QEB347" s="145"/>
      <c r="QEC347" s="145"/>
      <c r="QED347" s="145"/>
      <c r="QEE347" s="145"/>
      <c r="QEF347" s="145"/>
      <c r="QEG347" s="145"/>
      <c r="QEH347" s="145"/>
      <c r="QEI347" s="145"/>
      <c r="QEJ347" s="145"/>
      <c r="QEK347" s="145"/>
      <c r="QEL347" s="145"/>
      <c r="QEM347" s="145"/>
      <c r="QEN347" s="145"/>
      <c r="QEO347" s="145"/>
      <c r="QEP347" s="145"/>
      <c r="QEQ347" s="145"/>
      <c r="QER347" s="145"/>
      <c r="QES347" s="145"/>
      <c r="QET347" s="145"/>
      <c r="QEU347" s="145"/>
      <c r="QEV347" s="145"/>
      <c r="QEW347" s="145"/>
      <c r="QEX347" s="145"/>
      <c r="QEY347" s="145"/>
      <c r="QEZ347" s="145"/>
      <c r="QFA347" s="145"/>
      <c r="QFB347" s="145"/>
      <c r="QFC347" s="145"/>
      <c r="QFD347" s="145"/>
      <c r="QFE347" s="145"/>
      <c r="QFF347" s="145"/>
      <c r="QFG347" s="145"/>
      <c r="QFH347" s="145"/>
      <c r="QFI347" s="145"/>
      <c r="QFJ347" s="145"/>
      <c r="QFK347" s="145"/>
      <c r="QFL347" s="145"/>
      <c r="QFM347" s="145"/>
      <c r="QFN347" s="145"/>
      <c r="QFO347" s="145"/>
      <c r="QFP347" s="145"/>
      <c r="QFQ347" s="145"/>
      <c r="QFR347" s="145"/>
      <c r="QFS347" s="145"/>
      <c r="QFT347" s="145"/>
      <c r="QFU347" s="145"/>
      <c r="QFV347" s="145"/>
      <c r="QFW347" s="145"/>
      <c r="QFX347" s="145"/>
      <c r="QFY347" s="145"/>
      <c r="QFZ347" s="145"/>
      <c r="QGA347" s="145"/>
      <c r="QGB347" s="145"/>
      <c r="QGC347" s="145"/>
      <c r="QGD347" s="145"/>
      <c r="QGE347" s="145"/>
      <c r="QGF347" s="145"/>
      <c r="QGG347" s="145"/>
      <c r="QGH347" s="145"/>
      <c r="QGI347" s="145"/>
      <c r="QGJ347" s="145"/>
      <c r="QGK347" s="145"/>
      <c r="QGL347" s="145"/>
      <c r="QGM347" s="145"/>
      <c r="QGN347" s="145"/>
      <c r="QGO347" s="145"/>
      <c r="QGP347" s="145"/>
      <c r="QGQ347" s="145"/>
      <c r="QGR347" s="145"/>
      <c r="QGS347" s="145"/>
      <c r="QGT347" s="145"/>
      <c r="QGU347" s="145"/>
      <c r="QGV347" s="145"/>
      <c r="QGW347" s="145"/>
      <c r="QGX347" s="145"/>
      <c r="QGY347" s="145"/>
      <c r="QGZ347" s="145"/>
      <c r="QHA347" s="145"/>
      <c r="QHB347" s="145"/>
      <c r="QHC347" s="145"/>
      <c r="QHD347" s="145"/>
      <c r="QHE347" s="145"/>
      <c r="QHF347" s="145"/>
      <c r="QHG347" s="145"/>
      <c r="QHH347" s="145"/>
      <c r="QHI347" s="145"/>
      <c r="QHJ347" s="145"/>
      <c r="QHK347" s="145"/>
      <c r="QHL347" s="145"/>
      <c r="QHM347" s="145"/>
      <c r="QHN347" s="145"/>
      <c r="QHO347" s="145"/>
      <c r="QHP347" s="145"/>
      <c r="QHQ347" s="145"/>
      <c r="QHR347" s="145"/>
      <c r="QHS347" s="145"/>
      <c r="QHT347" s="145"/>
      <c r="QHU347" s="145"/>
      <c r="QHV347" s="145"/>
      <c r="QHW347" s="145"/>
      <c r="QHX347" s="145"/>
      <c r="QHY347" s="145"/>
      <c r="QHZ347" s="145"/>
      <c r="QIA347" s="145"/>
      <c r="QIB347" s="145"/>
      <c r="QIC347" s="145"/>
      <c r="QID347" s="145"/>
      <c r="QIE347" s="145"/>
      <c r="QIF347" s="145"/>
      <c r="QIG347" s="145"/>
      <c r="QIH347" s="145"/>
      <c r="QII347" s="145"/>
      <c r="QIJ347" s="145"/>
      <c r="QIK347" s="145"/>
      <c r="QIL347" s="145"/>
      <c r="QIM347" s="145"/>
      <c r="QIN347" s="145"/>
      <c r="QIO347" s="145"/>
      <c r="QIP347" s="145"/>
      <c r="QIQ347" s="145"/>
      <c r="QIR347" s="145"/>
      <c r="QIS347" s="145"/>
      <c r="QIT347" s="145"/>
      <c r="QIU347" s="145"/>
      <c r="QIV347" s="145"/>
      <c r="QIW347" s="145"/>
      <c r="QIX347" s="145"/>
      <c r="QIY347" s="145"/>
      <c r="QIZ347" s="145"/>
      <c r="QJA347" s="145"/>
      <c r="QJB347" s="145"/>
      <c r="QJC347" s="145"/>
      <c r="QJD347" s="145"/>
      <c r="QJE347" s="145"/>
      <c r="QJF347" s="145"/>
      <c r="QJG347" s="145"/>
      <c r="QJH347" s="145"/>
      <c r="QJI347" s="145"/>
      <c r="QJJ347" s="145"/>
      <c r="QJK347" s="145"/>
      <c r="QJL347" s="145"/>
      <c r="QJM347" s="145"/>
      <c r="QJN347" s="145"/>
      <c r="QJO347" s="145"/>
      <c r="QJP347" s="145"/>
      <c r="QJQ347" s="145"/>
      <c r="QJR347" s="145"/>
      <c r="QJS347" s="145"/>
      <c r="QJT347" s="145"/>
      <c r="QJU347" s="145"/>
      <c r="QJV347" s="145"/>
      <c r="QJW347" s="145"/>
      <c r="QJX347" s="145"/>
      <c r="QJY347" s="145"/>
      <c r="QJZ347" s="145"/>
      <c r="QKA347" s="145"/>
      <c r="QKB347" s="145"/>
      <c r="QKC347" s="145"/>
      <c r="QKD347" s="145"/>
      <c r="QKE347" s="145"/>
      <c r="QKF347" s="145"/>
      <c r="QKG347" s="145"/>
      <c r="QKH347" s="145"/>
      <c r="QKI347" s="145"/>
      <c r="QKJ347" s="145"/>
      <c r="QKK347" s="145"/>
      <c r="QKL347" s="145"/>
      <c r="QKM347" s="145"/>
      <c r="QKN347" s="145"/>
      <c r="QKO347" s="145"/>
      <c r="QKP347" s="145"/>
      <c r="QKQ347" s="145"/>
      <c r="QKR347" s="145"/>
      <c r="QKS347" s="145"/>
      <c r="QKT347" s="145"/>
      <c r="QKU347" s="145"/>
      <c r="QKV347" s="145"/>
      <c r="QKW347" s="145"/>
      <c r="QKX347" s="145"/>
      <c r="QKY347" s="145"/>
      <c r="QKZ347" s="145"/>
      <c r="QLA347" s="145"/>
      <c r="QLB347" s="145"/>
      <c r="QLC347" s="145"/>
      <c r="QLD347" s="145"/>
      <c r="QLE347" s="145"/>
      <c r="QLF347" s="145"/>
      <c r="QLG347" s="145"/>
      <c r="QLH347" s="145"/>
      <c r="QLI347" s="145"/>
      <c r="QLJ347" s="145"/>
      <c r="QLK347" s="145"/>
      <c r="QLL347" s="145"/>
      <c r="QLM347" s="145"/>
      <c r="QLN347" s="145"/>
      <c r="QLO347" s="145"/>
      <c r="QLP347" s="145"/>
      <c r="QLQ347" s="145"/>
      <c r="QLR347" s="145"/>
      <c r="QLS347" s="145"/>
      <c r="QLT347" s="145"/>
      <c r="QLU347" s="145"/>
      <c r="QLV347" s="145"/>
      <c r="QLW347" s="145"/>
      <c r="QLX347" s="145"/>
      <c r="QLY347" s="145"/>
      <c r="QLZ347" s="145"/>
      <c r="QMA347" s="145"/>
      <c r="QMB347" s="145"/>
      <c r="QMC347" s="145"/>
      <c r="QMD347" s="145"/>
      <c r="QME347" s="145"/>
      <c r="QMF347" s="145"/>
      <c r="QMG347" s="145"/>
      <c r="QMH347" s="145"/>
      <c r="QMI347" s="145"/>
      <c r="QMJ347" s="145"/>
      <c r="QMK347" s="145"/>
      <c r="QML347" s="145"/>
      <c r="QMM347" s="145"/>
      <c r="QMN347" s="145"/>
      <c r="QMO347" s="145"/>
      <c r="QMP347" s="145"/>
      <c r="QMQ347" s="145"/>
      <c r="QMR347" s="145"/>
      <c r="QMS347" s="145"/>
      <c r="QMT347" s="145"/>
      <c r="QMU347" s="145"/>
      <c r="QMV347" s="145"/>
      <c r="QMW347" s="145"/>
      <c r="QMX347" s="145"/>
      <c r="QMY347" s="145"/>
      <c r="QMZ347" s="145"/>
      <c r="QNA347" s="145"/>
      <c r="QNB347" s="145"/>
      <c r="QNC347" s="145"/>
      <c r="QND347" s="145"/>
      <c r="QNE347" s="145"/>
      <c r="QNF347" s="145"/>
      <c r="QNG347" s="145"/>
      <c r="QNH347" s="145"/>
      <c r="QNI347" s="145"/>
      <c r="QNJ347" s="145"/>
      <c r="QNK347" s="145"/>
      <c r="QNL347" s="145"/>
      <c r="QNM347" s="145"/>
      <c r="QNN347" s="145"/>
      <c r="QNO347" s="145"/>
      <c r="QNP347" s="145"/>
      <c r="QNQ347" s="145"/>
      <c r="QNR347" s="145"/>
      <c r="QNS347" s="145"/>
      <c r="QNT347" s="145"/>
      <c r="QNU347" s="145"/>
      <c r="QNV347" s="145"/>
      <c r="QNW347" s="145"/>
      <c r="QNX347" s="145"/>
      <c r="QNY347" s="145"/>
      <c r="QNZ347" s="145"/>
      <c r="QOA347" s="145"/>
      <c r="QOB347" s="145"/>
      <c r="QOC347" s="145"/>
      <c r="QOD347" s="145"/>
      <c r="QOE347" s="145"/>
      <c r="QOF347" s="145"/>
      <c r="QOG347" s="145"/>
      <c r="QOH347" s="145"/>
      <c r="QOI347" s="145"/>
      <c r="QOJ347" s="145"/>
      <c r="QOK347" s="145"/>
      <c r="QOL347" s="145"/>
      <c r="QOM347" s="145"/>
      <c r="QON347" s="145"/>
      <c r="QOO347" s="145"/>
      <c r="QOP347" s="145"/>
      <c r="QOQ347" s="145"/>
      <c r="QOR347" s="145"/>
      <c r="QOS347" s="145"/>
      <c r="QOT347" s="145"/>
      <c r="QOU347" s="145"/>
      <c r="QOV347" s="145"/>
      <c r="QOW347" s="145"/>
      <c r="QOX347" s="145"/>
      <c r="QOY347" s="145"/>
      <c r="QOZ347" s="145"/>
      <c r="QPA347" s="145"/>
      <c r="QPB347" s="145"/>
      <c r="QPC347" s="145"/>
      <c r="QPD347" s="145"/>
      <c r="QPE347" s="145"/>
      <c r="QPF347" s="145"/>
      <c r="QPG347" s="145"/>
      <c r="QPH347" s="145"/>
      <c r="QPI347" s="145"/>
      <c r="QPJ347" s="145"/>
      <c r="QPK347" s="145"/>
      <c r="QPL347" s="145"/>
      <c r="QPM347" s="145"/>
      <c r="QPN347" s="145"/>
      <c r="QPO347" s="145"/>
      <c r="QPP347" s="145"/>
      <c r="QPQ347" s="145"/>
      <c r="QPR347" s="145"/>
      <c r="QPS347" s="145"/>
      <c r="QPT347" s="145"/>
      <c r="QPU347" s="145"/>
      <c r="QPV347" s="145"/>
      <c r="QPW347" s="145"/>
      <c r="QPX347" s="145"/>
      <c r="QPY347" s="145"/>
      <c r="QPZ347" s="145"/>
      <c r="QQA347" s="145"/>
      <c r="QQB347" s="145"/>
      <c r="QQC347" s="145"/>
      <c r="QQD347" s="145"/>
      <c r="QQE347" s="145"/>
      <c r="QQF347" s="145"/>
      <c r="QQG347" s="145"/>
      <c r="QQH347" s="145"/>
      <c r="QQI347" s="145"/>
      <c r="QQJ347" s="145"/>
      <c r="QQK347" s="145"/>
      <c r="QQL347" s="145"/>
      <c r="QQM347" s="145"/>
      <c r="QQN347" s="145"/>
      <c r="QQO347" s="145"/>
      <c r="QQP347" s="145"/>
      <c r="QQQ347" s="145"/>
      <c r="QQR347" s="145"/>
      <c r="QQS347" s="145"/>
      <c r="QQT347" s="145"/>
      <c r="QQU347" s="145"/>
      <c r="QQV347" s="145"/>
      <c r="QQW347" s="145"/>
      <c r="QQX347" s="145"/>
      <c r="QQY347" s="145"/>
      <c r="QQZ347" s="145"/>
      <c r="QRA347" s="145"/>
      <c r="QRB347" s="145"/>
      <c r="QRC347" s="145"/>
      <c r="QRD347" s="145"/>
      <c r="QRE347" s="145"/>
      <c r="QRF347" s="145"/>
      <c r="QRG347" s="145"/>
      <c r="QRH347" s="145"/>
      <c r="QRI347" s="145"/>
      <c r="QRJ347" s="145"/>
      <c r="QRK347" s="145"/>
      <c r="QRL347" s="145"/>
      <c r="QRM347" s="145"/>
      <c r="QRN347" s="145"/>
      <c r="QRO347" s="145"/>
      <c r="QRP347" s="145"/>
      <c r="QRQ347" s="145"/>
      <c r="QRR347" s="145"/>
      <c r="QRS347" s="145"/>
      <c r="QRT347" s="145"/>
      <c r="QRU347" s="145"/>
      <c r="QRV347" s="145"/>
      <c r="QRW347" s="145"/>
      <c r="QRX347" s="145"/>
      <c r="QRY347" s="145"/>
      <c r="QRZ347" s="145"/>
      <c r="QSA347" s="145"/>
      <c r="QSB347" s="145"/>
      <c r="QSC347" s="145"/>
      <c r="QSD347" s="145"/>
      <c r="QSE347" s="145"/>
      <c r="QSF347" s="145"/>
      <c r="QSG347" s="145"/>
      <c r="QSH347" s="145"/>
      <c r="QSI347" s="145"/>
      <c r="QSJ347" s="145"/>
      <c r="QSK347" s="145"/>
      <c r="QSL347" s="145"/>
      <c r="QSM347" s="145"/>
      <c r="QSN347" s="145"/>
      <c r="QSO347" s="145"/>
      <c r="QSP347" s="145"/>
      <c r="QSQ347" s="145"/>
      <c r="QSR347" s="145"/>
      <c r="QSS347" s="145"/>
      <c r="QST347" s="145"/>
      <c r="QSU347" s="145"/>
      <c r="QSV347" s="145"/>
      <c r="QSW347" s="145"/>
      <c r="QSX347" s="145"/>
      <c r="QSY347" s="145"/>
      <c r="QSZ347" s="145"/>
      <c r="QTA347" s="145"/>
      <c r="QTB347" s="145"/>
      <c r="QTC347" s="145"/>
      <c r="QTD347" s="145"/>
      <c r="QTE347" s="145"/>
      <c r="QTF347" s="145"/>
      <c r="QTG347" s="145"/>
      <c r="QTH347" s="145"/>
      <c r="QTI347" s="145"/>
      <c r="QTJ347" s="145"/>
      <c r="QTK347" s="145"/>
      <c r="QTL347" s="145"/>
      <c r="QTM347" s="145"/>
      <c r="QTN347" s="145"/>
      <c r="QTO347" s="145"/>
      <c r="QTP347" s="145"/>
      <c r="QTQ347" s="145"/>
      <c r="QTR347" s="145"/>
      <c r="QTS347" s="145"/>
      <c r="QTT347" s="145"/>
      <c r="QTU347" s="145"/>
      <c r="QTV347" s="145"/>
      <c r="QTW347" s="145"/>
      <c r="QTX347" s="145"/>
      <c r="QTY347" s="145"/>
      <c r="QTZ347" s="145"/>
      <c r="QUA347" s="145"/>
      <c r="QUB347" s="145"/>
      <c r="QUC347" s="145"/>
      <c r="QUD347" s="145"/>
      <c r="QUE347" s="145"/>
      <c r="QUF347" s="145"/>
      <c r="QUG347" s="145"/>
      <c r="QUH347" s="145"/>
      <c r="QUI347" s="145"/>
      <c r="QUJ347" s="145"/>
      <c r="QUK347" s="145"/>
      <c r="QUL347" s="145"/>
      <c r="QUM347" s="145"/>
      <c r="QUN347" s="145"/>
      <c r="QUO347" s="145"/>
      <c r="QUP347" s="145"/>
      <c r="QUQ347" s="145"/>
      <c r="QUR347" s="145"/>
      <c r="QUS347" s="145"/>
      <c r="QUT347" s="145"/>
      <c r="QUU347" s="145"/>
      <c r="QUV347" s="145"/>
      <c r="QUW347" s="145"/>
      <c r="QUX347" s="145"/>
      <c r="QUY347" s="145"/>
      <c r="QUZ347" s="145"/>
      <c r="QVA347" s="145"/>
      <c r="QVB347" s="145"/>
      <c r="QVC347" s="145"/>
      <c r="QVD347" s="145"/>
      <c r="QVE347" s="145"/>
      <c r="QVF347" s="145"/>
      <c r="QVG347" s="145"/>
      <c r="QVH347" s="145"/>
      <c r="QVI347" s="145"/>
      <c r="QVJ347" s="145"/>
      <c r="QVK347" s="145"/>
      <c r="QVL347" s="145"/>
      <c r="QVM347" s="145"/>
      <c r="QVN347" s="145"/>
      <c r="QVO347" s="145"/>
      <c r="QVP347" s="145"/>
      <c r="QVQ347" s="145"/>
      <c r="QVR347" s="145"/>
      <c r="QVS347" s="145"/>
      <c r="QVT347" s="145"/>
      <c r="QVU347" s="145"/>
      <c r="QVV347" s="145"/>
      <c r="QVW347" s="145"/>
      <c r="QVX347" s="145"/>
      <c r="QVY347" s="145"/>
      <c r="QVZ347" s="145"/>
      <c r="QWA347" s="145"/>
      <c r="QWB347" s="145"/>
      <c r="QWC347" s="145"/>
      <c r="QWD347" s="145"/>
      <c r="QWE347" s="145"/>
      <c r="QWF347" s="145"/>
      <c r="QWG347" s="145"/>
      <c r="QWH347" s="145"/>
      <c r="QWI347" s="145"/>
      <c r="QWJ347" s="145"/>
      <c r="QWK347" s="145"/>
      <c r="QWL347" s="145"/>
      <c r="QWM347" s="145"/>
      <c r="QWN347" s="145"/>
      <c r="QWO347" s="145"/>
      <c r="QWP347" s="145"/>
      <c r="QWQ347" s="145"/>
      <c r="QWR347" s="145"/>
      <c r="QWS347" s="145"/>
      <c r="QWT347" s="145"/>
      <c r="QWU347" s="145"/>
      <c r="QWV347" s="145"/>
      <c r="QWW347" s="145"/>
      <c r="QWX347" s="145"/>
      <c r="QWY347" s="145"/>
      <c r="QWZ347" s="145"/>
      <c r="QXA347" s="145"/>
      <c r="QXB347" s="145"/>
      <c r="QXC347" s="145"/>
      <c r="QXD347" s="145"/>
      <c r="QXE347" s="145"/>
      <c r="QXF347" s="145"/>
      <c r="QXG347" s="145"/>
      <c r="QXH347" s="145"/>
      <c r="QXI347" s="145"/>
      <c r="QXJ347" s="145"/>
      <c r="QXK347" s="145"/>
      <c r="QXL347" s="145"/>
      <c r="QXM347" s="145"/>
      <c r="QXN347" s="145"/>
      <c r="QXO347" s="145"/>
      <c r="QXP347" s="145"/>
      <c r="QXQ347" s="145"/>
      <c r="QXR347" s="145"/>
      <c r="QXS347" s="145"/>
      <c r="QXT347" s="145"/>
      <c r="QXU347" s="145"/>
      <c r="QXV347" s="145"/>
      <c r="QXW347" s="145"/>
      <c r="QXX347" s="145"/>
      <c r="QXY347" s="145"/>
      <c r="QXZ347" s="145"/>
      <c r="QYA347" s="145"/>
      <c r="QYB347" s="145"/>
      <c r="QYC347" s="145"/>
      <c r="QYD347" s="145"/>
      <c r="QYE347" s="145"/>
      <c r="QYF347" s="145"/>
      <c r="QYG347" s="145"/>
      <c r="QYH347" s="145"/>
      <c r="QYI347" s="145"/>
      <c r="QYJ347" s="145"/>
      <c r="QYK347" s="145"/>
      <c r="QYL347" s="145"/>
      <c r="QYM347" s="145"/>
      <c r="QYN347" s="145"/>
      <c r="QYO347" s="145"/>
      <c r="QYP347" s="145"/>
      <c r="QYQ347" s="145"/>
      <c r="QYR347" s="145"/>
      <c r="QYS347" s="145"/>
      <c r="QYT347" s="145"/>
      <c r="QYU347" s="145"/>
      <c r="QYV347" s="145"/>
      <c r="QYW347" s="145"/>
      <c r="QYX347" s="145"/>
      <c r="QYY347" s="145"/>
      <c r="QYZ347" s="145"/>
      <c r="QZA347" s="145"/>
      <c r="QZB347" s="145"/>
      <c r="QZC347" s="145"/>
      <c r="QZD347" s="145"/>
      <c r="QZE347" s="145"/>
      <c r="QZF347" s="145"/>
      <c r="QZG347" s="145"/>
      <c r="QZH347" s="145"/>
      <c r="QZI347" s="145"/>
      <c r="QZJ347" s="145"/>
      <c r="QZK347" s="145"/>
      <c r="QZL347" s="145"/>
      <c r="QZM347" s="145"/>
      <c r="QZN347" s="145"/>
      <c r="QZO347" s="145"/>
      <c r="QZP347" s="145"/>
      <c r="QZQ347" s="145"/>
      <c r="QZR347" s="145"/>
      <c r="QZS347" s="145"/>
      <c r="QZT347" s="145"/>
      <c r="QZU347" s="145"/>
      <c r="QZV347" s="145"/>
      <c r="QZW347" s="145"/>
      <c r="QZX347" s="145"/>
      <c r="QZY347" s="145"/>
      <c r="QZZ347" s="145"/>
      <c r="RAA347" s="145"/>
      <c r="RAB347" s="145"/>
      <c r="RAC347" s="145"/>
      <c r="RAD347" s="145"/>
      <c r="RAE347" s="145"/>
      <c r="RAF347" s="145"/>
      <c r="RAG347" s="145"/>
      <c r="RAH347" s="145"/>
      <c r="RAI347" s="145"/>
      <c r="RAJ347" s="145"/>
      <c r="RAK347" s="145"/>
      <c r="RAL347" s="145"/>
      <c r="RAM347" s="145"/>
      <c r="RAN347" s="145"/>
      <c r="RAO347" s="145"/>
      <c r="RAP347" s="145"/>
      <c r="RAQ347" s="145"/>
      <c r="RAR347" s="145"/>
      <c r="RAS347" s="145"/>
      <c r="RAT347" s="145"/>
      <c r="RAU347" s="145"/>
      <c r="RAV347" s="145"/>
      <c r="RAW347" s="145"/>
      <c r="RAX347" s="145"/>
      <c r="RAY347" s="145"/>
      <c r="RAZ347" s="145"/>
      <c r="RBA347" s="145"/>
      <c r="RBB347" s="145"/>
      <c r="RBC347" s="145"/>
      <c r="RBD347" s="145"/>
      <c r="RBE347" s="145"/>
      <c r="RBF347" s="145"/>
      <c r="RBG347" s="145"/>
      <c r="RBH347" s="145"/>
      <c r="RBI347" s="145"/>
      <c r="RBJ347" s="145"/>
      <c r="RBK347" s="145"/>
      <c r="RBL347" s="145"/>
      <c r="RBM347" s="145"/>
      <c r="RBN347" s="145"/>
      <c r="RBO347" s="145"/>
      <c r="RBP347" s="145"/>
      <c r="RBQ347" s="145"/>
      <c r="RBR347" s="145"/>
      <c r="RBS347" s="145"/>
      <c r="RBT347" s="145"/>
      <c r="RBU347" s="145"/>
      <c r="RBV347" s="145"/>
      <c r="RBW347" s="145"/>
      <c r="RBX347" s="145"/>
      <c r="RBY347" s="145"/>
      <c r="RBZ347" s="145"/>
      <c r="RCA347" s="145"/>
      <c r="RCB347" s="145"/>
      <c r="RCC347" s="145"/>
      <c r="RCD347" s="145"/>
      <c r="RCE347" s="145"/>
      <c r="RCF347" s="145"/>
      <c r="RCG347" s="145"/>
      <c r="RCH347" s="145"/>
      <c r="RCI347" s="145"/>
      <c r="RCJ347" s="145"/>
      <c r="RCK347" s="145"/>
      <c r="RCL347" s="145"/>
      <c r="RCM347" s="145"/>
      <c r="RCN347" s="145"/>
      <c r="RCO347" s="145"/>
      <c r="RCP347" s="145"/>
      <c r="RCQ347" s="145"/>
      <c r="RCR347" s="145"/>
      <c r="RCS347" s="145"/>
      <c r="RCT347" s="145"/>
      <c r="RCU347" s="145"/>
      <c r="RCV347" s="145"/>
      <c r="RCW347" s="145"/>
      <c r="RCX347" s="145"/>
      <c r="RCY347" s="145"/>
      <c r="RCZ347" s="145"/>
      <c r="RDA347" s="145"/>
      <c r="RDB347" s="145"/>
      <c r="RDC347" s="145"/>
      <c r="RDD347" s="145"/>
      <c r="RDE347" s="145"/>
      <c r="RDF347" s="145"/>
      <c r="RDG347" s="145"/>
      <c r="RDH347" s="145"/>
      <c r="RDI347" s="145"/>
      <c r="RDJ347" s="145"/>
      <c r="RDK347" s="145"/>
      <c r="RDL347" s="145"/>
      <c r="RDM347" s="145"/>
      <c r="RDN347" s="145"/>
      <c r="RDO347" s="145"/>
      <c r="RDP347" s="145"/>
      <c r="RDQ347" s="145"/>
      <c r="RDR347" s="145"/>
      <c r="RDS347" s="145"/>
      <c r="RDT347" s="145"/>
      <c r="RDU347" s="145"/>
      <c r="RDV347" s="145"/>
      <c r="RDW347" s="145"/>
      <c r="RDX347" s="145"/>
      <c r="RDY347" s="145"/>
      <c r="RDZ347" s="145"/>
      <c r="REA347" s="145"/>
      <c r="REB347" s="145"/>
      <c r="REC347" s="145"/>
      <c r="RED347" s="145"/>
      <c r="REE347" s="145"/>
      <c r="REF347" s="145"/>
      <c r="REG347" s="145"/>
      <c r="REH347" s="145"/>
      <c r="REI347" s="145"/>
      <c r="REJ347" s="145"/>
      <c r="REK347" s="145"/>
      <c r="REL347" s="145"/>
      <c r="REM347" s="145"/>
      <c r="REN347" s="145"/>
      <c r="REO347" s="145"/>
      <c r="REP347" s="145"/>
      <c r="REQ347" s="145"/>
      <c r="RER347" s="145"/>
      <c r="RES347" s="145"/>
      <c r="RET347" s="145"/>
      <c r="REU347" s="145"/>
      <c r="REV347" s="145"/>
      <c r="REW347" s="145"/>
      <c r="REX347" s="145"/>
      <c r="REY347" s="145"/>
      <c r="REZ347" s="145"/>
      <c r="RFA347" s="145"/>
      <c r="RFB347" s="145"/>
      <c r="RFC347" s="145"/>
      <c r="RFD347" s="145"/>
      <c r="RFE347" s="145"/>
      <c r="RFF347" s="145"/>
      <c r="RFG347" s="145"/>
      <c r="RFH347" s="145"/>
      <c r="RFI347" s="145"/>
      <c r="RFJ347" s="145"/>
      <c r="RFK347" s="145"/>
      <c r="RFL347" s="145"/>
      <c r="RFM347" s="145"/>
      <c r="RFN347" s="145"/>
      <c r="RFO347" s="145"/>
      <c r="RFP347" s="145"/>
      <c r="RFQ347" s="145"/>
      <c r="RFR347" s="145"/>
      <c r="RFS347" s="145"/>
      <c r="RFT347" s="145"/>
      <c r="RFU347" s="145"/>
      <c r="RFV347" s="145"/>
      <c r="RFW347" s="145"/>
      <c r="RFX347" s="145"/>
      <c r="RFY347" s="145"/>
      <c r="RFZ347" s="145"/>
      <c r="RGA347" s="145"/>
      <c r="RGB347" s="145"/>
      <c r="RGC347" s="145"/>
      <c r="RGD347" s="145"/>
      <c r="RGE347" s="145"/>
      <c r="RGF347" s="145"/>
      <c r="RGG347" s="145"/>
      <c r="RGH347" s="145"/>
      <c r="RGI347" s="145"/>
      <c r="RGJ347" s="145"/>
      <c r="RGK347" s="145"/>
      <c r="RGL347" s="145"/>
      <c r="RGM347" s="145"/>
      <c r="RGN347" s="145"/>
      <c r="RGO347" s="145"/>
      <c r="RGP347" s="145"/>
      <c r="RGQ347" s="145"/>
      <c r="RGR347" s="145"/>
      <c r="RGS347" s="145"/>
      <c r="RGT347" s="145"/>
      <c r="RGU347" s="145"/>
      <c r="RGV347" s="145"/>
      <c r="RGW347" s="145"/>
      <c r="RGX347" s="145"/>
      <c r="RGY347" s="145"/>
      <c r="RGZ347" s="145"/>
      <c r="RHA347" s="145"/>
      <c r="RHB347" s="145"/>
      <c r="RHC347" s="145"/>
      <c r="RHD347" s="145"/>
      <c r="RHE347" s="145"/>
      <c r="RHF347" s="145"/>
      <c r="RHG347" s="145"/>
      <c r="RHH347" s="145"/>
      <c r="RHI347" s="145"/>
      <c r="RHJ347" s="145"/>
      <c r="RHK347" s="145"/>
      <c r="RHL347" s="145"/>
      <c r="RHM347" s="145"/>
      <c r="RHN347" s="145"/>
      <c r="RHO347" s="145"/>
      <c r="RHP347" s="145"/>
      <c r="RHQ347" s="145"/>
      <c r="RHR347" s="145"/>
      <c r="RHS347" s="145"/>
      <c r="RHT347" s="145"/>
      <c r="RHU347" s="145"/>
      <c r="RHV347" s="145"/>
      <c r="RHW347" s="145"/>
      <c r="RHX347" s="145"/>
      <c r="RHY347" s="145"/>
      <c r="RHZ347" s="145"/>
      <c r="RIA347" s="145"/>
      <c r="RIB347" s="145"/>
      <c r="RIC347" s="145"/>
      <c r="RID347" s="145"/>
      <c r="RIE347" s="145"/>
      <c r="RIF347" s="145"/>
      <c r="RIG347" s="145"/>
      <c r="RIH347" s="145"/>
      <c r="RII347" s="145"/>
      <c r="RIJ347" s="145"/>
      <c r="RIK347" s="145"/>
      <c r="RIL347" s="145"/>
      <c r="RIM347" s="145"/>
      <c r="RIN347" s="145"/>
      <c r="RIO347" s="145"/>
      <c r="RIP347" s="145"/>
      <c r="RIQ347" s="145"/>
      <c r="RIR347" s="145"/>
      <c r="RIS347" s="145"/>
      <c r="RIT347" s="145"/>
      <c r="RIU347" s="145"/>
      <c r="RIV347" s="145"/>
      <c r="RIW347" s="145"/>
      <c r="RIX347" s="145"/>
      <c r="RIY347" s="145"/>
      <c r="RIZ347" s="145"/>
      <c r="RJA347" s="145"/>
      <c r="RJB347" s="145"/>
      <c r="RJC347" s="145"/>
      <c r="RJD347" s="145"/>
      <c r="RJE347" s="145"/>
      <c r="RJF347" s="145"/>
      <c r="RJG347" s="145"/>
      <c r="RJH347" s="145"/>
      <c r="RJI347" s="145"/>
      <c r="RJJ347" s="145"/>
      <c r="RJK347" s="145"/>
      <c r="RJL347" s="145"/>
      <c r="RJM347" s="145"/>
      <c r="RJN347" s="145"/>
      <c r="RJO347" s="145"/>
      <c r="RJP347" s="145"/>
      <c r="RJQ347" s="145"/>
      <c r="RJR347" s="145"/>
      <c r="RJS347" s="145"/>
      <c r="RJT347" s="145"/>
      <c r="RJU347" s="145"/>
      <c r="RJV347" s="145"/>
      <c r="RJW347" s="145"/>
      <c r="RJX347" s="145"/>
      <c r="RJY347" s="145"/>
      <c r="RJZ347" s="145"/>
      <c r="RKA347" s="145"/>
      <c r="RKB347" s="145"/>
      <c r="RKC347" s="145"/>
      <c r="RKD347" s="145"/>
      <c r="RKE347" s="145"/>
      <c r="RKF347" s="145"/>
      <c r="RKG347" s="145"/>
      <c r="RKH347" s="145"/>
      <c r="RKI347" s="145"/>
      <c r="RKJ347" s="145"/>
      <c r="RKK347" s="145"/>
      <c r="RKL347" s="145"/>
      <c r="RKM347" s="145"/>
      <c r="RKN347" s="145"/>
      <c r="RKO347" s="145"/>
      <c r="RKP347" s="145"/>
      <c r="RKQ347" s="145"/>
      <c r="RKR347" s="145"/>
      <c r="RKS347" s="145"/>
      <c r="RKT347" s="145"/>
      <c r="RKU347" s="145"/>
      <c r="RKV347" s="145"/>
      <c r="RKW347" s="145"/>
      <c r="RKX347" s="145"/>
      <c r="RKY347" s="145"/>
      <c r="RKZ347" s="145"/>
      <c r="RLA347" s="145"/>
      <c r="RLB347" s="145"/>
      <c r="RLC347" s="145"/>
      <c r="RLD347" s="145"/>
      <c r="RLE347" s="145"/>
      <c r="RLF347" s="145"/>
      <c r="RLG347" s="145"/>
      <c r="RLH347" s="145"/>
      <c r="RLI347" s="145"/>
      <c r="RLJ347" s="145"/>
      <c r="RLK347" s="145"/>
      <c r="RLL347" s="145"/>
      <c r="RLM347" s="145"/>
      <c r="RLN347" s="145"/>
      <c r="RLO347" s="145"/>
      <c r="RLP347" s="145"/>
      <c r="RLQ347" s="145"/>
      <c r="RLR347" s="145"/>
      <c r="RLS347" s="145"/>
      <c r="RLT347" s="145"/>
      <c r="RLU347" s="145"/>
      <c r="RLV347" s="145"/>
      <c r="RLW347" s="145"/>
      <c r="RLX347" s="145"/>
      <c r="RLY347" s="145"/>
      <c r="RLZ347" s="145"/>
      <c r="RMA347" s="145"/>
      <c r="RMB347" s="145"/>
      <c r="RMC347" s="145"/>
      <c r="RMD347" s="145"/>
      <c r="RME347" s="145"/>
      <c r="RMF347" s="145"/>
      <c r="RMG347" s="145"/>
      <c r="RMH347" s="145"/>
      <c r="RMI347" s="145"/>
      <c r="RMJ347" s="145"/>
      <c r="RMK347" s="145"/>
      <c r="RML347" s="145"/>
      <c r="RMM347" s="145"/>
      <c r="RMN347" s="145"/>
      <c r="RMO347" s="145"/>
      <c r="RMP347" s="145"/>
      <c r="RMQ347" s="145"/>
      <c r="RMR347" s="145"/>
      <c r="RMS347" s="145"/>
      <c r="RMT347" s="145"/>
      <c r="RMU347" s="145"/>
      <c r="RMV347" s="145"/>
      <c r="RMW347" s="145"/>
      <c r="RMX347" s="145"/>
      <c r="RMY347" s="145"/>
      <c r="RMZ347" s="145"/>
      <c r="RNA347" s="145"/>
      <c r="RNB347" s="145"/>
      <c r="RNC347" s="145"/>
      <c r="RND347" s="145"/>
      <c r="RNE347" s="145"/>
      <c r="RNF347" s="145"/>
      <c r="RNG347" s="145"/>
      <c r="RNH347" s="145"/>
      <c r="RNI347" s="145"/>
      <c r="RNJ347" s="145"/>
      <c r="RNK347" s="145"/>
      <c r="RNL347" s="145"/>
      <c r="RNM347" s="145"/>
      <c r="RNN347" s="145"/>
      <c r="RNO347" s="145"/>
      <c r="RNP347" s="145"/>
      <c r="RNQ347" s="145"/>
      <c r="RNR347" s="145"/>
      <c r="RNS347" s="145"/>
      <c r="RNT347" s="145"/>
      <c r="RNU347" s="145"/>
      <c r="RNV347" s="145"/>
      <c r="RNW347" s="145"/>
      <c r="RNX347" s="145"/>
      <c r="RNY347" s="145"/>
      <c r="RNZ347" s="145"/>
      <c r="ROA347" s="145"/>
      <c r="ROB347" s="145"/>
      <c r="ROC347" s="145"/>
      <c r="ROD347" s="145"/>
      <c r="ROE347" s="145"/>
      <c r="ROF347" s="145"/>
      <c r="ROG347" s="145"/>
      <c r="ROH347" s="145"/>
      <c r="ROI347" s="145"/>
      <c r="ROJ347" s="145"/>
      <c r="ROK347" s="145"/>
      <c r="ROL347" s="145"/>
      <c r="ROM347" s="145"/>
      <c r="RON347" s="145"/>
      <c r="ROO347" s="145"/>
      <c r="ROP347" s="145"/>
      <c r="ROQ347" s="145"/>
      <c r="ROR347" s="145"/>
      <c r="ROS347" s="145"/>
      <c r="ROT347" s="145"/>
      <c r="ROU347" s="145"/>
      <c r="ROV347" s="145"/>
      <c r="ROW347" s="145"/>
      <c r="ROX347" s="145"/>
      <c r="ROY347" s="145"/>
      <c r="ROZ347" s="145"/>
      <c r="RPA347" s="145"/>
      <c r="RPB347" s="145"/>
      <c r="RPC347" s="145"/>
      <c r="RPD347" s="145"/>
      <c r="RPE347" s="145"/>
      <c r="RPF347" s="145"/>
      <c r="RPG347" s="145"/>
      <c r="RPH347" s="145"/>
      <c r="RPI347" s="145"/>
      <c r="RPJ347" s="145"/>
      <c r="RPK347" s="145"/>
      <c r="RPL347" s="145"/>
      <c r="RPM347" s="145"/>
      <c r="RPN347" s="145"/>
      <c r="RPO347" s="145"/>
      <c r="RPP347" s="145"/>
      <c r="RPQ347" s="145"/>
      <c r="RPR347" s="145"/>
      <c r="RPS347" s="145"/>
      <c r="RPT347" s="145"/>
      <c r="RPU347" s="145"/>
      <c r="RPV347" s="145"/>
      <c r="RPW347" s="145"/>
      <c r="RPX347" s="145"/>
      <c r="RPY347" s="145"/>
      <c r="RPZ347" s="145"/>
      <c r="RQA347" s="145"/>
      <c r="RQB347" s="145"/>
      <c r="RQC347" s="145"/>
      <c r="RQD347" s="145"/>
      <c r="RQE347" s="145"/>
      <c r="RQF347" s="145"/>
      <c r="RQG347" s="145"/>
      <c r="RQH347" s="145"/>
      <c r="RQI347" s="145"/>
      <c r="RQJ347" s="145"/>
      <c r="RQK347" s="145"/>
      <c r="RQL347" s="145"/>
      <c r="RQM347" s="145"/>
      <c r="RQN347" s="145"/>
      <c r="RQO347" s="145"/>
      <c r="RQP347" s="145"/>
      <c r="RQQ347" s="145"/>
      <c r="RQR347" s="145"/>
      <c r="RQS347" s="145"/>
      <c r="RQT347" s="145"/>
      <c r="RQU347" s="145"/>
      <c r="RQV347" s="145"/>
      <c r="RQW347" s="145"/>
      <c r="RQX347" s="145"/>
      <c r="RQY347" s="145"/>
      <c r="RQZ347" s="145"/>
      <c r="RRA347" s="145"/>
      <c r="RRB347" s="145"/>
      <c r="RRC347" s="145"/>
      <c r="RRD347" s="145"/>
      <c r="RRE347" s="145"/>
      <c r="RRF347" s="145"/>
      <c r="RRG347" s="145"/>
      <c r="RRH347" s="145"/>
      <c r="RRI347" s="145"/>
      <c r="RRJ347" s="145"/>
      <c r="RRK347" s="145"/>
      <c r="RRL347" s="145"/>
      <c r="RRM347" s="145"/>
      <c r="RRN347" s="145"/>
      <c r="RRO347" s="145"/>
      <c r="RRP347" s="145"/>
      <c r="RRQ347" s="145"/>
      <c r="RRR347" s="145"/>
      <c r="RRS347" s="145"/>
      <c r="RRT347" s="145"/>
      <c r="RRU347" s="145"/>
      <c r="RRV347" s="145"/>
      <c r="RRW347" s="145"/>
      <c r="RRX347" s="145"/>
      <c r="RRY347" s="145"/>
      <c r="RRZ347" s="145"/>
      <c r="RSA347" s="145"/>
      <c r="RSB347" s="145"/>
      <c r="RSC347" s="145"/>
      <c r="RSD347" s="145"/>
      <c r="RSE347" s="145"/>
      <c r="RSF347" s="145"/>
      <c r="RSG347" s="145"/>
      <c r="RSH347" s="145"/>
      <c r="RSI347" s="145"/>
      <c r="RSJ347" s="145"/>
      <c r="RSK347" s="145"/>
      <c r="RSL347" s="145"/>
      <c r="RSM347" s="145"/>
      <c r="RSN347" s="145"/>
      <c r="RSO347" s="145"/>
      <c r="RSP347" s="145"/>
      <c r="RSQ347" s="145"/>
      <c r="RSR347" s="145"/>
      <c r="RSS347" s="145"/>
      <c r="RST347" s="145"/>
      <c r="RSU347" s="145"/>
      <c r="RSV347" s="145"/>
      <c r="RSW347" s="145"/>
      <c r="RSX347" s="145"/>
      <c r="RSY347" s="145"/>
      <c r="RSZ347" s="145"/>
      <c r="RTA347" s="145"/>
      <c r="RTB347" s="145"/>
      <c r="RTC347" s="145"/>
      <c r="RTD347" s="145"/>
      <c r="RTE347" s="145"/>
      <c r="RTF347" s="145"/>
      <c r="RTG347" s="145"/>
      <c r="RTH347" s="145"/>
      <c r="RTI347" s="145"/>
      <c r="RTJ347" s="145"/>
      <c r="RTK347" s="145"/>
      <c r="RTL347" s="145"/>
      <c r="RTM347" s="145"/>
      <c r="RTN347" s="145"/>
      <c r="RTO347" s="145"/>
      <c r="RTP347" s="145"/>
      <c r="RTQ347" s="145"/>
      <c r="RTR347" s="145"/>
      <c r="RTS347" s="145"/>
      <c r="RTT347" s="145"/>
      <c r="RTU347" s="145"/>
      <c r="RTV347" s="145"/>
      <c r="RTW347" s="145"/>
      <c r="RTX347" s="145"/>
      <c r="RTY347" s="145"/>
      <c r="RTZ347" s="145"/>
      <c r="RUA347" s="145"/>
      <c r="RUB347" s="145"/>
      <c r="RUC347" s="145"/>
      <c r="RUD347" s="145"/>
      <c r="RUE347" s="145"/>
      <c r="RUF347" s="145"/>
      <c r="RUG347" s="145"/>
      <c r="RUH347" s="145"/>
      <c r="RUI347" s="145"/>
      <c r="RUJ347" s="145"/>
      <c r="RUK347" s="145"/>
      <c r="RUL347" s="145"/>
      <c r="RUM347" s="145"/>
      <c r="RUN347" s="145"/>
      <c r="RUO347" s="145"/>
      <c r="RUP347" s="145"/>
      <c r="RUQ347" s="145"/>
      <c r="RUR347" s="145"/>
      <c r="RUS347" s="145"/>
      <c r="RUT347" s="145"/>
      <c r="RUU347" s="145"/>
      <c r="RUV347" s="145"/>
      <c r="RUW347" s="145"/>
      <c r="RUX347" s="145"/>
      <c r="RUY347" s="145"/>
      <c r="RUZ347" s="145"/>
      <c r="RVA347" s="145"/>
      <c r="RVB347" s="145"/>
      <c r="RVC347" s="145"/>
      <c r="RVD347" s="145"/>
      <c r="RVE347" s="145"/>
      <c r="RVF347" s="145"/>
      <c r="RVG347" s="145"/>
      <c r="RVH347" s="145"/>
      <c r="RVI347" s="145"/>
      <c r="RVJ347" s="145"/>
      <c r="RVK347" s="145"/>
      <c r="RVL347" s="145"/>
      <c r="RVM347" s="145"/>
      <c r="RVN347" s="145"/>
      <c r="RVO347" s="145"/>
      <c r="RVP347" s="145"/>
      <c r="RVQ347" s="145"/>
      <c r="RVR347" s="145"/>
      <c r="RVS347" s="145"/>
      <c r="RVT347" s="145"/>
      <c r="RVU347" s="145"/>
      <c r="RVV347" s="145"/>
      <c r="RVW347" s="145"/>
      <c r="RVX347" s="145"/>
      <c r="RVY347" s="145"/>
      <c r="RVZ347" s="145"/>
      <c r="RWA347" s="145"/>
      <c r="RWB347" s="145"/>
      <c r="RWC347" s="145"/>
      <c r="RWD347" s="145"/>
      <c r="RWE347" s="145"/>
      <c r="RWF347" s="145"/>
      <c r="RWG347" s="145"/>
      <c r="RWH347" s="145"/>
      <c r="RWI347" s="145"/>
      <c r="RWJ347" s="145"/>
      <c r="RWK347" s="145"/>
      <c r="RWL347" s="145"/>
      <c r="RWM347" s="145"/>
      <c r="RWN347" s="145"/>
      <c r="RWO347" s="145"/>
      <c r="RWP347" s="145"/>
      <c r="RWQ347" s="145"/>
      <c r="RWR347" s="145"/>
      <c r="RWS347" s="145"/>
      <c r="RWT347" s="145"/>
      <c r="RWU347" s="145"/>
      <c r="RWV347" s="145"/>
      <c r="RWW347" s="145"/>
      <c r="RWX347" s="145"/>
      <c r="RWY347" s="145"/>
      <c r="RWZ347" s="145"/>
      <c r="RXA347" s="145"/>
      <c r="RXB347" s="145"/>
      <c r="RXC347" s="145"/>
      <c r="RXD347" s="145"/>
      <c r="RXE347" s="145"/>
      <c r="RXF347" s="145"/>
      <c r="RXG347" s="145"/>
      <c r="RXH347" s="145"/>
      <c r="RXI347" s="145"/>
      <c r="RXJ347" s="145"/>
      <c r="RXK347" s="145"/>
      <c r="RXL347" s="145"/>
      <c r="RXM347" s="145"/>
      <c r="RXN347" s="145"/>
      <c r="RXO347" s="145"/>
      <c r="RXP347" s="145"/>
      <c r="RXQ347" s="145"/>
      <c r="RXR347" s="145"/>
      <c r="RXS347" s="145"/>
      <c r="RXT347" s="145"/>
      <c r="RXU347" s="145"/>
      <c r="RXV347" s="145"/>
      <c r="RXW347" s="145"/>
      <c r="RXX347" s="145"/>
      <c r="RXY347" s="145"/>
      <c r="RXZ347" s="145"/>
      <c r="RYA347" s="145"/>
      <c r="RYB347" s="145"/>
      <c r="RYC347" s="145"/>
      <c r="RYD347" s="145"/>
      <c r="RYE347" s="145"/>
      <c r="RYF347" s="145"/>
      <c r="RYG347" s="145"/>
      <c r="RYH347" s="145"/>
      <c r="RYI347" s="145"/>
      <c r="RYJ347" s="145"/>
      <c r="RYK347" s="145"/>
      <c r="RYL347" s="145"/>
      <c r="RYM347" s="145"/>
      <c r="RYN347" s="145"/>
      <c r="RYO347" s="145"/>
      <c r="RYP347" s="145"/>
      <c r="RYQ347" s="145"/>
      <c r="RYR347" s="145"/>
      <c r="RYS347" s="145"/>
      <c r="RYT347" s="145"/>
      <c r="RYU347" s="145"/>
      <c r="RYV347" s="145"/>
      <c r="RYW347" s="145"/>
      <c r="RYX347" s="145"/>
      <c r="RYY347" s="145"/>
      <c r="RYZ347" s="145"/>
      <c r="RZA347" s="145"/>
      <c r="RZB347" s="145"/>
      <c r="RZC347" s="145"/>
      <c r="RZD347" s="145"/>
      <c r="RZE347" s="145"/>
      <c r="RZF347" s="145"/>
      <c r="RZG347" s="145"/>
      <c r="RZH347" s="145"/>
      <c r="RZI347" s="145"/>
      <c r="RZJ347" s="145"/>
      <c r="RZK347" s="145"/>
      <c r="RZL347" s="145"/>
      <c r="RZM347" s="145"/>
      <c r="RZN347" s="145"/>
      <c r="RZO347" s="145"/>
      <c r="RZP347" s="145"/>
      <c r="RZQ347" s="145"/>
      <c r="RZR347" s="145"/>
      <c r="RZS347" s="145"/>
      <c r="RZT347" s="145"/>
      <c r="RZU347" s="145"/>
      <c r="RZV347" s="145"/>
      <c r="RZW347" s="145"/>
      <c r="RZX347" s="145"/>
      <c r="RZY347" s="145"/>
      <c r="RZZ347" s="145"/>
      <c r="SAA347" s="145"/>
      <c r="SAB347" s="145"/>
      <c r="SAC347" s="145"/>
      <c r="SAD347" s="145"/>
      <c r="SAE347" s="145"/>
      <c r="SAF347" s="145"/>
      <c r="SAG347" s="145"/>
      <c r="SAH347" s="145"/>
      <c r="SAI347" s="145"/>
      <c r="SAJ347" s="145"/>
      <c r="SAK347" s="145"/>
      <c r="SAL347" s="145"/>
      <c r="SAM347" s="145"/>
      <c r="SAN347" s="145"/>
      <c r="SAO347" s="145"/>
      <c r="SAP347" s="145"/>
      <c r="SAQ347" s="145"/>
      <c r="SAR347" s="145"/>
      <c r="SAS347" s="145"/>
      <c r="SAT347" s="145"/>
      <c r="SAU347" s="145"/>
      <c r="SAV347" s="145"/>
      <c r="SAW347" s="145"/>
      <c r="SAX347" s="145"/>
      <c r="SAY347" s="145"/>
      <c r="SAZ347" s="145"/>
      <c r="SBA347" s="145"/>
      <c r="SBB347" s="145"/>
      <c r="SBC347" s="145"/>
      <c r="SBD347" s="145"/>
      <c r="SBE347" s="145"/>
      <c r="SBF347" s="145"/>
      <c r="SBG347" s="145"/>
      <c r="SBH347" s="145"/>
      <c r="SBI347" s="145"/>
      <c r="SBJ347" s="145"/>
      <c r="SBK347" s="145"/>
      <c r="SBL347" s="145"/>
      <c r="SBM347" s="145"/>
      <c r="SBN347" s="145"/>
      <c r="SBO347" s="145"/>
      <c r="SBP347" s="145"/>
      <c r="SBQ347" s="145"/>
      <c r="SBR347" s="145"/>
      <c r="SBS347" s="145"/>
      <c r="SBT347" s="145"/>
      <c r="SBU347" s="145"/>
      <c r="SBV347" s="145"/>
      <c r="SBW347" s="145"/>
      <c r="SBX347" s="145"/>
      <c r="SBY347" s="145"/>
      <c r="SBZ347" s="145"/>
      <c r="SCA347" s="145"/>
      <c r="SCB347" s="145"/>
      <c r="SCC347" s="145"/>
      <c r="SCD347" s="145"/>
      <c r="SCE347" s="145"/>
      <c r="SCF347" s="145"/>
      <c r="SCG347" s="145"/>
      <c r="SCH347" s="145"/>
      <c r="SCI347" s="145"/>
      <c r="SCJ347" s="145"/>
      <c r="SCK347" s="145"/>
      <c r="SCL347" s="145"/>
      <c r="SCM347" s="145"/>
      <c r="SCN347" s="145"/>
      <c r="SCO347" s="145"/>
      <c r="SCP347" s="145"/>
      <c r="SCQ347" s="145"/>
      <c r="SCR347" s="145"/>
      <c r="SCS347" s="145"/>
      <c r="SCT347" s="145"/>
      <c r="SCU347" s="145"/>
      <c r="SCV347" s="145"/>
      <c r="SCW347" s="145"/>
      <c r="SCX347" s="145"/>
      <c r="SCY347" s="145"/>
      <c r="SCZ347" s="145"/>
      <c r="SDA347" s="145"/>
      <c r="SDB347" s="145"/>
      <c r="SDC347" s="145"/>
      <c r="SDD347" s="145"/>
      <c r="SDE347" s="145"/>
      <c r="SDF347" s="145"/>
      <c r="SDG347" s="145"/>
      <c r="SDH347" s="145"/>
      <c r="SDI347" s="145"/>
      <c r="SDJ347" s="145"/>
      <c r="SDK347" s="145"/>
      <c r="SDL347" s="145"/>
      <c r="SDM347" s="145"/>
      <c r="SDN347" s="145"/>
      <c r="SDO347" s="145"/>
      <c r="SDP347" s="145"/>
      <c r="SDQ347" s="145"/>
      <c r="SDR347" s="145"/>
      <c r="SDS347" s="145"/>
      <c r="SDT347" s="145"/>
      <c r="SDU347" s="145"/>
      <c r="SDV347" s="145"/>
      <c r="SDW347" s="145"/>
      <c r="SDX347" s="145"/>
      <c r="SDY347" s="145"/>
      <c r="SDZ347" s="145"/>
      <c r="SEA347" s="145"/>
      <c r="SEB347" s="145"/>
      <c r="SEC347" s="145"/>
      <c r="SED347" s="145"/>
      <c r="SEE347" s="145"/>
      <c r="SEF347" s="145"/>
      <c r="SEG347" s="145"/>
      <c r="SEH347" s="145"/>
      <c r="SEI347" s="145"/>
      <c r="SEJ347" s="145"/>
      <c r="SEK347" s="145"/>
      <c r="SEL347" s="145"/>
      <c r="SEM347" s="145"/>
      <c r="SEN347" s="145"/>
      <c r="SEO347" s="145"/>
      <c r="SEP347" s="145"/>
      <c r="SEQ347" s="145"/>
      <c r="SER347" s="145"/>
      <c r="SES347" s="145"/>
      <c r="SET347" s="145"/>
      <c r="SEU347" s="145"/>
      <c r="SEV347" s="145"/>
      <c r="SEW347" s="145"/>
      <c r="SEX347" s="145"/>
      <c r="SEY347" s="145"/>
      <c r="SEZ347" s="145"/>
      <c r="SFA347" s="145"/>
      <c r="SFB347" s="145"/>
      <c r="SFC347" s="145"/>
      <c r="SFD347" s="145"/>
      <c r="SFE347" s="145"/>
      <c r="SFF347" s="145"/>
      <c r="SFG347" s="145"/>
      <c r="SFH347" s="145"/>
      <c r="SFI347" s="145"/>
      <c r="SFJ347" s="145"/>
      <c r="SFK347" s="145"/>
      <c r="SFL347" s="145"/>
      <c r="SFM347" s="145"/>
      <c r="SFN347" s="145"/>
      <c r="SFO347" s="145"/>
      <c r="SFP347" s="145"/>
      <c r="SFQ347" s="145"/>
      <c r="SFR347" s="145"/>
      <c r="SFS347" s="145"/>
      <c r="SFT347" s="145"/>
      <c r="SFU347" s="145"/>
      <c r="SFV347" s="145"/>
      <c r="SFW347" s="145"/>
      <c r="SFX347" s="145"/>
      <c r="SFY347" s="145"/>
      <c r="SFZ347" s="145"/>
      <c r="SGA347" s="145"/>
      <c r="SGB347" s="145"/>
      <c r="SGC347" s="145"/>
      <c r="SGD347" s="145"/>
      <c r="SGE347" s="145"/>
      <c r="SGF347" s="145"/>
      <c r="SGG347" s="145"/>
      <c r="SGH347" s="145"/>
      <c r="SGI347" s="145"/>
      <c r="SGJ347" s="145"/>
      <c r="SGK347" s="145"/>
      <c r="SGL347" s="145"/>
      <c r="SGM347" s="145"/>
      <c r="SGN347" s="145"/>
      <c r="SGO347" s="145"/>
      <c r="SGP347" s="145"/>
      <c r="SGQ347" s="145"/>
      <c r="SGR347" s="145"/>
      <c r="SGS347" s="145"/>
      <c r="SGT347" s="145"/>
      <c r="SGU347" s="145"/>
      <c r="SGV347" s="145"/>
      <c r="SGW347" s="145"/>
      <c r="SGX347" s="145"/>
      <c r="SGY347" s="145"/>
      <c r="SGZ347" s="145"/>
      <c r="SHA347" s="145"/>
      <c r="SHB347" s="145"/>
      <c r="SHC347" s="145"/>
      <c r="SHD347" s="145"/>
      <c r="SHE347" s="145"/>
      <c r="SHF347" s="145"/>
      <c r="SHG347" s="145"/>
      <c r="SHH347" s="145"/>
      <c r="SHI347" s="145"/>
      <c r="SHJ347" s="145"/>
      <c r="SHK347" s="145"/>
      <c r="SHL347" s="145"/>
      <c r="SHM347" s="145"/>
      <c r="SHN347" s="145"/>
      <c r="SHO347" s="145"/>
      <c r="SHP347" s="145"/>
      <c r="SHQ347" s="145"/>
      <c r="SHR347" s="145"/>
      <c r="SHS347" s="145"/>
      <c r="SHT347" s="145"/>
      <c r="SHU347" s="145"/>
      <c r="SHV347" s="145"/>
      <c r="SHW347" s="145"/>
      <c r="SHX347" s="145"/>
      <c r="SHY347" s="145"/>
      <c r="SHZ347" s="145"/>
      <c r="SIA347" s="145"/>
      <c r="SIB347" s="145"/>
      <c r="SIC347" s="145"/>
      <c r="SID347" s="145"/>
      <c r="SIE347" s="145"/>
      <c r="SIF347" s="145"/>
      <c r="SIG347" s="145"/>
      <c r="SIH347" s="145"/>
      <c r="SII347" s="145"/>
      <c r="SIJ347" s="145"/>
      <c r="SIK347" s="145"/>
      <c r="SIL347" s="145"/>
      <c r="SIM347" s="145"/>
      <c r="SIN347" s="145"/>
      <c r="SIO347" s="145"/>
      <c r="SIP347" s="145"/>
      <c r="SIQ347" s="145"/>
      <c r="SIR347" s="145"/>
      <c r="SIS347" s="145"/>
      <c r="SIT347" s="145"/>
      <c r="SIU347" s="145"/>
      <c r="SIV347" s="145"/>
      <c r="SIW347" s="145"/>
      <c r="SIX347" s="145"/>
      <c r="SIY347" s="145"/>
      <c r="SIZ347" s="145"/>
      <c r="SJA347" s="145"/>
      <c r="SJB347" s="145"/>
      <c r="SJC347" s="145"/>
      <c r="SJD347" s="145"/>
      <c r="SJE347" s="145"/>
      <c r="SJF347" s="145"/>
      <c r="SJG347" s="145"/>
      <c r="SJH347" s="145"/>
      <c r="SJI347" s="145"/>
      <c r="SJJ347" s="145"/>
      <c r="SJK347" s="145"/>
      <c r="SJL347" s="145"/>
      <c r="SJM347" s="145"/>
      <c r="SJN347" s="145"/>
      <c r="SJO347" s="145"/>
      <c r="SJP347" s="145"/>
      <c r="SJQ347" s="145"/>
      <c r="SJR347" s="145"/>
      <c r="SJS347" s="145"/>
      <c r="SJT347" s="145"/>
      <c r="SJU347" s="145"/>
      <c r="SJV347" s="145"/>
      <c r="SJW347" s="145"/>
      <c r="SJX347" s="145"/>
      <c r="SJY347" s="145"/>
      <c r="SJZ347" s="145"/>
      <c r="SKA347" s="145"/>
      <c r="SKB347" s="145"/>
      <c r="SKC347" s="145"/>
      <c r="SKD347" s="145"/>
      <c r="SKE347" s="145"/>
      <c r="SKF347" s="145"/>
      <c r="SKG347" s="145"/>
      <c r="SKH347" s="145"/>
      <c r="SKI347" s="145"/>
      <c r="SKJ347" s="145"/>
      <c r="SKK347" s="145"/>
      <c r="SKL347" s="145"/>
      <c r="SKM347" s="145"/>
      <c r="SKN347" s="145"/>
      <c r="SKO347" s="145"/>
      <c r="SKP347" s="145"/>
      <c r="SKQ347" s="145"/>
      <c r="SKR347" s="145"/>
      <c r="SKS347" s="145"/>
      <c r="SKT347" s="145"/>
      <c r="SKU347" s="145"/>
      <c r="SKV347" s="145"/>
      <c r="SKW347" s="145"/>
      <c r="SKX347" s="145"/>
      <c r="SKY347" s="145"/>
      <c r="SKZ347" s="145"/>
      <c r="SLA347" s="145"/>
      <c r="SLB347" s="145"/>
      <c r="SLC347" s="145"/>
      <c r="SLD347" s="145"/>
      <c r="SLE347" s="145"/>
      <c r="SLF347" s="145"/>
      <c r="SLG347" s="145"/>
      <c r="SLH347" s="145"/>
      <c r="SLI347" s="145"/>
      <c r="SLJ347" s="145"/>
      <c r="SLK347" s="145"/>
      <c r="SLL347" s="145"/>
      <c r="SLM347" s="145"/>
      <c r="SLN347" s="145"/>
      <c r="SLO347" s="145"/>
      <c r="SLP347" s="145"/>
      <c r="SLQ347" s="145"/>
      <c r="SLR347" s="145"/>
      <c r="SLS347" s="145"/>
      <c r="SLT347" s="145"/>
      <c r="SLU347" s="145"/>
      <c r="SLV347" s="145"/>
      <c r="SLW347" s="145"/>
      <c r="SLX347" s="145"/>
      <c r="SLY347" s="145"/>
      <c r="SLZ347" s="145"/>
      <c r="SMA347" s="145"/>
      <c r="SMB347" s="145"/>
      <c r="SMC347" s="145"/>
      <c r="SMD347" s="145"/>
      <c r="SME347" s="145"/>
      <c r="SMF347" s="145"/>
      <c r="SMG347" s="145"/>
      <c r="SMH347" s="145"/>
      <c r="SMI347" s="145"/>
      <c r="SMJ347" s="145"/>
      <c r="SMK347" s="145"/>
      <c r="SML347" s="145"/>
      <c r="SMM347" s="145"/>
      <c r="SMN347" s="145"/>
      <c r="SMO347" s="145"/>
      <c r="SMP347" s="145"/>
      <c r="SMQ347" s="145"/>
      <c r="SMR347" s="145"/>
      <c r="SMS347" s="145"/>
      <c r="SMT347" s="145"/>
      <c r="SMU347" s="145"/>
      <c r="SMV347" s="145"/>
      <c r="SMW347" s="145"/>
      <c r="SMX347" s="145"/>
      <c r="SMY347" s="145"/>
      <c r="SMZ347" s="145"/>
      <c r="SNA347" s="145"/>
      <c r="SNB347" s="145"/>
      <c r="SNC347" s="145"/>
      <c r="SND347" s="145"/>
      <c r="SNE347" s="145"/>
      <c r="SNF347" s="145"/>
      <c r="SNG347" s="145"/>
      <c r="SNH347" s="145"/>
      <c r="SNI347" s="145"/>
      <c r="SNJ347" s="145"/>
      <c r="SNK347" s="145"/>
      <c r="SNL347" s="145"/>
      <c r="SNM347" s="145"/>
      <c r="SNN347" s="145"/>
      <c r="SNO347" s="145"/>
      <c r="SNP347" s="145"/>
      <c r="SNQ347" s="145"/>
      <c r="SNR347" s="145"/>
      <c r="SNS347" s="145"/>
      <c r="SNT347" s="145"/>
      <c r="SNU347" s="145"/>
      <c r="SNV347" s="145"/>
      <c r="SNW347" s="145"/>
      <c r="SNX347" s="145"/>
      <c r="SNY347" s="145"/>
      <c r="SNZ347" s="145"/>
      <c r="SOA347" s="145"/>
      <c r="SOB347" s="145"/>
      <c r="SOC347" s="145"/>
      <c r="SOD347" s="145"/>
      <c r="SOE347" s="145"/>
      <c r="SOF347" s="145"/>
      <c r="SOG347" s="145"/>
      <c r="SOH347" s="145"/>
      <c r="SOI347" s="145"/>
      <c r="SOJ347" s="145"/>
      <c r="SOK347" s="145"/>
      <c r="SOL347" s="145"/>
      <c r="SOM347" s="145"/>
      <c r="SON347" s="145"/>
      <c r="SOO347" s="145"/>
      <c r="SOP347" s="145"/>
      <c r="SOQ347" s="145"/>
      <c r="SOR347" s="145"/>
      <c r="SOS347" s="145"/>
      <c r="SOT347" s="145"/>
      <c r="SOU347" s="145"/>
      <c r="SOV347" s="145"/>
      <c r="SOW347" s="145"/>
      <c r="SOX347" s="145"/>
      <c r="SOY347" s="145"/>
      <c r="SOZ347" s="145"/>
      <c r="SPA347" s="145"/>
      <c r="SPB347" s="145"/>
      <c r="SPC347" s="145"/>
      <c r="SPD347" s="145"/>
      <c r="SPE347" s="145"/>
      <c r="SPF347" s="145"/>
      <c r="SPG347" s="145"/>
      <c r="SPH347" s="145"/>
      <c r="SPI347" s="145"/>
      <c r="SPJ347" s="145"/>
      <c r="SPK347" s="145"/>
      <c r="SPL347" s="145"/>
      <c r="SPM347" s="145"/>
      <c r="SPN347" s="145"/>
      <c r="SPO347" s="145"/>
      <c r="SPP347" s="145"/>
      <c r="SPQ347" s="145"/>
      <c r="SPR347" s="145"/>
      <c r="SPS347" s="145"/>
      <c r="SPT347" s="145"/>
      <c r="SPU347" s="145"/>
      <c r="SPV347" s="145"/>
      <c r="SPW347" s="145"/>
      <c r="SPX347" s="145"/>
      <c r="SPY347" s="145"/>
      <c r="SPZ347" s="145"/>
      <c r="SQA347" s="145"/>
      <c r="SQB347" s="145"/>
      <c r="SQC347" s="145"/>
      <c r="SQD347" s="145"/>
      <c r="SQE347" s="145"/>
      <c r="SQF347" s="145"/>
      <c r="SQG347" s="145"/>
      <c r="SQH347" s="145"/>
      <c r="SQI347" s="145"/>
      <c r="SQJ347" s="145"/>
      <c r="SQK347" s="145"/>
      <c r="SQL347" s="145"/>
      <c r="SQM347" s="145"/>
      <c r="SQN347" s="145"/>
      <c r="SQO347" s="145"/>
      <c r="SQP347" s="145"/>
      <c r="SQQ347" s="145"/>
      <c r="SQR347" s="145"/>
      <c r="SQS347" s="145"/>
      <c r="SQT347" s="145"/>
      <c r="SQU347" s="145"/>
      <c r="SQV347" s="145"/>
      <c r="SQW347" s="145"/>
      <c r="SQX347" s="145"/>
      <c r="SQY347" s="145"/>
      <c r="SQZ347" s="145"/>
      <c r="SRA347" s="145"/>
      <c r="SRB347" s="145"/>
      <c r="SRC347" s="145"/>
      <c r="SRD347" s="145"/>
      <c r="SRE347" s="145"/>
      <c r="SRF347" s="145"/>
      <c r="SRG347" s="145"/>
      <c r="SRH347" s="145"/>
      <c r="SRI347" s="145"/>
      <c r="SRJ347" s="145"/>
      <c r="SRK347" s="145"/>
      <c r="SRL347" s="145"/>
      <c r="SRM347" s="145"/>
      <c r="SRN347" s="145"/>
      <c r="SRO347" s="145"/>
      <c r="SRP347" s="145"/>
      <c r="SRQ347" s="145"/>
      <c r="SRR347" s="145"/>
      <c r="SRS347" s="145"/>
      <c r="SRT347" s="145"/>
      <c r="SRU347" s="145"/>
      <c r="SRV347" s="145"/>
      <c r="SRW347" s="145"/>
      <c r="SRX347" s="145"/>
      <c r="SRY347" s="145"/>
      <c r="SRZ347" s="145"/>
      <c r="SSA347" s="145"/>
      <c r="SSB347" s="145"/>
      <c r="SSC347" s="145"/>
      <c r="SSD347" s="145"/>
      <c r="SSE347" s="145"/>
      <c r="SSF347" s="145"/>
      <c r="SSG347" s="145"/>
      <c r="SSH347" s="145"/>
      <c r="SSI347" s="145"/>
      <c r="SSJ347" s="145"/>
      <c r="SSK347" s="145"/>
      <c r="SSL347" s="145"/>
      <c r="SSM347" s="145"/>
      <c r="SSN347" s="145"/>
      <c r="SSO347" s="145"/>
      <c r="SSP347" s="145"/>
      <c r="SSQ347" s="145"/>
      <c r="SSR347" s="145"/>
      <c r="SSS347" s="145"/>
      <c r="SST347" s="145"/>
      <c r="SSU347" s="145"/>
      <c r="SSV347" s="145"/>
      <c r="SSW347" s="145"/>
      <c r="SSX347" s="145"/>
      <c r="SSY347" s="145"/>
      <c r="SSZ347" s="145"/>
      <c r="STA347" s="145"/>
      <c r="STB347" s="145"/>
      <c r="STC347" s="145"/>
      <c r="STD347" s="145"/>
      <c r="STE347" s="145"/>
      <c r="STF347" s="145"/>
      <c r="STG347" s="145"/>
      <c r="STH347" s="145"/>
      <c r="STI347" s="145"/>
      <c r="STJ347" s="145"/>
      <c r="STK347" s="145"/>
      <c r="STL347" s="145"/>
      <c r="STM347" s="145"/>
      <c r="STN347" s="145"/>
      <c r="STO347" s="145"/>
      <c r="STP347" s="145"/>
      <c r="STQ347" s="145"/>
      <c r="STR347" s="145"/>
      <c r="STS347" s="145"/>
      <c r="STT347" s="145"/>
      <c r="STU347" s="145"/>
      <c r="STV347" s="145"/>
      <c r="STW347" s="145"/>
      <c r="STX347" s="145"/>
      <c r="STY347" s="145"/>
      <c r="STZ347" s="145"/>
      <c r="SUA347" s="145"/>
      <c r="SUB347" s="145"/>
      <c r="SUC347" s="145"/>
      <c r="SUD347" s="145"/>
      <c r="SUE347" s="145"/>
      <c r="SUF347" s="145"/>
      <c r="SUG347" s="145"/>
      <c r="SUH347" s="145"/>
      <c r="SUI347" s="145"/>
      <c r="SUJ347" s="145"/>
      <c r="SUK347" s="145"/>
      <c r="SUL347" s="145"/>
      <c r="SUM347" s="145"/>
      <c r="SUN347" s="145"/>
      <c r="SUO347" s="145"/>
      <c r="SUP347" s="145"/>
      <c r="SUQ347" s="145"/>
      <c r="SUR347" s="145"/>
      <c r="SUS347" s="145"/>
      <c r="SUT347" s="145"/>
      <c r="SUU347" s="145"/>
      <c r="SUV347" s="145"/>
      <c r="SUW347" s="145"/>
      <c r="SUX347" s="145"/>
      <c r="SUY347" s="145"/>
      <c r="SUZ347" s="145"/>
      <c r="SVA347" s="145"/>
      <c r="SVB347" s="145"/>
      <c r="SVC347" s="145"/>
      <c r="SVD347" s="145"/>
      <c r="SVE347" s="145"/>
      <c r="SVF347" s="145"/>
      <c r="SVG347" s="145"/>
      <c r="SVH347" s="145"/>
      <c r="SVI347" s="145"/>
      <c r="SVJ347" s="145"/>
      <c r="SVK347" s="145"/>
      <c r="SVL347" s="145"/>
      <c r="SVM347" s="145"/>
      <c r="SVN347" s="145"/>
      <c r="SVO347" s="145"/>
      <c r="SVP347" s="145"/>
      <c r="SVQ347" s="145"/>
      <c r="SVR347" s="145"/>
      <c r="SVS347" s="145"/>
      <c r="SVT347" s="145"/>
      <c r="SVU347" s="145"/>
      <c r="SVV347" s="145"/>
      <c r="SVW347" s="145"/>
      <c r="SVX347" s="145"/>
      <c r="SVY347" s="145"/>
      <c r="SVZ347" s="145"/>
      <c r="SWA347" s="145"/>
      <c r="SWB347" s="145"/>
      <c r="SWC347" s="145"/>
      <c r="SWD347" s="145"/>
      <c r="SWE347" s="145"/>
      <c r="SWF347" s="145"/>
      <c r="SWG347" s="145"/>
      <c r="SWH347" s="145"/>
      <c r="SWI347" s="145"/>
      <c r="SWJ347" s="145"/>
      <c r="SWK347" s="145"/>
      <c r="SWL347" s="145"/>
      <c r="SWM347" s="145"/>
      <c r="SWN347" s="145"/>
      <c r="SWO347" s="145"/>
      <c r="SWP347" s="145"/>
      <c r="SWQ347" s="145"/>
      <c r="SWR347" s="145"/>
      <c r="SWS347" s="145"/>
      <c r="SWT347" s="145"/>
      <c r="SWU347" s="145"/>
      <c r="SWV347" s="145"/>
      <c r="SWW347" s="145"/>
      <c r="SWX347" s="145"/>
      <c r="SWY347" s="145"/>
      <c r="SWZ347" s="145"/>
      <c r="SXA347" s="145"/>
      <c r="SXB347" s="145"/>
      <c r="SXC347" s="145"/>
      <c r="SXD347" s="145"/>
      <c r="SXE347" s="145"/>
      <c r="SXF347" s="145"/>
      <c r="SXG347" s="145"/>
      <c r="SXH347" s="145"/>
      <c r="SXI347" s="145"/>
      <c r="SXJ347" s="145"/>
      <c r="SXK347" s="145"/>
      <c r="SXL347" s="145"/>
      <c r="SXM347" s="145"/>
      <c r="SXN347" s="145"/>
      <c r="SXO347" s="145"/>
      <c r="SXP347" s="145"/>
      <c r="SXQ347" s="145"/>
      <c r="SXR347" s="145"/>
      <c r="SXS347" s="145"/>
      <c r="SXT347" s="145"/>
      <c r="SXU347" s="145"/>
      <c r="SXV347" s="145"/>
      <c r="SXW347" s="145"/>
      <c r="SXX347" s="145"/>
      <c r="SXY347" s="145"/>
      <c r="SXZ347" s="145"/>
      <c r="SYA347" s="145"/>
      <c r="SYB347" s="145"/>
      <c r="SYC347" s="145"/>
      <c r="SYD347" s="145"/>
      <c r="SYE347" s="145"/>
      <c r="SYF347" s="145"/>
      <c r="SYG347" s="145"/>
      <c r="SYH347" s="145"/>
      <c r="SYI347" s="145"/>
      <c r="SYJ347" s="145"/>
      <c r="SYK347" s="145"/>
      <c r="SYL347" s="145"/>
      <c r="SYM347" s="145"/>
      <c r="SYN347" s="145"/>
      <c r="SYO347" s="145"/>
      <c r="SYP347" s="145"/>
      <c r="SYQ347" s="145"/>
      <c r="SYR347" s="145"/>
      <c r="SYS347" s="145"/>
      <c r="SYT347" s="145"/>
      <c r="SYU347" s="145"/>
      <c r="SYV347" s="145"/>
      <c r="SYW347" s="145"/>
      <c r="SYX347" s="145"/>
      <c r="SYY347" s="145"/>
      <c r="SYZ347" s="145"/>
      <c r="SZA347" s="145"/>
      <c r="SZB347" s="145"/>
      <c r="SZC347" s="145"/>
      <c r="SZD347" s="145"/>
      <c r="SZE347" s="145"/>
      <c r="SZF347" s="145"/>
      <c r="SZG347" s="145"/>
      <c r="SZH347" s="145"/>
      <c r="SZI347" s="145"/>
      <c r="SZJ347" s="145"/>
      <c r="SZK347" s="145"/>
      <c r="SZL347" s="145"/>
      <c r="SZM347" s="145"/>
      <c r="SZN347" s="145"/>
      <c r="SZO347" s="145"/>
      <c r="SZP347" s="145"/>
      <c r="SZQ347" s="145"/>
      <c r="SZR347" s="145"/>
      <c r="SZS347" s="145"/>
      <c r="SZT347" s="145"/>
      <c r="SZU347" s="145"/>
      <c r="SZV347" s="145"/>
      <c r="SZW347" s="145"/>
      <c r="SZX347" s="145"/>
      <c r="SZY347" s="145"/>
      <c r="SZZ347" s="145"/>
      <c r="TAA347" s="145"/>
      <c r="TAB347" s="145"/>
      <c r="TAC347" s="145"/>
      <c r="TAD347" s="145"/>
      <c r="TAE347" s="145"/>
      <c r="TAF347" s="145"/>
      <c r="TAG347" s="145"/>
      <c r="TAH347" s="145"/>
      <c r="TAI347" s="145"/>
      <c r="TAJ347" s="145"/>
      <c r="TAK347" s="145"/>
      <c r="TAL347" s="145"/>
      <c r="TAM347" s="145"/>
      <c r="TAN347" s="145"/>
      <c r="TAO347" s="145"/>
      <c r="TAP347" s="145"/>
      <c r="TAQ347" s="145"/>
      <c r="TAR347" s="145"/>
      <c r="TAS347" s="145"/>
      <c r="TAT347" s="145"/>
      <c r="TAU347" s="145"/>
      <c r="TAV347" s="145"/>
      <c r="TAW347" s="145"/>
      <c r="TAX347" s="145"/>
      <c r="TAY347" s="145"/>
      <c r="TAZ347" s="145"/>
      <c r="TBA347" s="145"/>
      <c r="TBB347" s="145"/>
      <c r="TBC347" s="145"/>
      <c r="TBD347" s="145"/>
      <c r="TBE347" s="145"/>
      <c r="TBF347" s="145"/>
      <c r="TBG347" s="145"/>
      <c r="TBH347" s="145"/>
      <c r="TBI347" s="145"/>
      <c r="TBJ347" s="145"/>
      <c r="TBK347" s="145"/>
      <c r="TBL347" s="145"/>
      <c r="TBM347" s="145"/>
      <c r="TBN347" s="145"/>
      <c r="TBO347" s="145"/>
      <c r="TBP347" s="145"/>
      <c r="TBQ347" s="145"/>
      <c r="TBR347" s="145"/>
      <c r="TBS347" s="145"/>
      <c r="TBT347" s="145"/>
      <c r="TBU347" s="145"/>
      <c r="TBV347" s="145"/>
      <c r="TBW347" s="145"/>
      <c r="TBX347" s="145"/>
      <c r="TBY347" s="145"/>
      <c r="TBZ347" s="145"/>
      <c r="TCA347" s="145"/>
      <c r="TCB347" s="145"/>
      <c r="TCC347" s="145"/>
      <c r="TCD347" s="145"/>
      <c r="TCE347" s="145"/>
      <c r="TCF347" s="145"/>
      <c r="TCG347" s="145"/>
      <c r="TCH347" s="145"/>
      <c r="TCI347" s="145"/>
      <c r="TCJ347" s="145"/>
      <c r="TCK347" s="145"/>
      <c r="TCL347" s="145"/>
      <c r="TCM347" s="145"/>
      <c r="TCN347" s="145"/>
      <c r="TCO347" s="145"/>
      <c r="TCP347" s="145"/>
      <c r="TCQ347" s="145"/>
      <c r="TCR347" s="145"/>
      <c r="TCS347" s="145"/>
      <c r="TCT347" s="145"/>
      <c r="TCU347" s="145"/>
      <c r="TCV347" s="145"/>
      <c r="TCW347" s="145"/>
      <c r="TCX347" s="145"/>
      <c r="TCY347" s="145"/>
      <c r="TCZ347" s="145"/>
      <c r="TDA347" s="145"/>
      <c r="TDB347" s="145"/>
      <c r="TDC347" s="145"/>
      <c r="TDD347" s="145"/>
      <c r="TDE347" s="145"/>
      <c r="TDF347" s="145"/>
      <c r="TDG347" s="145"/>
      <c r="TDH347" s="145"/>
      <c r="TDI347" s="145"/>
      <c r="TDJ347" s="145"/>
      <c r="TDK347" s="145"/>
      <c r="TDL347" s="145"/>
      <c r="TDM347" s="145"/>
      <c r="TDN347" s="145"/>
      <c r="TDO347" s="145"/>
      <c r="TDP347" s="145"/>
      <c r="TDQ347" s="145"/>
      <c r="TDR347" s="145"/>
      <c r="TDS347" s="145"/>
      <c r="TDT347" s="145"/>
      <c r="TDU347" s="145"/>
      <c r="TDV347" s="145"/>
      <c r="TDW347" s="145"/>
      <c r="TDX347" s="145"/>
      <c r="TDY347" s="145"/>
      <c r="TDZ347" s="145"/>
      <c r="TEA347" s="145"/>
      <c r="TEB347" s="145"/>
      <c r="TEC347" s="145"/>
      <c r="TED347" s="145"/>
      <c r="TEE347" s="145"/>
      <c r="TEF347" s="145"/>
      <c r="TEG347" s="145"/>
      <c r="TEH347" s="145"/>
      <c r="TEI347" s="145"/>
      <c r="TEJ347" s="145"/>
      <c r="TEK347" s="145"/>
      <c r="TEL347" s="145"/>
      <c r="TEM347" s="145"/>
      <c r="TEN347" s="145"/>
      <c r="TEO347" s="145"/>
      <c r="TEP347" s="145"/>
      <c r="TEQ347" s="145"/>
      <c r="TER347" s="145"/>
      <c r="TES347" s="145"/>
      <c r="TET347" s="145"/>
      <c r="TEU347" s="145"/>
      <c r="TEV347" s="145"/>
      <c r="TEW347" s="145"/>
      <c r="TEX347" s="145"/>
      <c r="TEY347" s="145"/>
      <c r="TEZ347" s="145"/>
      <c r="TFA347" s="145"/>
      <c r="TFB347" s="145"/>
      <c r="TFC347" s="145"/>
      <c r="TFD347" s="145"/>
      <c r="TFE347" s="145"/>
      <c r="TFF347" s="145"/>
      <c r="TFG347" s="145"/>
      <c r="TFH347" s="145"/>
      <c r="TFI347" s="145"/>
      <c r="TFJ347" s="145"/>
      <c r="TFK347" s="145"/>
      <c r="TFL347" s="145"/>
      <c r="TFM347" s="145"/>
      <c r="TFN347" s="145"/>
      <c r="TFO347" s="145"/>
      <c r="TFP347" s="145"/>
      <c r="TFQ347" s="145"/>
      <c r="TFR347" s="145"/>
      <c r="TFS347" s="145"/>
      <c r="TFT347" s="145"/>
      <c r="TFU347" s="145"/>
      <c r="TFV347" s="145"/>
      <c r="TFW347" s="145"/>
      <c r="TFX347" s="145"/>
      <c r="TFY347" s="145"/>
      <c r="TFZ347" s="145"/>
      <c r="TGA347" s="145"/>
      <c r="TGB347" s="145"/>
      <c r="TGC347" s="145"/>
      <c r="TGD347" s="145"/>
      <c r="TGE347" s="145"/>
      <c r="TGF347" s="145"/>
      <c r="TGG347" s="145"/>
      <c r="TGH347" s="145"/>
      <c r="TGI347" s="145"/>
      <c r="TGJ347" s="145"/>
      <c r="TGK347" s="145"/>
      <c r="TGL347" s="145"/>
      <c r="TGM347" s="145"/>
      <c r="TGN347" s="145"/>
      <c r="TGO347" s="145"/>
      <c r="TGP347" s="145"/>
      <c r="TGQ347" s="145"/>
      <c r="TGR347" s="145"/>
      <c r="TGS347" s="145"/>
      <c r="TGT347" s="145"/>
      <c r="TGU347" s="145"/>
      <c r="TGV347" s="145"/>
      <c r="TGW347" s="145"/>
      <c r="TGX347" s="145"/>
      <c r="TGY347" s="145"/>
      <c r="TGZ347" s="145"/>
      <c r="THA347" s="145"/>
      <c r="THB347" s="145"/>
      <c r="THC347" s="145"/>
      <c r="THD347" s="145"/>
      <c r="THE347" s="145"/>
      <c r="THF347" s="145"/>
      <c r="THG347" s="145"/>
      <c r="THH347" s="145"/>
      <c r="THI347" s="145"/>
      <c r="THJ347" s="145"/>
      <c r="THK347" s="145"/>
      <c r="THL347" s="145"/>
      <c r="THM347" s="145"/>
      <c r="THN347" s="145"/>
      <c r="THO347" s="145"/>
      <c r="THP347" s="145"/>
      <c r="THQ347" s="145"/>
      <c r="THR347" s="145"/>
      <c r="THS347" s="145"/>
      <c r="THT347" s="145"/>
      <c r="THU347" s="145"/>
      <c r="THV347" s="145"/>
      <c r="THW347" s="145"/>
      <c r="THX347" s="145"/>
      <c r="THY347" s="145"/>
      <c r="THZ347" s="145"/>
      <c r="TIA347" s="145"/>
      <c r="TIB347" s="145"/>
      <c r="TIC347" s="145"/>
      <c r="TID347" s="145"/>
      <c r="TIE347" s="145"/>
      <c r="TIF347" s="145"/>
      <c r="TIG347" s="145"/>
      <c r="TIH347" s="145"/>
      <c r="TII347" s="145"/>
      <c r="TIJ347" s="145"/>
      <c r="TIK347" s="145"/>
      <c r="TIL347" s="145"/>
      <c r="TIM347" s="145"/>
      <c r="TIN347" s="145"/>
      <c r="TIO347" s="145"/>
      <c r="TIP347" s="145"/>
      <c r="TIQ347" s="145"/>
      <c r="TIR347" s="145"/>
      <c r="TIS347" s="145"/>
      <c r="TIT347" s="145"/>
      <c r="TIU347" s="145"/>
      <c r="TIV347" s="145"/>
      <c r="TIW347" s="145"/>
      <c r="TIX347" s="145"/>
      <c r="TIY347" s="145"/>
      <c r="TIZ347" s="145"/>
      <c r="TJA347" s="145"/>
      <c r="TJB347" s="145"/>
      <c r="TJC347" s="145"/>
      <c r="TJD347" s="145"/>
      <c r="TJE347" s="145"/>
      <c r="TJF347" s="145"/>
      <c r="TJG347" s="145"/>
      <c r="TJH347" s="145"/>
      <c r="TJI347" s="145"/>
      <c r="TJJ347" s="145"/>
      <c r="TJK347" s="145"/>
      <c r="TJL347" s="145"/>
      <c r="TJM347" s="145"/>
      <c r="TJN347" s="145"/>
      <c r="TJO347" s="145"/>
      <c r="TJP347" s="145"/>
      <c r="TJQ347" s="145"/>
      <c r="TJR347" s="145"/>
      <c r="TJS347" s="145"/>
      <c r="TJT347" s="145"/>
      <c r="TJU347" s="145"/>
      <c r="TJV347" s="145"/>
      <c r="TJW347" s="145"/>
      <c r="TJX347" s="145"/>
      <c r="TJY347" s="145"/>
      <c r="TJZ347" s="145"/>
      <c r="TKA347" s="145"/>
      <c r="TKB347" s="145"/>
      <c r="TKC347" s="145"/>
      <c r="TKD347" s="145"/>
      <c r="TKE347" s="145"/>
      <c r="TKF347" s="145"/>
      <c r="TKG347" s="145"/>
      <c r="TKH347" s="145"/>
      <c r="TKI347" s="145"/>
      <c r="TKJ347" s="145"/>
      <c r="TKK347" s="145"/>
      <c r="TKL347" s="145"/>
      <c r="TKM347" s="145"/>
      <c r="TKN347" s="145"/>
      <c r="TKO347" s="145"/>
      <c r="TKP347" s="145"/>
      <c r="TKQ347" s="145"/>
      <c r="TKR347" s="145"/>
      <c r="TKS347" s="145"/>
      <c r="TKT347" s="145"/>
      <c r="TKU347" s="145"/>
      <c r="TKV347" s="145"/>
      <c r="TKW347" s="145"/>
      <c r="TKX347" s="145"/>
      <c r="TKY347" s="145"/>
      <c r="TKZ347" s="145"/>
      <c r="TLA347" s="145"/>
      <c r="TLB347" s="145"/>
      <c r="TLC347" s="145"/>
      <c r="TLD347" s="145"/>
      <c r="TLE347" s="145"/>
      <c r="TLF347" s="145"/>
      <c r="TLG347" s="145"/>
      <c r="TLH347" s="145"/>
      <c r="TLI347" s="145"/>
      <c r="TLJ347" s="145"/>
      <c r="TLK347" s="145"/>
      <c r="TLL347" s="145"/>
      <c r="TLM347" s="145"/>
      <c r="TLN347" s="145"/>
      <c r="TLO347" s="145"/>
      <c r="TLP347" s="145"/>
      <c r="TLQ347" s="145"/>
      <c r="TLR347" s="145"/>
      <c r="TLS347" s="145"/>
      <c r="TLT347" s="145"/>
      <c r="TLU347" s="145"/>
      <c r="TLV347" s="145"/>
      <c r="TLW347" s="145"/>
      <c r="TLX347" s="145"/>
      <c r="TLY347" s="145"/>
      <c r="TLZ347" s="145"/>
      <c r="TMA347" s="145"/>
      <c r="TMB347" s="145"/>
      <c r="TMC347" s="145"/>
      <c r="TMD347" s="145"/>
      <c r="TME347" s="145"/>
      <c r="TMF347" s="145"/>
      <c r="TMG347" s="145"/>
      <c r="TMH347" s="145"/>
      <c r="TMI347" s="145"/>
      <c r="TMJ347" s="145"/>
      <c r="TMK347" s="145"/>
      <c r="TML347" s="145"/>
      <c r="TMM347" s="145"/>
      <c r="TMN347" s="145"/>
      <c r="TMO347" s="145"/>
      <c r="TMP347" s="145"/>
      <c r="TMQ347" s="145"/>
      <c r="TMR347" s="145"/>
      <c r="TMS347" s="145"/>
      <c r="TMT347" s="145"/>
      <c r="TMU347" s="145"/>
      <c r="TMV347" s="145"/>
      <c r="TMW347" s="145"/>
      <c r="TMX347" s="145"/>
      <c r="TMY347" s="145"/>
      <c r="TMZ347" s="145"/>
      <c r="TNA347" s="145"/>
      <c r="TNB347" s="145"/>
      <c r="TNC347" s="145"/>
      <c r="TND347" s="145"/>
      <c r="TNE347" s="145"/>
      <c r="TNF347" s="145"/>
      <c r="TNG347" s="145"/>
      <c r="TNH347" s="145"/>
      <c r="TNI347" s="145"/>
      <c r="TNJ347" s="145"/>
      <c r="TNK347" s="145"/>
      <c r="TNL347" s="145"/>
      <c r="TNM347" s="145"/>
      <c r="TNN347" s="145"/>
      <c r="TNO347" s="145"/>
      <c r="TNP347" s="145"/>
      <c r="TNQ347" s="145"/>
      <c r="TNR347" s="145"/>
      <c r="TNS347" s="145"/>
      <c r="TNT347" s="145"/>
      <c r="TNU347" s="145"/>
      <c r="TNV347" s="145"/>
      <c r="TNW347" s="145"/>
      <c r="TNX347" s="145"/>
      <c r="TNY347" s="145"/>
      <c r="TNZ347" s="145"/>
      <c r="TOA347" s="145"/>
      <c r="TOB347" s="145"/>
      <c r="TOC347" s="145"/>
      <c r="TOD347" s="145"/>
      <c r="TOE347" s="145"/>
      <c r="TOF347" s="145"/>
      <c r="TOG347" s="145"/>
      <c r="TOH347" s="145"/>
      <c r="TOI347" s="145"/>
      <c r="TOJ347" s="145"/>
      <c r="TOK347" s="145"/>
      <c r="TOL347" s="145"/>
      <c r="TOM347" s="145"/>
      <c r="TON347" s="145"/>
      <c r="TOO347" s="145"/>
      <c r="TOP347" s="145"/>
      <c r="TOQ347" s="145"/>
      <c r="TOR347" s="145"/>
      <c r="TOS347" s="145"/>
      <c r="TOT347" s="145"/>
      <c r="TOU347" s="145"/>
      <c r="TOV347" s="145"/>
      <c r="TOW347" s="145"/>
      <c r="TOX347" s="145"/>
      <c r="TOY347" s="145"/>
      <c r="TOZ347" s="145"/>
      <c r="TPA347" s="145"/>
      <c r="TPB347" s="145"/>
      <c r="TPC347" s="145"/>
      <c r="TPD347" s="145"/>
      <c r="TPE347" s="145"/>
      <c r="TPF347" s="145"/>
      <c r="TPG347" s="145"/>
      <c r="TPH347" s="145"/>
      <c r="TPI347" s="145"/>
      <c r="TPJ347" s="145"/>
      <c r="TPK347" s="145"/>
      <c r="TPL347" s="145"/>
      <c r="TPM347" s="145"/>
      <c r="TPN347" s="145"/>
      <c r="TPO347" s="145"/>
      <c r="TPP347" s="145"/>
      <c r="TPQ347" s="145"/>
      <c r="TPR347" s="145"/>
      <c r="TPS347" s="145"/>
      <c r="TPT347" s="145"/>
      <c r="TPU347" s="145"/>
      <c r="TPV347" s="145"/>
      <c r="TPW347" s="145"/>
      <c r="TPX347" s="145"/>
      <c r="TPY347" s="145"/>
      <c r="TPZ347" s="145"/>
      <c r="TQA347" s="145"/>
      <c r="TQB347" s="145"/>
      <c r="TQC347" s="145"/>
      <c r="TQD347" s="145"/>
      <c r="TQE347" s="145"/>
      <c r="TQF347" s="145"/>
      <c r="TQG347" s="145"/>
      <c r="TQH347" s="145"/>
      <c r="TQI347" s="145"/>
      <c r="TQJ347" s="145"/>
      <c r="TQK347" s="145"/>
      <c r="TQL347" s="145"/>
      <c r="TQM347" s="145"/>
      <c r="TQN347" s="145"/>
      <c r="TQO347" s="145"/>
      <c r="TQP347" s="145"/>
      <c r="TQQ347" s="145"/>
      <c r="TQR347" s="145"/>
      <c r="TQS347" s="145"/>
      <c r="TQT347" s="145"/>
      <c r="TQU347" s="145"/>
      <c r="TQV347" s="145"/>
      <c r="TQW347" s="145"/>
      <c r="TQX347" s="145"/>
      <c r="TQY347" s="145"/>
      <c r="TQZ347" s="145"/>
      <c r="TRA347" s="145"/>
      <c r="TRB347" s="145"/>
      <c r="TRC347" s="145"/>
      <c r="TRD347" s="145"/>
      <c r="TRE347" s="145"/>
      <c r="TRF347" s="145"/>
      <c r="TRG347" s="145"/>
      <c r="TRH347" s="145"/>
      <c r="TRI347" s="145"/>
      <c r="TRJ347" s="145"/>
      <c r="TRK347" s="145"/>
      <c r="TRL347" s="145"/>
      <c r="TRM347" s="145"/>
      <c r="TRN347" s="145"/>
      <c r="TRO347" s="145"/>
      <c r="TRP347" s="145"/>
      <c r="TRQ347" s="145"/>
      <c r="TRR347" s="145"/>
      <c r="TRS347" s="145"/>
      <c r="TRT347" s="145"/>
      <c r="TRU347" s="145"/>
      <c r="TRV347" s="145"/>
      <c r="TRW347" s="145"/>
      <c r="TRX347" s="145"/>
      <c r="TRY347" s="145"/>
      <c r="TRZ347" s="145"/>
      <c r="TSA347" s="145"/>
      <c r="TSB347" s="145"/>
      <c r="TSC347" s="145"/>
      <c r="TSD347" s="145"/>
      <c r="TSE347" s="145"/>
      <c r="TSF347" s="145"/>
      <c r="TSG347" s="145"/>
      <c r="TSH347" s="145"/>
      <c r="TSI347" s="145"/>
      <c r="TSJ347" s="145"/>
      <c r="TSK347" s="145"/>
      <c r="TSL347" s="145"/>
      <c r="TSM347" s="145"/>
      <c r="TSN347" s="145"/>
      <c r="TSO347" s="145"/>
      <c r="TSP347" s="145"/>
      <c r="TSQ347" s="145"/>
      <c r="TSR347" s="145"/>
      <c r="TSS347" s="145"/>
      <c r="TST347" s="145"/>
      <c r="TSU347" s="145"/>
      <c r="TSV347" s="145"/>
      <c r="TSW347" s="145"/>
      <c r="TSX347" s="145"/>
      <c r="TSY347" s="145"/>
      <c r="TSZ347" s="145"/>
      <c r="TTA347" s="145"/>
      <c r="TTB347" s="145"/>
      <c r="TTC347" s="145"/>
      <c r="TTD347" s="145"/>
      <c r="TTE347" s="145"/>
      <c r="TTF347" s="145"/>
      <c r="TTG347" s="145"/>
      <c r="TTH347" s="145"/>
      <c r="TTI347" s="145"/>
      <c r="TTJ347" s="145"/>
      <c r="TTK347" s="145"/>
      <c r="TTL347" s="145"/>
      <c r="TTM347" s="145"/>
      <c r="TTN347" s="145"/>
      <c r="TTO347" s="145"/>
      <c r="TTP347" s="145"/>
      <c r="TTQ347" s="145"/>
      <c r="TTR347" s="145"/>
      <c r="TTS347" s="145"/>
      <c r="TTT347" s="145"/>
      <c r="TTU347" s="145"/>
      <c r="TTV347" s="145"/>
      <c r="TTW347" s="145"/>
      <c r="TTX347" s="145"/>
      <c r="TTY347" s="145"/>
      <c r="TTZ347" s="145"/>
      <c r="TUA347" s="145"/>
      <c r="TUB347" s="145"/>
      <c r="TUC347" s="145"/>
      <c r="TUD347" s="145"/>
      <c r="TUE347" s="145"/>
      <c r="TUF347" s="145"/>
      <c r="TUG347" s="145"/>
      <c r="TUH347" s="145"/>
      <c r="TUI347" s="145"/>
      <c r="TUJ347" s="145"/>
      <c r="TUK347" s="145"/>
      <c r="TUL347" s="145"/>
      <c r="TUM347" s="145"/>
      <c r="TUN347" s="145"/>
      <c r="TUO347" s="145"/>
      <c r="TUP347" s="145"/>
      <c r="TUQ347" s="145"/>
      <c r="TUR347" s="145"/>
      <c r="TUS347" s="145"/>
      <c r="TUT347" s="145"/>
      <c r="TUU347" s="145"/>
      <c r="TUV347" s="145"/>
      <c r="TUW347" s="145"/>
      <c r="TUX347" s="145"/>
      <c r="TUY347" s="145"/>
      <c r="TUZ347" s="145"/>
      <c r="TVA347" s="145"/>
      <c r="TVB347" s="145"/>
      <c r="TVC347" s="145"/>
      <c r="TVD347" s="145"/>
      <c r="TVE347" s="145"/>
      <c r="TVF347" s="145"/>
      <c r="TVG347" s="145"/>
      <c r="TVH347" s="145"/>
      <c r="TVI347" s="145"/>
      <c r="TVJ347" s="145"/>
      <c r="TVK347" s="145"/>
      <c r="TVL347" s="145"/>
      <c r="TVM347" s="145"/>
      <c r="TVN347" s="145"/>
      <c r="TVO347" s="145"/>
      <c r="TVP347" s="145"/>
      <c r="TVQ347" s="145"/>
      <c r="TVR347" s="145"/>
      <c r="TVS347" s="145"/>
      <c r="TVT347" s="145"/>
      <c r="TVU347" s="145"/>
      <c r="TVV347" s="145"/>
      <c r="TVW347" s="145"/>
      <c r="TVX347" s="145"/>
      <c r="TVY347" s="145"/>
      <c r="TVZ347" s="145"/>
      <c r="TWA347" s="145"/>
      <c r="TWB347" s="145"/>
      <c r="TWC347" s="145"/>
      <c r="TWD347" s="145"/>
      <c r="TWE347" s="145"/>
      <c r="TWF347" s="145"/>
      <c r="TWG347" s="145"/>
      <c r="TWH347" s="145"/>
      <c r="TWI347" s="145"/>
      <c r="TWJ347" s="145"/>
      <c r="TWK347" s="145"/>
      <c r="TWL347" s="145"/>
      <c r="TWM347" s="145"/>
      <c r="TWN347" s="145"/>
      <c r="TWO347" s="145"/>
      <c r="TWP347" s="145"/>
      <c r="TWQ347" s="145"/>
      <c r="TWR347" s="145"/>
      <c r="TWS347" s="145"/>
      <c r="TWT347" s="145"/>
      <c r="TWU347" s="145"/>
      <c r="TWV347" s="145"/>
      <c r="TWW347" s="145"/>
      <c r="TWX347" s="145"/>
      <c r="TWY347" s="145"/>
      <c r="TWZ347" s="145"/>
      <c r="TXA347" s="145"/>
      <c r="TXB347" s="145"/>
      <c r="TXC347" s="145"/>
      <c r="TXD347" s="145"/>
      <c r="TXE347" s="145"/>
      <c r="TXF347" s="145"/>
      <c r="TXG347" s="145"/>
      <c r="TXH347" s="145"/>
      <c r="TXI347" s="145"/>
      <c r="TXJ347" s="145"/>
      <c r="TXK347" s="145"/>
      <c r="TXL347" s="145"/>
      <c r="TXM347" s="145"/>
      <c r="TXN347" s="145"/>
      <c r="TXO347" s="145"/>
      <c r="TXP347" s="145"/>
      <c r="TXQ347" s="145"/>
      <c r="TXR347" s="145"/>
      <c r="TXS347" s="145"/>
      <c r="TXT347" s="145"/>
      <c r="TXU347" s="145"/>
      <c r="TXV347" s="145"/>
      <c r="TXW347" s="145"/>
      <c r="TXX347" s="145"/>
      <c r="TXY347" s="145"/>
      <c r="TXZ347" s="145"/>
      <c r="TYA347" s="145"/>
      <c r="TYB347" s="145"/>
      <c r="TYC347" s="145"/>
      <c r="TYD347" s="145"/>
      <c r="TYE347" s="145"/>
      <c r="TYF347" s="145"/>
      <c r="TYG347" s="145"/>
      <c r="TYH347" s="145"/>
      <c r="TYI347" s="145"/>
      <c r="TYJ347" s="145"/>
      <c r="TYK347" s="145"/>
      <c r="TYL347" s="145"/>
      <c r="TYM347" s="145"/>
      <c r="TYN347" s="145"/>
      <c r="TYO347" s="145"/>
      <c r="TYP347" s="145"/>
      <c r="TYQ347" s="145"/>
      <c r="TYR347" s="145"/>
      <c r="TYS347" s="145"/>
      <c r="TYT347" s="145"/>
      <c r="TYU347" s="145"/>
      <c r="TYV347" s="145"/>
      <c r="TYW347" s="145"/>
      <c r="TYX347" s="145"/>
      <c r="TYY347" s="145"/>
      <c r="TYZ347" s="145"/>
      <c r="TZA347" s="145"/>
      <c r="TZB347" s="145"/>
      <c r="TZC347" s="145"/>
      <c r="TZD347" s="145"/>
      <c r="TZE347" s="145"/>
      <c r="TZF347" s="145"/>
      <c r="TZG347" s="145"/>
      <c r="TZH347" s="145"/>
      <c r="TZI347" s="145"/>
      <c r="TZJ347" s="145"/>
      <c r="TZK347" s="145"/>
      <c r="TZL347" s="145"/>
      <c r="TZM347" s="145"/>
      <c r="TZN347" s="145"/>
      <c r="TZO347" s="145"/>
      <c r="TZP347" s="145"/>
      <c r="TZQ347" s="145"/>
      <c r="TZR347" s="145"/>
      <c r="TZS347" s="145"/>
      <c r="TZT347" s="145"/>
      <c r="TZU347" s="145"/>
      <c r="TZV347" s="145"/>
      <c r="TZW347" s="145"/>
      <c r="TZX347" s="145"/>
      <c r="TZY347" s="145"/>
      <c r="TZZ347" s="145"/>
      <c r="UAA347" s="145"/>
      <c r="UAB347" s="145"/>
      <c r="UAC347" s="145"/>
      <c r="UAD347" s="145"/>
      <c r="UAE347" s="145"/>
      <c r="UAF347" s="145"/>
      <c r="UAG347" s="145"/>
      <c r="UAH347" s="145"/>
      <c r="UAI347" s="145"/>
      <c r="UAJ347" s="145"/>
      <c r="UAK347" s="145"/>
      <c r="UAL347" s="145"/>
      <c r="UAM347" s="145"/>
      <c r="UAN347" s="145"/>
      <c r="UAO347" s="145"/>
      <c r="UAP347" s="145"/>
      <c r="UAQ347" s="145"/>
      <c r="UAR347" s="145"/>
      <c r="UAS347" s="145"/>
      <c r="UAT347" s="145"/>
      <c r="UAU347" s="145"/>
      <c r="UAV347" s="145"/>
      <c r="UAW347" s="145"/>
      <c r="UAX347" s="145"/>
      <c r="UAY347" s="145"/>
      <c r="UAZ347" s="145"/>
      <c r="UBA347" s="145"/>
      <c r="UBB347" s="145"/>
      <c r="UBC347" s="145"/>
      <c r="UBD347" s="145"/>
      <c r="UBE347" s="145"/>
      <c r="UBF347" s="145"/>
      <c r="UBG347" s="145"/>
      <c r="UBH347" s="145"/>
      <c r="UBI347" s="145"/>
      <c r="UBJ347" s="145"/>
      <c r="UBK347" s="145"/>
      <c r="UBL347" s="145"/>
      <c r="UBM347" s="145"/>
      <c r="UBN347" s="145"/>
      <c r="UBO347" s="145"/>
      <c r="UBP347" s="145"/>
      <c r="UBQ347" s="145"/>
      <c r="UBR347" s="145"/>
      <c r="UBS347" s="145"/>
      <c r="UBT347" s="145"/>
      <c r="UBU347" s="145"/>
      <c r="UBV347" s="145"/>
      <c r="UBW347" s="145"/>
      <c r="UBX347" s="145"/>
      <c r="UBY347" s="145"/>
      <c r="UBZ347" s="145"/>
      <c r="UCA347" s="145"/>
      <c r="UCB347" s="145"/>
      <c r="UCC347" s="145"/>
      <c r="UCD347" s="145"/>
      <c r="UCE347" s="145"/>
      <c r="UCF347" s="145"/>
      <c r="UCG347" s="145"/>
      <c r="UCH347" s="145"/>
      <c r="UCI347" s="145"/>
      <c r="UCJ347" s="145"/>
      <c r="UCK347" s="145"/>
      <c r="UCL347" s="145"/>
      <c r="UCM347" s="145"/>
      <c r="UCN347" s="145"/>
      <c r="UCO347" s="145"/>
      <c r="UCP347" s="145"/>
      <c r="UCQ347" s="145"/>
      <c r="UCR347" s="145"/>
      <c r="UCS347" s="145"/>
      <c r="UCT347" s="145"/>
      <c r="UCU347" s="145"/>
      <c r="UCV347" s="145"/>
      <c r="UCW347" s="145"/>
      <c r="UCX347" s="145"/>
      <c r="UCY347" s="145"/>
      <c r="UCZ347" s="145"/>
      <c r="UDA347" s="145"/>
      <c r="UDB347" s="145"/>
      <c r="UDC347" s="145"/>
      <c r="UDD347" s="145"/>
      <c r="UDE347" s="145"/>
      <c r="UDF347" s="145"/>
      <c r="UDG347" s="145"/>
      <c r="UDH347" s="145"/>
      <c r="UDI347" s="145"/>
      <c r="UDJ347" s="145"/>
      <c r="UDK347" s="145"/>
      <c r="UDL347" s="145"/>
      <c r="UDM347" s="145"/>
      <c r="UDN347" s="145"/>
      <c r="UDO347" s="145"/>
      <c r="UDP347" s="145"/>
      <c r="UDQ347" s="145"/>
      <c r="UDR347" s="145"/>
      <c r="UDS347" s="145"/>
      <c r="UDT347" s="145"/>
      <c r="UDU347" s="145"/>
      <c r="UDV347" s="145"/>
      <c r="UDW347" s="145"/>
      <c r="UDX347" s="145"/>
      <c r="UDY347" s="145"/>
      <c r="UDZ347" s="145"/>
      <c r="UEA347" s="145"/>
      <c r="UEB347" s="145"/>
      <c r="UEC347" s="145"/>
      <c r="UED347" s="145"/>
      <c r="UEE347" s="145"/>
      <c r="UEF347" s="145"/>
      <c r="UEG347" s="145"/>
      <c r="UEH347" s="145"/>
      <c r="UEI347" s="145"/>
      <c r="UEJ347" s="145"/>
      <c r="UEK347" s="145"/>
      <c r="UEL347" s="145"/>
      <c r="UEM347" s="145"/>
      <c r="UEN347" s="145"/>
      <c r="UEO347" s="145"/>
      <c r="UEP347" s="145"/>
      <c r="UEQ347" s="145"/>
      <c r="UER347" s="145"/>
      <c r="UES347" s="145"/>
      <c r="UET347" s="145"/>
      <c r="UEU347" s="145"/>
      <c r="UEV347" s="145"/>
      <c r="UEW347" s="145"/>
      <c r="UEX347" s="145"/>
      <c r="UEY347" s="145"/>
      <c r="UEZ347" s="145"/>
      <c r="UFA347" s="145"/>
      <c r="UFB347" s="145"/>
      <c r="UFC347" s="145"/>
      <c r="UFD347" s="145"/>
      <c r="UFE347" s="145"/>
      <c r="UFF347" s="145"/>
      <c r="UFG347" s="145"/>
      <c r="UFH347" s="145"/>
      <c r="UFI347" s="145"/>
      <c r="UFJ347" s="145"/>
      <c r="UFK347" s="145"/>
      <c r="UFL347" s="145"/>
      <c r="UFM347" s="145"/>
      <c r="UFN347" s="145"/>
      <c r="UFO347" s="145"/>
      <c r="UFP347" s="145"/>
      <c r="UFQ347" s="145"/>
      <c r="UFR347" s="145"/>
      <c r="UFS347" s="145"/>
      <c r="UFT347" s="145"/>
      <c r="UFU347" s="145"/>
      <c r="UFV347" s="145"/>
      <c r="UFW347" s="145"/>
      <c r="UFX347" s="145"/>
      <c r="UFY347" s="145"/>
      <c r="UFZ347" s="145"/>
      <c r="UGA347" s="145"/>
      <c r="UGB347" s="145"/>
      <c r="UGC347" s="145"/>
      <c r="UGD347" s="145"/>
      <c r="UGE347" s="145"/>
      <c r="UGF347" s="145"/>
      <c r="UGG347" s="145"/>
      <c r="UGH347" s="145"/>
      <c r="UGI347" s="145"/>
      <c r="UGJ347" s="145"/>
      <c r="UGK347" s="145"/>
      <c r="UGL347" s="145"/>
      <c r="UGM347" s="145"/>
      <c r="UGN347" s="145"/>
      <c r="UGO347" s="145"/>
      <c r="UGP347" s="145"/>
      <c r="UGQ347" s="145"/>
      <c r="UGR347" s="145"/>
      <c r="UGS347" s="145"/>
      <c r="UGT347" s="145"/>
      <c r="UGU347" s="145"/>
      <c r="UGV347" s="145"/>
      <c r="UGW347" s="145"/>
      <c r="UGX347" s="145"/>
      <c r="UGY347" s="145"/>
      <c r="UGZ347" s="145"/>
      <c r="UHA347" s="145"/>
      <c r="UHB347" s="145"/>
      <c r="UHC347" s="145"/>
      <c r="UHD347" s="145"/>
      <c r="UHE347" s="145"/>
      <c r="UHF347" s="145"/>
      <c r="UHG347" s="145"/>
      <c r="UHH347" s="145"/>
      <c r="UHI347" s="145"/>
      <c r="UHJ347" s="145"/>
      <c r="UHK347" s="145"/>
      <c r="UHL347" s="145"/>
      <c r="UHM347" s="145"/>
      <c r="UHN347" s="145"/>
      <c r="UHO347" s="145"/>
      <c r="UHP347" s="145"/>
      <c r="UHQ347" s="145"/>
      <c r="UHR347" s="145"/>
      <c r="UHS347" s="145"/>
      <c r="UHT347" s="145"/>
      <c r="UHU347" s="145"/>
      <c r="UHV347" s="145"/>
      <c r="UHW347" s="145"/>
      <c r="UHX347" s="145"/>
      <c r="UHY347" s="145"/>
      <c r="UHZ347" s="145"/>
      <c r="UIA347" s="145"/>
      <c r="UIB347" s="145"/>
      <c r="UIC347" s="145"/>
      <c r="UID347" s="145"/>
      <c r="UIE347" s="145"/>
      <c r="UIF347" s="145"/>
      <c r="UIG347" s="145"/>
      <c r="UIH347" s="145"/>
      <c r="UII347" s="145"/>
      <c r="UIJ347" s="145"/>
      <c r="UIK347" s="145"/>
      <c r="UIL347" s="145"/>
      <c r="UIM347" s="145"/>
      <c r="UIN347" s="145"/>
      <c r="UIO347" s="145"/>
      <c r="UIP347" s="145"/>
      <c r="UIQ347" s="145"/>
      <c r="UIR347" s="145"/>
      <c r="UIS347" s="145"/>
      <c r="UIT347" s="145"/>
      <c r="UIU347" s="145"/>
      <c r="UIV347" s="145"/>
      <c r="UIW347" s="145"/>
      <c r="UIX347" s="145"/>
      <c r="UIY347" s="145"/>
      <c r="UIZ347" s="145"/>
      <c r="UJA347" s="145"/>
      <c r="UJB347" s="145"/>
      <c r="UJC347" s="145"/>
      <c r="UJD347" s="145"/>
      <c r="UJE347" s="145"/>
      <c r="UJF347" s="145"/>
      <c r="UJG347" s="145"/>
      <c r="UJH347" s="145"/>
      <c r="UJI347" s="145"/>
      <c r="UJJ347" s="145"/>
      <c r="UJK347" s="145"/>
      <c r="UJL347" s="145"/>
      <c r="UJM347" s="145"/>
      <c r="UJN347" s="145"/>
      <c r="UJO347" s="145"/>
      <c r="UJP347" s="145"/>
      <c r="UJQ347" s="145"/>
      <c r="UJR347" s="145"/>
      <c r="UJS347" s="145"/>
      <c r="UJT347" s="145"/>
      <c r="UJU347" s="145"/>
      <c r="UJV347" s="145"/>
      <c r="UJW347" s="145"/>
      <c r="UJX347" s="145"/>
      <c r="UJY347" s="145"/>
      <c r="UJZ347" s="145"/>
      <c r="UKA347" s="145"/>
      <c r="UKB347" s="145"/>
      <c r="UKC347" s="145"/>
      <c r="UKD347" s="145"/>
      <c r="UKE347" s="145"/>
      <c r="UKF347" s="145"/>
      <c r="UKG347" s="145"/>
      <c r="UKH347" s="145"/>
      <c r="UKI347" s="145"/>
      <c r="UKJ347" s="145"/>
      <c r="UKK347" s="145"/>
      <c r="UKL347" s="145"/>
      <c r="UKM347" s="145"/>
      <c r="UKN347" s="145"/>
      <c r="UKO347" s="145"/>
      <c r="UKP347" s="145"/>
      <c r="UKQ347" s="145"/>
      <c r="UKR347" s="145"/>
      <c r="UKS347" s="145"/>
      <c r="UKT347" s="145"/>
      <c r="UKU347" s="145"/>
      <c r="UKV347" s="145"/>
      <c r="UKW347" s="145"/>
      <c r="UKX347" s="145"/>
      <c r="UKY347" s="145"/>
      <c r="UKZ347" s="145"/>
      <c r="ULA347" s="145"/>
      <c r="ULB347" s="145"/>
      <c r="ULC347" s="145"/>
      <c r="ULD347" s="145"/>
      <c r="ULE347" s="145"/>
      <c r="ULF347" s="145"/>
      <c r="ULG347" s="145"/>
      <c r="ULH347" s="145"/>
      <c r="ULI347" s="145"/>
      <c r="ULJ347" s="145"/>
      <c r="ULK347" s="145"/>
      <c r="ULL347" s="145"/>
      <c r="ULM347" s="145"/>
      <c r="ULN347" s="145"/>
      <c r="ULO347" s="145"/>
      <c r="ULP347" s="145"/>
      <c r="ULQ347" s="145"/>
      <c r="ULR347" s="145"/>
      <c r="ULS347" s="145"/>
      <c r="ULT347" s="145"/>
      <c r="ULU347" s="145"/>
      <c r="ULV347" s="145"/>
      <c r="ULW347" s="145"/>
      <c r="ULX347" s="145"/>
      <c r="ULY347" s="145"/>
      <c r="ULZ347" s="145"/>
      <c r="UMA347" s="145"/>
      <c r="UMB347" s="145"/>
      <c r="UMC347" s="145"/>
      <c r="UMD347" s="145"/>
      <c r="UME347" s="145"/>
      <c r="UMF347" s="145"/>
      <c r="UMG347" s="145"/>
      <c r="UMH347" s="145"/>
      <c r="UMI347" s="145"/>
      <c r="UMJ347" s="145"/>
      <c r="UMK347" s="145"/>
      <c r="UML347" s="145"/>
      <c r="UMM347" s="145"/>
      <c r="UMN347" s="145"/>
      <c r="UMO347" s="145"/>
      <c r="UMP347" s="145"/>
      <c r="UMQ347" s="145"/>
      <c r="UMR347" s="145"/>
      <c r="UMS347" s="145"/>
      <c r="UMT347" s="145"/>
      <c r="UMU347" s="145"/>
      <c r="UMV347" s="145"/>
      <c r="UMW347" s="145"/>
      <c r="UMX347" s="145"/>
      <c r="UMY347" s="145"/>
      <c r="UMZ347" s="145"/>
      <c r="UNA347" s="145"/>
      <c r="UNB347" s="145"/>
      <c r="UNC347" s="145"/>
      <c r="UND347" s="145"/>
      <c r="UNE347" s="145"/>
      <c r="UNF347" s="145"/>
      <c r="UNG347" s="145"/>
      <c r="UNH347" s="145"/>
      <c r="UNI347" s="145"/>
      <c r="UNJ347" s="145"/>
      <c r="UNK347" s="145"/>
      <c r="UNL347" s="145"/>
      <c r="UNM347" s="145"/>
      <c r="UNN347" s="145"/>
      <c r="UNO347" s="145"/>
      <c r="UNP347" s="145"/>
      <c r="UNQ347" s="145"/>
      <c r="UNR347" s="145"/>
      <c r="UNS347" s="145"/>
      <c r="UNT347" s="145"/>
      <c r="UNU347" s="145"/>
      <c r="UNV347" s="145"/>
      <c r="UNW347" s="145"/>
      <c r="UNX347" s="145"/>
      <c r="UNY347" s="145"/>
      <c r="UNZ347" s="145"/>
      <c r="UOA347" s="145"/>
      <c r="UOB347" s="145"/>
      <c r="UOC347" s="145"/>
      <c r="UOD347" s="145"/>
      <c r="UOE347" s="145"/>
      <c r="UOF347" s="145"/>
      <c r="UOG347" s="145"/>
      <c r="UOH347" s="145"/>
      <c r="UOI347" s="145"/>
      <c r="UOJ347" s="145"/>
      <c r="UOK347" s="145"/>
      <c r="UOL347" s="145"/>
      <c r="UOM347" s="145"/>
      <c r="UON347" s="145"/>
      <c r="UOO347" s="145"/>
      <c r="UOP347" s="145"/>
      <c r="UOQ347" s="145"/>
      <c r="UOR347" s="145"/>
      <c r="UOS347" s="145"/>
      <c r="UOT347" s="145"/>
      <c r="UOU347" s="145"/>
      <c r="UOV347" s="145"/>
      <c r="UOW347" s="145"/>
      <c r="UOX347" s="145"/>
      <c r="UOY347" s="145"/>
      <c r="UOZ347" s="145"/>
      <c r="UPA347" s="145"/>
      <c r="UPB347" s="145"/>
      <c r="UPC347" s="145"/>
      <c r="UPD347" s="145"/>
      <c r="UPE347" s="145"/>
      <c r="UPF347" s="145"/>
      <c r="UPG347" s="145"/>
      <c r="UPH347" s="145"/>
      <c r="UPI347" s="145"/>
      <c r="UPJ347" s="145"/>
      <c r="UPK347" s="145"/>
      <c r="UPL347" s="145"/>
      <c r="UPM347" s="145"/>
      <c r="UPN347" s="145"/>
      <c r="UPO347" s="145"/>
      <c r="UPP347" s="145"/>
      <c r="UPQ347" s="145"/>
      <c r="UPR347" s="145"/>
      <c r="UPS347" s="145"/>
      <c r="UPT347" s="145"/>
      <c r="UPU347" s="145"/>
      <c r="UPV347" s="145"/>
      <c r="UPW347" s="145"/>
      <c r="UPX347" s="145"/>
      <c r="UPY347" s="145"/>
      <c r="UPZ347" s="145"/>
      <c r="UQA347" s="145"/>
      <c r="UQB347" s="145"/>
      <c r="UQC347" s="145"/>
      <c r="UQD347" s="145"/>
      <c r="UQE347" s="145"/>
      <c r="UQF347" s="145"/>
      <c r="UQG347" s="145"/>
      <c r="UQH347" s="145"/>
      <c r="UQI347" s="145"/>
      <c r="UQJ347" s="145"/>
      <c r="UQK347" s="145"/>
      <c r="UQL347" s="145"/>
      <c r="UQM347" s="145"/>
      <c r="UQN347" s="145"/>
      <c r="UQO347" s="145"/>
      <c r="UQP347" s="145"/>
      <c r="UQQ347" s="145"/>
      <c r="UQR347" s="145"/>
      <c r="UQS347" s="145"/>
      <c r="UQT347" s="145"/>
      <c r="UQU347" s="145"/>
      <c r="UQV347" s="145"/>
      <c r="UQW347" s="145"/>
      <c r="UQX347" s="145"/>
      <c r="UQY347" s="145"/>
      <c r="UQZ347" s="145"/>
      <c r="URA347" s="145"/>
      <c r="URB347" s="145"/>
      <c r="URC347" s="145"/>
      <c r="URD347" s="145"/>
      <c r="URE347" s="145"/>
      <c r="URF347" s="145"/>
      <c r="URG347" s="145"/>
      <c r="URH347" s="145"/>
      <c r="URI347" s="145"/>
      <c r="URJ347" s="145"/>
      <c r="URK347" s="145"/>
      <c r="URL347" s="145"/>
      <c r="URM347" s="145"/>
      <c r="URN347" s="145"/>
      <c r="URO347" s="145"/>
      <c r="URP347" s="145"/>
      <c r="URQ347" s="145"/>
      <c r="URR347" s="145"/>
      <c r="URS347" s="145"/>
      <c r="URT347" s="145"/>
      <c r="URU347" s="145"/>
      <c r="URV347" s="145"/>
      <c r="URW347" s="145"/>
      <c r="URX347" s="145"/>
      <c r="URY347" s="145"/>
      <c r="URZ347" s="145"/>
      <c r="USA347" s="145"/>
      <c r="USB347" s="145"/>
      <c r="USC347" s="145"/>
      <c r="USD347" s="145"/>
      <c r="USE347" s="145"/>
      <c r="USF347" s="145"/>
      <c r="USG347" s="145"/>
      <c r="USH347" s="145"/>
      <c r="USI347" s="145"/>
      <c r="USJ347" s="145"/>
      <c r="USK347" s="145"/>
      <c r="USL347" s="145"/>
      <c r="USM347" s="145"/>
      <c r="USN347" s="145"/>
      <c r="USO347" s="145"/>
      <c r="USP347" s="145"/>
      <c r="USQ347" s="145"/>
      <c r="USR347" s="145"/>
      <c r="USS347" s="145"/>
      <c r="UST347" s="145"/>
      <c r="USU347" s="145"/>
      <c r="USV347" s="145"/>
      <c r="USW347" s="145"/>
      <c r="USX347" s="145"/>
      <c r="USY347" s="145"/>
      <c r="USZ347" s="145"/>
      <c r="UTA347" s="145"/>
      <c r="UTB347" s="145"/>
      <c r="UTC347" s="145"/>
      <c r="UTD347" s="145"/>
      <c r="UTE347" s="145"/>
      <c r="UTF347" s="145"/>
      <c r="UTG347" s="145"/>
      <c r="UTH347" s="145"/>
      <c r="UTI347" s="145"/>
      <c r="UTJ347" s="145"/>
      <c r="UTK347" s="145"/>
      <c r="UTL347" s="145"/>
      <c r="UTM347" s="145"/>
      <c r="UTN347" s="145"/>
      <c r="UTO347" s="145"/>
      <c r="UTP347" s="145"/>
      <c r="UTQ347" s="145"/>
      <c r="UTR347" s="145"/>
      <c r="UTS347" s="145"/>
      <c r="UTT347" s="145"/>
      <c r="UTU347" s="145"/>
      <c r="UTV347" s="145"/>
      <c r="UTW347" s="145"/>
      <c r="UTX347" s="145"/>
      <c r="UTY347" s="145"/>
      <c r="UTZ347" s="145"/>
      <c r="UUA347" s="145"/>
      <c r="UUB347" s="145"/>
      <c r="UUC347" s="145"/>
      <c r="UUD347" s="145"/>
      <c r="UUE347" s="145"/>
      <c r="UUF347" s="145"/>
      <c r="UUG347" s="145"/>
      <c r="UUH347" s="145"/>
      <c r="UUI347" s="145"/>
      <c r="UUJ347" s="145"/>
      <c r="UUK347" s="145"/>
      <c r="UUL347" s="145"/>
      <c r="UUM347" s="145"/>
      <c r="UUN347" s="145"/>
      <c r="UUO347" s="145"/>
      <c r="UUP347" s="145"/>
      <c r="UUQ347" s="145"/>
      <c r="UUR347" s="145"/>
      <c r="UUS347" s="145"/>
      <c r="UUT347" s="145"/>
      <c r="UUU347" s="145"/>
      <c r="UUV347" s="145"/>
      <c r="UUW347" s="145"/>
      <c r="UUX347" s="145"/>
      <c r="UUY347" s="145"/>
      <c r="UUZ347" s="145"/>
      <c r="UVA347" s="145"/>
      <c r="UVB347" s="145"/>
      <c r="UVC347" s="145"/>
      <c r="UVD347" s="145"/>
      <c r="UVE347" s="145"/>
      <c r="UVF347" s="145"/>
      <c r="UVG347" s="145"/>
      <c r="UVH347" s="145"/>
      <c r="UVI347" s="145"/>
      <c r="UVJ347" s="145"/>
      <c r="UVK347" s="145"/>
      <c r="UVL347" s="145"/>
      <c r="UVM347" s="145"/>
      <c r="UVN347" s="145"/>
      <c r="UVO347" s="145"/>
      <c r="UVP347" s="145"/>
      <c r="UVQ347" s="145"/>
      <c r="UVR347" s="145"/>
      <c r="UVS347" s="145"/>
      <c r="UVT347" s="145"/>
      <c r="UVU347" s="145"/>
      <c r="UVV347" s="145"/>
      <c r="UVW347" s="145"/>
      <c r="UVX347" s="145"/>
      <c r="UVY347" s="145"/>
      <c r="UVZ347" s="145"/>
      <c r="UWA347" s="145"/>
      <c r="UWB347" s="145"/>
      <c r="UWC347" s="145"/>
      <c r="UWD347" s="145"/>
      <c r="UWE347" s="145"/>
      <c r="UWF347" s="145"/>
      <c r="UWG347" s="145"/>
      <c r="UWH347" s="145"/>
      <c r="UWI347" s="145"/>
      <c r="UWJ347" s="145"/>
      <c r="UWK347" s="145"/>
      <c r="UWL347" s="145"/>
      <c r="UWM347" s="145"/>
      <c r="UWN347" s="145"/>
      <c r="UWO347" s="145"/>
      <c r="UWP347" s="145"/>
      <c r="UWQ347" s="145"/>
      <c r="UWR347" s="145"/>
      <c r="UWS347" s="145"/>
      <c r="UWT347" s="145"/>
      <c r="UWU347" s="145"/>
      <c r="UWV347" s="145"/>
      <c r="UWW347" s="145"/>
      <c r="UWX347" s="145"/>
      <c r="UWY347" s="145"/>
      <c r="UWZ347" s="145"/>
      <c r="UXA347" s="145"/>
      <c r="UXB347" s="145"/>
      <c r="UXC347" s="145"/>
      <c r="UXD347" s="145"/>
      <c r="UXE347" s="145"/>
      <c r="UXF347" s="145"/>
      <c r="UXG347" s="145"/>
      <c r="UXH347" s="145"/>
      <c r="UXI347" s="145"/>
      <c r="UXJ347" s="145"/>
      <c r="UXK347" s="145"/>
      <c r="UXL347" s="145"/>
      <c r="UXM347" s="145"/>
      <c r="UXN347" s="145"/>
      <c r="UXO347" s="145"/>
      <c r="UXP347" s="145"/>
      <c r="UXQ347" s="145"/>
      <c r="UXR347" s="145"/>
      <c r="UXS347" s="145"/>
      <c r="UXT347" s="145"/>
      <c r="UXU347" s="145"/>
      <c r="UXV347" s="145"/>
      <c r="UXW347" s="145"/>
      <c r="UXX347" s="145"/>
      <c r="UXY347" s="145"/>
      <c r="UXZ347" s="145"/>
      <c r="UYA347" s="145"/>
      <c r="UYB347" s="145"/>
      <c r="UYC347" s="145"/>
      <c r="UYD347" s="145"/>
      <c r="UYE347" s="145"/>
      <c r="UYF347" s="145"/>
      <c r="UYG347" s="145"/>
      <c r="UYH347" s="145"/>
      <c r="UYI347" s="145"/>
      <c r="UYJ347" s="145"/>
      <c r="UYK347" s="145"/>
      <c r="UYL347" s="145"/>
      <c r="UYM347" s="145"/>
      <c r="UYN347" s="145"/>
      <c r="UYO347" s="145"/>
      <c r="UYP347" s="145"/>
      <c r="UYQ347" s="145"/>
      <c r="UYR347" s="145"/>
      <c r="UYS347" s="145"/>
      <c r="UYT347" s="145"/>
      <c r="UYU347" s="145"/>
      <c r="UYV347" s="145"/>
      <c r="UYW347" s="145"/>
      <c r="UYX347" s="145"/>
      <c r="UYY347" s="145"/>
      <c r="UYZ347" s="145"/>
      <c r="UZA347" s="145"/>
      <c r="UZB347" s="145"/>
      <c r="UZC347" s="145"/>
      <c r="UZD347" s="145"/>
      <c r="UZE347" s="145"/>
      <c r="UZF347" s="145"/>
      <c r="UZG347" s="145"/>
      <c r="UZH347" s="145"/>
      <c r="UZI347" s="145"/>
      <c r="UZJ347" s="145"/>
      <c r="UZK347" s="145"/>
      <c r="UZL347" s="145"/>
      <c r="UZM347" s="145"/>
      <c r="UZN347" s="145"/>
      <c r="UZO347" s="145"/>
      <c r="UZP347" s="145"/>
      <c r="UZQ347" s="145"/>
      <c r="UZR347" s="145"/>
      <c r="UZS347" s="145"/>
      <c r="UZT347" s="145"/>
      <c r="UZU347" s="145"/>
      <c r="UZV347" s="145"/>
      <c r="UZW347" s="145"/>
      <c r="UZX347" s="145"/>
      <c r="UZY347" s="145"/>
      <c r="UZZ347" s="145"/>
      <c r="VAA347" s="145"/>
      <c r="VAB347" s="145"/>
      <c r="VAC347" s="145"/>
      <c r="VAD347" s="145"/>
      <c r="VAE347" s="145"/>
      <c r="VAF347" s="145"/>
      <c r="VAG347" s="145"/>
      <c r="VAH347" s="145"/>
      <c r="VAI347" s="145"/>
      <c r="VAJ347" s="145"/>
      <c r="VAK347" s="145"/>
      <c r="VAL347" s="145"/>
      <c r="VAM347" s="145"/>
      <c r="VAN347" s="145"/>
      <c r="VAO347" s="145"/>
      <c r="VAP347" s="145"/>
      <c r="VAQ347" s="145"/>
      <c r="VAR347" s="145"/>
      <c r="VAS347" s="145"/>
      <c r="VAT347" s="145"/>
      <c r="VAU347" s="145"/>
      <c r="VAV347" s="145"/>
      <c r="VAW347" s="145"/>
      <c r="VAX347" s="145"/>
      <c r="VAY347" s="145"/>
      <c r="VAZ347" s="145"/>
      <c r="VBA347" s="145"/>
      <c r="VBB347" s="145"/>
      <c r="VBC347" s="145"/>
      <c r="VBD347" s="145"/>
      <c r="VBE347" s="145"/>
      <c r="VBF347" s="145"/>
      <c r="VBG347" s="145"/>
      <c r="VBH347" s="145"/>
      <c r="VBI347" s="145"/>
      <c r="VBJ347" s="145"/>
      <c r="VBK347" s="145"/>
      <c r="VBL347" s="145"/>
      <c r="VBM347" s="145"/>
      <c r="VBN347" s="145"/>
      <c r="VBO347" s="145"/>
      <c r="VBP347" s="145"/>
      <c r="VBQ347" s="145"/>
      <c r="VBR347" s="145"/>
      <c r="VBS347" s="145"/>
      <c r="VBT347" s="145"/>
      <c r="VBU347" s="145"/>
      <c r="VBV347" s="145"/>
      <c r="VBW347" s="145"/>
      <c r="VBX347" s="145"/>
      <c r="VBY347" s="145"/>
      <c r="VBZ347" s="145"/>
      <c r="VCA347" s="145"/>
      <c r="VCB347" s="145"/>
      <c r="VCC347" s="145"/>
      <c r="VCD347" s="145"/>
      <c r="VCE347" s="145"/>
      <c r="VCF347" s="145"/>
      <c r="VCG347" s="145"/>
      <c r="VCH347" s="145"/>
      <c r="VCI347" s="145"/>
      <c r="VCJ347" s="145"/>
      <c r="VCK347" s="145"/>
      <c r="VCL347" s="145"/>
      <c r="VCM347" s="145"/>
      <c r="VCN347" s="145"/>
      <c r="VCO347" s="145"/>
      <c r="VCP347" s="145"/>
      <c r="VCQ347" s="145"/>
      <c r="VCR347" s="145"/>
      <c r="VCS347" s="145"/>
      <c r="VCT347" s="145"/>
      <c r="VCU347" s="145"/>
      <c r="VCV347" s="145"/>
      <c r="VCW347" s="145"/>
      <c r="VCX347" s="145"/>
      <c r="VCY347" s="145"/>
      <c r="VCZ347" s="145"/>
      <c r="VDA347" s="145"/>
      <c r="VDB347" s="145"/>
      <c r="VDC347" s="145"/>
      <c r="VDD347" s="145"/>
      <c r="VDE347" s="145"/>
      <c r="VDF347" s="145"/>
      <c r="VDG347" s="145"/>
      <c r="VDH347" s="145"/>
      <c r="VDI347" s="145"/>
      <c r="VDJ347" s="145"/>
      <c r="VDK347" s="145"/>
      <c r="VDL347" s="145"/>
      <c r="VDM347" s="145"/>
      <c r="VDN347" s="145"/>
      <c r="VDO347" s="145"/>
      <c r="VDP347" s="145"/>
      <c r="VDQ347" s="145"/>
      <c r="VDR347" s="145"/>
      <c r="VDS347" s="145"/>
      <c r="VDT347" s="145"/>
      <c r="VDU347" s="145"/>
      <c r="VDV347" s="145"/>
      <c r="VDW347" s="145"/>
      <c r="VDX347" s="145"/>
      <c r="VDY347" s="145"/>
      <c r="VDZ347" s="145"/>
      <c r="VEA347" s="145"/>
      <c r="VEB347" s="145"/>
      <c r="VEC347" s="145"/>
      <c r="VED347" s="145"/>
      <c r="VEE347" s="145"/>
      <c r="VEF347" s="145"/>
      <c r="VEG347" s="145"/>
      <c r="VEH347" s="145"/>
      <c r="VEI347" s="145"/>
      <c r="VEJ347" s="145"/>
      <c r="VEK347" s="145"/>
      <c r="VEL347" s="145"/>
      <c r="VEM347" s="145"/>
      <c r="VEN347" s="145"/>
      <c r="VEO347" s="145"/>
      <c r="VEP347" s="145"/>
      <c r="VEQ347" s="145"/>
      <c r="VER347" s="145"/>
      <c r="VES347" s="145"/>
      <c r="VET347" s="145"/>
      <c r="VEU347" s="145"/>
      <c r="VEV347" s="145"/>
      <c r="VEW347" s="145"/>
      <c r="VEX347" s="145"/>
      <c r="VEY347" s="145"/>
      <c r="VEZ347" s="145"/>
      <c r="VFA347" s="145"/>
      <c r="VFB347" s="145"/>
      <c r="VFC347" s="145"/>
      <c r="VFD347" s="145"/>
      <c r="VFE347" s="145"/>
      <c r="VFF347" s="145"/>
      <c r="VFG347" s="145"/>
      <c r="VFH347" s="145"/>
      <c r="VFI347" s="145"/>
      <c r="VFJ347" s="145"/>
      <c r="VFK347" s="145"/>
      <c r="VFL347" s="145"/>
      <c r="VFM347" s="145"/>
      <c r="VFN347" s="145"/>
      <c r="VFO347" s="145"/>
      <c r="VFP347" s="145"/>
      <c r="VFQ347" s="145"/>
      <c r="VFR347" s="145"/>
      <c r="VFS347" s="145"/>
      <c r="VFT347" s="145"/>
      <c r="VFU347" s="145"/>
      <c r="VFV347" s="145"/>
      <c r="VFW347" s="145"/>
      <c r="VFX347" s="145"/>
      <c r="VFY347" s="145"/>
      <c r="VFZ347" s="145"/>
      <c r="VGA347" s="145"/>
      <c r="VGB347" s="145"/>
      <c r="VGC347" s="145"/>
      <c r="VGD347" s="145"/>
      <c r="VGE347" s="145"/>
      <c r="VGF347" s="145"/>
      <c r="VGG347" s="145"/>
      <c r="VGH347" s="145"/>
      <c r="VGI347" s="145"/>
      <c r="VGJ347" s="145"/>
      <c r="VGK347" s="145"/>
      <c r="VGL347" s="145"/>
      <c r="VGM347" s="145"/>
      <c r="VGN347" s="145"/>
      <c r="VGO347" s="145"/>
      <c r="VGP347" s="145"/>
      <c r="VGQ347" s="145"/>
      <c r="VGR347" s="145"/>
      <c r="VGS347" s="145"/>
      <c r="VGT347" s="145"/>
      <c r="VGU347" s="145"/>
      <c r="VGV347" s="145"/>
      <c r="VGW347" s="145"/>
      <c r="VGX347" s="145"/>
      <c r="VGY347" s="145"/>
      <c r="VGZ347" s="145"/>
      <c r="VHA347" s="145"/>
      <c r="VHB347" s="145"/>
      <c r="VHC347" s="145"/>
      <c r="VHD347" s="145"/>
      <c r="VHE347" s="145"/>
      <c r="VHF347" s="145"/>
      <c r="VHG347" s="145"/>
      <c r="VHH347" s="145"/>
      <c r="VHI347" s="145"/>
      <c r="VHJ347" s="145"/>
      <c r="VHK347" s="145"/>
      <c r="VHL347" s="145"/>
      <c r="VHM347" s="145"/>
      <c r="VHN347" s="145"/>
      <c r="VHO347" s="145"/>
      <c r="VHP347" s="145"/>
      <c r="VHQ347" s="145"/>
      <c r="VHR347" s="145"/>
      <c r="VHS347" s="145"/>
      <c r="VHT347" s="145"/>
      <c r="VHU347" s="145"/>
      <c r="VHV347" s="145"/>
      <c r="VHW347" s="145"/>
      <c r="VHX347" s="145"/>
      <c r="VHY347" s="145"/>
      <c r="VHZ347" s="145"/>
      <c r="VIA347" s="145"/>
      <c r="VIB347" s="145"/>
      <c r="VIC347" s="145"/>
      <c r="VID347" s="145"/>
      <c r="VIE347" s="145"/>
      <c r="VIF347" s="145"/>
      <c r="VIG347" s="145"/>
      <c r="VIH347" s="145"/>
      <c r="VII347" s="145"/>
      <c r="VIJ347" s="145"/>
      <c r="VIK347" s="145"/>
      <c r="VIL347" s="145"/>
      <c r="VIM347" s="145"/>
      <c r="VIN347" s="145"/>
      <c r="VIO347" s="145"/>
      <c r="VIP347" s="145"/>
      <c r="VIQ347" s="145"/>
      <c r="VIR347" s="145"/>
      <c r="VIS347" s="145"/>
      <c r="VIT347" s="145"/>
      <c r="VIU347" s="145"/>
      <c r="VIV347" s="145"/>
      <c r="VIW347" s="145"/>
      <c r="VIX347" s="145"/>
      <c r="VIY347" s="145"/>
      <c r="VIZ347" s="145"/>
      <c r="VJA347" s="145"/>
      <c r="VJB347" s="145"/>
      <c r="VJC347" s="145"/>
      <c r="VJD347" s="145"/>
      <c r="VJE347" s="145"/>
      <c r="VJF347" s="145"/>
      <c r="VJG347" s="145"/>
      <c r="VJH347" s="145"/>
      <c r="VJI347" s="145"/>
      <c r="VJJ347" s="145"/>
      <c r="VJK347" s="145"/>
      <c r="VJL347" s="145"/>
      <c r="VJM347" s="145"/>
      <c r="VJN347" s="145"/>
      <c r="VJO347" s="145"/>
      <c r="VJP347" s="145"/>
      <c r="VJQ347" s="145"/>
      <c r="VJR347" s="145"/>
      <c r="VJS347" s="145"/>
      <c r="VJT347" s="145"/>
      <c r="VJU347" s="145"/>
      <c r="VJV347" s="145"/>
      <c r="VJW347" s="145"/>
      <c r="VJX347" s="145"/>
      <c r="VJY347" s="145"/>
      <c r="VJZ347" s="145"/>
      <c r="VKA347" s="145"/>
      <c r="VKB347" s="145"/>
      <c r="VKC347" s="145"/>
      <c r="VKD347" s="145"/>
      <c r="VKE347" s="145"/>
      <c r="VKF347" s="145"/>
      <c r="VKG347" s="145"/>
      <c r="VKH347" s="145"/>
      <c r="VKI347" s="145"/>
      <c r="VKJ347" s="145"/>
      <c r="VKK347" s="145"/>
      <c r="VKL347" s="145"/>
      <c r="VKM347" s="145"/>
      <c r="VKN347" s="145"/>
      <c r="VKO347" s="145"/>
      <c r="VKP347" s="145"/>
      <c r="VKQ347" s="145"/>
      <c r="VKR347" s="145"/>
      <c r="VKS347" s="145"/>
      <c r="VKT347" s="145"/>
      <c r="VKU347" s="145"/>
      <c r="VKV347" s="145"/>
      <c r="VKW347" s="145"/>
      <c r="VKX347" s="145"/>
      <c r="VKY347" s="145"/>
      <c r="VKZ347" s="145"/>
      <c r="VLA347" s="145"/>
      <c r="VLB347" s="145"/>
      <c r="VLC347" s="145"/>
      <c r="VLD347" s="145"/>
      <c r="VLE347" s="145"/>
      <c r="VLF347" s="145"/>
      <c r="VLG347" s="145"/>
      <c r="VLH347" s="145"/>
      <c r="VLI347" s="145"/>
      <c r="VLJ347" s="145"/>
      <c r="VLK347" s="145"/>
      <c r="VLL347" s="145"/>
      <c r="VLM347" s="145"/>
      <c r="VLN347" s="145"/>
      <c r="VLO347" s="145"/>
      <c r="VLP347" s="145"/>
      <c r="VLQ347" s="145"/>
      <c r="VLR347" s="145"/>
      <c r="VLS347" s="145"/>
      <c r="VLT347" s="145"/>
      <c r="VLU347" s="145"/>
      <c r="VLV347" s="145"/>
      <c r="VLW347" s="145"/>
      <c r="VLX347" s="145"/>
      <c r="VLY347" s="145"/>
      <c r="VLZ347" s="145"/>
      <c r="VMA347" s="145"/>
      <c r="VMB347" s="145"/>
      <c r="VMC347" s="145"/>
      <c r="VMD347" s="145"/>
      <c r="VME347" s="145"/>
      <c r="VMF347" s="145"/>
      <c r="VMG347" s="145"/>
      <c r="VMH347" s="145"/>
      <c r="VMI347" s="145"/>
      <c r="VMJ347" s="145"/>
      <c r="VMK347" s="145"/>
      <c r="VML347" s="145"/>
      <c r="VMM347" s="145"/>
      <c r="VMN347" s="145"/>
      <c r="VMO347" s="145"/>
      <c r="VMP347" s="145"/>
      <c r="VMQ347" s="145"/>
      <c r="VMR347" s="145"/>
      <c r="VMS347" s="145"/>
      <c r="VMT347" s="145"/>
      <c r="VMU347" s="145"/>
      <c r="VMV347" s="145"/>
      <c r="VMW347" s="145"/>
      <c r="VMX347" s="145"/>
      <c r="VMY347" s="145"/>
      <c r="VMZ347" s="145"/>
      <c r="VNA347" s="145"/>
      <c r="VNB347" s="145"/>
      <c r="VNC347" s="145"/>
      <c r="VND347" s="145"/>
      <c r="VNE347" s="145"/>
      <c r="VNF347" s="145"/>
      <c r="VNG347" s="145"/>
      <c r="VNH347" s="145"/>
      <c r="VNI347" s="145"/>
      <c r="VNJ347" s="145"/>
      <c r="VNK347" s="145"/>
      <c r="VNL347" s="145"/>
      <c r="VNM347" s="145"/>
      <c r="VNN347" s="145"/>
      <c r="VNO347" s="145"/>
      <c r="VNP347" s="145"/>
      <c r="VNQ347" s="145"/>
      <c r="VNR347" s="145"/>
      <c r="VNS347" s="145"/>
      <c r="VNT347" s="145"/>
      <c r="VNU347" s="145"/>
      <c r="VNV347" s="145"/>
      <c r="VNW347" s="145"/>
      <c r="VNX347" s="145"/>
      <c r="VNY347" s="145"/>
      <c r="VNZ347" s="145"/>
      <c r="VOA347" s="145"/>
      <c r="VOB347" s="145"/>
      <c r="VOC347" s="145"/>
      <c r="VOD347" s="145"/>
      <c r="VOE347" s="145"/>
      <c r="VOF347" s="145"/>
      <c r="VOG347" s="145"/>
      <c r="VOH347" s="145"/>
      <c r="VOI347" s="145"/>
      <c r="VOJ347" s="145"/>
      <c r="VOK347" s="145"/>
      <c r="VOL347" s="145"/>
      <c r="VOM347" s="145"/>
      <c r="VON347" s="145"/>
      <c r="VOO347" s="145"/>
      <c r="VOP347" s="145"/>
      <c r="VOQ347" s="145"/>
      <c r="VOR347" s="145"/>
      <c r="VOS347" s="145"/>
      <c r="VOT347" s="145"/>
      <c r="VOU347" s="145"/>
      <c r="VOV347" s="145"/>
      <c r="VOW347" s="145"/>
      <c r="VOX347" s="145"/>
      <c r="VOY347" s="145"/>
      <c r="VOZ347" s="145"/>
      <c r="VPA347" s="145"/>
      <c r="VPB347" s="145"/>
      <c r="VPC347" s="145"/>
      <c r="VPD347" s="145"/>
      <c r="VPE347" s="145"/>
      <c r="VPF347" s="145"/>
      <c r="VPG347" s="145"/>
      <c r="VPH347" s="145"/>
      <c r="VPI347" s="145"/>
      <c r="VPJ347" s="145"/>
      <c r="VPK347" s="145"/>
      <c r="VPL347" s="145"/>
      <c r="VPM347" s="145"/>
      <c r="VPN347" s="145"/>
      <c r="VPO347" s="145"/>
      <c r="VPP347" s="145"/>
      <c r="VPQ347" s="145"/>
      <c r="VPR347" s="145"/>
      <c r="VPS347" s="145"/>
      <c r="VPT347" s="145"/>
      <c r="VPU347" s="145"/>
      <c r="VPV347" s="145"/>
      <c r="VPW347" s="145"/>
      <c r="VPX347" s="145"/>
      <c r="VPY347" s="145"/>
      <c r="VPZ347" s="145"/>
      <c r="VQA347" s="145"/>
      <c r="VQB347" s="145"/>
      <c r="VQC347" s="145"/>
      <c r="VQD347" s="145"/>
      <c r="VQE347" s="145"/>
      <c r="VQF347" s="145"/>
      <c r="VQG347" s="145"/>
      <c r="VQH347" s="145"/>
      <c r="VQI347" s="145"/>
      <c r="VQJ347" s="145"/>
      <c r="VQK347" s="145"/>
      <c r="VQL347" s="145"/>
      <c r="VQM347" s="145"/>
      <c r="VQN347" s="145"/>
      <c r="VQO347" s="145"/>
      <c r="VQP347" s="145"/>
      <c r="VQQ347" s="145"/>
      <c r="VQR347" s="145"/>
      <c r="VQS347" s="145"/>
      <c r="VQT347" s="145"/>
      <c r="VQU347" s="145"/>
      <c r="VQV347" s="145"/>
      <c r="VQW347" s="145"/>
      <c r="VQX347" s="145"/>
      <c r="VQY347" s="145"/>
      <c r="VQZ347" s="145"/>
      <c r="VRA347" s="145"/>
      <c r="VRB347" s="145"/>
      <c r="VRC347" s="145"/>
      <c r="VRD347" s="145"/>
      <c r="VRE347" s="145"/>
      <c r="VRF347" s="145"/>
      <c r="VRG347" s="145"/>
      <c r="VRH347" s="145"/>
      <c r="VRI347" s="145"/>
      <c r="VRJ347" s="145"/>
      <c r="VRK347" s="145"/>
      <c r="VRL347" s="145"/>
      <c r="VRM347" s="145"/>
      <c r="VRN347" s="145"/>
      <c r="VRO347" s="145"/>
      <c r="VRP347" s="145"/>
      <c r="VRQ347" s="145"/>
      <c r="VRR347" s="145"/>
      <c r="VRS347" s="145"/>
      <c r="VRT347" s="145"/>
      <c r="VRU347" s="145"/>
      <c r="VRV347" s="145"/>
      <c r="VRW347" s="145"/>
      <c r="VRX347" s="145"/>
      <c r="VRY347" s="145"/>
      <c r="VRZ347" s="145"/>
      <c r="VSA347" s="145"/>
      <c r="VSB347" s="145"/>
      <c r="VSC347" s="145"/>
      <c r="VSD347" s="145"/>
      <c r="VSE347" s="145"/>
      <c r="VSF347" s="145"/>
      <c r="VSG347" s="145"/>
      <c r="VSH347" s="145"/>
      <c r="VSI347" s="145"/>
      <c r="VSJ347" s="145"/>
      <c r="VSK347" s="145"/>
      <c r="VSL347" s="145"/>
      <c r="VSM347" s="145"/>
      <c r="VSN347" s="145"/>
      <c r="VSO347" s="145"/>
      <c r="VSP347" s="145"/>
      <c r="VSQ347" s="145"/>
      <c r="VSR347" s="145"/>
      <c r="VSS347" s="145"/>
      <c r="VST347" s="145"/>
      <c r="VSU347" s="145"/>
      <c r="VSV347" s="145"/>
      <c r="VSW347" s="145"/>
      <c r="VSX347" s="145"/>
      <c r="VSY347" s="145"/>
      <c r="VSZ347" s="145"/>
      <c r="VTA347" s="145"/>
      <c r="VTB347" s="145"/>
      <c r="VTC347" s="145"/>
      <c r="VTD347" s="145"/>
      <c r="VTE347" s="145"/>
      <c r="VTF347" s="145"/>
      <c r="VTG347" s="145"/>
      <c r="VTH347" s="145"/>
      <c r="VTI347" s="145"/>
      <c r="VTJ347" s="145"/>
      <c r="VTK347" s="145"/>
      <c r="VTL347" s="145"/>
      <c r="VTM347" s="145"/>
      <c r="VTN347" s="145"/>
      <c r="VTO347" s="145"/>
      <c r="VTP347" s="145"/>
      <c r="VTQ347" s="145"/>
      <c r="VTR347" s="145"/>
      <c r="VTS347" s="145"/>
      <c r="VTT347" s="145"/>
      <c r="VTU347" s="145"/>
      <c r="VTV347" s="145"/>
      <c r="VTW347" s="145"/>
      <c r="VTX347" s="145"/>
      <c r="VTY347" s="145"/>
      <c r="VTZ347" s="145"/>
      <c r="VUA347" s="145"/>
      <c r="VUB347" s="145"/>
      <c r="VUC347" s="145"/>
      <c r="VUD347" s="145"/>
      <c r="VUE347" s="145"/>
      <c r="VUF347" s="145"/>
      <c r="VUG347" s="145"/>
      <c r="VUH347" s="145"/>
      <c r="VUI347" s="145"/>
      <c r="VUJ347" s="145"/>
      <c r="VUK347" s="145"/>
      <c r="VUL347" s="145"/>
      <c r="VUM347" s="145"/>
      <c r="VUN347" s="145"/>
      <c r="VUO347" s="145"/>
      <c r="VUP347" s="145"/>
      <c r="VUQ347" s="145"/>
      <c r="VUR347" s="145"/>
      <c r="VUS347" s="145"/>
      <c r="VUT347" s="145"/>
      <c r="VUU347" s="145"/>
      <c r="VUV347" s="145"/>
      <c r="VUW347" s="145"/>
      <c r="VUX347" s="145"/>
      <c r="VUY347" s="145"/>
      <c r="VUZ347" s="145"/>
      <c r="VVA347" s="145"/>
      <c r="VVB347" s="145"/>
      <c r="VVC347" s="145"/>
      <c r="VVD347" s="145"/>
      <c r="VVE347" s="145"/>
      <c r="VVF347" s="145"/>
      <c r="VVG347" s="145"/>
      <c r="VVH347" s="145"/>
      <c r="VVI347" s="145"/>
      <c r="VVJ347" s="145"/>
      <c r="VVK347" s="145"/>
      <c r="VVL347" s="145"/>
      <c r="VVM347" s="145"/>
      <c r="VVN347" s="145"/>
      <c r="VVO347" s="145"/>
      <c r="VVP347" s="145"/>
      <c r="VVQ347" s="145"/>
      <c r="VVR347" s="145"/>
      <c r="VVS347" s="145"/>
      <c r="VVT347" s="145"/>
      <c r="VVU347" s="145"/>
      <c r="VVV347" s="145"/>
      <c r="VVW347" s="145"/>
      <c r="VVX347" s="145"/>
      <c r="VVY347" s="145"/>
      <c r="VVZ347" s="145"/>
      <c r="VWA347" s="145"/>
      <c r="VWB347" s="145"/>
      <c r="VWC347" s="145"/>
      <c r="VWD347" s="145"/>
      <c r="VWE347" s="145"/>
      <c r="VWF347" s="145"/>
      <c r="VWG347" s="145"/>
      <c r="VWH347" s="145"/>
      <c r="VWI347" s="145"/>
      <c r="VWJ347" s="145"/>
      <c r="VWK347" s="145"/>
      <c r="VWL347" s="145"/>
      <c r="VWM347" s="145"/>
      <c r="VWN347" s="145"/>
      <c r="VWO347" s="145"/>
      <c r="VWP347" s="145"/>
      <c r="VWQ347" s="145"/>
      <c r="VWR347" s="145"/>
      <c r="VWS347" s="145"/>
      <c r="VWT347" s="145"/>
      <c r="VWU347" s="145"/>
      <c r="VWV347" s="145"/>
      <c r="VWW347" s="145"/>
      <c r="VWX347" s="145"/>
      <c r="VWY347" s="145"/>
      <c r="VWZ347" s="145"/>
      <c r="VXA347" s="145"/>
      <c r="VXB347" s="145"/>
      <c r="VXC347" s="145"/>
      <c r="VXD347" s="145"/>
      <c r="VXE347" s="145"/>
      <c r="VXF347" s="145"/>
      <c r="VXG347" s="145"/>
      <c r="VXH347" s="145"/>
      <c r="VXI347" s="145"/>
      <c r="VXJ347" s="145"/>
      <c r="VXK347" s="145"/>
      <c r="VXL347" s="145"/>
      <c r="VXM347" s="145"/>
      <c r="VXN347" s="145"/>
      <c r="VXO347" s="145"/>
      <c r="VXP347" s="145"/>
      <c r="VXQ347" s="145"/>
      <c r="VXR347" s="145"/>
      <c r="VXS347" s="145"/>
      <c r="VXT347" s="145"/>
      <c r="VXU347" s="145"/>
      <c r="VXV347" s="145"/>
      <c r="VXW347" s="145"/>
      <c r="VXX347" s="145"/>
      <c r="VXY347" s="145"/>
      <c r="VXZ347" s="145"/>
      <c r="VYA347" s="145"/>
      <c r="VYB347" s="145"/>
      <c r="VYC347" s="145"/>
      <c r="VYD347" s="145"/>
      <c r="VYE347" s="145"/>
      <c r="VYF347" s="145"/>
      <c r="VYG347" s="145"/>
      <c r="VYH347" s="145"/>
      <c r="VYI347" s="145"/>
      <c r="VYJ347" s="145"/>
      <c r="VYK347" s="145"/>
      <c r="VYL347" s="145"/>
      <c r="VYM347" s="145"/>
      <c r="VYN347" s="145"/>
      <c r="VYO347" s="145"/>
      <c r="VYP347" s="145"/>
      <c r="VYQ347" s="145"/>
      <c r="VYR347" s="145"/>
      <c r="VYS347" s="145"/>
      <c r="VYT347" s="145"/>
      <c r="VYU347" s="145"/>
      <c r="VYV347" s="145"/>
      <c r="VYW347" s="145"/>
      <c r="VYX347" s="145"/>
      <c r="VYY347" s="145"/>
      <c r="VYZ347" s="145"/>
      <c r="VZA347" s="145"/>
      <c r="VZB347" s="145"/>
      <c r="VZC347" s="145"/>
      <c r="VZD347" s="145"/>
      <c r="VZE347" s="145"/>
      <c r="VZF347" s="145"/>
      <c r="VZG347" s="145"/>
      <c r="VZH347" s="145"/>
      <c r="VZI347" s="145"/>
      <c r="VZJ347" s="145"/>
      <c r="VZK347" s="145"/>
      <c r="VZL347" s="145"/>
      <c r="VZM347" s="145"/>
      <c r="VZN347" s="145"/>
      <c r="VZO347" s="145"/>
      <c r="VZP347" s="145"/>
      <c r="VZQ347" s="145"/>
      <c r="VZR347" s="145"/>
      <c r="VZS347" s="145"/>
      <c r="VZT347" s="145"/>
      <c r="VZU347" s="145"/>
      <c r="VZV347" s="145"/>
      <c r="VZW347" s="145"/>
      <c r="VZX347" s="145"/>
      <c r="VZY347" s="145"/>
      <c r="VZZ347" s="145"/>
      <c r="WAA347" s="145"/>
      <c r="WAB347" s="145"/>
      <c r="WAC347" s="145"/>
      <c r="WAD347" s="145"/>
      <c r="WAE347" s="145"/>
      <c r="WAF347" s="145"/>
      <c r="WAG347" s="145"/>
      <c r="WAH347" s="145"/>
      <c r="WAI347" s="145"/>
      <c r="WAJ347" s="145"/>
      <c r="WAK347" s="145"/>
      <c r="WAL347" s="145"/>
      <c r="WAM347" s="145"/>
      <c r="WAN347" s="145"/>
      <c r="WAO347" s="145"/>
      <c r="WAP347" s="145"/>
      <c r="WAQ347" s="145"/>
      <c r="WAR347" s="145"/>
      <c r="WAS347" s="145"/>
      <c r="WAT347" s="145"/>
      <c r="WAU347" s="145"/>
      <c r="WAV347" s="145"/>
      <c r="WAW347" s="145"/>
      <c r="WAX347" s="145"/>
      <c r="WAY347" s="145"/>
      <c r="WAZ347" s="145"/>
      <c r="WBA347" s="145"/>
      <c r="WBB347" s="145"/>
      <c r="WBC347" s="145"/>
      <c r="WBD347" s="145"/>
      <c r="WBE347" s="145"/>
      <c r="WBF347" s="145"/>
      <c r="WBG347" s="145"/>
      <c r="WBH347" s="145"/>
      <c r="WBI347" s="145"/>
      <c r="WBJ347" s="145"/>
      <c r="WBK347" s="145"/>
      <c r="WBL347" s="145"/>
      <c r="WBM347" s="145"/>
      <c r="WBN347" s="145"/>
      <c r="WBO347" s="145"/>
      <c r="WBP347" s="145"/>
      <c r="WBQ347" s="145"/>
      <c r="WBR347" s="145"/>
      <c r="WBS347" s="145"/>
      <c r="WBT347" s="145"/>
      <c r="WBU347" s="145"/>
      <c r="WBV347" s="145"/>
      <c r="WBW347" s="145"/>
      <c r="WBX347" s="145"/>
      <c r="WBY347" s="145"/>
      <c r="WBZ347" s="145"/>
      <c r="WCA347" s="145"/>
      <c r="WCB347" s="145"/>
      <c r="WCC347" s="145"/>
      <c r="WCD347" s="145"/>
      <c r="WCE347" s="145"/>
      <c r="WCF347" s="145"/>
      <c r="WCG347" s="145"/>
      <c r="WCH347" s="145"/>
      <c r="WCI347" s="145"/>
      <c r="WCJ347" s="145"/>
      <c r="WCK347" s="145"/>
      <c r="WCL347" s="145"/>
      <c r="WCM347" s="145"/>
      <c r="WCN347" s="145"/>
      <c r="WCO347" s="145"/>
      <c r="WCP347" s="145"/>
      <c r="WCQ347" s="145"/>
      <c r="WCR347" s="145"/>
      <c r="WCS347" s="145"/>
      <c r="WCT347" s="145"/>
      <c r="WCU347" s="145"/>
      <c r="WCV347" s="145"/>
      <c r="WCW347" s="145"/>
      <c r="WCX347" s="145"/>
      <c r="WCY347" s="145"/>
      <c r="WCZ347" s="145"/>
      <c r="WDA347" s="145"/>
      <c r="WDB347" s="145"/>
      <c r="WDC347" s="145"/>
      <c r="WDD347" s="145"/>
      <c r="WDE347" s="145"/>
      <c r="WDF347" s="145"/>
      <c r="WDG347" s="145"/>
      <c r="WDH347" s="145"/>
      <c r="WDI347" s="145"/>
      <c r="WDJ347" s="145"/>
      <c r="WDK347" s="145"/>
      <c r="WDL347" s="145"/>
      <c r="WDM347" s="145"/>
      <c r="WDN347" s="145"/>
      <c r="WDO347" s="145"/>
      <c r="WDP347" s="145"/>
      <c r="WDQ347" s="145"/>
      <c r="WDR347" s="145"/>
      <c r="WDS347" s="145"/>
      <c r="WDT347" s="145"/>
      <c r="WDU347" s="145"/>
      <c r="WDV347" s="145"/>
      <c r="WDW347" s="145"/>
      <c r="WDX347" s="145"/>
      <c r="WDY347" s="145"/>
      <c r="WDZ347" s="145"/>
      <c r="WEA347" s="145"/>
      <c r="WEB347" s="145"/>
      <c r="WEC347" s="145"/>
      <c r="WED347" s="145"/>
      <c r="WEE347" s="145"/>
      <c r="WEF347" s="145"/>
      <c r="WEG347" s="145"/>
      <c r="WEH347" s="145"/>
      <c r="WEI347" s="145"/>
      <c r="WEJ347" s="145"/>
      <c r="WEK347" s="145"/>
      <c r="WEL347" s="145"/>
      <c r="WEM347" s="145"/>
      <c r="WEN347" s="145"/>
      <c r="WEO347" s="145"/>
      <c r="WEP347" s="145"/>
      <c r="WEQ347" s="145"/>
      <c r="WER347" s="145"/>
      <c r="WES347" s="145"/>
      <c r="WET347" s="145"/>
      <c r="WEU347" s="145"/>
      <c r="WEV347" s="145"/>
      <c r="WEW347" s="145"/>
      <c r="WEX347" s="145"/>
      <c r="WEY347" s="145"/>
      <c r="WEZ347" s="145"/>
      <c r="WFA347" s="145"/>
      <c r="WFB347" s="145"/>
      <c r="WFC347" s="145"/>
      <c r="WFD347" s="145"/>
      <c r="WFE347" s="145"/>
      <c r="WFF347" s="145"/>
      <c r="WFG347" s="145"/>
      <c r="WFH347" s="145"/>
      <c r="WFI347" s="145"/>
      <c r="WFJ347" s="145"/>
      <c r="WFK347" s="145"/>
      <c r="WFL347" s="145"/>
      <c r="WFM347" s="145"/>
      <c r="WFN347" s="145"/>
      <c r="WFO347" s="145"/>
      <c r="WFP347" s="145"/>
      <c r="WFQ347" s="145"/>
      <c r="WFR347" s="145"/>
      <c r="WFS347" s="145"/>
      <c r="WFT347" s="145"/>
      <c r="WFU347" s="145"/>
      <c r="WFV347" s="145"/>
      <c r="WFW347" s="145"/>
      <c r="WFX347" s="145"/>
      <c r="WFY347" s="145"/>
      <c r="WFZ347" s="145"/>
      <c r="WGA347" s="145"/>
      <c r="WGB347" s="145"/>
      <c r="WGC347" s="145"/>
      <c r="WGD347" s="145"/>
      <c r="WGE347" s="145"/>
      <c r="WGF347" s="145"/>
      <c r="WGG347" s="145"/>
      <c r="WGH347" s="145"/>
      <c r="WGI347" s="145"/>
      <c r="WGJ347" s="145"/>
      <c r="WGK347" s="145"/>
      <c r="WGL347" s="145"/>
      <c r="WGM347" s="145"/>
      <c r="WGN347" s="145"/>
      <c r="WGO347" s="145"/>
      <c r="WGP347" s="145"/>
      <c r="WGQ347" s="145"/>
      <c r="WGR347" s="145"/>
      <c r="WGS347" s="145"/>
      <c r="WGT347" s="145"/>
      <c r="WGU347" s="145"/>
      <c r="WGV347" s="145"/>
      <c r="WGW347" s="145"/>
      <c r="WGX347" s="145"/>
      <c r="WGY347" s="145"/>
      <c r="WGZ347" s="145"/>
      <c r="WHA347" s="145"/>
      <c r="WHB347" s="145"/>
      <c r="WHC347" s="145"/>
      <c r="WHD347" s="145"/>
      <c r="WHE347" s="145"/>
      <c r="WHF347" s="145"/>
      <c r="WHG347" s="145"/>
      <c r="WHH347" s="145"/>
      <c r="WHI347" s="145"/>
      <c r="WHJ347" s="145"/>
      <c r="WHK347" s="145"/>
      <c r="WHL347" s="145"/>
      <c r="WHM347" s="145"/>
      <c r="WHN347" s="145"/>
      <c r="WHO347" s="145"/>
      <c r="WHP347" s="145"/>
      <c r="WHQ347" s="145"/>
      <c r="WHR347" s="145"/>
      <c r="WHS347" s="145"/>
      <c r="WHT347" s="145"/>
      <c r="WHU347" s="145"/>
      <c r="WHV347" s="145"/>
      <c r="WHW347" s="145"/>
      <c r="WHX347" s="145"/>
      <c r="WHY347" s="145"/>
      <c r="WHZ347" s="145"/>
      <c r="WIA347" s="145"/>
      <c r="WIB347" s="145"/>
      <c r="WIC347" s="145"/>
      <c r="WID347" s="145"/>
      <c r="WIE347" s="145"/>
      <c r="WIF347" s="145"/>
      <c r="WIG347" s="145"/>
      <c r="WIH347" s="145"/>
      <c r="WII347" s="145"/>
      <c r="WIJ347" s="145"/>
      <c r="WIK347" s="145"/>
      <c r="WIL347" s="145"/>
      <c r="WIM347" s="145"/>
      <c r="WIN347" s="145"/>
      <c r="WIO347" s="145"/>
      <c r="WIP347" s="145"/>
      <c r="WIQ347" s="145"/>
      <c r="WIR347" s="145"/>
      <c r="WIS347" s="145"/>
      <c r="WIT347" s="145"/>
      <c r="WIU347" s="145"/>
      <c r="WIV347" s="145"/>
      <c r="WIW347" s="145"/>
      <c r="WIX347" s="145"/>
      <c r="WIY347" s="145"/>
      <c r="WIZ347" s="145"/>
      <c r="WJA347" s="145"/>
      <c r="WJB347" s="145"/>
      <c r="WJC347" s="145"/>
      <c r="WJD347" s="145"/>
      <c r="WJE347" s="145"/>
      <c r="WJF347" s="145"/>
      <c r="WJG347" s="145"/>
      <c r="WJH347" s="145"/>
      <c r="WJI347" s="145"/>
      <c r="WJJ347" s="145"/>
      <c r="WJK347" s="145"/>
      <c r="WJL347" s="145"/>
      <c r="WJM347" s="145"/>
      <c r="WJN347" s="145"/>
      <c r="WJO347" s="145"/>
      <c r="WJP347" s="145"/>
      <c r="WJQ347" s="145"/>
      <c r="WJR347" s="145"/>
      <c r="WJS347" s="145"/>
      <c r="WJT347" s="145"/>
      <c r="WJU347" s="145"/>
      <c r="WJV347" s="145"/>
      <c r="WJW347" s="145"/>
      <c r="WJX347" s="145"/>
      <c r="WJY347" s="145"/>
      <c r="WJZ347" s="145"/>
      <c r="WKA347" s="145"/>
      <c r="WKB347" s="145"/>
      <c r="WKC347" s="145"/>
      <c r="WKD347" s="145"/>
      <c r="WKE347" s="145"/>
      <c r="WKF347" s="145"/>
      <c r="WKG347" s="145"/>
      <c r="WKH347" s="145"/>
      <c r="WKI347" s="145"/>
      <c r="WKJ347" s="145"/>
      <c r="WKK347" s="145"/>
      <c r="WKL347" s="145"/>
      <c r="WKM347" s="145"/>
      <c r="WKN347" s="145"/>
      <c r="WKO347" s="145"/>
      <c r="WKP347" s="145"/>
      <c r="WKQ347" s="145"/>
      <c r="WKR347" s="145"/>
      <c r="WKS347" s="145"/>
      <c r="WKT347" s="145"/>
      <c r="WKU347" s="145"/>
      <c r="WKV347" s="145"/>
      <c r="WKW347" s="145"/>
      <c r="WKX347" s="145"/>
      <c r="WKY347" s="145"/>
      <c r="WKZ347" s="145"/>
      <c r="WLA347" s="145"/>
      <c r="WLB347" s="145"/>
      <c r="WLC347" s="145"/>
      <c r="WLD347" s="145"/>
      <c r="WLE347" s="145"/>
      <c r="WLF347" s="145"/>
      <c r="WLG347" s="145"/>
      <c r="WLH347" s="145"/>
      <c r="WLI347" s="145"/>
      <c r="WLJ347" s="145"/>
      <c r="WLK347" s="145"/>
      <c r="WLL347" s="145"/>
      <c r="WLM347" s="145"/>
      <c r="WLN347" s="145"/>
      <c r="WLO347" s="145"/>
      <c r="WLP347" s="145"/>
      <c r="WLQ347" s="145"/>
      <c r="WLR347" s="145"/>
      <c r="WLS347" s="145"/>
      <c r="WLT347" s="145"/>
      <c r="WLU347" s="145"/>
      <c r="WLV347" s="145"/>
      <c r="WLW347" s="145"/>
      <c r="WLX347" s="145"/>
      <c r="WLY347" s="145"/>
      <c r="WLZ347" s="145"/>
      <c r="WMA347" s="145"/>
      <c r="WMB347" s="145"/>
      <c r="WMC347" s="145"/>
      <c r="WMD347" s="145"/>
      <c r="WME347" s="145"/>
      <c r="WMF347" s="145"/>
      <c r="WMG347" s="145"/>
      <c r="WMH347" s="145"/>
      <c r="WMI347" s="145"/>
      <c r="WMJ347" s="145"/>
      <c r="WMK347" s="145"/>
      <c r="WML347" s="145"/>
      <c r="WMM347" s="145"/>
      <c r="WMN347" s="145"/>
      <c r="WMO347" s="145"/>
      <c r="WMP347" s="145"/>
      <c r="WMQ347" s="145"/>
      <c r="WMR347" s="145"/>
      <c r="WMS347" s="145"/>
      <c r="WMT347" s="145"/>
      <c r="WMU347" s="145"/>
      <c r="WMV347" s="145"/>
      <c r="WMW347" s="145"/>
      <c r="WMX347" s="145"/>
      <c r="WMY347" s="145"/>
      <c r="WMZ347" s="145"/>
      <c r="WNA347" s="145"/>
      <c r="WNB347" s="145"/>
      <c r="WNC347" s="145"/>
      <c r="WND347" s="145"/>
      <c r="WNE347" s="145"/>
      <c r="WNF347" s="145"/>
      <c r="WNG347" s="145"/>
      <c r="WNH347" s="145"/>
      <c r="WNI347" s="145"/>
      <c r="WNJ347" s="145"/>
      <c r="WNK347" s="145"/>
      <c r="WNL347" s="145"/>
      <c r="WNM347" s="145"/>
      <c r="WNN347" s="145"/>
      <c r="WNO347" s="145"/>
      <c r="WNP347" s="145"/>
      <c r="WNQ347" s="145"/>
      <c r="WNR347" s="145"/>
      <c r="WNS347" s="145"/>
      <c r="WNT347" s="145"/>
      <c r="WNU347" s="145"/>
      <c r="WNV347" s="145"/>
      <c r="WNW347" s="145"/>
      <c r="WNX347" s="145"/>
      <c r="WNY347" s="145"/>
      <c r="WNZ347" s="145"/>
      <c r="WOA347" s="145"/>
      <c r="WOB347" s="145"/>
      <c r="WOC347" s="145"/>
      <c r="WOD347" s="145"/>
      <c r="WOE347" s="145"/>
      <c r="WOF347" s="145"/>
      <c r="WOG347" s="145"/>
      <c r="WOH347" s="145"/>
      <c r="WOI347" s="145"/>
      <c r="WOJ347" s="145"/>
      <c r="WOK347" s="145"/>
      <c r="WOL347" s="145"/>
      <c r="WOM347" s="145"/>
      <c r="WON347" s="145"/>
      <c r="WOO347" s="145"/>
      <c r="WOP347" s="145"/>
      <c r="WOQ347" s="145"/>
      <c r="WOR347" s="145"/>
      <c r="WOS347" s="145"/>
      <c r="WOT347" s="145"/>
      <c r="WOU347" s="145"/>
      <c r="WOV347" s="145"/>
      <c r="WOW347" s="145"/>
      <c r="WOX347" s="145"/>
      <c r="WOY347" s="145"/>
      <c r="WOZ347" s="145"/>
      <c r="WPA347" s="145"/>
      <c r="WPB347" s="145"/>
      <c r="WPC347" s="145"/>
      <c r="WPD347" s="145"/>
      <c r="WPE347" s="145"/>
      <c r="WPF347" s="145"/>
      <c r="WPG347" s="145"/>
      <c r="WPH347" s="145"/>
      <c r="WPI347" s="145"/>
      <c r="WPJ347" s="145"/>
      <c r="WPK347" s="145"/>
      <c r="WPL347" s="145"/>
      <c r="WPM347" s="145"/>
      <c r="WPN347" s="145"/>
      <c r="WPO347" s="145"/>
      <c r="WPP347" s="145"/>
      <c r="WPQ347" s="145"/>
      <c r="WPR347" s="145"/>
      <c r="WPS347" s="145"/>
      <c r="WPT347" s="145"/>
      <c r="WPU347" s="145"/>
      <c r="WPV347" s="145"/>
      <c r="WPW347" s="145"/>
      <c r="WPX347" s="145"/>
      <c r="WPY347" s="145"/>
      <c r="WPZ347" s="145"/>
      <c r="WQA347" s="145"/>
      <c r="WQB347" s="145"/>
      <c r="WQC347" s="145"/>
      <c r="WQD347" s="145"/>
      <c r="WQE347" s="145"/>
      <c r="WQF347" s="145"/>
      <c r="WQG347" s="145"/>
      <c r="WQH347" s="145"/>
      <c r="WQI347" s="145"/>
      <c r="WQJ347" s="145"/>
      <c r="WQK347" s="145"/>
      <c r="WQL347" s="145"/>
      <c r="WQM347" s="145"/>
      <c r="WQN347" s="145"/>
      <c r="WQO347" s="145"/>
      <c r="WQP347" s="145"/>
      <c r="WQQ347" s="145"/>
      <c r="WQR347" s="145"/>
      <c r="WQS347" s="145"/>
      <c r="WQT347" s="145"/>
      <c r="WQU347" s="145"/>
      <c r="WQV347" s="145"/>
      <c r="WQW347" s="145"/>
      <c r="WQX347" s="145"/>
      <c r="WQY347" s="145"/>
      <c r="WQZ347" s="145"/>
      <c r="WRA347" s="145"/>
      <c r="WRB347" s="145"/>
      <c r="WRC347" s="145"/>
      <c r="WRD347" s="145"/>
      <c r="WRE347" s="145"/>
      <c r="WRF347" s="145"/>
      <c r="WRG347" s="145"/>
      <c r="WRH347" s="145"/>
      <c r="WRI347" s="145"/>
      <c r="WRJ347" s="145"/>
      <c r="WRK347" s="145"/>
      <c r="WRL347" s="145"/>
      <c r="WRM347" s="145"/>
      <c r="WRN347" s="145"/>
      <c r="WRO347" s="145"/>
      <c r="WRP347" s="145"/>
      <c r="WRQ347" s="145"/>
      <c r="WRR347" s="145"/>
      <c r="WRS347" s="145"/>
      <c r="WRT347" s="145"/>
      <c r="WRU347" s="145"/>
      <c r="WRV347" s="145"/>
      <c r="WRW347" s="145"/>
      <c r="WRX347" s="145"/>
      <c r="WRY347" s="145"/>
      <c r="WRZ347" s="145"/>
      <c r="WSA347" s="145"/>
      <c r="WSB347" s="145"/>
      <c r="WSC347" s="145"/>
      <c r="WSD347" s="145"/>
      <c r="WSE347" s="145"/>
      <c r="WSF347" s="145"/>
      <c r="WSG347" s="145"/>
      <c r="WSH347" s="145"/>
      <c r="WSI347" s="145"/>
      <c r="WSJ347" s="145"/>
      <c r="WSK347" s="145"/>
      <c r="WSL347" s="145"/>
      <c r="WSM347" s="145"/>
      <c r="WSN347" s="145"/>
      <c r="WSO347" s="145"/>
      <c r="WSP347" s="145"/>
      <c r="WSQ347" s="145"/>
      <c r="WSR347" s="145"/>
      <c r="WSS347" s="145"/>
      <c r="WST347" s="145"/>
      <c r="WSU347" s="145"/>
      <c r="WSV347" s="145"/>
      <c r="WSW347" s="145"/>
      <c r="WSX347" s="145"/>
      <c r="WSY347" s="145"/>
      <c r="WSZ347" s="145"/>
      <c r="WTA347" s="145"/>
      <c r="WTB347" s="145"/>
      <c r="WTC347" s="145"/>
      <c r="WTD347" s="145"/>
      <c r="WTE347" s="145"/>
      <c r="WTF347" s="145"/>
      <c r="WTG347" s="145"/>
      <c r="WTH347" s="145"/>
      <c r="WTI347" s="145"/>
      <c r="WTJ347" s="145"/>
      <c r="WTK347" s="145"/>
      <c r="WTL347" s="145"/>
      <c r="WTM347" s="145"/>
      <c r="WTN347" s="145"/>
      <c r="WTO347" s="145"/>
      <c r="WTP347" s="145"/>
      <c r="WTQ347" s="145"/>
      <c r="WTR347" s="145"/>
      <c r="WTS347" s="145"/>
      <c r="WTT347" s="145"/>
      <c r="WTU347" s="145"/>
      <c r="WTV347" s="145"/>
      <c r="WTW347" s="145"/>
      <c r="WTX347" s="145"/>
      <c r="WTY347" s="145"/>
      <c r="WTZ347" s="145"/>
      <c r="WUA347" s="145"/>
      <c r="WUB347" s="145"/>
      <c r="WUC347" s="145"/>
      <c r="WUD347" s="145"/>
      <c r="WUE347" s="145"/>
      <c r="WUF347" s="145"/>
      <c r="WUG347" s="145"/>
      <c r="WUH347" s="145"/>
      <c r="WUI347" s="145"/>
      <c r="WUJ347" s="145"/>
      <c r="WUK347" s="145"/>
      <c r="WUL347" s="145"/>
      <c r="WUM347" s="145"/>
      <c r="WUN347" s="145"/>
      <c r="WUO347" s="145"/>
      <c r="WUP347" s="145"/>
      <c r="WUQ347" s="145"/>
      <c r="WUR347" s="145"/>
      <c r="WUS347" s="145"/>
      <c r="WUT347" s="145"/>
      <c r="WUU347" s="145"/>
      <c r="WUV347" s="145"/>
      <c r="WUW347" s="145"/>
      <c r="WUX347" s="145"/>
      <c r="WUY347" s="145"/>
      <c r="WUZ347" s="145"/>
      <c r="WVA347" s="145"/>
      <c r="WVB347" s="145"/>
      <c r="WVC347" s="145"/>
      <c r="WVD347" s="145"/>
      <c r="WVE347" s="145"/>
      <c r="WVF347" s="145"/>
      <c r="WVG347" s="145"/>
      <c r="WVH347" s="145"/>
      <c r="WVI347" s="145"/>
      <c r="WVJ347" s="145"/>
      <c r="WVK347" s="145"/>
      <c r="WVL347" s="145"/>
      <c r="WVM347" s="145"/>
      <c r="WVN347" s="145"/>
      <c r="WVO347" s="145"/>
      <c r="WVP347" s="145"/>
      <c r="WVQ347" s="145"/>
      <c r="WVR347" s="145"/>
      <c r="WVS347" s="145"/>
      <c r="WVT347" s="145"/>
      <c r="WVU347" s="145"/>
      <c r="WVV347" s="145"/>
      <c r="WVW347" s="145"/>
      <c r="WVX347" s="145"/>
      <c r="WVY347" s="145"/>
      <c r="WVZ347" s="145"/>
      <c r="WWA347" s="145"/>
      <c r="WWB347" s="145"/>
      <c r="WWC347" s="145"/>
      <c r="WWD347" s="145"/>
      <c r="WWE347" s="145"/>
      <c r="WWF347" s="145"/>
      <c r="WWG347" s="145"/>
      <c r="WWH347" s="145"/>
      <c r="WWI347" s="145"/>
      <c r="WWJ347" s="145"/>
      <c r="WWK347" s="145"/>
      <c r="WWL347" s="145"/>
      <c r="WWM347" s="145"/>
      <c r="WWN347" s="145"/>
      <c r="WWO347" s="145"/>
      <c r="WWP347" s="145"/>
      <c r="WWQ347" s="145"/>
      <c r="WWR347" s="145"/>
      <c r="WWS347" s="145"/>
      <c r="WWT347" s="145"/>
      <c r="WWU347" s="145"/>
      <c r="WWV347" s="145"/>
      <c r="WWW347" s="145"/>
      <c r="WWX347" s="145"/>
      <c r="WWY347" s="145"/>
      <c r="WWZ347" s="145"/>
      <c r="WXA347" s="145"/>
      <c r="WXB347" s="145"/>
      <c r="WXC347" s="145"/>
      <c r="WXD347" s="145"/>
      <c r="WXE347" s="145"/>
      <c r="WXF347" s="145"/>
      <c r="WXG347" s="145"/>
      <c r="WXH347" s="145"/>
      <c r="WXI347" s="145"/>
      <c r="WXJ347" s="145"/>
      <c r="WXK347" s="145"/>
      <c r="WXL347" s="145"/>
      <c r="WXM347" s="145"/>
      <c r="WXN347" s="145"/>
      <c r="WXO347" s="145"/>
      <c r="WXP347" s="145"/>
      <c r="WXQ347" s="145"/>
      <c r="WXR347" s="145"/>
      <c r="WXS347" s="145"/>
      <c r="WXT347" s="145"/>
      <c r="WXU347" s="145"/>
      <c r="WXV347" s="145"/>
      <c r="WXW347" s="145"/>
      <c r="WXX347" s="145"/>
      <c r="WXY347" s="145"/>
      <c r="WXZ347" s="145"/>
      <c r="WYA347" s="145"/>
      <c r="WYB347" s="145"/>
      <c r="WYC347" s="145"/>
      <c r="WYD347" s="145"/>
      <c r="WYE347" s="145"/>
      <c r="WYF347" s="145"/>
      <c r="WYG347" s="145"/>
      <c r="WYH347" s="145"/>
      <c r="WYI347" s="145"/>
      <c r="WYJ347" s="145"/>
      <c r="WYK347" s="145"/>
      <c r="WYL347" s="145"/>
      <c r="WYM347" s="145"/>
      <c r="WYN347" s="145"/>
      <c r="WYO347" s="145"/>
      <c r="WYP347" s="145"/>
      <c r="WYQ347" s="145"/>
      <c r="WYR347" s="145"/>
      <c r="WYS347" s="145"/>
      <c r="WYT347" s="145"/>
      <c r="WYU347" s="145"/>
      <c r="WYV347" s="145"/>
      <c r="WYW347" s="145"/>
      <c r="WYX347" s="145"/>
      <c r="WYY347" s="145"/>
      <c r="WYZ347" s="145"/>
      <c r="WZA347" s="145"/>
      <c r="WZB347" s="145"/>
      <c r="WZC347" s="145"/>
      <c r="WZD347" s="145"/>
      <c r="WZE347" s="145"/>
      <c r="WZF347" s="145"/>
      <c r="WZG347" s="145"/>
      <c r="WZH347" s="145"/>
      <c r="WZI347" s="145"/>
      <c r="WZJ347" s="145"/>
      <c r="WZK347" s="145"/>
      <c r="WZL347" s="145"/>
      <c r="WZM347" s="145"/>
      <c r="WZN347" s="145"/>
      <c r="WZO347" s="145"/>
      <c r="WZP347" s="145"/>
      <c r="WZQ347" s="145"/>
      <c r="WZR347" s="145"/>
      <c r="WZS347" s="145"/>
      <c r="WZT347" s="145"/>
      <c r="WZU347" s="145"/>
      <c r="WZV347" s="145"/>
      <c r="WZW347" s="145"/>
      <c r="WZX347" s="145"/>
      <c r="WZY347" s="145"/>
      <c r="WZZ347" s="145"/>
      <c r="XAA347" s="145"/>
      <c r="XAB347" s="145"/>
      <c r="XAC347" s="145"/>
      <c r="XAD347" s="145"/>
      <c r="XAE347" s="145"/>
      <c r="XAF347" s="145"/>
      <c r="XAG347" s="145"/>
      <c r="XAH347" s="145"/>
      <c r="XAI347" s="145"/>
      <c r="XAJ347" s="145"/>
      <c r="XAK347" s="145"/>
      <c r="XAL347" s="145"/>
      <c r="XAM347" s="145"/>
      <c r="XAN347" s="145"/>
      <c r="XAO347" s="145"/>
      <c r="XAP347" s="145"/>
      <c r="XAQ347" s="145"/>
      <c r="XAR347" s="145"/>
      <c r="XAS347" s="145"/>
      <c r="XAT347" s="145"/>
      <c r="XAU347" s="145"/>
      <c r="XAV347" s="145"/>
      <c r="XAW347" s="145"/>
      <c r="XAX347" s="145"/>
      <c r="XAY347" s="145"/>
      <c r="XAZ347" s="145"/>
      <c r="XBA347" s="145"/>
      <c r="XBB347" s="145"/>
      <c r="XBC347" s="145"/>
      <c r="XBD347" s="145"/>
      <c r="XBE347" s="145"/>
      <c r="XBF347" s="145"/>
      <c r="XBG347" s="145"/>
      <c r="XBH347" s="145"/>
      <c r="XBI347" s="145"/>
      <c r="XBJ347" s="145"/>
      <c r="XBK347" s="145"/>
      <c r="XBL347" s="145"/>
      <c r="XBM347" s="145"/>
      <c r="XBN347" s="145"/>
      <c r="XBO347" s="145"/>
      <c r="XBP347" s="145"/>
      <c r="XBQ347" s="145"/>
      <c r="XBR347" s="145"/>
      <c r="XBS347" s="145"/>
      <c r="XBT347" s="145"/>
      <c r="XBU347" s="145"/>
      <c r="XBV347" s="145"/>
      <c r="XBW347" s="145"/>
      <c r="XBX347" s="145"/>
      <c r="XBY347" s="145"/>
      <c r="XBZ347" s="145"/>
      <c r="XCA347" s="145"/>
      <c r="XCB347" s="145"/>
      <c r="XCC347" s="145"/>
      <c r="XCD347" s="145"/>
      <c r="XCE347" s="145"/>
      <c r="XCF347" s="145"/>
      <c r="XCG347" s="145"/>
      <c r="XCH347" s="145"/>
      <c r="XCI347" s="145"/>
      <c r="XCJ347" s="145"/>
      <c r="XCK347" s="145"/>
      <c r="XCL347" s="145"/>
      <c r="XCM347" s="145"/>
      <c r="XCN347" s="145"/>
      <c r="XCO347" s="145"/>
      <c r="XCP347" s="145"/>
      <c r="XCQ347" s="145"/>
      <c r="XCR347" s="145"/>
      <c r="XCS347" s="145"/>
      <c r="XCT347" s="145"/>
      <c r="XCU347" s="145"/>
      <c r="XCV347" s="145"/>
      <c r="XCW347" s="145"/>
      <c r="XCX347" s="145"/>
      <c r="XCY347" s="145"/>
      <c r="XCZ347" s="145"/>
      <c r="XDA347" s="145"/>
      <c r="XDB347" s="145"/>
      <c r="XDC347" s="145"/>
      <c r="XDD347" s="145"/>
      <c r="XDE347" s="145"/>
      <c r="XDF347" s="145"/>
      <c r="XDG347" s="145"/>
      <c r="XDH347" s="145"/>
      <c r="XDI347" s="145"/>
      <c r="XDJ347" s="145"/>
      <c r="XDK347" s="145"/>
      <c r="XDL347" s="145"/>
      <c r="XDM347" s="145"/>
      <c r="XDN347" s="145"/>
      <c r="XDO347" s="145"/>
      <c r="XDP347" s="145"/>
      <c r="XDQ347" s="145"/>
      <c r="XDR347" s="145"/>
      <c r="XDS347" s="145"/>
      <c r="XDT347" s="145"/>
      <c r="XDU347" s="145"/>
      <c r="XDV347" s="145"/>
      <c r="XDW347" s="145"/>
      <c r="XDX347" s="145"/>
      <c r="XDY347" s="145"/>
      <c r="XDZ347" s="145"/>
      <c r="XEA347" s="145"/>
      <c r="XEB347" s="145"/>
      <c r="XEC347" s="145"/>
      <c r="XED347" s="145"/>
      <c r="XEE347" s="145"/>
      <c r="XEF347" s="145"/>
      <c r="XEG347" s="145"/>
      <c r="XEH347" s="145"/>
      <c r="XEI347" s="145"/>
      <c r="XEJ347" s="145"/>
      <c r="XEK347" s="145"/>
      <c r="XEL347" s="145"/>
      <c r="XEM347" s="145"/>
      <c r="XEN347" s="145"/>
      <c r="XEO347" s="145"/>
      <c r="XEP347" s="145"/>
      <c r="XEQ347" s="145"/>
      <c r="XER347" s="145"/>
      <c r="XES347" s="145"/>
      <c r="XET347" s="145"/>
      <c r="XEU347" s="25"/>
      <c r="XEV347" s="25"/>
      <c r="XEW347" s="25"/>
      <c r="XEX347" s="25"/>
      <c r="XEY347" s="25"/>
      <c r="XEZ347" s="145"/>
    </row>
    <row r="348" spans="1:16380" x14ac:dyDescent="0.25">
      <c r="O348" s="145"/>
      <c r="Q348" s="206"/>
      <c r="R348" s="206"/>
    </row>
    <row r="349" spans="1:16380" x14ac:dyDescent="0.25">
      <c r="O349" s="145"/>
      <c r="Q349" s="206"/>
      <c r="R349" s="206"/>
    </row>
    <row r="350" spans="1:16380" s="169" customFormat="1" x14ac:dyDescent="0.25">
      <c r="A350" s="105" t="s">
        <v>3475</v>
      </c>
      <c r="B350" s="44" t="s">
        <v>11</v>
      </c>
      <c r="C350" s="106" t="s">
        <v>3122</v>
      </c>
      <c r="D350" s="106" t="s">
        <v>3242</v>
      </c>
      <c r="E350" s="44" t="s">
        <v>3476</v>
      </c>
      <c r="F350" s="44">
        <v>1</v>
      </c>
      <c r="G350" s="45">
        <v>7234</v>
      </c>
      <c r="H350" s="106">
        <v>90</v>
      </c>
      <c r="I350" s="45">
        <v>81.8</v>
      </c>
      <c r="J350" s="46">
        <v>7362</v>
      </c>
      <c r="K350" s="45">
        <v>14596</v>
      </c>
      <c r="L350" s="109">
        <v>20230925</v>
      </c>
      <c r="M350" s="143"/>
      <c r="N350" s="143"/>
      <c r="O350" s="169" t="str">
        <f t="shared" si="36"/>
        <v>General Roca</v>
      </c>
      <c r="P350" s="143"/>
      <c r="Q350" s="170">
        <f t="shared" ref="Q350:Q354" si="39">VLOOKUP(D350,tablakms,11,)</f>
        <v>89</v>
      </c>
      <c r="R350" s="170">
        <f t="shared" ref="R350:R354" si="40">Q350-H350</f>
        <v>-1</v>
      </c>
    </row>
    <row r="351" spans="1:16380" s="169" customFormat="1" x14ac:dyDescent="0.25">
      <c r="A351" s="105" t="s">
        <v>3478</v>
      </c>
      <c r="B351" s="44" t="s">
        <v>11</v>
      </c>
      <c r="C351" s="106" t="s">
        <v>199</v>
      </c>
      <c r="D351" s="106" t="s">
        <v>3479</v>
      </c>
      <c r="E351" s="44" t="s">
        <v>3480</v>
      </c>
      <c r="F351" s="44">
        <v>1</v>
      </c>
      <c r="G351" s="45">
        <v>6782</v>
      </c>
      <c r="H351" s="106">
        <v>200</v>
      </c>
      <c r="I351" s="45">
        <v>81.8</v>
      </c>
      <c r="J351" s="46">
        <v>16360</v>
      </c>
      <c r="K351" s="45">
        <v>23142</v>
      </c>
      <c r="L351" s="109">
        <v>20230915</v>
      </c>
      <c r="M351" s="143"/>
      <c r="N351" s="143"/>
      <c r="O351" s="169" t="str">
        <f t="shared" si="36"/>
        <v>Trenque Lauquen</v>
      </c>
      <c r="P351" s="143"/>
      <c r="Q351" s="170">
        <f t="shared" si="39"/>
        <v>186</v>
      </c>
      <c r="R351" s="170">
        <f t="shared" si="40"/>
        <v>-14</v>
      </c>
    </row>
    <row r="352" spans="1:16380" x14ac:dyDescent="0.25">
      <c r="A352" s="47" t="s">
        <v>3486</v>
      </c>
      <c r="B352" s="44" t="s">
        <v>11</v>
      </c>
      <c r="C352" s="44" t="s">
        <v>77</v>
      </c>
      <c r="D352" s="44" t="s">
        <v>976</v>
      </c>
      <c r="E352" s="44" t="s">
        <v>2189</v>
      </c>
      <c r="F352" s="44">
        <v>1</v>
      </c>
      <c r="G352" s="45">
        <v>7234</v>
      </c>
      <c r="H352" s="44">
        <v>128</v>
      </c>
      <c r="I352" s="45">
        <v>81.8</v>
      </c>
      <c r="J352" s="46">
        <v>10470.4</v>
      </c>
      <c r="K352" s="45">
        <v>17704.400000000001</v>
      </c>
      <c r="L352" s="63">
        <v>20230920</v>
      </c>
      <c r="O352" s="145" t="str">
        <f t="shared" si="36"/>
        <v>General Roca</v>
      </c>
      <c r="Q352" s="206">
        <f t="shared" si="39"/>
        <v>127</v>
      </c>
      <c r="R352" s="206">
        <f t="shared" si="40"/>
        <v>-1</v>
      </c>
    </row>
    <row r="353" spans="1:20" x14ac:dyDescent="0.25">
      <c r="A353" s="47" t="s">
        <v>3489</v>
      </c>
      <c r="B353" s="44" t="s">
        <v>11</v>
      </c>
      <c r="C353" s="44" t="s">
        <v>29</v>
      </c>
      <c r="D353" s="44" t="s">
        <v>88</v>
      </c>
      <c r="E353" s="44" t="s">
        <v>2582</v>
      </c>
      <c r="F353" s="44">
        <v>1</v>
      </c>
      <c r="G353" s="45">
        <v>7234</v>
      </c>
      <c r="H353" s="44">
        <v>90</v>
      </c>
      <c r="I353" s="45">
        <v>81.8</v>
      </c>
      <c r="J353" s="46">
        <v>7362</v>
      </c>
      <c r="K353" s="45">
        <v>14596</v>
      </c>
      <c r="L353" s="63">
        <v>20230913</v>
      </c>
      <c r="O353" s="145" t="str">
        <f t="shared" si="36"/>
        <v>General Roca</v>
      </c>
      <c r="Q353" s="206">
        <v>90</v>
      </c>
      <c r="R353" s="206">
        <f t="shared" si="40"/>
        <v>0</v>
      </c>
    </row>
    <row r="354" spans="1:20" x14ac:dyDescent="0.25">
      <c r="A354" s="47" t="s">
        <v>3543</v>
      </c>
      <c r="B354" s="44" t="s">
        <v>25</v>
      </c>
      <c r="C354" s="44" t="s">
        <v>885</v>
      </c>
      <c r="D354" s="44" t="s">
        <v>997</v>
      </c>
      <c r="E354" s="44" t="s">
        <v>1011</v>
      </c>
      <c r="F354" s="44">
        <v>1</v>
      </c>
      <c r="G354" s="45">
        <v>3391</v>
      </c>
      <c r="H354" s="44">
        <v>283</v>
      </c>
      <c r="I354" s="45">
        <v>81.8</v>
      </c>
      <c r="J354" s="46">
        <v>23149.399999999998</v>
      </c>
      <c r="K354" s="45">
        <v>26540.399999999998</v>
      </c>
      <c r="L354" s="63">
        <v>20230928</v>
      </c>
      <c r="O354" s="145" t="str">
        <f t="shared" si="36"/>
        <v>Pehuajo</v>
      </c>
      <c r="Q354" s="206">
        <f t="shared" si="39"/>
        <v>125</v>
      </c>
      <c r="R354" s="206">
        <f t="shared" si="40"/>
        <v>-158</v>
      </c>
    </row>
    <row r="355" spans="1:20" x14ac:dyDescent="0.25">
      <c r="O355" s="145"/>
      <c r="Q355" s="206"/>
      <c r="R355" s="206"/>
    </row>
    <row r="356" spans="1:20" s="165" customFormat="1" x14ac:dyDescent="0.25">
      <c r="A356" s="210" t="s">
        <v>3608</v>
      </c>
      <c r="B356" s="309" t="s">
        <v>11</v>
      </c>
      <c r="C356" s="210" t="s">
        <v>3122</v>
      </c>
      <c r="D356" s="210" t="s">
        <v>3242</v>
      </c>
      <c r="E356" s="298" t="s">
        <v>3476</v>
      </c>
      <c r="F356" s="22">
        <v>1</v>
      </c>
      <c r="G356" s="308">
        <v>7234</v>
      </c>
      <c r="H356" s="210">
        <v>90</v>
      </c>
      <c r="I356" s="299">
        <v>81.8</v>
      </c>
      <c r="J356" s="24">
        <v>7362</v>
      </c>
      <c r="K356" s="308">
        <v>14596</v>
      </c>
      <c r="L356" s="210">
        <v>20231004</v>
      </c>
      <c r="M356" s="143"/>
      <c r="N356" s="143"/>
      <c r="O356" s="165" t="str">
        <f>VLOOKUP(D356,tablakms,6,)</f>
        <v>General Roca</v>
      </c>
      <c r="P356" s="143"/>
      <c r="Q356" s="213">
        <f>VLOOKUP(D356,tablakms,11,)</f>
        <v>89</v>
      </c>
      <c r="R356" s="213">
        <f>Q356-H356</f>
        <v>-1</v>
      </c>
    </row>
    <row r="357" spans="1:20" x14ac:dyDescent="0.25">
      <c r="A357" s="25"/>
      <c r="B357" s="309"/>
      <c r="C357" s="25"/>
      <c r="D357" s="25"/>
      <c r="E357" s="298"/>
      <c r="F357" s="22"/>
      <c r="G357" s="308"/>
      <c r="H357" s="25"/>
      <c r="I357" s="299"/>
      <c r="J357" s="24"/>
      <c r="K357" s="308"/>
      <c r="L357" s="25"/>
      <c r="O357" s="145"/>
      <c r="Q357" s="206"/>
      <c r="R357" s="206"/>
    </row>
    <row r="358" spans="1:20" s="165" customFormat="1" x14ac:dyDescent="0.25">
      <c r="A358" s="210" t="s">
        <v>3554</v>
      </c>
      <c r="B358" s="309" t="s">
        <v>11</v>
      </c>
      <c r="C358" s="210" t="s">
        <v>3122</v>
      </c>
      <c r="D358" s="210" t="s">
        <v>3240</v>
      </c>
      <c r="E358" s="298" t="s">
        <v>3555</v>
      </c>
      <c r="F358" s="22">
        <v>1</v>
      </c>
      <c r="G358" s="308">
        <v>7234</v>
      </c>
      <c r="H358" s="210">
        <v>90</v>
      </c>
      <c r="I358" s="299">
        <v>81.8</v>
      </c>
      <c r="J358" s="24">
        <v>7362</v>
      </c>
      <c r="K358" s="308">
        <v>14596</v>
      </c>
      <c r="L358" s="210">
        <v>20231010</v>
      </c>
      <c r="M358" s="143"/>
      <c r="N358" s="143"/>
      <c r="O358" s="165" t="str">
        <f>VLOOKUP(D358,tablakms,6,)</f>
        <v>General Roca</v>
      </c>
      <c r="P358" s="143"/>
      <c r="Q358" s="213">
        <f>VLOOKUP(D358,tablakms,11,)</f>
        <v>87.4</v>
      </c>
      <c r="R358" s="213">
        <f>Q358-H358</f>
        <v>-2.5999999999999943</v>
      </c>
    </row>
    <row r="359" spans="1:20" s="313" customFormat="1" x14ac:dyDescent="0.25">
      <c r="A359" s="310" t="s">
        <v>3557</v>
      </c>
      <c r="B359" s="309" t="s">
        <v>11</v>
      </c>
      <c r="C359" s="310" t="s">
        <v>140</v>
      </c>
      <c r="D359" s="310" t="s">
        <v>141</v>
      </c>
      <c r="E359" s="298" t="s">
        <v>142</v>
      </c>
      <c r="F359" s="22">
        <v>1</v>
      </c>
      <c r="G359" s="308">
        <v>7234</v>
      </c>
      <c r="H359" s="310">
        <v>53</v>
      </c>
      <c r="I359" s="299">
        <v>81.8</v>
      </c>
      <c r="J359" s="24">
        <v>4335.3999999999996</v>
      </c>
      <c r="K359" s="308">
        <v>11569.4</v>
      </c>
      <c r="L359" s="310">
        <v>20231010</v>
      </c>
      <c r="M359" s="143"/>
      <c r="N359" s="143"/>
      <c r="O359" s="311" t="str">
        <f>VLOOKUP(D359,tablakms,6,)</f>
        <v>General Roca</v>
      </c>
      <c r="P359" s="143"/>
      <c r="Q359" s="312">
        <f>VLOOKUP(D359,tablakms,11,)</f>
        <v>53.2</v>
      </c>
      <c r="R359" s="312">
        <f>Q359-H359</f>
        <v>0.20000000000000284</v>
      </c>
      <c r="S359" s="313" t="s">
        <v>3613</v>
      </c>
    </row>
    <row r="360" spans="1:20" x14ac:dyDescent="0.25">
      <c r="A360" s="25" t="s">
        <v>3607</v>
      </c>
      <c r="B360" s="309" t="s">
        <v>11</v>
      </c>
      <c r="C360" s="25" t="s">
        <v>914</v>
      </c>
      <c r="D360" s="25" t="s">
        <v>1286</v>
      </c>
      <c r="E360" s="298" t="s">
        <v>3351</v>
      </c>
      <c r="F360" s="22">
        <v>1</v>
      </c>
      <c r="G360" s="308">
        <v>6782</v>
      </c>
      <c r="H360" s="25">
        <v>117</v>
      </c>
      <c r="I360" s="299">
        <v>81.8</v>
      </c>
      <c r="J360" s="24">
        <v>9570.6</v>
      </c>
      <c r="K360" s="308">
        <v>16352.6</v>
      </c>
      <c r="L360" s="25">
        <v>20231010</v>
      </c>
      <c r="O360" s="145" t="str">
        <f>VLOOKUP(D360,tablakms,6,)</f>
        <v>Trenque Lauquen</v>
      </c>
      <c r="Q360" s="206">
        <f>VLOOKUP(D360,tablakms,11,)</f>
        <v>117</v>
      </c>
      <c r="R360" s="206">
        <f>Q360-H360</f>
        <v>0</v>
      </c>
    </row>
    <row r="361" spans="1:20" x14ac:dyDescent="0.25">
      <c r="A361" s="25"/>
      <c r="B361" s="309"/>
      <c r="C361" s="25"/>
      <c r="D361" s="25"/>
      <c r="E361" s="298"/>
      <c r="F361" s="22"/>
      <c r="G361" s="308"/>
      <c r="H361" s="25"/>
      <c r="I361" s="299"/>
      <c r="J361" s="24"/>
      <c r="K361" s="308"/>
      <c r="L361" s="25"/>
      <c r="O361" s="145"/>
      <c r="Q361" s="206"/>
      <c r="R361" s="206"/>
    </row>
    <row r="362" spans="1:20" s="165" customFormat="1" x14ac:dyDescent="0.25">
      <c r="A362" s="210" t="s">
        <v>3560</v>
      </c>
      <c r="B362" s="309" t="s">
        <v>11</v>
      </c>
      <c r="C362" s="210" t="s">
        <v>3122</v>
      </c>
      <c r="D362" s="210" t="s">
        <v>3240</v>
      </c>
      <c r="E362" s="298" t="s">
        <v>3561</v>
      </c>
      <c r="F362" s="22">
        <v>1</v>
      </c>
      <c r="G362" s="308">
        <v>7234</v>
      </c>
      <c r="H362" s="210">
        <v>90</v>
      </c>
      <c r="I362" s="299">
        <v>81.8</v>
      </c>
      <c r="J362" s="24">
        <v>7362</v>
      </c>
      <c r="K362" s="308">
        <v>14596</v>
      </c>
      <c r="L362" s="210">
        <v>20231012</v>
      </c>
      <c r="M362" s="143"/>
      <c r="N362" s="143"/>
      <c r="O362" s="165" t="str">
        <f>VLOOKUP(D362,tablakms,6,)</f>
        <v>General Roca</v>
      </c>
      <c r="P362" s="143"/>
      <c r="Q362" s="213">
        <f>VLOOKUP(D362,tablakms,11,)</f>
        <v>87.4</v>
      </c>
      <c r="R362" s="213">
        <f>Q362-H362</f>
        <v>-2.5999999999999943</v>
      </c>
      <c r="S362" s="313" t="s">
        <v>3615</v>
      </c>
      <c r="T362" s="165" t="s">
        <v>3614</v>
      </c>
    </row>
    <row r="363" spans="1:20" s="165" customFormat="1" x14ac:dyDescent="0.25">
      <c r="A363" s="210" t="s">
        <v>3603</v>
      </c>
      <c r="B363" s="309" t="s">
        <v>11</v>
      </c>
      <c r="C363" s="210" t="s">
        <v>36</v>
      </c>
      <c r="D363" s="210" t="s">
        <v>918</v>
      </c>
      <c r="E363" s="298" t="s">
        <v>3604</v>
      </c>
      <c r="F363" s="22">
        <v>1</v>
      </c>
      <c r="G363" s="308">
        <v>7987</v>
      </c>
      <c r="H363" s="210">
        <v>472</v>
      </c>
      <c r="I363" s="299">
        <v>81.8</v>
      </c>
      <c r="J363" s="24">
        <v>38609.599999999999</v>
      </c>
      <c r="K363" s="308">
        <v>46596.6</v>
      </c>
      <c r="L363" s="210">
        <v>20231012</v>
      </c>
      <c r="M363" s="143"/>
      <c r="N363" s="143"/>
      <c r="O363" s="165" t="str">
        <f>VLOOKUP(D363,tablakms,6,)</f>
        <v>Cutral CO</v>
      </c>
      <c r="P363" s="143"/>
      <c r="Q363" s="213">
        <f>VLOOKUP(D363,tablakms,11,)</f>
        <v>151</v>
      </c>
      <c r="R363" s="213">
        <f>Q363-H363</f>
        <v>-321</v>
      </c>
    </row>
    <row r="364" spans="1:20" x14ac:dyDescent="0.25">
      <c r="A364" s="25"/>
      <c r="B364" s="309"/>
      <c r="C364" s="25"/>
      <c r="D364" s="25"/>
      <c r="E364" s="298"/>
      <c r="F364" s="22"/>
      <c r="G364" s="308"/>
      <c r="H364" s="25"/>
      <c r="I364" s="299"/>
      <c r="J364" s="24"/>
      <c r="K364" s="308"/>
      <c r="L364" s="25"/>
      <c r="O364" s="145"/>
      <c r="Q364" s="206"/>
      <c r="R364" s="206"/>
    </row>
    <row r="365" spans="1:20" x14ac:dyDescent="0.25">
      <c r="A365" s="25" t="s">
        <v>3611</v>
      </c>
      <c r="B365" s="309" t="s">
        <v>11</v>
      </c>
      <c r="C365" s="25" t="s">
        <v>885</v>
      </c>
      <c r="D365" s="25" t="s">
        <v>997</v>
      </c>
      <c r="E365" s="298" t="s">
        <v>1024</v>
      </c>
      <c r="F365" s="22">
        <v>1</v>
      </c>
      <c r="G365" s="308">
        <v>6782</v>
      </c>
      <c r="H365" s="25">
        <v>278</v>
      </c>
      <c r="I365" s="299">
        <v>81.8</v>
      </c>
      <c r="J365" s="24">
        <v>22740.399999999998</v>
      </c>
      <c r="K365" s="308">
        <v>29522.399999999998</v>
      </c>
      <c r="L365" s="25">
        <v>20231018</v>
      </c>
      <c r="O365" s="145" t="str">
        <f>VLOOKUP(D365,tablakms,6,)</f>
        <v>Pehuajo</v>
      </c>
      <c r="Q365" s="206">
        <f>VLOOKUP(D365,tablakms,11,)</f>
        <v>125</v>
      </c>
      <c r="R365" s="206">
        <f>Q365-H365</f>
        <v>-153</v>
      </c>
    </row>
    <row r="366" spans="1:20" x14ac:dyDescent="0.25">
      <c r="A366" s="25"/>
      <c r="B366" s="309"/>
      <c r="C366" s="25"/>
      <c r="D366" s="25"/>
      <c r="E366" s="298"/>
      <c r="F366" s="22"/>
      <c r="G366" s="308"/>
      <c r="H366" s="25"/>
      <c r="I366" s="299"/>
      <c r="J366" s="24"/>
      <c r="K366" s="308"/>
      <c r="L366" s="25"/>
      <c r="O366" s="145"/>
      <c r="Q366" s="206"/>
      <c r="R366" s="206"/>
    </row>
    <row r="367" spans="1:20" s="165" customFormat="1" x14ac:dyDescent="0.25">
      <c r="A367" s="210" t="s">
        <v>3553</v>
      </c>
      <c r="B367" s="309" t="s">
        <v>11</v>
      </c>
      <c r="C367" s="210" t="s">
        <v>70</v>
      </c>
      <c r="D367" s="210" t="s">
        <v>2183</v>
      </c>
      <c r="E367" s="298" t="s">
        <v>2201</v>
      </c>
      <c r="F367" s="22">
        <v>1</v>
      </c>
      <c r="G367" s="308">
        <v>7987</v>
      </c>
      <c r="H367" s="210">
        <v>572</v>
      </c>
      <c r="I367" s="299">
        <v>81.8</v>
      </c>
      <c r="J367" s="24">
        <v>46789.599999999999</v>
      </c>
      <c r="K367" s="308">
        <v>54776.6</v>
      </c>
      <c r="L367" s="210">
        <v>20231026</v>
      </c>
      <c r="M367" s="143"/>
      <c r="N367" s="143"/>
      <c r="O367" s="165" t="str">
        <f>VLOOKUP(D367,tablakms,6,)</f>
        <v>General Roca</v>
      </c>
      <c r="P367" s="143"/>
      <c r="Q367" s="213">
        <f>VLOOKUP(D367,tablakms,11,)</f>
        <v>294</v>
      </c>
      <c r="R367" s="213">
        <f>Q367-H367</f>
        <v>-278</v>
      </c>
      <c r="S367" s="165">
        <f>Q367*2</f>
        <v>588</v>
      </c>
    </row>
    <row r="368" spans="1:20" x14ac:dyDescent="0.25">
      <c r="A368" s="25" t="s">
        <v>3558</v>
      </c>
      <c r="B368" s="309" t="s">
        <v>11</v>
      </c>
      <c r="C368" s="25" t="s">
        <v>77</v>
      </c>
      <c r="D368" s="25" t="s">
        <v>1333</v>
      </c>
      <c r="E368" s="298" t="s">
        <v>3559</v>
      </c>
      <c r="F368" s="22">
        <v>1</v>
      </c>
      <c r="G368" s="308">
        <v>13564</v>
      </c>
      <c r="H368" s="25">
        <v>278</v>
      </c>
      <c r="I368" s="299">
        <v>81.8</v>
      </c>
      <c r="J368" s="24">
        <v>22740.399999999998</v>
      </c>
      <c r="K368" s="308">
        <v>36304.399999999994</v>
      </c>
      <c r="L368" s="25">
        <v>20231031</v>
      </c>
      <c r="O368" s="145" t="str">
        <f>VLOOKUP(D368,tablakms,6,)</f>
        <v>Pehuajo</v>
      </c>
      <c r="Q368" s="206">
        <f>VLOOKUP(D368,tablakms,11,)</f>
        <v>124</v>
      </c>
      <c r="R368" s="206">
        <f>Q368-H368</f>
        <v>-154</v>
      </c>
    </row>
    <row r="369" spans="1:19" x14ac:dyDescent="0.25">
      <c r="O369" s="145"/>
      <c r="Q369" s="206"/>
      <c r="R369" s="206"/>
    </row>
    <row r="370" spans="1:19" s="192" customFormat="1" x14ac:dyDescent="0.25">
      <c r="A370" s="332" t="s">
        <v>3664</v>
      </c>
      <c r="B370" s="25" t="s">
        <v>11</v>
      </c>
      <c r="C370" s="332" t="s">
        <v>3122</v>
      </c>
      <c r="D370" s="332" t="s">
        <v>3240</v>
      </c>
      <c r="E370" s="25" t="s">
        <v>3484</v>
      </c>
      <c r="F370" s="25">
        <v>1</v>
      </c>
      <c r="G370" s="26">
        <v>12300</v>
      </c>
      <c r="H370" s="332">
        <v>90</v>
      </c>
      <c r="I370" s="26">
        <v>130</v>
      </c>
      <c r="J370" s="27">
        <v>11700</v>
      </c>
      <c r="K370" s="26">
        <v>24000</v>
      </c>
      <c r="L370" s="332">
        <v>20231106</v>
      </c>
      <c r="M370" s="143"/>
      <c r="N370" s="143"/>
      <c r="O370" s="333" t="str">
        <f t="shared" ref="O370:O384" si="41">VLOOKUP(D370,tablakms,6,)</f>
        <v>General Roca</v>
      </c>
      <c r="P370" s="143"/>
      <c r="Q370" s="334">
        <f t="shared" ref="Q370:Q375" si="42">VLOOKUP(D370,tablakms,11,)</f>
        <v>87.4</v>
      </c>
      <c r="R370" s="334">
        <f t="shared" ref="R370:R375" si="43">Q370-H370</f>
        <v>-2.5999999999999943</v>
      </c>
      <c r="S370" s="192" t="s">
        <v>3703</v>
      </c>
    </row>
    <row r="371" spans="1:19" x14ac:dyDescent="0.25">
      <c r="A371" s="25" t="s">
        <v>3654</v>
      </c>
      <c r="B371" s="315" t="s">
        <v>11</v>
      </c>
      <c r="C371" s="25" t="s">
        <v>885</v>
      </c>
      <c r="D371" s="25" t="s">
        <v>1015</v>
      </c>
      <c r="E371" s="316" t="s">
        <v>1016</v>
      </c>
      <c r="F371" s="44">
        <v>1</v>
      </c>
      <c r="G371" s="314">
        <v>11500</v>
      </c>
      <c r="H371" s="25">
        <v>277</v>
      </c>
      <c r="I371" s="317">
        <v>130</v>
      </c>
      <c r="J371" s="46">
        <v>36010</v>
      </c>
      <c r="K371" s="314">
        <v>47510</v>
      </c>
      <c r="L371" s="25">
        <v>20231113</v>
      </c>
      <c r="O371" s="145" t="str">
        <f t="shared" si="41"/>
        <v>Pehuajo</v>
      </c>
      <c r="Q371" s="206">
        <f t="shared" si="42"/>
        <v>120</v>
      </c>
      <c r="R371" s="206">
        <f t="shared" si="43"/>
        <v>-157</v>
      </c>
    </row>
    <row r="372" spans="1:19" x14ac:dyDescent="0.25">
      <c r="A372" s="25" t="s">
        <v>3674</v>
      </c>
      <c r="B372" s="315" t="s">
        <v>11</v>
      </c>
      <c r="C372" s="25" t="s">
        <v>36</v>
      </c>
      <c r="D372" s="25" t="s">
        <v>3219</v>
      </c>
      <c r="E372" s="316" t="s">
        <v>3220</v>
      </c>
      <c r="F372" s="44">
        <v>1</v>
      </c>
      <c r="G372" s="314">
        <v>13600</v>
      </c>
      <c r="H372" s="25">
        <v>775</v>
      </c>
      <c r="I372" s="317">
        <v>130</v>
      </c>
      <c r="J372" s="46">
        <v>100750</v>
      </c>
      <c r="K372" s="314">
        <v>114350</v>
      </c>
      <c r="L372" s="25">
        <v>20231114</v>
      </c>
      <c r="O372" s="145" t="str">
        <f t="shared" si="41"/>
        <v>Rincon de los Sauces</v>
      </c>
      <c r="Q372" s="206">
        <f t="shared" si="42"/>
        <v>775</v>
      </c>
      <c r="R372" s="206">
        <f t="shared" si="43"/>
        <v>0</v>
      </c>
    </row>
    <row r="373" spans="1:19" x14ac:dyDescent="0.25">
      <c r="A373" s="25" t="s">
        <v>3670</v>
      </c>
      <c r="B373" s="315" t="s">
        <v>11</v>
      </c>
      <c r="C373" s="25" t="s">
        <v>3122</v>
      </c>
      <c r="D373" s="25" t="s">
        <v>1388</v>
      </c>
      <c r="E373" s="316" t="s">
        <v>3171</v>
      </c>
      <c r="F373" s="44">
        <v>1</v>
      </c>
      <c r="G373" s="314">
        <v>24600</v>
      </c>
      <c r="H373" s="25">
        <v>270</v>
      </c>
      <c r="I373" s="317">
        <v>130</v>
      </c>
      <c r="J373" s="46">
        <v>35100</v>
      </c>
      <c r="K373" s="314">
        <v>59700</v>
      </c>
      <c r="L373" s="25">
        <v>20231123</v>
      </c>
      <c r="O373" s="145" t="str">
        <f t="shared" si="41"/>
        <v>General Roca</v>
      </c>
      <c r="Q373" s="206">
        <f t="shared" si="42"/>
        <v>90.3</v>
      </c>
      <c r="R373" s="206">
        <f t="shared" si="43"/>
        <v>-179.7</v>
      </c>
      <c r="S373" s="143" t="s">
        <v>3697</v>
      </c>
    </row>
    <row r="374" spans="1:19" s="192" customFormat="1" x14ac:dyDescent="0.25">
      <c r="A374" s="332" t="s">
        <v>3669</v>
      </c>
      <c r="B374" s="315" t="s">
        <v>11</v>
      </c>
      <c r="C374" s="332" t="s">
        <v>70</v>
      </c>
      <c r="D374" s="332" t="s">
        <v>886</v>
      </c>
      <c r="E374" s="316" t="s">
        <v>923</v>
      </c>
      <c r="F374" s="44">
        <v>1</v>
      </c>
      <c r="G374" s="314">
        <v>11500</v>
      </c>
      <c r="H374" s="332">
        <v>174</v>
      </c>
      <c r="I374" s="317">
        <v>130</v>
      </c>
      <c r="J374" s="46">
        <v>22620</v>
      </c>
      <c r="K374" s="314">
        <v>34120</v>
      </c>
      <c r="L374" s="332">
        <v>20231123</v>
      </c>
      <c r="M374" s="143"/>
      <c r="N374" s="143"/>
      <c r="O374" s="333" t="str">
        <f t="shared" si="41"/>
        <v>Pehuajo</v>
      </c>
      <c r="P374" s="143"/>
      <c r="Q374" s="334">
        <f t="shared" si="42"/>
        <v>166</v>
      </c>
      <c r="R374" s="334">
        <f t="shared" si="43"/>
        <v>-8</v>
      </c>
      <c r="S374" s="192" t="s">
        <v>3701</v>
      </c>
    </row>
    <row r="375" spans="1:19" s="192" customFormat="1" x14ac:dyDescent="0.25">
      <c r="A375" s="332" t="s">
        <v>3624</v>
      </c>
      <c r="B375" s="315" t="s">
        <v>11</v>
      </c>
      <c r="C375" s="332" t="s">
        <v>2604</v>
      </c>
      <c r="D375" s="332" t="s">
        <v>3625</v>
      </c>
      <c r="E375" s="316" t="s">
        <v>3626</v>
      </c>
      <c r="F375" s="44">
        <v>1</v>
      </c>
      <c r="G375" s="314">
        <v>12300</v>
      </c>
      <c r="H375" s="332">
        <v>345</v>
      </c>
      <c r="I375" s="317">
        <v>130</v>
      </c>
      <c r="J375" s="46">
        <v>44850</v>
      </c>
      <c r="K375" s="314">
        <v>57150</v>
      </c>
      <c r="L375" s="332">
        <v>20231130</v>
      </c>
      <c r="M375" s="143"/>
      <c r="N375" s="143"/>
      <c r="O375" s="333" t="str">
        <f t="shared" si="41"/>
        <v>General Roca</v>
      </c>
      <c r="P375" s="143"/>
      <c r="Q375" s="334">
        <f t="shared" si="42"/>
        <v>353</v>
      </c>
      <c r="R375" s="334">
        <f t="shared" si="43"/>
        <v>8</v>
      </c>
      <c r="S375" s="192" t="s">
        <v>3702</v>
      </c>
    </row>
    <row r="376" spans="1:19" x14ac:dyDescent="0.25">
      <c r="B376" s="318"/>
      <c r="E376" s="319"/>
      <c r="F376" s="320"/>
      <c r="G376" s="321"/>
      <c r="I376" s="319"/>
      <c r="J376" s="320"/>
      <c r="K376" s="321"/>
      <c r="O376" s="145"/>
      <c r="Q376" s="206"/>
      <c r="R376" s="206"/>
    </row>
    <row r="377" spans="1:19" x14ac:dyDescent="0.25">
      <c r="O377" s="145"/>
      <c r="Q377" s="206"/>
      <c r="R377" s="206"/>
    </row>
    <row r="378" spans="1:19" x14ac:dyDescent="0.25">
      <c r="A378" s="25" t="s">
        <v>3756</v>
      </c>
      <c r="B378" s="316" t="s">
        <v>11</v>
      </c>
      <c r="C378" s="25" t="s">
        <v>3122</v>
      </c>
      <c r="D378" s="25" t="s">
        <v>3240</v>
      </c>
      <c r="E378" s="316" t="s">
        <v>3393</v>
      </c>
      <c r="F378" s="44">
        <v>1</v>
      </c>
      <c r="G378" s="45">
        <v>12300</v>
      </c>
      <c r="H378" s="25">
        <v>89</v>
      </c>
      <c r="I378" s="317">
        <v>130</v>
      </c>
      <c r="J378" s="46">
        <v>11570</v>
      </c>
      <c r="K378" s="45">
        <v>23870</v>
      </c>
      <c r="L378" s="25">
        <v>20231211</v>
      </c>
      <c r="O378" s="145" t="str">
        <f t="shared" si="41"/>
        <v>General Roca</v>
      </c>
      <c r="Q378" s="206">
        <f t="shared" ref="Q378:Q385" si="44">VLOOKUP(D378,tablakms,11,)</f>
        <v>87.4</v>
      </c>
      <c r="R378" s="206">
        <f t="shared" ref="R378:R386" si="45">Q378-H378</f>
        <v>-1.5999999999999943</v>
      </c>
    </row>
    <row r="379" spans="1:19" x14ac:dyDescent="0.25">
      <c r="A379" s="25" t="s">
        <v>3763</v>
      </c>
      <c r="B379" s="316" t="s">
        <v>11</v>
      </c>
      <c r="C379" s="25" t="s">
        <v>70</v>
      </c>
      <c r="D379" s="25" t="s">
        <v>926</v>
      </c>
      <c r="E379" s="316" t="s">
        <v>927</v>
      </c>
      <c r="F379" s="44">
        <v>1</v>
      </c>
      <c r="G379" s="45">
        <v>12300</v>
      </c>
      <c r="H379" s="25">
        <v>240</v>
      </c>
      <c r="I379" s="317">
        <v>130</v>
      </c>
      <c r="J379" s="46">
        <v>31200</v>
      </c>
      <c r="K379" s="45">
        <v>43500</v>
      </c>
      <c r="L379" s="25">
        <v>20231212</v>
      </c>
      <c r="O379" s="145" t="str">
        <f t="shared" si="41"/>
        <v>Bariloche</v>
      </c>
      <c r="Q379" s="206">
        <f t="shared" si="44"/>
        <v>256</v>
      </c>
      <c r="R379" s="206">
        <f t="shared" si="45"/>
        <v>16</v>
      </c>
    </row>
    <row r="380" spans="1:19" x14ac:dyDescent="0.25">
      <c r="A380" s="25" t="s">
        <v>3762</v>
      </c>
      <c r="B380" s="316" t="s">
        <v>11</v>
      </c>
      <c r="C380" s="25" t="s">
        <v>29</v>
      </c>
      <c r="D380" s="25" t="s">
        <v>68</v>
      </c>
      <c r="E380" s="316" t="s">
        <v>69</v>
      </c>
      <c r="F380" s="44">
        <v>1</v>
      </c>
      <c r="G380" s="45">
        <v>13600</v>
      </c>
      <c r="H380" s="25">
        <v>330</v>
      </c>
      <c r="I380" s="317">
        <v>130</v>
      </c>
      <c r="J380" s="46">
        <v>42900</v>
      </c>
      <c r="K380" s="45">
        <v>56500</v>
      </c>
      <c r="L380" s="25">
        <v>20231213</v>
      </c>
      <c r="O380" s="145" t="str">
        <f t="shared" si="41"/>
        <v>General Roca</v>
      </c>
      <c r="Q380" s="206">
        <f t="shared" si="44"/>
        <v>330</v>
      </c>
      <c r="R380" s="206">
        <f t="shared" si="45"/>
        <v>0</v>
      </c>
    </row>
    <row r="381" spans="1:19" s="192" customFormat="1" x14ac:dyDescent="0.25">
      <c r="A381" s="332" t="s">
        <v>3738</v>
      </c>
      <c r="B381" s="316" t="s">
        <v>11</v>
      </c>
      <c r="C381" s="332" t="s">
        <v>70</v>
      </c>
      <c r="D381" s="332" t="s">
        <v>886</v>
      </c>
      <c r="E381" s="316" t="s">
        <v>923</v>
      </c>
      <c r="F381" s="44">
        <v>1</v>
      </c>
      <c r="G381" s="45">
        <v>11500</v>
      </c>
      <c r="H381" s="332">
        <v>174</v>
      </c>
      <c r="I381" s="317">
        <v>130</v>
      </c>
      <c r="J381" s="46">
        <v>22620</v>
      </c>
      <c r="K381" s="45">
        <v>34120</v>
      </c>
      <c r="L381" s="332">
        <v>20231214</v>
      </c>
      <c r="M381" s="143"/>
      <c r="N381" s="143"/>
      <c r="O381" s="333" t="str">
        <f t="shared" si="41"/>
        <v>Pehuajo</v>
      </c>
      <c r="P381" s="143"/>
      <c r="Q381" s="351">
        <f t="shared" si="44"/>
        <v>166</v>
      </c>
      <c r="R381" s="334">
        <f t="shared" si="45"/>
        <v>-8</v>
      </c>
    </row>
    <row r="382" spans="1:19" s="192" customFormat="1" x14ac:dyDescent="0.25">
      <c r="A382" s="332" t="s">
        <v>3743</v>
      </c>
      <c r="B382" s="316" t="s">
        <v>11</v>
      </c>
      <c r="C382" s="332" t="s">
        <v>3719</v>
      </c>
      <c r="D382" s="332" t="s">
        <v>3720</v>
      </c>
      <c r="E382" s="316" t="s">
        <v>3721</v>
      </c>
      <c r="F382" s="44">
        <v>1</v>
      </c>
      <c r="G382" s="45">
        <v>33800</v>
      </c>
      <c r="H382" s="332">
        <v>45</v>
      </c>
      <c r="I382" s="317">
        <v>130</v>
      </c>
      <c r="J382" s="46">
        <v>5850</v>
      </c>
      <c r="K382" s="45">
        <v>39650</v>
      </c>
      <c r="L382" s="332">
        <v>20231215</v>
      </c>
      <c r="M382" s="143"/>
      <c r="N382" s="143"/>
      <c r="O382" s="333" t="str">
        <f>VLOOKUP(D382,tablakms,6,)</f>
        <v>Ushuaia</v>
      </c>
      <c r="P382" s="143"/>
      <c r="Q382" s="351">
        <f t="shared" si="44"/>
        <v>0</v>
      </c>
      <c r="R382" s="334">
        <f t="shared" si="45"/>
        <v>-45</v>
      </c>
    </row>
    <row r="383" spans="1:19" x14ac:dyDescent="0.25">
      <c r="A383" s="25" t="s">
        <v>3725</v>
      </c>
      <c r="B383" s="316" t="s">
        <v>11</v>
      </c>
      <c r="C383" s="25" t="s">
        <v>199</v>
      </c>
      <c r="D383" s="25" t="s">
        <v>206</v>
      </c>
      <c r="E383" s="316" t="s">
        <v>207</v>
      </c>
      <c r="F383" s="44">
        <v>1</v>
      </c>
      <c r="G383" s="45">
        <v>12300</v>
      </c>
      <c r="H383" s="25">
        <v>89</v>
      </c>
      <c r="I383" s="317">
        <v>130</v>
      </c>
      <c r="J383" s="46">
        <v>11570</v>
      </c>
      <c r="K383" s="45">
        <v>23870</v>
      </c>
      <c r="L383" s="25">
        <v>20231218</v>
      </c>
      <c r="O383" s="145" t="str">
        <f>VLOOKUP(D383,tablakms,6,)</f>
        <v>General Roca</v>
      </c>
      <c r="Q383" s="206">
        <f t="shared" si="44"/>
        <v>89.1</v>
      </c>
      <c r="R383" s="206">
        <f t="shared" si="45"/>
        <v>9.9999999999994316E-2</v>
      </c>
    </row>
    <row r="384" spans="1:19" s="192" customFormat="1" x14ac:dyDescent="0.25">
      <c r="A384" s="332" t="s">
        <v>3712</v>
      </c>
      <c r="B384" s="316" t="s">
        <v>11</v>
      </c>
      <c r="C384" s="332" t="s">
        <v>70</v>
      </c>
      <c r="D384" s="332" t="s">
        <v>2183</v>
      </c>
      <c r="E384" s="316" t="s">
        <v>2201</v>
      </c>
      <c r="F384" s="44">
        <v>1</v>
      </c>
      <c r="G384" s="45">
        <v>12300</v>
      </c>
      <c r="H384" s="332">
        <v>300</v>
      </c>
      <c r="I384" s="317">
        <v>130</v>
      </c>
      <c r="J384" s="46">
        <v>39000</v>
      </c>
      <c r="K384" s="45">
        <v>51300</v>
      </c>
      <c r="L384" s="332">
        <v>20231221</v>
      </c>
      <c r="M384" s="143"/>
      <c r="N384" s="143"/>
      <c r="O384" s="333" t="str">
        <f t="shared" si="41"/>
        <v>General Roca</v>
      </c>
      <c r="P384" s="143"/>
      <c r="Q384" s="351">
        <f>VLOOKUP(D384,tablakms,11,)</f>
        <v>294</v>
      </c>
      <c r="R384" s="334">
        <f t="shared" si="45"/>
        <v>-6</v>
      </c>
    </row>
    <row r="385" spans="1:19" x14ac:dyDescent="0.25">
      <c r="A385" s="25" t="s">
        <v>3713</v>
      </c>
      <c r="B385" s="316" t="s">
        <v>11</v>
      </c>
      <c r="C385" s="25" t="s">
        <v>36</v>
      </c>
      <c r="D385" s="25" t="s">
        <v>1111</v>
      </c>
      <c r="E385" s="316" t="s">
        <v>3714</v>
      </c>
      <c r="F385" s="44">
        <v>1</v>
      </c>
      <c r="G385" s="45">
        <v>12300</v>
      </c>
      <c r="H385" s="25">
        <v>370</v>
      </c>
      <c r="I385" s="317">
        <v>130</v>
      </c>
      <c r="J385" s="46">
        <v>48100</v>
      </c>
      <c r="K385" s="45">
        <v>60400</v>
      </c>
      <c r="L385" s="25">
        <v>20231221</v>
      </c>
      <c r="O385" s="145" t="str">
        <f>VLOOKUP(D385,tablakms,6,)</f>
        <v>Bariloche</v>
      </c>
      <c r="Q385" s="206">
        <f t="shared" si="44"/>
        <v>370</v>
      </c>
      <c r="R385" s="206">
        <f t="shared" si="45"/>
        <v>0</v>
      </c>
    </row>
    <row r="386" spans="1:19" x14ac:dyDescent="0.25">
      <c r="A386" s="25" t="s">
        <v>3739</v>
      </c>
      <c r="B386" s="316" t="s">
        <v>862</v>
      </c>
      <c r="C386" s="25" t="s">
        <v>437</v>
      </c>
      <c r="D386" s="25" t="s">
        <v>3740</v>
      </c>
      <c r="E386" s="316" t="s">
        <v>3741</v>
      </c>
      <c r="F386" s="44">
        <v>1</v>
      </c>
      <c r="G386" s="45">
        <v>12300</v>
      </c>
      <c r="H386" s="25">
        <v>89</v>
      </c>
      <c r="I386" s="317">
        <v>130</v>
      </c>
      <c r="J386" s="46">
        <v>11570</v>
      </c>
      <c r="K386" s="45">
        <v>23870</v>
      </c>
      <c r="L386" s="25">
        <v>20231227</v>
      </c>
      <c r="O386" s="145" t="s">
        <v>87</v>
      </c>
      <c r="Q386" s="170">
        <v>90.8</v>
      </c>
      <c r="R386" s="206">
        <f t="shared" si="45"/>
        <v>1.7999999999999972</v>
      </c>
    </row>
    <row r="389" spans="1:19" x14ac:dyDescent="0.25">
      <c r="A389" s="25" t="s">
        <v>3834</v>
      </c>
      <c r="B389" s="315" t="s">
        <v>11</v>
      </c>
      <c r="C389" s="25" t="s">
        <v>3122</v>
      </c>
      <c r="D389" s="25" t="s">
        <v>3240</v>
      </c>
      <c r="E389" s="316" t="s">
        <v>3382</v>
      </c>
      <c r="F389" s="44">
        <v>1</v>
      </c>
      <c r="G389" s="314">
        <v>15031</v>
      </c>
      <c r="H389" s="25">
        <v>89</v>
      </c>
      <c r="I389" s="317">
        <v>180.6</v>
      </c>
      <c r="J389" s="46">
        <v>16073.4</v>
      </c>
      <c r="K389" s="314">
        <v>31104.400000000001</v>
      </c>
      <c r="L389" s="25">
        <v>20240117</v>
      </c>
      <c r="O389" s="145" t="str">
        <f>VLOOKUP(D389,tablakms,6,)</f>
        <v>General Roca</v>
      </c>
      <c r="P389" s="206" t="e">
        <f t="shared" ref="P389" si="46">VLOOKUP(C389,tablakms,11,)</f>
        <v>#N/A</v>
      </c>
      <c r="Q389" s="206">
        <v>89</v>
      </c>
      <c r="R389" s="144">
        <f t="shared" ref="R389" si="47">Q389-H389</f>
        <v>0</v>
      </c>
    </row>
    <row r="390" spans="1:19" x14ac:dyDescent="0.25">
      <c r="A390" s="25" t="s">
        <v>3876</v>
      </c>
      <c r="B390" s="315" t="s">
        <v>11</v>
      </c>
      <c r="C390" s="25" t="s">
        <v>29</v>
      </c>
      <c r="D390" s="25" t="s">
        <v>969</v>
      </c>
      <c r="E390" s="316" t="s">
        <v>970</v>
      </c>
      <c r="F390" s="44">
        <v>1</v>
      </c>
      <c r="G390" s="314">
        <v>16619</v>
      </c>
      <c r="H390" s="25">
        <v>371</v>
      </c>
      <c r="I390" s="317">
        <v>180.6</v>
      </c>
      <c r="J390" s="46">
        <v>67002.599999999991</v>
      </c>
      <c r="K390" s="314">
        <v>83621.599999999991</v>
      </c>
      <c r="L390" s="25">
        <v>20240117</v>
      </c>
      <c r="O390" s="145" t="str">
        <f>VLOOKUP(D390,tablakms,6,)</f>
        <v>Bariloche</v>
      </c>
      <c r="Q390" s="206">
        <f>VLOOKUP(D390,tablakms,11,)</f>
        <v>371</v>
      </c>
      <c r="R390" s="144">
        <f t="shared" ref="R390:R393" si="48">Q390-H390</f>
        <v>0</v>
      </c>
    </row>
    <row r="391" spans="1:19" x14ac:dyDescent="0.25">
      <c r="A391" s="210" t="s">
        <v>3827</v>
      </c>
      <c r="B391" s="315" t="s">
        <v>11</v>
      </c>
      <c r="C391" s="210" t="s">
        <v>3122</v>
      </c>
      <c r="D391" s="210" t="s">
        <v>3166</v>
      </c>
      <c r="E391" s="316" t="s">
        <v>3167</v>
      </c>
      <c r="F391" s="44">
        <v>1</v>
      </c>
      <c r="G391" s="314">
        <v>15031</v>
      </c>
      <c r="H391" s="210">
        <v>70</v>
      </c>
      <c r="I391" s="317">
        <v>180.6</v>
      </c>
      <c r="J391" s="46">
        <v>12642</v>
      </c>
      <c r="K391" s="314">
        <v>27673</v>
      </c>
      <c r="L391" s="210">
        <v>20240124</v>
      </c>
      <c r="O391" s="165" t="str">
        <f>VLOOKUP(D391,tablakms,6,)</f>
        <v>General Roca</v>
      </c>
      <c r="Q391" s="213">
        <f>VLOOKUP(D391,tablakms,11,)</f>
        <v>76.8</v>
      </c>
      <c r="R391" s="213">
        <f t="shared" si="48"/>
        <v>6.7999999999999972</v>
      </c>
    </row>
    <row r="392" spans="1:19" s="178" customFormat="1" x14ac:dyDescent="0.25">
      <c r="A392" s="210" t="s">
        <v>3793</v>
      </c>
      <c r="B392" s="315" t="s">
        <v>25</v>
      </c>
      <c r="C392" s="210" t="s">
        <v>70</v>
      </c>
      <c r="D392" s="210" t="s">
        <v>2183</v>
      </c>
      <c r="E392" s="316" t="s">
        <v>2419</v>
      </c>
      <c r="F392" s="44">
        <v>1</v>
      </c>
      <c r="G392" s="314">
        <v>8310</v>
      </c>
      <c r="H392" s="210">
        <v>400</v>
      </c>
      <c r="I392" s="317">
        <v>180.6</v>
      </c>
      <c r="J392" s="46">
        <v>72240</v>
      </c>
      <c r="K392" s="314">
        <v>80550</v>
      </c>
      <c r="L392" s="210">
        <v>20240125</v>
      </c>
      <c r="M392" s="143"/>
      <c r="N392" s="143"/>
      <c r="O392" s="165" t="str">
        <f>VLOOKUP(D392,tablakms,6,)</f>
        <v>General Roca</v>
      </c>
      <c r="P392" s="143"/>
      <c r="Q392" s="213">
        <v>295</v>
      </c>
      <c r="R392" s="213">
        <f t="shared" si="48"/>
        <v>-105</v>
      </c>
      <c r="S392" s="178" t="s">
        <v>3892</v>
      </c>
    </row>
    <row r="393" spans="1:19" s="169" customFormat="1" x14ac:dyDescent="0.25">
      <c r="A393" s="210" t="s">
        <v>3774</v>
      </c>
      <c r="B393" s="315" t="s">
        <v>25</v>
      </c>
      <c r="C393" s="210" t="s">
        <v>3122</v>
      </c>
      <c r="D393" s="210" t="s">
        <v>539</v>
      </c>
      <c r="E393" s="316" t="s">
        <v>3125</v>
      </c>
      <c r="F393" s="44">
        <v>1</v>
      </c>
      <c r="G393" s="314">
        <v>8310</v>
      </c>
      <c r="H393" s="210">
        <v>400</v>
      </c>
      <c r="I393" s="317">
        <v>180.6</v>
      </c>
      <c r="J393" s="46">
        <v>72240</v>
      </c>
      <c r="K393" s="314">
        <v>80550</v>
      </c>
      <c r="L393" s="210">
        <v>20240131</v>
      </c>
      <c r="M393" s="143"/>
      <c r="N393" s="143"/>
      <c r="O393" s="165" t="str">
        <f>VLOOKUP(D393,tablakms,6,)</f>
        <v>General Roca</v>
      </c>
      <c r="P393" s="143"/>
      <c r="Q393" s="213">
        <v>366</v>
      </c>
      <c r="R393" s="213">
        <f t="shared" si="48"/>
        <v>-34</v>
      </c>
      <c r="S393" s="169" t="s">
        <v>3891</v>
      </c>
    </row>
    <row r="394" spans="1:19" x14ac:dyDescent="0.25">
      <c r="O394" s="169"/>
      <c r="Q394" s="170"/>
      <c r="R394" s="170"/>
    </row>
    <row r="395" spans="1:19" x14ac:dyDescent="0.25">
      <c r="O395" s="169"/>
      <c r="Q395" s="170"/>
      <c r="R395" s="170"/>
    </row>
    <row r="396" spans="1:19" x14ac:dyDescent="0.25">
      <c r="O396" s="169"/>
      <c r="Q396" s="170"/>
      <c r="R396" s="170"/>
    </row>
    <row r="397" spans="1:19" x14ac:dyDescent="0.25">
      <c r="A397" s="25" t="s">
        <v>3919</v>
      </c>
      <c r="B397" s="315" t="s">
        <v>11</v>
      </c>
      <c r="C397" s="25" t="s">
        <v>1118</v>
      </c>
      <c r="D397" s="25" t="s">
        <v>1188</v>
      </c>
      <c r="E397" s="316" t="s">
        <v>1191</v>
      </c>
      <c r="F397" s="44">
        <v>1</v>
      </c>
      <c r="G397" s="314">
        <v>20857</v>
      </c>
      <c r="H397" s="25">
        <v>46</v>
      </c>
      <c r="I397" s="317">
        <v>227.2</v>
      </c>
      <c r="J397" s="46">
        <v>10451.199999999999</v>
      </c>
      <c r="K397" s="314">
        <v>31308.199999999997</v>
      </c>
      <c r="L397" s="25">
        <v>20240202</v>
      </c>
      <c r="O397" s="169" t="str">
        <f t="shared" ref="O397:O402" si="49">VLOOKUP(D397,tablakms,6,)</f>
        <v>Bariloche</v>
      </c>
      <c r="Q397" s="170">
        <f>VLOOKUP(D397,tablakms,11,)</f>
        <v>41.9</v>
      </c>
      <c r="R397" s="170">
        <f t="shared" ref="R397:R402" si="50">Q397-H397</f>
        <v>-4.1000000000000014</v>
      </c>
    </row>
    <row r="398" spans="1:19" x14ac:dyDescent="0.25">
      <c r="A398" s="332" t="s">
        <v>3923</v>
      </c>
      <c r="B398" s="353" t="s">
        <v>11</v>
      </c>
      <c r="C398" s="332" t="s">
        <v>29</v>
      </c>
      <c r="D398" s="332" t="s">
        <v>88</v>
      </c>
      <c r="E398" s="354" t="s">
        <v>2582</v>
      </c>
      <c r="F398" s="347">
        <v>1</v>
      </c>
      <c r="G398" s="355">
        <v>18864</v>
      </c>
      <c r="H398" s="332">
        <v>90</v>
      </c>
      <c r="I398" s="356">
        <v>227.2</v>
      </c>
      <c r="J398" s="349">
        <v>20448</v>
      </c>
      <c r="K398" s="355">
        <v>39312</v>
      </c>
      <c r="L398" s="332">
        <v>20240206</v>
      </c>
      <c r="M398" s="192"/>
      <c r="N398" s="192"/>
      <c r="O398" s="357" t="str">
        <f t="shared" si="49"/>
        <v>General Roca</v>
      </c>
      <c r="P398" s="192"/>
      <c r="Q398" s="351">
        <v>90</v>
      </c>
      <c r="R398" s="351">
        <f t="shared" si="50"/>
        <v>0</v>
      </c>
    </row>
    <row r="399" spans="1:19" x14ac:dyDescent="0.25">
      <c r="A399" s="25" t="s">
        <v>3920</v>
      </c>
      <c r="B399" s="315" t="s">
        <v>11</v>
      </c>
      <c r="C399" s="25" t="s">
        <v>199</v>
      </c>
      <c r="D399" s="25" t="s">
        <v>200</v>
      </c>
      <c r="E399" s="316" t="s">
        <v>201</v>
      </c>
      <c r="F399" s="44">
        <v>1</v>
      </c>
      <c r="G399" s="314">
        <v>20857</v>
      </c>
      <c r="H399" s="25">
        <v>331</v>
      </c>
      <c r="I399" s="317">
        <v>227.2</v>
      </c>
      <c r="J399" s="46">
        <v>75203.199999999997</v>
      </c>
      <c r="K399" s="314">
        <v>96060.2</v>
      </c>
      <c r="L399" s="25">
        <v>20240208</v>
      </c>
      <c r="O399" s="169" t="str">
        <f t="shared" si="49"/>
        <v>General Roca</v>
      </c>
      <c r="Q399" s="170">
        <f>VLOOKUP(D399,tablakms,11,)</f>
        <v>331</v>
      </c>
      <c r="R399" s="170">
        <f t="shared" si="50"/>
        <v>0</v>
      </c>
    </row>
    <row r="400" spans="1:19" x14ac:dyDescent="0.25">
      <c r="A400" s="332" t="s">
        <v>3911</v>
      </c>
      <c r="B400" s="353" t="s">
        <v>862</v>
      </c>
      <c r="C400" s="332" t="s">
        <v>86</v>
      </c>
      <c r="D400" s="332" t="s">
        <v>132</v>
      </c>
      <c r="E400" s="354" t="s">
        <v>3912</v>
      </c>
      <c r="F400" s="347">
        <v>1</v>
      </c>
      <c r="G400" s="355">
        <v>18864</v>
      </c>
      <c r="H400" s="332">
        <v>100</v>
      </c>
      <c r="I400" s="356">
        <v>227.2</v>
      </c>
      <c r="J400" s="349">
        <v>22720</v>
      </c>
      <c r="K400" s="355">
        <v>41584</v>
      </c>
      <c r="L400" s="332">
        <v>20240216</v>
      </c>
      <c r="M400" s="192"/>
      <c r="N400" s="192"/>
      <c r="O400" s="357" t="str">
        <f t="shared" si="49"/>
        <v>General Roca</v>
      </c>
      <c r="P400" s="192"/>
      <c r="Q400" s="351">
        <f>VLOOKUP(D400,tablakms,11,)</f>
        <v>94.3</v>
      </c>
      <c r="R400" s="351">
        <f t="shared" si="50"/>
        <v>-5.7000000000000028</v>
      </c>
    </row>
    <row r="401" spans="1:18" x14ac:dyDescent="0.25">
      <c r="A401" s="332" t="s">
        <v>3896</v>
      </c>
      <c r="B401" s="353" t="s">
        <v>11</v>
      </c>
      <c r="C401" s="332" t="s">
        <v>3122</v>
      </c>
      <c r="D401" s="332" t="s">
        <v>3242</v>
      </c>
      <c r="E401" s="354" t="s">
        <v>3459</v>
      </c>
      <c r="F401" s="347">
        <v>1</v>
      </c>
      <c r="G401" s="355">
        <v>18864</v>
      </c>
      <c r="H401" s="332">
        <v>90</v>
      </c>
      <c r="I401" s="356">
        <v>227.2</v>
      </c>
      <c r="J401" s="349">
        <v>20448</v>
      </c>
      <c r="K401" s="355">
        <v>39312</v>
      </c>
      <c r="L401" s="332">
        <v>20240227</v>
      </c>
      <c r="M401" s="192"/>
      <c r="N401" s="192"/>
      <c r="O401" s="357" t="str">
        <f t="shared" si="49"/>
        <v>General Roca</v>
      </c>
      <c r="P401" s="192"/>
      <c r="Q401" s="351">
        <f>VLOOKUP(D401,tablakms,11,)</f>
        <v>89</v>
      </c>
      <c r="R401" s="351">
        <f t="shared" si="50"/>
        <v>-1</v>
      </c>
    </row>
    <row r="402" spans="1:18" x14ac:dyDescent="0.25">
      <c r="A402" s="25" t="s">
        <v>3914</v>
      </c>
      <c r="B402" s="315" t="s">
        <v>11</v>
      </c>
      <c r="C402" s="25" t="s">
        <v>36</v>
      </c>
      <c r="D402" s="25" t="s">
        <v>37</v>
      </c>
      <c r="E402" s="316" t="s">
        <v>3915</v>
      </c>
      <c r="F402" s="44">
        <v>1</v>
      </c>
      <c r="G402" s="314">
        <v>20857</v>
      </c>
      <c r="H402" s="25">
        <v>323</v>
      </c>
      <c r="I402" s="317">
        <v>227.2</v>
      </c>
      <c r="J402" s="46">
        <v>73385.599999999991</v>
      </c>
      <c r="K402" s="314">
        <v>94242.599999999991</v>
      </c>
      <c r="L402" s="25">
        <v>20240229</v>
      </c>
      <c r="O402" s="169" t="str">
        <f t="shared" si="49"/>
        <v>Rincon de los Sauces</v>
      </c>
      <c r="Q402" s="170">
        <f>VLOOKUP(D402,tablakms,11,)</f>
        <v>326</v>
      </c>
      <c r="R402" s="170">
        <f t="shared" si="50"/>
        <v>3</v>
      </c>
    </row>
    <row r="403" spans="1:18" x14ac:dyDescent="0.25">
      <c r="A403" s="25"/>
      <c r="B403" s="25"/>
      <c r="C403" s="25"/>
      <c r="D403" s="25"/>
      <c r="E403" s="25"/>
      <c r="F403" s="25"/>
      <c r="G403" s="26"/>
      <c r="H403" s="25"/>
      <c r="I403" s="26"/>
      <c r="J403" s="27"/>
      <c r="K403" s="26"/>
      <c r="L403" s="25"/>
      <c r="O403" s="169"/>
      <c r="Q403" s="170"/>
      <c r="R403" s="170"/>
    </row>
    <row r="404" spans="1:18" x14ac:dyDescent="0.25">
      <c r="O404" s="169"/>
      <c r="Q404" s="170"/>
      <c r="R404" s="170"/>
    </row>
    <row r="405" spans="1:18" s="178" customFormat="1" x14ac:dyDescent="0.25">
      <c r="A405" s="229" t="s">
        <v>4063</v>
      </c>
      <c r="B405" s="229" t="s">
        <v>11</v>
      </c>
      <c r="C405" s="229" t="s">
        <v>36</v>
      </c>
      <c r="D405" s="229" t="s">
        <v>2835</v>
      </c>
      <c r="E405" s="229" t="s">
        <v>2836</v>
      </c>
      <c r="F405" s="229">
        <v>1</v>
      </c>
      <c r="G405" s="230">
        <v>18864</v>
      </c>
      <c r="H405" s="229">
        <v>120</v>
      </c>
      <c r="I405" s="230">
        <v>227.2</v>
      </c>
      <c r="J405" s="231">
        <v>27264</v>
      </c>
      <c r="K405" s="230">
        <v>46128</v>
      </c>
      <c r="L405" s="229">
        <v>20240304</v>
      </c>
      <c r="O405" s="165" t="str">
        <f t="shared" ref="O405:O431" si="51">VLOOKUP(D405,tablakms,6,)</f>
        <v>General Roca</v>
      </c>
      <c r="Q405" s="213">
        <f>VLOOKUP(D405,tablakms,11,)</f>
        <v>127</v>
      </c>
      <c r="R405" s="213">
        <f t="shared" ref="R405:R413" si="52">Q405-H405</f>
        <v>7</v>
      </c>
    </row>
    <row r="406" spans="1:18" x14ac:dyDescent="0.25">
      <c r="A406" s="25" t="s">
        <v>4046</v>
      </c>
      <c r="B406" s="25" t="s">
        <v>11</v>
      </c>
      <c r="C406" s="25" t="s">
        <v>36</v>
      </c>
      <c r="D406" s="25" t="s">
        <v>37</v>
      </c>
      <c r="E406" s="25" t="s">
        <v>44</v>
      </c>
      <c r="F406" s="25">
        <v>1</v>
      </c>
      <c r="G406" s="26">
        <v>20857</v>
      </c>
      <c r="H406" s="25">
        <v>323</v>
      </c>
      <c r="I406" s="26">
        <v>227.2</v>
      </c>
      <c r="J406" s="27">
        <v>73385.599999999991</v>
      </c>
      <c r="K406" s="26">
        <v>94242.599999999991</v>
      </c>
      <c r="L406" s="25">
        <v>20240306</v>
      </c>
      <c r="O406" s="169" t="str">
        <f t="shared" si="51"/>
        <v>Rincon de los Sauces</v>
      </c>
      <c r="Q406" s="170">
        <f>VLOOKUP(D406,tablakms,11,)</f>
        <v>326</v>
      </c>
      <c r="R406" s="170">
        <f t="shared" si="52"/>
        <v>3</v>
      </c>
    </row>
    <row r="407" spans="1:18" s="178" customFormat="1" x14ac:dyDescent="0.25">
      <c r="A407" s="229" t="s">
        <v>4058</v>
      </c>
      <c r="B407" s="229" t="s">
        <v>11</v>
      </c>
      <c r="C407" s="229" t="s">
        <v>3122</v>
      </c>
      <c r="D407" s="229" t="s">
        <v>3240</v>
      </c>
      <c r="E407" s="229" t="s">
        <v>3382</v>
      </c>
      <c r="F407" s="229">
        <v>1</v>
      </c>
      <c r="G407" s="230">
        <v>18864</v>
      </c>
      <c r="H407" s="229">
        <v>90</v>
      </c>
      <c r="I407" s="230">
        <v>227.2</v>
      </c>
      <c r="J407" s="231">
        <v>20448</v>
      </c>
      <c r="K407" s="230">
        <v>39312</v>
      </c>
      <c r="L407" s="229">
        <v>20240306</v>
      </c>
      <c r="O407" s="165" t="str">
        <f t="shared" si="51"/>
        <v>General Roca</v>
      </c>
      <c r="Q407" s="213">
        <f>VLOOKUP(D407,tablakms,11,)</f>
        <v>87.4</v>
      </c>
      <c r="R407" s="213">
        <f t="shared" si="52"/>
        <v>-2.5999999999999943</v>
      </c>
    </row>
    <row r="408" spans="1:18" s="178" customFormat="1" x14ac:dyDescent="0.25">
      <c r="A408" s="229" t="s">
        <v>4035</v>
      </c>
      <c r="B408" s="229" t="s">
        <v>11</v>
      </c>
      <c r="C408" s="229" t="s">
        <v>885</v>
      </c>
      <c r="D408" s="229" t="s">
        <v>886</v>
      </c>
      <c r="E408" s="229" t="s">
        <v>887</v>
      </c>
      <c r="F408" s="229">
        <v>1</v>
      </c>
      <c r="G408" s="230">
        <v>17637</v>
      </c>
      <c r="H408" s="229">
        <v>175</v>
      </c>
      <c r="I408" s="230">
        <v>227.2</v>
      </c>
      <c r="J408" s="231">
        <v>39760</v>
      </c>
      <c r="K408" s="230">
        <v>57397</v>
      </c>
      <c r="L408" s="229">
        <v>20240312</v>
      </c>
      <c r="O408" s="165" t="str">
        <f t="shared" si="51"/>
        <v>Pehuajo</v>
      </c>
      <c r="Q408" s="213">
        <v>163</v>
      </c>
      <c r="R408" s="213">
        <f t="shared" si="52"/>
        <v>-12</v>
      </c>
    </row>
    <row r="409" spans="1:18" x14ac:dyDescent="0.25">
      <c r="A409" s="25" t="s">
        <v>4066</v>
      </c>
      <c r="B409" s="25" t="s">
        <v>11</v>
      </c>
      <c r="C409" s="25" t="s">
        <v>1118</v>
      </c>
      <c r="D409" s="25" t="s">
        <v>1188</v>
      </c>
      <c r="E409" s="25" t="s">
        <v>1191</v>
      </c>
      <c r="F409" s="25">
        <v>1</v>
      </c>
      <c r="G409" s="26">
        <v>20857</v>
      </c>
      <c r="H409" s="25">
        <v>46</v>
      </c>
      <c r="I409" s="26">
        <v>227.2</v>
      </c>
      <c r="J409" s="27">
        <v>10451.199999999999</v>
      </c>
      <c r="K409" s="26">
        <v>31308.199999999997</v>
      </c>
      <c r="L409" s="25">
        <v>20240312</v>
      </c>
      <c r="O409" s="169" t="str">
        <f t="shared" si="51"/>
        <v>Bariloche</v>
      </c>
      <c r="Q409" s="170">
        <f>VLOOKUP(D409,tablakms,11,)</f>
        <v>41.9</v>
      </c>
      <c r="R409" s="170">
        <f t="shared" si="52"/>
        <v>-4.1000000000000014</v>
      </c>
    </row>
    <row r="410" spans="1:18" x14ac:dyDescent="0.25">
      <c r="A410" s="25" t="s">
        <v>4036</v>
      </c>
      <c r="B410" s="25" t="s">
        <v>11</v>
      </c>
      <c r="C410" s="25" t="s">
        <v>77</v>
      </c>
      <c r="D410" s="25" t="s">
        <v>113</v>
      </c>
      <c r="E410" s="25" t="s">
        <v>482</v>
      </c>
      <c r="F410" s="25">
        <v>1</v>
      </c>
      <c r="G410" s="26">
        <v>18864</v>
      </c>
      <c r="H410" s="25">
        <v>90</v>
      </c>
      <c r="I410" s="26">
        <v>227.2</v>
      </c>
      <c r="J410" s="27">
        <v>20448</v>
      </c>
      <c r="K410" s="26">
        <v>39312</v>
      </c>
      <c r="L410" s="25">
        <v>20240314</v>
      </c>
      <c r="O410" s="169" t="str">
        <f t="shared" si="51"/>
        <v>General Roca</v>
      </c>
      <c r="Q410" s="170">
        <f>VLOOKUP(D410,tablakms,11,)</f>
        <v>87.6</v>
      </c>
      <c r="R410" s="170">
        <f t="shared" si="52"/>
        <v>-2.4000000000000057</v>
      </c>
    </row>
    <row r="411" spans="1:18" s="178" customFormat="1" x14ac:dyDescent="0.25">
      <c r="A411" s="229" t="s">
        <v>3992</v>
      </c>
      <c r="B411" s="229" t="s">
        <v>11</v>
      </c>
      <c r="C411" s="229" t="s">
        <v>70</v>
      </c>
      <c r="D411" s="229" t="s">
        <v>886</v>
      </c>
      <c r="E411" s="229" t="s">
        <v>923</v>
      </c>
      <c r="F411" s="229">
        <v>1</v>
      </c>
      <c r="G411" s="230">
        <v>17637</v>
      </c>
      <c r="H411" s="229">
        <v>171</v>
      </c>
      <c r="I411" s="230">
        <v>227.2</v>
      </c>
      <c r="J411" s="231">
        <v>38851.199999999997</v>
      </c>
      <c r="K411" s="230">
        <v>56488.2</v>
      </c>
      <c r="L411" s="229">
        <v>20240320</v>
      </c>
      <c r="O411" s="165" t="str">
        <f t="shared" si="51"/>
        <v>Pehuajo</v>
      </c>
      <c r="Q411" s="213">
        <f>VLOOKUP(D411,tablakms,11,)</f>
        <v>166</v>
      </c>
      <c r="R411" s="213">
        <f t="shared" si="52"/>
        <v>-5</v>
      </c>
    </row>
    <row r="412" spans="1:18" x14ac:dyDescent="0.25">
      <c r="A412" s="25" t="s">
        <v>3974</v>
      </c>
      <c r="B412" s="25" t="s">
        <v>11</v>
      </c>
      <c r="C412" s="25" t="s">
        <v>29</v>
      </c>
      <c r="D412" s="25" t="s">
        <v>88</v>
      </c>
      <c r="E412" s="25" t="s">
        <v>2582</v>
      </c>
      <c r="F412" s="25">
        <v>1</v>
      </c>
      <c r="G412" s="26">
        <v>18864</v>
      </c>
      <c r="H412" s="25">
        <v>90</v>
      </c>
      <c r="I412" s="26">
        <v>227.2</v>
      </c>
      <c r="J412" s="27">
        <v>20448</v>
      </c>
      <c r="K412" s="26">
        <v>39312</v>
      </c>
      <c r="L412" s="25">
        <v>20240325</v>
      </c>
      <c r="O412" s="169" t="str">
        <f t="shared" si="51"/>
        <v>General Roca</v>
      </c>
      <c r="Q412" s="170">
        <v>90</v>
      </c>
      <c r="R412" s="170">
        <f t="shared" si="52"/>
        <v>0</v>
      </c>
    </row>
    <row r="413" spans="1:18" s="178" customFormat="1" x14ac:dyDescent="0.25">
      <c r="A413" s="229" t="s">
        <v>3987</v>
      </c>
      <c r="B413" s="229" t="s">
        <v>11</v>
      </c>
      <c r="C413" s="229" t="s">
        <v>77</v>
      </c>
      <c r="D413" s="229" t="s">
        <v>976</v>
      </c>
      <c r="E413" s="229" t="s">
        <v>2189</v>
      </c>
      <c r="F413" s="229">
        <v>1</v>
      </c>
      <c r="G413" s="230">
        <v>18864</v>
      </c>
      <c r="H413" s="229">
        <v>120</v>
      </c>
      <c r="I413" s="230">
        <v>227.2</v>
      </c>
      <c r="J413" s="231">
        <v>27264</v>
      </c>
      <c r="K413" s="230">
        <v>46128</v>
      </c>
      <c r="L413" s="229">
        <v>20240325</v>
      </c>
      <c r="O413" s="165" t="str">
        <f t="shared" si="51"/>
        <v>General Roca</v>
      </c>
      <c r="Q413" s="213">
        <f>VLOOKUP(D413,tablakms,11,)</f>
        <v>127</v>
      </c>
      <c r="R413" s="213">
        <f t="shared" si="52"/>
        <v>7</v>
      </c>
    </row>
    <row r="414" spans="1:18" x14ac:dyDescent="0.25">
      <c r="O414" s="145"/>
      <c r="Q414" s="206"/>
      <c r="R414" s="206"/>
    </row>
    <row r="415" spans="1:18" s="165" customFormat="1" x14ac:dyDescent="0.25">
      <c r="A415" s="210" t="s">
        <v>4215</v>
      </c>
      <c r="B415" s="25" t="s">
        <v>11</v>
      </c>
      <c r="C415" s="210" t="s">
        <v>36</v>
      </c>
      <c r="D415" s="210" t="s">
        <v>2835</v>
      </c>
      <c r="E415" s="25" t="s">
        <v>4216</v>
      </c>
      <c r="F415" s="25">
        <v>1</v>
      </c>
      <c r="G415" s="26">
        <v>25768</v>
      </c>
      <c r="H415" s="210">
        <v>130</v>
      </c>
      <c r="I415" s="26">
        <v>298.8</v>
      </c>
      <c r="J415" s="27">
        <v>38844</v>
      </c>
      <c r="K415" s="26">
        <v>64612</v>
      </c>
      <c r="L415" s="210">
        <v>20240327</v>
      </c>
      <c r="M415" s="143"/>
      <c r="N415" s="143"/>
      <c r="O415" s="165" t="str">
        <f t="shared" si="51"/>
        <v>General Roca</v>
      </c>
      <c r="P415" s="143"/>
      <c r="Q415" s="213">
        <f>VLOOKUP(D415,tablakms,11,)</f>
        <v>127</v>
      </c>
      <c r="R415" s="213">
        <f t="shared" ref="R415:R420" si="53">Q415-H415</f>
        <v>-3</v>
      </c>
    </row>
    <row r="416" spans="1:18" x14ac:dyDescent="0.25">
      <c r="A416" s="25" t="s">
        <v>4204</v>
      </c>
      <c r="B416" s="315" t="s">
        <v>11</v>
      </c>
      <c r="C416" s="25" t="s">
        <v>77</v>
      </c>
      <c r="D416" s="25" t="s">
        <v>4205</v>
      </c>
      <c r="E416" s="316" t="s">
        <v>4206</v>
      </c>
      <c r="F416" s="44">
        <v>1</v>
      </c>
      <c r="G416" s="314">
        <v>24092</v>
      </c>
      <c r="H416" s="25">
        <v>162</v>
      </c>
      <c r="I416" s="317">
        <v>298.8</v>
      </c>
      <c r="J416" s="46">
        <v>48405.599999999999</v>
      </c>
      <c r="K416" s="314">
        <v>72497.600000000006</v>
      </c>
      <c r="L416" s="25">
        <v>20240410</v>
      </c>
      <c r="O416" s="145" t="str">
        <f t="shared" si="51"/>
        <v>Tandil</v>
      </c>
      <c r="Q416" s="206">
        <f>VLOOKUP(D416,tablakms,11,)</f>
        <v>162</v>
      </c>
      <c r="R416" s="206">
        <f t="shared" si="53"/>
        <v>0</v>
      </c>
    </row>
    <row r="417" spans="1:19" s="165" customFormat="1" x14ac:dyDescent="0.25">
      <c r="A417" s="210" t="s">
        <v>4201</v>
      </c>
      <c r="B417" s="315" t="s">
        <v>11</v>
      </c>
      <c r="C417" s="210" t="s">
        <v>29</v>
      </c>
      <c r="D417" s="210" t="s">
        <v>88</v>
      </c>
      <c r="E417" s="316" t="s">
        <v>3925</v>
      </c>
      <c r="F417" s="44">
        <v>1</v>
      </c>
      <c r="G417" s="314">
        <v>25768</v>
      </c>
      <c r="H417" s="210">
        <v>80</v>
      </c>
      <c r="I417" s="317">
        <v>298.8</v>
      </c>
      <c r="J417" s="46">
        <v>23904</v>
      </c>
      <c r="K417" s="314">
        <v>49672</v>
      </c>
      <c r="L417" s="210">
        <v>20240412</v>
      </c>
      <c r="M417" s="143"/>
      <c r="N417" s="143"/>
      <c r="O417" s="165" t="str">
        <f t="shared" si="51"/>
        <v>General Roca</v>
      </c>
      <c r="P417" s="143"/>
      <c r="Q417" s="213">
        <v>90</v>
      </c>
      <c r="R417" s="213">
        <f t="shared" si="53"/>
        <v>10</v>
      </c>
    </row>
    <row r="418" spans="1:19" s="165" customFormat="1" x14ac:dyDescent="0.25">
      <c r="A418" s="210" t="s">
        <v>4174</v>
      </c>
      <c r="B418" s="315" t="s">
        <v>11</v>
      </c>
      <c r="C418" s="210" t="s">
        <v>199</v>
      </c>
      <c r="D418" s="210" t="s">
        <v>3479</v>
      </c>
      <c r="E418" s="316" t="s">
        <v>3480</v>
      </c>
      <c r="F418" s="44">
        <v>1</v>
      </c>
      <c r="G418" s="314">
        <v>24092</v>
      </c>
      <c r="H418" s="210">
        <v>349</v>
      </c>
      <c r="I418" s="317">
        <v>298.8</v>
      </c>
      <c r="J418" s="46">
        <v>104281.2</v>
      </c>
      <c r="K418" s="314">
        <v>128373.2</v>
      </c>
      <c r="L418" s="210">
        <v>20240424</v>
      </c>
      <c r="M418" s="143"/>
      <c r="N418" s="143"/>
      <c r="O418" s="165" t="s">
        <v>1090</v>
      </c>
      <c r="P418" s="143"/>
      <c r="Q418" s="213">
        <v>345</v>
      </c>
      <c r="R418" s="213">
        <f t="shared" si="53"/>
        <v>-4</v>
      </c>
    </row>
    <row r="419" spans="1:19" s="165" customFormat="1" x14ac:dyDescent="0.25">
      <c r="A419" s="210" t="s">
        <v>4090</v>
      </c>
      <c r="B419" s="315" t="s">
        <v>11</v>
      </c>
      <c r="C419" s="210" t="s">
        <v>3122</v>
      </c>
      <c r="D419" s="210" t="s">
        <v>1343</v>
      </c>
      <c r="E419" s="316" t="s">
        <v>3143</v>
      </c>
      <c r="F419" s="44">
        <v>1</v>
      </c>
      <c r="G419" s="314">
        <v>25768</v>
      </c>
      <c r="H419" s="210">
        <v>50</v>
      </c>
      <c r="I419" s="317">
        <v>298.8</v>
      </c>
      <c r="J419" s="46">
        <v>14940</v>
      </c>
      <c r="K419" s="314">
        <v>40708</v>
      </c>
      <c r="L419" s="210">
        <v>20240426</v>
      </c>
      <c r="M419" s="143"/>
      <c r="N419" s="143"/>
      <c r="O419" s="165" t="str">
        <f t="shared" si="51"/>
        <v>General Roca</v>
      </c>
      <c r="P419" s="143"/>
      <c r="Q419" s="213">
        <f>VLOOKUP(D419,tablakms,11,)</f>
        <v>55.3</v>
      </c>
      <c r="R419" s="213">
        <f t="shared" si="53"/>
        <v>5.2999999999999972</v>
      </c>
    </row>
    <row r="420" spans="1:19" x14ac:dyDescent="0.25">
      <c r="A420" s="25" t="s">
        <v>4184</v>
      </c>
      <c r="B420" s="315" t="s">
        <v>11</v>
      </c>
      <c r="C420" s="25" t="s">
        <v>36</v>
      </c>
      <c r="D420" s="25" t="s">
        <v>75</v>
      </c>
      <c r="E420" s="316" t="s">
        <v>834</v>
      </c>
      <c r="F420" s="44">
        <v>1</v>
      </c>
      <c r="G420" s="314">
        <v>28491</v>
      </c>
      <c r="H420" s="25">
        <v>331</v>
      </c>
      <c r="I420" s="317">
        <v>298.8</v>
      </c>
      <c r="J420" s="46">
        <v>98902.8</v>
      </c>
      <c r="K420" s="314">
        <v>127393.8</v>
      </c>
      <c r="L420" s="25">
        <v>20240430</v>
      </c>
      <c r="O420" s="145" t="str">
        <f t="shared" si="51"/>
        <v>General Roca</v>
      </c>
      <c r="Q420" s="206">
        <f>VLOOKUP(D420,tablakms,11,)</f>
        <v>331</v>
      </c>
      <c r="R420" s="206">
        <f t="shared" si="53"/>
        <v>0</v>
      </c>
    </row>
    <row r="421" spans="1:19" x14ac:dyDescent="0.25">
      <c r="B421" s="318"/>
      <c r="E421" s="319"/>
      <c r="F421" s="320"/>
      <c r="G421" s="321"/>
      <c r="I421" s="319"/>
      <c r="J421" s="320"/>
      <c r="K421" s="321"/>
      <c r="O421" s="145"/>
      <c r="Q421" s="206"/>
      <c r="R421" s="206"/>
    </row>
    <row r="422" spans="1:19" x14ac:dyDescent="0.25">
      <c r="O422" s="145"/>
      <c r="Q422" s="206"/>
      <c r="R422" s="206"/>
    </row>
    <row r="423" spans="1:19" x14ac:dyDescent="0.25">
      <c r="A423" s="215" t="s">
        <v>4369</v>
      </c>
      <c r="B423" s="25" t="s">
        <v>11</v>
      </c>
      <c r="C423" s="215" t="s">
        <v>77</v>
      </c>
      <c r="D423" s="215" t="s">
        <v>113</v>
      </c>
      <c r="E423" s="25" t="s">
        <v>482</v>
      </c>
      <c r="F423" s="25">
        <v>1</v>
      </c>
      <c r="G423" s="26">
        <v>28602</v>
      </c>
      <c r="H423" s="215">
        <v>89</v>
      </c>
      <c r="I423" s="26">
        <v>321.8</v>
      </c>
      <c r="J423" s="27">
        <v>28640.2</v>
      </c>
      <c r="K423" s="26">
        <v>57242.2</v>
      </c>
      <c r="L423" s="215">
        <v>20240503</v>
      </c>
      <c r="O423" s="169" t="str">
        <f t="shared" si="51"/>
        <v>General Roca</v>
      </c>
      <c r="Q423" s="170">
        <f>VLOOKUP(D423,tablakms,11,)</f>
        <v>87.6</v>
      </c>
      <c r="R423" s="170">
        <f t="shared" ref="R423:R431" si="54">Q423-H423</f>
        <v>-1.4000000000000057</v>
      </c>
    </row>
    <row r="424" spans="1:19" x14ac:dyDescent="0.25">
      <c r="A424" s="25" t="s">
        <v>4361</v>
      </c>
      <c r="B424" s="315" t="s">
        <v>11</v>
      </c>
      <c r="C424" s="25" t="s">
        <v>199</v>
      </c>
      <c r="D424" s="25" t="s">
        <v>3479</v>
      </c>
      <c r="E424" s="316" t="s">
        <v>3480</v>
      </c>
      <c r="F424" s="44">
        <v>1</v>
      </c>
      <c r="G424" s="314">
        <v>26742</v>
      </c>
      <c r="H424" s="25">
        <v>345</v>
      </c>
      <c r="I424" s="317">
        <v>321.8</v>
      </c>
      <c r="J424" s="46">
        <v>111021</v>
      </c>
      <c r="K424" s="314">
        <v>137763</v>
      </c>
      <c r="L424" s="25">
        <v>20240507</v>
      </c>
      <c r="O424" s="145" t="str">
        <f t="shared" si="51"/>
        <v>Trenque Lauquen</v>
      </c>
      <c r="Q424" s="206">
        <f>VLOOKUP(D424,tablakms,11,)</f>
        <v>186</v>
      </c>
      <c r="R424" s="206">
        <f t="shared" si="54"/>
        <v>-159</v>
      </c>
    </row>
    <row r="425" spans="1:19" s="169" customFormat="1" x14ac:dyDescent="0.25">
      <c r="A425" s="215" t="s">
        <v>4365</v>
      </c>
      <c r="B425" s="315" t="s">
        <v>11</v>
      </c>
      <c r="C425" s="215" t="s">
        <v>29</v>
      </c>
      <c r="D425" s="215" t="s">
        <v>88</v>
      </c>
      <c r="E425" s="316" t="s">
        <v>2582</v>
      </c>
      <c r="F425" s="44">
        <v>1</v>
      </c>
      <c r="G425" s="314">
        <v>28602</v>
      </c>
      <c r="H425" s="215">
        <v>89</v>
      </c>
      <c r="I425" s="317">
        <v>321.8</v>
      </c>
      <c r="J425" s="46">
        <v>28640.2</v>
      </c>
      <c r="K425" s="314">
        <v>57242.2</v>
      </c>
      <c r="L425" s="215">
        <v>20240514</v>
      </c>
      <c r="M425" s="143"/>
      <c r="N425" s="143"/>
      <c r="O425" s="169" t="str">
        <f t="shared" si="51"/>
        <v>General Roca</v>
      </c>
      <c r="P425" s="143"/>
      <c r="Q425" s="170">
        <v>88</v>
      </c>
      <c r="R425" s="170">
        <f t="shared" si="54"/>
        <v>-1</v>
      </c>
    </row>
    <row r="426" spans="1:19" s="169" customFormat="1" x14ac:dyDescent="0.25">
      <c r="A426" s="215" t="s">
        <v>4371</v>
      </c>
      <c r="B426" s="315" t="s">
        <v>11</v>
      </c>
      <c r="C426" s="215" t="s">
        <v>3122</v>
      </c>
      <c r="D426" s="215" t="s">
        <v>1353</v>
      </c>
      <c r="E426" s="316" t="s">
        <v>4245</v>
      </c>
      <c r="F426" s="44">
        <v>1</v>
      </c>
      <c r="G426" s="314">
        <v>28602</v>
      </c>
      <c r="H426" s="215">
        <v>242</v>
      </c>
      <c r="I426" s="317">
        <v>321.8</v>
      </c>
      <c r="J426" s="46">
        <v>77875.600000000006</v>
      </c>
      <c r="K426" s="314">
        <v>106477.6</v>
      </c>
      <c r="L426" s="215">
        <v>20240516</v>
      </c>
      <c r="M426" s="143"/>
      <c r="N426" s="143"/>
      <c r="O426" s="169" t="str">
        <f t="shared" si="51"/>
        <v>Bariloche</v>
      </c>
      <c r="P426" s="143"/>
      <c r="Q426" s="170">
        <f t="shared" ref="Q426:Q431" si="55">VLOOKUP(D426,tablakms,11,)</f>
        <v>236</v>
      </c>
      <c r="R426" s="170">
        <f t="shared" si="54"/>
        <v>-6</v>
      </c>
    </row>
    <row r="427" spans="1:19" s="368" customFormat="1" x14ac:dyDescent="0.25">
      <c r="A427" s="367" t="s">
        <v>4266</v>
      </c>
      <c r="B427" s="315" t="s">
        <v>25</v>
      </c>
      <c r="C427" s="367" t="s">
        <v>212</v>
      </c>
      <c r="D427" s="367" t="s">
        <v>213</v>
      </c>
      <c r="E427" s="316" t="s">
        <v>216</v>
      </c>
      <c r="F427" s="44">
        <v>1</v>
      </c>
      <c r="G427" s="314">
        <v>14301</v>
      </c>
      <c r="H427" s="367">
        <v>117</v>
      </c>
      <c r="I427" s="317">
        <v>321.8</v>
      </c>
      <c r="J427" s="46">
        <v>37650.6</v>
      </c>
      <c r="K427" s="314">
        <v>51951.6</v>
      </c>
      <c r="L427" s="367">
        <v>20240522</v>
      </c>
      <c r="M427" s="143"/>
      <c r="N427" s="143"/>
      <c r="O427" s="368" t="str">
        <f t="shared" si="51"/>
        <v>General Roca</v>
      </c>
      <c r="P427" s="143"/>
      <c r="Q427" s="369">
        <f t="shared" si="55"/>
        <v>117</v>
      </c>
      <c r="R427" s="369">
        <f t="shared" si="54"/>
        <v>0</v>
      </c>
    </row>
    <row r="428" spans="1:19" s="368" customFormat="1" x14ac:dyDescent="0.25">
      <c r="A428" s="367" t="s">
        <v>4383</v>
      </c>
      <c r="B428" s="315" t="s">
        <v>25</v>
      </c>
      <c r="C428" s="367" t="s">
        <v>77</v>
      </c>
      <c r="D428" s="367" t="s">
        <v>976</v>
      </c>
      <c r="E428" s="316" t="s">
        <v>2186</v>
      </c>
      <c r="F428" s="44">
        <v>1</v>
      </c>
      <c r="G428" s="314">
        <v>14301</v>
      </c>
      <c r="H428" s="367">
        <v>89</v>
      </c>
      <c r="I428" s="317">
        <v>321.8</v>
      </c>
      <c r="J428" s="46">
        <v>28640.2</v>
      </c>
      <c r="K428" s="314">
        <v>42941.2</v>
      </c>
      <c r="L428" s="367">
        <v>20240522</v>
      </c>
      <c r="M428" s="143"/>
      <c r="N428" s="143"/>
      <c r="O428" s="368" t="str">
        <f t="shared" si="51"/>
        <v>General Roca</v>
      </c>
      <c r="P428" s="143"/>
      <c r="Q428" s="369">
        <f t="shared" si="55"/>
        <v>127</v>
      </c>
      <c r="R428" s="369">
        <f t="shared" si="54"/>
        <v>38</v>
      </c>
      <c r="S428" s="368" t="s">
        <v>4387</v>
      </c>
    </row>
    <row r="429" spans="1:19" s="165" customFormat="1" x14ac:dyDescent="0.25">
      <c r="A429" s="210" t="s">
        <v>4282</v>
      </c>
      <c r="B429" s="315" t="s">
        <v>11</v>
      </c>
      <c r="C429" s="210" t="s">
        <v>885</v>
      </c>
      <c r="D429" s="210" t="s">
        <v>997</v>
      </c>
      <c r="E429" s="316" t="s">
        <v>2950</v>
      </c>
      <c r="F429" s="44">
        <v>1</v>
      </c>
      <c r="G429" s="314">
        <v>26742</v>
      </c>
      <c r="H429" s="210">
        <v>283</v>
      </c>
      <c r="I429" s="317">
        <v>321.8</v>
      </c>
      <c r="J429" s="46">
        <v>91069.400000000009</v>
      </c>
      <c r="K429" s="314">
        <v>117811.40000000001</v>
      </c>
      <c r="L429" s="210">
        <v>20240523</v>
      </c>
      <c r="M429" s="143"/>
      <c r="N429" s="143"/>
      <c r="O429" s="165" t="str">
        <f t="shared" si="51"/>
        <v>Pehuajo</v>
      </c>
      <c r="P429" s="143"/>
      <c r="Q429" s="213">
        <f t="shared" si="55"/>
        <v>125</v>
      </c>
      <c r="R429" s="213">
        <f t="shared" si="54"/>
        <v>-158</v>
      </c>
    </row>
    <row r="430" spans="1:19" x14ac:dyDescent="0.25">
      <c r="A430" s="25" t="s">
        <v>4250</v>
      </c>
      <c r="B430" s="315" t="s">
        <v>11</v>
      </c>
      <c r="C430" s="25" t="s">
        <v>3122</v>
      </c>
      <c r="D430" s="25" t="s">
        <v>1388</v>
      </c>
      <c r="E430" s="316" t="s">
        <v>3169</v>
      </c>
      <c r="F430" s="44">
        <v>1</v>
      </c>
      <c r="G430" s="314">
        <v>28602</v>
      </c>
      <c r="H430" s="25">
        <v>90</v>
      </c>
      <c r="I430" s="317">
        <v>321.8</v>
      </c>
      <c r="J430" s="46">
        <v>28962</v>
      </c>
      <c r="K430" s="314">
        <v>57564</v>
      </c>
      <c r="L430" s="25">
        <v>20240531</v>
      </c>
      <c r="O430" s="145" t="str">
        <f t="shared" si="51"/>
        <v>General Roca</v>
      </c>
      <c r="Q430" s="206">
        <f t="shared" si="55"/>
        <v>90.3</v>
      </c>
      <c r="R430" s="206">
        <f t="shared" si="54"/>
        <v>0.29999999999999716</v>
      </c>
    </row>
    <row r="431" spans="1:19" s="169" customFormat="1" x14ac:dyDescent="0.25">
      <c r="A431" s="215" t="s">
        <v>4304</v>
      </c>
      <c r="B431" s="315" t="s">
        <v>11</v>
      </c>
      <c r="C431" s="215" t="s">
        <v>3122</v>
      </c>
      <c r="D431" s="215" t="s">
        <v>1353</v>
      </c>
      <c r="E431" s="316" t="s">
        <v>4305</v>
      </c>
      <c r="F431" s="44">
        <v>1</v>
      </c>
      <c r="G431" s="314">
        <v>28602</v>
      </c>
      <c r="H431" s="215">
        <v>242</v>
      </c>
      <c r="I431" s="317">
        <v>321.8</v>
      </c>
      <c r="J431" s="46">
        <v>77875.600000000006</v>
      </c>
      <c r="K431" s="314">
        <v>106477.6</v>
      </c>
      <c r="L431" s="215">
        <v>20240531</v>
      </c>
      <c r="M431" s="143"/>
      <c r="N431" s="143"/>
      <c r="O431" s="169" t="str">
        <f t="shared" si="51"/>
        <v>Bariloche</v>
      </c>
      <c r="P431" s="143"/>
      <c r="Q431" s="170">
        <f t="shared" si="55"/>
        <v>236</v>
      </c>
      <c r="R431" s="170">
        <f t="shared" si="54"/>
        <v>-6</v>
      </c>
    </row>
    <row r="432" spans="1:19" x14ac:dyDescent="0.25">
      <c r="B432" s="318"/>
      <c r="E432" s="319"/>
      <c r="F432" s="320"/>
      <c r="G432" s="321"/>
      <c r="I432" s="319"/>
      <c r="J432" s="320"/>
      <c r="K432" s="321"/>
      <c r="O432" s="169"/>
      <c r="Q432" s="170"/>
      <c r="R432" s="170"/>
    </row>
    <row r="433" spans="1:19" s="178" customFormat="1" x14ac:dyDescent="0.25">
      <c r="A433" s="229" t="s">
        <v>4459</v>
      </c>
      <c r="B433" s="315" t="s">
        <v>11</v>
      </c>
      <c r="C433" s="229" t="s">
        <v>885</v>
      </c>
      <c r="D433" s="229" t="s">
        <v>1006</v>
      </c>
      <c r="E433" s="316" t="s">
        <v>1007</v>
      </c>
      <c r="F433" s="44">
        <v>1</v>
      </c>
      <c r="G433" s="314">
        <v>29095</v>
      </c>
      <c r="H433" s="229">
        <v>124</v>
      </c>
      <c r="I433" s="317">
        <v>349.5</v>
      </c>
      <c r="J433" s="46">
        <v>43338</v>
      </c>
      <c r="K433" s="314">
        <v>72433</v>
      </c>
      <c r="L433" s="229">
        <v>20240604</v>
      </c>
      <c r="M433" s="143"/>
      <c r="N433" s="143"/>
      <c r="O433" s="165" t="str">
        <f t="shared" ref="O433:O440" si="56">VLOOKUP(D433,tablakms,6,)</f>
        <v>Pehuajo</v>
      </c>
      <c r="P433" s="143"/>
      <c r="Q433" s="213">
        <f t="shared" ref="Q433:Q440" si="57">VLOOKUP(D433,tablakms,11,)</f>
        <v>124</v>
      </c>
      <c r="R433" s="213">
        <f t="shared" ref="R433:R440" si="58">Q433-H433</f>
        <v>0</v>
      </c>
    </row>
    <row r="434" spans="1:19" s="178" customFormat="1" x14ac:dyDescent="0.25">
      <c r="A434" s="229" t="s">
        <v>4450</v>
      </c>
      <c r="B434" s="315" t="s">
        <v>25</v>
      </c>
      <c r="C434" s="229" t="s">
        <v>4390</v>
      </c>
      <c r="D434" s="229" t="s">
        <v>4389</v>
      </c>
      <c r="E434" s="316" t="s">
        <v>4451</v>
      </c>
      <c r="F434" s="44">
        <v>1</v>
      </c>
      <c r="G434" s="314">
        <v>15560</v>
      </c>
      <c r="H434" s="229">
        <v>224</v>
      </c>
      <c r="I434" s="317">
        <v>349.5</v>
      </c>
      <c r="J434" s="46">
        <v>78288</v>
      </c>
      <c r="K434" s="314">
        <v>93848</v>
      </c>
      <c r="L434" s="229">
        <v>20240612</v>
      </c>
      <c r="M434" s="143"/>
      <c r="N434" s="143"/>
      <c r="O434" s="165" t="str">
        <f t="shared" si="56"/>
        <v>Santa Rosa</v>
      </c>
      <c r="P434" s="143"/>
      <c r="Q434" s="213">
        <f t="shared" si="57"/>
        <v>225</v>
      </c>
      <c r="R434" s="213">
        <f t="shared" si="58"/>
        <v>1</v>
      </c>
    </row>
    <row r="435" spans="1:19" x14ac:dyDescent="0.25">
      <c r="A435" s="25" t="s">
        <v>4467</v>
      </c>
      <c r="B435" s="315" t="s">
        <v>25</v>
      </c>
      <c r="C435" s="25" t="s">
        <v>2598</v>
      </c>
      <c r="D435" s="25" t="s">
        <v>2599</v>
      </c>
      <c r="E435" s="316" t="s">
        <v>2602</v>
      </c>
      <c r="F435" s="44">
        <v>1</v>
      </c>
      <c r="G435" s="314">
        <v>15560</v>
      </c>
      <c r="H435" s="25">
        <v>88</v>
      </c>
      <c r="I435" s="317">
        <v>349.5</v>
      </c>
      <c r="J435" s="46">
        <v>30756</v>
      </c>
      <c r="K435" s="314">
        <v>46316</v>
      </c>
      <c r="L435" s="25">
        <v>20240613</v>
      </c>
      <c r="O435" s="169" t="str">
        <f t="shared" si="56"/>
        <v>General Roca</v>
      </c>
      <c r="Q435" s="170">
        <f t="shared" si="57"/>
        <v>87.8</v>
      </c>
      <c r="R435" s="170">
        <f t="shared" si="58"/>
        <v>-0.20000000000000284</v>
      </c>
    </row>
    <row r="436" spans="1:19" x14ac:dyDescent="0.25">
      <c r="A436" s="25" t="s">
        <v>4424</v>
      </c>
      <c r="B436" s="315" t="s">
        <v>11</v>
      </c>
      <c r="C436" s="25" t="s">
        <v>29</v>
      </c>
      <c r="D436" s="25" t="s">
        <v>88</v>
      </c>
      <c r="E436" s="316" t="s">
        <v>2582</v>
      </c>
      <c r="F436" s="44">
        <v>1</v>
      </c>
      <c r="G436" s="314">
        <v>31119</v>
      </c>
      <c r="H436" s="25">
        <v>88</v>
      </c>
      <c r="I436" s="317">
        <v>349.5</v>
      </c>
      <c r="J436" s="46">
        <v>30756</v>
      </c>
      <c r="K436" s="314">
        <v>61875</v>
      </c>
      <c r="L436" s="25">
        <v>20240618</v>
      </c>
      <c r="O436" s="169" t="str">
        <f t="shared" si="56"/>
        <v>General Roca</v>
      </c>
      <c r="Q436" s="170">
        <f t="shared" si="57"/>
        <v>87.7</v>
      </c>
      <c r="R436" s="170">
        <f t="shared" si="58"/>
        <v>-0.29999999999999716</v>
      </c>
    </row>
    <row r="437" spans="1:19" s="178" customFormat="1" x14ac:dyDescent="0.25">
      <c r="A437" s="229" t="s">
        <v>4426</v>
      </c>
      <c r="B437" s="315" t="s">
        <v>11</v>
      </c>
      <c r="C437" s="229" t="s">
        <v>914</v>
      </c>
      <c r="D437" s="229" t="s">
        <v>1289</v>
      </c>
      <c r="E437" s="316" t="s">
        <v>1687</v>
      </c>
      <c r="F437" s="44">
        <v>1</v>
      </c>
      <c r="G437" s="314">
        <v>29095</v>
      </c>
      <c r="H437" s="229">
        <v>302</v>
      </c>
      <c r="I437" s="317">
        <v>349.5</v>
      </c>
      <c r="J437" s="46">
        <v>105549</v>
      </c>
      <c r="K437" s="314">
        <v>134644</v>
      </c>
      <c r="L437" s="229">
        <v>20240618</v>
      </c>
      <c r="M437" s="143"/>
      <c r="N437" s="143"/>
      <c r="O437" s="165" t="str">
        <f t="shared" si="56"/>
        <v>Pehuajo</v>
      </c>
      <c r="P437" s="143"/>
      <c r="Q437" s="213">
        <f t="shared" si="57"/>
        <v>137</v>
      </c>
      <c r="R437" s="213">
        <f t="shared" si="58"/>
        <v>-165</v>
      </c>
      <c r="S437" s="178" t="s">
        <v>4477</v>
      </c>
    </row>
    <row r="438" spans="1:19" s="178" customFormat="1" x14ac:dyDescent="0.25">
      <c r="A438" s="229" t="s">
        <v>4398</v>
      </c>
      <c r="B438" s="315" t="s">
        <v>11</v>
      </c>
      <c r="C438" s="229" t="s">
        <v>3122</v>
      </c>
      <c r="D438" s="229" t="s">
        <v>3240</v>
      </c>
      <c r="E438" s="316" t="s">
        <v>3484</v>
      </c>
      <c r="F438" s="44">
        <v>1</v>
      </c>
      <c r="G438" s="314">
        <v>31119</v>
      </c>
      <c r="H438" s="229">
        <v>88</v>
      </c>
      <c r="I438" s="317">
        <v>349.5</v>
      </c>
      <c r="J438" s="46">
        <v>30756</v>
      </c>
      <c r="K438" s="314">
        <v>61875</v>
      </c>
      <c r="L438" s="229">
        <v>20240624</v>
      </c>
      <c r="M438" s="143"/>
      <c r="N438" s="143"/>
      <c r="O438" s="165" t="str">
        <f t="shared" si="56"/>
        <v>General Roca</v>
      </c>
      <c r="P438" s="143"/>
      <c r="Q438" s="213">
        <f t="shared" si="57"/>
        <v>87.4</v>
      </c>
      <c r="R438" s="213">
        <f t="shared" si="58"/>
        <v>-0.59999999999999432</v>
      </c>
    </row>
    <row r="439" spans="1:19" x14ac:dyDescent="0.25">
      <c r="A439" s="25" t="s">
        <v>4431</v>
      </c>
      <c r="B439" s="315" t="s">
        <v>11</v>
      </c>
      <c r="C439" s="25" t="s">
        <v>3122</v>
      </c>
      <c r="D439" s="25" t="s">
        <v>1353</v>
      </c>
      <c r="E439" s="316" t="s">
        <v>4305</v>
      </c>
      <c r="F439" s="44">
        <v>1</v>
      </c>
      <c r="G439" s="314">
        <v>31119</v>
      </c>
      <c r="H439" s="25">
        <v>236</v>
      </c>
      <c r="I439" s="317">
        <v>349.5</v>
      </c>
      <c r="J439" s="46">
        <v>82482</v>
      </c>
      <c r="K439" s="314">
        <v>113601</v>
      </c>
      <c r="L439" s="25">
        <v>20240626</v>
      </c>
      <c r="O439" s="169" t="str">
        <f t="shared" si="56"/>
        <v>Bariloche</v>
      </c>
      <c r="Q439" s="170">
        <f t="shared" si="57"/>
        <v>236</v>
      </c>
      <c r="R439" s="170">
        <f t="shared" si="58"/>
        <v>0</v>
      </c>
    </row>
    <row r="440" spans="1:19" s="178" customFormat="1" x14ac:dyDescent="0.25">
      <c r="A440" s="229" t="s">
        <v>4402</v>
      </c>
      <c r="B440" s="315" t="s">
        <v>25</v>
      </c>
      <c r="C440" s="229" t="s">
        <v>3122</v>
      </c>
      <c r="D440" s="229" t="s">
        <v>3240</v>
      </c>
      <c r="E440" s="316" t="s">
        <v>3731</v>
      </c>
      <c r="F440" s="44">
        <v>1</v>
      </c>
      <c r="G440" s="314">
        <v>15560</v>
      </c>
      <c r="H440" s="229">
        <v>88</v>
      </c>
      <c r="I440" s="317">
        <v>349.5</v>
      </c>
      <c r="J440" s="46">
        <v>30756</v>
      </c>
      <c r="K440" s="314">
        <v>46316</v>
      </c>
      <c r="L440" s="229">
        <v>20240628</v>
      </c>
      <c r="M440" s="143"/>
      <c r="N440" s="143"/>
      <c r="O440" s="165" t="str">
        <f t="shared" si="56"/>
        <v>General Roca</v>
      </c>
      <c r="P440" s="143"/>
      <c r="Q440" s="213">
        <f t="shared" si="57"/>
        <v>87.4</v>
      </c>
      <c r="R440" s="213">
        <f t="shared" si="58"/>
        <v>-0.59999999999999432</v>
      </c>
    </row>
    <row r="441" spans="1:19" x14ac:dyDescent="0.25">
      <c r="O441" s="169"/>
      <c r="Q441" s="170"/>
      <c r="R441" s="170"/>
    </row>
    <row r="442" spans="1:19" x14ac:dyDescent="0.25">
      <c r="O442" s="169"/>
      <c r="Q442" s="170"/>
      <c r="R442" s="170"/>
    </row>
    <row r="443" spans="1:19" x14ac:dyDescent="0.25">
      <c r="A443" s="25" t="s">
        <v>4540</v>
      </c>
      <c r="B443" s="315" t="s">
        <v>11</v>
      </c>
      <c r="C443" s="25" t="s">
        <v>3122</v>
      </c>
      <c r="D443" s="25" t="s">
        <v>3242</v>
      </c>
      <c r="E443" s="316" t="s">
        <v>3476</v>
      </c>
      <c r="F443" s="44">
        <v>1</v>
      </c>
      <c r="G443" s="314">
        <v>32426</v>
      </c>
      <c r="H443" s="25">
        <v>88</v>
      </c>
      <c r="I443" s="317">
        <v>363.8</v>
      </c>
      <c r="J443" s="46">
        <v>32014.400000000001</v>
      </c>
      <c r="K443" s="314">
        <v>64440.4</v>
      </c>
      <c r="L443" s="25">
        <v>20240708</v>
      </c>
      <c r="O443" s="169" t="str">
        <f>VLOOKUP(D443,tablakms,6,)</f>
        <v>General Roca</v>
      </c>
      <c r="Q443" s="170">
        <f>VLOOKUP(D443,tablakms,11,)</f>
        <v>89</v>
      </c>
      <c r="R443" s="170">
        <f>Q443-H443</f>
        <v>1</v>
      </c>
      <c r="S443" s="143" t="s">
        <v>4659</v>
      </c>
    </row>
    <row r="444" spans="1:19" x14ac:dyDescent="0.25">
      <c r="A444" s="25"/>
      <c r="B444" s="315"/>
      <c r="C444" s="25"/>
      <c r="D444" s="25"/>
      <c r="E444" s="316"/>
      <c r="F444" s="44"/>
      <c r="G444" s="314"/>
      <c r="H444" s="25"/>
      <c r="I444" s="317"/>
      <c r="J444" s="46"/>
      <c r="K444" s="314"/>
      <c r="L444" s="25"/>
      <c r="O444" s="169"/>
      <c r="Q444" s="170"/>
      <c r="R444" s="170"/>
    </row>
    <row r="445" spans="1:19" x14ac:dyDescent="0.25">
      <c r="A445" s="25" t="s">
        <v>4526</v>
      </c>
      <c r="B445" s="315" t="s">
        <v>11</v>
      </c>
      <c r="C445" s="25" t="s">
        <v>199</v>
      </c>
      <c r="D445" s="25" t="s">
        <v>200</v>
      </c>
      <c r="E445" s="316" t="s">
        <v>201</v>
      </c>
      <c r="F445" s="44">
        <v>1</v>
      </c>
      <c r="G445" s="314">
        <v>35853</v>
      </c>
      <c r="H445" s="25">
        <v>329</v>
      </c>
      <c r="I445" s="317">
        <v>363.8</v>
      </c>
      <c r="J445" s="46">
        <v>119690.2</v>
      </c>
      <c r="K445" s="314">
        <v>155543.20000000001</v>
      </c>
      <c r="L445" s="25">
        <v>20240711</v>
      </c>
      <c r="O445" s="169" t="str">
        <f>VLOOKUP(D445,tablakms,6,)</f>
        <v>General Roca</v>
      </c>
      <c r="Q445" s="170">
        <f>VLOOKUP(D445,tablakms,11,)</f>
        <v>331</v>
      </c>
      <c r="R445" s="170">
        <f>Q445-H445</f>
        <v>2</v>
      </c>
      <c r="S445" s="143" t="s">
        <v>4660</v>
      </c>
    </row>
    <row r="446" spans="1:19" x14ac:dyDescent="0.25">
      <c r="A446" s="25" t="s">
        <v>4535</v>
      </c>
      <c r="B446" s="315" t="s">
        <v>11</v>
      </c>
      <c r="C446" s="25" t="s">
        <v>70</v>
      </c>
      <c r="D446" s="25" t="s">
        <v>886</v>
      </c>
      <c r="E446" s="316" t="s">
        <v>923</v>
      </c>
      <c r="F446" s="44">
        <v>1</v>
      </c>
      <c r="G446" s="314">
        <v>30317</v>
      </c>
      <c r="H446" s="25">
        <v>169</v>
      </c>
      <c r="I446" s="317">
        <v>363.8</v>
      </c>
      <c r="J446" s="46">
        <v>61482.200000000004</v>
      </c>
      <c r="K446" s="314">
        <v>91799.200000000012</v>
      </c>
      <c r="L446" s="25">
        <v>20240711</v>
      </c>
      <c r="O446" s="169" t="str">
        <f>VLOOKUP(D446,tablakms,6,)</f>
        <v>Pehuajo</v>
      </c>
      <c r="Q446" s="170">
        <f>VLOOKUP(D446,tablakms,11,)</f>
        <v>166</v>
      </c>
      <c r="R446" s="170">
        <f>Q446-H446</f>
        <v>-3</v>
      </c>
      <c r="S446" s="143" t="s">
        <v>4661</v>
      </c>
    </row>
    <row r="447" spans="1:19" x14ac:dyDescent="0.25">
      <c r="A447" s="25"/>
      <c r="B447" s="315"/>
      <c r="C447" s="25"/>
      <c r="D447" s="25"/>
      <c r="E447" s="316"/>
      <c r="F447" s="44"/>
      <c r="G447" s="314"/>
      <c r="H447" s="25"/>
      <c r="I447" s="317"/>
      <c r="J447" s="46"/>
      <c r="K447" s="314"/>
      <c r="L447" s="25"/>
      <c r="O447" s="169"/>
      <c r="Q447" s="170"/>
      <c r="R447" s="170"/>
    </row>
    <row r="448" spans="1:19" x14ac:dyDescent="0.25">
      <c r="A448" s="25" t="s">
        <v>4612</v>
      </c>
      <c r="B448" s="315" t="s">
        <v>11</v>
      </c>
      <c r="C448" s="25" t="s">
        <v>98</v>
      </c>
      <c r="D448" s="25" t="s">
        <v>4613</v>
      </c>
      <c r="E448" s="316" t="s">
        <v>418</v>
      </c>
      <c r="F448" s="44">
        <v>1</v>
      </c>
      <c r="G448" s="314">
        <v>35858</v>
      </c>
      <c r="H448" s="25">
        <v>319</v>
      </c>
      <c r="I448" s="317">
        <v>363.8</v>
      </c>
      <c r="J448" s="46">
        <v>116052.2</v>
      </c>
      <c r="K448" s="314">
        <v>151910.20000000001</v>
      </c>
      <c r="L448" s="25">
        <v>20240715</v>
      </c>
      <c r="O448" s="169" t="s">
        <v>87</v>
      </c>
      <c r="Q448" s="170">
        <v>332</v>
      </c>
      <c r="R448" s="170">
        <f>Q448-H448</f>
        <v>13</v>
      </c>
    </row>
    <row r="449" spans="1:28" x14ac:dyDescent="0.25">
      <c r="A449" s="25" t="s">
        <v>4643</v>
      </c>
      <c r="B449" s="315" t="s">
        <v>11</v>
      </c>
      <c r="C449" s="25" t="s">
        <v>2604</v>
      </c>
      <c r="D449" s="25" t="s">
        <v>2841</v>
      </c>
      <c r="E449" s="316" t="s">
        <v>3904</v>
      </c>
      <c r="F449" s="44">
        <v>1</v>
      </c>
      <c r="G449" s="314">
        <v>35858</v>
      </c>
      <c r="H449" s="25">
        <v>332</v>
      </c>
      <c r="I449" s="317">
        <v>363.8</v>
      </c>
      <c r="J449" s="46">
        <v>120781.6</v>
      </c>
      <c r="K449" s="314">
        <v>156639.6</v>
      </c>
      <c r="L449" s="25">
        <v>20240715</v>
      </c>
      <c r="O449" s="169" t="str">
        <f>VLOOKUP(D449,tablakms,6,)</f>
        <v>General Roca</v>
      </c>
      <c r="Q449" s="170">
        <f>VLOOKUP(D449,tablakms,11,)</f>
        <v>324</v>
      </c>
      <c r="R449" s="170">
        <f>Q449-H449</f>
        <v>-8</v>
      </c>
      <c r="S449" s="143" t="s">
        <v>4657</v>
      </c>
    </row>
    <row r="450" spans="1:28" x14ac:dyDescent="0.25">
      <c r="A450" s="25"/>
      <c r="B450" s="315"/>
      <c r="C450" s="25"/>
      <c r="D450" s="25"/>
      <c r="E450" s="316"/>
      <c r="F450" s="44"/>
      <c r="G450" s="314"/>
      <c r="H450" s="25"/>
      <c r="I450" s="317"/>
      <c r="J450" s="46"/>
      <c r="K450" s="314"/>
      <c r="L450" s="25"/>
      <c r="O450" s="169"/>
      <c r="Q450" s="170"/>
      <c r="R450" s="170"/>
    </row>
    <row r="451" spans="1:28" x14ac:dyDescent="0.25">
      <c r="A451" s="25" t="s">
        <v>4513</v>
      </c>
      <c r="B451" s="315" t="s">
        <v>11</v>
      </c>
      <c r="C451" s="25" t="s">
        <v>885</v>
      </c>
      <c r="D451" s="25" t="s">
        <v>997</v>
      </c>
      <c r="E451" s="316" t="s">
        <v>1009</v>
      </c>
      <c r="F451" s="44">
        <v>1</v>
      </c>
      <c r="G451" s="314">
        <v>30317</v>
      </c>
      <c r="H451" s="25">
        <v>127</v>
      </c>
      <c r="I451" s="317">
        <v>363.8</v>
      </c>
      <c r="J451" s="46">
        <v>46202.6</v>
      </c>
      <c r="K451" s="314">
        <v>76519.600000000006</v>
      </c>
      <c r="L451" s="25">
        <v>20240716</v>
      </c>
      <c r="O451" s="169" t="str">
        <f>VLOOKUP(D451,tablakms,6,)</f>
        <v>Pehuajo</v>
      </c>
      <c r="Q451" s="170">
        <f>VLOOKUP(D451,tablakms,11,)</f>
        <v>125</v>
      </c>
      <c r="R451" s="170">
        <f>Q451-H451</f>
        <v>-2</v>
      </c>
      <c r="S451" s="143" t="s">
        <v>4662</v>
      </c>
    </row>
    <row r="452" spans="1:28" x14ac:dyDescent="0.25">
      <c r="A452" s="25" t="s">
        <v>4615</v>
      </c>
      <c r="B452" s="315" t="s">
        <v>11</v>
      </c>
      <c r="C452" s="25" t="s">
        <v>4390</v>
      </c>
      <c r="D452" s="25" t="s">
        <v>4389</v>
      </c>
      <c r="E452" s="316" t="s">
        <v>4616</v>
      </c>
      <c r="F452" s="44">
        <v>1</v>
      </c>
      <c r="G452" s="314">
        <v>64852</v>
      </c>
      <c r="H452" s="25">
        <v>448</v>
      </c>
      <c r="I452" s="317">
        <v>363.8</v>
      </c>
      <c r="J452" s="46">
        <v>162982.39999999999</v>
      </c>
      <c r="K452" s="314">
        <v>227834.4</v>
      </c>
      <c r="L452" s="25">
        <v>20240716</v>
      </c>
      <c r="O452" s="169" t="str">
        <f>VLOOKUP(D452,tablakms,6,)</f>
        <v>Santa Rosa</v>
      </c>
      <c r="Q452" s="170">
        <f>VLOOKUP(D452,tablakms,11,)</f>
        <v>225</v>
      </c>
      <c r="R452" s="170">
        <f>Q452-H452</f>
        <v>-223</v>
      </c>
      <c r="S452" s="143" t="s">
        <v>4663</v>
      </c>
    </row>
    <row r="453" spans="1:28" x14ac:dyDescent="0.25">
      <c r="A453" s="25" t="s">
        <v>4655</v>
      </c>
      <c r="B453" s="315" t="s">
        <v>25</v>
      </c>
      <c r="C453" s="25" t="s">
        <v>1118</v>
      </c>
      <c r="D453" s="25" t="s">
        <v>1188</v>
      </c>
      <c r="E453" s="316" t="s">
        <v>1195</v>
      </c>
      <c r="F453" s="44">
        <v>1</v>
      </c>
      <c r="G453" s="314">
        <v>16212</v>
      </c>
      <c r="H453" s="25">
        <v>48</v>
      </c>
      <c r="I453" s="317">
        <v>363.8</v>
      </c>
      <c r="J453" s="46">
        <v>17462.400000000001</v>
      </c>
      <c r="K453" s="314">
        <v>33674.400000000001</v>
      </c>
      <c r="L453" s="25">
        <v>20240716</v>
      </c>
      <c r="O453" s="169" t="str">
        <f>VLOOKUP(D453,tablakms,6,)</f>
        <v>Bariloche</v>
      </c>
      <c r="Q453" s="170">
        <f>VLOOKUP(D453,tablakms,11,)</f>
        <v>41.9</v>
      </c>
      <c r="R453" s="170">
        <f>Q453-H453</f>
        <v>-6.1000000000000014</v>
      </c>
      <c r="S453" s="143" t="s">
        <v>4664</v>
      </c>
    </row>
    <row r="454" spans="1:28" x14ac:dyDescent="0.25">
      <c r="A454" s="25"/>
      <c r="B454" s="315"/>
      <c r="C454" s="25"/>
      <c r="D454" s="25"/>
      <c r="E454" s="316"/>
      <c r="F454" s="44"/>
      <c r="G454" s="314"/>
      <c r="H454" s="25"/>
      <c r="I454" s="317"/>
      <c r="J454" s="46"/>
      <c r="K454" s="314"/>
      <c r="L454" s="25"/>
      <c r="O454" s="169"/>
      <c r="Q454" s="170"/>
      <c r="R454" s="170"/>
    </row>
    <row r="455" spans="1:28" x14ac:dyDescent="0.25">
      <c r="A455" s="25" t="s">
        <v>4512</v>
      </c>
      <c r="B455" s="315" t="s">
        <v>11</v>
      </c>
      <c r="C455" s="25" t="s">
        <v>3122</v>
      </c>
      <c r="D455" s="25" t="s">
        <v>3240</v>
      </c>
      <c r="E455" s="316" t="s">
        <v>3393</v>
      </c>
      <c r="F455" s="44">
        <v>1</v>
      </c>
      <c r="G455" s="314">
        <v>32426</v>
      </c>
      <c r="H455" s="25">
        <v>88</v>
      </c>
      <c r="I455" s="317">
        <v>363.8</v>
      </c>
      <c r="J455" s="46">
        <v>32014.400000000001</v>
      </c>
      <c r="K455" s="314">
        <v>64440.4</v>
      </c>
      <c r="L455" s="25">
        <v>20240718</v>
      </c>
      <c r="O455" s="169" t="str">
        <f>VLOOKUP(D455,tablakms,6,)</f>
        <v>General Roca</v>
      </c>
      <c r="Q455" s="170">
        <f>VLOOKUP(D455,tablakms,11,)</f>
        <v>87.4</v>
      </c>
      <c r="R455" s="170">
        <f>Q455-H455</f>
        <v>-0.59999999999999432</v>
      </c>
      <c r="S455" s="143" t="s">
        <v>4665</v>
      </c>
    </row>
    <row r="456" spans="1:28" x14ac:dyDescent="0.25">
      <c r="A456" s="25" t="s">
        <v>4504</v>
      </c>
      <c r="B456" s="315" t="s">
        <v>11</v>
      </c>
      <c r="C456" s="25" t="s">
        <v>29</v>
      </c>
      <c r="D456" s="25" t="s">
        <v>88</v>
      </c>
      <c r="E456" s="316" t="s">
        <v>2582</v>
      </c>
      <c r="F456" s="44">
        <v>1</v>
      </c>
      <c r="G456" s="314">
        <v>32426</v>
      </c>
      <c r="H456" s="25">
        <v>89</v>
      </c>
      <c r="I456" s="317">
        <v>363.8</v>
      </c>
      <c r="J456" s="46">
        <v>32378.2</v>
      </c>
      <c r="K456" s="314">
        <v>64804.2</v>
      </c>
      <c r="L456" s="25">
        <v>20240719</v>
      </c>
      <c r="O456" s="169" t="str">
        <f>VLOOKUP(D456,tablakms,6,)</f>
        <v>General Roca</v>
      </c>
      <c r="Q456" s="170">
        <f>VLOOKUP(D456,tablakms,11,)</f>
        <v>87.7</v>
      </c>
      <c r="R456" s="170">
        <f>Q456-H456</f>
        <v>-1.2999999999999972</v>
      </c>
      <c r="S456" s="143" t="s">
        <v>4659</v>
      </c>
    </row>
    <row r="457" spans="1:28" x14ac:dyDescent="0.25">
      <c r="A457" s="25" t="s">
        <v>4495</v>
      </c>
      <c r="B457" s="315" t="s">
        <v>11</v>
      </c>
      <c r="C457" s="25" t="s">
        <v>3122</v>
      </c>
      <c r="D457" s="25" t="s">
        <v>3240</v>
      </c>
      <c r="E457" s="316" t="s">
        <v>3382</v>
      </c>
      <c r="F457" s="44">
        <v>1</v>
      </c>
      <c r="G457" s="314">
        <v>32426</v>
      </c>
      <c r="H457" s="25">
        <v>90</v>
      </c>
      <c r="I457" s="317">
        <v>363.8</v>
      </c>
      <c r="J457" s="46">
        <v>32742</v>
      </c>
      <c r="K457" s="314">
        <v>65168</v>
      </c>
      <c r="L457" s="25">
        <v>20240724</v>
      </c>
      <c r="O457" s="169" t="str">
        <f>VLOOKUP(D457,tablakms,6,)</f>
        <v>General Roca</v>
      </c>
      <c r="Q457" s="170">
        <f>VLOOKUP(D457,tablakms,11,)</f>
        <v>87.4</v>
      </c>
      <c r="R457" s="170">
        <f>Q457-H457</f>
        <v>-2.5999999999999943</v>
      </c>
      <c r="S457" s="143" t="s">
        <v>4665</v>
      </c>
    </row>
    <row r="458" spans="1:28" s="169" customFormat="1" x14ac:dyDescent="0.25">
      <c r="A458" s="215" t="s">
        <v>4510</v>
      </c>
      <c r="B458" s="315" t="s">
        <v>11</v>
      </c>
      <c r="C458" s="215" t="s">
        <v>2604</v>
      </c>
      <c r="D458" s="215" t="s">
        <v>2841</v>
      </c>
      <c r="E458" s="316" t="s">
        <v>2891</v>
      </c>
      <c r="F458" s="44">
        <v>1</v>
      </c>
      <c r="G458" s="314">
        <v>35853</v>
      </c>
      <c r="H458" s="215">
        <v>476</v>
      </c>
      <c r="I458" s="317">
        <v>363.8</v>
      </c>
      <c r="J458" s="46">
        <v>173168.80000000002</v>
      </c>
      <c r="K458" s="314">
        <v>209021.80000000002</v>
      </c>
      <c r="L458" s="215">
        <v>20240725</v>
      </c>
      <c r="M458" s="143"/>
      <c r="N458" s="143"/>
      <c r="O458" s="169" t="str">
        <f>VLOOKUP(D458,tablakms,6,)</f>
        <v>General Roca</v>
      </c>
      <c r="P458" s="143"/>
      <c r="Q458" s="170">
        <f>VLOOKUP(D458,tablakms,11,)</f>
        <v>324</v>
      </c>
      <c r="R458" s="170">
        <f>Q458-H458</f>
        <v>-152</v>
      </c>
      <c r="S458" s="169" t="s">
        <v>4658</v>
      </c>
    </row>
    <row r="459" spans="1:28" x14ac:dyDescent="0.25">
      <c r="O459" s="169"/>
      <c r="Q459" s="170"/>
      <c r="R459" s="170"/>
    </row>
    <row r="460" spans="1:28" x14ac:dyDescent="0.25">
      <c r="O460" s="169"/>
      <c r="Q460" s="170"/>
      <c r="R460" s="170"/>
    </row>
    <row r="461" spans="1:28" s="196" customFormat="1" x14ac:dyDescent="0.25">
      <c r="A461" s="378" t="s">
        <v>4762</v>
      </c>
      <c r="B461" s="315" t="s">
        <v>11</v>
      </c>
      <c r="C461" s="378" t="s">
        <v>3122</v>
      </c>
      <c r="D461" s="378" t="s">
        <v>3240</v>
      </c>
      <c r="E461" s="316" t="s">
        <v>4014</v>
      </c>
      <c r="F461" s="44">
        <v>1</v>
      </c>
      <c r="G461" s="314">
        <v>66852</v>
      </c>
      <c r="H461" s="378">
        <v>179</v>
      </c>
      <c r="I461" s="317">
        <v>363.8</v>
      </c>
      <c r="J461" s="46">
        <v>65120.200000000004</v>
      </c>
      <c r="K461" s="314">
        <v>131972.20000000001</v>
      </c>
      <c r="L461" s="378">
        <v>20240801</v>
      </c>
      <c r="M461" s="143"/>
      <c r="N461" s="143"/>
      <c r="O461" s="203" t="str">
        <f t="shared" ref="O461:O470" si="59">VLOOKUP(D461,tablakms,6,)</f>
        <v>General Roca</v>
      </c>
      <c r="P461" s="143"/>
      <c r="Q461" s="207">
        <f t="shared" ref="Q461:Q470" si="60">VLOOKUP(D461,tablakms,11,)</f>
        <v>87.4</v>
      </c>
      <c r="R461" s="207">
        <f t="shared" ref="R461:R470" si="61">Q461-H461</f>
        <v>-91.6</v>
      </c>
      <c r="S461" s="196">
        <f>89*2</f>
        <v>178</v>
      </c>
    </row>
    <row r="462" spans="1:28" s="196" customFormat="1" x14ac:dyDescent="0.25">
      <c r="A462" s="378" t="s">
        <v>4761</v>
      </c>
      <c r="B462" s="315" t="s">
        <v>11</v>
      </c>
      <c r="C462" s="378" t="s">
        <v>1118</v>
      </c>
      <c r="D462" s="378" t="s">
        <v>1188</v>
      </c>
      <c r="E462" s="316" t="s">
        <v>1191</v>
      </c>
      <c r="F462" s="44">
        <v>1</v>
      </c>
      <c r="G462" s="314">
        <v>32426</v>
      </c>
      <c r="H462" s="378">
        <v>48</v>
      </c>
      <c r="I462" s="317">
        <v>363.8</v>
      </c>
      <c r="J462" s="46">
        <v>17462.400000000001</v>
      </c>
      <c r="K462" s="314">
        <v>49888.4</v>
      </c>
      <c r="L462" s="378">
        <v>20240802</v>
      </c>
      <c r="M462" s="143"/>
      <c r="N462" s="143"/>
      <c r="O462" s="203" t="str">
        <f t="shared" si="59"/>
        <v>Bariloche</v>
      </c>
      <c r="P462" s="143"/>
      <c r="Q462" s="207">
        <f t="shared" si="60"/>
        <v>41.9</v>
      </c>
      <c r="R462" s="207">
        <f t="shared" si="61"/>
        <v>-6.1000000000000014</v>
      </c>
      <c r="S462" s="196" t="s">
        <v>4766</v>
      </c>
      <c r="T462" s="196" t="s">
        <v>4767</v>
      </c>
      <c r="U462" s="379">
        <v>411493294</v>
      </c>
      <c r="V462" s="196" t="s">
        <v>4768</v>
      </c>
      <c r="W462" s="196" t="s">
        <v>4769</v>
      </c>
      <c r="X462" s="196" t="s">
        <v>4770</v>
      </c>
      <c r="Y462" s="196" t="s">
        <v>4771</v>
      </c>
      <c r="Z462" s="196" t="s">
        <v>4772</v>
      </c>
      <c r="AA462" s="196" t="s">
        <v>4769</v>
      </c>
      <c r="AB462" s="196" t="s">
        <v>4773</v>
      </c>
    </row>
    <row r="463" spans="1:28" s="196" customFormat="1" x14ac:dyDescent="0.25">
      <c r="A463" s="378" t="s">
        <v>4756</v>
      </c>
      <c r="B463" s="315" t="s">
        <v>11</v>
      </c>
      <c r="C463" s="378" t="s">
        <v>532</v>
      </c>
      <c r="D463" s="378" t="s">
        <v>533</v>
      </c>
      <c r="E463" s="316" t="s">
        <v>3080</v>
      </c>
      <c r="F463" s="44">
        <v>1</v>
      </c>
      <c r="G463" s="314">
        <v>32426</v>
      </c>
      <c r="H463" s="378">
        <v>124</v>
      </c>
      <c r="I463" s="317">
        <v>363.8</v>
      </c>
      <c r="J463" s="46">
        <v>45111.200000000004</v>
      </c>
      <c r="K463" s="314">
        <v>77537.200000000012</v>
      </c>
      <c r="L463" s="378">
        <v>20240805</v>
      </c>
      <c r="M463" s="143"/>
      <c r="N463" s="143"/>
      <c r="O463" s="203" t="str">
        <f t="shared" si="59"/>
        <v>General Roca</v>
      </c>
      <c r="P463" s="143"/>
      <c r="Q463" s="207">
        <f t="shared" si="60"/>
        <v>128</v>
      </c>
      <c r="R463" s="207">
        <f t="shared" si="61"/>
        <v>4</v>
      </c>
      <c r="S463" s="196">
        <v>128</v>
      </c>
    </row>
    <row r="464" spans="1:28" s="196" customFormat="1" x14ac:dyDescent="0.25">
      <c r="A464" s="378" t="s">
        <v>4737</v>
      </c>
      <c r="B464" s="315" t="s">
        <v>11</v>
      </c>
      <c r="C464" s="378" t="s">
        <v>3122</v>
      </c>
      <c r="D464" s="378" t="s">
        <v>1343</v>
      </c>
      <c r="E464" s="316" t="s">
        <v>3143</v>
      </c>
      <c r="F464" s="44">
        <v>1</v>
      </c>
      <c r="G464" s="314">
        <v>32426</v>
      </c>
      <c r="H464" s="378">
        <v>57</v>
      </c>
      <c r="I464" s="317">
        <v>363.8</v>
      </c>
      <c r="J464" s="46">
        <v>20736.600000000002</v>
      </c>
      <c r="K464" s="314">
        <v>53162.600000000006</v>
      </c>
      <c r="L464" s="378">
        <v>20240814</v>
      </c>
      <c r="M464" s="143"/>
      <c r="N464" s="143"/>
      <c r="O464" s="203" t="str">
        <f t="shared" si="59"/>
        <v>General Roca</v>
      </c>
      <c r="P464" s="143"/>
      <c r="Q464" s="207">
        <f t="shared" si="60"/>
        <v>55.3</v>
      </c>
      <c r="R464" s="207">
        <f t="shared" si="61"/>
        <v>-1.7000000000000028</v>
      </c>
      <c r="S464" s="196">
        <v>55</v>
      </c>
    </row>
    <row r="465" spans="1:19" s="196" customFormat="1" x14ac:dyDescent="0.25">
      <c r="A465" s="378" t="s">
        <v>4750</v>
      </c>
      <c r="B465" s="315" t="s">
        <v>11</v>
      </c>
      <c r="C465" s="378" t="s">
        <v>29</v>
      </c>
      <c r="D465" s="378" t="s">
        <v>88</v>
      </c>
      <c r="E465" s="316" t="s">
        <v>223</v>
      </c>
      <c r="F465" s="44">
        <v>1</v>
      </c>
      <c r="G465" s="314">
        <v>32426</v>
      </c>
      <c r="H465" s="378">
        <v>89</v>
      </c>
      <c r="I465" s="317">
        <v>363.8</v>
      </c>
      <c r="J465" s="46">
        <v>32378.2</v>
      </c>
      <c r="K465" s="314">
        <v>64804.2</v>
      </c>
      <c r="L465" s="378">
        <v>20240819</v>
      </c>
      <c r="M465" s="143"/>
      <c r="N465" s="143"/>
      <c r="O465" s="203" t="str">
        <f t="shared" si="59"/>
        <v>General Roca</v>
      </c>
      <c r="P465" s="143"/>
      <c r="Q465" s="207">
        <f t="shared" si="60"/>
        <v>87.7</v>
      </c>
      <c r="R465" s="207">
        <f t="shared" si="61"/>
        <v>-1.2999999999999972</v>
      </c>
      <c r="S465" s="196">
        <v>88</v>
      </c>
    </row>
    <row r="466" spans="1:19" x14ac:dyDescent="0.25">
      <c r="A466" s="25" t="s">
        <v>4689</v>
      </c>
      <c r="B466" s="315" t="s">
        <v>11</v>
      </c>
      <c r="C466" s="25" t="s">
        <v>3122</v>
      </c>
      <c r="D466" s="25" t="s">
        <v>3240</v>
      </c>
      <c r="E466" s="316" t="s">
        <v>4675</v>
      </c>
      <c r="F466" s="44">
        <v>1</v>
      </c>
      <c r="G466" s="314">
        <v>32426</v>
      </c>
      <c r="H466" s="25">
        <v>89</v>
      </c>
      <c r="I466" s="317">
        <v>363.8</v>
      </c>
      <c r="J466" s="46">
        <v>32378.2</v>
      </c>
      <c r="K466" s="314">
        <v>64804.2</v>
      </c>
      <c r="L466" s="25">
        <v>20240823</v>
      </c>
      <c r="O466" s="169" t="str">
        <f t="shared" si="59"/>
        <v>General Roca</v>
      </c>
      <c r="Q466" s="170">
        <f t="shared" si="60"/>
        <v>87.4</v>
      </c>
      <c r="R466" s="170">
        <f t="shared" si="61"/>
        <v>-1.5999999999999943</v>
      </c>
    </row>
    <row r="467" spans="1:19" s="196" customFormat="1" x14ac:dyDescent="0.25">
      <c r="A467" s="378" t="s">
        <v>4700</v>
      </c>
      <c r="B467" s="315" t="s">
        <v>25</v>
      </c>
      <c r="C467" s="378" t="s">
        <v>2604</v>
      </c>
      <c r="D467" s="378" t="s">
        <v>3625</v>
      </c>
      <c r="E467" s="316" t="s">
        <v>4701</v>
      </c>
      <c r="F467" s="44">
        <v>1</v>
      </c>
      <c r="G467" s="314">
        <v>16212</v>
      </c>
      <c r="H467" s="378">
        <v>353</v>
      </c>
      <c r="I467" s="317">
        <v>363.8</v>
      </c>
      <c r="J467" s="46">
        <v>128421.40000000001</v>
      </c>
      <c r="K467" s="314">
        <v>144633.40000000002</v>
      </c>
      <c r="L467" s="378">
        <v>20240823</v>
      </c>
      <c r="M467" s="143"/>
      <c r="N467" s="143"/>
      <c r="O467" s="203" t="str">
        <f t="shared" si="59"/>
        <v>General Roca</v>
      </c>
      <c r="P467" s="143"/>
      <c r="Q467" s="207">
        <f t="shared" si="60"/>
        <v>353</v>
      </c>
      <c r="R467" s="207">
        <f t="shared" si="61"/>
        <v>0</v>
      </c>
      <c r="S467" s="196" t="s">
        <v>4774</v>
      </c>
    </row>
    <row r="468" spans="1:19" x14ac:dyDescent="0.25">
      <c r="A468" s="25" t="s">
        <v>4674</v>
      </c>
      <c r="B468" s="315" t="s">
        <v>11</v>
      </c>
      <c r="C468" s="25" t="s">
        <v>3122</v>
      </c>
      <c r="D468" s="25" t="s">
        <v>3240</v>
      </c>
      <c r="E468" s="316" t="s">
        <v>4675</v>
      </c>
      <c r="F468" s="44">
        <v>1</v>
      </c>
      <c r="G468" s="314">
        <v>32426</v>
      </c>
      <c r="H468" s="25">
        <v>89</v>
      </c>
      <c r="I468" s="317">
        <v>363.8</v>
      </c>
      <c r="J468" s="46">
        <v>32378.2</v>
      </c>
      <c r="K468" s="314">
        <v>64804.2</v>
      </c>
      <c r="L468" s="25">
        <v>20240826</v>
      </c>
      <c r="O468" s="169" t="str">
        <f t="shared" si="59"/>
        <v>General Roca</v>
      </c>
      <c r="Q468" s="170">
        <f t="shared" si="60"/>
        <v>87.4</v>
      </c>
      <c r="R468" s="170">
        <f t="shared" si="61"/>
        <v>-1.5999999999999943</v>
      </c>
    </row>
    <row r="469" spans="1:19" x14ac:dyDescent="0.25">
      <c r="A469" s="25" t="s">
        <v>4754</v>
      </c>
      <c r="B469" s="315" t="s">
        <v>11</v>
      </c>
      <c r="C469" s="25" t="s">
        <v>1118</v>
      </c>
      <c r="D469" s="25" t="s">
        <v>1119</v>
      </c>
      <c r="E469" s="316" t="s">
        <v>1122</v>
      </c>
      <c r="F469" s="44">
        <v>1</v>
      </c>
      <c r="G469" s="314">
        <v>35853</v>
      </c>
      <c r="H469" s="25">
        <v>48</v>
      </c>
      <c r="I469" s="317">
        <v>363.8</v>
      </c>
      <c r="J469" s="46">
        <v>17462.400000000001</v>
      </c>
      <c r="K469" s="314">
        <v>53315.4</v>
      </c>
      <c r="L469" s="25">
        <v>20240826</v>
      </c>
      <c r="O469" s="169" t="str">
        <f t="shared" si="59"/>
        <v>San Martin de los Andes</v>
      </c>
      <c r="Q469" s="170">
        <f t="shared" si="60"/>
        <v>34.799999999999997</v>
      </c>
      <c r="R469" s="170">
        <f t="shared" si="61"/>
        <v>-13.200000000000003</v>
      </c>
      <c r="S469" s="143" t="s">
        <v>4775</v>
      </c>
    </row>
    <row r="470" spans="1:19" s="196" customFormat="1" x14ac:dyDescent="0.25">
      <c r="A470" s="378" t="s">
        <v>4668</v>
      </c>
      <c r="B470" s="315" t="s">
        <v>11</v>
      </c>
      <c r="C470" s="378" t="s">
        <v>70</v>
      </c>
      <c r="D470" s="378" t="s">
        <v>920</v>
      </c>
      <c r="E470" s="316" t="s">
        <v>921</v>
      </c>
      <c r="F470" s="44">
        <v>1</v>
      </c>
      <c r="G470" s="314">
        <v>35853</v>
      </c>
      <c r="H470" s="378">
        <v>153</v>
      </c>
      <c r="I470" s="317">
        <v>363.8</v>
      </c>
      <c r="J470" s="46">
        <v>55661.4</v>
      </c>
      <c r="K470" s="314">
        <v>91514.4</v>
      </c>
      <c r="L470" s="378">
        <v>20240829</v>
      </c>
      <c r="M470" s="143"/>
      <c r="N470" s="143"/>
      <c r="O470" s="203" t="str">
        <f t="shared" si="59"/>
        <v>Cutral CO</v>
      </c>
      <c r="P470" s="143"/>
      <c r="Q470" s="207">
        <f t="shared" si="60"/>
        <v>149</v>
      </c>
      <c r="R470" s="207">
        <f t="shared" si="61"/>
        <v>-4</v>
      </c>
    </row>
    <row r="471" spans="1:19" hidden="1" x14ac:dyDescent="0.25">
      <c r="A471" s="25" t="s">
        <v>4672</v>
      </c>
      <c r="B471" s="315" t="s">
        <v>11</v>
      </c>
      <c r="C471" s="25" t="s">
        <v>3122</v>
      </c>
      <c r="D471" s="25" t="s">
        <v>1388</v>
      </c>
      <c r="E471" s="316" t="s">
        <v>3169</v>
      </c>
      <c r="F471" s="44">
        <v>1</v>
      </c>
      <c r="G471" s="314">
        <v>32426</v>
      </c>
      <c r="H471" s="25">
        <v>45</v>
      </c>
      <c r="I471" s="317">
        <v>363.8</v>
      </c>
      <c r="J471" s="46">
        <v>16371</v>
      </c>
      <c r="K471" s="314">
        <v>48797</v>
      </c>
      <c r="L471" s="25">
        <v>20240830</v>
      </c>
      <c r="O471" s="203" t="str">
        <f t="shared" ref="O471:O502" si="62">VLOOKUP(D471,tablakms,6,)</f>
        <v>General Roca</v>
      </c>
      <c r="Q471" s="207">
        <f t="shared" ref="Q471:Q502" si="63">VLOOKUP(D471,tablakms,11,)</f>
        <v>90.3</v>
      </c>
      <c r="R471" s="207">
        <f t="shared" ref="R471:R485" si="64">Q471-H471</f>
        <v>45.3</v>
      </c>
      <c r="S471" s="143" t="s">
        <v>4776</v>
      </c>
    </row>
    <row r="472" spans="1:19" hidden="1" x14ac:dyDescent="0.25">
      <c r="A472" s="25" t="s">
        <v>4677</v>
      </c>
      <c r="B472" s="315" t="s">
        <v>862</v>
      </c>
      <c r="C472" s="25" t="s">
        <v>1118</v>
      </c>
      <c r="D472" s="25" t="s">
        <v>1188</v>
      </c>
      <c r="E472" s="316" t="s">
        <v>4678</v>
      </c>
      <c r="F472" s="44">
        <v>1</v>
      </c>
      <c r="G472" s="314">
        <v>32426</v>
      </c>
      <c r="H472" s="25">
        <v>42</v>
      </c>
      <c r="I472" s="317">
        <v>363.8</v>
      </c>
      <c r="J472" s="46">
        <v>15279.6</v>
      </c>
      <c r="K472" s="314">
        <v>47705.599999999999</v>
      </c>
      <c r="L472" s="25">
        <v>20240830</v>
      </c>
      <c r="O472" s="203" t="str">
        <f t="shared" si="62"/>
        <v>Bariloche</v>
      </c>
      <c r="Q472" s="207">
        <f t="shared" si="63"/>
        <v>41.9</v>
      </c>
      <c r="R472" s="207">
        <f t="shared" si="64"/>
        <v>-0.10000000000000142</v>
      </c>
      <c r="S472" s="143" t="s">
        <v>4777</v>
      </c>
    </row>
    <row r="473" spans="1:19" x14ac:dyDescent="0.25">
      <c r="O473" s="203"/>
      <c r="Q473" s="207"/>
      <c r="R473" s="207"/>
    </row>
    <row r="474" spans="1:19" x14ac:dyDescent="0.25">
      <c r="O474" s="203"/>
      <c r="Q474" s="207"/>
      <c r="R474" s="207"/>
    </row>
    <row r="475" spans="1:19" s="178" customFormat="1" x14ac:dyDescent="0.25">
      <c r="A475" s="229" t="s">
        <v>4915</v>
      </c>
      <c r="B475" s="309" t="s">
        <v>862</v>
      </c>
      <c r="C475" s="229" t="s">
        <v>1118</v>
      </c>
      <c r="D475" s="229" t="s">
        <v>1283</v>
      </c>
      <c r="E475" s="298" t="s">
        <v>4916</v>
      </c>
      <c r="F475" s="22">
        <v>1</v>
      </c>
      <c r="G475" s="308">
        <v>32426</v>
      </c>
      <c r="H475" s="229">
        <v>43</v>
      </c>
      <c r="I475" s="299">
        <v>363.8</v>
      </c>
      <c r="J475" s="24">
        <v>15643.4</v>
      </c>
      <c r="K475" s="308">
        <v>48069.4</v>
      </c>
      <c r="L475" s="229">
        <v>20240902</v>
      </c>
      <c r="O475" s="160" t="str">
        <f t="shared" si="62"/>
        <v>Bariloche</v>
      </c>
      <c r="P475" s="160"/>
      <c r="Q475" s="232">
        <f>VLOOKUP(D475,tablakms,11,)</f>
        <v>0</v>
      </c>
      <c r="R475" s="232">
        <f t="shared" si="64"/>
        <v>-43</v>
      </c>
      <c r="S475" s="178" t="s">
        <v>4923</v>
      </c>
    </row>
    <row r="476" spans="1:19" x14ac:dyDescent="0.25">
      <c r="A476" s="25" t="s">
        <v>4919</v>
      </c>
      <c r="B476" s="315" t="s">
        <v>11</v>
      </c>
      <c r="C476" s="25" t="s">
        <v>2604</v>
      </c>
      <c r="D476" s="25" t="s">
        <v>3625</v>
      </c>
      <c r="E476" s="316" t="s">
        <v>4920</v>
      </c>
      <c r="F476" s="44">
        <v>1</v>
      </c>
      <c r="G476" s="314">
        <v>32426</v>
      </c>
      <c r="H476" s="25">
        <v>353</v>
      </c>
      <c r="I476" s="317">
        <v>363.8</v>
      </c>
      <c r="J476" s="46">
        <v>128421.40000000001</v>
      </c>
      <c r="K476" s="314">
        <v>160847.40000000002</v>
      </c>
      <c r="L476" s="25">
        <v>20240906</v>
      </c>
      <c r="O476" s="145" t="str">
        <f t="shared" si="62"/>
        <v>General Roca</v>
      </c>
      <c r="P476" s="145"/>
      <c r="Q476" s="206">
        <f t="shared" si="63"/>
        <v>353</v>
      </c>
      <c r="R476" s="206">
        <f t="shared" si="64"/>
        <v>0</v>
      </c>
    </row>
    <row r="477" spans="1:19" x14ac:dyDescent="0.25">
      <c r="A477" s="25" t="s">
        <v>4870</v>
      </c>
      <c r="B477" s="315" t="s">
        <v>862</v>
      </c>
      <c r="C477" s="25" t="s">
        <v>1118</v>
      </c>
      <c r="D477" s="25" t="s">
        <v>4868</v>
      </c>
      <c r="E477" s="316" t="s">
        <v>4871</v>
      </c>
      <c r="F477" s="44">
        <v>1</v>
      </c>
      <c r="G477" s="314">
        <v>30317</v>
      </c>
      <c r="H477" s="25">
        <v>40</v>
      </c>
      <c r="I477" s="317">
        <v>363.8</v>
      </c>
      <c r="J477" s="46">
        <v>14552</v>
      </c>
      <c r="K477" s="314">
        <v>44869</v>
      </c>
      <c r="L477" s="25">
        <v>20240910</v>
      </c>
      <c r="O477" s="145" t="str">
        <f t="shared" si="62"/>
        <v>Merlo</v>
      </c>
      <c r="P477" s="145"/>
      <c r="Q477" s="206">
        <f t="shared" si="63"/>
        <v>39.799999999999997</v>
      </c>
      <c r="R477" s="206">
        <f t="shared" si="64"/>
        <v>-0.20000000000000284</v>
      </c>
    </row>
    <row r="478" spans="1:19" x14ac:dyDescent="0.25">
      <c r="A478" s="229" t="s">
        <v>4874</v>
      </c>
      <c r="B478" s="309" t="s">
        <v>11</v>
      </c>
      <c r="C478" s="229" t="s">
        <v>914</v>
      </c>
      <c r="D478" s="229" t="s">
        <v>1286</v>
      </c>
      <c r="E478" s="298" t="s">
        <v>3330</v>
      </c>
      <c r="F478" s="22">
        <v>1</v>
      </c>
      <c r="G478" s="308">
        <v>30317</v>
      </c>
      <c r="H478" s="229">
        <v>120</v>
      </c>
      <c r="I478" s="299">
        <v>363.8</v>
      </c>
      <c r="J478" s="24">
        <v>43656</v>
      </c>
      <c r="K478" s="308">
        <v>73973</v>
      </c>
      <c r="L478" s="229">
        <v>20240910</v>
      </c>
      <c r="M478" s="178"/>
      <c r="N478" s="178"/>
      <c r="O478" s="160" t="str">
        <f t="shared" si="62"/>
        <v>Trenque Lauquen</v>
      </c>
      <c r="P478" s="160"/>
      <c r="Q478" s="232">
        <f t="shared" si="63"/>
        <v>117</v>
      </c>
      <c r="R478" s="232">
        <f t="shared" si="64"/>
        <v>-3</v>
      </c>
    </row>
    <row r="479" spans="1:19" x14ac:dyDescent="0.25">
      <c r="A479" s="25" t="s">
        <v>4842</v>
      </c>
      <c r="B479" s="315" t="s">
        <v>11</v>
      </c>
      <c r="C479" s="25" t="s">
        <v>885</v>
      </c>
      <c r="D479" s="25" t="s">
        <v>997</v>
      </c>
      <c r="E479" s="316" t="s">
        <v>1009</v>
      </c>
      <c r="F479" s="44">
        <v>1</v>
      </c>
      <c r="G479" s="314">
        <v>30317</v>
      </c>
      <c r="H479" s="25">
        <v>125</v>
      </c>
      <c r="I479" s="317">
        <v>363.8</v>
      </c>
      <c r="J479" s="46">
        <v>45475</v>
      </c>
      <c r="K479" s="314">
        <v>75792</v>
      </c>
      <c r="L479" s="25">
        <v>20240916</v>
      </c>
      <c r="O479" s="145" t="str">
        <f t="shared" si="62"/>
        <v>Pehuajo</v>
      </c>
      <c r="P479" s="145"/>
      <c r="Q479" s="206">
        <f t="shared" si="63"/>
        <v>125</v>
      </c>
      <c r="R479" s="206">
        <f t="shared" si="64"/>
        <v>0</v>
      </c>
    </row>
    <row r="480" spans="1:19" x14ac:dyDescent="0.25">
      <c r="A480" s="25" t="s">
        <v>4851</v>
      </c>
      <c r="B480" s="315" t="s">
        <v>11</v>
      </c>
      <c r="C480" s="25" t="s">
        <v>3122</v>
      </c>
      <c r="D480" s="25" t="s">
        <v>3156</v>
      </c>
      <c r="E480" s="316" t="s">
        <v>3157</v>
      </c>
      <c r="F480" s="44">
        <v>1</v>
      </c>
      <c r="G480" s="314">
        <v>32426</v>
      </c>
      <c r="H480" s="25">
        <v>376</v>
      </c>
      <c r="I480" s="317">
        <v>363.8</v>
      </c>
      <c r="J480" s="46">
        <v>136788.80000000002</v>
      </c>
      <c r="K480" s="314">
        <v>169214.80000000002</v>
      </c>
      <c r="L480" s="25">
        <v>20240916</v>
      </c>
      <c r="O480" s="145" t="str">
        <f t="shared" si="62"/>
        <v>General Roca</v>
      </c>
      <c r="P480" s="145"/>
      <c r="Q480" s="206">
        <f t="shared" si="63"/>
        <v>353</v>
      </c>
      <c r="R480" s="206">
        <f t="shared" si="64"/>
        <v>-23</v>
      </c>
      <c r="S480" s="143" t="s">
        <v>4934</v>
      </c>
    </row>
    <row r="481" spans="1:19" x14ac:dyDescent="0.25">
      <c r="A481" s="25" t="s">
        <v>4831</v>
      </c>
      <c r="B481" s="315" t="s">
        <v>11</v>
      </c>
      <c r="C481" s="25" t="s">
        <v>885</v>
      </c>
      <c r="D481" s="25" t="s">
        <v>997</v>
      </c>
      <c r="E481" s="316" t="s">
        <v>1028</v>
      </c>
      <c r="F481" s="44">
        <v>1</v>
      </c>
      <c r="G481" s="314">
        <v>30317</v>
      </c>
      <c r="H481" s="25">
        <v>125</v>
      </c>
      <c r="I481" s="317">
        <v>363.8</v>
      </c>
      <c r="J481" s="46">
        <v>45475</v>
      </c>
      <c r="K481" s="314">
        <v>75792</v>
      </c>
      <c r="L481" s="25">
        <v>20240918</v>
      </c>
      <c r="O481" s="145" t="str">
        <f t="shared" si="62"/>
        <v>Pehuajo</v>
      </c>
      <c r="P481" s="145"/>
      <c r="Q481" s="206">
        <f t="shared" si="63"/>
        <v>125</v>
      </c>
      <c r="R481" s="206">
        <f t="shared" si="64"/>
        <v>0</v>
      </c>
    </row>
    <row r="482" spans="1:19" x14ac:dyDescent="0.25">
      <c r="A482" s="25" t="s">
        <v>4800</v>
      </c>
      <c r="B482" s="315" t="s">
        <v>25</v>
      </c>
      <c r="C482" s="25" t="s">
        <v>3122</v>
      </c>
      <c r="D482" s="25" t="s">
        <v>3242</v>
      </c>
      <c r="E482" s="316" t="s">
        <v>4011</v>
      </c>
      <c r="F482" s="44">
        <v>1</v>
      </c>
      <c r="G482" s="314">
        <v>16212</v>
      </c>
      <c r="H482" s="25">
        <v>95</v>
      </c>
      <c r="I482" s="317">
        <v>363.8</v>
      </c>
      <c r="J482" s="46">
        <v>34561</v>
      </c>
      <c r="K482" s="314">
        <v>50773</v>
      </c>
      <c r="L482" s="25">
        <v>20240923</v>
      </c>
      <c r="O482" s="145" t="str">
        <f t="shared" si="62"/>
        <v>General Roca</v>
      </c>
      <c r="P482" s="145"/>
      <c r="Q482" s="206">
        <f t="shared" si="63"/>
        <v>89</v>
      </c>
      <c r="R482" s="206">
        <f t="shared" si="64"/>
        <v>-6</v>
      </c>
      <c r="S482" s="143" t="s">
        <v>4933</v>
      </c>
    </row>
    <row r="483" spans="1:19" x14ac:dyDescent="0.25">
      <c r="A483" s="229" t="s">
        <v>4796</v>
      </c>
      <c r="B483" s="309" t="s">
        <v>11</v>
      </c>
      <c r="C483" s="229" t="s">
        <v>36</v>
      </c>
      <c r="D483" s="229" t="s">
        <v>561</v>
      </c>
      <c r="E483" s="298" t="s">
        <v>3001</v>
      </c>
      <c r="F483" s="22">
        <v>1</v>
      </c>
      <c r="G483" s="308">
        <v>32426</v>
      </c>
      <c r="H483" s="229">
        <v>130</v>
      </c>
      <c r="I483" s="299">
        <v>363.8</v>
      </c>
      <c r="J483" s="24">
        <v>47294</v>
      </c>
      <c r="K483" s="308">
        <v>79720</v>
      </c>
      <c r="L483" s="229">
        <v>20240925</v>
      </c>
      <c r="M483" s="178"/>
      <c r="N483" s="178"/>
      <c r="O483" s="160" t="str">
        <f t="shared" si="62"/>
        <v>General Roca</v>
      </c>
      <c r="P483" s="160"/>
      <c r="Q483" s="232">
        <f t="shared" si="63"/>
        <v>128</v>
      </c>
      <c r="R483" s="232">
        <f t="shared" si="64"/>
        <v>-2</v>
      </c>
    </row>
    <row r="484" spans="1:19" x14ac:dyDescent="0.25">
      <c r="A484" s="25" t="s">
        <v>4784</v>
      </c>
      <c r="B484" s="315" t="s">
        <v>862</v>
      </c>
      <c r="C484" s="25" t="s">
        <v>1118</v>
      </c>
      <c r="D484" s="25" t="s">
        <v>1119</v>
      </c>
      <c r="E484" s="316" t="s">
        <v>4785</v>
      </c>
      <c r="F484" s="44">
        <v>1</v>
      </c>
      <c r="G484" s="314">
        <v>35853</v>
      </c>
      <c r="H484" s="25">
        <v>35</v>
      </c>
      <c r="I484" s="317">
        <v>363.8</v>
      </c>
      <c r="J484" s="46">
        <v>12733</v>
      </c>
      <c r="K484" s="314">
        <v>48586</v>
      </c>
      <c r="L484" s="25">
        <v>20240927</v>
      </c>
      <c r="O484" s="145" t="str">
        <f t="shared" si="62"/>
        <v>San Martin de los Andes</v>
      </c>
      <c r="P484" s="145"/>
      <c r="Q484" s="206">
        <f t="shared" si="63"/>
        <v>34.799999999999997</v>
      </c>
      <c r="R484" s="206">
        <f t="shared" si="64"/>
        <v>-0.20000000000000284</v>
      </c>
    </row>
    <row r="485" spans="1:19" s="178" customFormat="1" x14ac:dyDescent="0.25">
      <c r="A485" s="229" t="s">
        <v>4787</v>
      </c>
      <c r="B485" s="309" t="s">
        <v>11</v>
      </c>
      <c r="C485" s="229" t="s">
        <v>914</v>
      </c>
      <c r="D485" s="229" t="s">
        <v>1286</v>
      </c>
      <c r="E485" s="298" t="s">
        <v>3330</v>
      </c>
      <c r="F485" s="22">
        <v>1</v>
      </c>
      <c r="G485" s="308">
        <v>60634</v>
      </c>
      <c r="H485" s="229">
        <v>234</v>
      </c>
      <c r="I485" s="299">
        <v>363.8</v>
      </c>
      <c r="J485" s="24">
        <v>85129.2</v>
      </c>
      <c r="K485" s="308">
        <v>145763.20000000001</v>
      </c>
      <c r="L485" s="229">
        <v>20240930</v>
      </c>
      <c r="O485" s="160" t="str">
        <f t="shared" si="62"/>
        <v>Trenque Lauquen</v>
      </c>
      <c r="P485" s="160"/>
      <c r="Q485" s="232">
        <f t="shared" si="63"/>
        <v>117</v>
      </c>
      <c r="R485" s="232">
        <f t="shared" si="64"/>
        <v>-117</v>
      </c>
      <c r="S485" s="178" t="s">
        <v>4929</v>
      </c>
    </row>
    <row r="486" spans="1:19" x14ac:dyDescent="0.25">
      <c r="O486" s="145"/>
      <c r="Q486" s="206"/>
    </row>
    <row r="487" spans="1:19" x14ac:dyDescent="0.25">
      <c r="O487" s="145"/>
      <c r="Q487" s="206"/>
    </row>
    <row r="488" spans="1:19" s="178" customFormat="1" x14ac:dyDescent="0.25">
      <c r="A488" s="229" t="s">
        <v>5020</v>
      </c>
      <c r="B488" s="229" t="s">
        <v>11</v>
      </c>
      <c r="C488" s="229" t="s">
        <v>36</v>
      </c>
      <c r="D488" s="229" t="s">
        <v>781</v>
      </c>
      <c r="E488" s="229" t="s">
        <v>4961</v>
      </c>
      <c r="F488" s="229">
        <v>1</v>
      </c>
      <c r="G488" s="230">
        <v>40621</v>
      </c>
      <c r="H488" s="229">
        <v>325</v>
      </c>
      <c r="I488" s="230">
        <v>411.5</v>
      </c>
      <c r="J488" s="231">
        <v>133737.5</v>
      </c>
      <c r="K488" s="230">
        <v>174358.5</v>
      </c>
      <c r="L488" s="229">
        <v>20241001</v>
      </c>
      <c r="O488" s="160" t="str">
        <f t="shared" si="62"/>
        <v>Rincon de los Sauces</v>
      </c>
      <c r="Q488" s="232">
        <f t="shared" si="63"/>
        <v>326</v>
      </c>
      <c r="R488" s="179">
        <f>Q488-H488</f>
        <v>1</v>
      </c>
    </row>
    <row r="489" spans="1:19" hidden="1" x14ac:dyDescent="0.25">
      <c r="A489" s="25" t="s">
        <v>5022</v>
      </c>
      <c r="B489" s="25" t="s">
        <v>11</v>
      </c>
      <c r="C489" s="25" t="s">
        <v>914</v>
      </c>
      <c r="D489" s="25" t="s">
        <v>1289</v>
      </c>
      <c r="E489" s="25" t="s">
        <v>1687</v>
      </c>
      <c r="F489" s="25">
        <v>1</v>
      </c>
      <c r="G489" s="26">
        <v>34349</v>
      </c>
      <c r="H489" s="25">
        <v>137</v>
      </c>
      <c r="I489" s="26">
        <v>411.5</v>
      </c>
      <c r="J489" s="27">
        <v>56375.5</v>
      </c>
      <c r="K489" s="26">
        <v>90724.5</v>
      </c>
      <c r="L489" s="25">
        <v>20241003</v>
      </c>
      <c r="O489" s="145" t="str">
        <f t="shared" si="62"/>
        <v>Pehuajo</v>
      </c>
      <c r="Q489" s="206">
        <f t="shared" si="63"/>
        <v>137</v>
      </c>
      <c r="R489" s="144">
        <f t="shared" ref="R489:R502" si="65">Q489-H489</f>
        <v>0</v>
      </c>
      <c r="S489" s="143" t="s">
        <v>5059</v>
      </c>
    </row>
    <row r="490" spans="1:19" s="178" customFormat="1" x14ac:dyDescent="0.25">
      <c r="A490" s="229" t="s">
        <v>5027</v>
      </c>
      <c r="B490" s="229" t="s">
        <v>11</v>
      </c>
      <c r="C490" s="229" t="s">
        <v>36</v>
      </c>
      <c r="D490" s="229" t="s">
        <v>37</v>
      </c>
      <c r="E490" s="229" t="s">
        <v>44</v>
      </c>
      <c r="F490" s="229">
        <v>1</v>
      </c>
      <c r="G490" s="230">
        <v>40621</v>
      </c>
      <c r="H490" s="229">
        <v>325</v>
      </c>
      <c r="I490" s="230">
        <v>411.5</v>
      </c>
      <c r="J490" s="231">
        <v>133737.5</v>
      </c>
      <c r="K490" s="230">
        <v>174358.5</v>
      </c>
      <c r="L490" s="229">
        <v>20241016</v>
      </c>
      <c r="O490" s="160" t="str">
        <f t="shared" si="62"/>
        <v>Rincon de los Sauces</v>
      </c>
      <c r="Q490" s="232">
        <f t="shared" si="63"/>
        <v>326</v>
      </c>
      <c r="R490" s="179">
        <f t="shared" si="65"/>
        <v>1</v>
      </c>
    </row>
    <row r="491" spans="1:19" hidden="1" x14ac:dyDescent="0.25">
      <c r="A491" s="25" t="s">
        <v>5000</v>
      </c>
      <c r="B491" s="25" t="s">
        <v>11</v>
      </c>
      <c r="C491" s="25" t="s">
        <v>3122</v>
      </c>
      <c r="D491" s="25" t="s">
        <v>3242</v>
      </c>
      <c r="E491" s="25" t="s">
        <v>3476</v>
      </c>
      <c r="F491" s="25">
        <v>1</v>
      </c>
      <c r="G491" s="26">
        <v>36739</v>
      </c>
      <c r="H491" s="25">
        <v>89</v>
      </c>
      <c r="I491" s="26">
        <v>411.5</v>
      </c>
      <c r="J491" s="27">
        <v>36623.5</v>
      </c>
      <c r="K491" s="26">
        <v>73362.5</v>
      </c>
      <c r="L491" s="25">
        <v>20241021</v>
      </c>
      <c r="O491" s="145" t="str">
        <f t="shared" si="62"/>
        <v>General Roca</v>
      </c>
      <c r="Q491" s="206">
        <f t="shared" si="63"/>
        <v>89</v>
      </c>
      <c r="R491" s="144">
        <f t="shared" si="65"/>
        <v>0</v>
      </c>
      <c r="S491" s="143" t="s">
        <v>5059</v>
      </c>
    </row>
    <row r="492" spans="1:19" s="178" customFormat="1" x14ac:dyDescent="0.25">
      <c r="A492" s="229" t="s">
        <v>5003</v>
      </c>
      <c r="B492" s="229" t="s">
        <v>862</v>
      </c>
      <c r="C492" s="229" t="s">
        <v>5004</v>
      </c>
      <c r="D492" s="229" t="s">
        <v>100</v>
      </c>
      <c r="E492" s="229" t="s">
        <v>5005</v>
      </c>
      <c r="F492" s="229">
        <v>1</v>
      </c>
      <c r="G492" s="230">
        <v>73478</v>
      </c>
      <c r="H492" s="229">
        <v>50</v>
      </c>
      <c r="I492" s="230">
        <v>411.5</v>
      </c>
      <c r="J492" s="231">
        <v>20575</v>
      </c>
      <c r="K492" s="230">
        <v>94053</v>
      </c>
      <c r="L492" s="229">
        <v>20241025</v>
      </c>
      <c r="O492" s="160" t="str">
        <f t="shared" si="62"/>
        <v>General Roca</v>
      </c>
      <c r="Q492" s="232">
        <v>25</v>
      </c>
      <c r="R492" s="179">
        <f t="shared" si="65"/>
        <v>-25</v>
      </c>
      <c r="S492" s="178" t="s">
        <v>5058</v>
      </c>
    </row>
    <row r="493" spans="1:19" hidden="1" x14ac:dyDescent="0.25">
      <c r="A493" s="25" t="s">
        <v>5001</v>
      </c>
      <c r="B493" s="25" t="s">
        <v>862</v>
      </c>
      <c r="C493" s="25" t="s">
        <v>3122</v>
      </c>
      <c r="D493" s="25" t="s">
        <v>1343</v>
      </c>
      <c r="E493" s="25" t="s">
        <v>3143</v>
      </c>
      <c r="F493" s="25">
        <v>1</v>
      </c>
      <c r="G493" s="26">
        <v>36739</v>
      </c>
      <c r="H493" s="25">
        <v>54</v>
      </c>
      <c r="I493" s="26">
        <v>411.5</v>
      </c>
      <c r="J493" s="27">
        <v>22221</v>
      </c>
      <c r="K493" s="26">
        <v>58960</v>
      </c>
      <c r="L493" s="25">
        <v>20241028</v>
      </c>
      <c r="O493" s="145" t="str">
        <f t="shared" si="62"/>
        <v>General Roca</v>
      </c>
      <c r="Q493" s="206">
        <f t="shared" si="63"/>
        <v>55.3</v>
      </c>
      <c r="R493" s="144">
        <f t="shared" si="65"/>
        <v>1.2999999999999972</v>
      </c>
    </row>
    <row r="494" spans="1:19" s="178" customFormat="1" x14ac:dyDescent="0.25">
      <c r="A494" s="229" t="s">
        <v>4960</v>
      </c>
      <c r="B494" s="229" t="s">
        <v>11</v>
      </c>
      <c r="C494" s="229" t="s">
        <v>36</v>
      </c>
      <c r="D494" s="229" t="s">
        <v>781</v>
      </c>
      <c r="E494" s="229" t="s">
        <v>4961</v>
      </c>
      <c r="F494" s="229">
        <v>1</v>
      </c>
      <c r="G494" s="230">
        <v>40621</v>
      </c>
      <c r="H494" s="229">
        <v>325</v>
      </c>
      <c r="I494" s="230">
        <v>411.5</v>
      </c>
      <c r="J494" s="231">
        <v>133737.5</v>
      </c>
      <c r="K494" s="230">
        <v>174358.5</v>
      </c>
      <c r="L494" s="229">
        <v>20241029</v>
      </c>
      <c r="O494" s="160" t="str">
        <f t="shared" si="62"/>
        <v>Rincon de los Sauces</v>
      </c>
      <c r="Q494" s="232">
        <f t="shared" si="63"/>
        <v>326</v>
      </c>
      <c r="R494" s="179">
        <f t="shared" si="65"/>
        <v>1</v>
      </c>
    </row>
    <row r="495" spans="1:19" hidden="1" x14ac:dyDescent="0.25">
      <c r="A495" s="25" t="s">
        <v>4999</v>
      </c>
      <c r="B495" s="25" t="s">
        <v>11</v>
      </c>
      <c r="C495" s="25" t="s">
        <v>36</v>
      </c>
      <c r="D495" s="25" t="s">
        <v>918</v>
      </c>
      <c r="E495" s="25" t="s">
        <v>763</v>
      </c>
      <c r="F495" s="25">
        <v>1</v>
      </c>
      <c r="G495" s="26">
        <v>40621</v>
      </c>
      <c r="H495" s="25">
        <v>156</v>
      </c>
      <c r="I495" s="26">
        <v>411.5</v>
      </c>
      <c r="J495" s="27">
        <v>64194</v>
      </c>
      <c r="K495" s="26">
        <v>104815</v>
      </c>
      <c r="L495" s="25">
        <v>20241029</v>
      </c>
      <c r="O495" s="145" t="str">
        <f t="shared" si="62"/>
        <v>Cutral CO</v>
      </c>
      <c r="Q495" s="206">
        <f t="shared" si="63"/>
        <v>151</v>
      </c>
      <c r="R495" s="144">
        <f t="shared" si="65"/>
        <v>-5</v>
      </c>
      <c r="S495" s="143" t="s">
        <v>5059</v>
      </c>
    </row>
    <row r="496" spans="1:19" s="178" customFormat="1" x14ac:dyDescent="0.25">
      <c r="A496" s="229" t="s">
        <v>5006</v>
      </c>
      <c r="B496" s="229" t="s">
        <v>862</v>
      </c>
      <c r="C496" s="229" t="s">
        <v>5004</v>
      </c>
      <c r="D496" s="229" t="s">
        <v>5007</v>
      </c>
      <c r="E496" s="229" t="s">
        <v>5008</v>
      </c>
      <c r="F496" s="229">
        <v>1</v>
      </c>
      <c r="G496" s="230">
        <v>36739</v>
      </c>
      <c r="H496" s="229">
        <v>398</v>
      </c>
      <c r="I496" s="230">
        <v>411.5</v>
      </c>
      <c r="J496" s="231">
        <v>163777</v>
      </c>
      <c r="K496" s="230">
        <v>200516</v>
      </c>
      <c r="L496" s="229">
        <v>20241030</v>
      </c>
      <c r="O496" s="160" t="str">
        <f t="shared" si="62"/>
        <v>General Roca</v>
      </c>
      <c r="Q496" s="232">
        <f t="shared" si="63"/>
        <v>395</v>
      </c>
      <c r="R496" s="179">
        <f t="shared" si="65"/>
        <v>-3</v>
      </c>
    </row>
    <row r="497" spans="1:18" hidden="1" x14ac:dyDescent="0.25">
      <c r="A497" s="25" t="s">
        <v>4936</v>
      </c>
      <c r="B497" s="25" t="s">
        <v>11</v>
      </c>
      <c r="C497" s="25" t="s">
        <v>3122</v>
      </c>
      <c r="D497" s="25" t="s">
        <v>3240</v>
      </c>
      <c r="E497" s="25" t="s">
        <v>3561</v>
      </c>
      <c r="F497" s="25">
        <v>1</v>
      </c>
      <c r="G497" s="26">
        <v>36739</v>
      </c>
      <c r="H497" s="25">
        <v>89</v>
      </c>
      <c r="I497" s="26">
        <v>411.5</v>
      </c>
      <c r="J497" s="27">
        <v>36623.5</v>
      </c>
      <c r="K497" s="26">
        <v>73362.5</v>
      </c>
      <c r="L497" s="25">
        <v>20241031</v>
      </c>
      <c r="O497" s="145" t="str">
        <f t="shared" si="62"/>
        <v>General Roca</v>
      </c>
      <c r="Q497" s="206">
        <f t="shared" si="63"/>
        <v>87.4</v>
      </c>
      <c r="R497" s="144">
        <f t="shared" si="65"/>
        <v>-1.5999999999999943</v>
      </c>
    </row>
    <row r="498" spans="1:18" x14ac:dyDescent="0.25">
      <c r="O498" s="145"/>
      <c r="Q498" s="206"/>
    </row>
    <row r="499" spans="1:18" x14ac:dyDescent="0.25">
      <c r="O499" s="145"/>
      <c r="Q499" s="206"/>
    </row>
    <row r="500" spans="1:18" x14ac:dyDescent="0.25">
      <c r="A500" s="47" t="s">
        <v>5078</v>
      </c>
      <c r="B500" s="44" t="s">
        <v>11</v>
      </c>
      <c r="C500" s="44" t="s">
        <v>885</v>
      </c>
      <c r="D500" s="44" t="s">
        <v>997</v>
      </c>
      <c r="E500" s="44" t="s">
        <v>1028</v>
      </c>
      <c r="F500" s="44">
        <v>1</v>
      </c>
      <c r="G500" s="45">
        <v>34349</v>
      </c>
      <c r="H500" s="44">
        <v>125</v>
      </c>
      <c r="I500" s="45">
        <v>411.5</v>
      </c>
      <c r="J500" s="46">
        <v>51437.5</v>
      </c>
      <c r="K500" s="45">
        <v>85786.5</v>
      </c>
      <c r="L500" s="63">
        <v>20241126</v>
      </c>
      <c r="O500" s="145" t="str">
        <f t="shared" si="62"/>
        <v>Pehuajo</v>
      </c>
      <c r="Q500" s="206">
        <f t="shared" si="63"/>
        <v>125</v>
      </c>
      <c r="R500" s="144">
        <f t="shared" si="65"/>
        <v>0</v>
      </c>
    </row>
    <row r="501" spans="1:18" x14ac:dyDescent="0.25">
      <c r="A501" s="47" t="s">
        <v>5095</v>
      </c>
      <c r="B501" s="44" t="s">
        <v>11</v>
      </c>
      <c r="C501" s="44" t="s">
        <v>885</v>
      </c>
      <c r="D501" s="44" t="s">
        <v>1015</v>
      </c>
      <c r="E501" s="44" t="s">
        <v>1016</v>
      </c>
      <c r="F501" s="44">
        <v>1</v>
      </c>
      <c r="G501" s="45">
        <v>34349</v>
      </c>
      <c r="H501" s="44">
        <v>121</v>
      </c>
      <c r="I501" s="45">
        <v>411.5</v>
      </c>
      <c r="J501" s="46">
        <v>49791.5</v>
      </c>
      <c r="K501" s="45">
        <v>84140.5</v>
      </c>
      <c r="L501" s="63">
        <v>20241113</v>
      </c>
      <c r="O501" s="145" t="str">
        <f t="shared" si="62"/>
        <v>Pehuajo</v>
      </c>
      <c r="Q501" s="206">
        <f t="shared" si="63"/>
        <v>120</v>
      </c>
      <c r="R501" s="144">
        <f t="shared" si="65"/>
        <v>-1</v>
      </c>
    </row>
    <row r="502" spans="1:18" x14ac:dyDescent="0.25">
      <c r="A502" s="47" t="s">
        <v>5110</v>
      </c>
      <c r="B502" s="44" t="s">
        <v>11</v>
      </c>
      <c r="C502" s="44" t="s">
        <v>70</v>
      </c>
      <c r="D502" s="44" t="s">
        <v>926</v>
      </c>
      <c r="E502" s="44" t="s">
        <v>927</v>
      </c>
      <c r="F502" s="44">
        <v>1</v>
      </c>
      <c r="G502" s="45">
        <v>81242</v>
      </c>
      <c r="H502" s="44">
        <v>256</v>
      </c>
      <c r="I502" s="45">
        <v>411.5</v>
      </c>
      <c r="J502" s="46">
        <v>105344</v>
      </c>
      <c r="K502" s="45">
        <v>186586</v>
      </c>
      <c r="L502" s="63">
        <v>20241114</v>
      </c>
      <c r="O502" s="145" t="str">
        <f t="shared" si="62"/>
        <v>Bariloche</v>
      </c>
      <c r="Q502" s="206">
        <f t="shared" si="63"/>
        <v>256</v>
      </c>
      <c r="R502" s="144">
        <f t="shared" si="65"/>
        <v>0</v>
      </c>
    </row>
    <row r="503" spans="1:18" x14ac:dyDescent="0.25">
      <c r="O503" s="145"/>
      <c r="Q503" s="206"/>
    </row>
    <row r="504" spans="1:18" x14ac:dyDescent="0.25">
      <c r="O504" s="145"/>
      <c r="Q504" s="206"/>
    </row>
    <row r="505" spans="1:18" x14ac:dyDescent="0.25">
      <c r="O505" s="145"/>
      <c r="Q505" s="206"/>
    </row>
    <row r="506" spans="1:18" x14ac:dyDescent="0.25">
      <c r="A506" s="47" t="s">
        <v>5245</v>
      </c>
      <c r="B506" s="22" t="s">
        <v>11</v>
      </c>
      <c r="C506" s="44" t="s">
        <v>109</v>
      </c>
      <c r="D506" s="44" t="s">
        <v>65</v>
      </c>
      <c r="E506" s="22" t="s">
        <v>66</v>
      </c>
      <c r="F506" s="22">
        <v>1</v>
      </c>
      <c r="G506" s="23">
        <v>34349</v>
      </c>
      <c r="H506" s="44">
        <v>74</v>
      </c>
      <c r="I506" s="23">
        <v>411.5</v>
      </c>
      <c r="J506" s="24">
        <v>30451</v>
      </c>
      <c r="K506" s="23">
        <v>64800</v>
      </c>
      <c r="L506" s="63">
        <v>20241203</v>
      </c>
      <c r="O506" s="145" t="str">
        <f t="shared" ref="O506:O517" si="66">VLOOKUP(D506,tablakms,6,)</f>
        <v>Merlo</v>
      </c>
      <c r="Q506" s="206">
        <f t="shared" ref="Q506:Q517" si="67">VLOOKUP(D506,tablakms,11,)</f>
        <v>72</v>
      </c>
      <c r="R506" s="144">
        <f t="shared" ref="R506:R517" si="68">Q506-H506</f>
        <v>-2</v>
      </c>
    </row>
    <row r="507" spans="1:18" x14ac:dyDescent="0.25">
      <c r="A507" s="47" t="s">
        <v>5254</v>
      </c>
      <c r="B507" s="22" t="s">
        <v>11</v>
      </c>
      <c r="C507" s="44" t="s">
        <v>36</v>
      </c>
      <c r="D507" s="44" t="s">
        <v>514</v>
      </c>
      <c r="E507" s="22" t="s">
        <v>5255</v>
      </c>
      <c r="F507" s="22">
        <v>1</v>
      </c>
      <c r="G507" s="23">
        <v>40621</v>
      </c>
      <c r="H507" s="44">
        <v>452</v>
      </c>
      <c r="I507" s="23">
        <v>411.5</v>
      </c>
      <c r="J507" s="24">
        <v>185998</v>
      </c>
      <c r="K507" s="23">
        <v>226619</v>
      </c>
      <c r="L507" s="63">
        <v>20241203</v>
      </c>
      <c r="O507" s="145" t="str">
        <f t="shared" si="66"/>
        <v>Rincon de los Sauces</v>
      </c>
      <c r="Q507" s="206">
        <f t="shared" si="67"/>
        <v>446</v>
      </c>
      <c r="R507" s="144">
        <f t="shared" si="68"/>
        <v>-6</v>
      </c>
    </row>
    <row r="508" spans="1:18" x14ac:dyDescent="0.25">
      <c r="A508" s="47" t="s">
        <v>5224</v>
      </c>
      <c r="B508" s="22" t="s">
        <v>25</v>
      </c>
      <c r="C508" s="44" t="s">
        <v>3122</v>
      </c>
      <c r="D508" s="44" t="s">
        <v>3240</v>
      </c>
      <c r="E508" s="22" t="s">
        <v>3561</v>
      </c>
      <c r="F508" s="22">
        <v>1</v>
      </c>
      <c r="G508" s="23">
        <v>18368</v>
      </c>
      <c r="H508" s="44">
        <v>89</v>
      </c>
      <c r="I508" s="23">
        <v>411.5</v>
      </c>
      <c r="J508" s="24">
        <v>36623.5</v>
      </c>
      <c r="K508" s="23">
        <v>54991.5</v>
      </c>
      <c r="L508" s="63">
        <v>20241204</v>
      </c>
      <c r="O508" s="145" t="str">
        <f t="shared" si="66"/>
        <v>General Roca</v>
      </c>
      <c r="Q508" s="206">
        <f t="shared" si="67"/>
        <v>87.4</v>
      </c>
      <c r="R508" s="144">
        <f t="shared" si="68"/>
        <v>-1.5999999999999943</v>
      </c>
    </row>
    <row r="509" spans="1:18" x14ac:dyDescent="0.25">
      <c r="A509" s="47" t="s">
        <v>5220</v>
      </c>
      <c r="B509" s="22" t="s">
        <v>11</v>
      </c>
      <c r="C509" s="44" t="s">
        <v>885</v>
      </c>
      <c r="D509" s="44" t="s">
        <v>1015</v>
      </c>
      <c r="E509" s="22" t="s">
        <v>1016</v>
      </c>
      <c r="F509" s="22">
        <v>1</v>
      </c>
      <c r="G509" s="23">
        <v>34349</v>
      </c>
      <c r="H509" s="44">
        <v>121</v>
      </c>
      <c r="I509" s="23">
        <v>411.5</v>
      </c>
      <c r="J509" s="24">
        <v>49791.5</v>
      </c>
      <c r="K509" s="23">
        <v>84140.5</v>
      </c>
      <c r="L509" s="63">
        <v>20241206</v>
      </c>
      <c r="O509" s="145" t="str">
        <f t="shared" si="66"/>
        <v>Pehuajo</v>
      </c>
      <c r="Q509" s="206">
        <f t="shared" si="67"/>
        <v>120</v>
      </c>
      <c r="R509" s="144">
        <f t="shared" si="68"/>
        <v>-1</v>
      </c>
    </row>
    <row r="510" spans="1:18" x14ac:dyDescent="0.25">
      <c r="A510" s="47" t="s">
        <v>5228</v>
      </c>
      <c r="B510" s="22" t="s">
        <v>11</v>
      </c>
      <c r="C510" s="44" t="s">
        <v>199</v>
      </c>
      <c r="D510" s="44" t="s">
        <v>3479</v>
      </c>
      <c r="E510" s="22" t="s">
        <v>3480</v>
      </c>
      <c r="F510" s="22">
        <v>1</v>
      </c>
      <c r="G510" s="23">
        <v>34349</v>
      </c>
      <c r="H510" s="44">
        <v>186</v>
      </c>
      <c r="I510" s="23">
        <v>411.5</v>
      </c>
      <c r="J510" s="24">
        <v>76539</v>
      </c>
      <c r="K510" s="23">
        <v>110888</v>
      </c>
      <c r="L510" s="63">
        <v>20241211</v>
      </c>
      <c r="O510" s="145" t="str">
        <f t="shared" si="66"/>
        <v>Trenque Lauquen</v>
      </c>
      <c r="Q510" s="206">
        <f t="shared" si="67"/>
        <v>186</v>
      </c>
      <c r="R510" s="144">
        <f t="shared" si="68"/>
        <v>0</v>
      </c>
    </row>
    <row r="511" spans="1:18" x14ac:dyDescent="0.25">
      <c r="A511" s="47" t="s">
        <v>5221</v>
      </c>
      <c r="B511" s="22" t="s">
        <v>11</v>
      </c>
      <c r="C511" s="44" t="s">
        <v>885</v>
      </c>
      <c r="D511" s="44" t="s">
        <v>4418</v>
      </c>
      <c r="E511" s="22" t="s">
        <v>4419</v>
      </c>
      <c r="F511" s="22">
        <v>1</v>
      </c>
      <c r="G511" s="23">
        <v>34349</v>
      </c>
      <c r="H511" s="44">
        <v>129</v>
      </c>
      <c r="I511" s="23">
        <v>411.5</v>
      </c>
      <c r="J511" s="24">
        <v>53083.5</v>
      </c>
      <c r="K511" s="23">
        <v>87432.5</v>
      </c>
      <c r="L511" s="63">
        <v>20241212</v>
      </c>
      <c r="O511" s="145" t="e">
        <f t="shared" si="66"/>
        <v>#N/A</v>
      </c>
      <c r="Q511" s="206" t="e">
        <f t="shared" si="67"/>
        <v>#N/A</v>
      </c>
      <c r="R511" s="144" t="e">
        <f t="shared" si="68"/>
        <v>#N/A</v>
      </c>
    </row>
    <row r="512" spans="1:18" x14ac:dyDescent="0.25">
      <c r="A512" s="47" t="s">
        <v>5210</v>
      </c>
      <c r="B512" s="22" t="s">
        <v>11</v>
      </c>
      <c r="C512" s="44" t="s">
        <v>3122</v>
      </c>
      <c r="D512" s="44" t="s">
        <v>3242</v>
      </c>
      <c r="E512" s="22" t="s">
        <v>3455</v>
      </c>
      <c r="F512" s="22">
        <v>1</v>
      </c>
      <c r="G512" s="23">
        <v>36739</v>
      </c>
      <c r="H512" s="44">
        <v>89</v>
      </c>
      <c r="I512" s="23">
        <v>411.5</v>
      </c>
      <c r="J512" s="24">
        <v>36623.5</v>
      </c>
      <c r="K512" s="23">
        <v>73362.5</v>
      </c>
      <c r="L512" s="63">
        <v>20241213</v>
      </c>
      <c r="O512" s="145" t="str">
        <f t="shared" si="66"/>
        <v>General Roca</v>
      </c>
      <c r="Q512" s="206">
        <f t="shared" si="67"/>
        <v>89</v>
      </c>
      <c r="R512" s="144">
        <f t="shared" si="68"/>
        <v>0</v>
      </c>
    </row>
    <row r="513" spans="1:18" x14ac:dyDescent="0.25">
      <c r="A513" s="47" t="s">
        <v>5181</v>
      </c>
      <c r="B513" s="22" t="s">
        <v>25</v>
      </c>
      <c r="C513" s="44" t="s">
        <v>2598</v>
      </c>
      <c r="D513" s="44" t="s">
        <v>2599</v>
      </c>
      <c r="E513" s="22" t="s">
        <v>2602</v>
      </c>
      <c r="F513" s="22">
        <v>1</v>
      </c>
      <c r="G513" s="23">
        <v>18368</v>
      </c>
      <c r="H513" s="44">
        <v>89</v>
      </c>
      <c r="I513" s="23">
        <v>411.5</v>
      </c>
      <c r="J513" s="24">
        <v>36623.5</v>
      </c>
      <c r="K513" s="23">
        <v>54991.5</v>
      </c>
      <c r="L513" s="63">
        <v>20241217</v>
      </c>
      <c r="O513" s="145" t="str">
        <f t="shared" si="66"/>
        <v>General Roca</v>
      </c>
      <c r="Q513" s="206">
        <f t="shared" si="67"/>
        <v>87.8</v>
      </c>
      <c r="R513" s="144">
        <f t="shared" si="68"/>
        <v>-1.2000000000000028</v>
      </c>
    </row>
    <row r="514" spans="1:18" x14ac:dyDescent="0.25">
      <c r="A514" s="47" t="s">
        <v>5227</v>
      </c>
      <c r="B514" s="22" t="s">
        <v>11</v>
      </c>
      <c r="C514" s="44" t="s">
        <v>29</v>
      </c>
      <c r="D514" s="44" t="s">
        <v>88</v>
      </c>
      <c r="E514" s="22" t="s">
        <v>3925</v>
      </c>
      <c r="F514" s="22">
        <v>1</v>
      </c>
      <c r="G514" s="23">
        <v>73478</v>
      </c>
      <c r="H514" s="44">
        <v>178</v>
      </c>
      <c r="I514" s="23">
        <v>411.5</v>
      </c>
      <c r="J514" s="24">
        <v>73247</v>
      </c>
      <c r="K514" s="23">
        <v>146725</v>
      </c>
      <c r="L514" s="63">
        <v>20241219</v>
      </c>
      <c r="O514" s="145" t="str">
        <f t="shared" si="66"/>
        <v>General Roca</v>
      </c>
      <c r="Q514" s="206">
        <f t="shared" si="67"/>
        <v>87.7</v>
      </c>
      <c r="R514" s="144">
        <f t="shared" si="68"/>
        <v>-90.3</v>
      </c>
    </row>
    <row r="515" spans="1:18" x14ac:dyDescent="0.25">
      <c r="A515" s="47" t="s">
        <v>5178</v>
      </c>
      <c r="B515" s="22" t="s">
        <v>11</v>
      </c>
      <c r="C515" s="44" t="s">
        <v>199</v>
      </c>
      <c r="D515" s="44" t="s">
        <v>3479</v>
      </c>
      <c r="E515" s="22" t="s">
        <v>3480</v>
      </c>
      <c r="F515" s="22">
        <v>1</v>
      </c>
      <c r="G515" s="23">
        <v>34349</v>
      </c>
      <c r="H515" s="44">
        <v>186</v>
      </c>
      <c r="I515" s="23">
        <v>411.5</v>
      </c>
      <c r="J515" s="24">
        <v>76539</v>
      </c>
      <c r="K515" s="23">
        <v>110888</v>
      </c>
      <c r="L515" s="63">
        <v>20241226</v>
      </c>
      <c r="O515" s="145" t="str">
        <f t="shared" si="66"/>
        <v>Trenque Lauquen</v>
      </c>
      <c r="Q515" s="206">
        <f t="shared" si="67"/>
        <v>186</v>
      </c>
      <c r="R515" s="144">
        <f t="shared" si="68"/>
        <v>0</v>
      </c>
    </row>
    <row r="516" spans="1:18" x14ac:dyDescent="0.25">
      <c r="A516" s="47" t="s">
        <v>5192</v>
      </c>
      <c r="B516" s="22" t="s">
        <v>11</v>
      </c>
      <c r="C516" s="44" t="s">
        <v>885</v>
      </c>
      <c r="D516" s="44" t="s">
        <v>4418</v>
      </c>
      <c r="E516" s="22" t="s">
        <v>4419</v>
      </c>
      <c r="F516" s="22">
        <v>1</v>
      </c>
      <c r="G516" s="23">
        <v>34349</v>
      </c>
      <c r="H516" s="44">
        <v>129</v>
      </c>
      <c r="I516" s="23">
        <v>411.5</v>
      </c>
      <c r="J516" s="24">
        <v>53083.5</v>
      </c>
      <c r="K516" s="23">
        <v>87432.5</v>
      </c>
      <c r="L516" s="63">
        <v>20241227</v>
      </c>
      <c r="O516" s="145" t="e">
        <f t="shared" si="66"/>
        <v>#N/A</v>
      </c>
      <c r="Q516" s="206" t="e">
        <f t="shared" si="67"/>
        <v>#N/A</v>
      </c>
      <c r="R516" s="144" t="e">
        <f t="shared" si="68"/>
        <v>#N/A</v>
      </c>
    </row>
    <row r="517" spans="1:18" x14ac:dyDescent="0.25">
      <c r="A517" s="47" t="s">
        <v>5205</v>
      </c>
      <c r="B517" s="22" t="s">
        <v>11</v>
      </c>
      <c r="C517" s="44" t="s">
        <v>885</v>
      </c>
      <c r="D517" s="44" t="s">
        <v>997</v>
      </c>
      <c r="E517" s="22" t="s">
        <v>5206</v>
      </c>
      <c r="F517" s="22">
        <v>1</v>
      </c>
      <c r="G517" s="23">
        <v>68698</v>
      </c>
      <c r="H517" s="44">
        <v>240</v>
      </c>
      <c r="I517" s="23">
        <v>411.5</v>
      </c>
      <c r="J517" s="24">
        <v>98760</v>
      </c>
      <c r="K517" s="23">
        <v>167458</v>
      </c>
      <c r="L517" s="63">
        <v>20241230</v>
      </c>
      <c r="O517" s="145" t="str">
        <f t="shared" si="66"/>
        <v>Pehuajo</v>
      </c>
      <c r="Q517" s="206">
        <f t="shared" si="67"/>
        <v>125</v>
      </c>
      <c r="R517" s="144">
        <f t="shared" si="68"/>
        <v>-115</v>
      </c>
    </row>
    <row r="518" spans="1:18" x14ac:dyDescent="0.25">
      <c r="O518" s="145"/>
      <c r="Q518" s="206"/>
    </row>
    <row r="519" spans="1:18" x14ac:dyDescent="0.25">
      <c r="O519" s="145"/>
      <c r="Q519" s="206"/>
    </row>
    <row r="520" spans="1:18" x14ac:dyDescent="0.25">
      <c r="A520" s="28" t="s">
        <v>5347</v>
      </c>
      <c r="B520" s="44" t="s">
        <v>11</v>
      </c>
      <c r="C520" s="22" t="s">
        <v>29</v>
      </c>
      <c r="D520" s="22" t="s">
        <v>88</v>
      </c>
      <c r="E520" s="44" t="s">
        <v>3925</v>
      </c>
      <c r="F520" s="44">
        <v>1</v>
      </c>
      <c r="G520" s="45">
        <v>39972</v>
      </c>
      <c r="H520" s="22">
        <v>89</v>
      </c>
      <c r="I520" s="45">
        <v>442.4</v>
      </c>
      <c r="J520" s="46">
        <v>39373.599999999999</v>
      </c>
      <c r="K520" s="45">
        <v>79345.600000000006</v>
      </c>
      <c r="L520" s="29">
        <v>20250102</v>
      </c>
      <c r="O520" s="160" t="str">
        <f>VLOOKUP(D520,tablakms,6,)</f>
        <v>General Roca</v>
      </c>
      <c r="Q520" s="232">
        <f>VLOOKUP(D520,tablakms,11,)</f>
        <v>87.7</v>
      </c>
      <c r="R520" s="179">
        <f>Q520-H520</f>
        <v>-1.2999999999999972</v>
      </c>
    </row>
    <row r="521" spans="1:18" x14ac:dyDescent="0.25">
      <c r="A521" s="28" t="s">
        <v>5343</v>
      </c>
      <c r="B521" s="44" t="s">
        <v>11</v>
      </c>
      <c r="C521" s="22" t="s">
        <v>199</v>
      </c>
      <c r="D521" s="22" t="s">
        <v>3479</v>
      </c>
      <c r="E521" s="44" t="s">
        <v>3480</v>
      </c>
      <c r="F521" s="44">
        <v>1</v>
      </c>
      <c r="G521" s="45">
        <v>37372</v>
      </c>
      <c r="H521" s="22">
        <v>190</v>
      </c>
      <c r="I521" s="45">
        <v>442.4</v>
      </c>
      <c r="J521" s="46">
        <v>84056</v>
      </c>
      <c r="K521" s="45">
        <v>121428</v>
      </c>
      <c r="L521" s="29">
        <v>20250107</v>
      </c>
      <c r="O521" s="160" t="str">
        <f>VLOOKUP(D521,tablakms,6,)</f>
        <v>Trenque Lauquen</v>
      </c>
      <c r="Q521" s="232">
        <f>VLOOKUP(D521,tablakms,11,)</f>
        <v>186</v>
      </c>
      <c r="R521" s="179">
        <f>Q521-H521</f>
        <v>-4</v>
      </c>
    </row>
    <row r="522" spans="1:18" x14ac:dyDescent="0.25">
      <c r="A522" s="47" t="s">
        <v>5351</v>
      </c>
      <c r="B522" s="44" t="s">
        <v>862</v>
      </c>
      <c r="C522" s="44" t="s">
        <v>1118</v>
      </c>
      <c r="D522" s="44" t="s">
        <v>1188</v>
      </c>
      <c r="E522" s="44" t="s">
        <v>5352</v>
      </c>
      <c r="F522" s="44">
        <v>1</v>
      </c>
      <c r="G522" s="45">
        <v>56472</v>
      </c>
      <c r="H522" s="44">
        <v>42</v>
      </c>
      <c r="I522" s="45">
        <v>442.4</v>
      </c>
      <c r="J522" s="46">
        <v>18580.8</v>
      </c>
      <c r="K522" s="45">
        <v>75052.800000000003</v>
      </c>
      <c r="L522" s="63">
        <v>20250107</v>
      </c>
      <c r="O522" s="145" t="str">
        <f>VLOOKUP(D522,tablakms,6,)</f>
        <v>Bariloche</v>
      </c>
      <c r="Q522" s="206">
        <f>VLOOKUP(D522,tablakms,11,)</f>
        <v>41.9</v>
      </c>
      <c r="R522" s="144">
        <f>Q522-H522</f>
        <v>-0.10000000000000142</v>
      </c>
    </row>
    <row r="523" spans="1:18" x14ac:dyDescent="0.25">
      <c r="A523" s="28" t="s">
        <v>5284</v>
      </c>
      <c r="B523" s="44" t="s">
        <v>11</v>
      </c>
      <c r="C523" s="22" t="s">
        <v>3122</v>
      </c>
      <c r="D523" s="22" t="s">
        <v>3242</v>
      </c>
      <c r="E523" s="44" t="s">
        <v>3455</v>
      </c>
      <c r="F523" s="44">
        <v>1</v>
      </c>
      <c r="G523" s="45">
        <v>39972</v>
      </c>
      <c r="H523" s="22">
        <v>99</v>
      </c>
      <c r="I523" s="45">
        <v>442.4</v>
      </c>
      <c r="J523" s="46">
        <v>43797.599999999999</v>
      </c>
      <c r="K523" s="45">
        <v>83769.600000000006</v>
      </c>
      <c r="L523" s="29">
        <v>20250124</v>
      </c>
      <c r="O523" s="160" t="str">
        <f>VLOOKUP(D523,tablakms,6,)</f>
        <v>General Roca</v>
      </c>
      <c r="Q523" s="232">
        <f>VLOOKUP(D523,tablakms,11,)</f>
        <v>89</v>
      </c>
      <c r="R523" s="179">
        <f>Q523-H523</f>
        <v>-10</v>
      </c>
    </row>
    <row r="524" spans="1:18" x14ac:dyDescent="0.25">
      <c r="A524" s="28" t="s">
        <v>5274</v>
      </c>
      <c r="B524" s="44" t="s">
        <v>11</v>
      </c>
      <c r="C524" s="22" t="s">
        <v>36</v>
      </c>
      <c r="D524" s="22" t="s">
        <v>561</v>
      </c>
      <c r="E524" s="44" t="s">
        <v>1855</v>
      </c>
      <c r="F524" s="44">
        <v>1</v>
      </c>
      <c r="G524" s="45">
        <v>39972</v>
      </c>
      <c r="H524" s="22">
        <v>125</v>
      </c>
      <c r="I524" s="45">
        <v>442.4</v>
      </c>
      <c r="J524" s="46">
        <v>55300</v>
      </c>
      <c r="K524" s="45">
        <v>95272</v>
      </c>
      <c r="L524" s="29">
        <v>20250127</v>
      </c>
      <c r="O524" s="160" t="str">
        <f>VLOOKUP(D524,tablakms,6,)</f>
        <v>General Roca</v>
      </c>
      <c r="Q524" s="232">
        <f>VLOOKUP(D524,tablakms,11,)</f>
        <v>128</v>
      </c>
      <c r="R524" s="179">
        <f>Q524-H524</f>
        <v>3</v>
      </c>
    </row>
    <row r="525" spans="1:18" x14ac:dyDescent="0.25">
      <c r="O525" s="145"/>
      <c r="Q525" s="206"/>
    </row>
    <row r="526" spans="1:18" x14ac:dyDescent="0.25">
      <c r="O526" s="145"/>
      <c r="Q526" s="206"/>
    </row>
    <row r="527" spans="1:18" x14ac:dyDescent="0.25">
      <c r="A527" s="47" t="s">
        <v>5450</v>
      </c>
      <c r="B527" s="44" t="s">
        <v>11</v>
      </c>
      <c r="C527" s="44" t="s">
        <v>36</v>
      </c>
      <c r="D527" s="44" t="s">
        <v>561</v>
      </c>
      <c r="E527" s="44" t="s">
        <v>562</v>
      </c>
      <c r="F527" s="44">
        <v>1</v>
      </c>
      <c r="G527" s="45">
        <v>39972</v>
      </c>
      <c r="H527" s="44">
        <v>127</v>
      </c>
      <c r="I527" s="45">
        <v>442.4</v>
      </c>
      <c r="J527" s="46">
        <v>56184.799999999996</v>
      </c>
      <c r="K527" s="45">
        <v>96156.799999999988</v>
      </c>
      <c r="L527" s="63">
        <v>20250205</v>
      </c>
      <c r="O527" s="145" t="str">
        <f>VLOOKUP(D527,tablakms,6,)</f>
        <v>General Roca</v>
      </c>
      <c r="Q527" s="206">
        <f>VLOOKUP(D527,tablakms,11,)</f>
        <v>128</v>
      </c>
      <c r="R527" s="144">
        <f t="shared" ref="R527:R531" si="69">Q527-H527</f>
        <v>1</v>
      </c>
    </row>
    <row r="528" spans="1:18" x14ac:dyDescent="0.25">
      <c r="A528" s="47" t="s">
        <v>5436</v>
      </c>
      <c r="B528" s="44" t="s">
        <v>11</v>
      </c>
      <c r="C528" s="44" t="s">
        <v>77</v>
      </c>
      <c r="D528" s="44" t="s">
        <v>113</v>
      </c>
      <c r="E528" s="44" t="s">
        <v>389</v>
      </c>
      <c r="F528" s="44">
        <v>1</v>
      </c>
      <c r="G528" s="45">
        <v>39972</v>
      </c>
      <c r="H528" s="44">
        <v>90</v>
      </c>
      <c r="I528" s="45">
        <v>442.4</v>
      </c>
      <c r="J528" s="46">
        <v>39816</v>
      </c>
      <c r="K528" s="45">
        <v>79788</v>
      </c>
      <c r="L528" s="63">
        <v>20250206</v>
      </c>
      <c r="O528" s="145" t="str">
        <f>VLOOKUP(D528,tablakms,6,)</f>
        <v>General Roca</v>
      </c>
      <c r="Q528" s="206">
        <f>VLOOKUP(D528,tablakms,11,)</f>
        <v>87.6</v>
      </c>
      <c r="R528" s="144">
        <f t="shared" si="69"/>
        <v>-2.4000000000000057</v>
      </c>
    </row>
    <row r="529" spans="1:19" x14ac:dyDescent="0.25">
      <c r="A529" s="47" t="s">
        <v>5452</v>
      </c>
      <c r="B529" s="44" t="s">
        <v>11</v>
      </c>
      <c r="C529" s="44" t="s">
        <v>2604</v>
      </c>
      <c r="D529" s="44" t="s">
        <v>3625</v>
      </c>
      <c r="E529" s="44" t="s">
        <v>4914</v>
      </c>
      <c r="F529" s="44">
        <v>1</v>
      </c>
      <c r="G529" s="45">
        <v>39972</v>
      </c>
      <c r="H529" s="44">
        <v>353</v>
      </c>
      <c r="I529" s="45">
        <v>442.4</v>
      </c>
      <c r="J529" s="46">
        <v>156167.19999999998</v>
      </c>
      <c r="K529" s="45">
        <v>196139.19999999998</v>
      </c>
      <c r="L529" s="63">
        <v>20250210</v>
      </c>
      <c r="O529" s="145" t="str">
        <f>VLOOKUP(D529,tablakms,6,)</f>
        <v>General Roca</v>
      </c>
      <c r="Q529" s="206">
        <f>VLOOKUP(D529,tablakms,11,)</f>
        <v>353</v>
      </c>
      <c r="R529" s="144">
        <f t="shared" si="69"/>
        <v>0</v>
      </c>
    </row>
    <row r="530" spans="1:19" x14ac:dyDescent="0.25">
      <c r="A530" s="47" t="s">
        <v>5442</v>
      </c>
      <c r="B530" s="44" t="s">
        <v>11</v>
      </c>
      <c r="C530" s="44" t="s">
        <v>3122</v>
      </c>
      <c r="D530" s="44" t="s">
        <v>3242</v>
      </c>
      <c r="E530" s="44" t="s">
        <v>3476</v>
      </c>
      <c r="F530" s="44">
        <v>1</v>
      </c>
      <c r="G530" s="45">
        <v>39972</v>
      </c>
      <c r="H530" s="44">
        <v>89</v>
      </c>
      <c r="I530" s="45">
        <v>442.4</v>
      </c>
      <c r="J530" s="46">
        <v>39373.599999999999</v>
      </c>
      <c r="K530" s="45">
        <v>79345.600000000006</v>
      </c>
      <c r="L530" s="63">
        <v>20250211</v>
      </c>
      <c r="O530" s="145" t="str">
        <f>VLOOKUP(D530,tablakms,6,)</f>
        <v>General Roca</v>
      </c>
      <c r="Q530" s="206">
        <f>VLOOKUP(D530,tablakms,11,)</f>
        <v>89</v>
      </c>
      <c r="R530" s="144">
        <f t="shared" si="69"/>
        <v>0</v>
      </c>
    </row>
    <row r="531" spans="1:19" x14ac:dyDescent="0.25">
      <c r="A531" s="47" t="s">
        <v>5423</v>
      </c>
      <c r="B531" s="44" t="s">
        <v>11</v>
      </c>
      <c r="C531" s="44" t="s">
        <v>29</v>
      </c>
      <c r="D531" s="44" t="s">
        <v>88</v>
      </c>
      <c r="E531" s="44" t="s">
        <v>1877</v>
      </c>
      <c r="F531" s="44">
        <v>1</v>
      </c>
      <c r="G531" s="45">
        <v>39972</v>
      </c>
      <c r="H531" s="44">
        <v>89</v>
      </c>
      <c r="I531" s="45">
        <v>442.4</v>
      </c>
      <c r="J531" s="46">
        <v>39373.599999999999</v>
      </c>
      <c r="K531" s="45">
        <v>79345.600000000006</v>
      </c>
      <c r="L531" s="63">
        <v>20250219</v>
      </c>
      <c r="O531" s="145" t="str">
        <f>VLOOKUP(D531,tablakms,6,)</f>
        <v>General Roca</v>
      </c>
      <c r="Q531" s="206">
        <v>89</v>
      </c>
      <c r="R531" s="144">
        <f t="shared" si="69"/>
        <v>0</v>
      </c>
    </row>
    <row r="532" spans="1:19" x14ac:dyDescent="0.25">
      <c r="O532" s="145"/>
      <c r="Q532" s="206"/>
    </row>
    <row r="533" spans="1:19" x14ac:dyDescent="0.25">
      <c r="O533" s="145"/>
      <c r="Q533" s="206"/>
    </row>
    <row r="534" spans="1:19" x14ac:dyDescent="0.25">
      <c r="A534" s="47" t="s">
        <v>5560</v>
      </c>
      <c r="B534" s="44" t="s">
        <v>11</v>
      </c>
      <c r="C534" s="44" t="s">
        <v>3122</v>
      </c>
      <c r="D534" s="44" t="s">
        <v>3240</v>
      </c>
      <c r="E534" s="44" t="s">
        <v>3382</v>
      </c>
      <c r="F534" s="44">
        <v>1</v>
      </c>
      <c r="G534" s="45">
        <v>39972</v>
      </c>
      <c r="H534" s="44">
        <v>87</v>
      </c>
      <c r="I534" s="45">
        <v>442.4</v>
      </c>
      <c r="J534" s="46">
        <v>38488.799999999996</v>
      </c>
      <c r="K534" s="45">
        <v>78460.799999999988</v>
      </c>
      <c r="L534" s="63">
        <v>20250305</v>
      </c>
      <c r="O534" s="145" t="str">
        <f>VLOOKUP(D534,tablakms,6,)</f>
        <v>General Roca</v>
      </c>
      <c r="Q534" s="206">
        <f>VLOOKUP(D534,tablakms,11,)</f>
        <v>87.4</v>
      </c>
      <c r="R534" s="144">
        <f t="shared" ref="R534:R538" si="70">Q534-H534</f>
        <v>0.40000000000000568</v>
      </c>
    </row>
    <row r="535" spans="1:19" x14ac:dyDescent="0.25">
      <c r="A535" s="47" t="s">
        <v>5561</v>
      </c>
      <c r="B535" s="44" t="s">
        <v>11</v>
      </c>
      <c r="C535" s="44" t="s">
        <v>109</v>
      </c>
      <c r="D535" s="44" t="s">
        <v>65</v>
      </c>
      <c r="E535" s="44" t="s">
        <v>66</v>
      </c>
      <c r="F535" s="44">
        <v>1</v>
      </c>
      <c r="G535" s="45">
        <v>37372</v>
      </c>
      <c r="H535" s="44">
        <v>73</v>
      </c>
      <c r="I535" s="45">
        <v>442.4</v>
      </c>
      <c r="J535" s="46">
        <v>32295.199999999997</v>
      </c>
      <c r="K535" s="45">
        <v>69667.199999999997</v>
      </c>
      <c r="L535" s="63">
        <v>20250310</v>
      </c>
      <c r="O535" s="145" t="str">
        <f>VLOOKUP(D535,tablakms,6,)</f>
        <v>Merlo</v>
      </c>
      <c r="Q535" s="206">
        <f>VLOOKUP(D535,tablakms,11,)</f>
        <v>72</v>
      </c>
      <c r="R535" s="144">
        <f t="shared" si="70"/>
        <v>-1</v>
      </c>
    </row>
    <row r="536" spans="1:19" x14ac:dyDescent="0.25">
      <c r="A536" s="47" t="s">
        <v>5543</v>
      </c>
      <c r="B536" s="44" t="s">
        <v>11</v>
      </c>
      <c r="C536" s="44" t="s">
        <v>70</v>
      </c>
      <c r="D536" s="44" t="s">
        <v>5489</v>
      </c>
      <c r="E536" s="44" t="s">
        <v>5544</v>
      </c>
      <c r="F536" s="44">
        <v>1</v>
      </c>
      <c r="G536" s="45">
        <v>37372</v>
      </c>
      <c r="H536" s="44">
        <v>219</v>
      </c>
      <c r="I536" s="45">
        <v>442.4</v>
      </c>
      <c r="J536" s="46">
        <v>96885.599999999991</v>
      </c>
      <c r="K536" s="45">
        <v>134257.59999999998</v>
      </c>
      <c r="L536" s="63">
        <v>20250320</v>
      </c>
      <c r="O536" s="145" t="str">
        <f>VLOOKUP(D536,tablakms,6,)</f>
        <v>Pehuajo</v>
      </c>
      <c r="Q536" s="206">
        <f>VLOOKUP(D536,tablakms,11,)</f>
        <v>219</v>
      </c>
      <c r="R536" s="144">
        <f t="shared" si="70"/>
        <v>0</v>
      </c>
    </row>
    <row r="537" spans="1:19" x14ac:dyDescent="0.25">
      <c r="A537" s="47" t="s">
        <v>5482</v>
      </c>
      <c r="B537" s="44" t="s">
        <v>11</v>
      </c>
      <c r="C537" s="44" t="s">
        <v>36</v>
      </c>
      <c r="D537" s="44" t="s">
        <v>781</v>
      </c>
      <c r="E537" s="44" t="s">
        <v>5483</v>
      </c>
      <c r="F537" s="44">
        <v>1</v>
      </c>
      <c r="G537" s="45">
        <v>44196</v>
      </c>
      <c r="H537" s="44">
        <v>325</v>
      </c>
      <c r="I537" s="45">
        <v>442.4</v>
      </c>
      <c r="J537" s="46">
        <v>143780</v>
      </c>
      <c r="K537" s="45">
        <v>187976</v>
      </c>
      <c r="L537" s="63">
        <v>20250326</v>
      </c>
      <c r="O537" s="145" t="str">
        <f>VLOOKUP(D537,tablakms,6,)</f>
        <v>Rincon de los Sauces</v>
      </c>
      <c r="Q537" s="206">
        <f>VLOOKUP(D537,tablakms,11,)</f>
        <v>326</v>
      </c>
      <c r="R537" s="144">
        <f t="shared" si="70"/>
        <v>1</v>
      </c>
    </row>
    <row r="538" spans="1:19" x14ac:dyDescent="0.25">
      <c r="A538" s="47" t="s">
        <v>5493</v>
      </c>
      <c r="B538" s="44" t="s">
        <v>11</v>
      </c>
      <c r="C538" s="44" t="s">
        <v>77</v>
      </c>
      <c r="D538" s="44" t="s">
        <v>976</v>
      </c>
      <c r="E538" s="44" t="s">
        <v>2191</v>
      </c>
      <c r="F538" s="44">
        <v>1</v>
      </c>
      <c r="G538" s="45">
        <v>39972</v>
      </c>
      <c r="H538" s="44">
        <v>136</v>
      </c>
      <c r="I538" s="45">
        <v>442.4</v>
      </c>
      <c r="J538" s="46">
        <v>60166.399999999994</v>
      </c>
      <c r="K538" s="45">
        <v>100138.4</v>
      </c>
      <c r="L538" s="63">
        <v>20250328</v>
      </c>
      <c r="O538" s="145" t="str">
        <f>VLOOKUP(D538,tablakms,6,)</f>
        <v>General Roca</v>
      </c>
      <c r="Q538" s="206">
        <f>VLOOKUP(D538,tablakms,11,)</f>
        <v>127</v>
      </c>
      <c r="R538" s="144">
        <f t="shared" si="70"/>
        <v>-9</v>
      </c>
      <c r="S538" s="143" t="s">
        <v>5580</v>
      </c>
    </row>
    <row r="539" spans="1:19" x14ac:dyDescent="0.25">
      <c r="O539" s="145"/>
      <c r="Q539" s="206"/>
    </row>
    <row r="540" spans="1:19" x14ac:dyDescent="0.25">
      <c r="O540" s="145"/>
      <c r="Q540" s="206"/>
    </row>
    <row r="541" spans="1:19" x14ac:dyDescent="0.25">
      <c r="O541" s="145"/>
      <c r="Q541" s="206"/>
    </row>
    <row r="542" spans="1:19" s="178" customFormat="1" x14ac:dyDescent="0.25">
      <c r="A542" s="28" t="s">
        <v>5664</v>
      </c>
      <c r="B542" s="44" t="s">
        <v>11</v>
      </c>
      <c r="C542" s="22" t="s">
        <v>3122</v>
      </c>
      <c r="D542" s="22" t="s">
        <v>3240</v>
      </c>
      <c r="E542" s="44" t="s">
        <v>4675</v>
      </c>
      <c r="F542" s="44">
        <v>1</v>
      </c>
      <c r="G542" s="45">
        <v>42970</v>
      </c>
      <c r="H542" s="22">
        <v>87</v>
      </c>
      <c r="I542" s="45">
        <v>473.4</v>
      </c>
      <c r="J542" s="46">
        <v>41185.799999999996</v>
      </c>
      <c r="K542" s="45">
        <v>84155.799999999988</v>
      </c>
      <c r="L542" s="29">
        <v>20250401</v>
      </c>
      <c r="M542" s="143"/>
      <c r="N542" s="143"/>
      <c r="O542" s="160" t="str">
        <f t="shared" ref="O542:O588" si="71">VLOOKUP(D542,tablakms,6,)</f>
        <v>General Roca</v>
      </c>
      <c r="P542" s="143"/>
      <c r="Q542" s="232">
        <f t="shared" ref="Q542:Q547" si="72">VLOOKUP(D542,tablakms,11,)</f>
        <v>87.4</v>
      </c>
      <c r="R542" s="213">
        <f t="shared" ref="R542:R547" si="73">Q542-H542</f>
        <v>0.40000000000000568</v>
      </c>
    </row>
    <row r="543" spans="1:19" s="178" customFormat="1" x14ac:dyDescent="0.25">
      <c r="A543" s="28" t="s">
        <v>5659</v>
      </c>
      <c r="B543" s="44" t="s">
        <v>11</v>
      </c>
      <c r="C543" s="22" t="s">
        <v>36</v>
      </c>
      <c r="D543" s="22" t="s">
        <v>781</v>
      </c>
      <c r="E543" s="44" t="s">
        <v>5483</v>
      </c>
      <c r="F543" s="44">
        <v>1</v>
      </c>
      <c r="G543" s="45">
        <v>47511</v>
      </c>
      <c r="H543" s="22">
        <v>325</v>
      </c>
      <c r="I543" s="45">
        <v>473.4</v>
      </c>
      <c r="J543" s="46">
        <v>153855</v>
      </c>
      <c r="K543" s="45">
        <v>201366</v>
      </c>
      <c r="L543" s="29">
        <v>20250403</v>
      </c>
      <c r="M543" s="143"/>
      <c r="N543" s="143"/>
      <c r="O543" s="160" t="str">
        <f t="shared" si="71"/>
        <v>Rincon de los Sauces</v>
      </c>
      <c r="P543" s="143"/>
      <c r="Q543" s="232">
        <f t="shared" si="72"/>
        <v>326</v>
      </c>
      <c r="R543" s="213">
        <f t="shared" si="73"/>
        <v>1</v>
      </c>
    </row>
    <row r="544" spans="1:19" x14ac:dyDescent="0.25">
      <c r="A544" s="47" t="s">
        <v>5687</v>
      </c>
      <c r="B544" s="44" t="s">
        <v>11</v>
      </c>
      <c r="C544" s="44" t="s">
        <v>70</v>
      </c>
      <c r="D544" s="44" t="s">
        <v>5688</v>
      </c>
      <c r="E544" s="44" t="s">
        <v>5689</v>
      </c>
      <c r="F544" s="44">
        <v>1</v>
      </c>
      <c r="G544" s="45">
        <v>42970</v>
      </c>
      <c r="H544" s="44">
        <v>285</v>
      </c>
      <c r="I544" s="45">
        <v>473.4</v>
      </c>
      <c r="J544" s="46">
        <v>134919</v>
      </c>
      <c r="K544" s="45">
        <v>177889</v>
      </c>
      <c r="L544" s="63">
        <v>20250409</v>
      </c>
      <c r="O544" s="145" t="str">
        <f t="shared" si="71"/>
        <v>Santa Rosa</v>
      </c>
      <c r="Q544" s="206">
        <f t="shared" si="72"/>
        <v>282</v>
      </c>
      <c r="R544" s="170">
        <f t="shared" si="73"/>
        <v>-3</v>
      </c>
    </row>
    <row r="545" spans="1:18" x14ac:dyDescent="0.25">
      <c r="A545" s="47" t="s">
        <v>5680</v>
      </c>
      <c r="B545" s="44" t="s">
        <v>11</v>
      </c>
      <c r="C545" s="44" t="s">
        <v>29</v>
      </c>
      <c r="D545" s="44" t="s">
        <v>5681</v>
      </c>
      <c r="E545" s="44" t="s">
        <v>5682</v>
      </c>
      <c r="F545" s="44">
        <v>1</v>
      </c>
      <c r="G545" s="45">
        <v>40175</v>
      </c>
      <c r="H545" s="44">
        <v>224</v>
      </c>
      <c r="I545" s="45">
        <v>473.4</v>
      </c>
      <c r="J545" s="46">
        <v>106041.59999999999</v>
      </c>
      <c r="K545" s="45">
        <v>146216.59999999998</v>
      </c>
      <c r="L545" s="63">
        <v>20250410</v>
      </c>
      <c r="O545" s="145" t="str">
        <f t="shared" si="71"/>
        <v>Pehuajo</v>
      </c>
      <c r="Q545" s="206">
        <f t="shared" si="72"/>
        <v>225</v>
      </c>
      <c r="R545" s="170">
        <f t="shared" si="73"/>
        <v>1</v>
      </c>
    </row>
    <row r="546" spans="1:18" s="178" customFormat="1" x14ac:dyDescent="0.25">
      <c r="A546" s="28" t="s">
        <v>5651</v>
      </c>
      <c r="B546" s="44" t="s">
        <v>11</v>
      </c>
      <c r="C546" s="22" t="s">
        <v>3122</v>
      </c>
      <c r="D546" s="22" t="s">
        <v>3240</v>
      </c>
      <c r="E546" s="44" t="s">
        <v>5652</v>
      </c>
      <c r="F546" s="44">
        <v>1</v>
      </c>
      <c r="G546" s="45">
        <v>42970</v>
      </c>
      <c r="H546" s="22">
        <v>87</v>
      </c>
      <c r="I546" s="45">
        <v>473.4</v>
      </c>
      <c r="J546" s="46">
        <v>41185.799999999996</v>
      </c>
      <c r="K546" s="45">
        <v>84155.799999999988</v>
      </c>
      <c r="L546" s="29">
        <v>20250414</v>
      </c>
      <c r="M546" s="143"/>
      <c r="N546" s="143"/>
      <c r="O546" s="160" t="str">
        <f t="shared" si="71"/>
        <v>General Roca</v>
      </c>
      <c r="P546" s="143"/>
      <c r="Q546" s="232">
        <f t="shared" si="72"/>
        <v>87.4</v>
      </c>
      <c r="R546" s="213">
        <f t="shared" si="73"/>
        <v>0.40000000000000568</v>
      </c>
    </row>
    <row r="547" spans="1:18" x14ac:dyDescent="0.25">
      <c r="A547" s="47" t="s">
        <v>5654</v>
      </c>
      <c r="B547" s="44" t="s">
        <v>11</v>
      </c>
      <c r="C547" s="44" t="s">
        <v>36</v>
      </c>
      <c r="D547" s="44" t="s">
        <v>918</v>
      </c>
      <c r="E547" s="44" t="s">
        <v>763</v>
      </c>
      <c r="F547" s="44">
        <v>1</v>
      </c>
      <c r="G547" s="45">
        <v>47511</v>
      </c>
      <c r="H547" s="44">
        <v>160</v>
      </c>
      <c r="I547" s="45">
        <v>473.4</v>
      </c>
      <c r="J547" s="46">
        <v>75744</v>
      </c>
      <c r="K547" s="45">
        <v>123255</v>
      </c>
      <c r="L547" s="63">
        <v>20250421</v>
      </c>
      <c r="O547" s="145" t="str">
        <f t="shared" si="71"/>
        <v>Cutral CO</v>
      </c>
      <c r="Q547" s="206">
        <f t="shared" si="72"/>
        <v>151</v>
      </c>
      <c r="R547" s="170">
        <f t="shared" si="73"/>
        <v>-9</v>
      </c>
    </row>
    <row r="548" spans="1:18" x14ac:dyDescent="0.25">
      <c r="O548" s="145"/>
      <c r="Q548" s="206"/>
      <c r="R548" s="170"/>
    </row>
    <row r="549" spans="1:18" x14ac:dyDescent="0.25">
      <c r="O549" s="145"/>
      <c r="Q549" s="206"/>
      <c r="R549" s="170"/>
    </row>
    <row r="550" spans="1:18" x14ac:dyDescent="0.25">
      <c r="O550" s="145"/>
      <c r="Q550" s="206"/>
      <c r="R550" s="170"/>
    </row>
    <row r="551" spans="1:18" x14ac:dyDescent="0.25">
      <c r="A551" s="47" t="s">
        <v>5782</v>
      </c>
      <c r="B551" s="44" t="s">
        <v>11</v>
      </c>
      <c r="C551" s="44" t="s">
        <v>36</v>
      </c>
      <c r="D551" s="44" t="s">
        <v>918</v>
      </c>
      <c r="E551" s="44" t="s">
        <v>3103</v>
      </c>
      <c r="F551" s="44">
        <v>1</v>
      </c>
      <c r="G551" s="45">
        <v>47511</v>
      </c>
      <c r="H551" s="44">
        <v>151</v>
      </c>
      <c r="I551" s="45">
        <v>473.4</v>
      </c>
      <c r="J551" s="46">
        <v>71483.399999999994</v>
      </c>
      <c r="K551" s="45">
        <v>118994.4</v>
      </c>
      <c r="L551" s="63">
        <v>20250505</v>
      </c>
      <c r="O551" s="145" t="str">
        <f t="shared" si="71"/>
        <v>Cutral CO</v>
      </c>
      <c r="Q551" s="206">
        <f t="shared" ref="Q551:Q555" si="74">VLOOKUP(D551,tablakms,11,)</f>
        <v>151</v>
      </c>
      <c r="R551" s="170">
        <f t="shared" ref="R551:R555" si="75">Q551-H551</f>
        <v>0</v>
      </c>
    </row>
    <row r="552" spans="1:18" x14ac:dyDescent="0.25">
      <c r="A552" s="47" t="s">
        <v>5790</v>
      </c>
      <c r="B552" s="44" t="s">
        <v>11</v>
      </c>
      <c r="C552" s="44" t="s">
        <v>70</v>
      </c>
      <c r="D552" s="44" t="s">
        <v>5489</v>
      </c>
      <c r="E552" s="44" t="s">
        <v>5544</v>
      </c>
      <c r="F552" s="44">
        <v>1</v>
      </c>
      <c r="G552" s="45">
        <v>40175</v>
      </c>
      <c r="H552" s="44">
        <v>219</v>
      </c>
      <c r="I552" s="45">
        <v>473.4</v>
      </c>
      <c r="J552" s="46">
        <v>103674.59999999999</v>
      </c>
      <c r="K552" s="45">
        <v>143849.59999999998</v>
      </c>
      <c r="L552" s="63">
        <v>20250505</v>
      </c>
      <c r="O552" s="145" t="str">
        <f t="shared" si="71"/>
        <v>Pehuajo</v>
      </c>
      <c r="Q552" s="206">
        <f t="shared" si="74"/>
        <v>219</v>
      </c>
      <c r="R552" s="170">
        <f t="shared" si="75"/>
        <v>0</v>
      </c>
    </row>
    <row r="553" spans="1:18" x14ac:dyDescent="0.25">
      <c r="A553" s="47" t="s">
        <v>5740</v>
      </c>
      <c r="B553" s="44" t="s">
        <v>11</v>
      </c>
      <c r="C553" s="44" t="s">
        <v>3122</v>
      </c>
      <c r="D553" s="44" t="s">
        <v>3242</v>
      </c>
      <c r="E553" s="44" t="s">
        <v>3476</v>
      </c>
      <c r="F553" s="44">
        <v>1</v>
      </c>
      <c r="G553" s="45">
        <v>42970</v>
      </c>
      <c r="H553" s="44">
        <v>88</v>
      </c>
      <c r="I553" s="45">
        <v>473.4</v>
      </c>
      <c r="J553" s="46">
        <v>41659.199999999997</v>
      </c>
      <c r="K553" s="45">
        <v>84629.2</v>
      </c>
      <c r="L553" s="63">
        <v>20250514</v>
      </c>
      <c r="O553" s="145" t="str">
        <f t="shared" si="71"/>
        <v>General Roca</v>
      </c>
      <c r="Q553" s="206">
        <v>88</v>
      </c>
      <c r="R553" s="170">
        <f t="shared" si="75"/>
        <v>0</v>
      </c>
    </row>
    <row r="554" spans="1:18" x14ac:dyDescent="0.25">
      <c r="A554" s="47" t="s">
        <v>5722</v>
      </c>
      <c r="B554" s="44" t="s">
        <v>11</v>
      </c>
      <c r="C554" s="44" t="s">
        <v>3122</v>
      </c>
      <c r="D554" s="44" t="s">
        <v>3240</v>
      </c>
      <c r="E554" s="44" t="s">
        <v>4675</v>
      </c>
      <c r="F554" s="44">
        <v>1</v>
      </c>
      <c r="G554" s="45">
        <v>42970</v>
      </c>
      <c r="H554" s="44">
        <v>87</v>
      </c>
      <c r="I554" s="45">
        <v>473.4</v>
      </c>
      <c r="J554" s="46">
        <v>41185.799999999996</v>
      </c>
      <c r="K554" s="45">
        <v>84155.799999999988</v>
      </c>
      <c r="L554" s="63">
        <v>20250520</v>
      </c>
      <c r="O554" s="145" t="str">
        <f t="shared" si="71"/>
        <v>General Roca</v>
      </c>
      <c r="Q554" s="206">
        <f t="shared" si="74"/>
        <v>87.4</v>
      </c>
      <c r="R554" s="170">
        <f t="shared" si="75"/>
        <v>0.40000000000000568</v>
      </c>
    </row>
    <row r="555" spans="1:18" x14ac:dyDescent="0.25">
      <c r="A555" s="47" t="s">
        <v>5744</v>
      </c>
      <c r="B555" s="44" t="s">
        <v>862</v>
      </c>
      <c r="C555" s="44" t="s">
        <v>1115</v>
      </c>
      <c r="D555" s="44" t="s">
        <v>5745</v>
      </c>
      <c r="E555" s="44" t="s">
        <v>5746</v>
      </c>
      <c r="F555" s="44">
        <v>1</v>
      </c>
      <c r="G555" s="45">
        <v>40175</v>
      </c>
      <c r="H555" s="44">
        <v>267</v>
      </c>
      <c r="I555" s="45">
        <v>473.4</v>
      </c>
      <c r="J555" s="46">
        <v>126397.79999999999</v>
      </c>
      <c r="K555" s="45">
        <v>166572.79999999999</v>
      </c>
      <c r="L555" s="63">
        <v>20250526</v>
      </c>
      <c r="O555" s="145" t="e">
        <f t="shared" si="71"/>
        <v>#N/A</v>
      </c>
      <c r="Q555" s="206" t="e">
        <f t="shared" si="74"/>
        <v>#N/A</v>
      </c>
      <c r="R555" s="170" t="e">
        <f t="shared" si="75"/>
        <v>#N/A</v>
      </c>
    </row>
    <row r="556" spans="1:18" x14ac:dyDescent="0.25">
      <c r="O556" s="145"/>
      <c r="Q556" s="206"/>
      <c r="R556" s="170"/>
    </row>
    <row r="557" spans="1:18" x14ac:dyDescent="0.25">
      <c r="O557" s="145"/>
      <c r="Q557" s="206"/>
      <c r="R557" s="170"/>
    </row>
    <row r="558" spans="1:18" x14ac:dyDescent="0.25">
      <c r="A558" s="47" t="s">
        <v>5808</v>
      </c>
      <c r="B558" s="44" t="s">
        <v>11</v>
      </c>
      <c r="C558" s="44" t="s">
        <v>36</v>
      </c>
      <c r="D558" s="44" t="s">
        <v>918</v>
      </c>
      <c r="E558" s="44" t="s">
        <v>763</v>
      </c>
      <c r="F558" s="44">
        <v>1</v>
      </c>
      <c r="G558" s="46">
        <v>47511</v>
      </c>
      <c r="H558" s="44">
        <v>151</v>
      </c>
      <c r="I558" s="46">
        <v>473.4</v>
      </c>
      <c r="J558" s="46">
        <v>71483.399999999994</v>
      </c>
      <c r="K558" s="46">
        <v>118994.4</v>
      </c>
      <c r="L558" s="63">
        <v>20250626</v>
      </c>
      <c r="O558" s="145" t="str">
        <f t="shared" si="71"/>
        <v>Cutral CO</v>
      </c>
      <c r="Q558" s="206">
        <f t="shared" ref="Q558:Q561" si="76">VLOOKUP(D558,tablakms,11,)</f>
        <v>151</v>
      </c>
      <c r="R558" s="170">
        <f t="shared" ref="R558:R561" si="77">Q558-H558</f>
        <v>0</v>
      </c>
    </row>
    <row r="559" spans="1:18" x14ac:dyDescent="0.25">
      <c r="A559" s="47" t="s">
        <v>5816</v>
      </c>
      <c r="B559" s="44" t="s">
        <v>11</v>
      </c>
      <c r="C559" s="44" t="s">
        <v>3122</v>
      </c>
      <c r="D559" s="44" t="s">
        <v>3240</v>
      </c>
      <c r="E559" s="44" t="s">
        <v>4173</v>
      </c>
      <c r="F559" s="44">
        <v>1</v>
      </c>
      <c r="G559" s="46">
        <v>42970</v>
      </c>
      <c r="H559" s="44">
        <v>87</v>
      </c>
      <c r="I559" s="46">
        <v>473.4</v>
      </c>
      <c r="J559" s="46">
        <v>41185.799999999996</v>
      </c>
      <c r="K559" s="46">
        <v>84155.799999999988</v>
      </c>
      <c r="L559" s="63">
        <v>20250617</v>
      </c>
      <c r="O559" s="145" t="str">
        <f t="shared" si="71"/>
        <v>General Roca</v>
      </c>
      <c r="Q559" s="206">
        <f t="shared" si="76"/>
        <v>87.4</v>
      </c>
      <c r="R559" s="170">
        <f t="shared" si="77"/>
        <v>0.40000000000000568</v>
      </c>
    </row>
    <row r="560" spans="1:18" x14ac:dyDescent="0.25">
      <c r="A560" s="47" t="s">
        <v>5817</v>
      </c>
      <c r="B560" s="44" t="s">
        <v>11</v>
      </c>
      <c r="C560" s="44" t="s">
        <v>77</v>
      </c>
      <c r="D560" s="44" t="s">
        <v>976</v>
      </c>
      <c r="E560" s="44" t="s">
        <v>2191</v>
      </c>
      <c r="F560" s="44">
        <v>1</v>
      </c>
      <c r="G560" s="46">
        <v>42970</v>
      </c>
      <c r="H560" s="44">
        <v>127</v>
      </c>
      <c r="I560" s="46">
        <v>473.4</v>
      </c>
      <c r="J560" s="46">
        <v>60121.799999999996</v>
      </c>
      <c r="K560" s="46">
        <v>103091.79999999999</v>
      </c>
      <c r="L560" s="63">
        <v>20250626</v>
      </c>
      <c r="O560" s="145" t="str">
        <f t="shared" si="71"/>
        <v>General Roca</v>
      </c>
      <c r="Q560" s="206">
        <f t="shared" si="76"/>
        <v>127</v>
      </c>
      <c r="R560" s="170">
        <f t="shared" si="77"/>
        <v>0</v>
      </c>
    </row>
    <row r="561" spans="1:19" x14ac:dyDescent="0.25">
      <c r="A561" s="47" t="s">
        <v>5828</v>
      </c>
      <c r="B561" s="44" t="s">
        <v>11</v>
      </c>
      <c r="C561" s="44" t="s">
        <v>29</v>
      </c>
      <c r="D561" s="44" t="s">
        <v>5703</v>
      </c>
      <c r="E561" s="44" t="s">
        <v>5829</v>
      </c>
      <c r="F561" s="44">
        <v>1</v>
      </c>
      <c r="G561" s="46">
        <v>42970</v>
      </c>
      <c r="H561" s="44">
        <v>285</v>
      </c>
      <c r="I561" s="46">
        <v>473.4</v>
      </c>
      <c r="J561" s="46">
        <v>134919</v>
      </c>
      <c r="K561" s="46">
        <v>177889</v>
      </c>
      <c r="L561" s="63">
        <v>20250602</v>
      </c>
      <c r="O561" s="145" t="str">
        <f t="shared" si="71"/>
        <v>Santa Rosa</v>
      </c>
      <c r="Q561" s="206">
        <f t="shared" si="76"/>
        <v>282</v>
      </c>
      <c r="R561" s="170">
        <f t="shared" si="77"/>
        <v>-3</v>
      </c>
    </row>
    <row r="562" spans="1:19" x14ac:dyDescent="0.25">
      <c r="O562" s="145"/>
      <c r="Q562" s="206"/>
      <c r="R562" s="170"/>
    </row>
    <row r="563" spans="1:19" x14ac:dyDescent="0.25">
      <c r="O563" s="145"/>
      <c r="Q563" s="206"/>
      <c r="R563" s="170"/>
    </row>
    <row r="564" spans="1:19" x14ac:dyDescent="0.25">
      <c r="A564" s="47" t="s">
        <v>5995</v>
      </c>
      <c r="B564" s="44" t="s">
        <v>11</v>
      </c>
      <c r="C564" s="44" t="s">
        <v>885</v>
      </c>
      <c r="D564" s="44" t="s">
        <v>1494</v>
      </c>
      <c r="E564" s="44" t="s">
        <v>5996</v>
      </c>
      <c r="F564" s="44">
        <v>1</v>
      </c>
      <c r="G564" s="46">
        <v>43469</v>
      </c>
      <c r="H564" s="44">
        <v>77</v>
      </c>
      <c r="I564" s="46">
        <v>502.3</v>
      </c>
      <c r="J564" s="46">
        <v>38677.1</v>
      </c>
      <c r="K564" s="46">
        <v>82146.100000000006</v>
      </c>
      <c r="L564" s="63">
        <v>20250703</v>
      </c>
      <c r="O564" s="145" t="str">
        <f t="shared" si="71"/>
        <v>Pehuajo</v>
      </c>
      <c r="Q564" s="206">
        <f t="shared" ref="Q564:Q566" si="78">VLOOKUP(D564,tablakms,11,)</f>
        <v>77.3</v>
      </c>
      <c r="R564" s="170">
        <f t="shared" ref="R564:R566" si="79">Q564-H564</f>
        <v>0.29999999999999716</v>
      </c>
    </row>
    <row r="565" spans="1:19" ht="135" x14ac:dyDescent="0.25">
      <c r="A565" s="47" t="s">
        <v>5909</v>
      </c>
      <c r="B565" s="44" t="s">
        <v>11</v>
      </c>
      <c r="C565" s="44" t="s">
        <v>3122</v>
      </c>
      <c r="D565" s="44" t="s">
        <v>3240</v>
      </c>
      <c r="E565" s="44" t="s">
        <v>3382</v>
      </c>
      <c r="F565" s="44">
        <v>1</v>
      </c>
      <c r="G565" s="46">
        <v>46494</v>
      </c>
      <c r="H565" s="44">
        <v>113</v>
      </c>
      <c r="I565" s="46">
        <v>502.3</v>
      </c>
      <c r="J565" s="46">
        <v>56759.9</v>
      </c>
      <c r="K565" s="46">
        <v>103253.9</v>
      </c>
      <c r="L565" s="63">
        <v>20250717</v>
      </c>
      <c r="O565" s="145" t="str">
        <f t="shared" si="71"/>
        <v>General Roca</v>
      </c>
      <c r="Q565" s="206">
        <f t="shared" si="78"/>
        <v>87.4</v>
      </c>
      <c r="R565" s="170">
        <f t="shared" si="79"/>
        <v>-25.599999999999994</v>
      </c>
      <c r="S565" s="406" t="s">
        <v>6010</v>
      </c>
    </row>
    <row r="566" spans="1:19" x14ac:dyDescent="0.25">
      <c r="A566" s="47" t="s">
        <v>5890</v>
      </c>
      <c r="B566" s="44" t="s">
        <v>11</v>
      </c>
      <c r="C566" s="44" t="s">
        <v>3122</v>
      </c>
      <c r="D566" s="44" t="s">
        <v>1388</v>
      </c>
      <c r="E566" s="44" t="s">
        <v>5891</v>
      </c>
      <c r="F566" s="44">
        <v>1</v>
      </c>
      <c r="G566" s="46">
        <v>46494</v>
      </c>
      <c r="H566" s="44">
        <v>90</v>
      </c>
      <c r="I566" s="46">
        <v>502.3</v>
      </c>
      <c r="J566" s="46">
        <v>45207</v>
      </c>
      <c r="K566" s="46">
        <v>91701</v>
      </c>
      <c r="L566" s="63">
        <v>20250724</v>
      </c>
      <c r="O566" s="145" t="str">
        <f t="shared" si="71"/>
        <v>General Roca</v>
      </c>
      <c r="Q566" s="206">
        <f t="shared" si="78"/>
        <v>90.3</v>
      </c>
      <c r="R566" s="170">
        <f t="shared" si="79"/>
        <v>0.29999999999999716</v>
      </c>
    </row>
    <row r="567" spans="1:19" x14ac:dyDescent="0.25">
      <c r="O567" s="145"/>
      <c r="Q567" s="206"/>
      <c r="R567" s="170"/>
    </row>
    <row r="568" spans="1:19" x14ac:dyDescent="0.25">
      <c r="O568" s="145"/>
      <c r="Q568" s="206"/>
      <c r="R568" s="170"/>
    </row>
    <row r="569" spans="1:19" x14ac:dyDescent="0.25">
      <c r="O569" s="145"/>
      <c r="Q569" s="206"/>
      <c r="R569" s="170"/>
    </row>
    <row r="570" spans="1:19" x14ac:dyDescent="0.25">
      <c r="A570" s="47" t="s">
        <v>6024</v>
      </c>
      <c r="B570" s="44" t="s">
        <v>11</v>
      </c>
      <c r="C570" s="44" t="s">
        <v>3122</v>
      </c>
      <c r="D570" s="44" t="s">
        <v>3240</v>
      </c>
      <c r="E570" s="44" t="s">
        <v>3561</v>
      </c>
      <c r="F570" s="44">
        <v>1</v>
      </c>
      <c r="G570" s="46">
        <v>46494</v>
      </c>
      <c r="H570" s="44">
        <v>90</v>
      </c>
      <c r="I570" s="46">
        <v>502.3</v>
      </c>
      <c r="J570" s="46">
        <v>45207</v>
      </c>
      <c r="K570" s="46">
        <v>91701</v>
      </c>
      <c r="L570" s="63">
        <v>20250829</v>
      </c>
      <c r="O570" s="145" t="str">
        <f t="shared" si="71"/>
        <v>General Roca</v>
      </c>
      <c r="Q570" s="206">
        <f t="shared" ref="Q570:Q574" si="80">VLOOKUP(D570,tablakms,11,)</f>
        <v>87.4</v>
      </c>
      <c r="R570" s="170">
        <f t="shared" ref="R570:R574" si="81">Q570-H570</f>
        <v>-2.5999999999999943</v>
      </c>
    </row>
    <row r="571" spans="1:19" x14ac:dyDescent="0.25">
      <c r="A571" s="47" t="s">
        <v>6026</v>
      </c>
      <c r="B571" s="44" t="s">
        <v>11</v>
      </c>
      <c r="C571" s="44" t="s">
        <v>70</v>
      </c>
      <c r="D571" s="44" t="s">
        <v>5489</v>
      </c>
      <c r="E571" s="44" t="s">
        <v>6027</v>
      </c>
      <c r="F571" s="44">
        <v>1</v>
      </c>
      <c r="G571" s="46">
        <v>43469</v>
      </c>
      <c r="H571" s="44">
        <v>220</v>
      </c>
      <c r="I571" s="46">
        <v>502.3</v>
      </c>
      <c r="J571" s="46">
        <v>110506</v>
      </c>
      <c r="K571" s="46">
        <v>153975</v>
      </c>
      <c r="L571" s="63">
        <v>20250821</v>
      </c>
      <c r="O571" s="145" t="str">
        <f t="shared" si="71"/>
        <v>Pehuajo</v>
      </c>
      <c r="Q571" s="206">
        <f t="shared" si="80"/>
        <v>219</v>
      </c>
      <c r="R571" s="170">
        <f t="shared" si="81"/>
        <v>-1</v>
      </c>
    </row>
    <row r="572" spans="1:19" x14ac:dyDescent="0.25">
      <c r="A572" s="47" t="s">
        <v>6061</v>
      </c>
      <c r="B572" s="44" t="s">
        <v>11</v>
      </c>
      <c r="C572" s="44" t="s">
        <v>70</v>
      </c>
      <c r="D572" s="44" t="s">
        <v>5489</v>
      </c>
      <c r="E572" s="44" t="s">
        <v>6027</v>
      </c>
      <c r="F572" s="44">
        <v>1</v>
      </c>
      <c r="G572" s="46">
        <v>43469</v>
      </c>
      <c r="H572" s="44">
        <v>216</v>
      </c>
      <c r="I572" s="46">
        <v>502.3</v>
      </c>
      <c r="J572" s="46">
        <v>108496.8</v>
      </c>
      <c r="K572" s="46">
        <v>151965.79999999999</v>
      </c>
      <c r="L572" s="63">
        <v>20250805</v>
      </c>
      <c r="O572" s="145" t="str">
        <f t="shared" si="71"/>
        <v>Pehuajo</v>
      </c>
      <c r="Q572" s="206">
        <f t="shared" si="80"/>
        <v>219</v>
      </c>
      <c r="R572" s="170">
        <f t="shared" si="81"/>
        <v>3</v>
      </c>
    </row>
    <row r="573" spans="1:19" x14ac:dyDescent="0.25">
      <c r="A573" s="47" t="s">
        <v>6078</v>
      </c>
      <c r="B573" s="44" t="s">
        <v>11</v>
      </c>
      <c r="C573" s="44" t="s">
        <v>212</v>
      </c>
      <c r="D573" s="44" t="s">
        <v>213</v>
      </c>
      <c r="E573" s="44" t="s">
        <v>214</v>
      </c>
      <c r="F573" s="44">
        <v>1</v>
      </c>
      <c r="G573" s="46">
        <v>92988</v>
      </c>
      <c r="H573" s="44">
        <v>250</v>
      </c>
      <c r="I573" s="46">
        <v>1004.6</v>
      </c>
      <c r="J573" s="46">
        <v>251150</v>
      </c>
      <c r="K573" s="46">
        <v>344138</v>
      </c>
      <c r="L573" s="63">
        <v>20250819</v>
      </c>
      <c r="O573" s="145" t="str">
        <f t="shared" si="71"/>
        <v>General Roca</v>
      </c>
      <c r="Q573" s="206">
        <f t="shared" si="80"/>
        <v>117</v>
      </c>
      <c r="R573" s="170">
        <f t="shared" si="81"/>
        <v>-133</v>
      </c>
    </row>
    <row r="574" spans="1:19" x14ac:dyDescent="0.25">
      <c r="A574" s="47" t="s">
        <v>6093</v>
      </c>
      <c r="B574" s="44" t="s">
        <v>11</v>
      </c>
      <c r="C574" s="44" t="s">
        <v>2604</v>
      </c>
      <c r="D574" s="44" t="s">
        <v>3625</v>
      </c>
      <c r="E574" s="44" t="s">
        <v>4920</v>
      </c>
      <c r="F574" s="44">
        <v>1</v>
      </c>
      <c r="G574" s="46">
        <v>46494</v>
      </c>
      <c r="H574" s="44">
        <v>353</v>
      </c>
      <c r="I574" s="46">
        <v>502.3</v>
      </c>
      <c r="J574" s="46">
        <v>177311.9</v>
      </c>
      <c r="K574" s="46">
        <v>223805.9</v>
      </c>
      <c r="L574" s="63">
        <v>20250822</v>
      </c>
      <c r="O574" s="145" t="str">
        <f t="shared" si="71"/>
        <v>General Roca</v>
      </c>
      <c r="Q574" s="206">
        <f t="shared" si="80"/>
        <v>353</v>
      </c>
      <c r="R574" s="170">
        <f t="shared" si="81"/>
        <v>0</v>
      </c>
    </row>
    <row r="575" spans="1:19" x14ac:dyDescent="0.25">
      <c r="O575" s="145"/>
      <c r="Q575" s="206"/>
      <c r="R575" s="170"/>
    </row>
    <row r="576" spans="1:19" x14ac:dyDescent="0.25">
      <c r="O576" s="145"/>
      <c r="Q576" s="206"/>
      <c r="R576" s="170"/>
    </row>
    <row r="577" spans="1:19 16335:16380" x14ac:dyDescent="0.25">
      <c r="O577" s="145"/>
      <c r="Q577" s="206"/>
      <c r="R577" s="170"/>
    </row>
    <row r="578" spans="1:19 16335:16380" x14ac:dyDescent="0.25">
      <c r="A578" s="47" t="s">
        <v>6260</v>
      </c>
      <c r="B578" s="44" t="s">
        <v>11</v>
      </c>
      <c r="C578" s="44" t="s">
        <v>3122</v>
      </c>
      <c r="D578" s="44" t="s">
        <v>3166</v>
      </c>
      <c r="E578" s="44" t="s">
        <v>3167</v>
      </c>
      <c r="F578" s="44">
        <v>1</v>
      </c>
      <c r="G578" s="46">
        <v>92988</v>
      </c>
      <c r="H578" s="44">
        <v>74</v>
      </c>
      <c r="I578" s="46">
        <v>502.3</v>
      </c>
      <c r="J578" s="46">
        <v>37170.200000000004</v>
      </c>
      <c r="K578" s="46">
        <v>130158.20000000001</v>
      </c>
      <c r="L578" s="63">
        <v>20250905</v>
      </c>
      <c r="O578" s="145" t="str">
        <f t="shared" si="71"/>
        <v>General Roca</v>
      </c>
      <c r="Q578" s="206">
        <f t="shared" ref="Q578:Q582" si="82">VLOOKUP(D578,tablakms,11,)</f>
        <v>76.8</v>
      </c>
      <c r="R578" s="170">
        <f t="shared" ref="R578:R582" si="83">Q578-H578</f>
        <v>2.7999999999999972</v>
      </c>
      <c r="S578" s="143" t="s">
        <v>49</v>
      </c>
    </row>
    <row r="579" spans="1:19 16335:16380" x14ac:dyDescent="0.25">
      <c r="A579" s="47" t="s">
        <v>6248</v>
      </c>
      <c r="B579" s="44" t="s">
        <v>11</v>
      </c>
      <c r="C579" s="44" t="s">
        <v>2604</v>
      </c>
      <c r="D579" s="44" t="s">
        <v>3625</v>
      </c>
      <c r="E579" s="44" t="s">
        <v>4920</v>
      </c>
      <c r="F579" s="44">
        <v>1</v>
      </c>
      <c r="G579" s="46">
        <v>51407</v>
      </c>
      <c r="H579" s="44">
        <v>354</v>
      </c>
      <c r="I579" s="46">
        <v>502.3</v>
      </c>
      <c r="J579" s="46">
        <v>177814.2</v>
      </c>
      <c r="K579" s="46">
        <v>229221.2</v>
      </c>
      <c r="L579" s="63">
        <v>20250911</v>
      </c>
      <c r="O579" s="145" t="str">
        <f t="shared" si="71"/>
        <v>General Roca</v>
      </c>
      <c r="Q579" s="206">
        <f t="shared" si="82"/>
        <v>353</v>
      </c>
      <c r="R579" s="170">
        <f t="shared" si="83"/>
        <v>-1</v>
      </c>
      <c r="S579" s="143" t="s">
        <v>49</v>
      </c>
    </row>
    <row r="580" spans="1:19 16335:16380" x14ac:dyDescent="0.25">
      <c r="A580" s="47" t="s">
        <v>6245</v>
      </c>
      <c r="B580" s="44" t="s">
        <v>11</v>
      </c>
      <c r="C580" s="44" t="s">
        <v>36</v>
      </c>
      <c r="D580" s="44" t="s">
        <v>6246</v>
      </c>
      <c r="E580" s="44" t="s">
        <v>6247</v>
      </c>
      <c r="F580" s="44">
        <v>1</v>
      </c>
      <c r="G580" s="46">
        <v>51407</v>
      </c>
      <c r="H580" s="44">
        <v>411</v>
      </c>
      <c r="I580" s="46">
        <v>502.3</v>
      </c>
      <c r="J580" s="46">
        <v>206445.30000000002</v>
      </c>
      <c r="K580" s="46">
        <v>257852.30000000002</v>
      </c>
      <c r="L580" s="63">
        <v>20250912</v>
      </c>
      <c r="O580" s="145" t="str">
        <f t="shared" si="71"/>
        <v>Bariloche</v>
      </c>
      <c r="Q580" s="206">
        <f t="shared" si="82"/>
        <v>410</v>
      </c>
      <c r="R580" s="170">
        <f t="shared" si="83"/>
        <v>-1</v>
      </c>
    </row>
    <row r="581" spans="1:19 16335:16380" x14ac:dyDescent="0.25">
      <c r="A581" s="47" t="s">
        <v>6240</v>
      </c>
      <c r="B581" s="44" t="s">
        <v>11</v>
      </c>
      <c r="C581" s="44" t="s">
        <v>199</v>
      </c>
      <c r="D581" s="44" t="s">
        <v>6241</v>
      </c>
      <c r="E581" s="44" t="s">
        <v>6242</v>
      </c>
      <c r="F581" s="44">
        <v>1</v>
      </c>
      <c r="G581" s="46">
        <v>46494</v>
      </c>
      <c r="H581" s="44">
        <v>128</v>
      </c>
      <c r="I581" s="46">
        <v>502.3</v>
      </c>
      <c r="J581" s="46">
        <v>64294.400000000001</v>
      </c>
      <c r="K581" s="46">
        <v>110788.4</v>
      </c>
      <c r="L581" s="63">
        <v>20250909</v>
      </c>
      <c r="O581" s="145" t="str">
        <f t="shared" si="71"/>
        <v>General Roca</v>
      </c>
      <c r="Q581" s="206">
        <f t="shared" si="82"/>
        <v>133</v>
      </c>
      <c r="R581" s="170">
        <f t="shared" si="83"/>
        <v>5</v>
      </c>
      <c r="S581" s="143" t="s">
        <v>49</v>
      </c>
    </row>
    <row r="582" spans="1:19 16335:16380" s="192" customFormat="1" x14ac:dyDescent="0.25">
      <c r="A582" s="346" t="s">
        <v>6137</v>
      </c>
      <c r="B582" s="44" t="s">
        <v>11</v>
      </c>
      <c r="C582" s="347" t="s">
        <v>3122</v>
      </c>
      <c r="D582" s="347" t="s">
        <v>3242</v>
      </c>
      <c r="E582" s="44" t="s">
        <v>3476</v>
      </c>
      <c r="F582" s="44">
        <v>1</v>
      </c>
      <c r="G582" s="46">
        <v>46494</v>
      </c>
      <c r="H582" s="403">
        <v>92</v>
      </c>
      <c r="I582" s="46">
        <v>502.3</v>
      </c>
      <c r="J582" s="46">
        <v>46211.6</v>
      </c>
      <c r="K582" s="46">
        <v>92705.600000000006</v>
      </c>
      <c r="L582" s="350">
        <v>20250926</v>
      </c>
      <c r="M582" s="143"/>
      <c r="N582" s="143"/>
      <c r="O582" s="333" t="str">
        <f t="shared" si="71"/>
        <v>General Roca</v>
      </c>
      <c r="P582" s="143"/>
      <c r="Q582" s="334">
        <f t="shared" si="82"/>
        <v>89</v>
      </c>
      <c r="R582" s="351">
        <f t="shared" si="83"/>
        <v>-3</v>
      </c>
      <c r="S582" s="357" t="s">
        <v>49</v>
      </c>
    </row>
    <row r="583" spans="1:19 16335:16380" x14ac:dyDescent="0.25">
      <c r="O583" s="145"/>
      <c r="Q583" s="206"/>
      <c r="R583" s="170"/>
    </row>
    <row r="584" spans="1:19 16335:16380" x14ac:dyDescent="0.25">
      <c r="A584" s="25" t="s">
        <v>6458</v>
      </c>
      <c r="B584" s="143" t="s">
        <v>11</v>
      </c>
      <c r="C584" s="143" t="s">
        <v>77</v>
      </c>
      <c r="D584" s="143" t="s">
        <v>976</v>
      </c>
      <c r="E584" s="143" t="s">
        <v>2191</v>
      </c>
      <c r="F584" s="143">
        <v>1</v>
      </c>
      <c r="G584" s="143">
        <v>49051</v>
      </c>
      <c r="H584" s="143">
        <v>129</v>
      </c>
      <c r="I584" s="143">
        <v>541</v>
      </c>
      <c r="J584" s="143">
        <v>69789</v>
      </c>
      <c r="K584" s="143">
        <v>118840</v>
      </c>
      <c r="L584" s="143">
        <v>20251007</v>
      </c>
      <c r="O584" s="145" t="str">
        <f t="shared" si="71"/>
        <v>General Roca</v>
      </c>
      <c r="Q584" s="206">
        <f t="shared" ref="Q584:Q588" si="84">VLOOKUP(D584,tablakms,11,)</f>
        <v>127</v>
      </c>
      <c r="R584" s="170">
        <f t="shared" ref="R584:R589" si="85">Q584-H584</f>
        <v>-2</v>
      </c>
      <c r="S584" s="143" t="s">
        <v>5059</v>
      </c>
      <c r="XDG584" s="25"/>
      <c r="XDH584" s="25"/>
      <c r="XDI584" s="25"/>
      <c r="XDJ584" s="25"/>
      <c r="XDK584" s="25"/>
      <c r="XDL584" s="145"/>
      <c r="XDQ584" s="25"/>
      <c r="XDR584" s="25"/>
      <c r="XDS584" s="25"/>
      <c r="XDT584" s="170"/>
      <c r="XEA584" s="25"/>
      <c r="XEB584" s="25"/>
      <c r="XEC584" s="170"/>
      <c r="XEK584" s="25"/>
      <c r="XEL584" s="170"/>
      <c r="XEU584" s="25"/>
    </row>
    <row r="585" spans="1:19 16335:16380" s="169" customFormat="1" x14ac:dyDescent="0.25">
      <c r="A585" s="215" t="s">
        <v>6440</v>
      </c>
      <c r="B585" s="417" t="s">
        <v>862</v>
      </c>
      <c r="C585" s="169" t="s">
        <v>77</v>
      </c>
      <c r="D585" s="169" t="s">
        <v>6441</v>
      </c>
      <c r="E585" s="415" t="s">
        <v>6442</v>
      </c>
      <c r="F585" s="143">
        <v>1</v>
      </c>
      <c r="G585" s="143">
        <v>45860</v>
      </c>
      <c r="H585" s="169">
        <v>291</v>
      </c>
      <c r="I585" s="143">
        <v>534.1</v>
      </c>
      <c r="J585" s="143">
        <v>155423.1</v>
      </c>
      <c r="K585" s="143">
        <v>201283.1</v>
      </c>
      <c r="L585" s="169">
        <v>20251009</v>
      </c>
      <c r="M585" s="143"/>
      <c r="N585" s="143"/>
      <c r="O585" s="169" t="e">
        <f t="shared" si="71"/>
        <v>#N/A</v>
      </c>
      <c r="P585" s="143"/>
      <c r="Q585" s="170">
        <v>291</v>
      </c>
      <c r="R585" s="170">
        <f t="shared" si="85"/>
        <v>0</v>
      </c>
      <c r="S585" s="169" t="s">
        <v>5059</v>
      </c>
      <c r="XDQ585" s="215"/>
      <c r="XDR585" s="215"/>
      <c r="XDS585" s="215"/>
      <c r="XDT585" s="215"/>
      <c r="XDU585" s="215"/>
      <c r="XEA585" s="215"/>
      <c r="XEB585" s="215"/>
      <c r="XEC585" s="215"/>
      <c r="XED585" s="170"/>
      <c r="XEK585" s="215"/>
      <c r="XEL585" s="215"/>
      <c r="XEM585" s="170"/>
      <c r="XEU585" s="105"/>
      <c r="XEV585" s="408"/>
      <c r="XEW585" s="418"/>
      <c r="XEX585" s="418"/>
      <c r="XEY585" s="419"/>
    </row>
    <row r="586" spans="1:19 16335:16380" x14ac:dyDescent="0.25">
      <c r="A586" s="25" t="s">
        <v>6361</v>
      </c>
      <c r="B586" s="315" t="s">
        <v>11</v>
      </c>
      <c r="C586" s="25" t="s">
        <v>199</v>
      </c>
      <c r="D586" s="25" t="s">
        <v>206</v>
      </c>
      <c r="E586" s="413" t="s">
        <v>207</v>
      </c>
      <c r="F586" s="145">
        <v>1</v>
      </c>
      <c r="G586" s="206">
        <v>49051</v>
      </c>
      <c r="H586" s="170">
        <v>88</v>
      </c>
      <c r="I586" s="143">
        <v>541</v>
      </c>
      <c r="J586" s="143">
        <v>47608</v>
      </c>
      <c r="K586" s="143">
        <v>96659</v>
      </c>
      <c r="L586" s="143">
        <v>20251022</v>
      </c>
      <c r="O586" s="145" t="str">
        <f t="shared" si="71"/>
        <v>General Roca</v>
      </c>
      <c r="Q586" s="206">
        <f t="shared" si="84"/>
        <v>89.1</v>
      </c>
      <c r="R586" s="170">
        <f t="shared" si="85"/>
        <v>1.0999999999999943</v>
      </c>
      <c r="S586" s="143" t="s">
        <v>5059</v>
      </c>
      <c r="XEU586" s="47"/>
      <c r="XEV586" s="44"/>
      <c r="XEW586" s="44"/>
      <c r="XEX586" s="44"/>
      <c r="XEY586" s="63"/>
      <c r="XEZ586" s="145"/>
    </row>
    <row r="587" spans="1:19 16335:16380" x14ac:dyDescent="0.25">
      <c r="A587" s="25" t="s">
        <v>6362</v>
      </c>
      <c r="B587" s="315" t="s">
        <v>11</v>
      </c>
      <c r="C587" s="25" t="s">
        <v>199</v>
      </c>
      <c r="D587" s="170" t="s">
        <v>6201</v>
      </c>
      <c r="E587" s="143" t="s">
        <v>6202</v>
      </c>
      <c r="F587" s="143">
        <v>1</v>
      </c>
      <c r="G587" s="143">
        <v>45860</v>
      </c>
      <c r="H587" s="143">
        <v>225</v>
      </c>
      <c r="I587" s="143">
        <v>541</v>
      </c>
      <c r="J587" s="143">
        <v>121725</v>
      </c>
      <c r="K587" s="143">
        <v>167585</v>
      </c>
      <c r="L587" s="143">
        <v>20251027</v>
      </c>
      <c r="O587" s="145" t="str">
        <f t="shared" si="71"/>
        <v>Pehuajo</v>
      </c>
      <c r="Q587" s="206">
        <f t="shared" si="84"/>
        <v>226</v>
      </c>
      <c r="R587" s="170">
        <f t="shared" si="85"/>
        <v>1</v>
      </c>
      <c r="S587" s="143" t="s">
        <v>5059</v>
      </c>
      <c r="XEK587" s="47"/>
      <c r="XEL587" s="44"/>
      <c r="XEM587" s="44"/>
      <c r="XEN587" s="44"/>
      <c r="XEO587" s="63"/>
      <c r="XEP587" s="145"/>
      <c r="XEU587" s="47"/>
      <c r="XEV587" s="44"/>
      <c r="XEW587" s="44"/>
      <c r="XEX587" s="170"/>
    </row>
    <row r="588" spans="1:19 16335:16380" s="421" customFormat="1" x14ac:dyDescent="0.25">
      <c r="A588" s="420" t="s">
        <v>6377</v>
      </c>
      <c r="B588" s="315" t="s">
        <v>862</v>
      </c>
      <c r="C588" s="271" t="s">
        <v>77</v>
      </c>
      <c r="D588" s="421" t="s">
        <v>113</v>
      </c>
      <c r="E588" s="143" t="s">
        <v>6378</v>
      </c>
      <c r="F588" s="143">
        <v>1</v>
      </c>
      <c r="G588" s="143">
        <v>98102</v>
      </c>
      <c r="H588" s="421">
        <v>178</v>
      </c>
      <c r="I588" s="143">
        <v>541</v>
      </c>
      <c r="J588" s="143">
        <v>96298</v>
      </c>
      <c r="K588" s="143">
        <v>194400</v>
      </c>
      <c r="L588" s="421">
        <v>20251029</v>
      </c>
      <c r="M588" s="143"/>
      <c r="N588" s="143"/>
      <c r="O588" s="422" t="str">
        <f t="shared" si="71"/>
        <v>General Roca</v>
      </c>
      <c r="P588" s="143"/>
      <c r="Q588" s="423">
        <f t="shared" si="84"/>
        <v>87.6</v>
      </c>
      <c r="R588" s="271">
        <f t="shared" si="85"/>
        <v>-90.4</v>
      </c>
      <c r="S588" s="421">
        <v>89</v>
      </c>
      <c r="XEA588" s="424"/>
      <c r="XEB588" s="425"/>
      <c r="XEC588" s="425"/>
      <c r="XED588" s="425"/>
      <c r="XEE588" s="426"/>
      <c r="XEF588" s="422"/>
      <c r="XEK588" s="424"/>
      <c r="XEL588" s="425"/>
      <c r="XEM588" s="425"/>
      <c r="XEN588" s="271"/>
      <c r="XEU588" s="424"/>
      <c r="XEV588" s="425"/>
      <c r="XEW588" s="271"/>
    </row>
    <row r="589" spans="1:19 16335:16380" x14ac:dyDescent="0.25">
      <c r="A589" s="25" t="s">
        <v>6331</v>
      </c>
      <c r="B589" s="25" t="s">
        <v>11</v>
      </c>
      <c r="C589" s="25" t="s">
        <v>36</v>
      </c>
      <c r="D589" s="25" t="s">
        <v>341</v>
      </c>
      <c r="E589" s="25" t="s">
        <v>2852</v>
      </c>
      <c r="F589" s="145">
        <v>1</v>
      </c>
      <c r="G589" s="206">
        <v>49051</v>
      </c>
      <c r="H589" s="170">
        <v>88</v>
      </c>
      <c r="I589" s="143">
        <v>541</v>
      </c>
      <c r="J589" s="143">
        <v>47608</v>
      </c>
      <c r="K589" s="143">
        <v>96659</v>
      </c>
      <c r="L589" s="143">
        <v>20251030</v>
      </c>
      <c r="O589" s="145" t="str">
        <f>VLOOKUP(D589,tablakms,6,)</f>
        <v>General Roca</v>
      </c>
      <c r="Q589" s="206">
        <f>VLOOKUP(D589,tablakms,11,)</f>
        <v>89.6</v>
      </c>
      <c r="R589" s="170">
        <f t="shared" si="85"/>
        <v>1.5999999999999943</v>
      </c>
      <c r="S589" s="143" t="s">
        <v>5059</v>
      </c>
      <c r="XDQ589" s="412"/>
      <c r="XDR589" s="320"/>
      <c r="XDS589" s="320"/>
      <c r="XDT589" s="320"/>
      <c r="XDU589" s="410"/>
      <c r="XEA589" s="412"/>
      <c r="XEB589" s="320"/>
      <c r="XEC589" s="320"/>
      <c r="XEK589" s="412"/>
      <c r="XEL589" s="320"/>
      <c r="XEU589" s="47"/>
      <c r="XEV589" s="25"/>
      <c r="XEW589" s="25"/>
      <c r="XEX589" s="25"/>
      <c r="XEY589" s="25"/>
      <c r="XEZ589" s="145"/>
    </row>
    <row r="590" spans="1:19 16335:16380" x14ac:dyDescent="0.25">
      <c r="XDG590" s="412"/>
      <c r="XDH590" s="320"/>
      <c r="XDI590" s="320"/>
      <c r="XDJ590" s="320"/>
      <c r="XDK590" s="410"/>
      <c r="XDQ590" s="412"/>
      <c r="XDR590" s="320"/>
      <c r="XDS590" s="320"/>
      <c r="XEA590" s="412"/>
      <c r="XEB590" s="320"/>
      <c r="XEK590" s="412"/>
      <c r="XEU590" s="412"/>
    </row>
    <row r="593" spans="1:19" x14ac:dyDescent="0.25">
      <c r="A593" s="28" t="s">
        <v>6601</v>
      </c>
      <c r="B593" s="22" t="s">
        <v>11</v>
      </c>
      <c r="C593" s="22" t="s">
        <v>199</v>
      </c>
      <c r="D593" s="22" t="s">
        <v>3479</v>
      </c>
      <c r="E593" s="22" t="s">
        <v>3480</v>
      </c>
      <c r="F593" s="358">
        <v>1</v>
      </c>
      <c r="G593" s="22" t="s">
        <v>6521</v>
      </c>
      <c r="H593" s="22">
        <v>190</v>
      </c>
      <c r="I593" s="24" t="s">
        <v>6476</v>
      </c>
      <c r="J593" s="24" t="s">
        <v>6602</v>
      </c>
      <c r="K593" s="29" t="s">
        <v>6603</v>
      </c>
      <c r="L593" s="29">
        <v>20251110</v>
      </c>
      <c r="O593" s="138" t="s">
        <v>886</v>
      </c>
      <c r="Q593" s="144">
        <v>186</v>
      </c>
      <c r="R593" s="144">
        <f>+H593-Q593</f>
        <v>4</v>
      </c>
    </row>
    <row r="594" spans="1:19" x14ac:dyDescent="0.25">
      <c r="A594" s="28" t="s">
        <v>6580</v>
      </c>
      <c r="B594" s="22" t="s">
        <v>11</v>
      </c>
      <c r="C594" s="22" t="s">
        <v>6581</v>
      </c>
      <c r="D594" s="22" t="s">
        <v>1289</v>
      </c>
      <c r="E594" s="22" t="s">
        <v>1687</v>
      </c>
      <c r="F594" s="358">
        <v>1</v>
      </c>
      <c r="G594" s="22" t="s">
        <v>6521</v>
      </c>
      <c r="H594" s="22">
        <v>135</v>
      </c>
      <c r="I594" s="24" t="s">
        <v>6476</v>
      </c>
      <c r="J594" s="24" t="s">
        <v>6582</v>
      </c>
      <c r="K594" s="29" t="s">
        <v>6583</v>
      </c>
      <c r="L594" s="29">
        <v>20251111</v>
      </c>
      <c r="O594" s="138" t="s">
        <v>1090</v>
      </c>
      <c r="Q594" s="144">
        <v>137</v>
      </c>
      <c r="R594" s="144">
        <f t="shared" ref="R594:R603" si="86">+H594-Q594</f>
        <v>-2</v>
      </c>
    </row>
    <row r="595" spans="1:19" x14ac:dyDescent="0.25">
      <c r="A595" s="28" t="s">
        <v>6591</v>
      </c>
      <c r="B595" s="22" t="s">
        <v>11</v>
      </c>
      <c r="C595" s="22" t="s">
        <v>36</v>
      </c>
      <c r="D595" s="22" t="s">
        <v>2618</v>
      </c>
      <c r="E595" s="22" t="s">
        <v>6592</v>
      </c>
      <c r="F595" s="358">
        <v>1</v>
      </c>
      <c r="G595" s="22" t="s">
        <v>6474</v>
      </c>
      <c r="H595" s="22">
        <v>87</v>
      </c>
      <c r="I595" s="24" t="s">
        <v>6476</v>
      </c>
      <c r="J595" s="24" t="s">
        <v>6593</v>
      </c>
      <c r="K595" s="29" t="s">
        <v>6594</v>
      </c>
      <c r="L595" s="29">
        <v>20251104</v>
      </c>
      <c r="O595" t="s">
        <v>87</v>
      </c>
      <c r="Q595" s="144">
        <v>97</v>
      </c>
      <c r="R595" s="144">
        <f t="shared" si="86"/>
        <v>-10</v>
      </c>
      <c r="S595" s="143" t="s">
        <v>6630</v>
      </c>
    </row>
    <row r="596" spans="1:19" x14ac:dyDescent="0.25">
      <c r="A596" s="28" t="s">
        <v>6595</v>
      </c>
      <c r="B596" s="22" t="s">
        <v>11</v>
      </c>
      <c r="C596" s="22" t="s">
        <v>3122</v>
      </c>
      <c r="D596" s="22" t="s">
        <v>3240</v>
      </c>
      <c r="E596" s="22" t="s">
        <v>3561</v>
      </c>
      <c r="F596" s="358">
        <v>1</v>
      </c>
      <c r="G596" s="22" t="s">
        <v>6474</v>
      </c>
      <c r="H596" s="22">
        <v>88</v>
      </c>
      <c r="I596" s="24" t="s">
        <v>6476</v>
      </c>
      <c r="J596" s="24" t="s">
        <v>6526</v>
      </c>
      <c r="K596" s="29" t="s">
        <v>6527</v>
      </c>
      <c r="L596" s="29">
        <v>20251120</v>
      </c>
      <c r="O596" s="138" t="s">
        <v>87</v>
      </c>
      <c r="Q596" s="144">
        <v>55</v>
      </c>
      <c r="R596" s="144">
        <f t="shared" si="86"/>
        <v>33</v>
      </c>
      <c r="S596" s="143" t="s">
        <v>6629</v>
      </c>
    </row>
    <row r="597" spans="1:19" x14ac:dyDescent="0.25">
      <c r="A597" s="28" t="s">
        <v>6577</v>
      </c>
      <c r="B597" s="22" t="s">
        <v>11</v>
      </c>
      <c r="C597" s="22" t="s">
        <v>3122</v>
      </c>
      <c r="D597" s="22" t="s">
        <v>1388</v>
      </c>
      <c r="E597" s="22" t="s">
        <v>3171</v>
      </c>
      <c r="F597" s="358">
        <v>1</v>
      </c>
      <c r="G597" s="22" t="s">
        <v>6474</v>
      </c>
      <c r="H597" s="22">
        <v>90</v>
      </c>
      <c r="I597" s="24" t="s">
        <v>6476</v>
      </c>
      <c r="J597" s="24" t="s">
        <v>6578</v>
      </c>
      <c r="K597" s="29" t="s">
        <v>6579</v>
      </c>
      <c r="L597" s="29">
        <v>20251120</v>
      </c>
      <c r="O597" t="s">
        <v>87</v>
      </c>
      <c r="Q597" s="144">
        <v>90</v>
      </c>
      <c r="R597" s="144">
        <f t="shared" si="86"/>
        <v>0</v>
      </c>
    </row>
    <row r="598" spans="1:19" x14ac:dyDescent="0.25">
      <c r="A598" s="28" t="s">
        <v>6547</v>
      </c>
      <c r="B598" s="22" t="s">
        <v>11</v>
      </c>
      <c r="C598" s="22" t="s">
        <v>3122</v>
      </c>
      <c r="D598" s="22" t="s">
        <v>3166</v>
      </c>
      <c r="E598" s="22" t="s">
        <v>3167</v>
      </c>
      <c r="F598" s="358">
        <v>1</v>
      </c>
      <c r="G598" s="22" t="s">
        <v>6474</v>
      </c>
      <c r="H598" s="22">
        <v>77</v>
      </c>
      <c r="I598" s="24" t="s">
        <v>6476</v>
      </c>
      <c r="J598" s="24" t="s">
        <v>6548</v>
      </c>
      <c r="K598" s="29" t="s">
        <v>6549</v>
      </c>
      <c r="L598" s="29">
        <v>20251128</v>
      </c>
      <c r="O598" t="s">
        <v>87</v>
      </c>
      <c r="Q598" s="144">
        <v>77</v>
      </c>
      <c r="R598" s="144">
        <f t="shared" si="86"/>
        <v>0</v>
      </c>
    </row>
    <row r="599" spans="1:19" ht="15.75" thickBot="1" x14ac:dyDescent="0.3">
      <c r="A599" s="28" t="s">
        <v>6492</v>
      </c>
      <c r="B599" s="22" t="s">
        <v>862</v>
      </c>
      <c r="C599" s="22" t="s">
        <v>77</v>
      </c>
      <c r="D599" s="22" t="s">
        <v>5666</v>
      </c>
      <c r="E599" s="22" t="s">
        <v>6493</v>
      </c>
      <c r="F599" s="358">
        <v>1</v>
      </c>
      <c r="G599" s="22" t="s">
        <v>6474</v>
      </c>
      <c r="H599" s="22">
        <v>282</v>
      </c>
      <c r="I599" s="24" t="s">
        <v>6476</v>
      </c>
      <c r="J599" s="24" t="s">
        <v>6494</v>
      </c>
      <c r="K599" s="29" t="s">
        <v>6495</v>
      </c>
      <c r="L599" s="29">
        <v>20251128</v>
      </c>
      <c r="O599" t="s">
        <v>4247</v>
      </c>
      <c r="Q599" s="144">
        <v>281</v>
      </c>
      <c r="R599" s="144">
        <f t="shared" si="86"/>
        <v>1</v>
      </c>
    </row>
    <row r="600" spans="1:19" x14ac:dyDescent="0.25">
      <c r="A600" s="50" t="s">
        <v>6587</v>
      </c>
      <c r="B600" s="48" t="s">
        <v>862</v>
      </c>
      <c r="C600" s="48" t="s">
        <v>70</v>
      </c>
      <c r="D600" s="48" t="s">
        <v>920</v>
      </c>
      <c r="E600" s="48" t="s">
        <v>6588</v>
      </c>
      <c r="F600" s="431">
        <v>1</v>
      </c>
      <c r="G600" s="48" t="s">
        <v>6564</v>
      </c>
      <c r="H600" s="48">
        <v>149</v>
      </c>
      <c r="I600" s="51" t="s">
        <v>6476</v>
      </c>
      <c r="J600" s="51" t="s">
        <v>6589</v>
      </c>
      <c r="K600" s="115" t="s">
        <v>6590</v>
      </c>
      <c r="L600" s="115">
        <v>20251106</v>
      </c>
      <c r="O600" s="138" t="s">
        <v>87</v>
      </c>
      <c r="Q600" s="144">
        <v>149</v>
      </c>
      <c r="R600" s="144">
        <f t="shared" si="86"/>
        <v>0</v>
      </c>
    </row>
    <row r="601" spans="1:19" x14ac:dyDescent="0.25">
      <c r="A601" s="28" t="s">
        <v>6617</v>
      </c>
      <c r="B601" s="22" t="s">
        <v>11</v>
      </c>
      <c r="C601" s="22" t="s">
        <v>2604</v>
      </c>
      <c r="D601" s="22" t="s">
        <v>3625</v>
      </c>
      <c r="E601" s="22" t="s">
        <v>4920</v>
      </c>
      <c r="F601" s="358">
        <v>1</v>
      </c>
      <c r="G601" s="22" t="s">
        <v>6564</v>
      </c>
      <c r="H601" s="22">
        <v>353</v>
      </c>
      <c r="I601" s="24" t="s">
        <v>6476</v>
      </c>
      <c r="J601" s="24" t="s">
        <v>6618</v>
      </c>
      <c r="K601" s="29" t="s">
        <v>6619</v>
      </c>
      <c r="L601" s="29">
        <v>20251111</v>
      </c>
      <c r="O601" s="138" t="s">
        <v>87</v>
      </c>
      <c r="Q601" s="144">
        <v>353</v>
      </c>
      <c r="R601" s="144">
        <f t="shared" si="86"/>
        <v>0</v>
      </c>
    </row>
    <row r="602" spans="1:19" ht="15.75" thickBot="1" x14ac:dyDescent="0.3">
      <c r="A602" s="30" t="s">
        <v>6623</v>
      </c>
      <c r="B602" s="31" t="s">
        <v>11</v>
      </c>
      <c r="C602" s="31" t="s">
        <v>36</v>
      </c>
      <c r="D602" s="31" t="s">
        <v>918</v>
      </c>
      <c r="E602" s="31" t="s">
        <v>763</v>
      </c>
      <c r="F602" s="429">
        <v>1</v>
      </c>
      <c r="G602" s="31" t="s">
        <v>6564</v>
      </c>
      <c r="H602" s="31">
        <v>154</v>
      </c>
      <c r="I602" s="33" t="s">
        <v>6476</v>
      </c>
      <c r="J602" s="33" t="s">
        <v>6624</v>
      </c>
      <c r="K602" s="34" t="s">
        <v>6625</v>
      </c>
      <c r="L602" s="34">
        <v>20251119</v>
      </c>
      <c r="O602" s="276" t="s">
        <v>5066</v>
      </c>
      <c r="Q602" s="144">
        <v>151</v>
      </c>
      <c r="R602" s="144">
        <f t="shared" si="86"/>
        <v>3</v>
      </c>
    </row>
    <row r="603" spans="1:19" x14ac:dyDescent="0.25">
      <c r="A603" s="28" t="s">
        <v>6556</v>
      </c>
      <c r="B603" s="22" t="s">
        <v>862</v>
      </c>
      <c r="C603" s="22" t="s">
        <v>6352</v>
      </c>
      <c r="D603" s="22" t="s">
        <v>6557</v>
      </c>
      <c r="E603" s="22" t="s">
        <v>6558</v>
      </c>
      <c r="F603" s="358">
        <v>1</v>
      </c>
      <c r="G603" s="448">
        <v>45860</v>
      </c>
      <c r="H603" s="22">
        <v>119</v>
      </c>
      <c r="I603" s="24">
        <v>541</v>
      </c>
      <c r="J603" s="24">
        <f>+I603*H603</f>
        <v>64379</v>
      </c>
      <c r="K603" s="449">
        <f>+J603+G603</f>
        <v>110239</v>
      </c>
      <c r="L603" s="29">
        <v>20251111</v>
      </c>
      <c r="O603" s="138" t="s">
        <v>1090</v>
      </c>
      <c r="Q603" s="144">
        <v>118</v>
      </c>
      <c r="R603" s="144">
        <f t="shared" si="86"/>
        <v>1</v>
      </c>
    </row>
    <row r="606" spans="1:19" x14ac:dyDescent="0.25">
      <c r="A606" s="47" t="s">
        <v>6780</v>
      </c>
      <c r="B606" s="44" t="s">
        <v>11</v>
      </c>
      <c r="C606" s="44" t="s">
        <v>3122</v>
      </c>
      <c r="D606" s="44" t="s">
        <v>3242</v>
      </c>
      <c r="E606" s="44" t="s">
        <v>3455</v>
      </c>
      <c r="F606" s="44">
        <v>1</v>
      </c>
      <c r="G606" s="46">
        <v>49051</v>
      </c>
      <c r="H606" s="44">
        <v>89</v>
      </c>
      <c r="I606" s="46">
        <v>541</v>
      </c>
      <c r="J606" s="46">
        <v>48149</v>
      </c>
      <c r="K606" s="46">
        <v>97200</v>
      </c>
      <c r="L606" s="63">
        <v>20251202</v>
      </c>
      <c r="O606" s="145" t="str">
        <f t="shared" ref="O606:O626" si="87">VLOOKUP(D606,tablakms,6,)</f>
        <v>General Roca</v>
      </c>
      <c r="Q606" s="170">
        <f t="shared" ref="Q606:Q613" si="88">VLOOKUP(D606,tablakms,11,)</f>
        <v>89</v>
      </c>
      <c r="R606" s="144">
        <f t="shared" ref="R606:R613" si="89">Q606-H606</f>
        <v>0</v>
      </c>
    </row>
    <row r="607" spans="1:19" x14ac:dyDescent="0.25">
      <c r="A607" s="47" t="s">
        <v>6810</v>
      </c>
      <c r="B607" s="44" t="s">
        <v>11</v>
      </c>
      <c r="C607" s="44" t="s">
        <v>2604</v>
      </c>
      <c r="D607" s="44" t="s">
        <v>3625</v>
      </c>
      <c r="E607" s="44" t="s">
        <v>3626</v>
      </c>
      <c r="F607" s="44">
        <v>1</v>
      </c>
      <c r="G607" s="46">
        <v>54234</v>
      </c>
      <c r="H607" s="44">
        <v>354</v>
      </c>
      <c r="I607" s="46">
        <v>541</v>
      </c>
      <c r="J607" s="46">
        <v>191514</v>
      </c>
      <c r="K607" s="46">
        <v>245748</v>
      </c>
      <c r="L607" s="63">
        <v>20251203</v>
      </c>
      <c r="O607" s="145" t="str">
        <f t="shared" si="87"/>
        <v>General Roca</v>
      </c>
      <c r="Q607" s="170">
        <f t="shared" si="88"/>
        <v>353</v>
      </c>
      <c r="R607" s="144">
        <f t="shared" si="89"/>
        <v>-1</v>
      </c>
    </row>
    <row r="608" spans="1:19" x14ac:dyDescent="0.25">
      <c r="A608" s="47" t="s">
        <v>6694</v>
      </c>
      <c r="B608" s="44" t="s">
        <v>11</v>
      </c>
      <c r="C608" s="44" t="s">
        <v>532</v>
      </c>
      <c r="D608" s="44" t="s">
        <v>6695</v>
      </c>
      <c r="E608" s="44" t="s">
        <v>3080</v>
      </c>
      <c r="F608" s="44">
        <v>1</v>
      </c>
      <c r="G608" s="46">
        <v>49051</v>
      </c>
      <c r="H608" s="44">
        <v>128</v>
      </c>
      <c r="I608" s="46">
        <v>541</v>
      </c>
      <c r="J608" s="46">
        <v>69248</v>
      </c>
      <c r="K608" s="46">
        <v>118299</v>
      </c>
      <c r="L608" s="63">
        <v>20251210</v>
      </c>
      <c r="O608" s="145" t="str">
        <f t="shared" si="87"/>
        <v>General Roca</v>
      </c>
      <c r="Q608" s="170">
        <f t="shared" si="88"/>
        <v>128</v>
      </c>
      <c r="R608" s="144">
        <f t="shared" si="89"/>
        <v>0</v>
      </c>
    </row>
    <row r="609" spans="1:19" x14ac:dyDescent="0.25">
      <c r="A609" s="47" t="s">
        <v>6693</v>
      </c>
      <c r="B609" s="44" t="s">
        <v>11</v>
      </c>
      <c r="C609" s="44" t="s">
        <v>3122</v>
      </c>
      <c r="D609" s="44" t="s">
        <v>3242</v>
      </c>
      <c r="E609" s="44" t="s">
        <v>3476</v>
      </c>
      <c r="F609" s="44">
        <v>1</v>
      </c>
      <c r="G609" s="46">
        <v>49051</v>
      </c>
      <c r="H609" s="44">
        <v>89</v>
      </c>
      <c r="I609" s="46">
        <v>541</v>
      </c>
      <c r="J609" s="46">
        <v>48149</v>
      </c>
      <c r="K609" s="46">
        <v>97200</v>
      </c>
      <c r="L609" s="63">
        <v>20251212</v>
      </c>
      <c r="O609" s="145" t="str">
        <f t="shared" si="87"/>
        <v>General Roca</v>
      </c>
      <c r="Q609" s="170">
        <f t="shared" si="88"/>
        <v>89</v>
      </c>
      <c r="R609" s="144">
        <f t="shared" si="89"/>
        <v>0</v>
      </c>
    </row>
    <row r="610" spans="1:19" x14ac:dyDescent="0.25">
      <c r="A610" s="28" t="s">
        <v>6783</v>
      </c>
      <c r="B610" s="44" t="s">
        <v>862</v>
      </c>
      <c r="C610" s="22" t="s">
        <v>77</v>
      </c>
      <c r="D610" s="22" t="s">
        <v>6784</v>
      </c>
      <c r="E610" s="44" t="s">
        <v>6785</v>
      </c>
      <c r="F610" s="44">
        <v>1</v>
      </c>
      <c r="G610" s="46">
        <v>54234</v>
      </c>
      <c r="H610" s="22">
        <v>175</v>
      </c>
      <c r="I610" s="46">
        <v>541</v>
      </c>
      <c r="J610" s="46">
        <v>94675</v>
      </c>
      <c r="K610" s="46">
        <v>148909</v>
      </c>
      <c r="L610" s="29">
        <v>20251217</v>
      </c>
      <c r="O610" s="160" t="str">
        <f t="shared" si="87"/>
        <v>Trelew</v>
      </c>
      <c r="Q610" s="213">
        <f t="shared" si="88"/>
        <v>130</v>
      </c>
      <c r="R610" s="179">
        <f t="shared" si="89"/>
        <v>-45</v>
      </c>
    </row>
    <row r="611" spans="1:19" x14ac:dyDescent="0.25">
      <c r="A611" s="47" t="s">
        <v>6666</v>
      </c>
      <c r="B611" s="44" t="s">
        <v>11</v>
      </c>
      <c r="C611" s="44" t="s">
        <v>199</v>
      </c>
      <c r="D611" s="44" t="s">
        <v>206</v>
      </c>
      <c r="E611" s="44" t="s">
        <v>207</v>
      </c>
      <c r="F611" s="44">
        <v>1</v>
      </c>
      <c r="G611" s="46">
        <v>49051</v>
      </c>
      <c r="H611" s="44">
        <v>90</v>
      </c>
      <c r="I611" s="46">
        <v>541</v>
      </c>
      <c r="J611" s="46">
        <v>48690</v>
      </c>
      <c r="K611" s="46">
        <v>97741</v>
      </c>
      <c r="L611" s="63">
        <v>20251219</v>
      </c>
      <c r="O611" s="145" t="str">
        <f t="shared" si="87"/>
        <v>General Roca</v>
      </c>
      <c r="Q611" s="170">
        <f t="shared" si="88"/>
        <v>89.1</v>
      </c>
      <c r="R611" s="144">
        <f t="shared" si="89"/>
        <v>-0.90000000000000568</v>
      </c>
      <c r="S611" s="143" t="s">
        <v>6829</v>
      </c>
    </row>
    <row r="612" spans="1:19" x14ac:dyDescent="0.25">
      <c r="A612" s="47" t="s">
        <v>6692</v>
      </c>
      <c r="B612" s="44" t="s">
        <v>25</v>
      </c>
      <c r="C612" s="44" t="s">
        <v>70</v>
      </c>
      <c r="D612" s="44" t="s">
        <v>5489</v>
      </c>
      <c r="E612" s="44" t="s">
        <v>6057</v>
      </c>
      <c r="F612" s="44">
        <v>1</v>
      </c>
      <c r="G612" s="46">
        <v>22931</v>
      </c>
      <c r="H612" s="44">
        <v>225</v>
      </c>
      <c r="I612" s="46">
        <v>541</v>
      </c>
      <c r="J612" s="46">
        <v>121725</v>
      </c>
      <c r="K612" s="46">
        <v>144656</v>
      </c>
      <c r="L612" s="63">
        <v>20251219</v>
      </c>
      <c r="O612" s="145" t="str">
        <f t="shared" si="87"/>
        <v>Pehuajo</v>
      </c>
      <c r="Q612" s="170">
        <f t="shared" si="88"/>
        <v>219</v>
      </c>
      <c r="R612" s="144">
        <f t="shared" si="89"/>
        <v>-6</v>
      </c>
      <c r="S612" s="143" t="s">
        <v>6826</v>
      </c>
    </row>
    <row r="613" spans="1:19" x14ac:dyDescent="0.25">
      <c r="A613" s="47" t="s">
        <v>6652</v>
      </c>
      <c r="B613" s="44" t="s">
        <v>862</v>
      </c>
      <c r="C613" s="44" t="s">
        <v>6653</v>
      </c>
      <c r="D613" s="44" t="s">
        <v>6654</v>
      </c>
      <c r="E613" s="44" t="s">
        <v>6655</v>
      </c>
      <c r="F613" s="44">
        <v>1</v>
      </c>
      <c r="G613" s="46">
        <v>49051</v>
      </c>
      <c r="H613" s="44">
        <v>288</v>
      </c>
      <c r="I613" s="46">
        <v>541</v>
      </c>
      <c r="J613" s="46">
        <v>155808</v>
      </c>
      <c r="K613" s="46">
        <v>204859</v>
      </c>
      <c r="L613" s="63">
        <v>20251230</v>
      </c>
      <c r="O613" s="145" t="str">
        <f t="shared" si="87"/>
        <v>Santa Rosa</v>
      </c>
      <c r="P613" s="206">
        <v>89.6</v>
      </c>
      <c r="Q613" s="170">
        <f t="shared" si="88"/>
        <v>286</v>
      </c>
      <c r="R613" s="144">
        <f t="shared" si="89"/>
        <v>-2</v>
      </c>
      <c r="S613" s="143" t="s">
        <v>6828</v>
      </c>
    </row>
    <row r="614" spans="1:19" x14ac:dyDescent="0.25">
      <c r="O614" s="145"/>
      <c r="Q614" s="170"/>
    </row>
    <row r="615" spans="1:19" x14ac:dyDescent="0.25">
      <c r="O615" s="145"/>
      <c r="Q615" s="170"/>
    </row>
    <row r="616" spans="1:19" x14ac:dyDescent="0.25">
      <c r="A616" s="47" t="s">
        <v>6937</v>
      </c>
      <c r="B616" s="44" t="s">
        <v>11</v>
      </c>
      <c r="C616" s="44" t="s">
        <v>3122</v>
      </c>
      <c r="D616" s="44" t="s">
        <v>3240</v>
      </c>
      <c r="E616" s="44" t="s">
        <v>3393</v>
      </c>
      <c r="F616" s="44">
        <v>1</v>
      </c>
      <c r="G616" s="46">
        <v>52534</v>
      </c>
      <c r="H616" s="44">
        <v>86</v>
      </c>
      <c r="I616" s="46">
        <v>595.6</v>
      </c>
      <c r="J616" s="46">
        <v>51221.599999999999</v>
      </c>
      <c r="K616" s="46">
        <v>103755.6</v>
      </c>
      <c r="L616" s="63">
        <v>20260105</v>
      </c>
      <c r="O616" s="145" t="str">
        <f t="shared" si="87"/>
        <v>General Roca</v>
      </c>
      <c r="Q616" s="170">
        <f t="shared" ref="Q616:Q626" si="90">VLOOKUP(D616,tablakms,11,)</f>
        <v>87.4</v>
      </c>
      <c r="R616" s="144">
        <f t="shared" ref="R616:R626" si="91">Q616-H616</f>
        <v>1.4000000000000057</v>
      </c>
    </row>
    <row r="617" spans="1:19" x14ac:dyDescent="0.25">
      <c r="A617" s="346" t="s">
        <v>6947</v>
      </c>
      <c r="B617" s="44" t="s">
        <v>11</v>
      </c>
      <c r="C617" s="347" t="s">
        <v>199</v>
      </c>
      <c r="D617" s="347" t="s">
        <v>6201</v>
      </c>
      <c r="E617" s="44" t="s">
        <v>6202</v>
      </c>
      <c r="F617" s="44">
        <v>1</v>
      </c>
      <c r="G617" s="46">
        <v>98232</v>
      </c>
      <c r="H617" s="347">
        <v>444</v>
      </c>
      <c r="I617" s="46">
        <v>595.6</v>
      </c>
      <c r="J617" s="46">
        <v>264446.40000000002</v>
      </c>
      <c r="K617" s="46">
        <v>362678.4</v>
      </c>
      <c r="L617" s="350">
        <v>20260106</v>
      </c>
      <c r="O617" s="333" t="str">
        <f t="shared" si="87"/>
        <v>Pehuajo</v>
      </c>
      <c r="Q617" s="351">
        <f t="shared" si="90"/>
        <v>226</v>
      </c>
      <c r="R617" s="455">
        <f t="shared" si="91"/>
        <v>-218</v>
      </c>
      <c r="S617" s="192" t="s">
        <v>6963</v>
      </c>
    </row>
    <row r="618" spans="1:19" x14ac:dyDescent="0.25">
      <c r="A618" s="47" t="s">
        <v>6942</v>
      </c>
      <c r="B618" s="44" t="s">
        <v>11</v>
      </c>
      <c r="C618" s="44" t="s">
        <v>2604</v>
      </c>
      <c r="D618" s="44" t="s">
        <v>3625</v>
      </c>
      <c r="E618" s="44" t="s">
        <v>4701</v>
      </c>
      <c r="F618" s="44">
        <v>1</v>
      </c>
      <c r="G618" s="46">
        <v>58085</v>
      </c>
      <c r="H618" s="44">
        <v>353</v>
      </c>
      <c r="I618" s="46">
        <v>595.6</v>
      </c>
      <c r="J618" s="46">
        <v>210246.80000000002</v>
      </c>
      <c r="K618" s="46">
        <v>268331.80000000005</v>
      </c>
      <c r="L618" s="63">
        <v>20260108</v>
      </c>
      <c r="O618" s="145" t="str">
        <f t="shared" si="87"/>
        <v>General Roca</v>
      </c>
      <c r="Q618" s="170">
        <f t="shared" si="90"/>
        <v>353</v>
      </c>
      <c r="R618" s="144">
        <f t="shared" si="91"/>
        <v>0</v>
      </c>
      <c r="S618" s="143" t="s">
        <v>6942</v>
      </c>
    </row>
    <row r="619" spans="1:19" x14ac:dyDescent="0.25">
      <c r="A619" s="47" t="s">
        <v>6907</v>
      </c>
      <c r="B619" s="44" t="s">
        <v>11</v>
      </c>
      <c r="C619" s="44" t="s">
        <v>36</v>
      </c>
      <c r="D619" s="44" t="s">
        <v>2835</v>
      </c>
      <c r="E619" s="44" t="s">
        <v>4216</v>
      </c>
      <c r="F619" s="44">
        <v>1</v>
      </c>
      <c r="G619" s="46">
        <v>52534</v>
      </c>
      <c r="H619" s="44">
        <v>99</v>
      </c>
      <c r="I619" s="46">
        <v>595.6</v>
      </c>
      <c r="J619" s="46">
        <v>58964.4</v>
      </c>
      <c r="K619" s="46">
        <v>111498.4</v>
      </c>
      <c r="L619" s="63">
        <v>20260113</v>
      </c>
      <c r="O619" s="145" t="str">
        <f t="shared" si="87"/>
        <v>General Roca</v>
      </c>
      <c r="Q619" s="170">
        <f t="shared" si="90"/>
        <v>127</v>
      </c>
      <c r="R619" s="144">
        <f t="shared" si="91"/>
        <v>28</v>
      </c>
      <c r="S619" s="143" t="s">
        <v>6967</v>
      </c>
    </row>
    <row r="620" spans="1:19" x14ac:dyDescent="0.25">
      <c r="A620" s="47" t="s">
        <v>6884</v>
      </c>
      <c r="B620" s="44" t="s">
        <v>11</v>
      </c>
      <c r="C620" s="44" t="s">
        <v>6653</v>
      </c>
      <c r="D620" s="44" t="s">
        <v>6654</v>
      </c>
      <c r="E620" s="44" t="s">
        <v>6655</v>
      </c>
      <c r="F620" s="44">
        <v>1</v>
      </c>
      <c r="G620" s="46">
        <v>49116</v>
      </c>
      <c r="H620" s="44">
        <v>285</v>
      </c>
      <c r="I620" s="46">
        <v>595.6</v>
      </c>
      <c r="J620" s="46">
        <v>169746</v>
      </c>
      <c r="K620" s="46">
        <v>218862</v>
      </c>
      <c r="L620" s="63">
        <v>20260114</v>
      </c>
      <c r="O620" s="145" t="str">
        <f t="shared" si="87"/>
        <v>Santa Rosa</v>
      </c>
      <c r="Q620" s="170">
        <f t="shared" si="90"/>
        <v>286</v>
      </c>
      <c r="R620" s="144">
        <f t="shared" si="91"/>
        <v>1</v>
      </c>
      <c r="S620" s="143" t="s">
        <v>6965</v>
      </c>
    </row>
    <row r="621" spans="1:19" x14ac:dyDescent="0.25">
      <c r="A621" s="47" t="s">
        <v>6917</v>
      </c>
      <c r="B621" s="44" t="s">
        <v>11</v>
      </c>
      <c r="C621" s="44" t="s">
        <v>70</v>
      </c>
      <c r="D621" s="44" t="s">
        <v>5489</v>
      </c>
      <c r="E621" s="44" t="s">
        <v>6027</v>
      </c>
      <c r="F621" s="44">
        <v>1</v>
      </c>
      <c r="G621" s="46">
        <v>49116</v>
      </c>
      <c r="H621" s="44">
        <v>228</v>
      </c>
      <c r="I621" s="46">
        <v>595.6</v>
      </c>
      <c r="J621" s="46">
        <v>135796.80000000002</v>
      </c>
      <c r="K621" s="46">
        <v>184912.80000000002</v>
      </c>
      <c r="L621" s="63">
        <v>20260114</v>
      </c>
      <c r="O621" s="145" t="str">
        <f t="shared" si="87"/>
        <v>Pehuajo</v>
      </c>
      <c r="Q621" s="170">
        <f t="shared" si="90"/>
        <v>219</v>
      </c>
      <c r="R621" s="144">
        <f t="shared" si="91"/>
        <v>-9</v>
      </c>
      <c r="S621" s="143" t="s">
        <v>6966</v>
      </c>
    </row>
    <row r="622" spans="1:19" x14ac:dyDescent="0.25">
      <c r="A622" s="47" t="s">
        <v>6870</v>
      </c>
      <c r="B622" s="44" t="s">
        <v>25</v>
      </c>
      <c r="C622" s="44" t="s">
        <v>532</v>
      </c>
      <c r="D622" s="44" t="s">
        <v>6695</v>
      </c>
      <c r="E622" s="44" t="s">
        <v>3080</v>
      </c>
      <c r="F622" s="44">
        <v>1</v>
      </c>
      <c r="G622" s="46">
        <v>26264</v>
      </c>
      <c r="H622" s="44">
        <v>133</v>
      </c>
      <c r="I622" s="46">
        <v>595.6</v>
      </c>
      <c r="J622" s="46">
        <v>79214.8</v>
      </c>
      <c r="K622" s="46">
        <v>105478.8</v>
      </c>
      <c r="L622" s="63">
        <v>20260119</v>
      </c>
      <c r="O622" s="145" t="str">
        <f t="shared" si="87"/>
        <v>General Roca</v>
      </c>
      <c r="Q622" s="170">
        <f t="shared" si="90"/>
        <v>128</v>
      </c>
      <c r="R622" s="144">
        <f t="shared" si="91"/>
        <v>-5</v>
      </c>
      <c r="S622" s="143" t="s">
        <v>6964</v>
      </c>
    </row>
    <row r="623" spans="1:19" x14ac:dyDescent="0.25">
      <c r="A623" s="47" t="s">
        <v>6849</v>
      </c>
      <c r="B623" s="44" t="s">
        <v>11</v>
      </c>
      <c r="C623" s="44" t="s">
        <v>6850</v>
      </c>
      <c r="D623" s="44" t="s">
        <v>3145</v>
      </c>
      <c r="E623" s="44" t="s">
        <v>6851</v>
      </c>
      <c r="F623" s="44">
        <v>1</v>
      </c>
      <c r="G623" s="46">
        <v>52534</v>
      </c>
      <c r="H623" s="44">
        <v>112</v>
      </c>
      <c r="I623" s="46">
        <v>595.6</v>
      </c>
      <c r="J623" s="46">
        <v>66707.199999999997</v>
      </c>
      <c r="K623" s="46">
        <v>119241.2</v>
      </c>
      <c r="L623" s="63">
        <v>20260122</v>
      </c>
      <c r="O623" s="145" t="str">
        <f t="shared" si="87"/>
        <v>General Roca</v>
      </c>
      <c r="Q623" s="170">
        <f t="shared" si="90"/>
        <v>118</v>
      </c>
      <c r="R623" s="144">
        <f t="shared" si="91"/>
        <v>6</v>
      </c>
      <c r="S623" s="143" t="s">
        <v>6970</v>
      </c>
    </row>
    <row r="624" spans="1:19" x14ac:dyDescent="0.25">
      <c r="A624" s="47" t="s">
        <v>6908</v>
      </c>
      <c r="B624" s="44" t="s">
        <v>11</v>
      </c>
      <c r="C624" s="44" t="s">
        <v>3122</v>
      </c>
      <c r="D624" s="44" t="s">
        <v>3240</v>
      </c>
      <c r="E624" s="44" t="s">
        <v>1692</v>
      </c>
      <c r="F624" s="44">
        <v>1</v>
      </c>
      <c r="G624" s="46">
        <v>52534</v>
      </c>
      <c r="H624" s="44">
        <v>88</v>
      </c>
      <c r="I624" s="46">
        <v>595.6</v>
      </c>
      <c r="J624" s="46">
        <v>52412.800000000003</v>
      </c>
      <c r="K624" s="46">
        <v>104946.8</v>
      </c>
      <c r="L624" s="63">
        <v>20260126</v>
      </c>
      <c r="O624" s="145" t="str">
        <f t="shared" si="87"/>
        <v>General Roca</v>
      </c>
      <c r="Q624" s="170">
        <f t="shared" si="90"/>
        <v>87.4</v>
      </c>
      <c r="R624" s="144">
        <f t="shared" si="91"/>
        <v>-0.59999999999999432</v>
      </c>
      <c r="S624" s="143" t="s">
        <v>6971</v>
      </c>
    </row>
    <row r="625" spans="1:19" x14ac:dyDescent="0.25">
      <c r="A625" s="47" t="s">
        <v>6925</v>
      </c>
      <c r="B625" s="44" t="s">
        <v>862</v>
      </c>
      <c r="C625" s="44" t="s">
        <v>77</v>
      </c>
      <c r="D625" s="44" t="s">
        <v>976</v>
      </c>
      <c r="E625" s="44" t="s">
        <v>6926</v>
      </c>
      <c r="F625" s="44">
        <v>1</v>
      </c>
      <c r="G625" s="46">
        <v>52534</v>
      </c>
      <c r="H625" s="44">
        <v>129</v>
      </c>
      <c r="I625" s="46">
        <v>595.6</v>
      </c>
      <c r="J625" s="46">
        <v>76832.400000000009</v>
      </c>
      <c r="K625" s="46">
        <v>129366.40000000001</v>
      </c>
      <c r="L625" s="63">
        <v>20260127</v>
      </c>
      <c r="O625" s="145" t="str">
        <f t="shared" si="87"/>
        <v>General Roca</v>
      </c>
      <c r="Q625" s="170">
        <f t="shared" si="90"/>
        <v>127</v>
      </c>
      <c r="R625" s="144">
        <f t="shared" si="91"/>
        <v>-2</v>
      </c>
      <c r="S625" s="143" t="s">
        <v>6972</v>
      </c>
    </row>
    <row r="626" spans="1:19" x14ac:dyDescent="0.25">
      <c r="A626" s="47" t="s">
        <v>6836</v>
      </c>
      <c r="B626" s="44" t="s">
        <v>11</v>
      </c>
      <c r="C626" s="44" t="s">
        <v>199</v>
      </c>
      <c r="D626" s="44" t="s">
        <v>206</v>
      </c>
      <c r="E626" s="44" t="s">
        <v>207</v>
      </c>
      <c r="F626" s="44">
        <v>1</v>
      </c>
      <c r="G626" s="46">
        <v>52534</v>
      </c>
      <c r="H626" s="44">
        <v>90</v>
      </c>
      <c r="I626" s="46">
        <v>595.6</v>
      </c>
      <c r="J626" s="46">
        <v>53604</v>
      </c>
      <c r="K626" s="46">
        <v>106138</v>
      </c>
      <c r="L626" s="63">
        <v>20260128</v>
      </c>
      <c r="O626" s="145" t="str">
        <f t="shared" si="87"/>
        <v>General Roca</v>
      </c>
      <c r="Q626" s="170">
        <f t="shared" si="90"/>
        <v>89.1</v>
      </c>
      <c r="R626" s="144">
        <f t="shared" si="91"/>
        <v>-0.90000000000000568</v>
      </c>
      <c r="S626" s="143" t="s">
        <v>6973</v>
      </c>
    </row>
    <row r="627" spans="1:19" x14ac:dyDescent="0.25">
      <c r="O627" s="145"/>
      <c r="Q627" s="170"/>
    </row>
    <row r="628" spans="1:19" x14ac:dyDescent="0.25">
      <c r="A628" s="47" t="s">
        <v>7035</v>
      </c>
      <c r="B628" s="44" t="s">
        <v>11</v>
      </c>
      <c r="C628" s="44" t="s">
        <v>3122</v>
      </c>
      <c r="D628" s="44" t="s">
        <v>3242</v>
      </c>
      <c r="E628" s="44" t="s">
        <v>3459</v>
      </c>
      <c r="F628" s="44">
        <v>1</v>
      </c>
      <c r="G628" s="46">
        <v>52534</v>
      </c>
      <c r="H628" s="44">
        <v>89</v>
      </c>
      <c r="I628" s="46">
        <v>595.6</v>
      </c>
      <c r="J628" s="46">
        <v>53008.4</v>
      </c>
      <c r="K628" s="46">
        <v>105542.39999999999</v>
      </c>
      <c r="L628" s="63">
        <v>20260202</v>
      </c>
      <c r="O628" s="145" t="str">
        <f t="shared" ref="O628:O643" si="92">VLOOKUP(D628,tablakms,6,)</f>
        <v>General Roca</v>
      </c>
      <c r="Q628" s="170">
        <f t="shared" ref="Q628:Q635" si="93">VLOOKUP(D628,tablakms,11,)</f>
        <v>89</v>
      </c>
      <c r="R628" s="144">
        <f t="shared" ref="R628:R635" si="94">Q628-H628</f>
        <v>0</v>
      </c>
    </row>
    <row r="629" spans="1:19" x14ac:dyDescent="0.25">
      <c r="A629" s="47" t="s">
        <v>7047</v>
      </c>
      <c r="B629" s="44" t="s">
        <v>11</v>
      </c>
      <c r="C629" s="44" t="s">
        <v>3122</v>
      </c>
      <c r="D629" s="44" t="s">
        <v>1388</v>
      </c>
      <c r="E629" s="44" t="s">
        <v>5891</v>
      </c>
      <c r="F629" s="44">
        <v>1</v>
      </c>
      <c r="G629" s="46">
        <v>52534</v>
      </c>
      <c r="H629" s="44">
        <v>95</v>
      </c>
      <c r="I629" s="46">
        <v>595.6</v>
      </c>
      <c r="J629" s="46">
        <v>56582</v>
      </c>
      <c r="K629" s="46">
        <v>109116</v>
      </c>
      <c r="L629" s="63">
        <v>20260202</v>
      </c>
      <c r="O629" s="145" t="str">
        <f t="shared" si="92"/>
        <v>General Roca</v>
      </c>
      <c r="Q629" s="170">
        <f t="shared" si="93"/>
        <v>90.3</v>
      </c>
      <c r="R629" s="144">
        <f t="shared" si="94"/>
        <v>-4.7000000000000028</v>
      </c>
    </row>
    <row r="630" spans="1:19" x14ac:dyDescent="0.25">
      <c r="A630" s="105" t="s">
        <v>7049</v>
      </c>
      <c r="B630" s="44" t="s">
        <v>25</v>
      </c>
      <c r="C630" s="106" t="s">
        <v>36</v>
      </c>
      <c r="D630" s="106" t="s">
        <v>561</v>
      </c>
      <c r="E630" s="44" t="s">
        <v>1855</v>
      </c>
      <c r="F630" s="44">
        <v>1</v>
      </c>
      <c r="G630" s="46">
        <v>26264</v>
      </c>
      <c r="H630" s="106">
        <v>131</v>
      </c>
      <c r="I630" s="46">
        <v>595.6</v>
      </c>
      <c r="J630" s="46">
        <v>78023.600000000006</v>
      </c>
      <c r="K630" s="46">
        <v>104287.6</v>
      </c>
      <c r="L630" s="109">
        <v>20260202</v>
      </c>
      <c r="O630" s="169" t="str">
        <f t="shared" si="92"/>
        <v>General Roca</v>
      </c>
      <c r="Q630" s="170">
        <f t="shared" si="93"/>
        <v>128</v>
      </c>
      <c r="R630" s="170">
        <f t="shared" si="94"/>
        <v>-3</v>
      </c>
      <c r="S630" s="143" t="s">
        <v>7059</v>
      </c>
    </row>
    <row r="631" spans="1:19" x14ac:dyDescent="0.25">
      <c r="A631" s="47" t="s">
        <v>7011</v>
      </c>
      <c r="B631" s="44" t="s">
        <v>11</v>
      </c>
      <c r="C631" s="44" t="s">
        <v>3122</v>
      </c>
      <c r="D631" s="44" t="s">
        <v>3242</v>
      </c>
      <c r="E631" s="44" t="s">
        <v>3459</v>
      </c>
      <c r="F631" s="44">
        <v>1</v>
      </c>
      <c r="G631" s="46">
        <v>52534</v>
      </c>
      <c r="H631" s="44">
        <v>90</v>
      </c>
      <c r="I631" s="46">
        <v>595.6</v>
      </c>
      <c r="J631" s="46">
        <v>53604</v>
      </c>
      <c r="K631" s="46">
        <v>106138</v>
      </c>
      <c r="L631" s="63">
        <v>20260205</v>
      </c>
      <c r="O631" s="145" t="str">
        <f t="shared" si="92"/>
        <v>General Roca</v>
      </c>
      <c r="Q631" s="170">
        <f t="shared" si="93"/>
        <v>89</v>
      </c>
      <c r="R631" s="144">
        <f t="shared" si="94"/>
        <v>-1</v>
      </c>
    </row>
    <row r="632" spans="1:19" x14ac:dyDescent="0.25">
      <c r="A632" s="47" t="s">
        <v>6997</v>
      </c>
      <c r="B632" s="44" t="s">
        <v>862</v>
      </c>
      <c r="C632" s="44" t="s">
        <v>77</v>
      </c>
      <c r="D632" s="44" t="s">
        <v>6991</v>
      </c>
      <c r="E632" s="44" t="s">
        <v>6998</v>
      </c>
      <c r="F632" s="44">
        <v>1</v>
      </c>
      <c r="G632" s="46">
        <v>49116</v>
      </c>
      <c r="H632" s="44">
        <v>222</v>
      </c>
      <c r="I632" s="46">
        <v>595.6</v>
      </c>
      <c r="J632" s="46">
        <v>132223.20000000001</v>
      </c>
      <c r="K632" s="46">
        <v>181339.2</v>
      </c>
      <c r="L632" s="63">
        <v>20260213</v>
      </c>
      <c r="O632" s="145" t="str">
        <f t="shared" si="92"/>
        <v>Pehuajo</v>
      </c>
      <c r="Q632" s="170">
        <f t="shared" si="93"/>
        <v>226</v>
      </c>
      <c r="R632" s="144">
        <f t="shared" si="94"/>
        <v>4</v>
      </c>
    </row>
    <row r="633" spans="1:19" x14ac:dyDescent="0.25">
      <c r="A633" s="47" t="s">
        <v>7054</v>
      </c>
      <c r="B633" s="44" t="s">
        <v>11</v>
      </c>
      <c r="C633" s="44" t="s">
        <v>199</v>
      </c>
      <c r="D633" s="44" t="s">
        <v>536</v>
      </c>
      <c r="E633" s="44" t="s">
        <v>537</v>
      </c>
      <c r="F633" s="44">
        <v>1</v>
      </c>
      <c r="G633" s="46">
        <v>52534</v>
      </c>
      <c r="H633" s="44">
        <v>128</v>
      </c>
      <c r="I633" s="46">
        <v>595.6</v>
      </c>
      <c r="J633" s="46">
        <v>76236.800000000003</v>
      </c>
      <c r="K633" s="46">
        <v>128770.8</v>
      </c>
      <c r="L633" s="63">
        <v>20260213</v>
      </c>
      <c r="O633" s="145" t="str">
        <f t="shared" si="92"/>
        <v>General Roca</v>
      </c>
      <c r="Q633" s="170">
        <f t="shared" si="93"/>
        <v>128</v>
      </c>
      <c r="R633" s="144">
        <f t="shared" si="94"/>
        <v>0</v>
      </c>
    </row>
    <row r="634" spans="1:19" x14ac:dyDescent="0.25">
      <c r="A634" s="47" t="s">
        <v>7002</v>
      </c>
      <c r="B634" s="44" t="s">
        <v>11</v>
      </c>
      <c r="C634" s="44" t="s">
        <v>6581</v>
      </c>
      <c r="D634" s="44" t="s">
        <v>1289</v>
      </c>
      <c r="E634" s="44" t="s">
        <v>1687</v>
      </c>
      <c r="F634" s="44">
        <v>1</v>
      </c>
      <c r="G634" s="46">
        <v>49116</v>
      </c>
      <c r="H634" s="44">
        <v>138</v>
      </c>
      <c r="I634" s="46">
        <v>595.6</v>
      </c>
      <c r="J634" s="46">
        <v>82192.800000000003</v>
      </c>
      <c r="K634" s="46">
        <v>131308.79999999999</v>
      </c>
      <c r="L634" s="63">
        <v>20260219</v>
      </c>
      <c r="O634" s="145" t="str">
        <f t="shared" si="92"/>
        <v>Pehuajo</v>
      </c>
      <c r="Q634" s="170">
        <f t="shared" si="93"/>
        <v>137</v>
      </c>
      <c r="R634" s="144">
        <f t="shared" si="94"/>
        <v>-1</v>
      </c>
    </row>
    <row r="635" spans="1:19" x14ac:dyDescent="0.25">
      <c r="A635" s="47" t="s">
        <v>6982</v>
      </c>
      <c r="B635" s="44" t="s">
        <v>11</v>
      </c>
      <c r="C635" s="44" t="s">
        <v>36</v>
      </c>
      <c r="D635" s="44" t="s">
        <v>37</v>
      </c>
      <c r="E635" s="44" t="s">
        <v>6983</v>
      </c>
      <c r="F635" s="44">
        <v>1</v>
      </c>
      <c r="G635" s="46">
        <v>58085</v>
      </c>
      <c r="H635" s="44">
        <v>327</v>
      </c>
      <c r="I635" s="46">
        <v>595.6</v>
      </c>
      <c r="J635" s="46">
        <v>194761.2</v>
      </c>
      <c r="K635" s="46">
        <v>252846.2</v>
      </c>
      <c r="L635" s="63">
        <v>20260225</v>
      </c>
      <c r="O635" s="145" t="str">
        <f t="shared" si="92"/>
        <v>Rincon de los Sauces</v>
      </c>
      <c r="Q635" s="170">
        <f t="shared" si="93"/>
        <v>326</v>
      </c>
      <c r="R635" s="144">
        <f t="shared" si="94"/>
        <v>-1</v>
      </c>
    </row>
    <row r="636" spans="1:19" x14ac:dyDescent="0.25">
      <c r="O636" s="145"/>
      <c r="Q636" s="170"/>
    </row>
    <row r="637" spans="1:19" x14ac:dyDescent="0.25">
      <c r="O637" s="145"/>
      <c r="Q637" s="170"/>
    </row>
    <row r="638" spans="1:19" x14ac:dyDescent="0.25">
      <c r="A638" s="47" t="s">
        <v>7153</v>
      </c>
      <c r="B638" s="44" t="s">
        <v>862</v>
      </c>
      <c r="C638" s="44" t="s">
        <v>77</v>
      </c>
      <c r="D638" s="44" t="s">
        <v>1333</v>
      </c>
      <c r="E638" s="44" t="s">
        <v>7154</v>
      </c>
      <c r="F638" s="44">
        <v>1</v>
      </c>
      <c r="G638" s="46">
        <v>49116</v>
      </c>
      <c r="H638" s="44">
        <v>129</v>
      </c>
      <c r="I638" s="46">
        <v>595.6</v>
      </c>
      <c r="J638" s="46">
        <v>76832.400000000009</v>
      </c>
      <c r="K638" s="46">
        <v>125948.40000000001</v>
      </c>
      <c r="L638" s="63">
        <v>20260313</v>
      </c>
      <c r="O638" s="145" t="str">
        <f t="shared" si="92"/>
        <v>Pehuajo</v>
      </c>
      <c r="Q638" s="170">
        <f t="shared" ref="Q638:Q643" si="95">VLOOKUP(D638,tablakms,11,)</f>
        <v>124</v>
      </c>
      <c r="R638" s="144">
        <f t="shared" ref="R638:R643" si="96">Q638-H638</f>
        <v>-5</v>
      </c>
      <c r="S638" s="143" t="s">
        <v>7168</v>
      </c>
    </row>
    <row r="639" spans="1:19" x14ac:dyDescent="0.25">
      <c r="A639" s="47" t="s">
        <v>7121</v>
      </c>
      <c r="B639" s="44" t="s">
        <v>862</v>
      </c>
      <c r="C639" s="44" t="s">
        <v>77</v>
      </c>
      <c r="D639" s="44" t="s">
        <v>7111</v>
      </c>
      <c r="E639" s="44" t="s">
        <v>7122</v>
      </c>
      <c r="F639" s="44">
        <v>1</v>
      </c>
      <c r="G639" s="46">
        <v>49116</v>
      </c>
      <c r="H639" s="44">
        <v>181</v>
      </c>
      <c r="I639" s="46">
        <v>595.6</v>
      </c>
      <c r="J639" s="46">
        <v>107803.6</v>
      </c>
      <c r="K639" s="46">
        <v>156919.6</v>
      </c>
      <c r="L639" s="63">
        <v>20260316</v>
      </c>
      <c r="O639" s="145" t="str">
        <f t="shared" si="92"/>
        <v>Pehuajo</v>
      </c>
      <c r="Q639" s="170">
        <f t="shared" si="95"/>
        <v>181</v>
      </c>
      <c r="R639" s="144">
        <f t="shared" si="96"/>
        <v>0</v>
      </c>
      <c r="S639" s="143" t="s">
        <v>49</v>
      </c>
    </row>
    <row r="640" spans="1:19" x14ac:dyDescent="0.25">
      <c r="A640" s="47" t="s">
        <v>7076</v>
      </c>
      <c r="B640" s="44" t="s">
        <v>11</v>
      </c>
      <c r="C640" s="44" t="s">
        <v>3122</v>
      </c>
      <c r="D640" s="44" t="s">
        <v>3242</v>
      </c>
      <c r="E640" s="44" t="s">
        <v>3459</v>
      </c>
      <c r="F640" s="44">
        <v>1</v>
      </c>
      <c r="G640" s="46">
        <v>52534</v>
      </c>
      <c r="H640" s="44">
        <v>89</v>
      </c>
      <c r="I640" s="46">
        <v>595.6</v>
      </c>
      <c r="J640" s="46">
        <v>53008.4</v>
      </c>
      <c r="K640" s="46">
        <v>105542.39999999999</v>
      </c>
      <c r="L640" s="63">
        <v>20260317</v>
      </c>
      <c r="O640" s="145" t="str">
        <f t="shared" si="92"/>
        <v>General Roca</v>
      </c>
      <c r="Q640" s="170">
        <f t="shared" si="95"/>
        <v>89</v>
      </c>
      <c r="R640" s="144">
        <f t="shared" si="96"/>
        <v>0</v>
      </c>
      <c r="S640" s="143" t="s">
        <v>49</v>
      </c>
    </row>
    <row r="641" spans="1:19 16375:16380" x14ac:dyDescent="0.25">
      <c r="A641" s="47" t="s">
        <v>7143</v>
      </c>
      <c r="B641" s="44" t="s">
        <v>11</v>
      </c>
      <c r="C641" s="44" t="s">
        <v>6653</v>
      </c>
      <c r="D641" s="44" t="s">
        <v>6654</v>
      </c>
      <c r="E641" s="44" t="s">
        <v>6657</v>
      </c>
      <c r="F641" s="44">
        <v>1</v>
      </c>
      <c r="G641" s="46">
        <v>52534</v>
      </c>
      <c r="H641" s="44">
        <v>572</v>
      </c>
      <c r="I641" s="46">
        <v>595.6</v>
      </c>
      <c r="J641" s="46">
        <v>340683.2</v>
      </c>
      <c r="K641" s="46">
        <v>393217.2</v>
      </c>
      <c r="L641" s="63">
        <v>20260317</v>
      </c>
      <c r="O641" s="145" t="str">
        <f t="shared" si="92"/>
        <v>Santa Rosa</v>
      </c>
      <c r="Q641" s="170">
        <f t="shared" si="95"/>
        <v>286</v>
      </c>
      <c r="R641" s="144">
        <f t="shared" si="96"/>
        <v>-286</v>
      </c>
      <c r="S641" s="143" t="s">
        <v>7171</v>
      </c>
    </row>
    <row r="642" spans="1:19 16375:16380" x14ac:dyDescent="0.25">
      <c r="A642" s="47" t="s">
        <v>7119</v>
      </c>
      <c r="B642" s="44" t="s">
        <v>862</v>
      </c>
      <c r="C642" s="44" t="s">
        <v>77</v>
      </c>
      <c r="D642" s="44" t="s">
        <v>7111</v>
      </c>
      <c r="E642" s="44" t="s">
        <v>7120</v>
      </c>
      <c r="F642" s="44">
        <v>1</v>
      </c>
      <c r="G642" s="46">
        <v>49116</v>
      </c>
      <c r="H642" s="44">
        <v>181</v>
      </c>
      <c r="I642" s="46">
        <v>595.6</v>
      </c>
      <c r="J642" s="46">
        <v>107803.6</v>
      </c>
      <c r="K642" s="46">
        <v>156919.6</v>
      </c>
      <c r="L642" s="63">
        <v>20260317</v>
      </c>
      <c r="O642" s="145" t="str">
        <f t="shared" si="92"/>
        <v>Pehuajo</v>
      </c>
      <c r="Q642" s="170">
        <f t="shared" si="95"/>
        <v>181</v>
      </c>
      <c r="R642" s="144">
        <f t="shared" si="96"/>
        <v>0</v>
      </c>
      <c r="S642" s="143" t="s">
        <v>49</v>
      </c>
    </row>
    <row r="643" spans="1:19 16375:16380" x14ac:dyDescent="0.25">
      <c r="A643" s="47" t="s">
        <v>7094</v>
      </c>
      <c r="B643" s="44" t="s">
        <v>11</v>
      </c>
      <c r="C643" s="44" t="s">
        <v>7095</v>
      </c>
      <c r="D643" s="44" t="s">
        <v>7096</v>
      </c>
      <c r="E643" s="44" t="s">
        <v>7097</v>
      </c>
      <c r="F643" s="44">
        <v>1</v>
      </c>
      <c r="G643" s="46">
        <v>49116</v>
      </c>
      <c r="H643" s="44">
        <v>386</v>
      </c>
      <c r="I643" s="46">
        <v>595.6</v>
      </c>
      <c r="J643" s="46">
        <v>229901.6</v>
      </c>
      <c r="K643" s="46">
        <v>279017.59999999998</v>
      </c>
      <c r="L643" s="63">
        <v>20260326</v>
      </c>
      <c r="O643" s="145" t="str">
        <f t="shared" si="92"/>
        <v>Trenque Lauquen</v>
      </c>
      <c r="Q643" s="170">
        <f t="shared" si="95"/>
        <v>386</v>
      </c>
      <c r="R643" s="144">
        <f t="shared" si="96"/>
        <v>0</v>
      </c>
      <c r="S643" s="143" t="s">
        <v>49</v>
      </c>
    </row>
    <row r="644" spans="1:19 16375:16380" x14ac:dyDescent="0.25">
      <c r="O644" s="145"/>
      <c r="Q644" s="170"/>
    </row>
    <row r="645" spans="1:19 16375:16380" x14ac:dyDescent="0.25">
      <c r="A645" s="47" t="s">
        <v>7330</v>
      </c>
      <c r="B645" s="44" t="s">
        <v>11</v>
      </c>
      <c r="C645" s="44" t="s">
        <v>36</v>
      </c>
      <c r="D645" s="44" t="s">
        <v>561</v>
      </c>
      <c r="E645" s="44" t="s">
        <v>3001</v>
      </c>
      <c r="F645" s="44">
        <v>1</v>
      </c>
      <c r="G645" s="46">
        <v>57210</v>
      </c>
      <c r="H645" s="44">
        <v>129</v>
      </c>
      <c r="I645" s="46">
        <v>682</v>
      </c>
      <c r="J645" s="46">
        <v>87978</v>
      </c>
      <c r="K645" s="46">
        <v>145188</v>
      </c>
      <c r="L645" s="63">
        <v>20260408</v>
      </c>
      <c r="O645" s="145" t="str">
        <f>VLOOKUP(D645,tablakms,6,)</f>
        <v>General Roca</v>
      </c>
      <c r="Q645" s="170">
        <f>VLOOKUP(D645,tablakms,11,)</f>
        <v>128</v>
      </c>
      <c r="R645" s="144">
        <f>Q645-H645</f>
        <v>-1</v>
      </c>
    </row>
    <row r="646" spans="1:19 16375:16380" x14ac:dyDescent="0.25">
      <c r="A646" s="47" t="s">
        <v>7293</v>
      </c>
      <c r="B646" s="44" t="s">
        <v>11</v>
      </c>
      <c r="C646" s="44" t="s">
        <v>29</v>
      </c>
      <c r="D646" s="44" t="s">
        <v>88</v>
      </c>
      <c r="E646" s="44" t="s">
        <v>1877</v>
      </c>
      <c r="F646" s="44">
        <v>1</v>
      </c>
      <c r="G646" s="46">
        <v>57210</v>
      </c>
      <c r="H646" s="44">
        <v>90</v>
      </c>
      <c r="I646" s="46">
        <v>682</v>
      </c>
      <c r="J646" s="46">
        <v>61380</v>
      </c>
      <c r="K646" s="46">
        <v>118590</v>
      </c>
      <c r="L646" s="63">
        <v>20260409</v>
      </c>
      <c r="O646" s="145" t="str">
        <f>VLOOKUP(D646,tablakms,6,)</f>
        <v>General Roca</v>
      </c>
      <c r="Q646" s="170">
        <f>VLOOKUP(D646,tablakms,11,)</f>
        <v>87.7</v>
      </c>
      <c r="R646" s="144">
        <f>Q646-H646</f>
        <v>-2.2999999999999972</v>
      </c>
    </row>
    <row r="647" spans="1:19 16375:16380" x14ac:dyDescent="0.25">
      <c r="A647" s="47" t="s">
        <v>7220</v>
      </c>
      <c r="B647" s="44" t="s">
        <v>11</v>
      </c>
      <c r="C647" s="44" t="s">
        <v>70</v>
      </c>
      <c r="D647" s="44" t="s">
        <v>5489</v>
      </c>
      <c r="E647" s="44" t="s">
        <v>6027</v>
      </c>
      <c r="F647" s="44">
        <v>1</v>
      </c>
      <c r="G647" s="46">
        <v>53487</v>
      </c>
      <c r="H647" s="44">
        <v>217</v>
      </c>
      <c r="I647" s="46">
        <v>682</v>
      </c>
      <c r="J647" s="46">
        <v>147994</v>
      </c>
      <c r="K647" s="46">
        <v>201481</v>
      </c>
      <c r="L647" s="63">
        <v>20260428</v>
      </c>
      <c r="O647" s="145" t="str">
        <f>VLOOKUP(D647,tablakms,6,)</f>
        <v>Pehuajo</v>
      </c>
      <c r="Q647" s="170">
        <f>VLOOKUP(D647,tablakms,11,)</f>
        <v>219</v>
      </c>
      <c r="R647" s="144">
        <f>Q647-H647</f>
        <v>2</v>
      </c>
    </row>
    <row r="648" spans="1:19 16375:16380" x14ac:dyDescent="0.25">
      <c r="A648" s="47" t="s">
        <v>7224</v>
      </c>
      <c r="B648" s="44" t="s">
        <v>11</v>
      </c>
      <c r="C648" s="44" t="s">
        <v>532</v>
      </c>
      <c r="D648" s="44" t="s">
        <v>6695</v>
      </c>
      <c r="E648" s="44" t="s">
        <v>3080</v>
      </c>
      <c r="F648" s="44">
        <v>1</v>
      </c>
      <c r="G648" s="46">
        <v>57210</v>
      </c>
      <c r="H648" s="44">
        <v>131</v>
      </c>
      <c r="I648" s="46">
        <v>682</v>
      </c>
      <c r="J648" s="46">
        <v>89342</v>
      </c>
      <c r="K648" s="46">
        <v>146552</v>
      </c>
      <c r="L648" s="63">
        <v>20260429</v>
      </c>
      <c r="O648" s="145" t="str">
        <f>VLOOKUP(D648,tablakms,6,)</f>
        <v>General Roca</v>
      </c>
      <c r="Q648" s="170">
        <f>VLOOKUP(D648,tablakms,11,)</f>
        <v>128</v>
      </c>
      <c r="R648" s="144">
        <f>Q648-H648</f>
        <v>-3</v>
      </c>
    </row>
    <row r="649" spans="1:19 16375:16380" x14ac:dyDescent="0.25">
      <c r="O649" s="145"/>
      <c r="Q649" s="170"/>
    </row>
    <row r="650" spans="1:19 16375:16380" s="192" customFormat="1" x14ac:dyDescent="0.25">
      <c r="A650" s="346" t="s">
        <v>7441</v>
      </c>
      <c r="B650" s="44" t="s">
        <v>11</v>
      </c>
      <c r="C650" s="347" t="s">
        <v>7435</v>
      </c>
      <c r="D650" s="347" t="s">
        <v>2160</v>
      </c>
      <c r="E650" s="44" t="s">
        <v>2161</v>
      </c>
      <c r="F650" s="44">
        <v>1</v>
      </c>
      <c r="G650" s="46">
        <v>63255</v>
      </c>
      <c r="H650" s="347">
        <v>399</v>
      </c>
      <c r="I650" s="46">
        <v>682</v>
      </c>
      <c r="J650" s="46">
        <v>272118</v>
      </c>
      <c r="K650" s="46">
        <v>335373</v>
      </c>
      <c r="L650" s="350">
        <v>20260506</v>
      </c>
      <c r="M650" s="143"/>
      <c r="N650" s="143"/>
      <c r="O650" s="333" t="str">
        <f t="shared" ref="O650:O661" si="97">VLOOKUP(D650,tablakms,6,)</f>
        <v>Cutral CO</v>
      </c>
      <c r="P650" s="143"/>
      <c r="Q650" s="351">
        <f t="shared" ref="Q650:Q661" si="98">VLOOKUP(D650,tablakms,11,)</f>
        <v>350</v>
      </c>
      <c r="R650" s="455">
        <f t="shared" ref="R650:R661" si="99">Q650-H650</f>
        <v>-49</v>
      </c>
      <c r="S650" s="192" t="s">
        <v>7453</v>
      </c>
    </row>
    <row r="651" spans="1:19 16375:16380" x14ac:dyDescent="0.25">
      <c r="A651" s="346" t="s">
        <v>7443</v>
      </c>
      <c r="B651" s="44" t="s">
        <v>11</v>
      </c>
      <c r="C651" s="347" t="s">
        <v>70</v>
      </c>
      <c r="D651" s="347" t="s">
        <v>5489</v>
      </c>
      <c r="E651" s="44" t="s">
        <v>5797</v>
      </c>
      <c r="F651" s="44">
        <v>1</v>
      </c>
      <c r="G651" s="46">
        <v>106974</v>
      </c>
      <c r="H651" s="347">
        <v>438</v>
      </c>
      <c r="I651" s="46">
        <v>682</v>
      </c>
      <c r="J651" s="46">
        <v>298716</v>
      </c>
      <c r="K651" s="46">
        <v>405690</v>
      </c>
      <c r="L651" s="350">
        <v>20260506</v>
      </c>
      <c r="O651" s="333" t="str">
        <f t="shared" si="97"/>
        <v>Pehuajo</v>
      </c>
      <c r="Q651" s="351">
        <f t="shared" si="98"/>
        <v>219</v>
      </c>
      <c r="R651" s="455">
        <f t="shared" si="99"/>
        <v>-219</v>
      </c>
      <c r="S651" s="192" t="s">
        <v>7454</v>
      </c>
    </row>
    <row r="652" spans="1:19 16375:16380" x14ac:dyDescent="0.25">
      <c r="A652" s="346" t="s">
        <v>7436</v>
      </c>
      <c r="B652" s="347" t="s">
        <v>11</v>
      </c>
      <c r="C652" s="347" t="s">
        <v>7435</v>
      </c>
      <c r="D652" s="347" t="s">
        <v>2160</v>
      </c>
      <c r="E652" s="350" t="s">
        <v>7437</v>
      </c>
      <c r="F652" s="333">
        <v>1</v>
      </c>
      <c r="G652" s="351">
        <v>63255</v>
      </c>
      <c r="H652" s="455">
        <v>399</v>
      </c>
      <c r="I652" s="192">
        <v>682</v>
      </c>
      <c r="J652" s="143">
        <v>272118</v>
      </c>
      <c r="K652" s="143">
        <v>335373</v>
      </c>
      <c r="L652" s="192">
        <v>20260508</v>
      </c>
      <c r="O652" s="192" t="str">
        <f t="shared" si="97"/>
        <v>Cutral CO</v>
      </c>
      <c r="Q652" s="192">
        <f t="shared" si="98"/>
        <v>350</v>
      </c>
      <c r="R652" s="192">
        <f t="shared" si="99"/>
        <v>-49</v>
      </c>
      <c r="S652" s="192" t="s">
        <v>7453</v>
      </c>
      <c r="XEU652" s="346"/>
      <c r="XEV652" s="347"/>
      <c r="XEW652" s="347"/>
      <c r="XEX652" s="347"/>
      <c r="XEY652" s="350"/>
      <c r="XEZ652" s="333"/>
    </row>
    <row r="653" spans="1:19 16375:16380" x14ac:dyDescent="0.25">
      <c r="A653" s="47" t="s">
        <v>7419</v>
      </c>
      <c r="B653" s="44" t="s">
        <v>11</v>
      </c>
      <c r="C653" s="44" t="s">
        <v>3122</v>
      </c>
      <c r="D653" s="44" t="s">
        <v>3242</v>
      </c>
      <c r="E653" s="44" t="s">
        <v>3476</v>
      </c>
      <c r="F653" s="44">
        <v>1</v>
      </c>
      <c r="G653" s="46">
        <v>57210</v>
      </c>
      <c r="H653" s="44">
        <v>89</v>
      </c>
      <c r="I653" s="46">
        <v>682</v>
      </c>
      <c r="J653" s="46">
        <v>60698</v>
      </c>
      <c r="K653" s="46">
        <v>117908</v>
      </c>
      <c r="L653" s="63">
        <v>20260513</v>
      </c>
      <c r="O653" s="145" t="str">
        <f t="shared" si="97"/>
        <v>General Roca</v>
      </c>
      <c r="Q653" s="170">
        <f t="shared" si="98"/>
        <v>89</v>
      </c>
      <c r="R653" s="144">
        <f t="shared" si="99"/>
        <v>0</v>
      </c>
    </row>
    <row r="654" spans="1:19 16375:16380" x14ac:dyDescent="0.25">
      <c r="A654" s="47" t="s">
        <v>7372</v>
      </c>
      <c r="B654" s="44" t="s">
        <v>11</v>
      </c>
      <c r="C654" s="44" t="s">
        <v>3122</v>
      </c>
      <c r="D654" s="44" t="s">
        <v>3240</v>
      </c>
      <c r="E654" s="44" t="s">
        <v>1692</v>
      </c>
      <c r="F654" s="44">
        <v>1</v>
      </c>
      <c r="G654" s="46">
        <v>57210</v>
      </c>
      <c r="H654" s="44">
        <v>89</v>
      </c>
      <c r="I654" s="46">
        <v>682</v>
      </c>
      <c r="J654" s="46">
        <v>60698</v>
      </c>
      <c r="K654" s="46">
        <v>117908</v>
      </c>
      <c r="L654" s="63">
        <v>20260515</v>
      </c>
      <c r="O654" s="145" t="str">
        <f t="shared" si="97"/>
        <v>General Roca</v>
      </c>
      <c r="Q654" s="170">
        <f t="shared" si="98"/>
        <v>87.4</v>
      </c>
      <c r="R654" s="144">
        <f t="shared" si="99"/>
        <v>-1.5999999999999943</v>
      </c>
    </row>
    <row r="655" spans="1:19 16375:16380" x14ac:dyDescent="0.25">
      <c r="A655" s="47" t="s">
        <v>7433</v>
      </c>
      <c r="B655" s="44" t="s">
        <v>11</v>
      </c>
      <c r="C655" s="44" t="s">
        <v>70</v>
      </c>
      <c r="D655" s="44" t="s">
        <v>1354</v>
      </c>
      <c r="E655" s="44" t="s">
        <v>1630</v>
      </c>
      <c r="F655" s="44">
        <v>1</v>
      </c>
      <c r="G655" s="46">
        <v>126510</v>
      </c>
      <c r="H655" s="44">
        <v>76</v>
      </c>
      <c r="I655" s="46">
        <v>682</v>
      </c>
      <c r="J655" s="46">
        <v>51832</v>
      </c>
      <c r="K655" s="46">
        <v>178342</v>
      </c>
      <c r="L655" s="63">
        <v>20260515</v>
      </c>
      <c r="O655" s="145" t="str">
        <f t="shared" si="97"/>
        <v>San Martin de los Andes</v>
      </c>
      <c r="Q655" s="170">
        <f t="shared" si="98"/>
        <v>76</v>
      </c>
      <c r="R655" s="144">
        <f t="shared" si="99"/>
        <v>0</v>
      </c>
    </row>
    <row r="656" spans="1:19 16375:16380" x14ac:dyDescent="0.25">
      <c r="A656" s="47" t="s">
        <v>7358</v>
      </c>
      <c r="B656" s="44" t="s">
        <v>11</v>
      </c>
      <c r="C656" s="44" t="s">
        <v>199</v>
      </c>
      <c r="D656" s="44" t="s">
        <v>6241</v>
      </c>
      <c r="E656" s="44" t="s">
        <v>6242</v>
      </c>
      <c r="F656" s="44">
        <v>1</v>
      </c>
      <c r="G656" s="46">
        <v>57210</v>
      </c>
      <c r="H656" s="44">
        <v>140</v>
      </c>
      <c r="I656" s="46">
        <v>682</v>
      </c>
      <c r="J656" s="46">
        <v>95480</v>
      </c>
      <c r="K656" s="46">
        <v>152690</v>
      </c>
      <c r="L656" s="63">
        <v>20260520</v>
      </c>
      <c r="O656" s="145" t="str">
        <f t="shared" si="97"/>
        <v>General Roca</v>
      </c>
      <c r="Q656" s="170">
        <f t="shared" si="98"/>
        <v>133</v>
      </c>
      <c r="R656" s="144">
        <f t="shared" si="99"/>
        <v>-7</v>
      </c>
    </row>
    <row r="657" spans="1:18" x14ac:dyDescent="0.25">
      <c r="A657" s="47" t="s">
        <v>7373</v>
      </c>
      <c r="B657" s="44" t="s">
        <v>11</v>
      </c>
      <c r="C657" s="44" t="s">
        <v>70</v>
      </c>
      <c r="D657" s="44" t="s">
        <v>5489</v>
      </c>
      <c r="E657" s="44" t="s">
        <v>6057</v>
      </c>
      <c r="F657" s="44">
        <v>1</v>
      </c>
      <c r="G657" s="46">
        <v>53487</v>
      </c>
      <c r="H657" s="44">
        <v>219</v>
      </c>
      <c r="I657" s="46">
        <v>682</v>
      </c>
      <c r="J657" s="46">
        <v>149358</v>
      </c>
      <c r="K657" s="46">
        <v>202845</v>
      </c>
      <c r="L657" s="63">
        <v>20260521</v>
      </c>
      <c r="O657" s="145" t="str">
        <f t="shared" si="97"/>
        <v>Pehuajo</v>
      </c>
      <c r="Q657" s="170">
        <f t="shared" si="98"/>
        <v>219</v>
      </c>
      <c r="R657" s="144">
        <f t="shared" si="99"/>
        <v>0</v>
      </c>
    </row>
    <row r="658" spans="1:18" x14ac:dyDescent="0.25">
      <c r="A658" s="47" t="s">
        <v>7375</v>
      </c>
      <c r="B658" s="44" t="s">
        <v>11</v>
      </c>
      <c r="C658" s="44" t="s">
        <v>36</v>
      </c>
      <c r="D658" s="44" t="s">
        <v>7376</v>
      </c>
      <c r="E658" s="44" t="s">
        <v>7377</v>
      </c>
      <c r="F658" s="44">
        <v>1</v>
      </c>
      <c r="G658" s="46">
        <v>63255</v>
      </c>
      <c r="H658" s="44">
        <v>213</v>
      </c>
      <c r="I658" s="46">
        <v>682</v>
      </c>
      <c r="J658" s="46">
        <v>145266</v>
      </c>
      <c r="K658" s="46">
        <v>208521</v>
      </c>
      <c r="L658" s="63">
        <v>20260522</v>
      </c>
      <c r="O658" s="145" t="str">
        <f t="shared" si="97"/>
        <v>Cutral CO</v>
      </c>
      <c r="Q658" s="170">
        <f t="shared" si="98"/>
        <v>213</v>
      </c>
      <c r="R658" s="144">
        <f t="shared" si="99"/>
        <v>0</v>
      </c>
    </row>
    <row r="659" spans="1:18" x14ac:dyDescent="0.25">
      <c r="A659" s="47" t="s">
        <v>7356</v>
      </c>
      <c r="B659" s="44" t="s">
        <v>11</v>
      </c>
      <c r="C659" s="44" t="s">
        <v>885</v>
      </c>
      <c r="D659" s="44" t="s">
        <v>997</v>
      </c>
      <c r="E659" s="44" t="s">
        <v>1030</v>
      </c>
      <c r="F659" s="44">
        <v>1</v>
      </c>
      <c r="G659" s="46">
        <v>53487</v>
      </c>
      <c r="H659" s="44">
        <v>126</v>
      </c>
      <c r="I659" s="46">
        <v>682</v>
      </c>
      <c r="J659" s="46">
        <v>85932</v>
      </c>
      <c r="K659" s="46">
        <v>139419</v>
      </c>
      <c r="L659" s="63">
        <v>20260527</v>
      </c>
      <c r="O659" s="145" t="str">
        <f t="shared" si="97"/>
        <v>Pehuajo</v>
      </c>
      <c r="Q659" s="170">
        <f t="shared" si="98"/>
        <v>125</v>
      </c>
      <c r="R659" s="144">
        <f t="shared" si="99"/>
        <v>-1</v>
      </c>
    </row>
    <row r="660" spans="1:18" x14ac:dyDescent="0.25">
      <c r="A660" s="47" t="s">
        <v>7351</v>
      </c>
      <c r="B660" s="44" t="s">
        <v>11</v>
      </c>
      <c r="C660" s="44" t="s">
        <v>199</v>
      </c>
      <c r="D660" s="44" t="s">
        <v>6201</v>
      </c>
      <c r="E660" s="44" t="s">
        <v>6910</v>
      </c>
      <c r="F660" s="44">
        <v>1</v>
      </c>
      <c r="G660" s="46">
        <v>53487</v>
      </c>
      <c r="H660" s="44">
        <v>225</v>
      </c>
      <c r="I660" s="46">
        <v>682</v>
      </c>
      <c r="J660" s="46">
        <v>153450</v>
      </c>
      <c r="K660" s="46">
        <v>206937</v>
      </c>
      <c r="L660" s="63">
        <v>20260529</v>
      </c>
      <c r="O660" s="145" t="str">
        <f t="shared" si="97"/>
        <v>Pehuajo</v>
      </c>
      <c r="Q660" s="170">
        <f t="shared" si="98"/>
        <v>226</v>
      </c>
      <c r="R660" s="144">
        <f t="shared" si="99"/>
        <v>1</v>
      </c>
    </row>
    <row r="661" spans="1:18" x14ac:dyDescent="0.25">
      <c r="A661" s="47" t="s">
        <v>7431</v>
      </c>
      <c r="B661" s="44" t="s">
        <v>11</v>
      </c>
      <c r="C661" s="44" t="s">
        <v>36</v>
      </c>
      <c r="D661" s="44" t="s">
        <v>341</v>
      </c>
      <c r="E661" s="44" t="s">
        <v>2852</v>
      </c>
      <c r="F661" s="44">
        <v>1</v>
      </c>
      <c r="G661" s="46">
        <v>57210</v>
      </c>
      <c r="H661" s="44">
        <v>88</v>
      </c>
      <c r="I661" s="46">
        <v>682</v>
      </c>
      <c r="J661" s="46">
        <v>60016</v>
      </c>
      <c r="K661" s="46">
        <v>117226</v>
      </c>
      <c r="L661" s="63">
        <v>20260529</v>
      </c>
      <c r="O661" s="145" t="str">
        <f t="shared" si="97"/>
        <v>General Roca</v>
      </c>
      <c r="Q661" s="170">
        <f t="shared" si="98"/>
        <v>89.6</v>
      </c>
      <c r="R661" s="144">
        <f t="shared" si="99"/>
        <v>1.5999999999999943</v>
      </c>
    </row>
    <row r="4982" spans="1:12" x14ac:dyDescent="0.25">
      <c r="A4982" s="178"/>
      <c r="B4982" s="178"/>
      <c r="C4982" s="178"/>
      <c r="D4982" s="178"/>
      <c r="E4982" s="178"/>
      <c r="F4982" s="178"/>
      <c r="G4982" s="178"/>
      <c r="H4982" s="178"/>
      <c r="I4982" s="178"/>
      <c r="J4982" s="178"/>
      <c r="K4982" s="178"/>
      <c r="L4982" s="178"/>
    </row>
    <row r="5004" spans="1:12" x14ac:dyDescent="0.25">
      <c r="A5004" s="178"/>
      <c r="B5004" s="178"/>
      <c r="C5004" s="178"/>
      <c r="D5004" s="178"/>
      <c r="E5004" s="178"/>
      <c r="F5004" s="178"/>
      <c r="G5004" s="178"/>
      <c r="H5004" s="178"/>
      <c r="I5004" s="178"/>
      <c r="J5004" s="178"/>
      <c r="K5004" s="178"/>
      <c r="L5004" s="178"/>
    </row>
    <row r="5014" spans="1:12" x14ac:dyDescent="0.25">
      <c r="A5014" s="178"/>
      <c r="B5014" s="178"/>
      <c r="C5014" s="178"/>
      <c r="D5014" s="178"/>
      <c r="E5014" s="178"/>
      <c r="F5014" s="178"/>
      <c r="G5014" s="178"/>
      <c r="H5014" s="178"/>
      <c r="I5014" s="178"/>
      <c r="J5014" s="178"/>
      <c r="K5014" s="178"/>
      <c r="L5014" s="178"/>
    </row>
    <row r="5017" spans="1:12" x14ac:dyDescent="0.25">
      <c r="A5017" s="178"/>
      <c r="B5017" s="178"/>
      <c r="C5017" s="178"/>
      <c r="D5017" s="178"/>
      <c r="E5017" s="178"/>
      <c r="F5017" s="178"/>
      <c r="G5017" s="178"/>
      <c r="H5017" s="178"/>
      <c r="I5017" s="178"/>
      <c r="J5017" s="178"/>
      <c r="K5017" s="178"/>
      <c r="L5017" s="178"/>
    </row>
    <row r="5025" spans="1:12" x14ac:dyDescent="0.25">
      <c r="A5025" s="178"/>
      <c r="B5025" s="178"/>
      <c r="C5025" s="178"/>
      <c r="D5025" s="178"/>
      <c r="E5025" s="178"/>
      <c r="F5025" s="178"/>
      <c r="G5025" s="178"/>
      <c r="H5025" s="178"/>
      <c r="I5025" s="178"/>
      <c r="J5025" s="178"/>
      <c r="K5025" s="178"/>
      <c r="L5025" s="178"/>
    </row>
    <row r="5034" spans="1:12" x14ac:dyDescent="0.25">
      <c r="A5034" s="178"/>
      <c r="B5034" s="178"/>
      <c r="C5034" s="178"/>
      <c r="D5034" s="178"/>
      <c r="E5034" s="178"/>
      <c r="F5034" s="178"/>
      <c r="G5034" s="178"/>
      <c r="H5034" s="178"/>
      <c r="I5034" s="178"/>
      <c r="J5034" s="178"/>
      <c r="K5034" s="178"/>
      <c r="L5034" s="178"/>
    </row>
  </sheetData>
  <autoFilter ref="Q488:S497" xr:uid="{00000000-0009-0000-0000-000002000000}">
    <filterColumn colId="1">
      <colorFilter dxfId="13"/>
    </filterColumn>
  </autoFilter>
  <sortState xmlns:xlrd2="http://schemas.microsoft.com/office/spreadsheetml/2017/richdata2" ref="A650:XEZ661">
    <sortCondition ref="L650:L661"/>
  </sortState>
  <conditionalFormatting sqref="E30:E33">
    <cfRule type="duplicateValues" dxfId="10" priority="13"/>
  </conditionalFormatting>
  <conditionalFormatting sqref="E99:E103">
    <cfRule type="duplicateValues" dxfId="9" priority="10"/>
  </conditionalFormatting>
  <conditionalFormatting sqref="E194:E199">
    <cfRule type="duplicateValues" dxfId="8" priority="9"/>
  </conditionalFormatting>
  <conditionalFormatting sqref="E350:E354">
    <cfRule type="duplicateValues" dxfId="7" priority="8"/>
  </conditionalFormatting>
  <conditionalFormatting sqref="E378:E386">
    <cfRule type="duplicateValues" dxfId="6" priority="7"/>
  </conditionalFormatting>
  <conditionalFormatting sqref="E475:E485">
    <cfRule type="duplicateValues" dxfId="5" priority="5"/>
  </conditionalFormatting>
  <conditionalFormatting sqref="E520:E524">
    <cfRule type="duplicateValues" dxfId="4" priority="4"/>
  </conditionalFormatting>
  <conditionalFormatting sqref="E551:E555">
    <cfRule type="duplicateValues" dxfId="3" priority="3"/>
  </conditionalFormatting>
  <conditionalFormatting sqref="E570:E574">
    <cfRule type="duplicateValues" dxfId="2" priority="2"/>
  </conditionalFormatting>
  <conditionalFormatting sqref="E578:E582">
    <cfRule type="duplicateValues" dxfId="1" priority="1"/>
  </conditionalFormatting>
  <conditionalFormatting sqref="L443:L458">
    <cfRule type="duplicateValues" dxfId="0" priority="6"/>
  </conditionalFormatting>
  <hyperlinks>
    <hyperlink ref="A17" r:id="rId1" display="http://webagentes.canaldirecto.com.ar/incidents/view/651569-2" xr:uid="{00000000-0004-0000-0200-000000000000}"/>
    <hyperlink ref="A18" r:id="rId2" display="http://webagentes.canaldirecto.com.ar/incidents/view/650768-4" xr:uid="{00000000-0004-0000-0200-000001000000}"/>
    <hyperlink ref="A19" r:id="rId3" display="http://webagentes.canaldirecto.com.ar/incidents/view/650767-5" xr:uid="{00000000-0004-0000-0200-000002000000}"/>
    <hyperlink ref="A22" r:id="rId4" display="http://webagentes.canaldirecto.com.ar/incidents/view/653424-4" xr:uid="{00000000-0004-0000-0200-000003000000}"/>
    <hyperlink ref="A25" r:id="rId5" display="http://webagentes.canaldirecto.com.ar/incidents/view/656502-2" xr:uid="{00000000-0004-0000-0200-000004000000}"/>
    <hyperlink ref="A23" r:id="rId6" display="http://webagentes.canaldirecto.com.ar/incidents/view/656272-4" xr:uid="{00000000-0004-0000-0200-000005000000}"/>
    <hyperlink ref="A21" r:id="rId7" display="http://webagentes.canaldirecto.com.ar/incidents/view/655012-7" xr:uid="{00000000-0004-0000-0200-000006000000}"/>
    <hyperlink ref="A24" r:id="rId8" display="http://webagentes.canaldirecto.com.ar/incidents/view/655370-8" xr:uid="{00000000-0004-0000-0200-000007000000}"/>
    <hyperlink ref="A26" r:id="rId9" display="http://webagentes.canaldirecto.com.ar/incidents/view/655369-2" xr:uid="{00000000-0004-0000-0200-000008000000}"/>
    <hyperlink ref="A28" r:id="rId10" display="http://webagentes.canaldirecto.com.ar/incidents/view/658364-8" xr:uid="{00000000-0004-0000-0200-000009000000}"/>
    <hyperlink ref="A29" r:id="rId11" display="http://webagentes.canaldirecto.com.ar/incidents/view/658596-5" xr:uid="{00000000-0004-0000-0200-00000A000000}"/>
    <hyperlink ref="A30" r:id="rId12" display="http://webagentes.canaldirecto.com.ar/incidents/view/658598-3" xr:uid="{00000000-0004-0000-0200-00000B000000}"/>
    <hyperlink ref="A31" r:id="rId13" display="http://webagentes.canaldirecto.com.ar/incidents/view/658593-8" xr:uid="{00000000-0004-0000-0200-00000C000000}"/>
    <hyperlink ref="A35" r:id="rId14" display="https://webagentes.canaldirecto.com.ar/incidents/view/662167-4" xr:uid="{00000000-0004-0000-0200-00000D000000}"/>
    <hyperlink ref="A37" r:id="rId15" display="https://webagentes.canaldirecto.com.ar/incidents/view/663758-7" xr:uid="{00000000-0004-0000-0200-00000E000000}"/>
    <hyperlink ref="A36" r:id="rId16" display="https://webagentes.canaldirecto.com.ar/incidents/view/661349-9" xr:uid="{00000000-0004-0000-0200-00000F000000}"/>
    <hyperlink ref="A38" r:id="rId17" display="https://webagentes.canaldirecto.com.ar/incidents/view/661366-6" xr:uid="{00000000-0004-0000-0200-000010000000}"/>
    <hyperlink ref="A34" r:id="rId18" display="https://webagentes.canaldirecto.com.ar/incidents/view/661351-4" xr:uid="{00000000-0004-0000-0200-000011000000}"/>
    <hyperlink ref="A41" r:id="rId19" display="https://webagentes.canaldirecto.com.ar/incidents/view/663508-4" xr:uid="{00000000-0004-0000-0200-000012000000}"/>
    <hyperlink ref="A42" r:id="rId20" display="https://webagentes.canaldirecto.com.ar/incidents/view/665314-1" xr:uid="{00000000-0004-0000-0200-000013000000}"/>
    <hyperlink ref="A44" r:id="rId21" display="https://webagentes.canaldirecto.com.ar/incidents/view/666259-2" xr:uid="{00000000-0004-0000-0200-000014000000}"/>
    <hyperlink ref="A43" r:id="rId22" display="https://webagentes.canaldirecto.com.ar/incidents/view/666240-4" xr:uid="{00000000-0004-0000-0200-000015000000}"/>
    <hyperlink ref="A45" r:id="rId23" display="https://webagentes.canaldirecto.com.ar/incidents/view/665819-1" xr:uid="{00000000-0004-0000-0200-000016000000}"/>
    <hyperlink ref="A40" r:id="rId24" display="https://webagentes.canaldirecto.com.ar/incidents/view/664266-8" xr:uid="{00000000-0004-0000-0200-000017000000}"/>
    <hyperlink ref="A46" r:id="rId25" display="https://webagentes.canaldirecto.com.ar/incidents/view/664270-1" xr:uid="{00000000-0004-0000-0200-000018000000}"/>
    <hyperlink ref="A50" r:id="rId26" display="https://webagentes.canaldirecto.com.ar/incidents/view/673265-1" xr:uid="{00000000-0004-0000-0200-000019000000}"/>
    <hyperlink ref="A49" r:id="rId27" display="https://webagentes.canaldirecto.com.ar/incidents/view/672636-8" xr:uid="{00000000-0004-0000-0200-00001A000000}"/>
    <hyperlink ref="A48" r:id="rId28" display="https://webagentes.canaldirecto.com.ar/incidents/view/667566-6" xr:uid="{00000000-0004-0000-0200-00001B000000}"/>
    <hyperlink ref="A53" r:id="rId29" display="https://webagentes.canaldirecto.com.ar/incidents/view/675373-3" xr:uid="{00000000-0004-0000-0200-00001C000000}"/>
    <hyperlink ref="A54" r:id="rId30" display="https://webagentes.canaldirecto.com.ar/incidents/view/675730-4" xr:uid="{00000000-0004-0000-0200-00001D000000}"/>
    <hyperlink ref="A56" r:id="rId31" display="https://webagentes.canaldirecto.com.ar/incidents/view/677502-7" xr:uid="{00000000-0004-0000-0200-00001E000000}"/>
    <hyperlink ref="A55" r:id="rId32" display="https://webagentes.canaldirecto.com.ar/incidents/view/676962-8" xr:uid="{00000000-0004-0000-0200-00001F000000}"/>
    <hyperlink ref="A52" r:id="rId33" display="https://webagentes.canaldirecto.com.ar/incidents/view/673771-7" xr:uid="{00000000-0004-0000-0200-000020000000}"/>
    <hyperlink ref="A60" r:id="rId34" display="https://webagentes.canaldirecto.com.ar/incidents/view/678193-0" xr:uid="{00000000-0004-0000-0200-000021000000}"/>
    <hyperlink ref="A65" r:id="rId35" display="https://webagentes.canaldirecto.com.ar/incidents/view/679695-0" xr:uid="{00000000-0004-0000-0200-000022000000}"/>
    <hyperlink ref="A66" r:id="rId36" display="https://webagentes.canaldirecto.com.ar/incidents/view/680062-4" xr:uid="{00000000-0004-0000-0200-000023000000}"/>
    <hyperlink ref="A62" r:id="rId37" display="https://webagentes.canaldirecto.com.ar/incidents/view/679167-2" xr:uid="{00000000-0004-0000-0200-000024000000}"/>
    <hyperlink ref="A61" r:id="rId38" display="https://webagentes.canaldirecto.com.ar/incidents/view/677425-9" xr:uid="{00000000-0004-0000-0200-000025000000}"/>
    <hyperlink ref="A59" r:id="rId39" display="https://webagentes.canaldirecto.com.ar/incidents/view/676994-7" xr:uid="{00000000-0004-0000-0200-000026000000}"/>
    <hyperlink ref="A67" r:id="rId40" display="https://webagentes.canaldirecto.com.ar/incidents/view/679723-2" xr:uid="{00000000-0004-0000-0200-000027000000}"/>
    <hyperlink ref="A64" r:id="rId41" display="https://webagentes.canaldirecto.com.ar/incidents/view/678028-7" xr:uid="{00000000-0004-0000-0200-000028000000}"/>
    <hyperlink ref="A63" r:id="rId42" display="https://webagentes.canaldirecto.com.ar/incidents/view/677979-5" xr:uid="{00000000-0004-0000-0200-000029000000}"/>
    <hyperlink ref="A71" r:id="rId43" display="https://webagentes.canaldirecto.com.ar/incidents/view/681336-3" xr:uid="{00000000-0004-0000-0200-00002A000000}"/>
    <hyperlink ref="A72" r:id="rId44" display="https://webagentes.canaldirecto.com.ar/incidents/view/681333-6" xr:uid="{00000000-0004-0000-0200-00002B000000}"/>
    <hyperlink ref="A74" r:id="rId45" display="https://webagentes.canaldirecto.com.ar/incidents/view/681332-7" xr:uid="{00000000-0004-0000-0200-00002C000000}"/>
    <hyperlink ref="A69" r:id="rId46" display="https://webagentes.canaldirecto.com.ar/incidents/view/681254-0" xr:uid="{00000000-0004-0000-0200-00002D000000}"/>
    <hyperlink ref="A70" r:id="rId47" display="https://webagentes.canaldirecto.com.ar/incidents/view/681275-3" xr:uid="{00000000-0004-0000-0200-00002E000000}"/>
    <hyperlink ref="A73" r:id="rId48" display="https://webagentes.canaldirecto.com.ar/incidents/view/681300-8" xr:uid="{00000000-0004-0000-0200-00002F000000}"/>
    <hyperlink ref="A78" r:id="rId49" display="https://webagentes.canaldirecto.com.ar/incidents/view/684750-0" xr:uid="{00000000-0004-0000-0200-000030000000}"/>
    <hyperlink ref="A81" r:id="rId50" display="https://webagentes.canaldirecto.com.ar/incidents/view/684618-5" xr:uid="{00000000-0004-0000-0200-000031000000}"/>
    <hyperlink ref="A83" r:id="rId51" display="https://webagentes.canaldirecto.com.ar/incidents/view/681548-6" xr:uid="{00000000-0004-0000-0200-000032000000}"/>
    <hyperlink ref="A82" r:id="rId52" display="https://webagentes.canaldirecto.com.ar/incidents/view/684427-5" xr:uid="{00000000-0004-0000-0200-000033000000}"/>
    <hyperlink ref="A84" r:id="rId53" display="https://webagentes.canaldirecto.com.ar/incidents/view/681334-5" xr:uid="{00000000-0004-0000-0200-000034000000}"/>
    <hyperlink ref="A76" r:id="rId54" display="https://webagentes.canaldirecto.com.ar/incidents/view/684436-3" xr:uid="{00000000-0004-0000-0200-000035000000}"/>
    <hyperlink ref="A77" r:id="rId55" display="https://webagentes.canaldirecto.com.ar/incidents/view/684423-9" xr:uid="{00000000-0004-0000-0200-000036000000}"/>
    <hyperlink ref="A79" r:id="rId56" display="https://webagentes.canaldirecto.com.ar/incidents/view/681280-5" xr:uid="{00000000-0004-0000-0200-000037000000}"/>
    <hyperlink ref="A80" r:id="rId57" display="https://webagentes.canaldirecto.com.ar/incidents/view/678026-9" xr:uid="{00000000-0004-0000-0200-000038000000}"/>
    <hyperlink ref="A86" r:id="rId58" display="https://webagentes.canaldirecto.com.ar/incidents/view/687794-5" xr:uid="{00000000-0004-0000-0200-000039000000}"/>
    <hyperlink ref="A88" r:id="rId59" display="https://webagentes.canaldirecto.com.ar/incidents/view/688937-5" xr:uid="{00000000-0004-0000-0200-00003A000000}"/>
    <hyperlink ref="A87" r:id="rId60" display="https://webagentes.canaldirecto.com.ar/incidents/view/688017-0" xr:uid="{00000000-0004-0000-0200-00003B000000}"/>
    <hyperlink ref="A89" r:id="rId61" display="https://webagentes.canaldirecto.com.ar/incidents/view/687602-5" xr:uid="{00000000-0004-0000-0200-00003C000000}"/>
    <hyperlink ref="A93" r:id="rId62" display="https://webagentes.canaldirecto.com.ar/incidents/view/690024-3" xr:uid="{00000000-0004-0000-0200-00003D000000}"/>
    <hyperlink ref="A92" r:id="rId63" display="https://webagentes.canaldirecto.com.ar/incidents/view/688938-4" xr:uid="{00000000-0004-0000-0200-00003E000000}"/>
    <hyperlink ref="A97" r:id="rId64" display="https://webagentes.canaldirecto.com.ar/incidents/view/690840-3" xr:uid="{00000000-0004-0000-0200-00003F000000}"/>
    <hyperlink ref="A101" r:id="rId65" display="https://webagentes.canaldirecto.com.ar/incidents/view/692468-7" xr:uid="{00000000-0004-0000-0200-000040000000}"/>
    <hyperlink ref="A95" r:id="rId66" display="https://webagentes.canaldirecto.com.ar/incidents/view/690560-0" xr:uid="{00000000-0004-0000-0200-000041000000}"/>
    <hyperlink ref="A103" r:id="rId67" display="https://webagentes.canaldirecto.com.ar/incidents/view/690598-3" xr:uid="{00000000-0004-0000-0200-000042000000}"/>
    <hyperlink ref="A99" r:id="rId68" display="https://webagentes.canaldirecto.com.ar/incidents/view/691343-2" xr:uid="{00000000-0004-0000-0200-000043000000}"/>
    <hyperlink ref="A110" r:id="rId69" display="https://webagentes.canaldirecto.com.ar/incidents/view/693337-5" xr:uid="{00000000-0004-0000-0200-000044000000}"/>
    <hyperlink ref="A106" r:id="rId70" display="https://webagentes.canaldirecto.com.ar/incidents/view/692910-5" xr:uid="{00000000-0004-0000-0200-000045000000}"/>
    <hyperlink ref="A116" r:id="rId71" display="https://webagentes.canaldirecto.com.ar/incidents/view/693679-8" xr:uid="{00000000-0004-0000-0200-000046000000}"/>
    <hyperlink ref="A111" r:id="rId72" display="https://webagentes.canaldirecto.com.ar/incidents/view/693309-2" xr:uid="{00000000-0004-0000-0200-000047000000}"/>
    <hyperlink ref="A108" r:id="rId73" display="https://webagentes.canaldirecto.com.ar/incidents/view/692270-4" xr:uid="{00000000-0004-0000-0200-000048000000}"/>
    <hyperlink ref="A109" r:id="rId74" display="https://webagentes.canaldirecto.com.ar/incidents/view/693583-2" xr:uid="{00000000-0004-0000-0200-000049000000}"/>
    <hyperlink ref="A115" r:id="rId75" display="https://webagentes.canaldirecto.com.ar/incidents/view/694248-9" xr:uid="{00000000-0004-0000-0200-00004A000000}"/>
    <hyperlink ref="A113" r:id="rId76" display="https://webagentes.canaldirecto.com.ar/incidents/view/693902-3" xr:uid="{00000000-0004-0000-0200-00004B000000}"/>
    <hyperlink ref="A114" r:id="rId77" display="https://webagentes.canaldirecto.com.ar/incidents/view/693310-8" xr:uid="{00000000-0004-0000-0200-00004C000000}"/>
    <hyperlink ref="A112" r:id="rId78" display="https://webagentes.canaldirecto.com.ar/incidents/view/693712-2" xr:uid="{00000000-0004-0000-0200-00004D000000}"/>
    <hyperlink ref="A107" r:id="rId79" display="https://webagentes.canaldirecto.com.ar/incidents/view/692870-8" xr:uid="{00000000-0004-0000-0200-00004E000000}"/>
    <hyperlink ref="A118" r:id="rId80" display="https://webagentes.canaldirecto.com.ar/incidents/view/696169-7" xr:uid="{00000000-0004-0000-0200-00004F000000}"/>
    <hyperlink ref="A122" r:id="rId81" display="https://webagentes.canaldirecto.com.ar/incidents/view/696964-4" xr:uid="{00000000-0004-0000-0200-000050000000}"/>
    <hyperlink ref="A124" r:id="rId82" display="https://webagentes.canaldirecto.com.ar/incidents/view/697807-7" xr:uid="{00000000-0004-0000-0200-000051000000}"/>
    <hyperlink ref="A128" r:id="rId83" display="https://webagentes.canaldirecto.com.ar/incidents/view/698363-5" xr:uid="{00000000-0004-0000-0200-000052000000}"/>
    <hyperlink ref="A119" r:id="rId84" display="https://webagentes.canaldirecto.com.ar/incidents/view/693373-7" xr:uid="{00000000-0004-0000-0200-000053000000}"/>
    <hyperlink ref="A120" r:id="rId85" display="https://webagentes.canaldirecto.com.ar/incidents/view/696289-0" xr:uid="{00000000-0004-0000-0200-000054000000}"/>
    <hyperlink ref="A121" r:id="rId86" display="https://webagentes.canaldirecto.com.ar/incidents/view/696052-8" xr:uid="{00000000-0004-0000-0200-000055000000}"/>
    <hyperlink ref="A123" r:id="rId87" display="https://webagentes.canaldirecto.com.ar/incidents/view/696124-4" xr:uid="{00000000-0004-0000-0200-000056000000}"/>
    <hyperlink ref="A125" r:id="rId88" display="https://webagentes.canaldirecto.com.ar/incidents/view/696114-7" xr:uid="{00000000-0004-0000-0200-000057000000}"/>
    <hyperlink ref="A127" r:id="rId89" display="https://webagentes.canaldirecto.com.ar/incidents/view/696108-6" xr:uid="{00000000-0004-0000-0200-000058000000}"/>
    <hyperlink ref="A126" r:id="rId90" display="https://webagentes.canaldirecto.com.ar/incidents/view/696057-3" xr:uid="{00000000-0004-0000-0200-000059000000}"/>
    <hyperlink ref="A129" r:id="rId91" display="https://webagentes.canaldirecto.com.ar/incidents/view/696103-1" xr:uid="{00000000-0004-0000-0200-00005A000000}"/>
    <hyperlink ref="A136" r:id="rId92" display="https://webagentes.canaldirecto.com.ar/incidents/view/699251-8" xr:uid="{00000000-0004-0000-0200-00005B000000}"/>
    <hyperlink ref="A133" r:id="rId93" display="https://webagentes.canaldirecto.com.ar/incidents/view/696963-5" xr:uid="{00000000-0004-0000-0200-00005C000000}"/>
    <hyperlink ref="A132" r:id="rId94" display="https://webagentes.canaldirecto.com.ar/incidents/view/696473-7" xr:uid="{00000000-0004-0000-0200-00005D000000}"/>
    <hyperlink ref="A134" r:id="rId95" display="https://webagentes.canaldirecto.com.ar/incidents/view/699235-0" xr:uid="{00000000-0004-0000-0200-00005E000000}"/>
    <hyperlink ref="A137" r:id="rId96" display="https://webagentes.canaldirecto.com.ar/incidents/view/697975-7" xr:uid="{00000000-0004-0000-0200-00005F000000}"/>
    <hyperlink ref="A142" r:id="rId97" display="https://webagentes.canaldirecto.com.ar/incidents/view/699366-9" xr:uid="{00000000-0004-0000-0200-000060000000}"/>
    <hyperlink ref="A145" r:id="rId98" display="https://webagentes.canaldirecto.com.ar/incidents/view/698725-1" xr:uid="{00000000-0004-0000-0200-000061000000}"/>
    <hyperlink ref="A151" r:id="rId99" display="https://webagentes.canaldirecto.com.ar/incidents/view/698733-0" xr:uid="{00000000-0004-0000-0200-000062000000}"/>
    <hyperlink ref="A135" r:id="rId100" display="https://webagentes.canaldirecto.com.ar/incidents/view/698724-2" xr:uid="{00000000-0004-0000-0200-000063000000}"/>
    <hyperlink ref="A138" r:id="rId101" display="https://webagentes.canaldirecto.com.ar/incidents/view/698728-8" xr:uid="{00000000-0004-0000-0200-000064000000}"/>
    <hyperlink ref="A139" r:id="rId102" display="https://webagentes.canaldirecto.com.ar/incidents/view/698974-5" xr:uid="{00000000-0004-0000-0200-000065000000}"/>
    <hyperlink ref="A140" r:id="rId103" display="https://webagentes.canaldirecto.com.ar/incidents/view/698736-7" xr:uid="{00000000-0004-0000-0200-000066000000}"/>
    <hyperlink ref="A143" r:id="rId104" display="https://webagentes.canaldirecto.com.ar/incidents/view/698727-9" xr:uid="{00000000-0004-0000-0200-000067000000}"/>
    <hyperlink ref="A144" r:id="rId105" display="https://webagentes.canaldirecto.com.ar/incidents/view/698893-1" xr:uid="{00000000-0004-0000-0200-000068000000}"/>
    <hyperlink ref="A146" r:id="rId106" display="https://webagentes.canaldirecto.com.ar/incidents/view/698723-3" xr:uid="{00000000-0004-0000-0200-000069000000}"/>
    <hyperlink ref="A149" r:id="rId107" display="https://webagentes.canaldirecto.com.ar/incidents/view/698978-1" xr:uid="{00000000-0004-0000-0200-00006A000000}"/>
    <hyperlink ref="A148" r:id="rId108" display="https://webagentes.canaldirecto.com.ar/incidents/view/698972-7" xr:uid="{00000000-0004-0000-0200-00006B000000}"/>
    <hyperlink ref="A147" r:id="rId109" display="https://webagentes.canaldirecto.com.ar/incidents/view/698721-5" xr:uid="{00000000-0004-0000-0200-00006C000000}"/>
    <hyperlink ref="A141" r:id="rId110" display="https://webagentes.canaldirecto.com.ar/incidents/view/698971-8" xr:uid="{00000000-0004-0000-0200-00006D000000}"/>
    <hyperlink ref="A150" r:id="rId111" display="https://webagentes.canaldirecto.com.ar/incidents/view/698890-4" xr:uid="{00000000-0004-0000-0200-00006E000000}"/>
    <hyperlink ref="A160" r:id="rId112" display="https://webagentes.canaldirecto.com.ar/incidents/view/701250-9" xr:uid="{00000000-0004-0000-0200-00006F000000}"/>
    <hyperlink ref="A161" r:id="rId113" display="https://webagentes.canaldirecto.com.ar/incidents/view/701605-5" xr:uid="{00000000-0004-0000-0200-000070000000}"/>
    <hyperlink ref="A163" r:id="rId114" display="https://webagentes.canaldirecto.com.ar/incidents/view/703787-2" xr:uid="{00000000-0004-0000-0200-000071000000}"/>
    <hyperlink ref="A156" r:id="rId115" display="https://webagentes.canaldirecto.com.ar/incidents/view/701630-1" xr:uid="{00000000-0004-0000-0200-000072000000}"/>
    <hyperlink ref="A164" r:id="rId116" display="https://webagentes.canaldirecto.com.ar/incidents/view/701514-4" xr:uid="{00000000-0004-0000-0200-000073000000}"/>
    <hyperlink ref="A165" r:id="rId117" display="https://webagentes.canaldirecto.com.ar/incidents/view/701513-5" xr:uid="{00000000-0004-0000-0200-000074000000}"/>
    <hyperlink ref="A155" r:id="rId118" display="https://webagentes.canaldirecto.com.ar/incidents/view/701524-1" xr:uid="{00000000-0004-0000-0200-000075000000}"/>
    <hyperlink ref="A157" r:id="rId119" display="https://webagentes.canaldirecto.com.ar/incidents/view/701506-5" xr:uid="{00000000-0004-0000-0200-000076000000}"/>
    <hyperlink ref="A159" r:id="rId120" display="https://webagentes.canaldirecto.com.ar/incidents/view/701525-0" xr:uid="{00000000-0004-0000-0200-000077000000}"/>
    <hyperlink ref="A162" r:id="rId121" display="https://webagentes.canaldirecto.com.ar/incidents/view/703154-0" xr:uid="{00000000-0004-0000-0200-000078000000}"/>
    <hyperlink ref="A158" r:id="rId122" display="https://webagentes.canaldirecto.com.ar/incidents/view/701518-0" xr:uid="{00000000-0004-0000-0200-000079000000}"/>
    <hyperlink ref="A169" r:id="rId123" display="https://webagentes.canaldirecto.com.ar/incidents/view/700899-5" xr:uid="{00000000-0004-0000-0200-00007A000000}"/>
    <hyperlink ref="A171" r:id="rId124" display="https://webagentes.canaldirecto.com.ar/incidents/view/704828-5" xr:uid="{00000000-0004-0000-0200-00007B000000}"/>
    <hyperlink ref="A170" r:id="rId125" display="https://webagentes.canaldirecto.com.ar/incidents/view/703325-6" xr:uid="{00000000-0004-0000-0200-00007C000000}"/>
    <hyperlink ref="A176" r:id="rId126" display="https://webagentes.canaldirecto.com.ar/incidents/view/705874-1" xr:uid="{00000000-0004-0000-0200-00007D000000}"/>
    <hyperlink ref="A177" r:id="rId127" display="https://webagentes.canaldirecto.com.ar/incidents/view/706999-6" xr:uid="{00000000-0004-0000-0200-00007E000000}"/>
    <hyperlink ref="A178" r:id="rId128" display="https://webagentes.canaldirecto.com.ar/incidents/view/705249-1" xr:uid="{00000000-0004-0000-0200-00007F000000}"/>
    <hyperlink ref="A179" r:id="rId129" display="https://webagentes.canaldirecto.com.ar/incidents/view/704407-6" xr:uid="{00000000-0004-0000-0200-000080000000}"/>
    <hyperlink ref="A172" r:id="rId130" display="https://webagentes.canaldirecto.com.ar/incidents/view/701515-3" xr:uid="{00000000-0004-0000-0200-000081000000}"/>
    <hyperlink ref="A173" r:id="rId131" display="https://webagentes.canaldirecto.com.ar/incidents/view/704376-7" xr:uid="{00000000-0004-0000-0200-000082000000}"/>
    <hyperlink ref="A174" r:id="rId132" display="https://webagentes.canaldirecto.com.ar/incidents/view/704401-2" xr:uid="{00000000-0004-0000-0200-000083000000}"/>
    <hyperlink ref="A175" r:id="rId133" display="https://webagentes.canaldirecto.com.ar/incidents/view/704403-0" xr:uid="{00000000-0004-0000-0200-000084000000}"/>
    <hyperlink ref="A189" r:id="rId134" display="https://webagentes.canaldirecto.com.ar/incidents/view/708768-2" xr:uid="{00000000-0004-0000-0200-000085000000}"/>
    <hyperlink ref="A185" r:id="rId135" display="https://webagentes.canaldirecto.com.ar/incidents/view/707318-4" xr:uid="{00000000-0004-0000-0200-000086000000}"/>
    <hyperlink ref="A181" r:id="rId136" display="https://webagentes.canaldirecto.com.ar/incidents/view/706284-1" xr:uid="{00000000-0004-0000-0200-000087000000}"/>
    <hyperlink ref="A184" r:id="rId137" display="https://webagentes.canaldirecto.com.ar/incidents/view/708367-7" xr:uid="{00000000-0004-0000-0200-000088000000}"/>
    <hyperlink ref="A186" r:id="rId138" display="https://webagentes.canaldirecto.com.ar/incidents/view/709138-4" xr:uid="{00000000-0004-0000-0200-000089000000}"/>
    <hyperlink ref="A182" r:id="rId139" display="https://webagentes.canaldirecto.com.ar/incidents/view/707226-4" xr:uid="{00000000-0004-0000-0200-00008A000000}"/>
    <hyperlink ref="A183" r:id="rId140" display="https://webagentes.canaldirecto.com.ar/incidents/view/706823-4" xr:uid="{00000000-0004-0000-0200-00008B000000}"/>
    <hyperlink ref="A187" r:id="rId141" display="https://webagentes.canaldirecto.com.ar/incidents/view/708884-9" xr:uid="{00000000-0004-0000-0200-00008C000000}"/>
    <hyperlink ref="A188" r:id="rId142" display="https://webagentes.canaldirecto.com.ar/incidents/view/709502-5" xr:uid="{00000000-0004-0000-0200-00008D000000}"/>
    <hyperlink ref="A190" r:id="rId143" display="https://webagentes.canaldirecto.com.ar/incidents/view/710167-2" xr:uid="{00000000-0004-0000-0200-00008E000000}"/>
    <hyperlink ref="A191" r:id="rId144" display="https://webagentes.canaldirecto.com.ar/incidents/view/709767-0" xr:uid="{00000000-0004-0000-0200-00008F000000}"/>
    <hyperlink ref="A198" r:id="rId145" display="https://webagentes.canaldirecto.com.ar/incidents/view/713914-3" xr:uid="{00000000-0004-0000-0200-000090000000}"/>
    <hyperlink ref="A197" r:id="rId146" display="https://webagentes.canaldirecto.com.ar/incidents/view/713349-5" xr:uid="{00000000-0004-0000-0200-000091000000}"/>
    <hyperlink ref="A196" r:id="rId147" display="https://webagentes.canaldirecto.com.ar/incidents/view/713053-1" xr:uid="{00000000-0004-0000-0200-000092000000}"/>
    <hyperlink ref="A195" r:id="rId148" display="https://webagentes.canaldirecto.com.ar/incidents/view/712798-0" xr:uid="{00000000-0004-0000-0200-000093000000}"/>
    <hyperlink ref="A194" r:id="rId149" display="https://webagentes.canaldirecto.com.ar/incidents/view/711477-3" xr:uid="{00000000-0004-0000-0200-000094000000}"/>
    <hyperlink ref="A218" r:id="rId150" display="https://webagentes.canaldirecto.com.ar/incidents/view/716353-9" xr:uid="{00000000-0004-0000-0200-000095000000}"/>
    <hyperlink ref="A223" r:id="rId151" display="https://webagentes.canaldirecto.com.ar/incidents/view/714420-6" xr:uid="{00000000-0004-0000-0200-000096000000}"/>
    <hyperlink ref="A213" r:id="rId152" display="https://webagentes.canaldirecto.com.ar/incidents/view/713862-1" xr:uid="{00000000-0004-0000-0200-000097000000}"/>
    <hyperlink ref="A200" r:id="rId153" display="https://webagentes.canaldirecto.com.ar/incidents/view/714116-6" xr:uid="{00000000-0004-0000-0200-000098000000}"/>
    <hyperlink ref="A207" r:id="rId154" display="https://webagentes.canaldirecto.com.ar/incidents/view/715376-3" xr:uid="{00000000-0004-0000-0200-000099000000}"/>
    <hyperlink ref="A211" r:id="rId155" display="https://webagentes.canaldirecto.com.ar/incidents/view/715039-5" xr:uid="{00000000-0004-0000-0200-00009A000000}"/>
    <hyperlink ref="A219" r:id="rId156" display="https://webagentes.canaldirecto.com.ar/incidents/view/717116-7" xr:uid="{00000000-0004-0000-0200-00009B000000}"/>
    <hyperlink ref="A216" r:id="rId157" display="https://webagentes.canaldirecto.com.ar/incidents/view/716903-8" xr:uid="{00000000-0004-0000-0200-00009C000000}"/>
    <hyperlink ref="A205" r:id="rId158" display="https://webagentes.canaldirecto.com.ar/incidents/view/715688-5" xr:uid="{00000000-0004-0000-0200-00009D000000}"/>
    <hyperlink ref="A209" r:id="rId159" display="https://webagentes.canaldirecto.com.ar/incidents/view/716288-6" xr:uid="{00000000-0004-0000-0200-00009E000000}"/>
    <hyperlink ref="A214" r:id="rId160" display="https://webagentes.canaldirecto.com.ar/incidents/view/716908-3" xr:uid="{00000000-0004-0000-0200-00009F000000}"/>
    <hyperlink ref="A224" r:id="rId161" display="https://webagentes.canaldirecto.com.ar/incidents/view/715843-0" xr:uid="{00000000-0004-0000-0200-0000A0000000}"/>
    <hyperlink ref="A201" r:id="rId162" display="https://webagentes.canaldirecto.com.ar/incidents/view/714905-2" xr:uid="{00000000-0004-0000-0200-0000A1000000}"/>
    <hyperlink ref="A221" r:id="rId163" display="https://webagentes.canaldirecto.com.ar/incidents/view/714878-9" xr:uid="{00000000-0004-0000-0200-0000A2000000}"/>
    <hyperlink ref="A203" r:id="rId164" display="https://webagentes.canaldirecto.com.ar/incidents/view/714894-7" xr:uid="{00000000-0004-0000-0200-0000A3000000}"/>
    <hyperlink ref="A234" r:id="rId165" display="https://webagentes.canaldirecto.com.ar/incidents/view/718626-6" xr:uid="{00000000-0004-0000-0200-0000A4000000}"/>
    <hyperlink ref="A229" r:id="rId166" display="https://webagentes.canaldirecto.com.ar/incidents/view/717456-2" xr:uid="{00000000-0004-0000-0200-0000A5000000}"/>
    <hyperlink ref="A231" r:id="rId167" display="https://webagentes.canaldirecto.com.ar/incidents/view/718229-7" xr:uid="{00000000-0004-0000-0200-0000A6000000}"/>
    <hyperlink ref="A237" r:id="rId168" display="https://webagentes.canaldirecto.com.ar/incidents/view/717996-5" xr:uid="{00000000-0004-0000-0200-0000A7000000}"/>
    <hyperlink ref="A232" r:id="rId169" display="https://webagentes.canaldirecto.com.ar/incidents/view/717854-0" xr:uid="{00000000-0004-0000-0200-0000A8000000}"/>
    <hyperlink ref="A233" r:id="rId170" display="https://webagentes.canaldirecto.com.ar/incidents/view/717902-6" xr:uid="{00000000-0004-0000-0200-0000A9000000}"/>
    <hyperlink ref="A235" r:id="rId171" display="https://webagentes.canaldirecto.com.ar/incidents/view/717905-3" xr:uid="{00000000-0004-0000-0200-0000AA000000}"/>
    <hyperlink ref="A239" r:id="rId172" display="https://webagentes.canaldirecto.com.ar/incidents/view/717989-5" xr:uid="{00000000-0004-0000-0200-0000AB000000}"/>
    <hyperlink ref="A241" r:id="rId173" display="https://webagentes.canaldirecto.com.ar/incidents/view/717908-0" xr:uid="{00000000-0004-0000-0200-0000AC000000}"/>
    <hyperlink ref="A251" r:id="rId174" display="https://webagentes.canaldirecto.com.ar/incidents/view/722031-1" xr:uid="{00000000-0004-0000-0200-0000AD000000}"/>
    <hyperlink ref="A244" r:id="rId175" display="https://webagentes.canaldirecto.com.ar/incidents/view/718947-6" xr:uid="{00000000-0004-0000-0200-0000AE000000}"/>
    <hyperlink ref="A245" r:id="rId176" display="https://webagentes.canaldirecto.com.ar/incidents/view/721068-8" xr:uid="{00000000-0004-0000-0200-0000AF000000}"/>
    <hyperlink ref="A250" r:id="rId177" display="https://webagentes.canaldirecto.com.ar/incidents/view/721468-4" xr:uid="{00000000-0004-0000-0200-0000B0000000}"/>
    <hyperlink ref="A247" r:id="rId178" display="https://webagentes.canaldirecto.com.ar/incidents/view/720829-4" xr:uid="{00000000-0004-0000-0200-0000B1000000}"/>
    <hyperlink ref="A249" r:id="rId179" display="https://webagentes.canaldirecto.com.ar/incidents/view/720906-2" xr:uid="{00000000-0004-0000-0200-0000B2000000}"/>
    <hyperlink ref="A246" r:id="rId180" display="https://webagentes.canaldirecto.com.ar/incidents/view/720911-4" xr:uid="{00000000-0004-0000-0200-0000B3000000}"/>
    <hyperlink ref="A248" r:id="rId181" display="https://webagentes.canaldirecto.com.ar/incidents/view/717987-7" xr:uid="{00000000-0004-0000-0200-0000B4000000}"/>
    <hyperlink ref="A254" r:id="rId182" display="https://webagentes.canaldirecto.com.ar/incidents/view/723210-3" xr:uid="{00000000-0004-0000-0200-0000B5000000}"/>
    <hyperlink ref="A255" r:id="rId183" display="https://webagentes.canaldirecto.com.ar/incidents/view/724022-7" xr:uid="{00000000-0004-0000-0200-0000B6000000}"/>
    <hyperlink ref="A258" r:id="rId184" display="https://webagentes.canaldirecto.com.ar/incidents/view/725943-8" xr:uid="{00000000-0004-0000-0200-0000B7000000}"/>
    <hyperlink ref="A257" r:id="rId185" display="https://webagentes.canaldirecto.com.ar/incidents/view/724905-1" xr:uid="{00000000-0004-0000-0200-0000B8000000}"/>
    <hyperlink ref="A259" r:id="rId186" display="https://webagentes.canaldirecto.com.ar/incidents/view/725814-7" xr:uid="{00000000-0004-0000-0200-0000B9000000}"/>
    <hyperlink ref="A256" r:id="rId187" display="https://webagentes.canaldirecto.com.ar/incidents/view/722600-5" xr:uid="{00000000-0004-0000-0200-0000BA000000}"/>
    <hyperlink ref="A260" r:id="rId188" display="https://webagentes.canaldirecto.com.ar/incidents/view/717979-8" xr:uid="{00000000-0004-0000-0200-0000BB000000}"/>
    <hyperlink ref="A263" r:id="rId189" display="https://webagentes.canaldirecto.com.ar/incidents/view/724910-3" xr:uid="{00000000-0004-0000-0200-0000BC000000}"/>
    <hyperlink ref="A264" r:id="rId190" display="https://webagentes.canaldirecto.com.ar/incidents/view/728265-8" xr:uid="{00000000-0004-0000-0200-0000BD000000}"/>
    <hyperlink ref="A265" r:id="rId191" display="https://webagentes.canaldirecto.com.ar/incidents/view/726504-0" xr:uid="{00000000-0004-0000-0200-0000BE000000}"/>
    <hyperlink ref="A278" r:id="rId192" display="https://webagentes.canaldirecto.com.ar/incidents/view/730728-5" xr:uid="{00000000-0004-0000-0200-0000BF000000}"/>
    <hyperlink ref="A276" r:id="rId193" display="https://webagentes.canaldirecto.com.ar/incidents/view/729624-4" xr:uid="{00000000-0004-0000-0200-0000C0000000}"/>
    <hyperlink ref="A272" r:id="rId194" display="https://webagentes.canaldirecto.com.ar/incidents/view/729070-9" xr:uid="{00000000-0004-0000-0200-0000C1000000}"/>
    <hyperlink ref="A269" r:id="rId195" display="https://webagentes.canaldirecto.com.ar/incidents/view/728510-5" xr:uid="{00000000-0004-0000-0200-0000C2000000}"/>
    <hyperlink ref="A268" r:id="rId196" display="https://webagentes.canaldirecto.com.ar/incidents/view/728385-1" xr:uid="{00000000-0004-0000-0200-0000C3000000}"/>
    <hyperlink ref="A271" r:id="rId197" display="https://webagentes.canaldirecto.com.ar/incidents/view/728346-2" xr:uid="{00000000-0004-0000-0200-0000C4000000}"/>
    <hyperlink ref="A273" r:id="rId198" display="https://webagentes.canaldirecto.com.ar/incidents/view/728076-6" xr:uid="{00000000-0004-0000-0200-0000C5000000}"/>
    <hyperlink ref="A274" r:id="rId199" display="https://webagentes.canaldirecto.com.ar/incidents/view/729244-2" xr:uid="{00000000-0004-0000-0200-0000C6000000}"/>
    <hyperlink ref="A275" r:id="rId200" display="https://webagentes.canaldirecto.com.ar/incidents/view/729863-1" xr:uid="{00000000-0004-0000-0200-0000C7000000}"/>
    <hyperlink ref="A277" r:id="rId201" display="https://webagentes.canaldirecto.com.ar/incidents/view/730617-0" xr:uid="{00000000-0004-0000-0200-0000C8000000}"/>
    <hyperlink ref="A270" r:id="rId202" display="https://webagentes.canaldirecto.com.ar/incidents/view/728630-8" xr:uid="{00000000-0004-0000-0200-0000C9000000}"/>
    <hyperlink ref="A281" r:id="rId203" display="https://webagentes.canaldirecto.com.ar/incidents/view/732717-3" xr:uid="{00000000-0004-0000-0200-0000CA000000}"/>
    <hyperlink ref="A284" r:id="rId204" display="https://webagentes.canaldirecto.com.ar/incidents/view/731361-1" xr:uid="{00000000-0004-0000-0200-0000CB000000}"/>
    <hyperlink ref="A285" r:id="rId205" display="https://webagentes.canaldirecto.com.ar/incidents/view/732825-1" xr:uid="{00000000-0004-0000-0200-0000CC000000}"/>
    <hyperlink ref="A282" r:id="rId206" display="https://webagentes.canaldirecto.com.ar/incidents/view/732252-1" xr:uid="{00000000-0004-0000-0200-0000CD000000}"/>
    <hyperlink ref="A283" r:id="rId207" display="https://webagentes.canaldirecto.com.ar/incidents/view/730751-3" xr:uid="{00000000-0004-0000-0200-0000CE000000}"/>
    <hyperlink ref="A280" r:id="rId208" display="https://webagentes.canaldirecto.com.ar/incidents/view/729715-5" xr:uid="{00000000-0004-0000-0200-0000CF000000}"/>
    <hyperlink ref="A290" r:id="rId209" display="https://webagentes.canaldirecto.com.ar/incidents/view/731978-5" xr:uid="{00000000-0004-0000-0200-0000D0000000}"/>
    <hyperlink ref="A288" r:id="rId210" display="https://webagentes.canaldirecto.com.ar/incidents/view/732387-6" xr:uid="{00000000-0004-0000-0200-0000D1000000}"/>
    <hyperlink ref="A291" r:id="rId211" display="https://webagentes.canaldirecto.com.ar/incidents/view/734007-7" xr:uid="{00000000-0004-0000-0200-0000D2000000}"/>
    <hyperlink ref="A292" r:id="rId212" display="https://webagentes.canaldirecto.com.ar/incidents/view/733949-7" xr:uid="{00000000-0004-0000-0200-0000D3000000}"/>
    <hyperlink ref="A297" r:id="rId213" display="https://webagentes.canaldirecto.com.ar/incidents/view/735724-4" xr:uid="{00000000-0004-0000-0200-0000D4000000}"/>
    <hyperlink ref="A294" r:id="rId214" display="https://webagentes.canaldirecto.com.ar/incidents/view/734604-4" xr:uid="{00000000-0004-0000-0200-0000D5000000}"/>
    <hyperlink ref="A293" r:id="rId215" display="https://webagentes.canaldirecto.com.ar/incidents/view/734010-1" xr:uid="{00000000-0004-0000-0200-0000D6000000}"/>
    <hyperlink ref="A296" r:id="rId216" display="https://webagentes.canaldirecto.com.ar/incidents/view/735538-9" xr:uid="{00000000-0004-0000-0200-0000D7000000}"/>
    <hyperlink ref="A289" r:id="rId217" display="https://webagentes.canaldirecto.com.ar/incidents/view/732082-4" xr:uid="{00000000-0004-0000-0200-0000D8000000}"/>
    <hyperlink ref="A295" r:id="rId218" display="https://webagentes.canaldirecto.com.ar/incidents/view/732077-2" xr:uid="{00000000-0004-0000-0200-0000D9000000}"/>
    <hyperlink ref="A312" r:id="rId219" display="https://webagentes.canaldirecto.com.ar/incidents/view/737302-0" xr:uid="{00000000-0004-0000-0200-0000DA000000}"/>
    <hyperlink ref="A314" r:id="rId220" display="https://webagentes.canaldirecto.com.ar/incidents/view/736732-0" xr:uid="{00000000-0004-0000-0200-0000DB000000}"/>
    <hyperlink ref="A315" r:id="rId221" display="https://webagentes.canaldirecto.com.ar/incidents/view/738036-7" xr:uid="{00000000-0004-0000-0200-0000DC000000}"/>
    <hyperlink ref="A302" r:id="rId222" display="https://webagentes.canaldirecto.com.ar/incidents/view/736752-4" xr:uid="{00000000-0004-0000-0200-0000DD000000}"/>
    <hyperlink ref="A301" r:id="rId223" display="https://webagentes.canaldirecto.com.ar/incidents/view/736560-5" xr:uid="{00000000-0004-0000-0200-0000DE000000}"/>
    <hyperlink ref="A305" r:id="rId224" display="https://webagentes.canaldirecto.com.ar/incidents/view/736640-0" xr:uid="{00000000-0004-0000-0200-0000DF000000}"/>
    <hyperlink ref="A304" r:id="rId225" display="https://webagentes.canaldirecto.com.ar/incidents/view/736220-0" xr:uid="{00000000-0004-0000-0200-0000E0000000}"/>
    <hyperlink ref="A306" r:id="rId226" display="https://webagentes.canaldirecto.com.ar/incidents/view/737294-2" xr:uid="{00000000-0004-0000-0200-0000E1000000}"/>
    <hyperlink ref="A307" r:id="rId227" display="https://webagentes.canaldirecto.com.ar/incidents/view/737734-5" xr:uid="{00000000-0004-0000-0200-0000E2000000}"/>
    <hyperlink ref="A308" r:id="rId228" display="https://webagentes.canaldirecto.com.ar/incidents/view/737765-5" xr:uid="{00000000-0004-0000-0200-0000E3000000}"/>
    <hyperlink ref="A311" r:id="rId229" display="https://webagentes.canaldirecto.com.ar/incidents/view/738095-0" xr:uid="{00000000-0004-0000-0200-0000E4000000}"/>
    <hyperlink ref="A309" r:id="rId230" display="https://webagentes.canaldirecto.com.ar/incidents/view/737313-6" xr:uid="{00000000-0004-0000-0200-0000E5000000}"/>
    <hyperlink ref="A313" r:id="rId231" display="https://webagentes.canaldirecto.com.ar/incidents/view/738667-1" xr:uid="{00000000-0004-0000-0200-0000E6000000}"/>
    <hyperlink ref="A310" r:id="rId232" display="https://webagentes.canaldirecto.com.ar/incidents/view/736077-0" xr:uid="{00000000-0004-0000-0200-0000E7000000}"/>
    <hyperlink ref="A316" r:id="rId233" display="https://webagentes.canaldirecto.com.ar/incidents/view/735168-4" xr:uid="{00000000-0004-0000-0200-0000E8000000}"/>
    <hyperlink ref="A303" r:id="rId234" display="https://webagentes.canaldirecto.com.ar/incidents/view/732079-0" xr:uid="{00000000-0004-0000-0200-0000E9000000}"/>
    <hyperlink ref="A327" r:id="rId235" display="https://webagentes.canaldirecto.com.ar/incidents/view/736640-0" xr:uid="{00000000-0004-0000-0200-0000EA000000}"/>
    <hyperlink ref="A329" r:id="rId236" display="https://webagentes.canaldirecto.com.ar/incidents/view/737294-2" xr:uid="{00000000-0004-0000-0200-0000EB000000}"/>
    <hyperlink ref="A328" r:id="rId237" display="https://webagentes.canaldirecto.com.ar/incidents/view/737734-5" xr:uid="{00000000-0004-0000-0200-0000EC000000}"/>
    <hyperlink ref="A323" r:id="rId238" display="https://webagentes.canaldirecto.com.ar/incidents/view/737765-5" xr:uid="{00000000-0004-0000-0200-0000ED000000}"/>
    <hyperlink ref="A325" r:id="rId239" display="https://webagentes.canaldirecto.com.ar/incidents/view/737313-6" xr:uid="{00000000-0004-0000-0200-0000EE000000}"/>
    <hyperlink ref="A321" r:id="rId240" display="https://webagentes.canaldirecto.com.ar/incidents/view/736077-0" xr:uid="{00000000-0004-0000-0200-0000EF000000}"/>
    <hyperlink ref="A322" r:id="rId241" display="https://webagentes.canaldirecto.com.ar/incidents/view/737302-0" xr:uid="{00000000-0004-0000-0200-0000F0000000}"/>
    <hyperlink ref="A326" r:id="rId242" display="https://webagentes.canaldirecto.com.ar/incidents/view/738667-1" xr:uid="{00000000-0004-0000-0200-0000F1000000}"/>
    <hyperlink ref="A324" r:id="rId243" display="https://webagentes.canaldirecto.com.ar/incidents/view/738036-7" xr:uid="{00000000-0004-0000-0200-0000F2000000}"/>
    <hyperlink ref="A333" r:id="rId244" display="https://webagentes.canaldirecto.com.ar/incidents/view/740457-9" xr:uid="{00000000-0004-0000-0200-0000F3000000}"/>
    <hyperlink ref="A334" r:id="rId245" display="https://webagentes.canaldirecto.com.ar/incidents/view/739127-5" xr:uid="{00000000-0004-0000-0200-0000F4000000}"/>
    <hyperlink ref="A335" r:id="rId246" display="https://webagentes.canaldirecto.com.ar/incidents/view/738842-0" xr:uid="{00000000-0004-0000-0200-0000F5000000}"/>
    <hyperlink ref="A336" r:id="rId247" display="https://webagentes.canaldirecto.com.ar/incidents/view/738775-9" xr:uid="{00000000-0004-0000-0200-0000F6000000}"/>
    <hyperlink ref="A337" r:id="rId248" display="https://webagentes.canaldirecto.com.ar/incidents/view/738740-3" xr:uid="{00000000-0004-0000-0200-0000F7000000}"/>
    <hyperlink ref="A346" r:id="rId249" display="https://webagentes.canaldirecto.com.ar/incidents/view/744083-6" xr:uid="{00000000-0004-0000-0200-0000F8000000}"/>
    <hyperlink ref="A344" r:id="rId250" display="https://webagentes.canaldirecto.com.ar/incidents/view/743338-6" xr:uid="{00000000-0004-0000-0200-0000F9000000}"/>
    <hyperlink ref="A345" r:id="rId251" display="https://webagentes.canaldirecto.com.ar/incidents/view/742976-3" xr:uid="{00000000-0004-0000-0200-0000FA000000}"/>
    <hyperlink ref="A347" r:id="rId252" display="https://webagentes.canaldirecto.com.ar/incidents/view/742956-9" xr:uid="{00000000-0004-0000-0200-0000FB000000}"/>
    <hyperlink ref="A343" r:id="rId253" display="https://webagentes.canaldirecto.com.ar/incidents/view/742821-4" xr:uid="{00000000-0004-0000-0200-0000FC000000}"/>
    <hyperlink ref="A342" r:id="rId254" display="https://webagentes.canaldirecto.com.ar/incidents/view/741960-5" xr:uid="{00000000-0004-0000-0200-0000FD000000}"/>
    <hyperlink ref="A340" r:id="rId255" display="https://webagentes.canaldirecto.com.ar/incidents/view/741422-0" xr:uid="{00000000-0004-0000-0200-0000FE000000}"/>
    <hyperlink ref="A341" r:id="rId256" display="https://webagentes.canaldirecto.com.ar/incidents/view/740851-1" xr:uid="{00000000-0004-0000-0200-0000FF000000}"/>
    <hyperlink ref="A339" r:id="rId257" display="https://webagentes.canaldirecto.com.ar/incidents/view/740309-3" xr:uid="{00000000-0004-0000-0200-000000010000}"/>
    <hyperlink ref="A350" r:id="rId258" display="https://webagentes.canaldirecto.com.ar/incidents/view/746467-8" xr:uid="{00000000-0004-0000-0200-000001010000}"/>
    <hyperlink ref="A351" r:id="rId259" display="https://webagentes.canaldirecto.com.ar/incidents/view/745865-9" xr:uid="{00000000-0004-0000-0200-000002010000}"/>
    <hyperlink ref="A352" r:id="rId260" display="https://webagentes.canaldirecto.com.ar/incidents/view/745681-9" xr:uid="{00000000-0004-0000-0200-000003010000}"/>
    <hyperlink ref="A353" r:id="rId261" display="https://webagentes.canaldirecto.com.ar/incidents/view/745648-4" xr:uid="{00000000-0004-0000-0200-000004010000}"/>
    <hyperlink ref="A354" r:id="rId262" display="https://webagentes.canaldirecto.com.ar/incidents/view/732072-7" xr:uid="{00000000-0004-0000-0200-000005010000}"/>
    <hyperlink ref="A367" r:id="rId263" display="https://webagentes.canaldirecto.com.ar/incidents/view/747955-5" xr:uid="{00000000-0004-0000-0200-000006010000}"/>
    <hyperlink ref="A358" r:id="rId264" display="https://webagentes.canaldirecto.com.ar/incidents/view/747888-4" xr:uid="{00000000-0004-0000-0200-000007010000}"/>
    <hyperlink ref="A359" r:id="rId265" display="https://webagentes.canaldirecto.com.ar/incidents/view/747827-3" xr:uid="{00000000-0004-0000-0200-000008010000}"/>
    <hyperlink ref="A368" r:id="rId266" display="https://webagentes.canaldirecto.com.ar/incidents/view/747750-2" xr:uid="{00000000-0004-0000-0200-000009010000}"/>
    <hyperlink ref="A362" r:id="rId267" display="https://webagentes.canaldirecto.com.ar/incidents/view/747718-6" xr:uid="{00000000-0004-0000-0200-00000A010000}"/>
    <hyperlink ref="A363" r:id="rId268" display="https://webagentes.canaldirecto.com.ar/incidents/view/747037-8" xr:uid="{00000000-0004-0000-0200-00000B010000}"/>
    <hyperlink ref="A360" r:id="rId269" display="https://webagentes.canaldirecto.com.ar/incidents/view/746900-8" xr:uid="{00000000-0004-0000-0200-00000C010000}"/>
    <hyperlink ref="A356" r:id="rId270" display="https://webagentes.canaldirecto.com.ar/incidents/view/746891-1" xr:uid="{00000000-0004-0000-0200-00000D010000}"/>
    <hyperlink ref="A365" r:id="rId271" display="https://webagentes.canaldirecto.com.ar/incidents/view/746709-1" xr:uid="{00000000-0004-0000-0200-00000E010000}"/>
    <hyperlink ref="A373" r:id="rId272" display="https://webagentes.canaldirecto.com.ar/incidents/view/749069-1" xr:uid="{00000000-0004-0000-0200-00000F010000}"/>
    <hyperlink ref="A372" r:id="rId273" display="https://webagentes.canaldirecto.com.ar/incidents/view/748423-8" xr:uid="{00000000-0004-0000-0200-000010010000}"/>
    <hyperlink ref="A370" r:id="rId274" display="https://webagentes.canaldirecto.com.ar/incidents/view/749729-6" xr:uid="{00000000-0004-0000-0200-000011010000}"/>
    <hyperlink ref="A375" r:id="rId275" display="https://webagentes.canaldirecto.com.ar/incidents/view/750998-0" xr:uid="{00000000-0004-0000-0200-000012010000}"/>
    <hyperlink ref="A371" r:id="rId276" display="https://webagentes.canaldirecto.com.ar/incidents/view/750033-2" xr:uid="{00000000-0004-0000-0200-000013010000}"/>
    <hyperlink ref="A374" r:id="rId277" display="https://webagentes.canaldirecto.com.ar/incidents/view/749383-8" xr:uid="{00000000-0004-0000-0200-000014010000}"/>
    <hyperlink ref="A384" r:id="rId278" display="https://webagentes.canaldirecto.com.ar/incidents/view/753453-3" xr:uid="{00000000-0004-0000-0200-000015010000}"/>
    <hyperlink ref="A385" r:id="rId279" display="https://webagentes.canaldirecto.com.ar/incidents/view/753376-5" xr:uid="{00000000-0004-0000-0200-000016010000}"/>
    <hyperlink ref="A383" r:id="rId280" display="https://webagentes.canaldirecto.com.ar/incidents/view/753090-8" xr:uid="{00000000-0004-0000-0200-000017010000}"/>
    <hyperlink ref="A381" r:id="rId281" display="https://webagentes.canaldirecto.com.ar/incidents/view/752585-4" xr:uid="{00000000-0004-0000-0200-000018010000}"/>
    <hyperlink ref="A386" r:id="rId282" display="https://webagentes.canaldirecto.com.ar/incidents/view/752536-8" xr:uid="{00000000-0004-0000-0200-000019010000}"/>
    <hyperlink ref="A382" r:id="rId283" display="https://webagentes.canaldirecto.com.ar/incidents/view/752518-2" xr:uid="{00000000-0004-0000-0200-00001A010000}"/>
    <hyperlink ref="A378" r:id="rId284" display="https://webagentes.canaldirecto.com.ar/incidents/view/751928-8" xr:uid="{00000000-0004-0000-0200-00001B010000}"/>
    <hyperlink ref="A380" r:id="rId285" display="https://webagentes.canaldirecto.com.ar/incidents/view/751250-4" xr:uid="{00000000-0004-0000-0200-00001C010000}"/>
    <hyperlink ref="A379" r:id="rId286" display="https://webagentes.canaldirecto.com.ar/incidents/view/750164-1" xr:uid="{00000000-0004-0000-0200-00001D010000}"/>
    <hyperlink ref="A389" r:id="rId287" display="https://webagentes.canaldirecto.com.ar/incidents/view/755777-4" xr:uid="{00000000-0004-0000-0200-00001E010000}"/>
    <hyperlink ref="A391" r:id="rId288" display="https://webagentes.canaldirecto.com.ar/incidents/view/756112-0" xr:uid="{00000000-0004-0000-0200-00001F010000}"/>
    <hyperlink ref="A390" r:id="rId289" display="https://webagentes.canaldirecto.com.ar/incidents/view/752786-1" xr:uid="{00000000-0004-0000-0200-000020010000}"/>
    <hyperlink ref="A392" r:id="rId290" display="https://webagentes.canaldirecto.com.ar/incidents/view/756622-2" xr:uid="{00000000-0004-0000-0200-000021010000}"/>
    <hyperlink ref="A393" r:id="rId291" display="https://webagentes.canaldirecto.com.ar/incidents/view/757079-3" xr:uid="{00000000-0004-0000-0200-000022010000}"/>
    <hyperlink ref="A401" r:id="rId292" display="https://webagentes.canaldirecto.com.ar/incidents/view/758455-6" xr:uid="{00000000-0004-0000-0200-000023010000}"/>
    <hyperlink ref="A400" r:id="rId293" display="https://webagentes.canaldirecto.com.ar/incidents/view/757601-6" xr:uid="{00000000-0004-0000-0200-000024010000}"/>
    <hyperlink ref="A402" r:id="rId294" display="https://webagentes.canaldirecto.com.ar/incidents/view/757294-0" xr:uid="{00000000-0004-0000-0200-000025010000}"/>
    <hyperlink ref="A397" r:id="rId295" display="https://webagentes.canaldirecto.com.ar/incidents/view/756901-6" xr:uid="{00000000-0004-0000-0200-000026010000}"/>
    <hyperlink ref="A399" r:id="rId296" display="https://webagentes.canaldirecto.com.ar/incidents/view/756883-1" xr:uid="{00000000-0004-0000-0200-000027010000}"/>
    <hyperlink ref="A398" r:id="rId297" display="https://webagentes.canaldirecto.com.ar/incidents/view/756665-7" xr:uid="{00000000-0004-0000-0200-000028010000}"/>
    <hyperlink ref="A412" r:id="rId298" display="https://webagentes.canaldirecto.com.ar/incidents/view/761208-0" xr:uid="{00000000-0004-0000-0200-000029010000}"/>
    <hyperlink ref="A413" r:id="rId299" display="https://webagentes.canaldirecto.com.ar/incidents/view/760585-9" xr:uid="{00000000-0004-0000-0200-00002A010000}"/>
    <hyperlink ref="A411" r:id="rId300" display="https://webagentes.canaldirecto.com.ar/incidents/view/760153-4" xr:uid="{00000000-0004-0000-0200-00002B010000}"/>
    <hyperlink ref="A408" r:id="rId301" display="https://webagentes.canaldirecto.com.ar/incidents/view/759713-4" xr:uid="{00000000-0004-0000-0200-00002C010000}"/>
    <hyperlink ref="A410" r:id="rId302" display="https://webagentes.canaldirecto.com.ar/incidents/view/759689-8" xr:uid="{00000000-0004-0000-0200-00002D010000}"/>
    <hyperlink ref="A406" r:id="rId303" display="https://webagentes.canaldirecto.com.ar/incidents/view/759267-0" xr:uid="{00000000-0004-0000-0200-00002E010000}"/>
    <hyperlink ref="A407" r:id="rId304" display="https://webagentes.canaldirecto.com.ar/incidents/view/759195-4" xr:uid="{00000000-0004-0000-0200-00002F010000}"/>
    <hyperlink ref="A405" r:id="rId305" display="https://webagentes.canaldirecto.com.ar/incidents/view/758565-2" xr:uid="{00000000-0004-0000-0200-000030010000}"/>
    <hyperlink ref="A409" r:id="rId306" display="https://webagentes.canaldirecto.com.ar/incidents/view/758212-3" xr:uid="{00000000-0004-0000-0200-000031010000}"/>
    <hyperlink ref="A419" r:id="rId307" display="https://webagentes.canaldirecto.com.ar/incidents/view/763474-5" xr:uid="{00000000-0004-0000-0200-000032010000}"/>
    <hyperlink ref="A418" r:id="rId308" display="https://webagentes.canaldirecto.com.ar/incidents/view/762449-2" xr:uid="{00000000-0004-0000-0200-000033010000}"/>
    <hyperlink ref="A420" r:id="rId309" display="https://webagentes.canaldirecto.com.ar/incidents/view/762209-6" xr:uid="{00000000-0004-0000-0200-000034010000}"/>
    <hyperlink ref="A417" r:id="rId310" display="https://webagentes.canaldirecto.com.ar/incidents/view/761533-3" xr:uid="{00000000-0004-0000-0200-000035010000}"/>
    <hyperlink ref="A416" r:id="rId311" display="https://webagentes.canaldirecto.com.ar/incidents/view/761315-9" xr:uid="{00000000-0004-0000-0200-000036010000}"/>
    <hyperlink ref="A415" r:id="rId312" display="https://webagentes.canaldirecto.com.ar/incidents/view/760152-5" xr:uid="{00000000-0004-0000-0200-000037010000}"/>
    <hyperlink ref="A430" r:id="rId313" display="https://webagentes.canaldirecto.com.ar/incidents/view/766539-2" xr:uid="{00000000-0004-0000-0200-000038010000}"/>
    <hyperlink ref="A427" r:id="rId314" display="https://webagentes.canaldirecto.com.ar/incidents/view/765999-3" xr:uid="{00000000-0004-0000-0200-000039010000}"/>
    <hyperlink ref="A429" r:id="rId315" display="https://webagentes.canaldirecto.com.ar/incidents/view/765585-4" xr:uid="{00000000-0004-0000-0200-00003A010000}"/>
    <hyperlink ref="A431" r:id="rId316" display="https://webagentes.canaldirecto.com.ar/incidents/view/765214-9" xr:uid="{00000000-0004-0000-0200-00003B010000}"/>
    <hyperlink ref="A424" r:id="rId317" display="https://webagentes.canaldirecto.com.ar/incidents/view/764251-3" xr:uid="{00000000-0004-0000-0200-00003C010000}"/>
    <hyperlink ref="A425" r:id="rId318" display="https://webagentes.canaldirecto.com.ar/incidents/view/764089-8" xr:uid="{00000000-0004-0000-0200-00003D010000}"/>
    <hyperlink ref="A423" r:id="rId319" display="https://webagentes.canaldirecto.com.ar/incidents/view/763696-5" xr:uid="{00000000-0004-0000-0200-00003E010000}"/>
    <hyperlink ref="A426" r:id="rId320" display="https://webagentes.canaldirecto.com.ar/incidents/view/763658-5" xr:uid="{00000000-0004-0000-0200-00003F010000}"/>
    <hyperlink ref="A428" r:id="rId321" display="https://webagentes.canaldirecto.com.ar/incidents/view/756496-9" xr:uid="{00000000-0004-0000-0200-000040010000}"/>
    <hyperlink ref="A438" r:id="rId322" display="https://webagentes.canaldirecto.com.ar/incidents/view/768446-7" xr:uid="{00000000-0004-0000-0200-000041010000}"/>
    <hyperlink ref="A436" r:id="rId323" display="https://webagentes.canaldirecto.com.ar/incidents/view/767233-8" xr:uid="{00000000-0004-0000-0200-000042010000}"/>
    <hyperlink ref="A439" r:id="rId324" display="https://webagentes.canaldirecto.com.ar/incidents/view/767015-4" xr:uid="{00000000-0004-0000-0200-000043010000}"/>
    <hyperlink ref="A433" r:id="rId325" display="https://webagentes.canaldirecto.com.ar/incidents/view/765719-9" xr:uid="{00000000-0004-0000-0200-000044010000}"/>
    <hyperlink ref="A437" r:id="rId326" display="https://webagentes.canaldirecto.com.ar/incidents/view/767216-1" xr:uid="{00000000-0004-0000-0200-000045010000}"/>
    <hyperlink ref="A434" r:id="rId327" display="https://webagentes.canaldirecto.com.ar/incidents/view/765755-1" xr:uid="{00000000-0004-0000-0200-000046010000}"/>
    <hyperlink ref="A435" r:id="rId328" display="https://webagentes.canaldirecto.com.ar/incidents/view/764992-3" xr:uid="{00000000-0004-0000-0200-000047010000}"/>
    <hyperlink ref="A440" r:id="rId329" display="https://webagentes.canaldirecto.com.ar/incidents/view/768244-1" xr:uid="{00000000-0004-0000-0200-000048010000}"/>
    <hyperlink ref="A457" r:id="rId330" display="https://webagentes.canaldirecto.com.ar/incidents/view/771087-8" xr:uid="{00000000-0004-0000-0200-000049010000}"/>
    <hyperlink ref="A456" r:id="rId331" display="https://webagentes.canaldirecto.com.ar/incidents/view/770632-5" xr:uid="{00000000-0004-0000-0200-00004A010000}"/>
    <hyperlink ref="A458" r:id="rId332" display="https://webagentes.canaldirecto.com.ar/incidents/view/770171-9" xr:uid="{00000000-0004-0000-0200-00004B010000}"/>
    <hyperlink ref="A455" r:id="rId333" display="https://webagentes.canaldirecto.com.ar/incidents/view/770042-8" xr:uid="{00000000-0004-0000-0200-00004C010000}"/>
    <hyperlink ref="A451" r:id="rId334" display="https://webagentes.canaldirecto.com.ar/incidents/view/769990-0" xr:uid="{00000000-0004-0000-0200-00004D010000}"/>
    <hyperlink ref="A445" r:id="rId335" display="https://webagentes.canaldirecto.com.ar/incidents/view/769770-8" xr:uid="{00000000-0004-0000-0200-00004E010000}"/>
    <hyperlink ref="A446" r:id="rId336" display="https://webagentes.canaldirecto.com.ar/incidents/view/769714-2" xr:uid="{00000000-0004-0000-0200-00004F010000}"/>
    <hyperlink ref="A443" r:id="rId337" display="https://webagentes.canaldirecto.com.ar/incidents/view/769356-2" xr:uid="{00000000-0004-0000-0200-000050010000}"/>
    <hyperlink ref="A448" r:id="rId338" display="https://webagentes.canaldirecto.com.ar/incidents/view/767580-3" xr:uid="{00000000-0004-0000-0200-000051010000}"/>
    <hyperlink ref="A452" r:id="rId339" display="https://webagentes.canaldirecto.com.ar/incidents/view/766737-2" xr:uid="{00000000-0004-0000-0200-000052010000}"/>
    <hyperlink ref="A449" r:id="rId340" display="https://webagentes.canaldirecto.com.ar/incidents/view/765009-9" xr:uid="{00000000-0004-0000-0200-000053010000}"/>
    <hyperlink ref="A453" r:id="rId341" display="https://webagentes.canaldirecto.com.ar/incidents/view/756443-7" xr:uid="{00000000-0004-0000-0200-000054010000}"/>
    <hyperlink ref="A470" r:id="rId342" display="https://webagentes.canaldirecto.com.ar/incidents/view/774505-0" xr:uid="{00000000-0004-0000-0200-000055010000}"/>
    <hyperlink ref="A471" r:id="rId343" display="https://webagentes.canaldirecto.com.ar/incidents/view/774317-7" xr:uid="{00000000-0004-0000-0200-000056010000}"/>
    <hyperlink ref="A468" r:id="rId344" display="https://webagentes.canaldirecto.com.ar/incidents/view/774090-3" xr:uid="{00000000-0004-0000-0200-000057010000}"/>
    <hyperlink ref="A472" r:id="rId345" display="https://webagentes.canaldirecto.com.ar/incidents/view/773982-8" xr:uid="{00000000-0004-0000-0200-000058010000}"/>
    <hyperlink ref="A466" r:id="rId346" display="https://webagentes.canaldirecto.com.ar/incidents/view/773871-3" xr:uid="{00000000-0004-0000-0200-000059010000}"/>
    <hyperlink ref="A467" r:id="rId347" display="https://webagentes.canaldirecto.com.ar/incidents/view/773393-0" xr:uid="{00000000-0004-0000-0200-00005A010000}"/>
    <hyperlink ref="A464" r:id="rId348" display="https://webagentes.canaldirecto.com.ar/incidents/view/772700-9" xr:uid="{00000000-0004-0000-0200-00005B010000}"/>
    <hyperlink ref="A465" r:id="rId349" display="https://webagentes.canaldirecto.com.ar/incidents/view/772144-9" xr:uid="{00000000-0004-0000-0200-00005C010000}"/>
    <hyperlink ref="A469" r:id="rId350" display="https://webagentes.canaldirecto.com.ar/incidents/view/771550-9" xr:uid="{00000000-0004-0000-0200-00005D010000}"/>
    <hyperlink ref="A463" r:id="rId351" display="https://webagentes.canaldirecto.com.ar/incidents/view/771260-9" xr:uid="{00000000-0004-0000-0200-00005E010000}"/>
    <hyperlink ref="A462" r:id="rId352" display="https://webagentes.canaldirecto.com.ar/incidents/view/769577-3" xr:uid="{00000000-0004-0000-0200-00005F010000}"/>
    <hyperlink ref="A461" r:id="rId353" display="https://webagentes.canaldirecto.com.ar/incidents/view/767598-2" xr:uid="{00000000-0004-0000-0200-000060010000}"/>
    <hyperlink ref="A484" r:id="rId354" display="https://webagentes.canaldirecto.com.ar/incidents/view/777078-2" xr:uid="{00000000-0004-0000-0200-000061010000}"/>
    <hyperlink ref="A485" r:id="rId355" display="https://webagentes.canaldirecto.com.ar/incidents/view/777008-3" xr:uid="{00000000-0004-0000-0200-000062010000}"/>
    <hyperlink ref="A483" r:id="rId356" display="https://webagentes.canaldirecto.com.ar/incidents/view/776553-1" xr:uid="{00000000-0004-0000-0200-000063010000}"/>
    <hyperlink ref="A482" r:id="rId357" display="https://webagentes.canaldirecto.com.ar/incidents/view/776422-2" xr:uid="{00000000-0004-0000-0200-000064010000}"/>
    <hyperlink ref="A481" r:id="rId358" display="https://webagentes.canaldirecto.com.ar/incidents/view/775846-1" xr:uid="{00000000-0004-0000-0200-000065010000}"/>
    <hyperlink ref="A479" r:id="rId359" display="https://webagentes.canaldirecto.com.ar/incidents/view/775692-2" xr:uid="{00000000-0004-0000-0200-000066010000}"/>
    <hyperlink ref="A480" r:id="rId360" display="https://webagentes.canaldirecto.com.ar/incidents/view/775516-3" xr:uid="{00000000-0004-0000-0200-000067010000}"/>
    <hyperlink ref="A477" r:id="rId361" display="https://webagentes.canaldirecto.com.ar/incidents/view/774450-1" xr:uid="{00000000-0004-0000-0200-000068010000}"/>
    <hyperlink ref="A478" r:id="rId362" display="https://webagentes.canaldirecto.com.ar/incidents/view/774312-2" xr:uid="{00000000-0004-0000-0200-000069010000}"/>
    <hyperlink ref="A475" r:id="rId363" display="https://webagentes.canaldirecto.com.ar/incidents/view/773366-6" xr:uid="{00000000-0004-0000-0200-00006A010000}"/>
    <hyperlink ref="A476" r:id="rId364" display="https://webagentes.canaldirecto.com.ar/incidents/view/773019-1" xr:uid="{00000000-0004-0000-0200-00006B010000}"/>
    <hyperlink ref="A497" r:id="rId365" display="https://webagentes.canaldirecto.com.ar/incidents/view/780309-9" xr:uid="{00000000-0004-0000-0200-00006C010000}"/>
    <hyperlink ref="A494" r:id="rId366" display="https://webagentes.canaldirecto.com.ar/incidents/view/779575-4" xr:uid="{00000000-0004-0000-0200-00006D010000}"/>
    <hyperlink ref="A495" r:id="rId367" display="https://webagentes.canaldirecto.com.ar/incidents/view/778588-1" xr:uid="{00000000-0004-0000-0200-00006E010000}"/>
    <hyperlink ref="A491" r:id="rId368" display="https://webagentes.canaldirecto.com.ar/incidents/view/778567-8" xr:uid="{00000000-0004-0000-0200-00006F010000}"/>
    <hyperlink ref="A493" r:id="rId369" display="https://webagentes.canaldirecto.com.ar/incidents/view/778566-9" xr:uid="{00000000-0004-0000-0200-000070010000}"/>
    <hyperlink ref="A492" r:id="rId370" display="https://webagentes.canaldirecto.com.ar/incidents/view/778107-0" xr:uid="{00000000-0004-0000-0200-000071010000}"/>
    <hyperlink ref="A496" r:id="rId371" display="https://webagentes.canaldirecto.com.ar/incidents/view/778105-2" xr:uid="{00000000-0004-0000-0200-000072010000}"/>
    <hyperlink ref="A488" r:id="rId372" display="https://webagentes.canaldirecto.com.ar/incidents/view/776937-9" xr:uid="{00000000-0004-0000-0200-000073010000}"/>
    <hyperlink ref="A489" r:id="rId373" display="https://webagentes.canaldirecto.com.ar/incidents/view/776416-1" xr:uid="{00000000-0004-0000-0200-000074010000}"/>
    <hyperlink ref="A490" r:id="rId374" display="https://webagentes.canaldirecto.com.ar/incidents/view/775985-9" xr:uid="{00000000-0004-0000-0200-000075010000}"/>
    <hyperlink ref="A500" r:id="rId375" display="https://webagentes.canaldirecto.com.ar/incidents/view/782238-6" xr:uid="{00000000-0004-0000-0200-000076010000}"/>
    <hyperlink ref="A501" r:id="rId376" display="https://webagentes.canaldirecto.com.ar/incidents/view/781298-1" xr:uid="{00000000-0004-0000-0200-000077010000}"/>
    <hyperlink ref="A502" r:id="rId377" display="https://webagentes.canaldirecto.com.ar/incidents/view/780807-6" xr:uid="{00000000-0004-0000-0200-000078010000}"/>
    <hyperlink ref="A515" r:id="rId378" display="https://webagentes.canaldirecto.com.ar/incidents/view/784891-3" xr:uid="{00000000-0004-0000-0200-000079010000}"/>
    <hyperlink ref="A513" r:id="rId379" display="https://webagentes.canaldirecto.com.ar/incidents/view/784271-5" xr:uid="{00000000-0004-0000-0200-00007A010000}"/>
    <hyperlink ref="A516" r:id="rId380" display="https://webagentes.canaldirecto.com.ar/incidents/view/784087-8" xr:uid="{00000000-0004-0000-0200-00007B010000}"/>
    <hyperlink ref="A517" r:id="rId381" display="https://webagentes.canaldirecto.com.ar/incidents/view/783488-6" xr:uid="{00000000-0004-0000-0200-00007C010000}"/>
    <hyperlink ref="A512" r:id="rId382" display="https://webagentes.canaldirecto.com.ar/incidents/view/783360-1" xr:uid="{00000000-0004-0000-0200-00007D010000}"/>
    <hyperlink ref="A509" r:id="rId383" display="https://webagentes.canaldirecto.com.ar/incidents/view/783079-2" xr:uid="{00000000-0004-0000-0200-00007E010000}"/>
    <hyperlink ref="A511" r:id="rId384" display="https://webagentes.canaldirecto.com.ar/incidents/view/782938-9" xr:uid="{00000000-0004-0000-0200-00007F010000}"/>
    <hyperlink ref="A508" r:id="rId385" display="https://webagentes.canaldirecto.com.ar/incidents/view/782919-4" xr:uid="{00000000-0004-0000-0200-000080010000}"/>
    <hyperlink ref="A514" r:id="rId386" display="https://webagentes.canaldirecto.com.ar/incidents/view/782876-0" xr:uid="{00000000-0004-0000-0200-000081010000}"/>
    <hyperlink ref="A510" r:id="rId387" display="https://webagentes.canaldirecto.com.ar/incidents/view/782817-7" xr:uid="{00000000-0004-0000-0200-000082010000}"/>
    <hyperlink ref="A506" r:id="rId388" display="https://webagentes.canaldirecto.com.ar/incidents/view/781974-4" xr:uid="{00000000-0004-0000-0200-000083010000}"/>
    <hyperlink ref="A507" r:id="rId389" display="https://webagentes.canaldirecto.com.ar/incidents/view/781596-0" xr:uid="{00000000-0004-0000-0200-000084010000}"/>
    <hyperlink ref="A524" r:id="rId390" display="https://webagentes.canaldirecto.com.ar/incidents/view/786690-0" xr:uid="{00000000-0004-0000-0200-000085010000}"/>
    <hyperlink ref="A523" r:id="rId391" display="https://webagentes.canaldirecto.com.ar/incidents/view/786428-5" xr:uid="{00000000-0004-0000-0200-000086010000}"/>
    <hyperlink ref="A521" r:id="rId392" display="https://webagentes.canaldirecto.com.ar/incidents/view/785278-5" xr:uid="{00000000-0004-0000-0200-000087010000}"/>
    <hyperlink ref="A520" r:id="rId393" display="https://webagentes.canaldirecto.com.ar/incidents/view/784992-1" xr:uid="{00000000-0004-0000-0200-000088010000}"/>
    <hyperlink ref="A522" r:id="rId394" display="https://webagentes.canaldirecto.com.ar/incidents/view/784941-7" xr:uid="{00000000-0004-0000-0200-000089010000}"/>
    <hyperlink ref="A531" r:id="rId395" display="https://webagentes.canaldirecto.com.ar/incidents/view/788245-8" xr:uid="{00000000-0004-0000-0200-00008A010000}"/>
    <hyperlink ref="A528" r:id="rId396" display="https://webagentes.canaldirecto.com.ar/incidents/view/787699-8" xr:uid="{00000000-0004-0000-0200-00008B010000}"/>
    <hyperlink ref="A530" r:id="rId397" display="https://webagentes.canaldirecto.com.ar/incidents/view/787224-8" xr:uid="{00000000-0004-0000-0200-00008C010000}"/>
    <hyperlink ref="A527" r:id="rId398" display="https://webagentes.canaldirecto.com.ar/incidents/view/786932-3" xr:uid="{00000000-0004-0000-0200-00008D010000}"/>
    <hyperlink ref="A529" r:id="rId399" display="https://webagentes.canaldirecto.com.ar/incidents/view/786702-4" xr:uid="{00000000-0004-0000-0200-00008E010000}"/>
    <hyperlink ref="A537" r:id="rId400" display="https://webagentes.canaldirecto.com.ar/incidents/view/791264-3" xr:uid="{00000000-0004-0000-0200-00008F010000}"/>
    <hyperlink ref="A534" r:id="rId401" display="https://webagentes.canaldirecto.com.ar/incidents/view/789057-2" xr:uid="{00000000-0004-0000-0200-000090010000}"/>
    <hyperlink ref="A538" r:id="rId402" display="https://webagentes.canaldirecto.com.ar/incidents/view/790962-1" xr:uid="{00000000-0004-0000-0200-000091010000}"/>
    <hyperlink ref="A535" r:id="rId403" display="https://webagentes.canaldirecto.com.ar/incidents/view/788963-7" xr:uid="{00000000-0004-0000-0200-000092010000}"/>
    <hyperlink ref="A536" r:id="rId404" display="https://webagentes.canaldirecto.com.ar/incidents/view/790030-1" xr:uid="{00000000-0004-0000-0200-000093010000}"/>
    <hyperlink ref="A543" r:id="rId405" display="https://webagentes.canaldirecto.com.ar/incidents/view/791940-6" xr:uid="{00000000-0004-0000-0200-000094010000}"/>
    <hyperlink ref="A547" r:id="rId406" display="https://webagentes.canaldirecto.com.ar/incidents/view/792257-0" xr:uid="{00000000-0004-0000-0200-000095010000}"/>
    <hyperlink ref="A542" r:id="rId407" display="https://webagentes.canaldirecto.com.ar/incidents/view/791887-8" xr:uid="{00000000-0004-0000-0200-000096010000}"/>
    <hyperlink ref="A544" r:id="rId408" display="https://webagentes.canaldirecto.com.ar/incidents/view/790393-7" xr:uid="{00000000-0004-0000-0200-000097010000}"/>
    <hyperlink ref="A546" r:id="rId409" display="https://webagentes.canaldirecto.com.ar/incidents/view/792313-5" xr:uid="{00000000-0004-0000-0200-000098010000}"/>
    <hyperlink ref="A545" r:id="rId410" display="https://webagentes.canaldirecto.com.ar/incidents/view/791390-7" xr:uid="{00000000-0004-0000-0200-000099010000}"/>
    <hyperlink ref="A554" r:id="rId411" display="https://webagentes.canaldirecto.com.ar/incidents/view/796554-8" xr:uid="{00000000-0004-0000-0200-00009A010000}"/>
    <hyperlink ref="A553" r:id="rId412" display="https://webagentes.canaldirecto.com.ar/incidents/view/795754-9" xr:uid="{00000000-0004-0000-0200-00009B010000}"/>
    <hyperlink ref="A555" r:id="rId413" display="https://webagentes.canaldirecto.com.ar/incidents/view/795547-1" xr:uid="{00000000-0004-0000-0200-00009C010000}"/>
    <hyperlink ref="A551" r:id="rId414" display="https://webagentes.canaldirecto.com.ar/incidents/view/794650-7" xr:uid="{00000000-0004-0000-0200-00009D010000}"/>
    <hyperlink ref="A552" r:id="rId415" display="https://webagentes.canaldirecto.com.ar/incidents/view/794479-4" xr:uid="{00000000-0004-0000-0200-00009E010000}"/>
    <hyperlink ref="A558" r:id="rId416" display="https://webagentes.canaldirecto.com.ar/incidents/view/798450-7" xr:uid="{00000000-0004-0000-0200-00009F010000}"/>
    <hyperlink ref="A559" r:id="rId417" display="https://webagentes.canaldirecto.com.ar/incidents/view/798892-9" xr:uid="{00000000-0004-0000-0200-0000A0010000}"/>
    <hyperlink ref="A560" r:id="rId418" display="https://webagentes.canaldirecto.com.ar/incidents/view/798325-2" xr:uid="{00000000-0004-0000-0200-0000A1010000}"/>
    <hyperlink ref="A561" r:id="rId419" display="https://webagentes.canaldirecto.com.ar/incidents/view/797115-0" xr:uid="{00000000-0004-0000-0200-0000A2010000}"/>
    <hyperlink ref="A566" r:id="rId420" display="https://webagentes.canaldirecto.com.ar/incidents/view/802157-7" xr:uid="{00000000-0004-0000-0200-0000A3010000}"/>
    <hyperlink ref="A565" r:id="rId421" display="https://webagentes.canaldirecto.com.ar/incidents/view/801767-1" xr:uid="{00000000-0004-0000-0200-0000A4010000}"/>
    <hyperlink ref="A564" r:id="rId422" display="https://webagentes.canaldirecto.com.ar/incidents/view/799193-2" xr:uid="{00000000-0004-0000-0200-0000A5010000}"/>
    <hyperlink ref="A570" r:id="rId423" display="https://webagentes.canaldirecto.com.ar/incidents/view/805638-8" xr:uid="{00000000-0004-0000-0200-0000A6010000}"/>
    <hyperlink ref="A571" r:id="rId424" display="https://webagentes.canaldirecto.com.ar/incidents/view/805517-6" xr:uid="{00000000-0004-0000-0200-0000A7010000}"/>
    <hyperlink ref="A572" r:id="rId425" display="https://webagentes.canaldirecto.com.ar/incidents/view/803855-9" xr:uid="{00000000-0004-0000-0200-0000A8010000}"/>
    <hyperlink ref="A573" r:id="rId426" display="https://webagentes.canaldirecto.com.ar/incidents/view/803271-3" xr:uid="{00000000-0004-0000-0200-0000A9010000}"/>
    <hyperlink ref="A574" r:id="rId427" display="https://webagentes.canaldirecto.com.ar/incidents/view/802223-9" xr:uid="{00000000-0004-0000-0200-0000AA010000}"/>
    <hyperlink ref="A578" r:id="rId428" display="https://webagentes.canaldirecto.com.ar/incidents/view/803877-1" xr:uid="{00000000-0004-0000-0200-0000AB010000}"/>
    <hyperlink ref="A580" r:id="rId429" display="https://webagentes.canaldirecto.com.ar/incidents/view/806772-8" xr:uid="{00000000-0004-0000-0200-0000AC010000}"/>
    <hyperlink ref="A579" r:id="rId430" display="https://webagentes.canaldirecto.com.ar/incidents/view/806505-8" xr:uid="{00000000-0004-0000-0200-0000AD010000}"/>
    <hyperlink ref="A581" r:id="rId431" display="https://webagentes.canaldirecto.com.ar/incidents/view/806977-1" xr:uid="{00000000-0004-0000-0200-0000AE010000}"/>
    <hyperlink ref="A582" r:id="rId432" display="https://webagentes.canaldirecto.com.ar/incidents/view/808991-5" xr:uid="{00000000-0004-0000-0200-0000AF010000}"/>
    <hyperlink ref="A589" r:id="rId433" display="https://webagentes.canaldirecto.com.ar/incidents/view/813329-8" xr:uid="{00000000-0004-0000-0200-0000B0010000}"/>
    <hyperlink ref="A586" r:id="rId434" display="https://webagentes.canaldirecto.com.ar/incidents/view/812200-7" xr:uid="{00000000-0004-0000-0200-0000B1010000}"/>
    <hyperlink ref="A587" r:id="rId435" display="https://webagentes.canaldirecto.com.ar/incidents/view/812196-5" xr:uid="{00000000-0004-0000-0200-0000B2010000}"/>
    <hyperlink ref="A588" r:id="rId436" display="https://webagentes.canaldirecto.com.ar/incidents/view/811727-2" xr:uid="{00000000-0004-0000-0200-0000B3010000}"/>
    <hyperlink ref="A585" r:id="rId437" display="https://webagentes.canaldirecto.com.ar/incidents/view/810170-3" xr:uid="{00000000-0004-0000-0200-0000B4010000}"/>
    <hyperlink ref="A584" r:id="rId438" display="https://webagentes.canaldirecto.com.ar/incidents/view/809486-5" xr:uid="{00000000-0004-0000-0200-0000B5010000}"/>
    <hyperlink ref="A594" r:id="rId439" display="https://webagentes.canaldirecto.com.ar/incidents/view/813429-7" xr:uid="{00000000-0004-0000-0200-0000B6010000}"/>
    <hyperlink ref="A593" r:id="rId440" display="https://webagentes.canaldirecto.com.ar/incidents/view/812927-7" xr:uid="{00000000-0004-0000-0200-0000B7010000}"/>
    <hyperlink ref="A595" r:id="rId441" display="https://webagentes.canaldirecto.com.ar/incidents/view/813378-4" xr:uid="{00000000-0004-0000-0200-0000B8010000}"/>
    <hyperlink ref="A597" r:id="rId442" display="https://webagentes.canaldirecto.com.ar/incidents/view/813677-2" xr:uid="{00000000-0004-0000-0200-0000B9010000}"/>
    <hyperlink ref="A599" r:id="rId443" display="https://webagentes.canaldirecto.com.ar/incidents/view/815672-1" xr:uid="{00000000-0004-0000-0200-0000BA010000}"/>
    <hyperlink ref="A598" r:id="rId444" display="https://webagentes.canaldirecto.com.ar/incidents/view/814645-0" xr:uid="{00000000-0004-0000-0200-0000BB010000}"/>
    <hyperlink ref="A600" r:id="rId445" display="https://webagentes.canaldirecto.com.ar/incidents/view/813382-7" xr:uid="{00000000-0004-0000-0200-0000BC010000}"/>
    <hyperlink ref="A601" r:id="rId446" display="https://webagentes.canaldirecto.com.ar/incidents/view/812349-5" xr:uid="{00000000-0004-0000-0200-0000BD010000}"/>
    <hyperlink ref="A602" r:id="rId447" display="https://webagentes.canaldirecto.com.ar/incidents/view/810562-0" xr:uid="{00000000-0004-0000-0200-0000BE010000}"/>
    <hyperlink ref="A596" r:id="rId448" display="https://webagentes.canaldirecto.com.ar/incidents/view/813341-0" xr:uid="{00000000-0004-0000-0200-0000BF010000}"/>
    <hyperlink ref="A603" r:id="rId449" display="https://webagentes.canaldirecto.com.ar/incidents/view/814077-5" xr:uid="{00000000-0004-0000-0200-0000C0010000}"/>
    <hyperlink ref="A613" r:id="rId450" display="https://webagentes.canaldirecto.com.ar/incidents/view/819186-7" xr:uid="{505C6ABD-4D25-4BFC-8604-2B8D1E9E7410}"/>
    <hyperlink ref="A611" r:id="rId451" display="https://webagentes.canaldirecto.com.ar/incidents/view/819161-8" xr:uid="{2A379244-5595-4F25-9B89-866B357B4126}"/>
    <hyperlink ref="A612" r:id="rId452" display="https://webagentes.canaldirecto.com.ar/incidents/view/817613-2" xr:uid="{E8616DFF-A7F5-475F-A2BE-3D9CB442F9D2}"/>
    <hyperlink ref="A609" r:id="rId453" display="https://webagentes.canaldirecto.com.ar/incidents/view/817575-3" xr:uid="{E59CC1E7-7D76-4BFA-A888-3735BA5AEFDA}"/>
    <hyperlink ref="A608" r:id="rId454" display="https://webagentes.canaldirecto.com.ar/incidents/view/817572-6" xr:uid="{0A8F62F4-86DB-494F-A893-604B007F7BE7}"/>
    <hyperlink ref="A606" r:id="rId455" display="https://webagentes.canaldirecto.com.ar/incidents/view/816583-5" xr:uid="{3DA18D58-28B1-4235-83FB-A79A5C2835B5}"/>
    <hyperlink ref="A610" r:id="rId456" display="https://webagentes.canaldirecto.com.ar/incidents/view/816238-8" xr:uid="{40019D6E-1FA0-48E3-9FD1-7644FC94952A}"/>
    <hyperlink ref="A607" r:id="rId457" display="https://webagentes.canaldirecto.com.ar/incidents/view/815033-8" xr:uid="{D39623B6-A4C5-44AA-A3A2-85F2AEBC6517}"/>
    <hyperlink ref="A626" r:id="rId458" display="https://webagentes.canaldirecto.com.ar/incidents/view/822658-9" xr:uid="{A088A37B-3459-42DB-8EF7-9DE71C503729}"/>
    <hyperlink ref="A623" r:id="rId459" display="https://webagentes.canaldirecto.com.ar/incidents/view/821983-5" xr:uid="{DC51CEBB-375A-4E93-8804-1D2EDAF8A833}"/>
    <hyperlink ref="A622" r:id="rId460" display="https://webagentes.canaldirecto.com.ar/incidents/view/821445-0" xr:uid="{F552A2FC-0EE4-42C3-8224-F87FB6B926C6}"/>
    <hyperlink ref="A620" r:id="rId461" display="https://webagentes.canaldirecto.com.ar/incidents/view/821223-0" xr:uid="{2E57C491-7875-4579-A65F-0611FD357AAA}"/>
    <hyperlink ref="A619" r:id="rId462" display="https://webagentes.canaldirecto.com.ar/incidents/view/820696-5" xr:uid="{B8605A09-D48D-4134-A8EF-3747427CC11D}"/>
    <hyperlink ref="A624" r:id="rId463" display="https://webagentes.canaldirecto.com.ar/incidents/view/820658-5" xr:uid="{ED4E698E-A2E2-45AD-9BE9-B66ED66CFDC2}"/>
    <hyperlink ref="A621" r:id="rId464" display="https://webagentes.canaldirecto.com.ar/incidents/view/820566-5" xr:uid="{7B3224E9-9460-48B2-855B-19AE7D50D57F}"/>
    <hyperlink ref="A625" r:id="rId465" display="https://webagentes.canaldirecto.com.ar/incidents/view/820383-4" xr:uid="{A5E11F73-2CDF-45F8-B71A-0E549AB2E428}"/>
    <hyperlink ref="A616" r:id="rId466" display="https://webagentes.canaldirecto.com.ar/incidents/view/820140-1" xr:uid="{4EA44027-2453-445B-80EB-036E9B2DAAD9}"/>
    <hyperlink ref="A618" r:id="rId467" display="https://webagentes.canaldirecto.com.ar/incidents/view/819770-0" xr:uid="{1543988F-C8C7-407A-9DD1-5354A8AD58CA}"/>
    <hyperlink ref="A617" r:id="rId468" display="https://webagentes.canaldirecto.com.ar/incidents/view/818926-0" xr:uid="{E65E20BA-AB28-4BE2-A381-F31464F4CD90}"/>
    <hyperlink ref="A635" r:id="rId469" display="https://webagentes.canaldirecto.com.ar/incidents/view/824212-5" xr:uid="{C7EE4EE2-4BA6-45BA-BF2E-58466BB164E3}"/>
    <hyperlink ref="A632" r:id="rId470" display="https://webagentes.canaldirecto.com.ar/incidents/view/823656-8" xr:uid="{195BF1F7-9EC3-4CC2-9478-CED62E6F186E}"/>
    <hyperlink ref="A634" r:id="rId471" display="https://webagentes.canaldirecto.com.ar/incidents/view/823513-4" xr:uid="{BF62068C-926E-4890-8BD2-C12D8A96CC32}"/>
    <hyperlink ref="A631" r:id="rId472" display="https://webagentes.canaldirecto.com.ar/incidents/view/823257-1" xr:uid="{6E02DA47-B98C-4985-A6F2-68F4AC6D084E}"/>
    <hyperlink ref="A628" r:id="rId473" display="https://webagentes.canaldirecto.com.ar/incidents/view/822805-5" xr:uid="{E16235B8-A581-4BE5-B757-FF908D4F3E52}"/>
    <hyperlink ref="A629" r:id="rId474" display="https://webagentes.canaldirecto.com.ar/incidents/view/822268-0" xr:uid="{F66D5D3B-E0AE-4E8F-8FED-5238C90A15B1}"/>
    <hyperlink ref="A630" r:id="rId475" display="https://webagentes.canaldirecto.com.ar/incidents/view/822191-9" xr:uid="{05ED93A6-C45C-460E-A88B-653410BF2DD8}"/>
    <hyperlink ref="A633" r:id="rId476" display="https://webagentes.canaldirecto.com.ar/incidents/view/821343-3" xr:uid="{DAEF7464-F56B-406B-9D9C-AC8FB9F0E99E}"/>
    <hyperlink ref="A640" r:id="rId477" display="https://webagentes.canaldirecto.com.ar/incidents/view/826974-2" xr:uid="{AA07BCAA-D705-4E8E-9B97-8F142EA35D73}"/>
    <hyperlink ref="A641" r:id="rId478" display="https://webagentes.canaldirecto.com.ar/incidents/view/825177-0" xr:uid="{C2DD7E80-2DB1-4D40-9808-E37206E30D38}"/>
    <hyperlink ref="A643" r:id="rId479" display="https://webagentes.canaldirecto.com.ar/incidents/view/825967-5" xr:uid="{CAC2E098-15CA-4AFD-9FE5-038AC65A09CE}"/>
    <hyperlink ref="A642" r:id="rId480" display="https://webagentes.canaldirecto.com.ar/incidents/view/825486-5" xr:uid="{F6670A78-47EA-4609-8C0D-702B8E5124D5}"/>
    <hyperlink ref="A639" r:id="rId481" display="https://webagentes.canaldirecto.com.ar/incidents/view/825485-6" xr:uid="{25C49221-7B07-4389-9191-C58EAAA6C087}"/>
    <hyperlink ref="A638" r:id="rId482" display="https://webagentes.canaldirecto.com.ar/incidents/view/824959-9" xr:uid="{E550A620-0D0E-4760-9A4F-C5EAA427C3FF}"/>
    <hyperlink ref="A647" r:id="rId483" display="https://webagentes.canaldirecto.com.ar/incidents/view/830715-8" xr:uid="{3F5BD1DB-69FB-43C5-82D6-821155650210}"/>
    <hyperlink ref="A648" r:id="rId484" display="https://webagentes.canaldirecto.com.ar/incidents/view/830329-5" xr:uid="{5A20C70A-94BF-41A5-88F8-245947B2B7C6}"/>
    <hyperlink ref="A646" r:id="rId485" display="https://webagentes.canaldirecto.com.ar/incidents/view/828787-2" xr:uid="{59F941C9-EC80-4AA2-83FB-89FF579F97C9}"/>
    <hyperlink ref="A645" r:id="rId486" display="https://webagentes.canaldirecto.com.ar/incidents/view/827338-3" xr:uid="{E476401A-BB23-4DFF-A3D3-D7F4867EC982}"/>
    <hyperlink ref="A660" r:id="rId487" display="https://webagentes.canaldirecto.com.ar/incidents/view/834268-3" xr:uid="{833CE5E4-C6FE-4F90-B515-C7B1180FD313}"/>
    <hyperlink ref="A659" r:id="rId488" display="https://webagentes.canaldirecto.com.ar/incidents/view/833950-0" xr:uid="{950E8708-87B7-46F5-B3D3-4EB56465780F}"/>
    <hyperlink ref="A656" r:id="rId489" display="https://webagentes.canaldirecto.com.ar/incidents/view/833842-2" xr:uid="{344F55CA-6FA4-4BB0-9F3B-B549B457D274}"/>
    <hyperlink ref="A654" r:id="rId490" display="https://webagentes.canaldirecto.com.ar/incidents/view/832973-4" xr:uid="{807A3697-02A4-46A2-BF00-3D3DE4748E66}"/>
    <hyperlink ref="A657" r:id="rId491" display="https://webagentes.canaldirecto.com.ar/incidents/view/832953-0" xr:uid="{64F8F393-B4C5-4EF3-8A39-89148AA17F31}"/>
    <hyperlink ref="A658" r:id="rId492" display="https://webagentes.canaldirecto.com.ar/incidents/view/832883-2" xr:uid="{176A46E5-6CAB-4978-993F-99BDC996E68B}"/>
    <hyperlink ref="A653" r:id="rId493" display="https://webagentes.canaldirecto.com.ar/incidents/view/832400-3" xr:uid="{FAEA890E-484F-4E3E-B69D-AC956C2F29CA}"/>
    <hyperlink ref="A661" r:id="rId494" display="https://webagentes.canaldirecto.com.ar/incidents/view/831328-3" xr:uid="{27E5CE3C-DB38-49C1-8266-2926435002B7}"/>
    <hyperlink ref="A655" r:id="rId495" display="https://webagentes.canaldirecto.com.ar/incidents/view/831228-4" xr:uid="{C5B10611-B433-4117-A95F-833A77A95600}"/>
    <hyperlink ref="A652" r:id="rId496" display="https://webagentes.canaldirecto.com.ar/incidents/view/830822-7" xr:uid="{B001405D-D36E-4D92-86A4-B41A307EE912}"/>
    <hyperlink ref="A650" r:id="rId497" display="https://webagentes.canaldirecto.com.ar/incidents/view/830815-7" xr:uid="{BAC08E3B-7A45-46E6-8DBD-B8D3EDF54ECA}"/>
    <hyperlink ref="A651" r:id="rId498" display="https://webagentes.canaldirecto.com.ar/incidents/view/830713-0" xr:uid="{616D8212-2B32-4006-B6FB-FCF27BBADB43}"/>
  </hyperlinks>
  <pageMargins left="0.7" right="0.7" top="0.75" bottom="0.75" header="0.3" footer="0.3"/>
  <pageSetup paperSize="9" orientation="portrait" verticalDpi="0" r:id="rId49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4"/>
  <sheetViews>
    <sheetView workbookViewId="0">
      <pane ySplit="1" topLeftCell="A163" activePane="bottomLeft" state="frozen"/>
      <selection pane="bottomLeft" activeCell="G183" sqref="G183"/>
    </sheetView>
  </sheetViews>
  <sheetFormatPr baseColWidth="10" defaultColWidth="59" defaultRowHeight="15" x14ac:dyDescent="0.25"/>
  <cols>
    <col min="1" max="1" width="39.140625" bestFit="1" customWidth="1"/>
    <col min="2" max="2" width="24.7109375" bestFit="1" customWidth="1"/>
    <col min="3" max="3" width="52.85546875" bestFit="1" customWidth="1"/>
    <col min="4" max="4" width="24" bestFit="1" customWidth="1"/>
    <col min="5" max="5" width="11.42578125" customWidth="1"/>
    <col min="6" max="6" width="17.85546875" customWidth="1"/>
    <col min="7" max="7" width="52.85546875" bestFit="1" customWidth="1"/>
    <col min="8" max="8" width="11.42578125" customWidth="1"/>
    <col min="9" max="9" width="12.7109375" bestFit="1" customWidth="1"/>
    <col min="10" max="10" width="12.140625" bestFit="1" customWidth="1"/>
    <col min="11" max="11" width="13.140625" style="59" bestFit="1" customWidth="1"/>
    <col min="12" max="12" width="255.7109375" bestFit="1" customWidth="1"/>
  </cols>
  <sheetData>
    <row r="1" spans="1:20" s="136" customFormat="1" x14ac:dyDescent="0.25">
      <c r="A1" s="136" t="s">
        <v>3</v>
      </c>
      <c r="B1" s="136" t="s">
        <v>2</v>
      </c>
      <c r="C1" s="136" t="s">
        <v>1267</v>
      </c>
      <c r="D1" s="136" t="s">
        <v>1268</v>
      </c>
      <c r="E1" s="136" t="s">
        <v>1269</v>
      </c>
      <c r="F1" s="136" t="s">
        <v>1270</v>
      </c>
      <c r="G1" s="136" t="s">
        <v>1267</v>
      </c>
      <c r="H1" s="136" t="s">
        <v>1269</v>
      </c>
      <c r="I1" s="136" t="s">
        <v>1271</v>
      </c>
      <c r="J1" s="136" t="s">
        <v>1272</v>
      </c>
      <c r="K1" s="137" t="s">
        <v>1273</v>
      </c>
      <c r="L1" s="136" t="s">
        <v>1274</v>
      </c>
    </row>
    <row r="2" spans="1:20" x14ac:dyDescent="0.25">
      <c r="A2" s="138" t="s">
        <v>1276</v>
      </c>
      <c r="B2" s="138" t="s">
        <v>1275</v>
      </c>
      <c r="C2" s="138" t="s">
        <v>1277</v>
      </c>
      <c r="D2" s="138" t="s">
        <v>1278</v>
      </c>
      <c r="E2" s="138" t="s">
        <v>1279</v>
      </c>
      <c r="F2" s="138" t="s">
        <v>1090</v>
      </c>
      <c r="G2" s="138" t="s">
        <v>3699</v>
      </c>
      <c r="H2" s="138" t="str">
        <f>E2</f>
        <v>Buenos Aires</v>
      </c>
      <c r="I2" s="139">
        <v>370</v>
      </c>
      <c r="J2" s="140" t="str">
        <f t="shared" ref="J2:J36" si="0">IF(I2&gt;30,"Si","No")</f>
        <v>Si</v>
      </c>
      <c r="K2" s="141">
        <f t="shared" ref="K2:K36" si="1">IF(J2="si",I2,0)</f>
        <v>370</v>
      </c>
      <c r="L2" s="138" t="s">
        <v>4232</v>
      </c>
    </row>
    <row r="3" spans="1:20" x14ac:dyDescent="0.25">
      <c r="A3" s="138" t="s">
        <v>1188</v>
      </c>
      <c r="B3" s="138" t="s">
        <v>1118</v>
      </c>
      <c r="C3" s="138" t="s">
        <v>1280</v>
      </c>
      <c r="D3" s="138" t="s">
        <v>1281</v>
      </c>
      <c r="E3" s="138" t="s">
        <v>1092</v>
      </c>
      <c r="F3" s="138" t="s">
        <v>930</v>
      </c>
      <c r="G3" s="138" t="s">
        <v>4777</v>
      </c>
      <c r="H3" s="138" t="str">
        <f>E3</f>
        <v>Rio Negro</v>
      </c>
      <c r="I3" s="139">
        <v>41.9</v>
      </c>
      <c r="J3" s="140" t="str">
        <f t="shared" si="0"/>
        <v>Si</v>
      </c>
      <c r="K3" s="141">
        <f t="shared" si="1"/>
        <v>41.9</v>
      </c>
      <c r="L3" s="385" t="s">
        <v>4921</v>
      </c>
    </row>
    <row r="4" spans="1:20" ht="17.25" x14ac:dyDescent="0.3">
      <c r="A4" s="138" t="s">
        <v>1119</v>
      </c>
      <c r="B4" s="138" t="s">
        <v>1118</v>
      </c>
      <c r="C4" s="138" t="s">
        <v>1285</v>
      </c>
      <c r="D4" s="138" t="s">
        <v>969</v>
      </c>
      <c r="E4" s="138" t="s">
        <v>213</v>
      </c>
      <c r="F4" s="138" t="s">
        <v>4930</v>
      </c>
      <c r="G4" s="387" t="s">
        <v>4932</v>
      </c>
      <c r="H4" s="138" t="s">
        <v>213</v>
      </c>
      <c r="I4" s="139">
        <v>34.799999999999997</v>
      </c>
      <c r="J4" s="140" t="str">
        <f t="shared" si="0"/>
        <v>Si</v>
      </c>
      <c r="K4" s="141">
        <f t="shared" si="1"/>
        <v>34.799999999999997</v>
      </c>
      <c r="L4" s="385" t="s">
        <v>4931</v>
      </c>
    </row>
    <row r="5" spans="1:20" x14ac:dyDescent="0.25">
      <c r="A5" t="s">
        <v>1283</v>
      </c>
      <c r="B5" t="s">
        <v>1118</v>
      </c>
      <c r="C5" t="s">
        <v>1284</v>
      </c>
      <c r="D5" t="s">
        <v>1281</v>
      </c>
      <c r="E5" t="s">
        <v>1092</v>
      </c>
      <c r="F5" t="s">
        <v>930</v>
      </c>
      <c r="G5" t="s">
        <v>4777</v>
      </c>
      <c r="H5" t="str">
        <f t="shared" ref="H5:H18" si="2">E5</f>
        <v>Rio Negro</v>
      </c>
      <c r="I5" s="142">
        <v>13.8</v>
      </c>
      <c r="J5" s="143" t="str">
        <f t="shared" si="0"/>
        <v>No</v>
      </c>
      <c r="K5" s="144">
        <f t="shared" si="1"/>
        <v>0</v>
      </c>
      <c r="L5" s="279" t="s">
        <v>4922</v>
      </c>
    </row>
    <row r="6" spans="1:20" ht="17.25" x14ac:dyDescent="0.3">
      <c r="A6" s="138" t="s">
        <v>1286</v>
      </c>
      <c r="B6" s="138" t="s">
        <v>914</v>
      </c>
      <c r="C6" s="138" t="s">
        <v>1287</v>
      </c>
      <c r="D6" s="138" t="s">
        <v>1288</v>
      </c>
      <c r="E6" s="138" t="s">
        <v>1279</v>
      </c>
      <c r="F6" s="138" t="s">
        <v>886</v>
      </c>
      <c r="G6" s="387" t="s">
        <v>4927</v>
      </c>
      <c r="H6" s="138" t="str">
        <f t="shared" si="2"/>
        <v>Buenos Aires</v>
      </c>
      <c r="I6" s="139">
        <v>117</v>
      </c>
      <c r="J6" s="140" t="str">
        <f t="shared" si="0"/>
        <v>Si</v>
      </c>
      <c r="K6" s="141">
        <f t="shared" si="1"/>
        <v>117</v>
      </c>
      <c r="L6" s="385" t="s">
        <v>4935</v>
      </c>
    </row>
    <row r="7" spans="1:20" x14ac:dyDescent="0.25">
      <c r="A7" s="138" t="s">
        <v>1289</v>
      </c>
      <c r="B7" s="138" t="s">
        <v>914</v>
      </c>
      <c r="C7" s="138" t="s">
        <v>1290</v>
      </c>
      <c r="D7" s="138" t="s">
        <v>1291</v>
      </c>
      <c r="E7" s="138" t="s">
        <v>1279</v>
      </c>
      <c r="F7" s="138" t="s">
        <v>1090</v>
      </c>
      <c r="G7" s="138" t="s">
        <v>5037</v>
      </c>
      <c r="H7" s="138" t="str">
        <f t="shared" si="2"/>
        <v>Buenos Aires</v>
      </c>
      <c r="I7" s="139">
        <v>137</v>
      </c>
      <c r="J7" s="140" t="str">
        <f t="shared" si="0"/>
        <v>Si</v>
      </c>
      <c r="K7" s="141">
        <f t="shared" si="1"/>
        <v>137</v>
      </c>
      <c r="L7" s="385" t="s">
        <v>5038</v>
      </c>
      <c r="M7" s="393">
        <v>357371606</v>
      </c>
      <c r="N7" t="s">
        <v>5039</v>
      </c>
      <c r="O7" t="s">
        <v>5040</v>
      </c>
      <c r="P7" t="s">
        <v>5041</v>
      </c>
      <c r="Q7" t="s">
        <v>5042</v>
      </c>
      <c r="R7" t="s">
        <v>5043</v>
      </c>
      <c r="S7" t="s">
        <v>5040</v>
      </c>
      <c r="T7" t="s">
        <v>5044</v>
      </c>
    </row>
    <row r="8" spans="1:20" x14ac:dyDescent="0.25">
      <c r="A8" s="138" t="s">
        <v>2710</v>
      </c>
      <c r="B8" s="138" t="s">
        <v>914</v>
      </c>
      <c r="C8" s="138" t="s">
        <v>2712</v>
      </c>
      <c r="D8" s="138" t="s">
        <v>2713</v>
      </c>
      <c r="E8" s="138" t="s">
        <v>1279</v>
      </c>
      <c r="F8" s="138" t="s">
        <v>2006</v>
      </c>
      <c r="G8" s="138" t="s">
        <v>2714</v>
      </c>
      <c r="H8" s="138" t="str">
        <f t="shared" si="2"/>
        <v>Buenos Aires</v>
      </c>
      <c r="I8" s="139">
        <v>50.1</v>
      </c>
      <c r="J8" s="140" t="str">
        <f t="shared" si="0"/>
        <v>Si</v>
      </c>
      <c r="K8" s="141">
        <f t="shared" si="1"/>
        <v>50.1</v>
      </c>
      <c r="L8" s="138" t="s">
        <v>2715</v>
      </c>
    </row>
    <row r="9" spans="1:20" x14ac:dyDescent="0.25">
      <c r="A9" s="138" t="s">
        <v>1292</v>
      </c>
      <c r="B9" s="138" t="s">
        <v>914</v>
      </c>
      <c r="C9" s="138" t="s">
        <v>1293</v>
      </c>
      <c r="D9" s="138" t="s">
        <v>1278</v>
      </c>
      <c r="E9" s="138" t="s">
        <v>1279</v>
      </c>
      <c r="F9" s="138" t="s">
        <v>1090</v>
      </c>
      <c r="G9" s="138" t="s">
        <v>3699</v>
      </c>
      <c r="H9" s="138" t="str">
        <f t="shared" si="2"/>
        <v>Buenos Aires</v>
      </c>
      <c r="I9" s="139">
        <v>277</v>
      </c>
      <c r="J9" s="140" t="str">
        <f t="shared" si="0"/>
        <v>Si</v>
      </c>
      <c r="K9" s="141">
        <f t="shared" si="1"/>
        <v>277</v>
      </c>
      <c r="L9" s="138" t="s">
        <v>4233</v>
      </c>
    </row>
    <row r="10" spans="1:20" x14ac:dyDescent="0.25">
      <c r="A10" s="138" t="s">
        <v>1090</v>
      </c>
      <c r="B10" s="138" t="s">
        <v>914</v>
      </c>
      <c r="C10" s="138" t="s">
        <v>1294</v>
      </c>
      <c r="D10" s="138" t="s">
        <v>1295</v>
      </c>
      <c r="E10" s="138" t="s">
        <v>1279</v>
      </c>
      <c r="F10" s="138" t="s">
        <v>1090</v>
      </c>
      <c r="G10" s="138" t="s">
        <v>3699</v>
      </c>
      <c r="H10" s="138" t="str">
        <f t="shared" si="2"/>
        <v>Buenos Aires</v>
      </c>
      <c r="I10" s="139">
        <v>3.1</v>
      </c>
      <c r="J10" s="140" t="str">
        <f t="shared" si="0"/>
        <v>No</v>
      </c>
      <c r="K10" s="141">
        <f t="shared" si="1"/>
        <v>0</v>
      </c>
      <c r="L10" s="138" t="s">
        <v>4234</v>
      </c>
    </row>
    <row r="11" spans="1:20" x14ac:dyDescent="0.25">
      <c r="A11" t="s">
        <v>915</v>
      </c>
      <c r="B11" t="s">
        <v>914</v>
      </c>
      <c r="C11" t="s">
        <v>1296</v>
      </c>
      <c r="D11" t="s">
        <v>1053</v>
      </c>
      <c r="E11" t="s">
        <v>1279</v>
      </c>
      <c r="F11" t="s">
        <v>1090</v>
      </c>
      <c r="G11" s="138" t="s">
        <v>3699</v>
      </c>
      <c r="H11" t="str">
        <f t="shared" si="2"/>
        <v>Buenos Aires</v>
      </c>
      <c r="I11" s="142">
        <v>164</v>
      </c>
      <c r="J11" s="143" t="str">
        <f t="shared" si="0"/>
        <v>Si</v>
      </c>
      <c r="K11" s="144">
        <f t="shared" si="1"/>
        <v>164</v>
      </c>
      <c r="L11" s="138" t="s">
        <v>4235</v>
      </c>
    </row>
    <row r="12" spans="1:20" x14ac:dyDescent="0.25">
      <c r="A12" t="s">
        <v>898</v>
      </c>
      <c r="B12" t="s">
        <v>897</v>
      </c>
      <c r="C12" t="s">
        <v>1297</v>
      </c>
      <c r="D12" t="s">
        <v>1281</v>
      </c>
      <c r="E12" t="s">
        <v>1092</v>
      </c>
      <c r="F12" t="s">
        <v>930</v>
      </c>
      <c r="G12" t="s">
        <v>4777</v>
      </c>
      <c r="H12" t="str">
        <f t="shared" si="2"/>
        <v>Rio Negro</v>
      </c>
      <c r="I12" s="142">
        <v>11</v>
      </c>
      <c r="J12" s="143" t="str">
        <f t="shared" si="0"/>
        <v>No</v>
      </c>
      <c r="K12" s="144">
        <f t="shared" si="1"/>
        <v>0</v>
      </c>
      <c r="L12" s="215" t="s">
        <v>1298</v>
      </c>
    </row>
    <row r="13" spans="1:20" x14ac:dyDescent="0.25">
      <c r="A13" t="s">
        <v>1160</v>
      </c>
      <c r="B13" t="s">
        <v>1237</v>
      </c>
      <c r="C13" t="s">
        <v>1299</v>
      </c>
      <c r="D13" t="s">
        <v>1281</v>
      </c>
      <c r="E13" t="s">
        <v>1092</v>
      </c>
      <c r="F13" t="s">
        <v>930</v>
      </c>
      <c r="G13" t="s">
        <v>4777</v>
      </c>
      <c r="H13" t="str">
        <f t="shared" si="2"/>
        <v>Rio Negro</v>
      </c>
      <c r="I13" s="142">
        <v>11</v>
      </c>
      <c r="J13" s="143" t="str">
        <f t="shared" si="0"/>
        <v>No</v>
      </c>
      <c r="K13" s="144">
        <f t="shared" si="1"/>
        <v>0</v>
      </c>
      <c r="L13" s="215" t="s">
        <v>1300</v>
      </c>
    </row>
    <row r="14" spans="1:20" x14ac:dyDescent="0.25">
      <c r="A14" s="138" t="s">
        <v>1301</v>
      </c>
      <c r="B14" s="138" t="s">
        <v>1237</v>
      </c>
      <c r="C14" s="138" t="s">
        <v>1302</v>
      </c>
      <c r="D14" s="138" t="s">
        <v>1281</v>
      </c>
      <c r="E14" s="138" t="s">
        <v>1092</v>
      </c>
      <c r="F14" s="138" t="s">
        <v>930</v>
      </c>
      <c r="G14" s="138" t="s">
        <v>4777</v>
      </c>
      <c r="H14" s="138" t="str">
        <f t="shared" si="2"/>
        <v>Rio Negro</v>
      </c>
      <c r="I14" s="139">
        <v>37.4</v>
      </c>
      <c r="J14" s="143" t="str">
        <f t="shared" si="0"/>
        <v>Si</v>
      </c>
      <c r="K14" s="144">
        <f t="shared" si="1"/>
        <v>37.4</v>
      </c>
      <c r="L14" s="367" t="s">
        <v>1303</v>
      </c>
    </row>
    <row r="15" spans="1:20" x14ac:dyDescent="0.25">
      <c r="A15" t="s">
        <v>128</v>
      </c>
      <c r="B15" t="s">
        <v>127</v>
      </c>
      <c r="C15" t="s">
        <v>1304</v>
      </c>
      <c r="D15" t="s">
        <v>1305</v>
      </c>
      <c r="E15" t="s">
        <v>65</v>
      </c>
      <c r="F15" t="s">
        <v>1306</v>
      </c>
      <c r="G15" s="25" t="s">
        <v>1974</v>
      </c>
      <c r="H15" t="str">
        <f t="shared" si="2"/>
        <v>San Luis</v>
      </c>
      <c r="I15" s="142"/>
      <c r="J15" s="143" t="str">
        <f t="shared" si="0"/>
        <v>No</v>
      </c>
      <c r="K15" s="144">
        <f t="shared" si="1"/>
        <v>0</v>
      </c>
    </row>
    <row r="16" spans="1:20" x14ac:dyDescent="0.25">
      <c r="A16" s="44" t="s">
        <v>3479</v>
      </c>
      <c r="B16" s="138" t="s">
        <v>199</v>
      </c>
      <c r="C16" s="276" t="s">
        <v>3544</v>
      </c>
      <c r="D16" t="s">
        <v>3545</v>
      </c>
      <c r="E16" t="s">
        <v>1279</v>
      </c>
      <c r="F16" s="138" t="s">
        <v>886</v>
      </c>
      <c r="G16" s="138" t="s">
        <v>5387</v>
      </c>
      <c r="H16" t="str">
        <f t="shared" si="2"/>
        <v>Buenos Aires</v>
      </c>
      <c r="I16" s="142">
        <v>186</v>
      </c>
      <c r="J16" s="143" t="str">
        <f t="shared" si="0"/>
        <v>Si</v>
      </c>
      <c r="K16" s="144">
        <f t="shared" si="1"/>
        <v>186</v>
      </c>
      <c r="L16" s="279" t="s">
        <v>5388</v>
      </c>
    </row>
    <row r="17" spans="1:12" x14ac:dyDescent="0.25">
      <c r="A17" s="138" t="s">
        <v>206</v>
      </c>
      <c r="B17" s="138" t="s">
        <v>199</v>
      </c>
      <c r="C17" s="138" t="s">
        <v>1314</v>
      </c>
      <c r="D17" s="138" t="s">
        <v>88</v>
      </c>
      <c r="E17" s="138" t="s">
        <v>1092</v>
      </c>
      <c r="F17" s="138" t="s">
        <v>87</v>
      </c>
      <c r="G17" s="138" t="s">
        <v>1312</v>
      </c>
      <c r="H17" s="138" t="str">
        <f t="shared" si="2"/>
        <v>Rio Negro</v>
      </c>
      <c r="I17" s="139">
        <v>89.1</v>
      </c>
      <c r="J17" s="143" t="str">
        <f t="shared" si="0"/>
        <v>Si</v>
      </c>
      <c r="K17" s="144">
        <f t="shared" si="1"/>
        <v>89.1</v>
      </c>
      <c r="L17" s="138" t="s">
        <v>1315</v>
      </c>
    </row>
    <row r="18" spans="1:12" x14ac:dyDescent="0.25">
      <c r="A18" t="s">
        <v>1307</v>
      </c>
      <c r="B18" t="s">
        <v>199</v>
      </c>
      <c r="C18" t="s">
        <v>1308</v>
      </c>
      <c r="D18" t="s">
        <v>1281</v>
      </c>
      <c r="E18" t="s">
        <v>1092</v>
      </c>
      <c r="F18" t="s">
        <v>930</v>
      </c>
      <c r="G18" t="s">
        <v>4777</v>
      </c>
      <c r="H18" t="str">
        <f t="shared" si="2"/>
        <v>Rio Negro</v>
      </c>
      <c r="I18" s="142">
        <v>10.7</v>
      </c>
      <c r="J18" s="143" t="str">
        <f t="shared" si="0"/>
        <v>No</v>
      </c>
      <c r="K18" s="144">
        <f t="shared" si="1"/>
        <v>0</v>
      </c>
      <c r="L18" s="215" t="s">
        <v>1309</v>
      </c>
    </row>
    <row r="19" spans="1:12" x14ac:dyDescent="0.25">
      <c r="A19" s="138" t="s">
        <v>536</v>
      </c>
      <c r="B19" s="138" t="s">
        <v>199</v>
      </c>
      <c r="C19" s="138" t="s">
        <v>1310</v>
      </c>
      <c r="D19" s="138" t="s">
        <v>1311</v>
      </c>
      <c r="E19" s="138" t="s">
        <v>213</v>
      </c>
      <c r="F19" s="138" t="s">
        <v>87</v>
      </c>
      <c r="G19" s="138" t="s">
        <v>1312</v>
      </c>
      <c r="H19" s="138" t="s">
        <v>1092</v>
      </c>
      <c r="I19" s="139">
        <v>128</v>
      </c>
      <c r="J19" s="140" t="str">
        <f t="shared" si="0"/>
        <v>Si</v>
      </c>
      <c r="K19" s="141">
        <f t="shared" si="1"/>
        <v>128</v>
      </c>
      <c r="L19" s="138" t="s">
        <v>1313</v>
      </c>
    </row>
    <row r="20" spans="1:12" x14ac:dyDescent="0.25">
      <c r="A20" t="s">
        <v>990</v>
      </c>
      <c r="B20" t="s">
        <v>199</v>
      </c>
      <c r="C20" t="s">
        <v>1324</v>
      </c>
      <c r="D20" t="s">
        <v>1053</v>
      </c>
      <c r="E20" t="s">
        <v>1279</v>
      </c>
      <c r="F20" t="s">
        <v>1090</v>
      </c>
      <c r="G20" t="s">
        <v>3699</v>
      </c>
      <c r="H20" t="str">
        <f>E20</f>
        <v>Buenos Aires</v>
      </c>
      <c r="I20" s="142">
        <v>169</v>
      </c>
      <c r="J20" s="143" t="str">
        <f t="shared" si="0"/>
        <v>Si</v>
      </c>
      <c r="K20" s="144">
        <f t="shared" si="1"/>
        <v>169</v>
      </c>
      <c r="L20" t="s">
        <v>4236</v>
      </c>
    </row>
    <row r="21" spans="1:12" x14ac:dyDescent="0.25">
      <c r="A21" t="s">
        <v>291</v>
      </c>
      <c r="B21" t="s">
        <v>199</v>
      </c>
      <c r="C21" t="s">
        <v>1319</v>
      </c>
      <c r="D21" t="s">
        <v>100</v>
      </c>
      <c r="E21" t="s">
        <v>1092</v>
      </c>
      <c r="F21" t="s">
        <v>87</v>
      </c>
      <c r="G21" t="s">
        <v>1312</v>
      </c>
      <c r="H21" t="str">
        <f>E21</f>
        <v>Rio Negro</v>
      </c>
      <c r="I21" s="142">
        <v>4.2</v>
      </c>
      <c r="J21" s="143" t="str">
        <f t="shared" si="0"/>
        <v>No</v>
      </c>
      <c r="K21" s="144">
        <f t="shared" si="1"/>
        <v>0</v>
      </c>
      <c r="L21" t="s">
        <v>1320</v>
      </c>
    </row>
    <row r="22" spans="1:12" x14ac:dyDescent="0.25">
      <c r="A22" s="138" t="s">
        <v>200</v>
      </c>
      <c r="B22" s="138" t="s">
        <v>199</v>
      </c>
      <c r="C22" s="138" t="s">
        <v>1316</v>
      </c>
      <c r="D22" s="138" t="s">
        <v>1317</v>
      </c>
      <c r="E22" s="138" t="s">
        <v>213</v>
      </c>
      <c r="F22" s="138" t="s">
        <v>87</v>
      </c>
      <c r="G22" s="138" t="s">
        <v>1312</v>
      </c>
      <c r="H22" s="138" t="s">
        <v>1092</v>
      </c>
      <c r="I22" s="139">
        <v>331</v>
      </c>
      <c r="J22" s="140" t="str">
        <f t="shared" si="0"/>
        <v>Si</v>
      </c>
      <c r="K22" s="141">
        <f t="shared" si="1"/>
        <v>331</v>
      </c>
      <c r="L22" s="138" t="s">
        <v>1318</v>
      </c>
    </row>
    <row r="23" spans="1:12" x14ac:dyDescent="0.25">
      <c r="A23" s="138" t="s">
        <v>1032</v>
      </c>
      <c r="B23" s="138" t="s">
        <v>199</v>
      </c>
      <c r="C23" s="138" t="s">
        <v>1321</v>
      </c>
      <c r="D23" s="138" t="s">
        <v>1322</v>
      </c>
      <c r="I23" s="139">
        <v>125</v>
      </c>
      <c r="J23" s="140" t="str">
        <f t="shared" si="0"/>
        <v>Si</v>
      </c>
      <c r="K23" s="141">
        <f t="shared" si="1"/>
        <v>125</v>
      </c>
      <c r="L23" s="138" t="s">
        <v>4237</v>
      </c>
    </row>
    <row r="24" spans="1:12" x14ac:dyDescent="0.25">
      <c r="A24" s="138" t="s">
        <v>1058</v>
      </c>
      <c r="B24" s="138" t="s">
        <v>199</v>
      </c>
      <c r="C24" s="138" t="s">
        <v>1323</v>
      </c>
      <c r="D24" s="138" t="s">
        <v>1295</v>
      </c>
      <c r="E24" s="138" t="s">
        <v>1279</v>
      </c>
      <c r="F24" s="138" t="s">
        <v>1090</v>
      </c>
      <c r="G24" s="138" t="s">
        <v>3699</v>
      </c>
      <c r="H24" s="138" t="str">
        <f t="shared" ref="H24:H35" si="3">E24</f>
        <v>Buenos Aires</v>
      </c>
      <c r="I24" s="139">
        <v>5.3</v>
      </c>
      <c r="J24" s="140" t="str">
        <f t="shared" si="0"/>
        <v>No</v>
      </c>
      <c r="K24" s="141">
        <f t="shared" si="1"/>
        <v>0</v>
      </c>
      <c r="L24" s="138" t="s">
        <v>4238</v>
      </c>
    </row>
    <row r="25" spans="1:12" x14ac:dyDescent="0.25">
      <c r="A25" s="138" t="s">
        <v>113</v>
      </c>
      <c r="B25" s="138" t="s">
        <v>77</v>
      </c>
      <c r="C25" s="138" t="s">
        <v>1328</v>
      </c>
      <c r="D25" s="138" t="s">
        <v>88</v>
      </c>
      <c r="E25" s="138" t="s">
        <v>1092</v>
      </c>
      <c r="F25" s="138" t="s">
        <v>87</v>
      </c>
      <c r="G25" s="138" t="s">
        <v>1312</v>
      </c>
      <c r="H25" s="138" t="str">
        <f t="shared" si="3"/>
        <v>Rio Negro</v>
      </c>
      <c r="I25" s="139">
        <v>87.6</v>
      </c>
      <c r="J25" s="140" t="str">
        <f t="shared" si="0"/>
        <v>Si</v>
      </c>
      <c r="K25" s="141">
        <f t="shared" si="1"/>
        <v>87.6</v>
      </c>
      <c r="L25" s="138" t="s">
        <v>4388</v>
      </c>
    </row>
    <row r="26" spans="1:12" x14ac:dyDescent="0.25">
      <c r="A26" t="s">
        <v>294</v>
      </c>
      <c r="B26" t="s">
        <v>77</v>
      </c>
      <c r="C26" t="s">
        <v>1329</v>
      </c>
      <c r="D26" t="s">
        <v>100</v>
      </c>
      <c r="E26" t="s">
        <v>1092</v>
      </c>
      <c r="F26" t="s">
        <v>87</v>
      </c>
      <c r="G26" t="s">
        <v>1312</v>
      </c>
      <c r="H26" t="str">
        <f t="shared" si="3"/>
        <v>Rio Negro</v>
      </c>
      <c r="I26" s="142">
        <v>4</v>
      </c>
      <c r="J26" s="143" t="str">
        <f t="shared" si="0"/>
        <v>No</v>
      </c>
      <c r="K26" s="144">
        <f t="shared" si="1"/>
        <v>0</v>
      </c>
      <c r="L26" t="s">
        <v>1330</v>
      </c>
    </row>
    <row r="27" spans="1:12" x14ac:dyDescent="0.25">
      <c r="A27" t="s">
        <v>1325</v>
      </c>
      <c r="B27" t="s">
        <v>77</v>
      </c>
      <c r="C27" t="s">
        <v>1326</v>
      </c>
      <c r="D27" t="s">
        <v>1281</v>
      </c>
      <c r="E27" t="s">
        <v>1092</v>
      </c>
      <c r="F27" t="s">
        <v>930</v>
      </c>
      <c r="G27" t="s">
        <v>4777</v>
      </c>
      <c r="H27" t="str">
        <f t="shared" si="3"/>
        <v>Rio Negro</v>
      </c>
      <c r="I27" s="142">
        <v>12.9</v>
      </c>
      <c r="J27" s="143" t="str">
        <f t="shared" si="0"/>
        <v>No</v>
      </c>
      <c r="K27" s="144">
        <f t="shared" si="1"/>
        <v>0</v>
      </c>
      <c r="L27" s="215" t="s">
        <v>1327</v>
      </c>
    </row>
    <row r="28" spans="1:12" x14ac:dyDescent="0.25">
      <c r="A28" s="138" t="s">
        <v>1340</v>
      </c>
      <c r="B28" s="138" t="s">
        <v>77</v>
      </c>
      <c r="C28" s="138" t="s">
        <v>1341</v>
      </c>
      <c r="D28" s="138" t="s">
        <v>1295</v>
      </c>
      <c r="E28" s="138" t="s">
        <v>1279</v>
      </c>
      <c r="F28" s="138" t="s">
        <v>1090</v>
      </c>
      <c r="G28" s="138" t="s">
        <v>3699</v>
      </c>
      <c r="H28" s="138" t="str">
        <f t="shared" si="3"/>
        <v>Buenos Aires</v>
      </c>
      <c r="I28" s="139">
        <v>5.3</v>
      </c>
      <c r="J28" s="140" t="str">
        <f t="shared" si="0"/>
        <v>No</v>
      </c>
      <c r="K28" s="141">
        <f t="shared" si="1"/>
        <v>0</v>
      </c>
      <c r="L28" s="138" t="s">
        <v>4239</v>
      </c>
    </row>
    <row r="29" spans="1:12" x14ac:dyDescent="0.25">
      <c r="A29" s="278" t="s">
        <v>4205</v>
      </c>
      <c r="B29" s="138" t="s">
        <v>77</v>
      </c>
      <c r="C29" s="278" t="s">
        <v>4225</v>
      </c>
      <c r="D29" s="278" t="s">
        <v>4226</v>
      </c>
      <c r="E29" s="138" t="s">
        <v>1279</v>
      </c>
      <c r="F29" s="138" t="s">
        <v>2006</v>
      </c>
      <c r="G29" s="138" t="s">
        <v>4228</v>
      </c>
      <c r="H29" s="138" t="str">
        <f t="shared" si="3"/>
        <v>Buenos Aires</v>
      </c>
      <c r="I29" s="139">
        <v>162</v>
      </c>
      <c r="J29" s="140" t="str">
        <f t="shared" si="0"/>
        <v>Si</v>
      </c>
      <c r="K29" s="141">
        <f t="shared" si="1"/>
        <v>162</v>
      </c>
      <c r="L29" s="138" t="s">
        <v>4227</v>
      </c>
    </row>
    <row r="30" spans="1:12" x14ac:dyDescent="0.25">
      <c r="A30" s="138" t="s">
        <v>1333</v>
      </c>
      <c r="B30" s="138" t="s">
        <v>77</v>
      </c>
      <c r="C30" s="138" t="s">
        <v>1334</v>
      </c>
      <c r="D30" s="138" t="s">
        <v>1322</v>
      </c>
      <c r="E30" s="138" t="s">
        <v>1279</v>
      </c>
      <c r="F30" s="138" t="s">
        <v>1090</v>
      </c>
      <c r="G30" s="138" t="s">
        <v>3699</v>
      </c>
      <c r="H30" s="138" t="str">
        <f t="shared" si="3"/>
        <v>Buenos Aires</v>
      </c>
      <c r="I30" s="139">
        <v>124</v>
      </c>
      <c r="J30" s="140" t="str">
        <f t="shared" si="0"/>
        <v>Si</v>
      </c>
      <c r="K30" s="141">
        <f t="shared" si="1"/>
        <v>124</v>
      </c>
      <c r="L30" s="138" t="s">
        <v>4240</v>
      </c>
    </row>
    <row r="31" spans="1:12" x14ac:dyDescent="0.25">
      <c r="A31" s="138" t="s">
        <v>1338</v>
      </c>
      <c r="B31" s="138" t="s">
        <v>77</v>
      </c>
      <c r="C31" s="138" t="s">
        <v>1339</v>
      </c>
      <c r="D31" s="138" t="s">
        <v>1278</v>
      </c>
      <c r="E31" s="138" t="s">
        <v>1279</v>
      </c>
      <c r="F31" s="138" t="s">
        <v>1090</v>
      </c>
      <c r="G31" s="138" t="s">
        <v>3699</v>
      </c>
      <c r="H31" s="138" t="str">
        <f t="shared" si="3"/>
        <v>Buenos Aires</v>
      </c>
      <c r="I31" s="139">
        <v>279</v>
      </c>
      <c r="J31" s="140" t="str">
        <f t="shared" si="0"/>
        <v>Si</v>
      </c>
      <c r="K31" s="141">
        <f t="shared" si="1"/>
        <v>279</v>
      </c>
      <c r="L31" s="138" t="s">
        <v>4241</v>
      </c>
    </row>
    <row r="32" spans="1:12" s="44" customFormat="1" x14ac:dyDescent="0.25">
      <c r="A32" s="44" t="s">
        <v>976</v>
      </c>
      <c r="B32" s="138" t="s">
        <v>77</v>
      </c>
      <c r="C32" s="276" t="s">
        <v>3546</v>
      </c>
      <c r="D32" s="276" t="s">
        <v>2916</v>
      </c>
      <c r="E32" s="138" t="s">
        <v>213</v>
      </c>
      <c r="F32" s="138" t="s">
        <v>87</v>
      </c>
      <c r="G32" s="138" t="s">
        <v>1312</v>
      </c>
      <c r="H32" s="138" t="s">
        <v>1092</v>
      </c>
      <c r="I32" s="44">
        <v>127</v>
      </c>
      <c r="J32" s="44" t="str">
        <f t="shared" si="0"/>
        <v>Si</v>
      </c>
      <c r="K32" s="44">
        <f t="shared" si="1"/>
        <v>127</v>
      </c>
      <c r="L32" s="401" t="s">
        <v>5388</v>
      </c>
    </row>
    <row r="33" spans="1:21" x14ac:dyDescent="0.25">
      <c r="A33" s="138" t="s">
        <v>1335</v>
      </c>
      <c r="B33" s="138" t="s">
        <v>77</v>
      </c>
      <c r="C33" s="138" t="s">
        <v>1336</v>
      </c>
      <c r="D33" s="138" t="s">
        <v>1337</v>
      </c>
      <c r="E33" s="138" t="s">
        <v>1279</v>
      </c>
      <c r="F33" s="138" t="s">
        <v>1090</v>
      </c>
      <c r="G33" s="138" t="s">
        <v>3699</v>
      </c>
      <c r="H33" s="138" t="str">
        <f t="shared" si="3"/>
        <v>Buenos Aires</v>
      </c>
      <c r="I33" s="139">
        <v>194</v>
      </c>
      <c r="J33" s="140" t="str">
        <f t="shared" si="0"/>
        <v>Si</v>
      </c>
      <c r="K33" s="141">
        <f t="shared" si="1"/>
        <v>194</v>
      </c>
      <c r="L33" s="138" t="s">
        <v>4242</v>
      </c>
    </row>
    <row r="34" spans="1:21" x14ac:dyDescent="0.25">
      <c r="A34" s="138" t="s">
        <v>1331</v>
      </c>
      <c r="B34" s="138" t="s">
        <v>77</v>
      </c>
      <c r="C34" s="138" t="s">
        <v>1332</v>
      </c>
      <c r="D34" s="138" t="s">
        <v>1291</v>
      </c>
      <c r="E34" s="138" t="s">
        <v>1279</v>
      </c>
      <c r="F34" s="138" t="s">
        <v>1090</v>
      </c>
      <c r="G34" s="138" t="s">
        <v>3699</v>
      </c>
      <c r="H34" s="138" t="str">
        <f t="shared" si="3"/>
        <v>Buenos Aires</v>
      </c>
      <c r="I34" s="139">
        <v>241</v>
      </c>
      <c r="J34" s="140" t="str">
        <f t="shared" si="0"/>
        <v>Si</v>
      </c>
      <c r="K34" s="141">
        <f t="shared" si="1"/>
        <v>241</v>
      </c>
      <c r="L34" s="138" t="s">
        <v>4243</v>
      </c>
    </row>
    <row r="35" spans="1:21" x14ac:dyDescent="0.25">
      <c r="A35" s="138" t="s">
        <v>141</v>
      </c>
      <c r="B35" s="138" t="s">
        <v>140</v>
      </c>
      <c r="C35" s="138" t="s">
        <v>1342</v>
      </c>
      <c r="D35" s="138" t="s">
        <v>1343</v>
      </c>
      <c r="E35" s="138" t="s">
        <v>1092</v>
      </c>
      <c r="F35" s="138" t="s">
        <v>87</v>
      </c>
      <c r="G35" s="138" t="s">
        <v>1312</v>
      </c>
      <c r="H35" s="138" t="str">
        <f t="shared" si="3"/>
        <v>Rio Negro</v>
      </c>
      <c r="I35" s="139">
        <v>53.2</v>
      </c>
      <c r="J35" s="140" t="str">
        <f t="shared" si="0"/>
        <v>Si</v>
      </c>
      <c r="K35" s="141">
        <f t="shared" si="1"/>
        <v>53.2</v>
      </c>
      <c r="L35" s="138" t="s">
        <v>1344</v>
      </c>
    </row>
    <row r="36" spans="1:21" x14ac:dyDescent="0.25">
      <c r="A36" s="25" t="s">
        <v>2160</v>
      </c>
      <c r="B36" s="138" t="s">
        <v>2159</v>
      </c>
      <c r="C36" s="278" t="s">
        <v>2330</v>
      </c>
      <c r="D36" s="138" t="s">
        <v>2324</v>
      </c>
      <c r="E36" s="138" t="s">
        <v>213</v>
      </c>
      <c r="F36" s="138" t="s">
        <v>5066</v>
      </c>
      <c r="G36" s="138" t="s">
        <v>7452</v>
      </c>
      <c r="H36" s="138" t="s">
        <v>213</v>
      </c>
      <c r="I36" s="139">
        <v>350</v>
      </c>
      <c r="J36" s="140" t="str">
        <f t="shared" si="0"/>
        <v>Si</v>
      </c>
      <c r="K36" s="141">
        <f t="shared" si="1"/>
        <v>350</v>
      </c>
      <c r="L36" s="385" t="s">
        <v>5388</v>
      </c>
      <c r="M36" t="e">
        <f>+Gral.+Roca</f>
        <v>#NAME?</v>
      </c>
      <c r="N36" t="s">
        <v>2326</v>
      </c>
      <c r="O36" t="e">
        <f>+Las+Bardas+55</f>
        <v>#NAME?</v>
      </c>
      <c r="P36" t="e">
        <f>+Piedra+del+Aguila</f>
        <v>#NAME?</v>
      </c>
      <c r="Q36" t="s">
        <v>2327</v>
      </c>
      <c r="R36" t="e">
        <f>+Gral.+Roca</f>
        <v>#NAME?</v>
      </c>
      <c r="S36" t="s">
        <v>2328</v>
      </c>
      <c r="T36" s="277">
        <v>-699352801</v>
      </c>
      <c r="U36" t="s">
        <v>2329</v>
      </c>
    </row>
    <row r="37" spans="1:21" x14ac:dyDescent="0.25">
      <c r="A37" t="s">
        <v>26</v>
      </c>
      <c r="B37" t="s">
        <v>153</v>
      </c>
      <c r="C37" t="s">
        <v>1345</v>
      </c>
      <c r="D37" t="s">
        <v>1346</v>
      </c>
      <c r="E37" t="s">
        <v>65</v>
      </c>
      <c r="F37" t="s">
        <v>26</v>
      </c>
      <c r="G37" t="s">
        <v>1347</v>
      </c>
      <c r="H37" t="str">
        <f>E37</f>
        <v>San Luis</v>
      </c>
      <c r="I37" s="142">
        <v>24.3</v>
      </c>
      <c r="J37" s="143" t="str">
        <f t="shared" ref="J37:J69" si="4">IF(I37&gt;30,"Si","No")</f>
        <v>No</v>
      </c>
      <c r="K37" s="144">
        <f t="shared" ref="K37:K69" si="5">IF(J37="si",I37,0)</f>
        <v>0</v>
      </c>
      <c r="L37" t="s">
        <v>1348</v>
      </c>
    </row>
    <row r="38" spans="1:21" x14ac:dyDescent="0.25">
      <c r="A38" t="s">
        <v>882</v>
      </c>
      <c r="B38" t="s">
        <v>881</v>
      </c>
      <c r="C38" t="s">
        <v>1349</v>
      </c>
      <c r="D38" t="s">
        <v>1053</v>
      </c>
      <c r="E38" t="s">
        <v>1279</v>
      </c>
      <c r="F38" t="s">
        <v>1090</v>
      </c>
      <c r="G38" t="s">
        <v>3699</v>
      </c>
      <c r="H38" t="str">
        <f>E38</f>
        <v>Buenos Aires</v>
      </c>
      <c r="I38" s="142"/>
      <c r="J38" s="143" t="str">
        <f t="shared" si="4"/>
        <v>No</v>
      </c>
      <c r="K38" s="144">
        <f t="shared" si="5"/>
        <v>0</v>
      </c>
    </row>
    <row r="39" spans="1:21" x14ac:dyDescent="0.25">
      <c r="A39" t="s">
        <v>930</v>
      </c>
      <c r="B39" t="s">
        <v>1179</v>
      </c>
      <c r="C39" t="s">
        <v>1350</v>
      </c>
      <c r="D39" t="s">
        <v>1281</v>
      </c>
      <c r="E39" t="s">
        <v>1092</v>
      </c>
      <c r="F39" t="s">
        <v>930</v>
      </c>
      <c r="G39" t="s">
        <v>4777</v>
      </c>
      <c r="H39" t="str">
        <f>E39</f>
        <v>Rio Negro</v>
      </c>
      <c r="I39" s="142">
        <v>17.5</v>
      </c>
      <c r="J39" s="143" t="str">
        <f t="shared" si="4"/>
        <v>No</v>
      </c>
      <c r="K39" s="144">
        <f t="shared" si="5"/>
        <v>0</v>
      </c>
      <c r="L39" s="215" t="s">
        <v>1351</v>
      </c>
    </row>
    <row r="40" spans="1:21" x14ac:dyDescent="0.25">
      <c r="A40" s="138" t="s">
        <v>1364</v>
      </c>
      <c r="B40" s="138" t="s">
        <v>70</v>
      </c>
      <c r="C40" s="138" t="s">
        <v>1365</v>
      </c>
      <c r="D40" s="138" t="s">
        <v>1295</v>
      </c>
      <c r="E40" s="138" t="s">
        <v>1279</v>
      </c>
      <c r="F40" s="138" t="s">
        <v>1090</v>
      </c>
      <c r="G40" s="138" t="s">
        <v>3699</v>
      </c>
      <c r="H40" s="138" t="str">
        <f>E40</f>
        <v>Buenos Aires</v>
      </c>
      <c r="I40" s="139"/>
      <c r="J40" s="140" t="str">
        <f t="shared" si="4"/>
        <v>No</v>
      </c>
      <c r="K40" s="141">
        <f t="shared" si="5"/>
        <v>0</v>
      </c>
      <c r="L40" s="138"/>
    </row>
    <row r="41" spans="1:21" x14ac:dyDescent="0.25">
      <c r="A41" s="25" t="s">
        <v>2183</v>
      </c>
      <c r="B41" t="s">
        <v>70</v>
      </c>
      <c r="C41" s="278" t="s">
        <v>2331</v>
      </c>
      <c r="D41" t="s">
        <v>2332</v>
      </c>
      <c r="E41" t="s">
        <v>1092</v>
      </c>
      <c r="F41" t="s">
        <v>87</v>
      </c>
      <c r="G41" t="s">
        <v>1312</v>
      </c>
      <c r="H41" t="s">
        <v>1092</v>
      </c>
      <c r="I41" s="142">
        <v>294</v>
      </c>
      <c r="J41" s="143" t="str">
        <f t="shared" si="4"/>
        <v>Si</v>
      </c>
      <c r="K41" s="144">
        <f t="shared" si="5"/>
        <v>294</v>
      </c>
      <c r="L41" s="279" t="s">
        <v>2508</v>
      </c>
      <c r="M41" t="s">
        <v>2334</v>
      </c>
      <c r="N41" t="s">
        <v>2335</v>
      </c>
      <c r="O41" t="s">
        <v>2333</v>
      </c>
      <c r="P41" t="s">
        <v>2336</v>
      </c>
      <c r="Q41" t="s">
        <v>2334</v>
      </c>
      <c r="R41" t="s">
        <v>2337</v>
      </c>
      <c r="S41" s="277">
        <v>-695487389</v>
      </c>
      <c r="T41" t="s">
        <v>2338</v>
      </c>
    </row>
    <row r="42" spans="1:21" x14ac:dyDescent="0.25">
      <c r="A42" s="25" t="s">
        <v>5489</v>
      </c>
      <c r="B42" t="s">
        <v>70</v>
      </c>
      <c r="C42" s="278" t="s">
        <v>5579</v>
      </c>
      <c r="D42" t="s">
        <v>5489</v>
      </c>
      <c r="E42" t="s">
        <v>1279</v>
      </c>
      <c r="F42" t="s">
        <v>1090</v>
      </c>
      <c r="G42" t="s">
        <v>3699</v>
      </c>
      <c r="H42" t="s">
        <v>1279</v>
      </c>
      <c r="I42" s="142">
        <v>219</v>
      </c>
      <c r="J42" s="143" t="str">
        <f t="shared" si="4"/>
        <v>Si</v>
      </c>
      <c r="K42" s="144">
        <f t="shared" si="5"/>
        <v>219</v>
      </c>
      <c r="L42" s="279" t="s">
        <v>5388</v>
      </c>
      <c r="S42" s="277"/>
    </row>
    <row r="43" spans="1:21" x14ac:dyDescent="0.25">
      <c r="A43" t="s">
        <v>930</v>
      </c>
      <c r="B43" t="s">
        <v>70</v>
      </c>
      <c r="C43" t="s">
        <v>1357</v>
      </c>
      <c r="D43" t="s">
        <v>1281</v>
      </c>
      <c r="E43" t="s">
        <v>1092</v>
      </c>
      <c r="F43" t="s">
        <v>930</v>
      </c>
      <c r="G43" t="s">
        <v>4777</v>
      </c>
      <c r="H43" t="str">
        <f>E43</f>
        <v>Rio Negro</v>
      </c>
      <c r="I43" s="142">
        <v>4.9000000000000004</v>
      </c>
      <c r="J43" s="143" t="str">
        <f t="shared" si="4"/>
        <v>No</v>
      </c>
      <c r="K43" s="144">
        <f t="shared" si="5"/>
        <v>0</v>
      </c>
      <c r="L43" s="215" t="s">
        <v>1358</v>
      </c>
    </row>
    <row r="44" spans="1:21" x14ac:dyDescent="0.25">
      <c r="A44" s="138" t="s">
        <v>72</v>
      </c>
      <c r="B44" s="138" t="s">
        <v>70</v>
      </c>
      <c r="C44" s="138" t="s">
        <v>1359</v>
      </c>
      <c r="D44" s="138" t="s">
        <v>1317</v>
      </c>
      <c r="E44" s="138" t="s">
        <v>213</v>
      </c>
      <c r="F44" s="138" t="s">
        <v>87</v>
      </c>
      <c r="G44" s="138" t="s">
        <v>1312</v>
      </c>
      <c r="H44" s="138" t="s">
        <v>1092</v>
      </c>
      <c r="I44" s="139">
        <v>336</v>
      </c>
      <c r="J44" s="140" t="str">
        <f t="shared" si="4"/>
        <v>Si</v>
      </c>
      <c r="K44" s="141">
        <f t="shared" si="5"/>
        <v>336</v>
      </c>
      <c r="L44" s="138" t="s">
        <v>1360</v>
      </c>
    </row>
    <row r="45" spans="1:21" x14ac:dyDescent="0.25">
      <c r="A45" s="138" t="s">
        <v>926</v>
      </c>
      <c r="B45" s="138" t="s">
        <v>70</v>
      </c>
      <c r="C45" s="138" t="s">
        <v>1352</v>
      </c>
      <c r="D45" s="138" t="s">
        <v>1353</v>
      </c>
      <c r="E45" s="138" t="s">
        <v>1092</v>
      </c>
      <c r="F45" s="138" t="s">
        <v>930</v>
      </c>
      <c r="G45" s="138" t="s">
        <v>4777</v>
      </c>
      <c r="H45" s="138" t="str">
        <f>E45</f>
        <v>Rio Negro</v>
      </c>
      <c r="I45" s="139">
        <v>256</v>
      </c>
      <c r="J45" s="140" t="str">
        <f t="shared" si="4"/>
        <v>Si</v>
      </c>
      <c r="K45" s="141">
        <f t="shared" si="5"/>
        <v>256</v>
      </c>
      <c r="L45" s="385" t="s">
        <v>5173</v>
      </c>
    </row>
    <row r="46" spans="1:21" x14ac:dyDescent="0.25">
      <c r="A46" s="138" t="s">
        <v>1354</v>
      </c>
      <c r="B46" s="138" t="s">
        <v>70</v>
      </c>
      <c r="C46" s="138" t="s">
        <v>1355</v>
      </c>
      <c r="D46" s="138" t="s">
        <v>1356</v>
      </c>
      <c r="E46" s="138" t="s">
        <v>213</v>
      </c>
      <c r="F46" s="138" t="s">
        <v>4930</v>
      </c>
      <c r="G46" s="138" t="s">
        <v>7455</v>
      </c>
      <c r="H46" s="138" t="s">
        <v>213</v>
      </c>
      <c r="I46" s="139">
        <v>76</v>
      </c>
      <c r="J46" s="140" t="str">
        <f t="shared" si="4"/>
        <v>Si</v>
      </c>
      <c r="K46" s="141">
        <f t="shared" si="5"/>
        <v>76</v>
      </c>
      <c r="L46" s="385" t="s">
        <v>5388</v>
      </c>
    </row>
    <row r="47" spans="1:21" x14ac:dyDescent="0.25">
      <c r="A47" t="s">
        <v>886</v>
      </c>
      <c r="B47" t="s">
        <v>70</v>
      </c>
      <c r="C47" t="s">
        <v>1366</v>
      </c>
      <c r="D47" t="s">
        <v>1053</v>
      </c>
      <c r="E47" t="s">
        <v>1279</v>
      </c>
      <c r="F47" t="s">
        <v>1090</v>
      </c>
      <c r="G47" t="s">
        <v>3699</v>
      </c>
      <c r="H47" t="str">
        <f>E47</f>
        <v>Buenos Aires</v>
      </c>
      <c r="I47" s="142">
        <v>166</v>
      </c>
      <c r="J47" s="143" t="str">
        <f t="shared" si="4"/>
        <v>Si</v>
      </c>
      <c r="K47" s="144">
        <f t="shared" si="5"/>
        <v>166</v>
      </c>
      <c r="L47" t="s">
        <v>1367</v>
      </c>
    </row>
    <row r="48" spans="1:21" x14ac:dyDescent="0.25">
      <c r="A48" s="138" t="s">
        <v>920</v>
      </c>
      <c r="B48" s="138" t="s">
        <v>70</v>
      </c>
      <c r="C48" s="138" t="s">
        <v>1361</v>
      </c>
      <c r="D48" s="138" t="s">
        <v>1362</v>
      </c>
      <c r="E48" s="138" t="s">
        <v>213</v>
      </c>
      <c r="F48" s="276" t="s">
        <v>5066</v>
      </c>
      <c r="G48" s="276" t="s">
        <v>5807</v>
      </c>
      <c r="H48" s="138" t="s">
        <v>6628</v>
      </c>
      <c r="I48" s="139">
        <v>149</v>
      </c>
      <c r="J48" s="140" t="str">
        <f t="shared" si="4"/>
        <v>Si</v>
      </c>
      <c r="K48" s="141">
        <f t="shared" si="5"/>
        <v>149</v>
      </c>
      <c r="L48" s="138" t="s">
        <v>1363</v>
      </c>
    </row>
    <row r="49" spans="1:21" x14ac:dyDescent="0.25">
      <c r="A49" s="138" t="s">
        <v>145</v>
      </c>
      <c r="B49" s="138" t="s">
        <v>144</v>
      </c>
      <c r="C49" s="138" t="s">
        <v>1368</v>
      </c>
      <c r="D49" s="138" t="s">
        <v>88</v>
      </c>
      <c r="E49" s="138" t="s">
        <v>1092</v>
      </c>
      <c r="F49" s="138" t="s">
        <v>87</v>
      </c>
      <c r="G49" s="138" t="s">
        <v>1312</v>
      </c>
      <c r="H49" s="138" t="str">
        <f>E49</f>
        <v>Rio Negro</v>
      </c>
      <c r="I49" s="139">
        <v>87.7</v>
      </c>
      <c r="J49" s="140" t="str">
        <f t="shared" si="4"/>
        <v>Si</v>
      </c>
      <c r="K49" s="141">
        <f t="shared" si="5"/>
        <v>87.7</v>
      </c>
      <c r="L49" s="138" t="s">
        <v>1369</v>
      </c>
    </row>
    <row r="50" spans="1:21" x14ac:dyDescent="0.25">
      <c r="A50" t="s">
        <v>1343</v>
      </c>
      <c r="B50" t="s">
        <v>3122</v>
      </c>
      <c r="C50" t="s">
        <v>3227</v>
      </c>
      <c r="D50" t="s">
        <v>1343</v>
      </c>
      <c r="E50" t="s">
        <v>3228</v>
      </c>
      <c r="F50" s="138" t="s">
        <v>87</v>
      </c>
      <c r="G50" s="138" t="s">
        <v>1312</v>
      </c>
      <c r="H50" t="s">
        <v>1092</v>
      </c>
      <c r="I50" s="142">
        <v>55.3</v>
      </c>
      <c r="J50" s="143" t="str">
        <f t="shared" si="4"/>
        <v>Si</v>
      </c>
      <c r="K50" s="144">
        <f t="shared" si="5"/>
        <v>55.3</v>
      </c>
      <c r="L50" s="279" t="s">
        <v>3229</v>
      </c>
    </row>
    <row r="51" spans="1:21" x14ac:dyDescent="0.25">
      <c r="A51" t="s">
        <v>3127</v>
      </c>
      <c r="B51" t="s">
        <v>3122</v>
      </c>
      <c r="C51" t="s">
        <v>3230</v>
      </c>
      <c r="D51" t="s">
        <v>3127</v>
      </c>
      <c r="E51" t="s">
        <v>3228</v>
      </c>
      <c r="I51" s="142"/>
      <c r="J51" s="143" t="str">
        <f t="shared" si="4"/>
        <v>No</v>
      </c>
      <c r="K51" s="144">
        <f t="shared" si="5"/>
        <v>0</v>
      </c>
      <c r="L51" t="s">
        <v>3231</v>
      </c>
    </row>
    <row r="52" spans="1:21" x14ac:dyDescent="0.25">
      <c r="A52" t="s">
        <v>3156</v>
      </c>
      <c r="B52" t="s">
        <v>3122</v>
      </c>
      <c r="C52" t="s">
        <v>3232</v>
      </c>
      <c r="D52" t="s">
        <v>3156</v>
      </c>
      <c r="E52" t="s">
        <v>3228</v>
      </c>
      <c r="F52" t="s">
        <v>87</v>
      </c>
      <c r="G52" t="s">
        <v>1312</v>
      </c>
      <c r="H52" t="s">
        <v>1092</v>
      </c>
      <c r="I52" s="142">
        <v>353</v>
      </c>
      <c r="J52" s="143" t="str">
        <f t="shared" si="4"/>
        <v>Si</v>
      </c>
      <c r="K52" s="144">
        <f t="shared" si="5"/>
        <v>353</v>
      </c>
      <c r="L52" t="s">
        <v>3276</v>
      </c>
    </row>
    <row r="53" spans="1:21" ht="15" customHeight="1" x14ac:dyDescent="0.25">
      <c r="A53" t="s">
        <v>3136</v>
      </c>
      <c r="B53" t="s">
        <v>3122</v>
      </c>
      <c r="C53" t="s">
        <v>3233</v>
      </c>
      <c r="D53" t="s">
        <v>3136</v>
      </c>
      <c r="E53" t="s">
        <v>3228</v>
      </c>
      <c r="F53" t="s">
        <v>87</v>
      </c>
      <c r="G53" t="s">
        <v>1312</v>
      </c>
      <c r="H53" t="s">
        <v>1092</v>
      </c>
      <c r="I53" s="142">
        <v>36.700000000000003</v>
      </c>
      <c r="J53" s="143" t="str">
        <f t="shared" si="4"/>
        <v>Si</v>
      </c>
      <c r="K53" s="144">
        <f t="shared" si="5"/>
        <v>36.700000000000003</v>
      </c>
      <c r="L53" t="s">
        <v>3274</v>
      </c>
    </row>
    <row r="54" spans="1:21" x14ac:dyDescent="0.25">
      <c r="A54" t="s">
        <v>3234</v>
      </c>
      <c r="B54" t="s">
        <v>3122</v>
      </c>
      <c r="C54" t="s">
        <v>3235</v>
      </c>
      <c r="D54" t="s">
        <v>3234</v>
      </c>
      <c r="E54" t="s">
        <v>3228</v>
      </c>
      <c r="I54" s="142"/>
      <c r="J54" s="143" t="str">
        <f t="shared" si="4"/>
        <v>No</v>
      </c>
      <c r="K54" s="144">
        <f t="shared" si="5"/>
        <v>0</v>
      </c>
      <c r="L54" t="s">
        <v>3236</v>
      </c>
    </row>
    <row r="55" spans="1:21" x14ac:dyDescent="0.25">
      <c r="A55" t="s">
        <v>539</v>
      </c>
      <c r="B55" t="s">
        <v>3122</v>
      </c>
      <c r="C55" t="s">
        <v>3237</v>
      </c>
      <c r="D55" t="s">
        <v>539</v>
      </c>
      <c r="E55" t="s">
        <v>3228</v>
      </c>
      <c r="F55" s="138" t="s">
        <v>87</v>
      </c>
      <c r="G55" s="138" t="s">
        <v>1312</v>
      </c>
      <c r="H55" s="138" t="str">
        <f>E55</f>
        <v>Río Negro</v>
      </c>
      <c r="I55" s="142">
        <v>361</v>
      </c>
      <c r="J55" s="143" t="str">
        <f t="shared" si="4"/>
        <v>Si</v>
      </c>
      <c r="K55" s="144">
        <f t="shared" si="5"/>
        <v>361</v>
      </c>
      <c r="L55" s="279" t="s">
        <v>3279</v>
      </c>
    </row>
    <row r="56" spans="1:21" s="25" customFormat="1" x14ac:dyDescent="0.25">
      <c r="A56" t="s">
        <v>3145</v>
      </c>
      <c r="B56" t="s">
        <v>3122</v>
      </c>
      <c r="C56" t="s">
        <v>3238</v>
      </c>
      <c r="D56" t="s">
        <v>3145</v>
      </c>
      <c r="E56" t="s">
        <v>3228</v>
      </c>
      <c r="F56" t="s">
        <v>87</v>
      </c>
      <c r="G56" t="s">
        <v>1312</v>
      </c>
      <c r="H56" t="s">
        <v>1092</v>
      </c>
      <c r="I56" s="142">
        <v>118</v>
      </c>
      <c r="J56" s="143" t="str">
        <f t="shared" si="4"/>
        <v>Si</v>
      </c>
      <c r="K56" s="144">
        <f t="shared" si="5"/>
        <v>118</v>
      </c>
      <c r="L56" t="s">
        <v>3275</v>
      </c>
      <c r="M56"/>
      <c r="N56"/>
      <c r="O56"/>
      <c r="P56"/>
      <c r="Q56"/>
      <c r="R56"/>
      <c r="S56"/>
      <c r="T56"/>
      <c r="U56"/>
    </row>
    <row r="57" spans="1:21" x14ac:dyDescent="0.25">
      <c r="A57" t="s">
        <v>3150</v>
      </c>
      <c r="B57" t="s">
        <v>3122</v>
      </c>
      <c r="C57" t="s">
        <v>3239</v>
      </c>
      <c r="D57" t="s">
        <v>88</v>
      </c>
      <c r="E57" t="s">
        <v>3228</v>
      </c>
      <c r="F57" s="138" t="s">
        <v>87</v>
      </c>
      <c r="G57" s="138" t="s">
        <v>1312</v>
      </c>
      <c r="H57" s="138" t="str">
        <f>E57</f>
        <v>Río Negro</v>
      </c>
      <c r="I57" s="142">
        <v>89.7</v>
      </c>
      <c r="J57" s="143" t="str">
        <f t="shared" si="4"/>
        <v>Si</v>
      </c>
      <c r="K57" s="144">
        <f t="shared" si="5"/>
        <v>89.7</v>
      </c>
      <c r="L57" s="279" t="s">
        <v>3359</v>
      </c>
    </row>
    <row r="58" spans="1:21" s="25" customFormat="1" x14ac:dyDescent="0.25">
      <c r="A58" t="s">
        <v>3240</v>
      </c>
      <c r="B58" t="s">
        <v>3122</v>
      </c>
      <c r="C58" t="s">
        <v>3241</v>
      </c>
      <c r="D58" t="s">
        <v>88</v>
      </c>
      <c r="E58" t="s">
        <v>3228</v>
      </c>
      <c r="F58" s="138" t="s">
        <v>87</v>
      </c>
      <c r="G58" s="138" t="s">
        <v>1312</v>
      </c>
      <c r="H58" s="138" t="str">
        <f>E58</f>
        <v>Río Negro</v>
      </c>
      <c r="I58" s="142">
        <v>87.4</v>
      </c>
      <c r="J58" s="143" t="str">
        <f t="shared" si="4"/>
        <v>Si</v>
      </c>
      <c r="K58" s="144">
        <f t="shared" si="5"/>
        <v>87.4</v>
      </c>
      <c r="L58" s="279" t="s">
        <v>5388</v>
      </c>
      <c r="M58"/>
      <c r="N58"/>
      <c r="O58"/>
      <c r="P58"/>
      <c r="Q58"/>
      <c r="R58"/>
      <c r="S58"/>
      <c r="T58"/>
      <c r="U58"/>
    </row>
    <row r="59" spans="1:21" x14ac:dyDescent="0.25">
      <c r="A59" t="s">
        <v>3242</v>
      </c>
      <c r="B59" t="s">
        <v>3122</v>
      </c>
      <c r="C59" t="s">
        <v>3243</v>
      </c>
      <c r="D59" t="s">
        <v>88</v>
      </c>
      <c r="E59" t="s">
        <v>3228</v>
      </c>
      <c r="F59" s="138" t="s">
        <v>87</v>
      </c>
      <c r="G59" s="138" t="s">
        <v>1312</v>
      </c>
      <c r="H59" s="138" t="str">
        <f>E59</f>
        <v>Río Negro</v>
      </c>
      <c r="I59" s="142">
        <v>89</v>
      </c>
      <c r="J59" s="143" t="str">
        <f t="shared" si="4"/>
        <v>Si</v>
      </c>
      <c r="K59" s="144">
        <f t="shared" si="5"/>
        <v>89</v>
      </c>
      <c r="L59" t="s">
        <v>3360</v>
      </c>
    </row>
    <row r="60" spans="1:21" x14ac:dyDescent="0.25">
      <c r="A60" t="s">
        <v>1353</v>
      </c>
      <c r="B60" t="s">
        <v>3122</v>
      </c>
      <c r="C60" t="s">
        <v>3244</v>
      </c>
      <c r="D60" t="s">
        <v>1353</v>
      </c>
      <c r="E60" t="s">
        <v>3228</v>
      </c>
      <c r="F60" s="138" t="s">
        <v>930</v>
      </c>
      <c r="G60" s="138" t="s">
        <v>4777</v>
      </c>
      <c r="H60" s="138" t="str">
        <f>E60</f>
        <v>Río Negro</v>
      </c>
      <c r="I60" s="142">
        <v>236</v>
      </c>
      <c r="J60" s="143" t="str">
        <f t="shared" si="4"/>
        <v>Si</v>
      </c>
      <c r="K60" s="144">
        <f t="shared" si="5"/>
        <v>236</v>
      </c>
      <c r="L60" s="386" t="s">
        <v>3245</v>
      </c>
    </row>
    <row r="61" spans="1:21" x14ac:dyDescent="0.25">
      <c r="A61" t="s">
        <v>3246</v>
      </c>
      <c r="B61" t="s">
        <v>3122</v>
      </c>
      <c r="C61" t="s">
        <v>3247</v>
      </c>
      <c r="D61" t="s">
        <v>3246</v>
      </c>
      <c r="E61" t="s">
        <v>3228</v>
      </c>
      <c r="F61" s="138" t="s">
        <v>930</v>
      </c>
      <c r="G61" s="138" t="s">
        <v>4777</v>
      </c>
      <c r="H61" s="138" t="str">
        <f>E61</f>
        <v>Río Negro</v>
      </c>
      <c r="I61" s="142">
        <v>145</v>
      </c>
      <c r="J61" s="143" t="str">
        <f t="shared" si="4"/>
        <v>Si</v>
      </c>
      <c r="K61" s="144">
        <f t="shared" si="5"/>
        <v>145</v>
      </c>
      <c r="L61" s="386" t="s">
        <v>4386</v>
      </c>
    </row>
    <row r="62" spans="1:21" x14ac:dyDescent="0.25">
      <c r="A62" s="295" t="s">
        <v>3248</v>
      </c>
      <c r="B62" s="295" t="s">
        <v>3122</v>
      </c>
      <c r="C62" s="295" t="s">
        <v>3249</v>
      </c>
      <c r="D62" s="295" t="s">
        <v>3250</v>
      </c>
      <c r="E62" s="295" t="s">
        <v>3228</v>
      </c>
      <c r="F62" s="295"/>
      <c r="G62" s="295"/>
      <c r="H62" s="295"/>
      <c r="I62" s="295"/>
      <c r="J62" s="189" t="str">
        <f t="shared" si="4"/>
        <v>No</v>
      </c>
      <c r="K62" s="190">
        <f t="shared" si="5"/>
        <v>0</v>
      </c>
      <c r="L62" s="295" t="s">
        <v>3251</v>
      </c>
      <c r="M62" s="295"/>
      <c r="N62" s="295"/>
      <c r="O62" s="295"/>
      <c r="P62" s="295"/>
      <c r="Q62" s="295"/>
      <c r="R62" s="295"/>
      <c r="S62" s="295"/>
      <c r="T62" s="295"/>
      <c r="U62" s="295"/>
    </row>
    <row r="63" spans="1:21" x14ac:dyDescent="0.25">
      <c r="A63" t="s">
        <v>3166</v>
      </c>
      <c r="B63" t="s">
        <v>3122</v>
      </c>
      <c r="C63" t="s">
        <v>3252</v>
      </c>
      <c r="D63" t="s">
        <v>3253</v>
      </c>
      <c r="E63" t="s">
        <v>3228</v>
      </c>
      <c r="F63" t="s">
        <v>87</v>
      </c>
      <c r="G63" t="s">
        <v>1312</v>
      </c>
      <c r="H63" t="str">
        <f>E63</f>
        <v>Río Negro</v>
      </c>
      <c r="I63" s="142">
        <v>76.8</v>
      </c>
      <c r="J63" s="143" t="str">
        <f t="shared" si="4"/>
        <v>Si</v>
      </c>
      <c r="K63" s="144">
        <f t="shared" si="5"/>
        <v>76.8</v>
      </c>
      <c r="L63" t="s">
        <v>3890</v>
      </c>
    </row>
    <row r="64" spans="1:21" x14ac:dyDescent="0.25">
      <c r="A64" t="s">
        <v>3161</v>
      </c>
      <c r="B64" t="s">
        <v>3122</v>
      </c>
      <c r="C64" t="s">
        <v>3254</v>
      </c>
      <c r="D64" t="s">
        <v>100</v>
      </c>
      <c r="E64" t="s">
        <v>3228</v>
      </c>
      <c r="F64" t="s">
        <v>87</v>
      </c>
      <c r="G64" t="s">
        <v>1312</v>
      </c>
      <c r="H64" t="str">
        <f>E64</f>
        <v>Río Negro</v>
      </c>
      <c r="I64" s="142">
        <v>90.1</v>
      </c>
      <c r="J64" s="143" t="str">
        <f t="shared" si="4"/>
        <v>Si</v>
      </c>
      <c r="K64" s="144">
        <f t="shared" si="5"/>
        <v>90.1</v>
      </c>
      <c r="L64" t="s">
        <v>3255</v>
      </c>
    </row>
    <row r="65" spans="1:21" x14ac:dyDescent="0.25">
      <c r="A65" t="s">
        <v>3256</v>
      </c>
      <c r="B65" t="s">
        <v>3122</v>
      </c>
      <c r="C65" t="s">
        <v>3257</v>
      </c>
      <c r="D65" t="s">
        <v>3256</v>
      </c>
      <c r="E65" t="s">
        <v>3228</v>
      </c>
      <c r="I65" s="142"/>
      <c r="J65" s="143" t="str">
        <f t="shared" si="4"/>
        <v>No</v>
      </c>
      <c r="K65" s="144">
        <f t="shared" si="5"/>
        <v>0</v>
      </c>
      <c r="L65" t="s">
        <v>3258</v>
      </c>
    </row>
    <row r="66" spans="1:21" x14ac:dyDescent="0.25">
      <c r="A66" t="s">
        <v>3259</v>
      </c>
      <c r="B66" t="s">
        <v>3122</v>
      </c>
      <c r="C66" t="s">
        <v>3260</v>
      </c>
      <c r="D66" t="s">
        <v>3259</v>
      </c>
      <c r="E66" t="s">
        <v>3228</v>
      </c>
      <c r="I66" s="142"/>
      <c r="J66" s="143" t="str">
        <f t="shared" si="4"/>
        <v>No</v>
      </c>
      <c r="K66" s="144">
        <f t="shared" si="5"/>
        <v>0</v>
      </c>
      <c r="L66" t="s">
        <v>3261</v>
      </c>
    </row>
    <row r="67" spans="1:21" x14ac:dyDescent="0.25">
      <c r="A67" t="s">
        <v>3262</v>
      </c>
      <c r="B67" t="s">
        <v>3122</v>
      </c>
      <c r="C67" t="s">
        <v>3263</v>
      </c>
      <c r="D67" t="s">
        <v>3262</v>
      </c>
      <c r="E67" t="s">
        <v>3228</v>
      </c>
      <c r="I67" s="142"/>
      <c r="J67" s="143" t="str">
        <f t="shared" si="4"/>
        <v>No</v>
      </c>
      <c r="K67" s="144">
        <f t="shared" si="5"/>
        <v>0</v>
      </c>
      <c r="L67" t="s">
        <v>3264</v>
      </c>
    </row>
    <row r="68" spans="1:21" x14ac:dyDescent="0.25">
      <c r="A68" t="s">
        <v>3265</v>
      </c>
      <c r="B68" t="s">
        <v>3122</v>
      </c>
      <c r="C68" t="s">
        <v>3266</v>
      </c>
      <c r="D68" t="s">
        <v>3267</v>
      </c>
      <c r="E68" t="s">
        <v>3228</v>
      </c>
      <c r="I68" s="142"/>
      <c r="J68" s="143" t="str">
        <f t="shared" si="4"/>
        <v>No</v>
      </c>
      <c r="K68" s="144">
        <f t="shared" si="5"/>
        <v>0</v>
      </c>
      <c r="L68" s="279" t="s">
        <v>3268</v>
      </c>
    </row>
    <row r="69" spans="1:21" x14ac:dyDescent="0.25">
      <c r="A69" s="295" t="s">
        <v>3269</v>
      </c>
      <c r="B69" s="295" t="s">
        <v>3122</v>
      </c>
      <c r="C69" s="295" t="s">
        <v>3270</v>
      </c>
      <c r="D69" s="295" t="s">
        <v>3269</v>
      </c>
      <c r="E69" s="295" t="s">
        <v>3228</v>
      </c>
      <c r="F69" s="295"/>
      <c r="G69" s="295"/>
      <c r="H69" s="295"/>
      <c r="I69" s="295"/>
      <c r="J69" s="189" t="str">
        <f t="shared" si="4"/>
        <v>No</v>
      </c>
      <c r="K69" s="190">
        <f t="shared" si="5"/>
        <v>0</v>
      </c>
      <c r="L69" s="295"/>
      <c r="M69" s="295"/>
      <c r="N69" s="295"/>
      <c r="O69" s="295"/>
      <c r="P69" s="295"/>
      <c r="Q69" s="295"/>
      <c r="R69" s="295"/>
      <c r="S69" s="295"/>
      <c r="T69" s="295"/>
      <c r="U69" s="295"/>
    </row>
    <row r="70" spans="1:21" x14ac:dyDescent="0.25">
      <c r="A70" t="s">
        <v>1388</v>
      </c>
      <c r="B70" t="s">
        <v>3122</v>
      </c>
      <c r="C70" t="s">
        <v>3271</v>
      </c>
      <c r="D70" t="s">
        <v>1388</v>
      </c>
      <c r="E70" t="s">
        <v>3228</v>
      </c>
      <c r="F70" t="s">
        <v>87</v>
      </c>
      <c r="G70" t="s">
        <v>1312</v>
      </c>
      <c r="H70" t="s">
        <v>1092</v>
      </c>
      <c r="I70" s="142">
        <v>90.3</v>
      </c>
      <c r="J70" s="143" t="str">
        <f t="shared" ref="J70:J102" si="6">IF(I70&gt;30,"Si","No")</f>
        <v>Si</v>
      </c>
      <c r="K70" s="144">
        <f t="shared" ref="K70:K102" si="7">IF(J70="si",I70,0)</f>
        <v>90.3</v>
      </c>
      <c r="L70" t="s">
        <v>3273</v>
      </c>
    </row>
    <row r="71" spans="1:21" x14ac:dyDescent="0.25">
      <c r="A71" t="s">
        <v>930</v>
      </c>
      <c r="B71" t="s">
        <v>98</v>
      </c>
      <c r="C71" t="s">
        <v>1370</v>
      </c>
      <c r="D71" t="s">
        <v>1281</v>
      </c>
      <c r="E71" t="s">
        <v>1092</v>
      </c>
      <c r="F71" t="s">
        <v>930</v>
      </c>
      <c r="G71" t="s">
        <v>4777</v>
      </c>
      <c r="H71" t="str">
        <f>E71</f>
        <v>Rio Negro</v>
      </c>
      <c r="I71" s="142">
        <v>11.8</v>
      </c>
      <c r="J71" s="143" t="str">
        <f t="shared" si="6"/>
        <v>No</v>
      </c>
      <c r="K71" s="144">
        <f t="shared" si="7"/>
        <v>0</v>
      </c>
      <c r="L71" s="215" t="s">
        <v>1371</v>
      </c>
    </row>
    <row r="72" spans="1:21" x14ac:dyDescent="0.25">
      <c r="A72" s="138" t="s">
        <v>145</v>
      </c>
      <c r="B72" s="138" t="s">
        <v>98</v>
      </c>
      <c r="C72" s="138" t="s">
        <v>1372</v>
      </c>
      <c r="D72" s="138" t="s">
        <v>88</v>
      </c>
      <c r="E72" s="138" t="s">
        <v>1092</v>
      </c>
      <c r="F72" s="138" t="s">
        <v>87</v>
      </c>
      <c r="G72" s="138" t="s">
        <v>1312</v>
      </c>
      <c r="H72" s="138" t="str">
        <f>E72</f>
        <v>Rio Negro</v>
      </c>
      <c r="I72" s="139">
        <v>90.2</v>
      </c>
      <c r="J72" s="140" t="str">
        <f t="shared" si="6"/>
        <v>Si</v>
      </c>
      <c r="K72" s="141">
        <f t="shared" si="7"/>
        <v>90.2</v>
      </c>
      <c r="L72" s="138" t="s">
        <v>1373</v>
      </c>
    </row>
    <row r="73" spans="1:21" x14ac:dyDescent="0.25">
      <c r="A73" s="138" t="s">
        <v>72</v>
      </c>
      <c r="B73" s="138" t="s">
        <v>98</v>
      </c>
      <c r="C73" s="138" t="s">
        <v>1374</v>
      </c>
      <c r="D73" s="138" t="s">
        <v>1317</v>
      </c>
      <c r="E73" s="138" t="s">
        <v>213</v>
      </c>
      <c r="F73" s="138" t="s">
        <v>87</v>
      </c>
      <c r="G73" s="138" t="s">
        <v>1312</v>
      </c>
      <c r="H73" s="138" t="s">
        <v>1092</v>
      </c>
      <c r="I73" s="139">
        <v>332</v>
      </c>
      <c r="J73" s="140" t="str">
        <f t="shared" si="6"/>
        <v>Si</v>
      </c>
      <c r="K73" s="141">
        <f t="shared" si="7"/>
        <v>332</v>
      </c>
      <c r="L73" s="138" t="s">
        <v>1375</v>
      </c>
    </row>
    <row r="74" spans="1:21" x14ac:dyDescent="0.25">
      <c r="A74" t="s">
        <v>225</v>
      </c>
      <c r="B74" t="s">
        <v>98</v>
      </c>
      <c r="C74" t="s">
        <v>1376</v>
      </c>
      <c r="D74" t="s">
        <v>100</v>
      </c>
      <c r="E74" t="s">
        <v>1092</v>
      </c>
      <c r="F74" t="s">
        <v>87</v>
      </c>
      <c r="G74" t="s">
        <v>1312</v>
      </c>
      <c r="H74" t="str">
        <f>E74</f>
        <v>Rio Negro</v>
      </c>
      <c r="I74" s="142">
        <v>4</v>
      </c>
      <c r="J74" s="143" t="str">
        <f t="shared" si="6"/>
        <v>No</v>
      </c>
      <c r="K74" s="144">
        <f t="shared" si="7"/>
        <v>0</v>
      </c>
      <c r="L74" t="s">
        <v>1377</v>
      </c>
    </row>
    <row r="75" spans="1:21" x14ac:dyDescent="0.25">
      <c r="A75" s="138" t="s">
        <v>533</v>
      </c>
      <c r="B75" s="138" t="s">
        <v>532</v>
      </c>
      <c r="C75" s="138" t="s">
        <v>1378</v>
      </c>
      <c r="D75" s="138" t="s">
        <v>1311</v>
      </c>
      <c r="E75" s="138" t="s">
        <v>213</v>
      </c>
      <c r="F75" s="138" t="s">
        <v>87</v>
      </c>
      <c r="G75" s="138" t="s">
        <v>1312</v>
      </c>
      <c r="H75" s="138" t="s">
        <v>1092</v>
      </c>
      <c r="I75" s="139">
        <v>128</v>
      </c>
      <c r="J75" s="140" t="str">
        <f t="shared" si="6"/>
        <v>Si</v>
      </c>
      <c r="K75" s="141">
        <f t="shared" si="7"/>
        <v>128</v>
      </c>
      <c r="L75" s="138" t="s">
        <v>1379</v>
      </c>
    </row>
    <row r="76" spans="1:21" x14ac:dyDescent="0.25">
      <c r="A76" s="138" t="s">
        <v>865</v>
      </c>
      <c r="B76" s="138" t="s">
        <v>621</v>
      </c>
      <c r="C76" s="138" t="s">
        <v>1383</v>
      </c>
      <c r="D76" s="138" t="s">
        <v>539</v>
      </c>
      <c r="E76" s="138" t="s">
        <v>1092</v>
      </c>
      <c r="F76" s="138" t="s">
        <v>87</v>
      </c>
      <c r="G76" s="138" t="s">
        <v>1312</v>
      </c>
      <c r="H76" s="138" t="str">
        <f>E76</f>
        <v>Rio Negro</v>
      </c>
      <c r="I76" s="139">
        <v>364</v>
      </c>
      <c r="J76" s="140" t="str">
        <f t="shared" si="6"/>
        <v>Si</v>
      </c>
      <c r="K76" s="141">
        <f t="shared" si="7"/>
        <v>364</v>
      </c>
      <c r="L76" s="138" t="s">
        <v>1384</v>
      </c>
    </row>
    <row r="77" spans="1:21" x14ac:dyDescent="0.25">
      <c r="A77" s="25" t="s">
        <v>1827</v>
      </c>
      <c r="B77" s="25" t="s">
        <v>621</v>
      </c>
      <c r="C77" s="276" t="s">
        <v>1972</v>
      </c>
      <c r="D77" s="276" t="s">
        <v>1973</v>
      </c>
      <c r="E77" s="25" t="s">
        <v>65</v>
      </c>
      <c r="F77" s="25" t="s">
        <v>1306</v>
      </c>
      <c r="G77" s="25" t="s">
        <v>1974</v>
      </c>
      <c r="H77" s="25" t="s">
        <v>65</v>
      </c>
      <c r="I77" s="25">
        <v>93.7</v>
      </c>
      <c r="J77" s="25" t="str">
        <f t="shared" si="6"/>
        <v>Si</v>
      </c>
      <c r="K77" s="25">
        <f t="shared" si="7"/>
        <v>93.7</v>
      </c>
      <c r="L77" s="25" t="s">
        <v>1975</v>
      </c>
      <c r="M77" s="25"/>
      <c r="N77" s="25"/>
      <c r="O77" s="25"/>
      <c r="P77" s="25"/>
      <c r="Q77" s="25"/>
      <c r="R77" s="25"/>
      <c r="S77" s="25"/>
      <c r="T77" s="25"/>
      <c r="U77" s="25"/>
    </row>
    <row r="78" spans="1:21" x14ac:dyDescent="0.25">
      <c r="A78" t="s">
        <v>625</v>
      </c>
      <c r="B78" t="s">
        <v>621</v>
      </c>
      <c r="C78" t="s">
        <v>1385</v>
      </c>
      <c r="D78" t="s">
        <v>100</v>
      </c>
      <c r="E78" t="s">
        <v>1092</v>
      </c>
      <c r="F78" t="s">
        <v>87</v>
      </c>
      <c r="G78" t="s">
        <v>1312</v>
      </c>
      <c r="H78" t="str">
        <f>E78</f>
        <v>Rio Negro</v>
      </c>
      <c r="I78" s="142">
        <v>6.2</v>
      </c>
      <c r="J78" s="143" t="str">
        <f t="shared" si="6"/>
        <v>No</v>
      </c>
      <c r="K78" s="144">
        <f t="shared" si="7"/>
        <v>0</v>
      </c>
      <c r="L78" t="s">
        <v>1386</v>
      </c>
    </row>
    <row r="79" spans="1:21" x14ac:dyDescent="0.25">
      <c r="A79" s="138" t="s">
        <v>1380</v>
      </c>
      <c r="B79" s="138" t="s">
        <v>621</v>
      </c>
      <c r="C79" s="138" t="s">
        <v>1381</v>
      </c>
      <c r="D79" s="138" t="s">
        <v>969</v>
      </c>
      <c r="E79" s="138" t="s">
        <v>213</v>
      </c>
      <c r="F79" s="138" t="s">
        <v>930</v>
      </c>
      <c r="G79" s="138" t="s">
        <v>4777</v>
      </c>
      <c r="H79" s="138" t="s">
        <v>1092</v>
      </c>
      <c r="I79" s="139">
        <v>369</v>
      </c>
      <c r="J79" s="140" t="str">
        <f t="shared" si="6"/>
        <v>Si</v>
      </c>
      <c r="K79" s="141">
        <f t="shared" si="7"/>
        <v>369</v>
      </c>
      <c r="L79" s="367" t="s">
        <v>1382</v>
      </c>
    </row>
    <row r="80" spans="1:21" x14ac:dyDescent="0.25">
      <c r="A80" s="138" t="s">
        <v>622</v>
      </c>
      <c r="B80" s="138" t="s">
        <v>621</v>
      </c>
      <c r="C80" s="138" t="s">
        <v>1387</v>
      </c>
      <c r="D80" s="138" t="s">
        <v>1388</v>
      </c>
      <c r="E80" s="138" t="s">
        <v>1092</v>
      </c>
      <c r="F80" s="138" t="s">
        <v>87</v>
      </c>
      <c r="G80" s="138" t="s">
        <v>1312</v>
      </c>
      <c r="H80" s="138" t="str">
        <f>E80</f>
        <v>Rio Negro</v>
      </c>
      <c r="I80" s="139">
        <v>91.9</v>
      </c>
      <c r="J80" s="140" t="str">
        <f t="shared" si="6"/>
        <v>Si</v>
      </c>
      <c r="K80" s="141">
        <f t="shared" si="7"/>
        <v>91.9</v>
      </c>
      <c r="L80" s="138" t="s">
        <v>1389</v>
      </c>
    </row>
    <row r="81" spans="1:21" x14ac:dyDescent="0.25">
      <c r="A81" s="25" t="s">
        <v>1843</v>
      </c>
      <c r="B81" s="25" t="s">
        <v>621</v>
      </c>
      <c r="C81" s="275" t="s">
        <v>1970</v>
      </c>
      <c r="D81" s="25" t="s">
        <v>1362</v>
      </c>
      <c r="E81" s="25" t="s">
        <v>1092</v>
      </c>
      <c r="F81" s="25" t="s">
        <v>87</v>
      </c>
      <c r="G81" s="138" t="s">
        <v>1312</v>
      </c>
      <c r="H81" s="25" t="s">
        <v>1092</v>
      </c>
      <c r="I81" s="25">
        <v>481</v>
      </c>
      <c r="J81" s="25" t="str">
        <f t="shared" si="6"/>
        <v>Si</v>
      </c>
      <c r="K81" s="25">
        <f t="shared" si="7"/>
        <v>481</v>
      </c>
      <c r="L81" s="25" t="s">
        <v>1971</v>
      </c>
      <c r="M81" s="25"/>
      <c r="N81" s="25"/>
      <c r="O81" s="25"/>
      <c r="P81" s="25"/>
      <c r="Q81" s="25"/>
      <c r="R81" s="25"/>
      <c r="S81" s="25"/>
      <c r="T81" s="25"/>
      <c r="U81" s="25"/>
    </row>
    <row r="82" spans="1:21" x14ac:dyDescent="0.25">
      <c r="A82" t="s">
        <v>1160</v>
      </c>
      <c r="B82" t="s">
        <v>51</v>
      </c>
      <c r="C82" t="s">
        <v>1390</v>
      </c>
      <c r="D82" t="s">
        <v>1281</v>
      </c>
      <c r="E82" t="s">
        <v>1092</v>
      </c>
      <c r="F82" t="s">
        <v>930</v>
      </c>
      <c r="G82" t="s">
        <v>4777</v>
      </c>
      <c r="H82" t="str">
        <f>E82</f>
        <v>Rio Negro</v>
      </c>
      <c r="I82" s="142">
        <v>10.7</v>
      </c>
      <c r="J82" s="143" t="str">
        <f t="shared" si="6"/>
        <v>No</v>
      </c>
      <c r="K82" s="144">
        <f t="shared" si="7"/>
        <v>0</v>
      </c>
      <c r="L82" s="215" t="s">
        <v>1391</v>
      </c>
    </row>
    <row r="83" spans="1:21" x14ac:dyDescent="0.25">
      <c r="A83" s="138" t="s">
        <v>52</v>
      </c>
      <c r="B83" s="138" t="s">
        <v>51</v>
      </c>
      <c r="C83" s="138" t="s">
        <v>1399</v>
      </c>
      <c r="D83" s="138" t="s">
        <v>1317</v>
      </c>
      <c r="E83" s="138" t="s">
        <v>213</v>
      </c>
      <c r="F83" s="138" t="s">
        <v>87</v>
      </c>
      <c r="G83" s="138" t="s">
        <v>1312</v>
      </c>
      <c r="H83" s="138" t="s">
        <v>1092</v>
      </c>
      <c r="I83" s="139">
        <v>328</v>
      </c>
      <c r="J83" s="140" t="str">
        <f t="shared" si="6"/>
        <v>Si</v>
      </c>
      <c r="K83" s="141">
        <f t="shared" si="7"/>
        <v>328</v>
      </c>
      <c r="L83" s="138" t="s">
        <v>1400</v>
      </c>
    </row>
    <row r="84" spans="1:21" x14ac:dyDescent="0.25">
      <c r="A84" t="s">
        <v>148</v>
      </c>
      <c r="B84" t="s">
        <v>51</v>
      </c>
      <c r="C84" t="s">
        <v>1401</v>
      </c>
      <c r="D84" t="s">
        <v>100</v>
      </c>
      <c r="E84" t="s">
        <v>1092</v>
      </c>
      <c r="F84" t="s">
        <v>87</v>
      </c>
      <c r="G84" t="s">
        <v>1312</v>
      </c>
      <c r="H84" t="str">
        <f>E84</f>
        <v>Rio Negro</v>
      </c>
      <c r="I84" s="142">
        <v>3.9</v>
      </c>
      <c r="J84" s="143" t="str">
        <f t="shared" si="6"/>
        <v>No</v>
      </c>
      <c r="K84" s="144">
        <f t="shared" si="7"/>
        <v>0</v>
      </c>
      <c r="L84" t="s">
        <v>1402</v>
      </c>
    </row>
    <row r="85" spans="1:21" x14ac:dyDescent="0.25">
      <c r="A85" s="138" t="s">
        <v>1392</v>
      </c>
      <c r="B85" s="138" t="s">
        <v>51</v>
      </c>
      <c r="C85" s="138" t="s">
        <v>1393</v>
      </c>
      <c r="D85" s="138" t="s">
        <v>969</v>
      </c>
      <c r="E85" s="138" t="s">
        <v>213</v>
      </c>
      <c r="F85" s="138" t="s">
        <v>930</v>
      </c>
      <c r="G85" s="138" t="s">
        <v>4777</v>
      </c>
      <c r="H85" s="138" t="s">
        <v>1092</v>
      </c>
      <c r="I85" s="139">
        <v>370</v>
      </c>
      <c r="J85" s="140" t="str">
        <f t="shared" si="6"/>
        <v>Si</v>
      </c>
      <c r="K85" s="141">
        <f t="shared" si="7"/>
        <v>370</v>
      </c>
      <c r="L85" s="367" t="s">
        <v>1394</v>
      </c>
    </row>
    <row r="86" spans="1:21" x14ac:dyDescent="0.25">
      <c r="A86" s="138" t="s">
        <v>1395</v>
      </c>
      <c r="B86" s="138" t="s">
        <v>51</v>
      </c>
      <c r="C86" s="138" t="s">
        <v>1396</v>
      </c>
      <c r="D86" s="138" t="s">
        <v>1397</v>
      </c>
      <c r="E86" s="138" t="s">
        <v>213</v>
      </c>
      <c r="F86" s="138" t="s">
        <v>930</v>
      </c>
      <c r="G86" s="138" t="s">
        <v>4777</v>
      </c>
      <c r="H86" s="138" t="s">
        <v>1092</v>
      </c>
      <c r="I86" s="139">
        <v>183</v>
      </c>
      <c r="J86" s="140" t="str">
        <f t="shared" si="6"/>
        <v>Si</v>
      </c>
      <c r="K86" s="141">
        <f t="shared" si="7"/>
        <v>183</v>
      </c>
      <c r="L86" s="367" t="s">
        <v>1398</v>
      </c>
    </row>
    <row r="87" spans="1:21" x14ac:dyDescent="0.25">
      <c r="A87" s="138" t="s">
        <v>196</v>
      </c>
      <c r="B87" s="138" t="s">
        <v>195</v>
      </c>
      <c r="C87" s="138" t="s">
        <v>1403</v>
      </c>
      <c r="D87" s="138" t="s">
        <v>1404</v>
      </c>
      <c r="E87" s="138" t="s">
        <v>1092</v>
      </c>
      <c r="F87" s="138" t="s">
        <v>87</v>
      </c>
      <c r="G87" s="138" t="s">
        <v>1312</v>
      </c>
      <c r="H87" s="138" t="str">
        <f t="shared" ref="H87:H95" si="8">E87</f>
        <v>Rio Negro</v>
      </c>
      <c r="I87" s="139">
        <v>443</v>
      </c>
      <c r="J87" s="140" t="str">
        <f t="shared" si="6"/>
        <v>Si</v>
      </c>
      <c r="K87" s="141">
        <f t="shared" si="7"/>
        <v>443</v>
      </c>
      <c r="L87" s="138" t="s">
        <v>1405</v>
      </c>
    </row>
    <row r="88" spans="1:21" x14ac:dyDescent="0.25">
      <c r="A88" s="138" t="s">
        <v>3292</v>
      </c>
      <c r="B88" s="138" t="s">
        <v>195</v>
      </c>
      <c r="C88" s="138" t="s">
        <v>3355</v>
      </c>
      <c r="D88" s="138" t="s">
        <v>1995</v>
      </c>
      <c r="E88" s="138" t="s">
        <v>1279</v>
      </c>
      <c r="F88" s="138" t="s">
        <v>2006</v>
      </c>
      <c r="G88" s="138" t="s">
        <v>3356</v>
      </c>
      <c r="H88" s="138" t="s">
        <v>1279</v>
      </c>
      <c r="I88" s="139">
        <v>140</v>
      </c>
      <c r="J88" s="140" t="str">
        <f t="shared" si="6"/>
        <v>Si</v>
      </c>
      <c r="K88" s="141">
        <f t="shared" si="7"/>
        <v>140</v>
      </c>
      <c r="L88" s="138" t="s">
        <v>3357</v>
      </c>
    </row>
    <row r="89" spans="1:21" x14ac:dyDescent="0.25">
      <c r="A89" s="138" t="s">
        <v>1407</v>
      </c>
      <c r="B89" s="138" t="s">
        <v>1406</v>
      </c>
      <c r="C89" s="138" t="s">
        <v>1408</v>
      </c>
      <c r="D89" s="138" t="s">
        <v>1295</v>
      </c>
      <c r="E89" s="138" t="s">
        <v>1279</v>
      </c>
      <c r="F89" s="138" t="s">
        <v>1090</v>
      </c>
      <c r="G89" s="138" t="s">
        <v>3699</v>
      </c>
      <c r="H89" s="138" t="str">
        <f t="shared" si="8"/>
        <v>Buenos Aires</v>
      </c>
      <c r="I89" s="139"/>
      <c r="J89" s="140" t="str">
        <f t="shared" si="6"/>
        <v>No</v>
      </c>
      <c r="K89" s="141">
        <f t="shared" si="7"/>
        <v>0</v>
      </c>
      <c r="L89" s="138"/>
    </row>
    <row r="90" spans="1:21" x14ac:dyDescent="0.25">
      <c r="A90" s="138" t="s">
        <v>451</v>
      </c>
      <c r="B90" s="138" t="s">
        <v>36</v>
      </c>
      <c r="C90" s="138" t="s">
        <v>1482</v>
      </c>
      <c r="D90" s="138" t="s">
        <v>1483</v>
      </c>
      <c r="E90" s="138" t="s">
        <v>213</v>
      </c>
      <c r="F90" s="138" t="s">
        <v>106</v>
      </c>
      <c r="G90" s="138" t="s">
        <v>1436</v>
      </c>
      <c r="H90" s="138" t="str">
        <f t="shared" si="8"/>
        <v>Neuquen</v>
      </c>
      <c r="I90" s="139">
        <v>432</v>
      </c>
      <c r="J90" s="140" t="str">
        <f t="shared" si="6"/>
        <v>Si</v>
      </c>
      <c r="K90" s="141">
        <f t="shared" si="7"/>
        <v>432</v>
      </c>
      <c r="L90" s="138" t="s">
        <v>1484</v>
      </c>
    </row>
    <row r="91" spans="1:21" x14ac:dyDescent="0.25">
      <c r="A91" s="138" t="s">
        <v>56</v>
      </c>
      <c r="B91" s="138" t="s">
        <v>36</v>
      </c>
      <c r="C91" s="138" t="s">
        <v>1434</v>
      </c>
      <c r="D91" s="138" t="s">
        <v>1435</v>
      </c>
      <c r="E91" s="138" t="s">
        <v>213</v>
      </c>
      <c r="F91" s="138" t="s">
        <v>106</v>
      </c>
      <c r="G91" s="138" t="s">
        <v>1436</v>
      </c>
      <c r="H91" s="138" t="str">
        <f t="shared" si="8"/>
        <v>Neuquen</v>
      </c>
      <c r="I91" s="139">
        <v>438</v>
      </c>
      <c r="J91" s="140" t="str">
        <f t="shared" si="6"/>
        <v>Si</v>
      </c>
      <c r="K91" s="141">
        <f t="shared" si="7"/>
        <v>438</v>
      </c>
      <c r="L91" s="138" t="s">
        <v>1437</v>
      </c>
    </row>
    <row r="92" spans="1:21" x14ac:dyDescent="0.25">
      <c r="A92" s="138" t="s">
        <v>175</v>
      </c>
      <c r="B92" s="138" t="s">
        <v>36</v>
      </c>
      <c r="C92" s="138" t="s">
        <v>1438</v>
      </c>
      <c r="D92" s="138" t="s">
        <v>1439</v>
      </c>
      <c r="E92" s="138" t="s">
        <v>213</v>
      </c>
      <c r="F92" s="138" t="s">
        <v>106</v>
      </c>
      <c r="G92" s="138" t="s">
        <v>1436</v>
      </c>
      <c r="H92" s="138" t="str">
        <f t="shared" si="8"/>
        <v>Neuquen</v>
      </c>
      <c r="I92" s="139">
        <v>590</v>
      </c>
      <c r="J92" s="140" t="str">
        <f t="shared" si="6"/>
        <v>Si</v>
      </c>
      <c r="K92" s="141">
        <f t="shared" si="7"/>
        <v>590</v>
      </c>
      <c r="L92" s="138" t="s">
        <v>1440</v>
      </c>
    </row>
    <row r="93" spans="1:21" x14ac:dyDescent="0.25">
      <c r="A93" t="s">
        <v>1176</v>
      </c>
      <c r="B93" t="s">
        <v>36</v>
      </c>
      <c r="C93" t="s">
        <v>1411</v>
      </c>
      <c r="D93" t="s">
        <v>1281</v>
      </c>
      <c r="E93" t="s">
        <v>1092</v>
      </c>
      <c r="F93" t="s">
        <v>930</v>
      </c>
      <c r="G93" t="s">
        <v>4777</v>
      </c>
      <c r="H93" t="str">
        <f t="shared" si="8"/>
        <v>Rio Negro</v>
      </c>
      <c r="I93" s="142">
        <v>10.6</v>
      </c>
      <c r="J93" s="143" t="str">
        <f t="shared" si="6"/>
        <v>No</v>
      </c>
      <c r="K93" s="144">
        <f t="shared" si="7"/>
        <v>0</v>
      </c>
      <c r="L93" s="215" t="s">
        <v>1412</v>
      </c>
    </row>
    <row r="94" spans="1:21" x14ac:dyDescent="0.25">
      <c r="A94" s="138" t="s">
        <v>41</v>
      </c>
      <c r="B94" s="138" t="s">
        <v>36</v>
      </c>
      <c r="C94" s="138" t="s">
        <v>1441</v>
      </c>
      <c r="D94" s="138" t="s">
        <v>1442</v>
      </c>
      <c r="E94" s="138" t="s">
        <v>213</v>
      </c>
      <c r="F94" s="138" t="s">
        <v>106</v>
      </c>
      <c r="G94" s="138" t="s">
        <v>1436</v>
      </c>
      <c r="H94" s="138" t="str">
        <f t="shared" si="8"/>
        <v>Neuquen</v>
      </c>
      <c r="I94" s="139">
        <v>290</v>
      </c>
      <c r="J94" s="140" t="str">
        <f t="shared" si="6"/>
        <v>Si</v>
      </c>
      <c r="K94" s="141">
        <f t="shared" si="7"/>
        <v>290</v>
      </c>
      <c r="L94" s="138" t="s">
        <v>1443</v>
      </c>
    </row>
    <row r="95" spans="1:21" x14ac:dyDescent="0.25">
      <c r="A95" s="138" t="s">
        <v>82</v>
      </c>
      <c r="B95" s="138" t="s">
        <v>36</v>
      </c>
      <c r="C95" s="138" t="s">
        <v>1444</v>
      </c>
      <c r="D95" s="138" t="s">
        <v>1445</v>
      </c>
      <c r="E95" s="138" t="s">
        <v>213</v>
      </c>
      <c r="F95" s="138" t="s">
        <v>106</v>
      </c>
      <c r="G95" s="138" t="s">
        <v>1436</v>
      </c>
      <c r="H95" s="138" t="str">
        <f t="shared" si="8"/>
        <v>Neuquen</v>
      </c>
      <c r="I95" s="139">
        <v>222</v>
      </c>
      <c r="J95" s="140" t="str">
        <f t="shared" si="6"/>
        <v>Si</v>
      </c>
      <c r="K95" s="141">
        <f t="shared" si="7"/>
        <v>222</v>
      </c>
      <c r="L95" s="138" t="s">
        <v>1446</v>
      </c>
    </row>
    <row r="96" spans="1:21" x14ac:dyDescent="0.25">
      <c r="A96" s="138" t="s">
        <v>561</v>
      </c>
      <c r="B96" s="138" t="s">
        <v>36</v>
      </c>
      <c r="C96" s="138" t="s">
        <v>1425</v>
      </c>
      <c r="D96" s="138" t="s">
        <v>1311</v>
      </c>
      <c r="E96" s="138" t="s">
        <v>213</v>
      </c>
      <c r="F96" s="138" t="s">
        <v>87</v>
      </c>
      <c r="G96" s="138" t="s">
        <v>1312</v>
      </c>
      <c r="H96" s="138" t="s">
        <v>1092</v>
      </c>
      <c r="I96" s="139">
        <v>128</v>
      </c>
      <c r="J96" s="140" t="str">
        <f t="shared" si="6"/>
        <v>Si</v>
      </c>
      <c r="K96" s="141">
        <f t="shared" si="7"/>
        <v>128</v>
      </c>
      <c r="L96" s="138" t="s">
        <v>1426</v>
      </c>
    </row>
    <row r="97" spans="1:20" ht="17.25" x14ac:dyDescent="0.3">
      <c r="A97" s="138" t="s">
        <v>37</v>
      </c>
      <c r="B97" s="138" t="s">
        <v>36</v>
      </c>
      <c r="C97" s="138" t="s">
        <v>1447</v>
      </c>
      <c r="D97" s="138" t="s">
        <v>588</v>
      </c>
      <c r="E97" s="138" t="s">
        <v>213</v>
      </c>
      <c r="F97" s="138" t="s">
        <v>106</v>
      </c>
      <c r="G97" s="387" t="s">
        <v>5029</v>
      </c>
      <c r="H97" s="138" t="str">
        <f>E97</f>
        <v>Neuquen</v>
      </c>
      <c r="I97" s="139">
        <v>326</v>
      </c>
      <c r="J97" s="140" t="str">
        <f t="shared" si="6"/>
        <v>Si</v>
      </c>
      <c r="K97" s="141">
        <f t="shared" si="7"/>
        <v>326</v>
      </c>
      <c r="L97" s="385" t="s">
        <v>5045</v>
      </c>
      <c r="M97" s="394">
        <v>372722358</v>
      </c>
      <c r="N97" s="279" t="s">
        <v>5031</v>
      </c>
      <c r="O97" s="279" t="s">
        <v>5032</v>
      </c>
      <c r="P97" s="279" t="s">
        <v>5046</v>
      </c>
      <c r="Q97" s="279" t="s">
        <v>5047</v>
      </c>
      <c r="R97" s="279" t="s">
        <v>5048</v>
      </c>
      <c r="S97" s="279" t="s">
        <v>5032</v>
      </c>
      <c r="T97" s="279" t="s">
        <v>5036</v>
      </c>
    </row>
    <row r="98" spans="1:20" x14ac:dyDescent="0.25">
      <c r="A98" s="138" t="s">
        <v>341</v>
      </c>
      <c r="B98" s="138" t="s">
        <v>36</v>
      </c>
      <c r="C98" s="138" t="s">
        <v>1427</v>
      </c>
      <c r="D98" s="138" t="s">
        <v>88</v>
      </c>
      <c r="E98" s="138" t="s">
        <v>1092</v>
      </c>
      <c r="F98" s="138" t="s">
        <v>87</v>
      </c>
      <c r="G98" s="138" t="s">
        <v>1312</v>
      </c>
      <c r="H98" s="138" t="str">
        <f>E98</f>
        <v>Rio Negro</v>
      </c>
      <c r="I98" s="139">
        <v>89.6</v>
      </c>
      <c r="J98" s="140" t="str">
        <f t="shared" si="6"/>
        <v>Si</v>
      </c>
      <c r="K98" s="141">
        <f t="shared" si="7"/>
        <v>89.6</v>
      </c>
      <c r="L98" s="138" t="s">
        <v>1428</v>
      </c>
    </row>
    <row r="99" spans="1:20" x14ac:dyDescent="0.25">
      <c r="A99" s="138" t="s">
        <v>2563</v>
      </c>
      <c r="B99" s="138" t="s">
        <v>36</v>
      </c>
      <c r="C99" s="138" t="s">
        <v>2573</v>
      </c>
      <c r="D99" s="138" t="s">
        <v>969</v>
      </c>
      <c r="E99" s="138" t="s">
        <v>213</v>
      </c>
      <c r="F99" s="138" t="s">
        <v>930</v>
      </c>
      <c r="G99" s="138" t="s">
        <v>4777</v>
      </c>
      <c r="H99" s="138" t="s">
        <v>1092</v>
      </c>
      <c r="I99" s="139">
        <v>517</v>
      </c>
      <c r="J99" s="140" t="str">
        <f t="shared" si="6"/>
        <v>Si</v>
      </c>
      <c r="K99" s="141">
        <f t="shared" si="7"/>
        <v>517</v>
      </c>
      <c r="L99" s="367" t="s">
        <v>2575</v>
      </c>
    </row>
    <row r="100" spans="1:20" x14ac:dyDescent="0.25">
      <c r="A100" s="138" t="s">
        <v>75</v>
      </c>
      <c r="B100" s="138" t="s">
        <v>36</v>
      </c>
      <c r="C100" s="138" t="s">
        <v>1429</v>
      </c>
      <c r="D100" s="138" t="s">
        <v>1317</v>
      </c>
      <c r="E100" s="138" t="s">
        <v>213</v>
      </c>
      <c r="F100" s="138" t="s">
        <v>87</v>
      </c>
      <c r="G100" s="138" t="s">
        <v>1312</v>
      </c>
      <c r="H100" s="138" t="s">
        <v>1092</v>
      </c>
      <c r="I100" s="139">
        <v>331</v>
      </c>
      <c r="J100" s="140" t="str">
        <f t="shared" si="6"/>
        <v>Si</v>
      </c>
      <c r="K100" s="141">
        <f t="shared" si="7"/>
        <v>331</v>
      </c>
      <c r="L100" s="138" t="s">
        <v>1430</v>
      </c>
    </row>
    <row r="101" spans="1:20" x14ac:dyDescent="0.25">
      <c r="A101" s="138" t="s">
        <v>514</v>
      </c>
      <c r="B101" s="138" t="s">
        <v>36</v>
      </c>
      <c r="C101" s="138" t="s">
        <v>1449</v>
      </c>
      <c r="D101" s="138" t="s">
        <v>1450</v>
      </c>
      <c r="E101" s="138" t="s">
        <v>213</v>
      </c>
      <c r="F101" s="138" t="s">
        <v>106</v>
      </c>
      <c r="G101" s="138" t="s">
        <v>1436</v>
      </c>
      <c r="H101" s="138" t="str">
        <f>E101</f>
        <v>Neuquen</v>
      </c>
      <c r="I101" s="139">
        <v>446</v>
      </c>
      <c r="J101" s="140" t="str">
        <f t="shared" si="6"/>
        <v>Si</v>
      </c>
      <c r="K101" s="141">
        <f t="shared" si="7"/>
        <v>446</v>
      </c>
      <c r="L101" s="138" t="s">
        <v>1451</v>
      </c>
    </row>
    <row r="102" spans="1:20" x14ac:dyDescent="0.25">
      <c r="A102" s="138" t="s">
        <v>517</v>
      </c>
      <c r="B102" s="138" t="s">
        <v>36</v>
      </c>
      <c r="C102" s="138" t="s">
        <v>1452</v>
      </c>
      <c r="D102" s="138" t="s">
        <v>1453</v>
      </c>
      <c r="E102" s="138" t="s">
        <v>213</v>
      </c>
      <c r="F102" s="138" t="s">
        <v>106</v>
      </c>
      <c r="G102" s="138" t="s">
        <v>1436</v>
      </c>
      <c r="H102" s="138" t="str">
        <f>E102</f>
        <v>Neuquen</v>
      </c>
      <c r="I102" s="139">
        <v>505</v>
      </c>
      <c r="J102" s="140" t="str">
        <f t="shared" si="6"/>
        <v>Si</v>
      </c>
      <c r="K102" s="141">
        <f t="shared" si="7"/>
        <v>505</v>
      </c>
      <c r="L102" s="138" t="s">
        <v>1454</v>
      </c>
    </row>
    <row r="103" spans="1:20" x14ac:dyDescent="0.25">
      <c r="A103" s="138" t="s">
        <v>523</v>
      </c>
      <c r="B103" s="138" t="s">
        <v>36</v>
      </c>
      <c r="C103" s="138" t="s">
        <v>1455</v>
      </c>
      <c r="D103" s="138" t="s">
        <v>1456</v>
      </c>
      <c r="E103" s="138" t="s">
        <v>213</v>
      </c>
      <c r="F103" s="138" t="s">
        <v>106</v>
      </c>
      <c r="G103" s="138" t="s">
        <v>1436</v>
      </c>
      <c r="H103" s="138" t="str">
        <f>E103</f>
        <v>Neuquen</v>
      </c>
      <c r="I103" s="139">
        <v>436</v>
      </c>
      <c r="J103" s="140" t="str">
        <f t="shared" ref="J103:J135" si="9">IF(I103&gt;30,"Si","No")</f>
        <v>Si</v>
      </c>
      <c r="K103" s="141">
        <f t="shared" ref="K103:K135" si="10">IF(J103="si",I103,0)</f>
        <v>436</v>
      </c>
      <c r="L103" s="138" t="s">
        <v>1457</v>
      </c>
    </row>
    <row r="104" spans="1:20" x14ac:dyDescent="0.25">
      <c r="A104" s="138" t="s">
        <v>1201</v>
      </c>
      <c r="B104" s="138" t="s">
        <v>36</v>
      </c>
      <c r="C104" s="138" t="s">
        <v>1409</v>
      </c>
      <c r="D104" s="138" t="s">
        <v>1356</v>
      </c>
      <c r="E104" s="138" t="s">
        <v>213</v>
      </c>
      <c r="F104" s="138" t="s">
        <v>930</v>
      </c>
      <c r="G104" s="138" t="s">
        <v>4777</v>
      </c>
      <c r="H104" s="138" t="s">
        <v>1092</v>
      </c>
      <c r="I104" s="139">
        <v>461</v>
      </c>
      <c r="J104" s="140" t="str">
        <f t="shared" si="9"/>
        <v>Si</v>
      </c>
      <c r="K104" s="141">
        <f t="shared" si="10"/>
        <v>461</v>
      </c>
      <c r="L104" s="367" t="s">
        <v>1410</v>
      </c>
    </row>
    <row r="105" spans="1:20" x14ac:dyDescent="0.25">
      <c r="A105" s="138" t="s">
        <v>59</v>
      </c>
      <c r="B105" s="138" t="s">
        <v>36</v>
      </c>
      <c r="C105" s="138" t="s">
        <v>1458</v>
      </c>
      <c r="D105" s="138" t="s">
        <v>1459</v>
      </c>
      <c r="E105" s="138" t="s">
        <v>213</v>
      </c>
      <c r="F105" s="138" t="s">
        <v>106</v>
      </c>
      <c r="G105" s="138" t="s">
        <v>1436</v>
      </c>
      <c r="H105" s="138" t="str">
        <f>E105</f>
        <v>Neuquen</v>
      </c>
      <c r="I105" s="139">
        <v>636</v>
      </c>
      <c r="J105" s="140" t="str">
        <f t="shared" si="9"/>
        <v>Si</v>
      </c>
      <c r="K105" s="141">
        <f t="shared" si="10"/>
        <v>636</v>
      </c>
      <c r="L105" s="138" t="s">
        <v>1460</v>
      </c>
    </row>
    <row r="106" spans="1:20" x14ac:dyDescent="0.25">
      <c r="A106" s="138" t="s">
        <v>520</v>
      </c>
      <c r="B106" s="138" t="s">
        <v>36</v>
      </c>
      <c r="C106" s="138" t="s">
        <v>1461</v>
      </c>
      <c r="D106" s="138" t="s">
        <v>1462</v>
      </c>
      <c r="E106" s="138" t="s">
        <v>213</v>
      </c>
      <c r="F106" s="138" t="s">
        <v>106</v>
      </c>
      <c r="G106" s="138" t="s">
        <v>1436</v>
      </c>
      <c r="H106" s="138" t="str">
        <f>E106</f>
        <v>Neuquen</v>
      </c>
      <c r="I106" s="139">
        <v>507</v>
      </c>
      <c r="J106" s="140" t="str">
        <f t="shared" si="9"/>
        <v>Si</v>
      </c>
      <c r="K106" s="141">
        <f t="shared" si="10"/>
        <v>507</v>
      </c>
      <c r="L106" s="138" t="s">
        <v>1463</v>
      </c>
    </row>
    <row r="107" spans="1:20" s="25" customFormat="1" x14ac:dyDescent="0.25">
      <c r="A107" s="25" t="s">
        <v>3219</v>
      </c>
      <c r="B107" s="25" t="s">
        <v>36</v>
      </c>
      <c r="C107" s="278" t="s">
        <v>3694</v>
      </c>
      <c r="D107" s="25" t="s">
        <v>3695</v>
      </c>
      <c r="E107" s="138" t="s">
        <v>213</v>
      </c>
      <c r="F107" s="138" t="s">
        <v>106</v>
      </c>
      <c r="G107" s="138" t="s">
        <v>1436</v>
      </c>
      <c r="H107" s="25" t="str">
        <f>E107</f>
        <v>Neuquen</v>
      </c>
      <c r="I107" s="25">
        <v>775</v>
      </c>
      <c r="J107" s="25" t="str">
        <f t="shared" si="9"/>
        <v>Si</v>
      </c>
      <c r="K107" s="25">
        <f t="shared" si="10"/>
        <v>775</v>
      </c>
      <c r="L107" s="25" t="s">
        <v>3696</v>
      </c>
    </row>
    <row r="108" spans="1:20" x14ac:dyDescent="0.25">
      <c r="A108" s="138" t="s">
        <v>511</v>
      </c>
      <c r="B108" s="138" t="s">
        <v>36</v>
      </c>
      <c r="C108" s="138" t="s">
        <v>1464</v>
      </c>
      <c r="D108" s="138" t="s">
        <v>1465</v>
      </c>
      <c r="E108" s="138" t="s">
        <v>213</v>
      </c>
      <c r="F108" s="138" t="s">
        <v>106</v>
      </c>
      <c r="G108" s="138" t="s">
        <v>1436</v>
      </c>
      <c r="H108" s="138" t="str">
        <f>E108</f>
        <v>Neuquen</v>
      </c>
      <c r="I108" s="139">
        <v>577</v>
      </c>
      <c r="J108" s="140" t="str">
        <f t="shared" si="9"/>
        <v>Si</v>
      </c>
      <c r="K108" s="141">
        <f t="shared" si="10"/>
        <v>577</v>
      </c>
      <c r="L108" s="138" t="s">
        <v>1466</v>
      </c>
    </row>
    <row r="109" spans="1:20" x14ac:dyDescent="0.25">
      <c r="A109" s="138" t="s">
        <v>95</v>
      </c>
      <c r="B109" s="138" t="s">
        <v>36</v>
      </c>
      <c r="C109" s="138" t="s">
        <v>1431</v>
      </c>
      <c r="D109" s="138" t="s">
        <v>1432</v>
      </c>
      <c r="E109" s="138" t="s">
        <v>213</v>
      </c>
      <c r="F109" s="138" t="s">
        <v>87</v>
      </c>
      <c r="G109" s="138" t="s">
        <v>1312</v>
      </c>
      <c r="H109" s="138" t="s">
        <v>1092</v>
      </c>
      <c r="I109" s="139">
        <v>329</v>
      </c>
      <c r="J109" s="140" t="str">
        <f t="shared" si="9"/>
        <v>Si</v>
      </c>
      <c r="K109" s="141">
        <f t="shared" si="10"/>
        <v>329</v>
      </c>
      <c r="L109" s="138" t="s">
        <v>1433</v>
      </c>
    </row>
    <row r="110" spans="1:20" x14ac:dyDescent="0.25">
      <c r="A110" s="276" t="s">
        <v>2835</v>
      </c>
      <c r="B110" s="276" t="s">
        <v>36</v>
      </c>
      <c r="C110" s="276" t="s">
        <v>2911</v>
      </c>
      <c r="D110" s="276" t="s">
        <v>2912</v>
      </c>
      <c r="E110" s="276" t="s">
        <v>213</v>
      </c>
      <c r="F110" s="138" t="s">
        <v>87</v>
      </c>
      <c r="G110" s="138" t="s">
        <v>1312</v>
      </c>
      <c r="H110" s="138" t="s">
        <v>1092</v>
      </c>
      <c r="I110" s="142">
        <v>127</v>
      </c>
      <c r="J110" s="143" t="str">
        <f t="shared" si="9"/>
        <v>Si</v>
      </c>
      <c r="K110" s="59">
        <f t="shared" si="10"/>
        <v>127</v>
      </c>
      <c r="L110" t="s">
        <v>2913</v>
      </c>
    </row>
    <row r="111" spans="1:20" x14ac:dyDescent="0.25">
      <c r="A111" t="s">
        <v>280</v>
      </c>
      <c r="B111" t="s">
        <v>36</v>
      </c>
      <c r="C111" t="s">
        <v>1470</v>
      </c>
      <c r="D111" t="s">
        <v>1471</v>
      </c>
      <c r="E111" t="s">
        <v>213</v>
      </c>
      <c r="F111" t="s">
        <v>106</v>
      </c>
      <c r="G111" t="s">
        <v>1436</v>
      </c>
      <c r="H111" t="str">
        <f>E111</f>
        <v>Neuquen</v>
      </c>
      <c r="I111" s="142">
        <v>1.9</v>
      </c>
      <c r="J111" s="143" t="str">
        <f t="shared" si="9"/>
        <v>No</v>
      </c>
      <c r="K111" s="144">
        <f t="shared" si="10"/>
        <v>0</v>
      </c>
      <c r="L111" t="s">
        <v>1472</v>
      </c>
    </row>
    <row r="112" spans="1:20" x14ac:dyDescent="0.25">
      <c r="A112" s="138" t="s">
        <v>1111</v>
      </c>
      <c r="B112" s="138" t="s">
        <v>36</v>
      </c>
      <c r="C112" s="138" t="s">
        <v>1413</v>
      </c>
      <c r="D112" s="138" t="s">
        <v>969</v>
      </c>
      <c r="E112" s="138" t="s">
        <v>213</v>
      </c>
      <c r="F112" s="138" t="s">
        <v>930</v>
      </c>
      <c r="G112" s="138" t="s">
        <v>4777</v>
      </c>
      <c r="H112" s="138" t="s">
        <v>1092</v>
      </c>
      <c r="I112" s="139">
        <v>370</v>
      </c>
      <c r="J112" s="140" t="str">
        <f t="shared" si="9"/>
        <v>Si</v>
      </c>
      <c r="K112" s="141">
        <f t="shared" si="10"/>
        <v>370</v>
      </c>
      <c r="L112" s="367" t="s">
        <v>1414</v>
      </c>
    </row>
    <row r="113" spans="1:20" x14ac:dyDescent="0.25">
      <c r="A113" s="138" t="s">
        <v>434</v>
      </c>
      <c r="B113" s="138" t="s">
        <v>36</v>
      </c>
      <c r="C113" s="138" t="s">
        <v>1473</v>
      </c>
      <c r="D113" s="138" t="s">
        <v>1474</v>
      </c>
      <c r="E113" s="138" t="s">
        <v>213</v>
      </c>
      <c r="F113" s="138" t="s">
        <v>106</v>
      </c>
      <c r="G113" s="138" t="s">
        <v>1436</v>
      </c>
      <c r="H113" s="138" t="str">
        <f>E113</f>
        <v>Neuquen</v>
      </c>
      <c r="I113" s="139">
        <v>360</v>
      </c>
      <c r="J113" s="140" t="str">
        <f t="shared" si="9"/>
        <v>Si</v>
      </c>
      <c r="K113" s="141">
        <f t="shared" si="10"/>
        <v>360</v>
      </c>
      <c r="L113" s="138" t="s">
        <v>1475</v>
      </c>
    </row>
    <row r="114" spans="1:20" x14ac:dyDescent="0.25">
      <c r="A114" s="138" t="s">
        <v>607</v>
      </c>
      <c r="B114" s="138" t="s">
        <v>36</v>
      </c>
      <c r="C114" s="138" t="s">
        <v>1476</v>
      </c>
      <c r="D114" s="138" t="s">
        <v>1477</v>
      </c>
      <c r="E114" s="138" t="s">
        <v>213</v>
      </c>
      <c r="F114" s="138" t="s">
        <v>106</v>
      </c>
      <c r="G114" s="138" t="s">
        <v>1436</v>
      </c>
      <c r="H114" s="138" t="str">
        <f>E114</f>
        <v>Neuquen</v>
      </c>
      <c r="I114" s="139">
        <v>379</v>
      </c>
      <c r="J114" s="140" t="str">
        <f t="shared" si="9"/>
        <v>Si</v>
      </c>
      <c r="K114" s="141">
        <f t="shared" si="10"/>
        <v>379</v>
      </c>
      <c r="L114" s="138" t="s">
        <v>1478</v>
      </c>
    </row>
    <row r="115" spans="1:20" x14ac:dyDescent="0.25">
      <c r="A115" s="138" t="s">
        <v>526</v>
      </c>
      <c r="B115" s="138" t="s">
        <v>36</v>
      </c>
      <c r="C115" s="138" t="s">
        <v>1479</v>
      </c>
      <c r="D115" s="138" t="s">
        <v>1480</v>
      </c>
      <c r="E115" s="138" t="s">
        <v>213</v>
      </c>
      <c r="F115" s="138" t="s">
        <v>106</v>
      </c>
      <c r="G115" s="138" t="s">
        <v>1436</v>
      </c>
      <c r="H115" s="138" t="str">
        <f>E115</f>
        <v>Neuquen</v>
      </c>
      <c r="I115" s="139">
        <v>549</v>
      </c>
      <c r="J115" s="140" t="str">
        <f t="shared" si="9"/>
        <v>Si</v>
      </c>
      <c r="K115" s="141">
        <f t="shared" si="10"/>
        <v>549</v>
      </c>
      <c r="L115" s="138" t="s">
        <v>1481</v>
      </c>
    </row>
    <row r="116" spans="1:20" x14ac:dyDescent="0.25">
      <c r="A116" s="25" t="s">
        <v>2522</v>
      </c>
      <c r="B116" s="138" t="s">
        <v>36</v>
      </c>
      <c r="C116" s="276" t="s">
        <v>2576</v>
      </c>
      <c r="D116" s="276" t="s">
        <v>2577</v>
      </c>
      <c r="E116" s="138" t="s">
        <v>213</v>
      </c>
      <c r="F116" s="138" t="s">
        <v>87</v>
      </c>
      <c r="G116" s="138" t="s">
        <v>1312</v>
      </c>
      <c r="H116" s="138" t="s">
        <v>1092</v>
      </c>
      <c r="I116" s="139">
        <v>271</v>
      </c>
      <c r="J116" s="140" t="str">
        <f t="shared" si="9"/>
        <v>Si</v>
      </c>
      <c r="K116" s="141">
        <f t="shared" si="10"/>
        <v>271</v>
      </c>
      <c r="L116" s="138" t="s">
        <v>2578</v>
      </c>
    </row>
    <row r="117" spans="1:20" x14ac:dyDescent="0.25">
      <c r="A117" s="138" t="s">
        <v>1129</v>
      </c>
      <c r="B117" s="138" t="s">
        <v>36</v>
      </c>
      <c r="C117" s="138" t="s">
        <v>1418</v>
      </c>
      <c r="D117" s="138" t="s">
        <v>1397</v>
      </c>
      <c r="E117" s="138" t="s">
        <v>213</v>
      </c>
      <c r="F117" s="138" t="s">
        <v>930</v>
      </c>
      <c r="G117" s="138" t="s">
        <v>4777</v>
      </c>
      <c r="H117" s="138" t="s">
        <v>1092</v>
      </c>
      <c r="I117" s="139">
        <v>187</v>
      </c>
      <c r="J117" s="140" t="str">
        <f t="shared" si="9"/>
        <v>Si</v>
      </c>
      <c r="K117" s="141">
        <f t="shared" si="10"/>
        <v>187</v>
      </c>
      <c r="L117" s="367" t="s">
        <v>1419</v>
      </c>
    </row>
    <row r="118" spans="1:20" x14ac:dyDescent="0.25">
      <c r="A118" s="138" t="s">
        <v>529</v>
      </c>
      <c r="B118" s="138" t="s">
        <v>36</v>
      </c>
      <c r="C118" s="138" t="s">
        <v>1467</v>
      </c>
      <c r="D118" s="138" t="s">
        <v>1468</v>
      </c>
      <c r="E118" s="138" t="s">
        <v>213</v>
      </c>
      <c r="F118" s="138" t="s">
        <v>106</v>
      </c>
      <c r="G118" s="138" t="s">
        <v>1436</v>
      </c>
      <c r="H118" s="138" t="str">
        <f>E118</f>
        <v>Neuquen</v>
      </c>
      <c r="I118" s="139">
        <v>492</v>
      </c>
      <c r="J118" s="140" t="str">
        <f t="shared" si="9"/>
        <v>Si</v>
      </c>
      <c r="K118" s="141">
        <f t="shared" si="10"/>
        <v>492</v>
      </c>
      <c r="L118" s="138" t="s">
        <v>1469</v>
      </c>
    </row>
    <row r="119" spans="1:20" x14ac:dyDescent="0.25">
      <c r="A119" s="138" t="s">
        <v>1132</v>
      </c>
      <c r="B119" s="138" t="s">
        <v>36</v>
      </c>
      <c r="C119" s="138" t="s">
        <v>1422</v>
      </c>
      <c r="D119" s="138" t="s">
        <v>1423</v>
      </c>
      <c r="E119" s="138" t="s">
        <v>213</v>
      </c>
      <c r="F119" s="138" t="s">
        <v>930</v>
      </c>
      <c r="G119" s="138" t="s">
        <v>4777</v>
      </c>
      <c r="H119" s="138" t="s">
        <v>1092</v>
      </c>
      <c r="I119" s="139">
        <v>249</v>
      </c>
      <c r="J119" s="140" t="str">
        <f t="shared" si="9"/>
        <v>Si</v>
      </c>
      <c r="K119" s="141">
        <f t="shared" si="10"/>
        <v>249</v>
      </c>
      <c r="L119" s="367" t="s">
        <v>1424</v>
      </c>
    </row>
    <row r="120" spans="1:20" x14ac:dyDescent="0.25">
      <c r="A120" s="276" t="s">
        <v>918</v>
      </c>
      <c r="B120" s="276" t="s">
        <v>36</v>
      </c>
      <c r="C120" s="278" t="s">
        <v>5806</v>
      </c>
      <c r="D120" s="276" t="s">
        <v>3015</v>
      </c>
      <c r="E120" s="276" t="s">
        <v>213</v>
      </c>
      <c r="F120" s="276" t="s">
        <v>5066</v>
      </c>
      <c r="G120" s="276" t="s">
        <v>5807</v>
      </c>
      <c r="H120" t="s">
        <v>213</v>
      </c>
      <c r="I120" s="142">
        <v>151</v>
      </c>
      <c r="J120" s="143" t="str">
        <f t="shared" si="9"/>
        <v>Si</v>
      </c>
      <c r="K120" s="59">
        <f t="shared" si="10"/>
        <v>151</v>
      </c>
      <c r="L120" s="279" t="s">
        <v>5388</v>
      </c>
      <c r="M120" s="394">
        <v>389176149</v>
      </c>
      <c r="N120" s="279" t="s">
        <v>5060</v>
      </c>
      <c r="O120" s="279" t="s">
        <v>5061</v>
      </c>
      <c r="P120" s="279" t="s">
        <v>5062</v>
      </c>
      <c r="Q120" s="279" t="s">
        <v>5063</v>
      </c>
      <c r="R120" s="279" t="s">
        <v>5064</v>
      </c>
      <c r="S120" s="279" t="s">
        <v>5061</v>
      </c>
      <c r="T120" s="279" t="s">
        <v>5065</v>
      </c>
    </row>
    <row r="121" spans="1:20" ht="17.25" x14ac:dyDescent="0.3">
      <c r="A121" s="138" t="s">
        <v>781</v>
      </c>
      <c r="B121" s="138" t="s">
        <v>36</v>
      </c>
      <c r="C121" s="138" t="s">
        <v>1448</v>
      </c>
      <c r="D121" s="138" t="s">
        <v>588</v>
      </c>
      <c r="E121" s="138" t="s">
        <v>213</v>
      </c>
      <c r="F121" s="138" t="s">
        <v>106</v>
      </c>
      <c r="G121" s="387" t="s">
        <v>5029</v>
      </c>
      <c r="H121" s="138" t="str">
        <f>E121</f>
        <v>Neuquen</v>
      </c>
      <c r="I121" s="139">
        <v>326</v>
      </c>
      <c r="J121" s="140" t="str">
        <f t="shared" si="9"/>
        <v>Si</v>
      </c>
      <c r="K121" s="141">
        <f t="shared" si="10"/>
        <v>326</v>
      </c>
      <c r="L121" s="385" t="s">
        <v>5030</v>
      </c>
      <c r="M121" s="393">
        <v>372722358</v>
      </c>
      <c r="N121" t="s">
        <v>5031</v>
      </c>
      <c r="O121" t="s">
        <v>5032</v>
      </c>
      <c r="P121" t="s">
        <v>5033</v>
      </c>
      <c r="Q121" t="s">
        <v>5034</v>
      </c>
      <c r="R121" t="s">
        <v>5035</v>
      </c>
      <c r="S121" t="s">
        <v>5032</v>
      </c>
      <c r="T121" t="s">
        <v>5036</v>
      </c>
    </row>
    <row r="122" spans="1:20" x14ac:dyDescent="0.25">
      <c r="A122" s="138" t="s">
        <v>1139</v>
      </c>
      <c r="B122" s="138" t="s">
        <v>36</v>
      </c>
      <c r="C122" s="138" t="s">
        <v>1415</v>
      </c>
      <c r="D122" s="138" t="s">
        <v>969</v>
      </c>
      <c r="E122" s="138" t="s">
        <v>213</v>
      </c>
      <c r="F122" s="138" t="s">
        <v>930</v>
      </c>
      <c r="G122" s="138" t="s">
        <v>4777</v>
      </c>
      <c r="H122" s="138" t="s">
        <v>1092</v>
      </c>
      <c r="I122" s="139">
        <v>369</v>
      </c>
      <c r="J122" s="140" t="str">
        <f t="shared" si="9"/>
        <v>Si</v>
      </c>
      <c r="K122" s="141">
        <f t="shared" si="10"/>
        <v>369</v>
      </c>
      <c r="L122" s="367" t="s">
        <v>1416</v>
      </c>
    </row>
    <row r="123" spans="1:20" x14ac:dyDescent="0.25">
      <c r="A123" s="138" t="s">
        <v>1146</v>
      </c>
      <c r="B123" s="138" t="s">
        <v>36</v>
      </c>
      <c r="C123" s="138" t="s">
        <v>1417</v>
      </c>
      <c r="D123" s="138" t="s">
        <v>969</v>
      </c>
      <c r="E123" s="138" t="s">
        <v>213</v>
      </c>
      <c r="F123" s="138" t="s">
        <v>930</v>
      </c>
      <c r="G123" s="138" t="s">
        <v>4777</v>
      </c>
      <c r="H123" s="138" t="s">
        <v>1092</v>
      </c>
      <c r="I123" s="139">
        <v>369</v>
      </c>
      <c r="J123" s="140" t="str">
        <f t="shared" si="9"/>
        <v>Si</v>
      </c>
      <c r="K123" s="141">
        <f t="shared" si="10"/>
        <v>369</v>
      </c>
      <c r="L123" s="367" t="s">
        <v>1416</v>
      </c>
    </row>
    <row r="124" spans="1:20" x14ac:dyDescent="0.25">
      <c r="A124" s="138" t="s">
        <v>1126</v>
      </c>
      <c r="B124" s="138" t="s">
        <v>36</v>
      </c>
      <c r="C124" s="138" t="s">
        <v>1420</v>
      </c>
      <c r="D124" s="138" t="s">
        <v>1397</v>
      </c>
      <c r="E124" s="138" t="s">
        <v>213</v>
      </c>
      <c r="F124" s="138" t="s">
        <v>930</v>
      </c>
      <c r="G124" s="138" t="s">
        <v>4777</v>
      </c>
      <c r="H124" s="138" t="s">
        <v>1092</v>
      </c>
      <c r="I124" s="139">
        <v>190</v>
      </c>
      <c r="J124" s="140" t="str">
        <f t="shared" si="9"/>
        <v>Si</v>
      </c>
      <c r="K124" s="141">
        <f t="shared" si="10"/>
        <v>190</v>
      </c>
      <c r="L124" s="367" t="s">
        <v>1421</v>
      </c>
    </row>
    <row r="125" spans="1:20" x14ac:dyDescent="0.25">
      <c r="A125" s="276" t="s">
        <v>2618</v>
      </c>
      <c r="B125" s="276" t="s">
        <v>36</v>
      </c>
      <c r="C125" s="276" t="s">
        <v>2915</v>
      </c>
      <c r="D125" s="276" t="s">
        <v>2916</v>
      </c>
      <c r="E125" s="276" t="s">
        <v>2916</v>
      </c>
      <c r="F125" t="s">
        <v>87</v>
      </c>
      <c r="G125" t="s">
        <v>1312</v>
      </c>
      <c r="H125" t="str">
        <f t="shared" ref="H125:H150" si="11">E125</f>
        <v>NEUQUEN </v>
      </c>
      <c r="I125" s="142">
        <v>96.7</v>
      </c>
      <c r="J125" s="143" t="str">
        <f t="shared" si="9"/>
        <v>Si</v>
      </c>
      <c r="K125" s="59">
        <f t="shared" si="10"/>
        <v>96.7</v>
      </c>
      <c r="L125" t="s">
        <v>2917</v>
      </c>
    </row>
    <row r="126" spans="1:20" ht="17.25" x14ac:dyDescent="0.3">
      <c r="A126" s="138" t="s">
        <v>997</v>
      </c>
      <c r="B126" s="138" t="s">
        <v>885</v>
      </c>
      <c r="C126" s="138" t="s">
        <v>1485</v>
      </c>
      <c r="D126" s="138" t="s">
        <v>1322</v>
      </c>
      <c r="E126" s="138" t="s">
        <v>1279</v>
      </c>
      <c r="F126" s="138" t="s">
        <v>1090</v>
      </c>
      <c r="G126" s="387" t="s">
        <v>4928</v>
      </c>
      <c r="H126" s="138" t="str">
        <f t="shared" si="11"/>
        <v>Buenos Aires</v>
      </c>
      <c r="I126" s="139">
        <v>125</v>
      </c>
      <c r="J126" s="140" t="str">
        <f t="shared" si="9"/>
        <v>Si</v>
      </c>
      <c r="K126" s="141">
        <f t="shared" si="10"/>
        <v>125</v>
      </c>
      <c r="L126" s="385" t="s">
        <v>5172</v>
      </c>
    </row>
    <row r="127" spans="1:20" x14ac:dyDescent="0.25">
      <c r="A127" s="138" t="s">
        <v>1486</v>
      </c>
      <c r="B127" s="138" t="s">
        <v>885</v>
      </c>
      <c r="C127" s="138" t="s">
        <v>1487</v>
      </c>
      <c r="D127" s="138" t="s">
        <v>1322</v>
      </c>
      <c r="E127" s="138" t="s">
        <v>1279</v>
      </c>
      <c r="F127" s="138" t="s">
        <v>1090</v>
      </c>
      <c r="G127" s="138" t="s">
        <v>3699</v>
      </c>
      <c r="H127" s="138" t="str">
        <f t="shared" si="11"/>
        <v>Buenos Aires</v>
      </c>
      <c r="I127" s="139">
        <v>125</v>
      </c>
      <c r="J127" s="140" t="str">
        <f t="shared" si="9"/>
        <v>Si</v>
      </c>
      <c r="K127" s="141">
        <f t="shared" si="10"/>
        <v>125</v>
      </c>
      <c r="L127" s="138" t="s">
        <v>4384</v>
      </c>
    </row>
    <row r="128" spans="1:20" x14ac:dyDescent="0.25">
      <c r="A128" s="138" t="s">
        <v>1006</v>
      </c>
      <c r="B128" s="138" t="s">
        <v>885</v>
      </c>
      <c r="C128" s="138" t="s">
        <v>1488</v>
      </c>
      <c r="D128" s="138" t="s">
        <v>1322</v>
      </c>
      <c r="E128" s="138" t="s">
        <v>1279</v>
      </c>
      <c r="F128" s="138" t="s">
        <v>1090</v>
      </c>
      <c r="G128" s="138" t="s">
        <v>3699</v>
      </c>
      <c r="H128" s="138" t="str">
        <f t="shared" si="11"/>
        <v>Buenos Aires</v>
      </c>
      <c r="I128" s="139">
        <v>124</v>
      </c>
      <c r="J128" s="140" t="str">
        <f t="shared" si="9"/>
        <v>Si</v>
      </c>
      <c r="K128" s="141">
        <f t="shared" si="10"/>
        <v>124</v>
      </c>
      <c r="L128" s="138"/>
    </row>
    <row r="129" spans="1:12" x14ac:dyDescent="0.25">
      <c r="A129" s="138" t="s">
        <v>1015</v>
      </c>
      <c r="B129" s="138" t="s">
        <v>885</v>
      </c>
      <c r="C129" s="138" t="s">
        <v>1489</v>
      </c>
      <c r="D129" s="138" t="s">
        <v>1322</v>
      </c>
      <c r="E129" s="138" t="s">
        <v>1279</v>
      </c>
      <c r="F129" s="138" t="s">
        <v>1090</v>
      </c>
      <c r="G129" s="138" t="s">
        <v>3699</v>
      </c>
      <c r="H129" s="138" t="str">
        <f t="shared" si="11"/>
        <v>Buenos Aires</v>
      </c>
      <c r="I129" s="139">
        <v>120</v>
      </c>
      <c r="J129" s="140" t="str">
        <f t="shared" si="9"/>
        <v>Si</v>
      </c>
      <c r="K129" s="141">
        <f t="shared" si="10"/>
        <v>120</v>
      </c>
      <c r="L129" s="385" t="s">
        <v>4385</v>
      </c>
    </row>
    <row r="130" spans="1:12" x14ac:dyDescent="0.25">
      <c r="A130" s="138" t="s">
        <v>1154</v>
      </c>
      <c r="B130" s="138" t="s">
        <v>885</v>
      </c>
      <c r="C130" s="138" t="s">
        <v>1490</v>
      </c>
      <c r="D130" s="138" t="s">
        <v>1337</v>
      </c>
      <c r="E130" s="138" t="s">
        <v>1279</v>
      </c>
      <c r="F130" s="138" t="s">
        <v>1090</v>
      </c>
      <c r="G130" s="138" t="s">
        <v>3699</v>
      </c>
      <c r="H130" s="138" t="str">
        <f t="shared" si="11"/>
        <v>Buenos Aires</v>
      </c>
      <c r="I130" s="139"/>
      <c r="J130" s="140" t="str">
        <f t="shared" si="9"/>
        <v>No</v>
      </c>
      <c r="K130" s="141">
        <f t="shared" si="10"/>
        <v>0</v>
      </c>
      <c r="L130" s="138"/>
    </row>
    <row r="131" spans="1:12" x14ac:dyDescent="0.25">
      <c r="A131" s="138" t="s">
        <v>1492</v>
      </c>
      <c r="B131" s="138" t="s">
        <v>885</v>
      </c>
      <c r="C131" s="138" t="s">
        <v>1493</v>
      </c>
      <c r="D131" s="138" t="s">
        <v>1295</v>
      </c>
      <c r="E131" s="138" t="s">
        <v>1279</v>
      </c>
      <c r="F131" s="138" t="s">
        <v>1090</v>
      </c>
      <c r="G131" s="138" t="s">
        <v>3699</v>
      </c>
      <c r="H131" s="138" t="str">
        <f t="shared" si="11"/>
        <v>Buenos Aires</v>
      </c>
      <c r="I131" s="139"/>
      <c r="J131" s="140" t="str">
        <f t="shared" si="9"/>
        <v>No</v>
      </c>
      <c r="K131" s="141">
        <f t="shared" si="10"/>
        <v>0</v>
      </c>
      <c r="L131" s="138"/>
    </row>
    <row r="132" spans="1:12" x14ac:dyDescent="0.25">
      <c r="A132" s="138" t="s">
        <v>1494</v>
      </c>
      <c r="B132" s="138" t="s">
        <v>885</v>
      </c>
      <c r="C132" s="138" t="s">
        <v>1495</v>
      </c>
      <c r="D132" s="138" t="s">
        <v>1295</v>
      </c>
      <c r="E132" s="138" t="s">
        <v>1279</v>
      </c>
      <c r="F132" s="138" t="s">
        <v>1090</v>
      </c>
      <c r="G132" s="138" t="s">
        <v>4928</v>
      </c>
      <c r="H132" s="138" t="str">
        <f t="shared" si="11"/>
        <v>Buenos Aires</v>
      </c>
      <c r="I132" s="139">
        <v>77.3</v>
      </c>
      <c r="J132" s="140" t="str">
        <f t="shared" si="9"/>
        <v>Si</v>
      </c>
      <c r="K132" s="141">
        <f t="shared" si="10"/>
        <v>77.3</v>
      </c>
      <c r="L132" s="138"/>
    </row>
    <row r="133" spans="1:12" x14ac:dyDescent="0.25">
      <c r="A133" s="138" t="s">
        <v>1003</v>
      </c>
      <c r="B133" s="138" t="s">
        <v>885</v>
      </c>
      <c r="C133" s="138" t="s">
        <v>1496</v>
      </c>
      <c r="D133" s="138" t="s">
        <v>1295</v>
      </c>
      <c r="E133" s="138" t="s">
        <v>1279</v>
      </c>
      <c r="F133" s="138" t="s">
        <v>1090</v>
      </c>
      <c r="G133" s="138" t="s">
        <v>3699</v>
      </c>
      <c r="H133" s="138" t="str">
        <f t="shared" si="11"/>
        <v>Buenos Aires</v>
      </c>
      <c r="I133" s="139"/>
      <c r="J133" s="140" t="str">
        <f t="shared" si="9"/>
        <v>No</v>
      </c>
      <c r="K133" s="141">
        <f t="shared" si="10"/>
        <v>0</v>
      </c>
      <c r="L133" s="138"/>
    </row>
    <row r="134" spans="1:12" x14ac:dyDescent="0.25">
      <c r="A134" s="138" t="s">
        <v>1157</v>
      </c>
      <c r="B134" s="138" t="s">
        <v>885</v>
      </c>
      <c r="C134" s="138" t="s">
        <v>1491</v>
      </c>
      <c r="D134" s="138" t="s">
        <v>1337</v>
      </c>
      <c r="E134" s="138" t="s">
        <v>1279</v>
      </c>
      <c r="F134" s="138" t="s">
        <v>1090</v>
      </c>
      <c r="G134" s="138" t="s">
        <v>3699</v>
      </c>
      <c r="H134" s="138" t="str">
        <f t="shared" si="11"/>
        <v>Buenos Aires</v>
      </c>
      <c r="I134" s="139"/>
      <c r="J134" s="140" t="str">
        <f t="shared" si="9"/>
        <v>No</v>
      </c>
      <c r="K134" s="141">
        <f t="shared" si="10"/>
        <v>0</v>
      </c>
      <c r="L134" s="138"/>
    </row>
    <row r="135" spans="1:12" x14ac:dyDescent="0.25">
      <c r="A135" t="s">
        <v>886</v>
      </c>
      <c r="B135" t="s">
        <v>885</v>
      </c>
      <c r="C135" t="s">
        <v>1497</v>
      </c>
      <c r="D135" t="s">
        <v>1053</v>
      </c>
      <c r="E135" t="s">
        <v>1279</v>
      </c>
      <c r="F135" t="s">
        <v>1090</v>
      </c>
      <c r="G135" t="s">
        <v>3699</v>
      </c>
      <c r="H135" t="str">
        <f t="shared" si="11"/>
        <v>Buenos Aires</v>
      </c>
      <c r="I135" s="142"/>
      <c r="J135" s="143" t="str">
        <f t="shared" si="9"/>
        <v>No</v>
      </c>
      <c r="K135" s="144">
        <f t="shared" si="10"/>
        <v>0</v>
      </c>
    </row>
    <row r="136" spans="1:12" s="358" customFormat="1" x14ac:dyDescent="0.25">
      <c r="A136" s="358" t="s">
        <v>886</v>
      </c>
      <c r="B136" s="358" t="s">
        <v>885</v>
      </c>
      <c r="C136" s="358" t="s">
        <v>1497</v>
      </c>
      <c r="D136" s="358" t="s">
        <v>1053</v>
      </c>
      <c r="E136" s="358" t="s">
        <v>1279</v>
      </c>
      <c r="F136" s="358" t="s">
        <v>1090</v>
      </c>
      <c r="G136" t="s">
        <v>3699</v>
      </c>
      <c r="H136" t="s">
        <v>1279</v>
      </c>
      <c r="I136" s="359">
        <v>163</v>
      </c>
      <c r="J136" s="178" t="str">
        <f t="shared" ref="J136" si="12">IF(I136&gt;30,"Si","No")</f>
        <v>Si</v>
      </c>
      <c r="K136" s="179">
        <f t="shared" ref="K136" si="13">IF(J136="si",I136,0)</f>
        <v>163</v>
      </c>
      <c r="L136" s="358" t="s">
        <v>4079</v>
      </c>
    </row>
    <row r="137" spans="1:12" x14ac:dyDescent="0.25">
      <c r="A137" t="s">
        <v>930</v>
      </c>
      <c r="B137" t="s">
        <v>371</v>
      </c>
      <c r="C137" t="s">
        <v>1498</v>
      </c>
      <c r="D137" t="s">
        <v>1281</v>
      </c>
      <c r="E137" t="s">
        <v>1092</v>
      </c>
      <c r="F137" t="s">
        <v>930</v>
      </c>
      <c r="G137" t="s">
        <v>4777</v>
      </c>
      <c r="H137" t="str">
        <f t="shared" si="11"/>
        <v>Rio Negro</v>
      </c>
      <c r="I137" s="142">
        <v>11.5</v>
      </c>
      <c r="J137" s="143" t="str">
        <f t="shared" ref="J137:J170" si="14">IF(I137&gt;30,"Si","No")</f>
        <v>No</v>
      </c>
      <c r="K137" s="144">
        <f t="shared" ref="K137:K170" si="15">IF(J137="si",I137,0)</f>
        <v>0</v>
      </c>
      <c r="L137" s="215" t="s">
        <v>1499</v>
      </c>
    </row>
    <row r="138" spans="1:12" x14ac:dyDescent="0.25">
      <c r="A138" s="138" t="s">
        <v>46</v>
      </c>
      <c r="B138" s="138" t="s">
        <v>35</v>
      </c>
      <c r="C138" s="138" t="s">
        <v>1500</v>
      </c>
      <c r="D138" s="138" t="s">
        <v>1501</v>
      </c>
      <c r="E138" s="138" t="s">
        <v>65</v>
      </c>
      <c r="F138" s="138" t="s">
        <v>26</v>
      </c>
      <c r="G138" s="138" t="s">
        <v>1347</v>
      </c>
      <c r="H138" s="138" t="str">
        <f t="shared" si="11"/>
        <v>San Luis</v>
      </c>
      <c r="I138" s="139">
        <v>77.3</v>
      </c>
      <c r="J138" s="140" t="str">
        <f t="shared" si="14"/>
        <v>Si</v>
      </c>
      <c r="K138" s="141">
        <f t="shared" si="15"/>
        <v>77.3</v>
      </c>
      <c r="L138" s="138" t="s">
        <v>1502</v>
      </c>
    </row>
    <row r="139" spans="1:12" x14ac:dyDescent="0.25">
      <c r="A139" s="276" t="s">
        <v>2599</v>
      </c>
      <c r="B139" s="276" t="s">
        <v>2598</v>
      </c>
      <c r="C139" t="s">
        <v>2909</v>
      </c>
      <c r="D139" t="s">
        <v>88</v>
      </c>
      <c r="E139" t="s">
        <v>1092</v>
      </c>
      <c r="F139" s="138" t="s">
        <v>87</v>
      </c>
      <c r="G139" s="138" t="s">
        <v>1312</v>
      </c>
      <c r="H139" s="138" t="str">
        <f t="shared" si="11"/>
        <v>Rio Negro</v>
      </c>
      <c r="I139" s="280">
        <v>87.8</v>
      </c>
      <c r="J139" s="143" t="str">
        <f t="shared" si="14"/>
        <v>Si</v>
      </c>
      <c r="K139" s="59">
        <f t="shared" si="15"/>
        <v>87.8</v>
      </c>
      <c r="L139" t="s">
        <v>2910</v>
      </c>
    </row>
    <row r="140" spans="1:12" x14ac:dyDescent="0.25">
      <c r="A140" t="s">
        <v>1503</v>
      </c>
      <c r="B140" t="s">
        <v>437</v>
      </c>
      <c r="C140" t="s">
        <v>1504</v>
      </c>
      <c r="D140" t="s">
        <v>1281</v>
      </c>
      <c r="E140" t="s">
        <v>1092</v>
      </c>
      <c r="F140" t="s">
        <v>930</v>
      </c>
      <c r="G140" t="s">
        <v>4777</v>
      </c>
      <c r="H140" t="str">
        <f t="shared" si="11"/>
        <v>Rio Negro</v>
      </c>
      <c r="I140" s="142">
        <v>19.2</v>
      </c>
      <c r="J140" s="143" t="str">
        <f t="shared" si="14"/>
        <v>No</v>
      </c>
      <c r="K140" s="144">
        <f t="shared" si="15"/>
        <v>0</v>
      </c>
      <c r="L140" s="215" t="s">
        <v>1505</v>
      </c>
    </row>
    <row r="141" spans="1:12" x14ac:dyDescent="0.25">
      <c r="A141" t="s">
        <v>1506</v>
      </c>
      <c r="B141" t="s">
        <v>437</v>
      </c>
      <c r="C141" t="s">
        <v>1507</v>
      </c>
      <c r="D141" t="s">
        <v>1281</v>
      </c>
      <c r="E141" t="s">
        <v>1092</v>
      </c>
      <c r="F141" t="s">
        <v>930</v>
      </c>
      <c r="G141" t="s">
        <v>4777</v>
      </c>
      <c r="H141" t="str">
        <f t="shared" si="11"/>
        <v>Rio Negro</v>
      </c>
      <c r="I141" s="142">
        <v>26.5</v>
      </c>
      <c r="J141" s="143" t="str">
        <f t="shared" si="14"/>
        <v>No</v>
      </c>
      <c r="K141" s="144">
        <f t="shared" si="15"/>
        <v>0</v>
      </c>
      <c r="L141" s="215" t="s">
        <v>1508</v>
      </c>
    </row>
    <row r="142" spans="1:12" x14ac:dyDescent="0.25">
      <c r="A142" t="s">
        <v>505</v>
      </c>
      <c r="B142" t="s">
        <v>437</v>
      </c>
      <c r="C142" t="s">
        <v>1509</v>
      </c>
      <c r="D142" t="s">
        <v>100</v>
      </c>
      <c r="E142" t="s">
        <v>1092</v>
      </c>
      <c r="F142" t="s">
        <v>87</v>
      </c>
      <c r="G142" t="s">
        <v>1312</v>
      </c>
      <c r="H142" t="str">
        <f t="shared" si="11"/>
        <v>Rio Negro</v>
      </c>
      <c r="I142" s="142">
        <v>13.6</v>
      </c>
      <c r="J142" s="143" t="str">
        <f t="shared" si="14"/>
        <v>No</v>
      </c>
      <c r="K142" s="144">
        <f t="shared" si="15"/>
        <v>0</v>
      </c>
      <c r="L142" t="s">
        <v>1510</v>
      </c>
    </row>
    <row r="143" spans="1:12" x14ac:dyDescent="0.25">
      <c r="A143" t="s">
        <v>494</v>
      </c>
      <c r="B143" t="s">
        <v>437</v>
      </c>
      <c r="C143" t="s">
        <v>1511</v>
      </c>
      <c r="D143" t="s">
        <v>100</v>
      </c>
      <c r="E143" t="s">
        <v>1092</v>
      </c>
      <c r="F143" t="s">
        <v>87</v>
      </c>
      <c r="G143" t="s">
        <v>1312</v>
      </c>
      <c r="H143" t="str">
        <f t="shared" si="11"/>
        <v>Rio Negro</v>
      </c>
      <c r="I143" s="142">
        <v>9.9</v>
      </c>
      <c r="J143" s="143" t="str">
        <f t="shared" si="14"/>
        <v>No</v>
      </c>
      <c r="K143" s="144">
        <f t="shared" si="15"/>
        <v>0</v>
      </c>
      <c r="L143" t="s">
        <v>1512</v>
      </c>
    </row>
    <row r="144" spans="1:12" x14ac:dyDescent="0.25">
      <c r="A144" t="s">
        <v>502</v>
      </c>
      <c r="B144" t="s">
        <v>437</v>
      </c>
      <c r="C144" t="s">
        <v>1513</v>
      </c>
      <c r="D144" t="s">
        <v>100</v>
      </c>
      <c r="E144" t="s">
        <v>1092</v>
      </c>
      <c r="F144" t="s">
        <v>87</v>
      </c>
      <c r="G144" t="s">
        <v>1312</v>
      </c>
      <c r="H144" t="str">
        <f t="shared" si="11"/>
        <v>Rio Negro</v>
      </c>
      <c r="I144" s="142">
        <v>5.0999999999999996</v>
      </c>
      <c r="J144" s="143" t="str">
        <f t="shared" si="14"/>
        <v>No</v>
      </c>
      <c r="K144" s="144">
        <f t="shared" si="15"/>
        <v>0</v>
      </c>
      <c r="L144" t="s">
        <v>1514</v>
      </c>
    </row>
    <row r="145" spans="1:20" x14ac:dyDescent="0.25">
      <c r="A145" t="s">
        <v>443</v>
      </c>
      <c r="B145" t="s">
        <v>437</v>
      </c>
      <c r="C145" t="s">
        <v>1515</v>
      </c>
      <c r="D145" t="s">
        <v>100</v>
      </c>
      <c r="E145" t="s">
        <v>1092</v>
      </c>
      <c r="F145" t="s">
        <v>87</v>
      </c>
      <c r="G145" t="s">
        <v>1312</v>
      </c>
      <c r="H145" t="str">
        <f t="shared" si="11"/>
        <v>Rio Negro</v>
      </c>
      <c r="I145" s="142">
        <v>6.3</v>
      </c>
      <c r="J145" s="143" t="str">
        <f t="shared" si="14"/>
        <v>No</v>
      </c>
      <c r="K145" s="144">
        <f t="shared" si="15"/>
        <v>0</v>
      </c>
      <c r="L145" t="s">
        <v>1516</v>
      </c>
    </row>
    <row r="146" spans="1:20" x14ac:dyDescent="0.25">
      <c r="A146" t="s">
        <v>65</v>
      </c>
      <c r="B146" t="s">
        <v>109</v>
      </c>
      <c r="C146" t="s">
        <v>1517</v>
      </c>
      <c r="D146" t="s">
        <v>1518</v>
      </c>
      <c r="E146" t="s">
        <v>65</v>
      </c>
      <c r="F146" t="s">
        <v>1306</v>
      </c>
      <c r="G146" s="25" t="s">
        <v>1974</v>
      </c>
      <c r="H146" t="str">
        <f t="shared" si="11"/>
        <v>San Luis</v>
      </c>
      <c r="I146" s="142">
        <v>72</v>
      </c>
      <c r="J146" s="143" t="str">
        <f t="shared" si="14"/>
        <v>Si</v>
      </c>
      <c r="K146" s="144">
        <f t="shared" si="15"/>
        <v>72</v>
      </c>
      <c r="L146" t="s">
        <v>2574</v>
      </c>
    </row>
    <row r="147" spans="1:20" x14ac:dyDescent="0.25">
      <c r="A147" t="s">
        <v>751</v>
      </c>
      <c r="B147" t="s">
        <v>29</v>
      </c>
      <c r="C147" t="s">
        <v>1519</v>
      </c>
      <c r="D147" t="s">
        <v>1281</v>
      </c>
      <c r="E147" t="s">
        <v>1092</v>
      </c>
      <c r="F147" t="s">
        <v>930</v>
      </c>
      <c r="G147" t="s">
        <v>4777</v>
      </c>
      <c r="H147" t="str">
        <f t="shared" si="11"/>
        <v>Rio Negro</v>
      </c>
      <c r="I147" s="142">
        <v>9.6</v>
      </c>
      <c r="J147" s="143" t="str">
        <f t="shared" si="14"/>
        <v>No</v>
      </c>
      <c r="K147" s="144">
        <f t="shared" si="15"/>
        <v>0</v>
      </c>
      <c r="L147" s="215" t="s">
        <v>1520</v>
      </c>
    </row>
    <row r="148" spans="1:20" x14ac:dyDescent="0.25">
      <c r="A148" s="138" t="s">
        <v>539</v>
      </c>
      <c r="B148" s="138" t="s">
        <v>29</v>
      </c>
      <c r="C148" s="138" t="s">
        <v>1523</v>
      </c>
      <c r="D148" s="138" t="s">
        <v>539</v>
      </c>
      <c r="E148" s="138" t="s">
        <v>1092</v>
      </c>
      <c r="F148" s="138" t="s">
        <v>87</v>
      </c>
      <c r="G148" s="138" t="s">
        <v>1312</v>
      </c>
      <c r="H148" s="138" t="str">
        <f t="shared" si="11"/>
        <v>Rio Negro</v>
      </c>
      <c r="I148" s="139">
        <v>363</v>
      </c>
      <c r="J148" s="140" t="str">
        <f t="shared" si="14"/>
        <v>Si</v>
      </c>
      <c r="K148" s="141">
        <f t="shared" si="15"/>
        <v>363</v>
      </c>
      <c r="L148" s="138" t="s">
        <v>1524</v>
      </c>
    </row>
    <row r="149" spans="1:20" x14ac:dyDescent="0.25">
      <c r="A149" s="138" t="s">
        <v>588</v>
      </c>
      <c r="B149" s="138" t="s">
        <v>29</v>
      </c>
      <c r="C149" s="138" t="s">
        <v>1534</v>
      </c>
      <c r="D149" s="138" t="s">
        <v>588</v>
      </c>
      <c r="E149" s="138" t="s">
        <v>213</v>
      </c>
      <c r="F149" s="138" t="s">
        <v>106</v>
      </c>
      <c r="G149" s="138" t="s">
        <v>1436</v>
      </c>
      <c r="H149" s="138" t="str">
        <f t="shared" si="11"/>
        <v>Neuquen</v>
      </c>
      <c r="I149" s="139">
        <v>326</v>
      </c>
      <c r="J149" s="140" t="str">
        <f t="shared" si="14"/>
        <v>Si</v>
      </c>
      <c r="K149" s="141">
        <f t="shared" si="15"/>
        <v>326</v>
      </c>
      <c r="L149" s="138" t="s">
        <v>1535</v>
      </c>
    </row>
    <row r="150" spans="1:20" x14ac:dyDescent="0.25">
      <c r="A150" s="138" t="s">
        <v>88</v>
      </c>
      <c r="B150" s="138" t="s">
        <v>29</v>
      </c>
      <c r="C150" s="138" t="s">
        <v>1525</v>
      </c>
      <c r="D150" s="138" t="s">
        <v>88</v>
      </c>
      <c r="E150" s="138" t="s">
        <v>1092</v>
      </c>
      <c r="F150" s="138" t="s">
        <v>87</v>
      </c>
      <c r="G150" s="138" t="s">
        <v>1312</v>
      </c>
      <c r="H150" s="138" t="str">
        <f t="shared" si="11"/>
        <v>Rio Negro</v>
      </c>
      <c r="I150" s="139">
        <v>89.1</v>
      </c>
      <c r="J150" s="140" t="str">
        <f t="shared" si="14"/>
        <v>Si</v>
      </c>
      <c r="K150" s="141">
        <f t="shared" si="15"/>
        <v>89.1</v>
      </c>
      <c r="L150" s="385" t="s">
        <v>5388</v>
      </c>
    </row>
    <row r="151" spans="1:20" x14ac:dyDescent="0.25">
      <c r="A151" s="138" t="s">
        <v>68</v>
      </c>
      <c r="B151" s="138" t="s">
        <v>29</v>
      </c>
      <c r="C151" s="138" t="s">
        <v>1526</v>
      </c>
      <c r="D151" s="138" t="s">
        <v>1317</v>
      </c>
      <c r="E151" s="138" t="s">
        <v>213</v>
      </c>
      <c r="F151" s="138" t="s">
        <v>87</v>
      </c>
      <c r="G151" s="138" t="s">
        <v>1312</v>
      </c>
      <c r="H151" s="138" t="s">
        <v>1092</v>
      </c>
      <c r="I151" s="139">
        <v>330</v>
      </c>
      <c r="J151" s="140" t="str">
        <f t="shared" si="14"/>
        <v>Si</v>
      </c>
      <c r="K151" s="141">
        <f t="shared" si="15"/>
        <v>330</v>
      </c>
      <c r="L151" s="138" t="s">
        <v>1527</v>
      </c>
    </row>
    <row r="152" spans="1:20" x14ac:dyDescent="0.25">
      <c r="A152" t="s">
        <v>100</v>
      </c>
      <c r="B152" t="s">
        <v>29</v>
      </c>
      <c r="C152" t="s">
        <v>1528</v>
      </c>
      <c r="D152" t="s">
        <v>100</v>
      </c>
      <c r="E152" t="s">
        <v>1092</v>
      </c>
      <c r="F152" t="s">
        <v>87</v>
      </c>
      <c r="G152" t="s">
        <v>1312</v>
      </c>
      <c r="H152" t="str">
        <f>E152</f>
        <v>Rio Negro</v>
      </c>
      <c r="I152" s="142">
        <v>2.2000000000000002</v>
      </c>
      <c r="J152" s="143" t="str">
        <f t="shared" si="14"/>
        <v>No</v>
      </c>
      <c r="K152" s="144">
        <f t="shared" si="15"/>
        <v>0</v>
      </c>
      <c r="L152" t="s">
        <v>1529</v>
      </c>
    </row>
    <row r="153" spans="1:20" x14ac:dyDescent="0.25">
      <c r="A153" s="138" t="s">
        <v>5703</v>
      </c>
      <c r="B153" s="138" t="s">
        <v>29</v>
      </c>
      <c r="C153" s="400" t="s">
        <v>5859</v>
      </c>
      <c r="D153" s="138" t="s">
        <v>5703</v>
      </c>
      <c r="E153" s="138" t="s">
        <v>4393</v>
      </c>
      <c r="F153" s="138" t="s">
        <v>4247</v>
      </c>
      <c r="G153" s="138" t="s">
        <v>5860</v>
      </c>
      <c r="H153" s="138" t="str">
        <f>E153</f>
        <v>La Pampa</v>
      </c>
      <c r="I153" s="142">
        <v>282</v>
      </c>
      <c r="J153" s="143" t="str">
        <f t="shared" si="14"/>
        <v>Si</v>
      </c>
      <c r="K153" s="144">
        <f t="shared" si="15"/>
        <v>282</v>
      </c>
      <c r="L153" s="385" t="s">
        <v>5388</v>
      </c>
    </row>
    <row r="154" spans="1:20" x14ac:dyDescent="0.25">
      <c r="A154" t="s">
        <v>715</v>
      </c>
      <c r="B154" t="s">
        <v>29</v>
      </c>
      <c r="C154" t="s">
        <v>1530</v>
      </c>
      <c r="D154" t="s">
        <v>715</v>
      </c>
      <c r="E154" t="s">
        <v>1531</v>
      </c>
      <c r="F154" t="s">
        <v>741</v>
      </c>
      <c r="G154" t="s">
        <v>1532</v>
      </c>
      <c r="H154" t="str">
        <f>E154</f>
        <v>Corrientes</v>
      </c>
      <c r="I154" s="142">
        <v>0.75</v>
      </c>
      <c r="J154" s="143" t="str">
        <f t="shared" si="14"/>
        <v>No</v>
      </c>
      <c r="K154" s="144">
        <f t="shared" si="15"/>
        <v>0</v>
      </c>
      <c r="L154" t="s">
        <v>1533</v>
      </c>
    </row>
    <row r="155" spans="1:20" x14ac:dyDescent="0.25">
      <c r="A155" s="138" t="s">
        <v>969</v>
      </c>
      <c r="B155" s="138" t="s">
        <v>29</v>
      </c>
      <c r="C155" s="138" t="s">
        <v>1521</v>
      </c>
      <c r="D155" s="138" t="s">
        <v>969</v>
      </c>
      <c r="E155" s="138" t="s">
        <v>213</v>
      </c>
      <c r="F155" s="138" t="s">
        <v>930</v>
      </c>
      <c r="G155" s="138" t="s">
        <v>4777</v>
      </c>
      <c r="H155" s="138" t="s">
        <v>1092</v>
      </c>
      <c r="I155" s="139">
        <v>371</v>
      </c>
      <c r="J155" s="140" t="str">
        <f t="shared" si="14"/>
        <v>Si</v>
      </c>
      <c r="K155" s="141">
        <f t="shared" si="15"/>
        <v>371</v>
      </c>
      <c r="L155" s="367" t="s">
        <v>1522</v>
      </c>
    </row>
    <row r="156" spans="1:20" x14ac:dyDescent="0.25">
      <c r="A156" t="s">
        <v>1053</v>
      </c>
      <c r="B156" t="s">
        <v>29</v>
      </c>
      <c r="C156" t="s">
        <v>1536</v>
      </c>
      <c r="D156" t="s">
        <v>1053</v>
      </c>
      <c r="E156" t="s">
        <v>1279</v>
      </c>
      <c r="F156" t="s">
        <v>1090</v>
      </c>
      <c r="G156" t="s">
        <v>3699</v>
      </c>
      <c r="H156" t="str">
        <f>E156</f>
        <v>Buenos Aires</v>
      </c>
      <c r="I156" s="142"/>
      <c r="J156" s="143" t="str">
        <f t="shared" si="14"/>
        <v>No</v>
      </c>
      <c r="K156" s="144">
        <f t="shared" si="15"/>
        <v>0</v>
      </c>
    </row>
    <row r="157" spans="1:20" x14ac:dyDescent="0.25">
      <c r="A157" t="s">
        <v>920</v>
      </c>
      <c r="B157" t="s">
        <v>29</v>
      </c>
      <c r="C157" s="278" t="s">
        <v>2339</v>
      </c>
      <c r="D157" t="s">
        <v>1362</v>
      </c>
      <c r="E157" s="138" t="s">
        <v>213</v>
      </c>
      <c r="F157" s="138" t="s">
        <v>87</v>
      </c>
      <c r="G157" s="138" t="s">
        <v>1312</v>
      </c>
      <c r="H157" s="138" t="s">
        <v>1092</v>
      </c>
      <c r="I157" s="142">
        <v>482</v>
      </c>
      <c r="J157" s="143" t="str">
        <f t="shared" si="14"/>
        <v>Si</v>
      </c>
      <c r="K157" s="144">
        <f t="shared" si="15"/>
        <v>482</v>
      </c>
      <c r="L157" t="s">
        <v>2325</v>
      </c>
      <c r="M157" t="e">
        <f>+Gral.+Roca</f>
        <v>#NAME?</v>
      </c>
      <c r="N157" t="s">
        <v>2340</v>
      </c>
      <c r="O157" t="e">
        <f>+Zapala</f>
        <v>#NAME?</v>
      </c>
      <c r="P157" t="s">
        <v>2327</v>
      </c>
      <c r="Q157" t="e">
        <f>+Gral.+Roca</f>
        <v>#NAME?</v>
      </c>
      <c r="R157" t="s">
        <v>2341</v>
      </c>
      <c r="S157" s="277">
        <v>-699340047</v>
      </c>
      <c r="T157" t="s">
        <v>2342</v>
      </c>
    </row>
    <row r="158" spans="1:20" x14ac:dyDescent="0.25">
      <c r="A158" s="25" t="s">
        <v>2589</v>
      </c>
      <c r="B158" t="s">
        <v>2588</v>
      </c>
      <c r="C158" s="276" t="s">
        <v>2716</v>
      </c>
      <c r="D158" s="276" t="s">
        <v>2717</v>
      </c>
      <c r="E158" t="s">
        <v>1092</v>
      </c>
      <c r="F158" t="s">
        <v>87</v>
      </c>
      <c r="G158" t="s">
        <v>1312</v>
      </c>
      <c r="H158" t="str">
        <f t="shared" ref="H158:H164" si="16">E158</f>
        <v>Rio Negro</v>
      </c>
      <c r="I158" s="142">
        <v>194</v>
      </c>
      <c r="J158" s="143" t="str">
        <f t="shared" si="14"/>
        <v>Si</v>
      </c>
      <c r="K158" s="59">
        <f t="shared" si="15"/>
        <v>194</v>
      </c>
      <c r="L158" t="s">
        <v>2718</v>
      </c>
    </row>
    <row r="159" spans="1:20" x14ac:dyDescent="0.25">
      <c r="A159" s="138" t="s">
        <v>1538</v>
      </c>
      <c r="B159" s="138" t="s">
        <v>1537</v>
      </c>
      <c r="C159" s="138" t="s">
        <v>1539</v>
      </c>
      <c r="D159" s="138" t="s">
        <v>88</v>
      </c>
      <c r="E159" s="138" t="s">
        <v>1092</v>
      </c>
      <c r="F159" s="138" t="s">
        <v>87</v>
      </c>
      <c r="G159" s="138" t="s">
        <v>1312</v>
      </c>
      <c r="H159" s="138" t="str">
        <f t="shared" si="16"/>
        <v>Rio Negro</v>
      </c>
      <c r="I159" s="139">
        <v>89.6</v>
      </c>
      <c r="J159" s="140" t="str">
        <f t="shared" si="14"/>
        <v>Si</v>
      </c>
      <c r="K159" s="141">
        <f t="shared" si="15"/>
        <v>89.6</v>
      </c>
      <c r="L159" s="138" t="s">
        <v>1540</v>
      </c>
    </row>
    <row r="160" spans="1:20" x14ac:dyDescent="0.25">
      <c r="A160" t="s">
        <v>87</v>
      </c>
      <c r="B160" t="s">
        <v>1537</v>
      </c>
      <c r="C160" t="s">
        <v>1541</v>
      </c>
      <c r="D160" t="s">
        <v>100</v>
      </c>
      <c r="E160" t="s">
        <v>1092</v>
      </c>
      <c r="F160" t="s">
        <v>87</v>
      </c>
      <c r="G160" t="s">
        <v>1312</v>
      </c>
      <c r="H160" t="str">
        <f t="shared" si="16"/>
        <v>Rio Negro</v>
      </c>
      <c r="I160" s="142">
        <v>4.3</v>
      </c>
      <c r="J160" s="143" t="str">
        <f t="shared" si="14"/>
        <v>No</v>
      </c>
      <c r="K160" s="144">
        <f t="shared" si="15"/>
        <v>0</v>
      </c>
      <c r="L160" t="s">
        <v>1542</v>
      </c>
    </row>
    <row r="161" spans="1:21" s="295" customFormat="1" x14ac:dyDescent="0.25">
      <c r="A161" t="s">
        <v>1183</v>
      </c>
      <c r="B161" t="s">
        <v>1182</v>
      </c>
      <c r="C161" t="s">
        <v>1543</v>
      </c>
      <c r="D161" t="s">
        <v>1281</v>
      </c>
      <c r="E161" t="s">
        <v>1092</v>
      </c>
      <c r="F161" t="s">
        <v>930</v>
      </c>
      <c r="G161" t="s">
        <v>4777</v>
      </c>
      <c r="H161" t="str">
        <f t="shared" si="16"/>
        <v>Rio Negro</v>
      </c>
      <c r="I161" s="142">
        <v>12.8</v>
      </c>
      <c r="J161" s="143" t="str">
        <f t="shared" si="14"/>
        <v>No</v>
      </c>
      <c r="K161" s="144">
        <f t="shared" si="15"/>
        <v>0</v>
      </c>
      <c r="L161" s="215" t="s">
        <v>1544</v>
      </c>
      <c r="M161"/>
      <c r="N161"/>
      <c r="O161"/>
      <c r="P161"/>
      <c r="Q161"/>
      <c r="R161"/>
      <c r="S161"/>
      <c r="T161"/>
      <c r="U161"/>
    </row>
    <row r="162" spans="1:21" x14ac:dyDescent="0.25">
      <c r="A162" t="s">
        <v>886</v>
      </c>
      <c r="B162" t="s">
        <v>1115</v>
      </c>
      <c r="C162" t="s">
        <v>1545</v>
      </c>
      <c r="D162" t="s">
        <v>1053</v>
      </c>
      <c r="E162" t="s">
        <v>1279</v>
      </c>
      <c r="F162" t="s">
        <v>1090</v>
      </c>
      <c r="G162" t="s">
        <v>3699</v>
      </c>
      <c r="H162" t="str">
        <f t="shared" si="16"/>
        <v>Buenos Aires</v>
      </c>
      <c r="I162" s="142"/>
      <c r="J162" s="143" t="str">
        <f t="shared" si="14"/>
        <v>No</v>
      </c>
      <c r="K162" s="144">
        <f t="shared" si="15"/>
        <v>0</v>
      </c>
    </row>
    <row r="163" spans="1:21" x14ac:dyDescent="0.25">
      <c r="A163" t="s">
        <v>741</v>
      </c>
      <c r="B163" t="s">
        <v>740</v>
      </c>
      <c r="C163" t="s">
        <v>1546</v>
      </c>
      <c r="D163" t="s">
        <v>715</v>
      </c>
      <c r="E163" t="s">
        <v>1531</v>
      </c>
      <c r="F163" t="s">
        <v>741</v>
      </c>
      <c r="G163" t="s">
        <v>1532</v>
      </c>
      <c r="H163" t="str">
        <f t="shared" si="16"/>
        <v>Corrientes</v>
      </c>
      <c r="I163" s="142">
        <v>12.2</v>
      </c>
      <c r="J163" s="143" t="str">
        <f t="shared" si="14"/>
        <v>No</v>
      </c>
      <c r="K163" s="144">
        <f t="shared" si="15"/>
        <v>0</v>
      </c>
      <c r="L163" t="s">
        <v>1547</v>
      </c>
    </row>
    <row r="164" spans="1:21" x14ac:dyDescent="0.25">
      <c r="A164" s="138" t="s">
        <v>575</v>
      </c>
      <c r="B164" s="138" t="s">
        <v>574</v>
      </c>
      <c r="C164" s="138" t="s">
        <v>1548</v>
      </c>
      <c r="D164" s="138" t="s">
        <v>88</v>
      </c>
      <c r="E164" s="138" t="s">
        <v>1092</v>
      </c>
      <c r="F164" s="138" t="s">
        <v>87</v>
      </c>
      <c r="G164" s="138" t="s">
        <v>1312</v>
      </c>
      <c r="H164" s="138" t="str">
        <f t="shared" si="16"/>
        <v>Rio Negro</v>
      </c>
      <c r="I164" s="139">
        <v>92.4</v>
      </c>
      <c r="J164" s="140" t="str">
        <f t="shared" si="14"/>
        <v>Si</v>
      </c>
      <c r="K164" s="141">
        <f t="shared" si="15"/>
        <v>92.4</v>
      </c>
      <c r="L164" s="138" t="s">
        <v>1549</v>
      </c>
    </row>
    <row r="165" spans="1:21" x14ac:dyDescent="0.25">
      <c r="A165" s="276" t="s">
        <v>2841</v>
      </c>
      <c r="B165" s="276" t="s">
        <v>2604</v>
      </c>
      <c r="C165" s="275" t="s">
        <v>2907</v>
      </c>
      <c r="D165" s="276" t="s">
        <v>1432</v>
      </c>
      <c r="E165" s="276" t="s">
        <v>213</v>
      </c>
      <c r="F165" s="138" t="s">
        <v>87</v>
      </c>
      <c r="G165" s="138" t="s">
        <v>1312</v>
      </c>
      <c r="H165" s="138" t="s">
        <v>1092</v>
      </c>
      <c r="I165" s="142">
        <v>324</v>
      </c>
      <c r="J165" s="143" t="str">
        <f t="shared" si="14"/>
        <v>Si</v>
      </c>
      <c r="K165" s="59">
        <f t="shared" si="15"/>
        <v>324</v>
      </c>
      <c r="L165" t="s">
        <v>2908</v>
      </c>
    </row>
    <row r="166" spans="1:21" x14ac:dyDescent="0.25">
      <c r="A166" s="25" t="s">
        <v>3625</v>
      </c>
      <c r="B166" s="25" t="s">
        <v>2604</v>
      </c>
      <c r="C166" s="278" t="s">
        <v>3693</v>
      </c>
      <c r="D166" s="276" t="s">
        <v>3156</v>
      </c>
      <c r="E166" s="276" t="s">
        <v>1092</v>
      </c>
      <c r="F166" s="138" t="s">
        <v>87</v>
      </c>
      <c r="G166" s="138" t="s">
        <v>1312</v>
      </c>
      <c r="H166" s="138" t="s">
        <v>1092</v>
      </c>
      <c r="I166" s="142">
        <v>353</v>
      </c>
      <c r="J166" s="143" t="str">
        <f t="shared" si="14"/>
        <v>Si</v>
      </c>
      <c r="K166" s="59">
        <f t="shared" si="15"/>
        <v>353</v>
      </c>
      <c r="L166" t="s">
        <v>3698</v>
      </c>
    </row>
    <row r="167" spans="1:21" x14ac:dyDescent="0.25">
      <c r="A167" s="138" t="s">
        <v>1283</v>
      </c>
      <c r="B167" s="138" t="s">
        <v>1550</v>
      </c>
      <c r="C167" s="138" t="s">
        <v>1551</v>
      </c>
      <c r="D167" s="138" t="s">
        <v>1281</v>
      </c>
      <c r="E167" s="138" t="s">
        <v>1092</v>
      </c>
      <c r="F167" s="138" t="s">
        <v>930</v>
      </c>
      <c r="G167" s="138" t="s">
        <v>4777</v>
      </c>
      <c r="H167" s="138" t="str">
        <f>E167</f>
        <v>Rio Negro</v>
      </c>
      <c r="I167" s="139">
        <v>45.9</v>
      </c>
      <c r="J167" s="140" t="str">
        <f t="shared" si="14"/>
        <v>Si</v>
      </c>
      <c r="K167" s="141">
        <f t="shared" si="15"/>
        <v>45.9</v>
      </c>
      <c r="L167" s="367" t="s">
        <v>1282</v>
      </c>
    </row>
    <row r="168" spans="1:21" x14ac:dyDescent="0.25">
      <c r="A168" t="s">
        <v>886</v>
      </c>
      <c r="B168" t="s">
        <v>1552</v>
      </c>
      <c r="C168" t="s">
        <v>1553</v>
      </c>
      <c r="D168" t="s">
        <v>1053</v>
      </c>
      <c r="E168" t="s">
        <v>1279</v>
      </c>
      <c r="F168" t="s">
        <v>1090</v>
      </c>
      <c r="G168" t="s">
        <v>3699</v>
      </c>
      <c r="H168" t="str">
        <f>E168</f>
        <v>Buenos Aires</v>
      </c>
      <c r="I168" s="142"/>
      <c r="J168" s="143" t="str">
        <f t="shared" si="14"/>
        <v>No</v>
      </c>
      <c r="K168" s="144">
        <f t="shared" si="15"/>
        <v>0</v>
      </c>
    </row>
    <row r="169" spans="1:21" s="295" customFormat="1" x14ac:dyDescent="0.25">
      <c r="A169" t="s">
        <v>930</v>
      </c>
      <c r="B169" t="s">
        <v>1554</v>
      </c>
      <c r="C169" t="s">
        <v>1555</v>
      </c>
      <c r="D169" t="s">
        <v>1281</v>
      </c>
      <c r="E169" t="s">
        <v>1092</v>
      </c>
      <c r="F169" t="s">
        <v>930</v>
      </c>
      <c r="G169" t="s">
        <v>4777</v>
      </c>
      <c r="H169" t="str">
        <f>E169</f>
        <v>Rio Negro</v>
      </c>
      <c r="I169" s="142">
        <v>11</v>
      </c>
      <c r="J169" s="143" t="str">
        <f t="shared" si="14"/>
        <v>No</v>
      </c>
      <c r="K169" s="144">
        <f t="shared" si="15"/>
        <v>0</v>
      </c>
      <c r="L169" s="215" t="s">
        <v>1556</v>
      </c>
      <c r="M169"/>
      <c r="N169"/>
      <c r="O169"/>
      <c r="P169"/>
      <c r="Q169"/>
      <c r="R169"/>
      <c r="S169"/>
      <c r="T169"/>
      <c r="U169"/>
    </row>
    <row r="170" spans="1:21" x14ac:dyDescent="0.25">
      <c r="A170" t="s">
        <v>87</v>
      </c>
      <c r="B170" t="s">
        <v>86</v>
      </c>
      <c r="C170" t="s">
        <v>1557</v>
      </c>
      <c r="D170" t="s">
        <v>100</v>
      </c>
      <c r="E170" t="s">
        <v>1092</v>
      </c>
      <c r="F170" t="s">
        <v>87</v>
      </c>
      <c r="G170" t="s">
        <v>1312</v>
      </c>
      <c r="H170" t="str">
        <f>E170</f>
        <v>Rio Negro</v>
      </c>
      <c r="I170" s="142">
        <v>5.9</v>
      </c>
      <c r="J170" s="143" t="str">
        <f t="shared" si="14"/>
        <v>No</v>
      </c>
      <c r="K170" s="144">
        <f t="shared" si="15"/>
        <v>0</v>
      </c>
      <c r="L170" t="s">
        <v>1558</v>
      </c>
    </row>
    <row r="171" spans="1:21" x14ac:dyDescent="0.25">
      <c r="A171" s="276" t="s">
        <v>213</v>
      </c>
      <c r="B171" s="276" t="s">
        <v>212</v>
      </c>
      <c r="C171" s="276" t="s">
        <v>3277</v>
      </c>
      <c r="D171" s="276" t="s">
        <v>1311</v>
      </c>
      <c r="E171" s="276" t="s">
        <v>686</v>
      </c>
      <c r="F171" s="138" t="s">
        <v>87</v>
      </c>
      <c r="G171" s="138" t="s">
        <v>1312</v>
      </c>
      <c r="H171" s="138" t="s">
        <v>1092</v>
      </c>
      <c r="I171" s="142">
        <v>117</v>
      </c>
      <c r="J171" s="143" t="str">
        <f t="shared" ref="J171:J187" si="17">IF(I171&gt;30,"Si","No")</f>
        <v>Si</v>
      </c>
      <c r="K171" s="59">
        <f t="shared" ref="K171:K187" si="18">IF(J171="si",I171,0)</f>
        <v>117</v>
      </c>
      <c r="L171" t="s">
        <v>3278</v>
      </c>
    </row>
    <row r="172" spans="1:21" s="295" customFormat="1" x14ac:dyDescent="0.25">
      <c r="A172" t="s">
        <v>886</v>
      </c>
      <c r="B172" t="s">
        <v>70</v>
      </c>
      <c r="C172" t="s">
        <v>1366</v>
      </c>
      <c r="D172" t="s">
        <v>1053</v>
      </c>
      <c r="E172" t="s">
        <v>1279</v>
      </c>
      <c r="F172" t="s">
        <v>1090</v>
      </c>
      <c r="G172" t="s">
        <v>3699</v>
      </c>
      <c r="H172" t="s">
        <v>1279</v>
      </c>
      <c r="I172" s="142">
        <v>166</v>
      </c>
      <c r="J172" s="143" t="str">
        <f t="shared" si="17"/>
        <v>Si</v>
      </c>
      <c r="K172" s="144">
        <f t="shared" si="18"/>
        <v>166</v>
      </c>
      <c r="L172" t="s">
        <v>3700</v>
      </c>
      <c r="M172"/>
      <c r="N172"/>
      <c r="O172"/>
      <c r="P172"/>
      <c r="Q172"/>
      <c r="R172"/>
      <c r="S172"/>
      <c r="T172"/>
      <c r="U172"/>
    </row>
    <row r="173" spans="1:21" s="295" customFormat="1" x14ac:dyDescent="0.25">
      <c r="A173" s="25" t="s">
        <v>3720</v>
      </c>
      <c r="B173" t="s">
        <v>3719</v>
      </c>
      <c r="C173" t="s">
        <v>3765</v>
      </c>
      <c r="D173" t="s">
        <v>3766</v>
      </c>
      <c r="E173" t="s">
        <v>3767</v>
      </c>
      <c r="F173" t="s">
        <v>3769</v>
      </c>
      <c r="G173" s="275" t="s">
        <v>3770</v>
      </c>
      <c r="H173" t="s">
        <v>3769</v>
      </c>
      <c r="I173" s="142">
        <v>5.8</v>
      </c>
      <c r="J173" s="143" t="str">
        <f t="shared" si="17"/>
        <v>No</v>
      </c>
      <c r="K173" s="144">
        <f t="shared" si="18"/>
        <v>0</v>
      </c>
      <c r="L173" t="s">
        <v>3771</v>
      </c>
      <c r="M173"/>
      <c r="N173"/>
      <c r="O173"/>
      <c r="P173"/>
      <c r="Q173"/>
      <c r="R173"/>
      <c r="S173"/>
      <c r="T173"/>
      <c r="U173"/>
    </row>
    <row r="174" spans="1:21" s="295" customFormat="1" x14ac:dyDescent="0.25">
      <c r="A174" t="s">
        <v>3746</v>
      </c>
      <c r="B174" t="s">
        <v>77</v>
      </c>
      <c r="C174" t="s">
        <v>3768</v>
      </c>
      <c r="D174" t="s">
        <v>3766</v>
      </c>
      <c r="E174" t="s">
        <v>3767</v>
      </c>
      <c r="F174" t="s">
        <v>3769</v>
      </c>
      <c r="G174" s="275" t="s">
        <v>3770</v>
      </c>
      <c r="H174" t="s">
        <v>3769</v>
      </c>
      <c r="I174" s="142">
        <v>6.5</v>
      </c>
      <c r="J174" s="143" t="str">
        <f t="shared" si="17"/>
        <v>No</v>
      </c>
      <c r="K174" s="144">
        <f t="shared" si="18"/>
        <v>0</v>
      </c>
      <c r="L174" t="s">
        <v>3772</v>
      </c>
      <c r="M174"/>
      <c r="N174"/>
      <c r="O174"/>
      <c r="P174"/>
      <c r="Q174"/>
      <c r="R174"/>
      <c r="S174"/>
      <c r="T174"/>
      <c r="U174"/>
    </row>
    <row r="175" spans="1:21" x14ac:dyDescent="0.25">
      <c r="A175" s="276" t="s">
        <v>132</v>
      </c>
      <c r="B175" t="s">
        <v>86</v>
      </c>
      <c r="C175" s="276" t="s">
        <v>3972</v>
      </c>
      <c r="D175" s="276" t="s">
        <v>2916</v>
      </c>
      <c r="E175" s="276" t="s">
        <v>2916</v>
      </c>
      <c r="F175" t="s">
        <v>87</v>
      </c>
      <c r="G175" t="s">
        <v>1312</v>
      </c>
      <c r="H175" t="s">
        <v>1092</v>
      </c>
      <c r="I175" s="142">
        <v>94.3</v>
      </c>
      <c r="J175" s="143" t="str">
        <f t="shared" si="17"/>
        <v>Si</v>
      </c>
      <c r="K175" s="59">
        <f t="shared" si="18"/>
        <v>94.3</v>
      </c>
      <c r="L175" t="s">
        <v>3971</v>
      </c>
      <c r="M175" t="e" cm="1">
        <f t="array" ref="M175">+Gral.+Roca</f>
        <v>#NAME?</v>
      </c>
      <c r="N175" t="s">
        <v>3966</v>
      </c>
      <c r="O175" t="s">
        <v>3967</v>
      </c>
      <c r="P175" t="s">
        <v>3968</v>
      </c>
      <c r="Q175" t="e" cm="1">
        <f t="array" ref="Q175">+Gral.+Roca</f>
        <v>#NAME?</v>
      </c>
      <c r="R175" t="s">
        <v>3969</v>
      </c>
      <c r="S175" s="277">
        <v>-686501512</v>
      </c>
      <c r="T175" t="s">
        <v>3970</v>
      </c>
    </row>
    <row r="176" spans="1:21" x14ac:dyDescent="0.25">
      <c r="A176" s="278" t="s">
        <v>4389</v>
      </c>
      <c r="B176" s="278" t="s">
        <v>4390</v>
      </c>
      <c r="C176" s="278" t="s">
        <v>4391</v>
      </c>
      <c r="D176" s="278" t="s">
        <v>4392</v>
      </c>
      <c r="E176" s="278" t="s">
        <v>4393</v>
      </c>
      <c r="F176" s="278" t="s">
        <v>4247</v>
      </c>
      <c r="G176" t="s">
        <v>4394</v>
      </c>
      <c r="H176" s="278" t="s">
        <v>4393</v>
      </c>
      <c r="I176" s="142">
        <v>225</v>
      </c>
      <c r="J176" s="143" t="str">
        <f t="shared" si="17"/>
        <v>Si</v>
      </c>
      <c r="K176" s="59">
        <f t="shared" si="18"/>
        <v>225</v>
      </c>
      <c r="L176" t="s">
        <v>4395</v>
      </c>
    </row>
    <row r="177" spans="1:20" x14ac:dyDescent="0.25">
      <c r="A177" s="25" t="s">
        <v>4868</v>
      </c>
      <c r="B177" t="s">
        <v>1118</v>
      </c>
      <c r="C177" s="278" t="s">
        <v>4924</v>
      </c>
      <c r="D177" t="s">
        <v>1306</v>
      </c>
      <c r="E177" t="s">
        <v>65</v>
      </c>
      <c r="F177" t="s">
        <v>1306</v>
      </c>
      <c r="G177" t="s">
        <v>4926</v>
      </c>
      <c r="H177" t="s">
        <v>65</v>
      </c>
      <c r="I177" s="142">
        <v>39.799999999999997</v>
      </c>
      <c r="J177" s="143" t="str">
        <f t="shared" si="17"/>
        <v>Si</v>
      </c>
      <c r="K177" s="59">
        <f t="shared" si="18"/>
        <v>39.799999999999997</v>
      </c>
      <c r="L177" s="279" t="s">
        <v>4925</v>
      </c>
    </row>
    <row r="178" spans="1:20" x14ac:dyDescent="0.25">
      <c r="A178" s="229" t="s">
        <v>100</v>
      </c>
      <c r="B178" t="s">
        <v>5049</v>
      </c>
      <c r="C178" s="278" t="s">
        <v>5050</v>
      </c>
      <c r="D178" t="s">
        <v>100</v>
      </c>
      <c r="E178" t="s">
        <v>1092</v>
      </c>
      <c r="F178" t="s">
        <v>87</v>
      </c>
      <c r="G178" s="138" t="s">
        <v>1312</v>
      </c>
      <c r="H178" t="s">
        <v>1092</v>
      </c>
      <c r="I178" s="142">
        <v>25</v>
      </c>
      <c r="J178" s="143" t="str">
        <f t="shared" si="17"/>
        <v>No</v>
      </c>
      <c r="K178" s="59">
        <f t="shared" si="18"/>
        <v>0</v>
      </c>
      <c r="L178" s="279" t="s">
        <v>5051</v>
      </c>
      <c r="M178" s="394">
        <v>389866431</v>
      </c>
      <c r="N178" s="279" t="s">
        <v>5052</v>
      </c>
      <c r="O178" s="279" t="s">
        <v>5053</v>
      </c>
      <c r="P178" s="279" t="s">
        <v>5054</v>
      </c>
      <c r="Q178" s="279" t="s">
        <v>5055</v>
      </c>
      <c r="R178" s="279" t="s">
        <v>5056</v>
      </c>
      <c r="S178" s="279" t="s">
        <v>5053</v>
      </c>
      <c r="T178" s="279" t="s">
        <v>5057</v>
      </c>
    </row>
    <row r="179" spans="1:20" x14ac:dyDescent="0.25">
      <c r="A179" s="25" t="s">
        <v>5007</v>
      </c>
      <c r="B179" t="s">
        <v>5049</v>
      </c>
      <c r="C179" s="278" t="s">
        <v>5072</v>
      </c>
      <c r="D179" t="s">
        <v>5073</v>
      </c>
      <c r="E179" t="s">
        <v>4393</v>
      </c>
      <c r="F179" t="s">
        <v>87</v>
      </c>
      <c r="G179" s="138" t="s">
        <v>1312</v>
      </c>
      <c r="H179" t="s">
        <v>1092</v>
      </c>
      <c r="I179" s="142">
        <v>395</v>
      </c>
      <c r="J179" s="143" t="str">
        <f t="shared" si="17"/>
        <v>Si</v>
      </c>
      <c r="K179" s="59">
        <f t="shared" si="18"/>
        <v>395</v>
      </c>
      <c r="L179" s="279" t="s">
        <v>5067</v>
      </c>
      <c r="M179" s="393">
        <v>383807683</v>
      </c>
      <c r="N179" t="s">
        <v>5068</v>
      </c>
      <c r="O179" t="s">
        <v>5053</v>
      </c>
      <c r="P179" t="s">
        <v>5069</v>
      </c>
      <c r="Q179" t="s">
        <v>5070</v>
      </c>
      <c r="R179" t="s">
        <v>5071</v>
      </c>
      <c r="S179" t="s">
        <v>5053</v>
      </c>
      <c r="T179" t="s">
        <v>5057</v>
      </c>
    </row>
    <row r="180" spans="1:20" x14ac:dyDescent="0.25">
      <c r="A180" s="44" t="s">
        <v>5688</v>
      </c>
      <c r="B180" s="44" t="s">
        <v>70</v>
      </c>
      <c r="C180" s="278" t="s">
        <v>5700</v>
      </c>
      <c r="D180" s="278" t="s">
        <v>5703</v>
      </c>
      <c r="E180" t="s">
        <v>4393</v>
      </c>
      <c r="F180" t="s">
        <v>4247</v>
      </c>
      <c r="G180" t="s">
        <v>4394</v>
      </c>
      <c r="H180" t="s">
        <v>4393</v>
      </c>
      <c r="I180" s="142">
        <v>282</v>
      </c>
      <c r="J180" s="143" t="str">
        <f t="shared" si="17"/>
        <v>Si</v>
      </c>
      <c r="K180" s="59">
        <f t="shared" si="18"/>
        <v>282</v>
      </c>
      <c r="L180" s="279" t="s">
        <v>5388</v>
      </c>
    </row>
    <row r="181" spans="1:20" x14ac:dyDescent="0.25">
      <c r="A181" s="44" t="s">
        <v>5681</v>
      </c>
      <c r="B181" s="44" t="s">
        <v>29</v>
      </c>
      <c r="C181" s="278" t="s">
        <v>5701</v>
      </c>
      <c r="D181" s="278" t="s">
        <v>5702</v>
      </c>
      <c r="E181" t="s">
        <v>1279</v>
      </c>
      <c r="F181" t="s">
        <v>1090</v>
      </c>
      <c r="G181" t="s">
        <v>3699</v>
      </c>
      <c r="H181" t="s">
        <v>1279</v>
      </c>
      <c r="I181" s="142">
        <v>225</v>
      </c>
      <c r="J181" s="143" t="str">
        <f t="shared" si="17"/>
        <v>Si</v>
      </c>
      <c r="K181" s="59">
        <f t="shared" si="18"/>
        <v>225</v>
      </c>
      <c r="L181" s="279" t="s">
        <v>5388</v>
      </c>
    </row>
    <row r="182" spans="1:20" x14ac:dyDescent="0.25">
      <c r="A182" t="s">
        <v>6246</v>
      </c>
      <c r="B182" t="s">
        <v>36</v>
      </c>
      <c r="C182" s="278" t="s">
        <v>6266</v>
      </c>
      <c r="D182" s="278" t="s">
        <v>2324</v>
      </c>
      <c r="E182" t="s">
        <v>686</v>
      </c>
      <c r="F182" t="s">
        <v>930</v>
      </c>
      <c r="G182" t="s">
        <v>6267</v>
      </c>
      <c r="H182" t="s">
        <v>1092</v>
      </c>
      <c r="I182" s="142">
        <v>410</v>
      </c>
      <c r="J182" s="143" t="str">
        <f t="shared" si="17"/>
        <v>Si</v>
      </c>
      <c r="K182" s="59">
        <f t="shared" si="18"/>
        <v>410</v>
      </c>
      <c r="L182" s="279" t="s">
        <v>5388</v>
      </c>
    </row>
    <row r="183" spans="1:20" x14ac:dyDescent="0.25">
      <c r="A183" s="22" t="s">
        <v>5666</v>
      </c>
      <c r="B183" s="22" t="s">
        <v>77</v>
      </c>
      <c r="C183" s="278" t="s">
        <v>6627</v>
      </c>
      <c r="D183" s="278" t="s">
        <v>5703</v>
      </c>
      <c r="E183" t="s">
        <v>4393</v>
      </c>
      <c r="F183" t="s">
        <v>4247</v>
      </c>
      <c r="G183" t="s">
        <v>4394</v>
      </c>
      <c r="H183" s="278" t="s">
        <v>4393</v>
      </c>
      <c r="I183" s="142">
        <v>281</v>
      </c>
      <c r="J183" s="143" t="str">
        <f t="shared" si="17"/>
        <v>Si</v>
      </c>
      <c r="K183" s="59">
        <f t="shared" si="18"/>
        <v>281</v>
      </c>
      <c r="L183" s="279" t="s">
        <v>5388</v>
      </c>
    </row>
    <row r="184" spans="1:20" x14ac:dyDescent="0.25">
      <c r="A184" s="22" t="s">
        <v>6557</v>
      </c>
      <c r="B184" t="s">
        <v>6352</v>
      </c>
      <c r="C184" s="278" t="s">
        <v>6631</v>
      </c>
      <c r="D184" s="278" t="s">
        <v>1322</v>
      </c>
      <c r="E184" s="138" t="s">
        <v>1279</v>
      </c>
      <c r="F184" s="138" t="s">
        <v>1090</v>
      </c>
      <c r="G184" s="138" t="s">
        <v>3699</v>
      </c>
      <c r="H184" s="138" t="str">
        <f>E184</f>
        <v>Buenos Aires</v>
      </c>
      <c r="I184" s="142">
        <v>118</v>
      </c>
      <c r="J184" s="143" t="str">
        <f t="shared" si="17"/>
        <v>Si</v>
      </c>
      <c r="K184" s="59">
        <f t="shared" si="18"/>
        <v>118</v>
      </c>
      <c r="L184" s="279" t="s">
        <v>5388</v>
      </c>
    </row>
    <row r="185" spans="1:20" x14ac:dyDescent="0.25">
      <c r="A185" s="278" t="s">
        <v>6695</v>
      </c>
      <c r="B185" t="s">
        <v>532</v>
      </c>
      <c r="C185" s="278" t="s">
        <v>6825</v>
      </c>
      <c r="D185" s="278" t="s">
        <v>1311</v>
      </c>
      <c r="E185" s="276" t="s">
        <v>686</v>
      </c>
      <c r="F185" s="138" t="s">
        <v>87</v>
      </c>
      <c r="G185" s="138" t="s">
        <v>1312</v>
      </c>
      <c r="H185" s="138" t="s">
        <v>1092</v>
      </c>
      <c r="I185" s="142">
        <v>128</v>
      </c>
      <c r="J185" s="143" t="str">
        <f t="shared" si="17"/>
        <v>Si</v>
      </c>
      <c r="K185" s="59">
        <f t="shared" si="18"/>
        <v>128</v>
      </c>
      <c r="L185" s="279" t="s">
        <v>5388</v>
      </c>
    </row>
    <row r="186" spans="1:20" x14ac:dyDescent="0.25">
      <c r="A186" s="44" t="s">
        <v>6654</v>
      </c>
      <c r="B186" s="44" t="s">
        <v>6653</v>
      </c>
      <c r="C186" s="278" t="s">
        <v>6827</v>
      </c>
      <c r="D186" s="278" t="s">
        <v>5703</v>
      </c>
      <c r="E186" t="s">
        <v>4393</v>
      </c>
      <c r="F186" t="s">
        <v>4247</v>
      </c>
      <c r="G186" t="s">
        <v>4394</v>
      </c>
      <c r="H186" s="278" t="s">
        <v>4393</v>
      </c>
      <c r="I186" s="142">
        <v>286</v>
      </c>
      <c r="J186" s="143" t="str">
        <f t="shared" si="17"/>
        <v>Si</v>
      </c>
      <c r="K186" s="59">
        <f t="shared" si="18"/>
        <v>286</v>
      </c>
      <c r="L186" s="279" t="s">
        <v>5388</v>
      </c>
    </row>
    <row r="187" spans="1:20" x14ac:dyDescent="0.25">
      <c r="A187" s="44" t="s">
        <v>6784</v>
      </c>
      <c r="B187" s="44" t="s">
        <v>77</v>
      </c>
      <c r="C187" s="278" t="s">
        <v>6832</v>
      </c>
      <c r="D187" s="278" t="s">
        <v>6833</v>
      </c>
      <c r="E187" t="s">
        <v>6830</v>
      </c>
      <c r="F187" t="s">
        <v>6287</v>
      </c>
      <c r="G187" t="s">
        <v>6831</v>
      </c>
      <c r="H187" t="s">
        <v>6830</v>
      </c>
      <c r="I187" s="142">
        <v>130</v>
      </c>
      <c r="J187" s="143" t="str">
        <f t="shared" si="17"/>
        <v>Si</v>
      </c>
      <c r="K187" s="59">
        <f t="shared" si="18"/>
        <v>130</v>
      </c>
      <c r="L187" s="279" t="s">
        <v>5388</v>
      </c>
    </row>
    <row r="188" spans="1:20" x14ac:dyDescent="0.25">
      <c r="A188" s="278" t="s">
        <v>6201</v>
      </c>
      <c r="B188" s="278" t="s">
        <v>199</v>
      </c>
      <c r="C188" s="400" t="s">
        <v>6834</v>
      </c>
      <c r="D188" t="s">
        <v>5702</v>
      </c>
      <c r="E188" t="s">
        <v>1279</v>
      </c>
      <c r="F188" t="s">
        <v>1090</v>
      </c>
      <c r="G188" t="s">
        <v>3699</v>
      </c>
      <c r="H188" t="s">
        <v>1279</v>
      </c>
      <c r="I188" s="142">
        <v>226</v>
      </c>
      <c r="J188" s="143" t="str">
        <f t="shared" ref="J188:J194" si="19">IF(I188&gt;30,"Si","No")</f>
        <v>Si</v>
      </c>
      <c r="K188" s="59">
        <f t="shared" ref="K188:K194" si="20">IF(J188="si",I188,0)</f>
        <v>226</v>
      </c>
      <c r="L188" s="279" t="s">
        <v>5388</v>
      </c>
    </row>
    <row r="189" spans="1:20" x14ac:dyDescent="0.25">
      <c r="A189" s="44" t="s">
        <v>3145</v>
      </c>
      <c r="B189" s="44" t="s">
        <v>6850</v>
      </c>
      <c r="C189" s="400" t="s">
        <v>6969</v>
      </c>
      <c r="D189" s="278" t="s">
        <v>3145</v>
      </c>
      <c r="E189" t="s">
        <v>1092</v>
      </c>
      <c r="F189" t="s">
        <v>87</v>
      </c>
      <c r="G189" t="s">
        <v>1312</v>
      </c>
      <c r="H189" t="s">
        <v>1092</v>
      </c>
      <c r="I189" s="142">
        <v>118</v>
      </c>
      <c r="J189" s="143" t="str">
        <f t="shared" si="19"/>
        <v>Si</v>
      </c>
      <c r="K189" s="59">
        <f t="shared" si="20"/>
        <v>118</v>
      </c>
      <c r="L189" s="279" t="s">
        <v>6968</v>
      </c>
    </row>
    <row r="190" spans="1:20" x14ac:dyDescent="0.25">
      <c r="A190" s="44" t="s">
        <v>6991</v>
      </c>
      <c r="B190" s="44" t="s">
        <v>77</v>
      </c>
      <c r="C190" s="278" t="s">
        <v>7058</v>
      </c>
      <c r="D190" t="s">
        <v>5702</v>
      </c>
      <c r="E190" t="s">
        <v>1279</v>
      </c>
      <c r="F190" t="s">
        <v>1090</v>
      </c>
      <c r="G190" t="s">
        <v>3699</v>
      </c>
      <c r="H190" t="s">
        <v>1279</v>
      </c>
      <c r="I190" s="142">
        <v>226</v>
      </c>
      <c r="J190" s="143" t="str">
        <f t="shared" si="19"/>
        <v>Si</v>
      </c>
      <c r="K190" s="59">
        <f t="shared" si="20"/>
        <v>226</v>
      </c>
      <c r="L190" s="279" t="s">
        <v>5388</v>
      </c>
    </row>
    <row r="191" spans="1:20" x14ac:dyDescent="0.25">
      <c r="A191" s="44" t="s">
        <v>7111</v>
      </c>
      <c r="B191" s="44" t="s">
        <v>77</v>
      </c>
      <c r="C191" t="s">
        <v>7170</v>
      </c>
      <c r="D191" s="278" t="s">
        <v>7169</v>
      </c>
      <c r="E191" t="s">
        <v>1279</v>
      </c>
      <c r="F191" t="s">
        <v>1090</v>
      </c>
      <c r="G191" t="s">
        <v>4928</v>
      </c>
      <c r="H191" t="s">
        <v>1279</v>
      </c>
      <c r="I191" s="142">
        <v>181</v>
      </c>
      <c r="J191" s="143" t="str">
        <f t="shared" si="19"/>
        <v>Si</v>
      </c>
      <c r="K191" s="59">
        <f t="shared" si="20"/>
        <v>181</v>
      </c>
      <c r="L191" s="279" t="s">
        <v>6968</v>
      </c>
    </row>
    <row r="192" spans="1:20" x14ac:dyDescent="0.25">
      <c r="A192" s="44" t="s">
        <v>7096</v>
      </c>
      <c r="B192" s="44" t="s">
        <v>7095</v>
      </c>
      <c r="C192" s="278" t="s">
        <v>7172</v>
      </c>
      <c r="D192" t="s">
        <v>7173</v>
      </c>
      <c r="E192" t="s">
        <v>1279</v>
      </c>
      <c r="F192" t="s">
        <v>886</v>
      </c>
      <c r="G192" t="s">
        <v>7174</v>
      </c>
      <c r="H192" t="s">
        <v>1279</v>
      </c>
      <c r="I192" s="142">
        <v>386</v>
      </c>
      <c r="J192" s="143" t="str">
        <f t="shared" si="19"/>
        <v>Si</v>
      </c>
      <c r="K192" s="59">
        <f t="shared" si="20"/>
        <v>386</v>
      </c>
      <c r="L192" s="279" t="s">
        <v>5388</v>
      </c>
    </row>
    <row r="193" spans="1:12" x14ac:dyDescent="0.25">
      <c r="A193" s="44" t="s">
        <v>6241</v>
      </c>
      <c r="B193" s="44" t="s">
        <v>199</v>
      </c>
      <c r="C193" s="278" t="s">
        <v>7456</v>
      </c>
      <c r="D193" s="278" t="s">
        <v>7457</v>
      </c>
      <c r="E193" t="s">
        <v>213</v>
      </c>
      <c r="F193" t="s">
        <v>87</v>
      </c>
      <c r="G193" t="s">
        <v>1312</v>
      </c>
      <c r="H193" t="s">
        <v>1092</v>
      </c>
      <c r="I193" s="142">
        <v>133</v>
      </c>
      <c r="J193" s="143" t="str">
        <f t="shared" si="19"/>
        <v>Si</v>
      </c>
      <c r="K193" s="59">
        <f t="shared" si="20"/>
        <v>133</v>
      </c>
      <c r="L193" s="279" t="s">
        <v>5388</v>
      </c>
    </row>
    <row r="194" spans="1:12" x14ac:dyDescent="0.25">
      <c r="A194" s="44" t="s">
        <v>7376</v>
      </c>
      <c r="B194" s="44" t="s">
        <v>36</v>
      </c>
      <c r="C194" s="278" t="s">
        <v>7458</v>
      </c>
      <c r="D194" s="278" t="s">
        <v>7459</v>
      </c>
      <c r="E194" t="s">
        <v>213</v>
      </c>
      <c r="F194" t="s">
        <v>5066</v>
      </c>
      <c r="G194" s="138" t="s">
        <v>7452</v>
      </c>
      <c r="H194" t="s">
        <v>213</v>
      </c>
      <c r="I194" s="142">
        <v>213</v>
      </c>
      <c r="J194" s="143" t="str">
        <f t="shared" si="19"/>
        <v>Si</v>
      </c>
      <c r="K194" s="59">
        <f t="shared" si="20"/>
        <v>213</v>
      </c>
      <c r="L194" s="279" t="s">
        <v>5388</v>
      </c>
    </row>
  </sheetData>
  <sortState xmlns:xlrd2="http://schemas.microsoft.com/office/spreadsheetml/2017/richdata2" ref="A2:U170">
    <sortCondition ref="B2:B170"/>
    <sortCondition ref="A2:A170"/>
  </sortState>
  <hyperlinks>
    <hyperlink ref="L68" r:id="rId1" display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xr:uid="{00000000-0004-0000-0300-000000000000}"/>
    <hyperlink ref="L50" r:id="rId2" xr:uid="{00000000-0004-0000-0300-000001000000}"/>
    <hyperlink ref="L3" r:id="rId3" display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xr:uid="{00000000-0004-0000-0300-000002000000}"/>
    <hyperlink ref="L5" r:id="rId4" display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xr:uid="{00000000-0004-0000-0300-000003000000}"/>
    <hyperlink ref="L177" r:id="rId5" display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xr:uid="{00000000-0004-0000-0300-000004000000}"/>
    <hyperlink ref="L4" r:id="rId6" display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xr:uid="{00000000-0004-0000-0300-000005000000}"/>
    <hyperlink ref="L6" r:id="rId7" display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xr:uid="{00000000-0004-0000-0300-000006000000}"/>
    <hyperlink ref="L121" r:id="rId8" display="https://www.google.com/maps/dir/General+Manuel+Belgrano+%26+Gregorio+%C3%81lvarez,+Q8319+Rinc%C3%B3n+de+los+Sauces,+Neuqu%C3%A9n/Roca+46,+Q8353CNA+Chos+Malal,+Neuqu%C3%A9n/Gregorio+%C3%81lvarez+%26+General+Manuel+Belgrano,+Q8319+Rinc%C3%B3n+de+los+Sauces,+Neuqu%C3%A9n/@" xr:uid="{00000000-0004-0000-0300-000007000000}"/>
    <hyperlink ref="L7" r:id="rId9" xr:uid="{00000000-0004-0000-0300-000008000000}"/>
    <hyperlink ref="L97:T97" r:id="rId10" display="https://www.google.com/maps/dir/General+Manuel+Belgrano+%26+Gregorio+%C3%81lvarez,+Rinc%C3%B3n+de+los+Sauces,+Neuqu%C3%A9n/Roca+34,+Q8353CNA+Chos+Malal,+Neuqu%C3%A9n/Gregorio+%C3%81lvarez+%26+General+Manuel+Belgrano,+Q8319+Rinc%C3%B3n+de+los+Sauces,+Neuqu%C3%A9n/@" xr:uid="{00000000-0004-0000-0300-000009000000}"/>
    <hyperlink ref="L178:T178" r:id="rId11" display="https://www.google.com/maps/dir/La+Plata+487,+R8332+Gral.+Roca,+R%C3%ADo+Negro/Central+Termica+Roca+S.A.,+Ruta+Provincial+N%C2%B06+km+11,1,+R8332+Gral.+Roca,+R%C3%ADo+Negro/La+Plata+487,+R8332+Gral.+Roca,+R%C3%ADo+Negro/@" xr:uid="{00000000-0004-0000-0300-00000A000000}"/>
    <hyperlink ref="L120:T120" r:id="rId12" display="https://www.google.com/maps/dir/Las+Acacias+81,+Q8322+Cutral+Co,+Neuqu%C3%A9n/Ejercito+Argentino+261,+Zapala,+Neuqu%C3%A9n/Las+Acacias+81,+Q8322+Cutral+Co,+Neuqu%C3%A9n/@" xr:uid="{00000000-0004-0000-0300-00000B000000}"/>
    <hyperlink ref="L179" r:id="rId13" xr:uid="{00000000-0004-0000-0300-00000C000000}"/>
    <hyperlink ref="L129" r:id="rId14" display="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" xr:uid="{00000000-0004-0000-0300-00000D000000}"/>
    <hyperlink ref="L126" r:id="rId15" display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xr:uid="{00000000-0004-0000-0300-00000E000000}"/>
    <hyperlink ref="L45" r:id="rId16" display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xr:uid="{00000000-0004-0000-0300-00000F000000}"/>
    <hyperlink ref="L16" r:id="rId17" xr:uid="{00000000-0004-0000-0300-000010000000}"/>
    <hyperlink ref="L150" r:id="rId18" xr:uid="{00000000-0004-0000-0300-000011000000}"/>
    <hyperlink ref="L42" r:id="rId19" xr:uid="{00000000-0004-0000-0300-000012000000}"/>
    <hyperlink ref="L180" r:id="rId20" xr:uid="{00000000-0004-0000-0300-000013000000}"/>
    <hyperlink ref="L181" r:id="rId21" xr:uid="{00000000-0004-0000-0300-000014000000}"/>
    <hyperlink ref="L120" r:id="rId22" xr:uid="{00000000-0004-0000-0300-000015000000}"/>
    <hyperlink ref="L153" r:id="rId23" xr:uid="{00000000-0004-0000-0300-000016000000}"/>
    <hyperlink ref="L58" r:id="rId24" xr:uid="{00000000-0004-0000-0300-000017000000}"/>
    <hyperlink ref="L32" r:id="rId25" xr:uid="{00000000-0004-0000-0300-000018000000}"/>
    <hyperlink ref="L182" r:id="rId26" xr:uid="{00000000-0004-0000-0300-000019000000}"/>
    <hyperlink ref="L183" r:id="rId27" xr:uid="{00000000-0004-0000-0300-00001A000000}"/>
    <hyperlink ref="L184" r:id="rId28" xr:uid="{00000000-0004-0000-0300-00001B000000}"/>
    <hyperlink ref="L185" r:id="rId29" xr:uid="{DA8E244B-D842-4C6E-A5E2-CD46E69D7030}"/>
    <hyperlink ref="L186" r:id="rId30" xr:uid="{1D646740-2C10-4D75-81A1-0BFFD64389E9}"/>
    <hyperlink ref="L187" r:id="rId31" xr:uid="{DED6E9AD-167C-41B4-898F-174434794642}"/>
    <hyperlink ref="L188" r:id="rId32" xr:uid="{2174CCD3-C907-4F83-AE2C-39B9A0ED828C}"/>
    <hyperlink ref="L189" r:id="rId33" xr:uid="{BF2884F5-A772-4715-B5B1-3878CD794838}"/>
    <hyperlink ref="L190" r:id="rId34" xr:uid="{3B41CEE1-987D-49DB-869D-8C08D3F554A5}"/>
    <hyperlink ref="L191" r:id="rId35" xr:uid="{F8904F89-203E-4C5C-AB6E-837C98B026AF}"/>
    <hyperlink ref="L192" r:id="rId36" xr:uid="{E2DEFA9F-3781-49E8-AC4A-00C42709D636}"/>
    <hyperlink ref="L36" r:id="rId37" xr:uid="{3E6F8CBF-9117-4490-86CF-E7E82D7357F2}"/>
    <hyperlink ref="L46" r:id="rId38" xr:uid="{EF927831-2989-4B03-9709-B7E929E7E686}"/>
    <hyperlink ref="L193" r:id="rId39" xr:uid="{FE15FB42-23DD-4227-91F6-3FE0C27F479A}"/>
    <hyperlink ref="L194" r:id="rId40" xr:uid="{C980888C-13B0-487E-9A3B-8495B50BF8B9}"/>
  </hyperlinks>
  <pageMargins left="0.7" right="0.7" top="0.75" bottom="0.75" header="0.3" footer="0.3"/>
  <pageSetup paperSize="9" orientation="portrait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MAYO</vt:lpstr>
      <vt:lpstr>SERVICIOS</vt:lpstr>
      <vt:lpstr>VIATICOS</vt:lpstr>
      <vt:lpstr>TABLA DE KMS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2026-06-02T16:09:31Z</cp:lastPrinted>
  <dcterms:created xsi:type="dcterms:W3CDTF">2015-08-13T12:04:51Z</dcterms:created>
  <dcterms:modified xsi:type="dcterms:W3CDTF">2026-06-02T16:09:44Z</dcterms:modified>
</cp:coreProperties>
</file>